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DieseArbeitsmappe"/>
  <mc:AlternateContent xmlns:mc="http://schemas.openxmlformats.org/markup-compatibility/2006">
    <mc:Choice Requires="x15">
      <x15ac:absPath xmlns:x15ac="http://schemas.microsoft.com/office/spreadsheetml/2010/11/ac" url="\\192.168.90.30\Allmende_Energie\Projekte\2017\2017-01_Abgaben_Umlagen\30_Forschung_(intern)\Wirkung CO2-Preis\"/>
    </mc:Choice>
  </mc:AlternateContent>
  <xr:revisionPtr revIDLastSave="0" documentId="13_ncr:1_{8F5E7E66-2027-43B0-9E48-BEE32635B3D1}" xr6:coauthVersionLast="43" xr6:coauthVersionMax="43" xr10:uidLastSave="{00000000-0000-0000-0000-000000000000}"/>
  <workbookProtection workbookAlgorithmName="SHA-512" workbookHashValue="n1OXCwmvt5UZ04pe4rbttYmfDyaNNyYvlvuh0BA2cb7yciaF3ifIlAYP8emCk+UiXAVoNvbeFPxqXqqHZ1OPRw==" workbookSaltValue="p3n9I/YDDYavWY0rz7zmhA==" workbookSpinCount="100000" lockStructure="1"/>
  <bookViews>
    <workbookView xWindow="-120" yWindow="-120" windowWidth="29040" windowHeight="15840" tabRatio="672" xr2:uid="{AD82E08A-C30E-4270-8F12-F8F0D6150AB1}"/>
  </bookViews>
  <sheets>
    <sheet name="Info" sheetId="4" r:id="rId1"/>
    <sheet name="Wirkung CO2-Preis" sheetId="3" r:id="rId2"/>
    <sheet name="Tool" sheetId="2" state="hidden" r:id="rId3"/>
    <sheet name="daten" sheetId="1" state="hidden" r:id="rId4"/>
    <sheet name="Version" sheetId="5" state="hidden" r:id="rId5"/>
  </sheets>
  <definedNames>
    <definedName name="_xlnm._FilterDatabase" localSheetId="3" hidden="1">daten!$E$1:$AM$4640</definedName>
    <definedName name="Kriterium_Bereich1">INDIRECT(Tool!$J$46)</definedName>
    <definedName name="Kriterium_Bereich2">INDIRECT(Tool!$M$46)</definedName>
    <definedName name="Kriterium_Bereich3">INDIRECT(Tool!$P$46)</definedName>
    <definedName name="Kriterium_Bereich4">INDIRECT(Tool!$S$46)</definedName>
    <definedName name="Kriterium1">'Wirkung CO2-Preis'!$D$15</definedName>
    <definedName name="Kriterium2">'Wirkung CO2-Preis'!$D$16</definedName>
    <definedName name="Kriterium3">'Wirkung CO2-Preis'!$D$17</definedName>
    <definedName name="Kriterium4">'Wirkung CO2-Preis'!$D$18</definedName>
    <definedName name="KriteriumStadtKreisgewählt">Tool!$K$30</definedName>
    <definedName name="SubKrit_Bereich1">Tool!$O$9</definedName>
    <definedName name="SubKrit_Bereich2">Tool!$O$10</definedName>
    <definedName name="SubKrit_Bereich3">Tool!$O$11</definedName>
    <definedName name="SubKrit_Bereich4">Tool!$O$12</definedName>
    <definedName name="SubKrit1">Tool!$O$2:$P$2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P90" i="2" l="1"/>
  <c r="AQ90" i="2" s="1"/>
  <c r="M32" i="2" l="1"/>
  <c r="L32" i="2"/>
  <c r="K32" i="2"/>
  <c r="J32" i="2"/>
  <c r="H47" i="2"/>
  <c r="C10" i="3"/>
  <c r="K33" i="2"/>
  <c r="M33" i="2"/>
  <c r="L33" i="2"/>
  <c r="J33" i="2"/>
  <c r="I35" i="2" l="1"/>
  <c r="Q48" i="2" s="1"/>
  <c r="I39" i="2"/>
  <c r="I43" i="2"/>
  <c r="I36" i="2"/>
  <c r="I40" i="2"/>
  <c r="I44" i="2"/>
  <c r="I37" i="2"/>
  <c r="I41" i="2"/>
  <c r="I38" i="2"/>
  <c r="I42" i="2"/>
  <c r="Q2" i="2"/>
  <c r="Q3" i="2"/>
  <c r="Q4" i="2"/>
  <c r="Q5" i="2"/>
  <c r="O2" i="2"/>
  <c r="P2" i="2" s="1"/>
  <c r="O3" i="2"/>
  <c r="P3" i="2" s="1"/>
  <c r="O4" i="2"/>
  <c r="P4" i="2" s="1"/>
  <c r="O5" i="2"/>
  <c r="P5" i="2" s="1"/>
  <c r="R48" i="2" l="1" a="1"/>
  <c r="R48" i="2" s="1"/>
  <c r="N56" i="2"/>
  <c r="Q56" i="2"/>
  <c r="N55" i="2"/>
  <c r="Q55" i="2"/>
  <c r="N57" i="2"/>
  <c r="Q57" i="2"/>
  <c r="N52" i="2"/>
  <c r="Q52" i="2"/>
  <c r="N51" i="2"/>
  <c r="Q51" i="2"/>
  <c r="N54" i="2"/>
  <c r="Q54" i="2"/>
  <c r="N49" i="2"/>
  <c r="Q49" i="2"/>
  <c r="N48" i="2"/>
  <c r="O48" i="2" s="1" a="1"/>
  <c r="O48" i="2" s="1"/>
  <c r="H57" i="2"/>
  <c r="K57" i="2"/>
  <c r="H52" i="2"/>
  <c r="K52" i="2"/>
  <c r="H56" i="2"/>
  <c r="K56" i="2"/>
  <c r="H55" i="2"/>
  <c r="K55" i="2"/>
  <c r="H51" i="2"/>
  <c r="K51" i="2"/>
  <c r="H48" i="2"/>
  <c r="I48" i="2" s="1" a="1"/>
  <c r="I48" i="2" s="1"/>
  <c r="K48" i="2"/>
  <c r="H54" i="2"/>
  <c r="K54" i="2"/>
  <c r="H49" i="2"/>
  <c r="K49" i="2"/>
  <c r="I19" i="2"/>
  <c r="I20" i="2"/>
  <c r="I22" i="2"/>
  <c r="I23" i="2"/>
  <c r="I25" i="2"/>
  <c r="I26" i="2"/>
  <c r="I27" i="2"/>
  <c r="I28" i="2"/>
  <c r="I49" i="2" l="1" a="1"/>
  <c r="I49" i="2" s="1"/>
  <c r="O49" i="2" a="1"/>
  <c r="O49" i="2" s="1"/>
  <c r="R49" i="2" a="1"/>
  <c r="R49" i="2" s="1"/>
  <c r="L48" i="2" a="1"/>
  <c r="L48" i="2" s="1"/>
  <c r="L49" i="2" a="1"/>
  <c r="L49" i="2" s="1"/>
  <c r="J10" i="2" a="1"/>
  <c r="J10" i="2" s="1"/>
  <c r="J11" i="2" a="1"/>
  <c r="J11" i="2" s="1"/>
  <c r="J12" i="2" a="1"/>
  <c r="J12" i="2" s="1"/>
  <c r="J9" i="2" a="1"/>
  <c r="J9" i="2" s="1"/>
  <c r="K30" i="2" a="1"/>
  <c r="K30" i="2" s="1"/>
  <c r="V16" i="2"/>
  <c r="R16" i="2"/>
  <c r="N16" i="2"/>
  <c r="J16" i="2"/>
  <c r="U18" i="2"/>
  <c r="Q18" i="2"/>
  <c r="R18" i="2" s="1"/>
  <c r="M18" i="2"/>
  <c r="N18" i="2" s="1"/>
  <c r="I18" i="2"/>
  <c r="J18" i="2" s="1"/>
  <c r="J28" i="2"/>
  <c r="J27" i="2"/>
  <c r="J26" i="2"/>
  <c r="J25" i="2"/>
  <c r="J23" i="2"/>
  <c r="J22" i="2"/>
  <c r="J20" i="2"/>
  <c r="J19" i="2"/>
  <c r="J13" i="2" l="1" a="1"/>
  <c r="J13" i="2" s="1"/>
  <c r="Q53" i="2"/>
  <c r="Q50" i="2"/>
  <c r="K53" i="2"/>
  <c r="K50" i="2"/>
  <c r="N53" i="2"/>
  <c r="N50" i="2"/>
  <c r="H53" i="2"/>
  <c r="H50" i="2"/>
  <c r="I21" i="2"/>
  <c r="I24" i="2"/>
  <c r="G23" i="2" a="1"/>
  <c r="G23" i="2" s="1"/>
  <c r="K19" i="2" a="1"/>
  <c r="K19" i="2" s="1"/>
  <c r="L51" i="2" l="1" a="1"/>
  <c r="L51" i="2" s="1"/>
  <c r="L54" i="2" a="1"/>
  <c r="L54" i="2" s="1"/>
  <c r="L56" i="2" a="1"/>
  <c r="L56" i="2" s="1"/>
  <c r="L53" i="2" a="1"/>
  <c r="L53" i="2" s="1"/>
  <c r="L57" i="2" a="1"/>
  <c r="L57" i="2" s="1"/>
  <c r="L52" i="2" a="1"/>
  <c r="L52" i="2" s="1"/>
  <c r="L55" i="2" a="1"/>
  <c r="L55" i="2" s="1"/>
  <c r="L50" i="2" a="1"/>
  <c r="L50" i="2" s="1"/>
  <c r="R53" i="2" a="1"/>
  <c r="R53" i="2" s="1"/>
  <c r="R57" i="2" a="1"/>
  <c r="R57" i="2" s="1"/>
  <c r="R56" i="2" a="1"/>
  <c r="R56" i="2" s="1"/>
  <c r="R55" i="2" a="1"/>
  <c r="R55" i="2" s="1"/>
  <c r="R52" i="2" a="1"/>
  <c r="R52" i="2" s="1"/>
  <c r="R51" i="2" a="1"/>
  <c r="R51" i="2" s="1"/>
  <c r="R54" i="2" a="1"/>
  <c r="R54" i="2" s="1"/>
  <c r="R50" i="2" a="1"/>
  <c r="R50" i="2" s="1"/>
  <c r="O54" i="2" a="1"/>
  <c r="O54" i="2" s="1"/>
  <c r="O56" i="2" a="1"/>
  <c r="O56" i="2" s="1"/>
  <c r="O55" i="2" a="1"/>
  <c r="O55" i="2" s="1"/>
  <c r="O57" i="2" a="1"/>
  <c r="O57" i="2" s="1"/>
  <c r="O50" i="2" a="1"/>
  <c r="O50" i="2" s="1"/>
  <c r="O51" i="2" a="1"/>
  <c r="O51" i="2" s="1"/>
  <c r="O53" i="2" a="1"/>
  <c r="O53" i="2" s="1"/>
  <c r="O52" i="2" a="1"/>
  <c r="O52" i="2" s="1"/>
  <c r="S3" i="2"/>
  <c r="I50" i="2" a="1"/>
  <c r="I50" i="2" s="1"/>
  <c r="I54" i="2" a="1"/>
  <c r="I54" i="2" s="1"/>
  <c r="I56" i="2" a="1"/>
  <c r="I56" i="2" s="1"/>
  <c r="I51" i="2" a="1"/>
  <c r="I51" i="2" s="1"/>
  <c r="I53" i="2" a="1"/>
  <c r="I53" i="2" s="1"/>
  <c r="I57" i="2" a="1"/>
  <c r="I57" i="2" s="1"/>
  <c r="I55" i="2" a="1"/>
  <c r="I55" i="2" s="1"/>
  <c r="I52" i="2" a="1"/>
  <c r="I52" i="2" s="1"/>
  <c r="S4" i="2"/>
  <c r="S5" i="2"/>
  <c r="S2" i="2"/>
  <c r="J24" i="2"/>
  <c r="J21" i="2"/>
  <c r="O14" i="2"/>
  <c r="O15" i="2"/>
  <c r="M48" i="2" l="1"/>
  <c r="M49" i="2"/>
  <c r="M54" i="2"/>
  <c r="M52" i="2"/>
  <c r="M53" i="2"/>
  <c r="M51" i="2"/>
  <c r="M50" i="2"/>
  <c r="M56" i="2"/>
  <c r="M57" i="2"/>
  <c r="M55" i="2"/>
  <c r="S49" i="2"/>
  <c r="S48" i="2"/>
  <c r="S55" i="2"/>
  <c r="S50" i="2"/>
  <c r="S52" i="2"/>
  <c r="S51" i="2"/>
  <c r="S54" i="2"/>
  <c r="S53" i="2"/>
  <c r="S56" i="2"/>
  <c r="S57" i="2"/>
  <c r="P53" i="2"/>
  <c r="P51" i="2"/>
  <c r="P50" i="2"/>
  <c r="P49" i="2"/>
  <c r="P56" i="2"/>
  <c r="P54" i="2"/>
  <c r="P55" i="2"/>
  <c r="P57" i="2"/>
  <c r="P52" i="2"/>
  <c r="P48" i="2"/>
  <c r="J49" i="2"/>
  <c r="J54" i="2"/>
  <c r="J53" i="2"/>
  <c r="J56" i="2"/>
  <c r="J57" i="2"/>
  <c r="J51" i="2"/>
  <c r="J50" i="2"/>
  <c r="J55" i="2"/>
  <c r="J52" i="2"/>
  <c r="J48" i="2"/>
  <c r="G3" i="2" a="1"/>
  <c r="G3" i="2" s="1"/>
  <c r="G4" i="2" a="1"/>
  <c r="G4" i="2" s="1"/>
  <c r="BM4" i="2" s="1"/>
  <c r="G5" i="2" a="1"/>
  <c r="G5" i="2" s="1"/>
  <c r="G6" i="2" a="1"/>
  <c r="G6" i="2" s="1"/>
  <c r="G7" i="2" a="1"/>
  <c r="G7" i="2" s="1"/>
  <c r="G8" i="2" a="1"/>
  <c r="G8" i="2" s="1"/>
  <c r="G9" i="2" a="1"/>
  <c r="G9" i="2" s="1"/>
  <c r="G10" i="2" a="1"/>
  <c r="G10" i="2" s="1"/>
  <c r="G11" i="2" a="1"/>
  <c r="G11" i="2" s="1"/>
  <c r="G12" i="2" a="1"/>
  <c r="G12" i="2" s="1"/>
  <c r="G13" i="2" a="1"/>
  <c r="G13" i="2" s="1"/>
  <c r="G14" i="2" a="1"/>
  <c r="G14" i="2" s="1"/>
  <c r="G15" i="2" a="1"/>
  <c r="G15" i="2" s="1"/>
  <c r="G16" i="2" a="1"/>
  <c r="G16" i="2" s="1"/>
  <c r="G17" i="2" a="1"/>
  <c r="G17" i="2" s="1"/>
  <c r="G18" i="2" a="1"/>
  <c r="G18" i="2" s="1"/>
  <c r="G19" i="2" a="1"/>
  <c r="G19" i="2" s="1"/>
  <c r="G20" i="2" a="1"/>
  <c r="G20" i="2" s="1"/>
  <c r="G21" i="2" a="1"/>
  <c r="G21" i="2" s="1"/>
  <c r="G22" i="2" a="1"/>
  <c r="G22" i="2" s="1"/>
  <c r="G2" i="2" a="1"/>
  <c r="G2" i="2" s="1"/>
  <c r="BM16" i="2" l="1"/>
  <c r="BM12" i="2"/>
  <c r="P46" i="2" a="1"/>
  <c r="P46" i="2" s="1"/>
  <c r="S46" i="2" a="1"/>
  <c r="S46" i="2" s="1"/>
  <c r="BM8" i="2"/>
  <c r="M46" i="2" a="1"/>
  <c r="M46" i="2" s="1"/>
  <c r="J46" i="2" a="1"/>
  <c r="J46" i="2" s="1"/>
  <c r="BM7" i="2"/>
  <c r="BM15" i="2"/>
  <c r="BM14" i="2"/>
  <c r="BM18" i="2"/>
  <c r="BM19" i="2"/>
  <c r="BM20" i="2"/>
  <c r="BM2" i="2"/>
  <c r="BM23" i="2"/>
  <c r="BM22" i="2"/>
  <c r="BM13" i="2"/>
  <c r="BM17" i="2"/>
  <c r="BM5" i="2"/>
  <c r="BM3" i="2"/>
  <c r="BM11" i="2"/>
  <c r="BM10" i="2"/>
  <c r="BM6" i="2"/>
  <c r="Z14" i="2"/>
  <c r="BM21" i="2"/>
  <c r="BM9" i="2"/>
  <c r="Z5" i="2"/>
  <c r="Z9" i="2"/>
  <c r="Z6" i="2"/>
  <c r="Z13" i="2"/>
  <c r="Z7" i="2"/>
  <c r="Z12" i="2"/>
  <c r="Z11" i="2"/>
  <c r="Z8" i="2"/>
  <c r="Z10" i="2"/>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2" i="1"/>
  <c r="C23" i="3" l="1"/>
  <c r="C25" i="3"/>
  <c r="C26" i="3"/>
  <c r="C24" i="3"/>
  <c r="O10" i="2" a="1"/>
  <c r="O10" i="2" s="1"/>
  <c r="O12" i="2" a="1"/>
  <c r="O12" i="2" s="1"/>
  <c r="O11" i="2" a="1"/>
  <c r="O11" i="2" s="1"/>
  <c r="O9" i="2" a="1"/>
  <c r="O9" i="2" s="1"/>
  <c r="Z4" i="2"/>
  <c r="AB3" i="2" a="1"/>
  <c r="AB3" i="2" s="1"/>
  <c r="K12" i="2" l="1" a="1"/>
  <c r="K12" i="2" s="1"/>
  <c r="M12" i="2" s="1"/>
  <c r="H18" i="3" s="1"/>
  <c r="K10" i="2" a="1"/>
  <c r="K10" i="2" s="1"/>
  <c r="M10" i="2" s="1"/>
  <c r="H16" i="3" s="1"/>
  <c r="AE3" i="2"/>
  <c r="AI3" i="2"/>
  <c r="AL3" i="2"/>
  <c r="AF3" i="2"/>
  <c r="AJ3" i="2"/>
  <c r="BH3" i="2"/>
  <c r="AH3" i="2"/>
  <c r="AC3" i="2"/>
  <c r="AG3" i="2"/>
  <c r="AK3" i="2"/>
  <c r="BI3" i="2"/>
  <c r="AD3" i="2"/>
  <c r="K11" i="2" a="1"/>
  <c r="K11" i="2" s="1"/>
  <c r="M11" i="2" s="1"/>
  <c r="H17" i="3" s="1"/>
  <c r="K9" i="2" a="1"/>
  <c r="K9" i="2" s="1"/>
  <c r="K21" i="2" a="1"/>
  <c r="K21" i="2" s="1"/>
  <c r="K24" i="2" a="1"/>
  <c r="K24" i="2" s="1"/>
  <c r="K27" i="2" a="1"/>
  <c r="K27" i="2" s="1"/>
  <c r="K20" i="2" a="1"/>
  <c r="K20" i="2" s="1"/>
  <c r="K28" i="2" a="1"/>
  <c r="K28" i="2" s="1"/>
  <c r="K22" i="2" a="1"/>
  <c r="K22" i="2" s="1"/>
  <c r="K25" i="2" a="1"/>
  <c r="K25" i="2" s="1"/>
  <c r="K23" i="2" a="1"/>
  <c r="K23" i="2" s="1"/>
  <c r="K26" i="2" a="1"/>
  <c r="K26" i="2" s="1"/>
  <c r="H25" i="3" l="1"/>
  <c r="BG3" i="2"/>
  <c r="H24" i="3"/>
  <c r="H23" i="3"/>
  <c r="BJ3" i="2"/>
  <c r="AV77" i="2" s="1"/>
  <c r="AY77" i="2" s="1"/>
  <c r="AM3" i="2"/>
  <c r="AQ3" i="2"/>
  <c r="AU3" i="2"/>
  <c r="AV86" i="2" s="1"/>
  <c r="AY3" i="2"/>
  <c r="AV56" i="2" s="1"/>
  <c r="AX56" i="2" s="1"/>
  <c r="BC3" i="2"/>
  <c r="AR3" i="2"/>
  <c r="AV75" i="2" s="1"/>
  <c r="AV3" i="2"/>
  <c r="AZ3" i="2"/>
  <c r="AV55" i="2" s="1"/>
  <c r="AX55" i="2" s="1"/>
  <c r="BD3" i="2"/>
  <c r="AV82" i="2" s="1"/>
  <c r="AT3" i="2"/>
  <c r="AV79" i="2" s="1"/>
  <c r="AY79" i="2" s="1"/>
  <c r="BB3" i="2"/>
  <c r="AN3" i="2"/>
  <c r="AV52" i="2" s="1"/>
  <c r="AW53" i="2" s="1"/>
  <c r="AO3" i="2"/>
  <c r="AU91" i="2" s="1"/>
  <c r="AS3" i="2"/>
  <c r="AW3" i="2"/>
  <c r="BA3" i="2"/>
  <c r="AV54" i="2" s="1"/>
  <c r="AX54" i="2" s="1"/>
  <c r="BE3" i="2"/>
  <c r="AV81" i="2" s="1"/>
  <c r="AV74" i="2" s="1"/>
  <c r="AX74" i="2" s="1"/>
  <c r="AP3" i="2"/>
  <c r="AU90" i="2" s="1"/>
  <c r="AV90" i="2" s="1"/>
  <c r="AX3" i="2"/>
  <c r="AV57" i="2" s="1"/>
  <c r="AX57" i="2" s="1"/>
  <c r="BF3" i="2"/>
  <c r="AV78" i="2" s="1"/>
  <c r="AY78" i="2" s="1"/>
  <c r="L12" i="2"/>
  <c r="L10" i="2"/>
  <c r="AY75" i="2"/>
  <c r="AX75" i="2"/>
  <c r="AX79" i="2"/>
  <c r="AV85" i="2" s="1"/>
  <c r="AU87" i="2" s="1"/>
  <c r="L11" i="2"/>
  <c r="L9" i="2"/>
  <c r="M9" i="2"/>
  <c r="H15" i="3" s="1"/>
  <c r="K13" i="2" a="1"/>
  <c r="K13" i="2" s="1"/>
  <c r="J14" i="2" s="1"/>
  <c r="M26" i="2"/>
  <c r="N26" i="2" s="1"/>
  <c r="M25" i="2"/>
  <c r="N25" i="2" s="1"/>
  <c r="M23" i="2"/>
  <c r="N23" i="2" s="1"/>
  <c r="M21" i="2"/>
  <c r="N21" i="2" s="1"/>
  <c r="M22" i="2"/>
  <c r="N22" i="2" s="1"/>
  <c r="M19" i="2"/>
  <c r="N19" i="2" s="1"/>
  <c r="M20" i="2"/>
  <c r="N20" i="2" s="1"/>
  <c r="M28" i="2"/>
  <c r="N28" i="2" s="1"/>
  <c r="M27" i="2"/>
  <c r="N27" i="2" s="1"/>
  <c r="M24" i="2"/>
  <c r="N24" i="2" s="1"/>
  <c r="AX77" i="2" l="1"/>
  <c r="AV59" i="2"/>
  <c r="AX59" i="2" s="1"/>
  <c r="AV58" i="2"/>
  <c r="AX58" i="2" s="1"/>
  <c r="AV76" i="2"/>
  <c r="AX76" i="2" s="1"/>
  <c r="AV60" i="2"/>
  <c r="AX60" i="2" s="1"/>
  <c r="AX78" i="2"/>
  <c r="C22" i="3"/>
  <c r="C28" i="3"/>
  <c r="AY74" i="2"/>
  <c r="M16" i="2" a="1"/>
  <c r="M16" i="2" s="1"/>
  <c r="AY76" i="2" l="1"/>
  <c r="AV61" i="2"/>
  <c r="AX80" i="2"/>
  <c r="O19" i="2" a="1"/>
  <c r="O19" i="2" s="1"/>
  <c r="O28" i="2" l="1" a="1"/>
  <c r="O28" i="2" s="1"/>
  <c r="O23" i="2" a="1"/>
  <c r="O23" i="2" s="1"/>
  <c r="O24" i="2" a="1"/>
  <c r="O24" i="2" s="1"/>
  <c r="O21" i="2" a="1"/>
  <c r="O21" i="2" s="1"/>
  <c r="O27" i="2" a="1"/>
  <c r="O27" i="2" s="1"/>
  <c r="O22" i="2" a="1"/>
  <c r="O22" i="2" s="1"/>
  <c r="O20" i="2" a="1"/>
  <c r="O20" i="2" s="1"/>
  <c r="O25" i="2" a="1"/>
  <c r="O25" i="2" s="1"/>
  <c r="O26" i="2" a="1"/>
  <c r="O26" i="2" s="1"/>
  <c r="Q20" i="2" l="1"/>
  <c r="R20" i="2" s="1"/>
  <c r="Q27" i="2"/>
  <c r="R27" i="2" s="1"/>
  <c r="Q23" i="2"/>
  <c r="R23" i="2" s="1"/>
  <c r="Q21" i="2"/>
  <c r="R21" i="2" s="1"/>
  <c r="Q22" i="2"/>
  <c r="R22" i="2" s="1"/>
  <c r="Q25" i="2"/>
  <c r="R25" i="2" s="1"/>
  <c r="Q19" i="2"/>
  <c r="R19" i="2" s="1"/>
  <c r="Q24" i="2"/>
  <c r="R24" i="2" s="1"/>
  <c r="Q26" i="2"/>
  <c r="R26" i="2" s="1"/>
  <c r="Q28" i="2"/>
  <c r="R28" i="2" s="1"/>
  <c r="S24" i="2" l="1" a="1"/>
  <c r="S24" i="2" s="1"/>
  <c r="S27" i="2" a="1"/>
  <c r="S27" i="2" s="1"/>
  <c r="S26" i="2" a="1"/>
  <c r="S26" i="2" s="1"/>
  <c r="S22" i="2" a="1"/>
  <c r="S22" i="2" s="1"/>
  <c r="S25" i="2" a="1"/>
  <c r="S25" i="2" s="1"/>
  <c r="S20" i="2" a="1"/>
  <c r="S20" i="2" s="1"/>
  <c r="S23" i="2" a="1"/>
  <c r="S23" i="2" s="1"/>
  <c r="S28" i="2" a="1"/>
  <c r="S28" i="2" s="1"/>
  <c r="S21" i="2" a="1"/>
  <c r="S21" i="2" s="1"/>
  <c r="S19" i="2" a="1"/>
  <c r="S19" i="2" s="1"/>
  <c r="Q16" i="2" a="1"/>
  <c r="Q16" i="2" s="1"/>
  <c r="U19" i="2" l="1"/>
  <c r="U23" i="2"/>
  <c r="U27" i="2"/>
  <c r="U26" i="2"/>
  <c r="U20" i="2"/>
  <c r="U24" i="2"/>
  <c r="U28" i="2"/>
  <c r="U21" i="2"/>
  <c r="U25" i="2"/>
  <c r="U22" i="2"/>
  <c r="U16" i="2" l="1" a="1"/>
  <c r="U16" i="2" s="1"/>
</calcChain>
</file>

<file path=xl/sharedStrings.xml><?xml version="1.0" encoding="utf-8"?>
<sst xmlns="http://schemas.openxmlformats.org/spreadsheetml/2006/main" count="29705" uniqueCount="220">
  <si>
    <t>PAAR</t>
  </si>
  <si>
    <t>KIND</t>
  </si>
  <si>
    <t>ERWERB</t>
  </si>
  <si>
    <t>AUTO</t>
  </si>
  <si>
    <t>PENDLER</t>
  </si>
  <si>
    <t>STADT</t>
  </si>
  <si>
    <t>OEL</t>
  </si>
  <si>
    <t>anz_hh</t>
  </si>
  <si>
    <t>anz_hh_hoch</t>
  </si>
  <si>
    <t>net_income_hh</t>
  </si>
  <si>
    <t>percentile</t>
  </si>
  <si>
    <t>ch_inc_abs</t>
  </si>
  <si>
    <t>ch_inc_rel</t>
  </si>
  <si>
    <t>ch_inc_rel_1</t>
  </si>
  <si>
    <t>ch_inc_rel_2</t>
  </si>
  <si>
    <t>ch_inc_rel_3</t>
  </si>
  <si>
    <t>ch_inc_rel_4</t>
  </si>
  <si>
    <t>ch_inc_rel_5</t>
  </si>
  <si>
    <t>ch_inc_rel_6</t>
  </si>
  <si>
    <t>Beschreibung</t>
  </si>
  <si>
    <t>EKGRUPPE</t>
  </si>
  <si>
    <t>Variablenname</t>
  </si>
  <si>
    <t>Variablenbeschreibung</t>
  </si>
  <si>
    <t>Ausprägungen</t>
  </si>
  <si>
    <t>Partnerschaftsstatus</t>
  </si>
  <si>
    <t>Partner lebt im gleichen Haushalt</t>
  </si>
  <si>
    <t>Kein Partner / Partner lebt nicht im gleichen Haushalt</t>
  </si>
  <si>
    <t>Kinder im Haushalt</t>
  </si>
  <si>
    <t>kein bis 18-jähriges Kind lebt im Haushalt</t>
  </si>
  <si>
    <t>mind. ein bis 18-jähriges Kind lebt im Haushalt</t>
  </si>
  <si>
    <t>Pendelstatus</t>
  </si>
  <si>
    <t>kein Haushaltsmitglied hat einfachen Arbeitsweg von mehr als 20km</t>
  </si>
  <si>
    <t>mind. ein Haushaltsmitglied hat einfachen Arbeitsweg von mehr als 20km</t>
  </si>
  <si>
    <t>Heizen mit Heizöl</t>
  </si>
  <si>
    <t>keine Ölheizung im Haushalt vorhanden</t>
  </si>
  <si>
    <t>Ölheizung vorhanden</t>
  </si>
  <si>
    <t>Erwerbsstatus</t>
  </si>
  <si>
    <t>kein Haushaltsmitglied geht derzeit einer Erwerbstätigkeit nach</t>
  </si>
  <si>
    <t>mind. ein Haushaltsmitglied geht derzeit einer Erwerbstätigkeit nach</t>
  </si>
  <si>
    <t>Pkws im Haushalt</t>
  </si>
  <si>
    <t>kein Pkw im Haushalt vorhanden</t>
  </si>
  <si>
    <t>mind. ein Pkw im Haushalt vorhanden</t>
  </si>
  <si>
    <t>Einkommensgruppe</t>
  </si>
  <si>
    <t>geringes Einkommensniveau (1.-3. Nettoäquivalenzeinkommensdezilgruppe)</t>
  </si>
  <si>
    <t>mittleres Einkommensniveau (4.-8. Nettoäquivalenzeinkommensdezilgruppe)</t>
  </si>
  <si>
    <t>hohes Einkommensniveau (9.-10. Nettoäquivalenzeinkommensdezilgruppe)</t>
  </si>
  <si>
    <t>Gemeindegröße</t>
  </si>
  <si>
    <t>unter 100.000 Einwohner</t>
  </si>
  <si>
    <t>über 100.000 Einwohner</t>
  </si>
  <si>
    <t>co2steuer</t>
  </si>
  <si>
    <t>ch_stromst</t>
  </si>
  <si>
    <t>co2praemie</t>
  </si>
  <si>
    <t>anz_unter25</t>
  </si>
  <si>
    <t>anz_25bis100</t>
  </si>
  <si>
    <t>net_mobgld</t>
  </si>
  <si>
    <t>Merkmale der gewählten Stichprobe:</t>
  </si>
  <si>
    <t>Anzahl der Haushalte im Datensatz, die gewählte Merkmalsausprägungen aufweisen</t>
  </si>
  <si>
    <t>anz_unter_25</t>
  </si>
  <si>
    <t>Keine Angabe, da aufgrund der geringen Haushaltszahl (weniger als 25 Haushalte) der Zahlenwert nicht sicher genug ist</t>
  </si>
  <si>
    <t>Aussagewert eingeschränkt, da der Zahlenwert aufgrund der Haushaltszahl (25 bis unter 100 Haushalte) statistisch relativ unsicher ist</t>
  </si>
  <si>
    <t>hochgerechnete Anzahl der Haushalte in Deutschland, die gewählte Merkmalsausprägungen aufweisen</t>
  </si>
  <si>
    <t>Nettoäquivalenzeinkommensdezil der Haushaltsgruppe</t>
  </si>
  <si>
    <t>Nettohaushaltseinkommen</t>
  </si>
  <si>
    <t>Gesamteffekt der Reform</t>
  </si>
  <si>
    <t xml:space="preserve">Verlust größer 3% </t>
  </si>
  <si>
    <t>Verlust größer 1% bis 3%</t>
  </si>
  <si>
    <t>Verlust bis 1%</t>
  </si>
  <si>
    <t>Gewinn bis 1%</t>
  </si>
  <si>
    <t>Gewinn größer 1% bis 3%</t>
  </si>
  <si>
    <t xml:space="preserve">Gewinn größer 3% </t>
  </si>
  <si>
    <t>Durchschnittswerte für Haushaltsgruppe (alle Angaben in Euro, jährlich):</t>
  </si>
  <si>
    <t>Gesamteffekt der Reform in % des Nettohaushaltseinkommens</t>
  </si>
  <si>
    <t>KREIS</t>
  </si>
  <si>
    <t>Kreistyp nach BBSR</t>
  </si>
  <si>
    <t>ländlicher Kreis</t>
  </si>
  <si>
    <t>städtischer Kreis</t>
  </si>
  <si>
    <t>entweder</t>
  </si>
  <si>
    <t>oder</t>
  </si>
  <si>
    <t>1.Kriterium</t>
  </si>
  <si>
    <t>2.Kriterium</t>
  </si>
  <si>
    <t>3.Kriterium</t>
  </si>
  <si>
    <t>4.Kriterium</t>
  </si>
  <si>
    <t>Kriterium</t>
  </si>
  <si>
    <t>Auswahl</t>
  </si>
  <si>
    <t>Auswahl 1</t>
  </si>
  <si>
    <t>Auswahl 2</t>
  </si>
  <si>
    <t>Schlüssel</t>
  </si>
  <si>
    <t>-</t>
  </si>
  <si>
    <t>Auswahl 3</t>
  </si>
  <si>
    <t>Anzahl Ausprägungen</t>
  </si>
  <si>
    <t>Suchschlüssel</t>
  </si>
  <si>
    <t>augewählt</t>
  </si>
  <si>
    <t>Anzahl Nennungen</t>
  </si>
  <si>
    <t>PRÜFUNG</t>
  </si>
  <si>
    <t>Bezug zu den Listeneinträgen</t>
  </si>
  <si>
    <t>Hilfszelle</t>
  </si>
  <si>
    <t>Tabellenblattname</t>
  </si>
  <si>
    <t>Diesen Bereich nicht verschieben!</t>
  </si>
  <si>
    <t xml:space="preserve">Zugehörigkeit der Auswahl zum Kriterium (1 - einmal ausgewählt | &gt;1 - mehr als einmal ausgewählt | -1 - nichts ausgewählt | 0 - nicht zum Kriterium passende Auswahl) </t>
  </si>
  <si>
    <t>Einzel-FEHLER</t>
  </si>
  <si>
    <t>Gesamt-FEHLER</t>
  </si>
  <si>
    <t>Auswahl der Haushalte</t>
  </si>
  <si>
    <t>Wählen Sie dafür zunächst die gewünschten Kriterien aus (linke Spalte "Kriterium") und verfeinern Sie Ihre Auswahl (rechte Spalte "Auswahl").</t>
  </si>
  <si>
    <t>Hinweis</t>
  </si>
  <si>
    <t>Klicken Sie auf das Kriterium, das Sie ändern möchten!</t>
  </si>
  <si>
    <t>Klicken Sie auf die Auswahl, die Sie ändern möchten!</t>
  </si>
  <si>
    <t>Hinweis anzeigen</t>
  </si>
  <si>
    <t>Hinweis-Text</t>
  </si>
  <si>
    <t>WVERBRAUCH</t>
  </si>
  <si>
    <t>ch_inc_rel_7</t>
  </si>
  <si>
    <t>ch_inc_rel_8</t>
  </si>
  <si>
    <t>ch_gs</t>
  </si>
  <si>
    <t>ch_diesel</t>
  </si>
  <si>
    <t>ch_fonds</t>
  </si>
  <si>
    <t>pershh</t>
  </si>
  <si>
    <t>hoher Wärmeenergiebedarf pro qm</t>
  </si>
  <si>
    <t>niedriger/mittlerer Wärmeenergiebedarf pro qm</t>
  </si>
  <si>
    <t>Wärmeenergiebedarf Wohnfläche</t>
  </si>
  <si>
    <t>durchschnittliche Personenzahl im Haushalt</t>
  </si>
  <si>
    <t>Einkommenseffekt CO2-Bepreisung</t>
  </si>
  <si>
    <t>Einkommenseffekt Pro-Kopf-Klimaprämie</t>
  </si>
  <si>
    <t>Einkommenseffekt Stromsteuersenkung</t>
  </si>
  <si>
    <t>Einkommenseffekt durch Veränderung der Grundsicherungsleistungen</t>
  </si>
  <si>
    <t>Einkommenseffekt Umwandlung der Entfernungspauschale in ein Mobilitätsgeld</t>
  </si>
  <si>
    <t>Einkommenseffekt Kfz-Steuersenkung Diesel</t>
  </si>
  <si>
    <t>Einkommenseffekt der Kompensation durch Ausgleichsfonds</t>
  </si>
  <si>
    <t>Anteil Haushalte mit Gewinn / Verlust innerhalb der Haushaltsgruppe; Gewinn/Verlust in % des Nettohaushaltseinkommens, vor Kompensation durch Ausgleichsfonds</t>
  </si>
  <si>
    <t>Verlust größer 3%, mit Kompensation durch Ausgleichsfonds</t>
  </si>
  <si>
    <t>Verlust größer 1% bis 3%, mit Kompensation durch Ausgleichsfonds</t>
  </si>
  <si>
    <t>v17-7</t>
  </si>
  <si>
    <t>&lt;ohne&gt;</t>
  </si>
  <si>
    <t>verbleibende Kriterien für 2-4</t>
  </si>
  <si>
    <t>verbleibende Kriterien für 3-4</t>
  </si>
  <si>
    <t>verbleibende Kriterien für 4</t>
  </si>
  <si>
    <t>Kriterienauswahl</t>
  </si>
  <si>
    <t>Stadt oder Kreis ausgewählt</t>
  </si>
  <si>
    <t>Ausgewählter Datensatz</t>
  </si>
  <si>
    <r>
      <t xml:space="preserve">Hier können Sie mit bis zu </t>
    </r>
    <r>
      <rPr>
        <b/>
        <sz val="10"/>
        <color theme="4"/>
        <rFont val="Arial"/>
        <family val="2"/>
      </rPr>
      <t>vier Kriterien</t>
    </r>
    <r>
      <rPr>
        <sz val="10"/>
        <color theme="4"/>
        <rFont val="Arial"/>
        <family val="2"/>
      </rPr>
      <t xml:space="preserve"> eingrenzen, für welche Haushalte die Wirkung des CO</t>
    </r>
    <r>
      <rPr>
        <vertAlign val="subscript"/>
        <sz val="10"/>
        <color theme="4"/>
        <rFont val="Arial"/>
        <family val="2"/>
      </rPr>
      <t>2</t>
    </r>
    <r>
      <rPr>
        <sz val="10"/>
        <color theme="4"/>
        <rFont val="Arial"/>
        <family val="2"/>
      </rPr>
      <t>-Preises berechnet werden soll.</t>
    </r>
  </si>
  <si>
    <t>belastet mit mehr als 3%</t>
  </si>
  <si>
    <t>belastet mit 1-3%</t>
  </si>
  <si>
    <t>belastet mit mehr als 1 % (ausgleichsfondsberechtigt)</t>
  </si>
  <si>
    <t>belastet bis 1%</t>
  </si>
  <si>
    <t>entlastet bis 1%</t>
  </si>
  <si>
    <t>entlastet mit 1-3%</t>
  </si>
  <si>
    <t>entlastet mit mehr als 3%</t>
  </si>
  <si>
    <t>%</t>
  </si>
  <si>
    <t>Anzahl Haushalte DE</t>
  </si>
  <si>
    <t>% aller Haushalte</t>
  </si>
  <si>
    <t>Haushaltseinkommen</t>
  </si>
  <si>
    <t>Einkommensperzentil</t>
  </si>
  <si>
    <t>Einkommeneffekte</t>
  </si>
  <si>
    <t>durch Veränderung der Grundsicherungsleistungen</t>
  </si>
  <si>
    <t>Kfz-Steuersenkung Diesel</t>
  </si>
  <si>
    <t>Ausgaben für Strom</t>
  </si>
  <si>
    <t>Pro-Kopf-Prämie</t>
  </si>
  <si>
    <t>Ausgleichsfonds</t>
  </si>
  <si>
    <t>Nettoeffekt</t>
  </si>
  <si>
    <t>Säulenwert</t>
  </si>
  <si>
    <t>angezeigter Wert</t>
  </si>
  <si>
    <t>Ausgaben für
Kraftstoffe und Wärme</t>
  </si>
  <si>
    <t>Umstellung auf
Mobilitätsgeld</t>
  </si>
  <si>
    <t>* basierend auf Durchschnittswerten von 30 Haushalten rund um das Median-Haushaltsnettoäquivalenzeinkommen der Gruppe</t>
  </si>
  <si>
    <r>
      <t>Wirkung des CO</t>
    </r>
    <r>
      <rPr>
        <b/>
        <vertAlign val="subscript"/>
        <sz val="10"/>
        <color theme="1"/>
        <rFont val="Arial"/>
        <family val="2"/>
      </rPr>
      <t>2</t>
    </r>
    <r>
      <rPr>
        <b/>
        <sz val="10"/>
        <color theme="1"/>
        <rFont val="Arial"/>
        <family val="2"/>
      </rPr>
      <t>-Preises von 50 € je Tonne und Rückverteilung</t>
    </r>
  </si>
  <si>
    <t>BBSR - Zuordnung des Bundesinstituts für Bau-, Stadt- und Raumforschung (BBSR) von Kreisen in städtischen und ländlichen Raum</t>
  </si>
  <si>
    <t>x</t>
  </si>
  <si>
    <t>bei Rückerstattung über Kopf-Pauschale und Umstellung auf Mobilitätsgeld</t>
  </si>
  <si>
    <r>
      <t>Wirkung eines CO</t>
    </r>
    <r>
      <rPr>
        <b/>
        <vertAlign val="subscript"/>
        <sz val="12"/>
        <color theme="4"/>
        <rFont val="Arial"/>
        <family val="2"/>
      </rPr>
      <t>2</t>
    </r>
    <r>
      <rPr>
        <b/>
        <sz val="12"/>
        <color theme="4"/>
        <rFont val="Arial"/>
        <family val="2"/>
      </rPr>
      <t>-Preises von 50 € je Tonne CO</t>
    </r>
    <r>
      <rPr>
        <b/>
        <vertAlign val="subscript"/>
        <sz val="12"/>
        <color theme="4"/>
        <rFont val="Arial"/>
        <family val="2"/>
      </rPr>
      <t>2</t>
    </r>
    <r>
      <rPr>
        <b/>
        <sz val="12"/>
        <color theme="4"/>
        <rFont val="Arial"/>
        <family val="2"/>
      </rPr>
      <t xml:space="preserve"> auf Haushalte in Deutschland</t>
    </r>
  </si>
  <si>
    <t>Agora Energiewende</t>
  </si>
  <si>
    <t>Anna-Louisa-Karsch-Str. 2</t>
  </si>
  <si>
    <t>10178 Berlin</t>
  </si>
  <si>
    <t>www.agora-energiewende.de</t>
  </si>
  <si>
    <t>Letzte Aktualisierung:</t>
  </si>
  <si>
    <t>Modellversion:</t>
  </si>
  <si>
    <t>Kontakt:</t>
  </si>
  <si>
    <t>info@agora-energiewende.de</t>
  </si>
  <si>
    <t>Statistische Auswertung: </t>
  </si>
  <si>
    <t>Benjamin Fischer (Freie Universität Berlin)</t>
  </si>
  <si>
    <t>erarbeitet durch</t>
  </si>
  <si>
    <t>Thorsten Lenck (Agora Energiewende)</t>
  </si>
  <si>
    <t>© Agora Energiewende, Smart Energy for Europe Platform (SEFEP) gGmbh.</t>
  </si>
  <si>
    <t>Alle Rechte vorbehalten. Nutzung der Methoden, Standarddaten und Ergebnisse</t>
  </si>
  <si>
    <t>nur mit Verweis auf die Autoren und Agora Energiewende gestattet.</t>
  </si>
  <si>
    <r>
      <t xml:space="preserve">Zitiervorschlag: Agora Energiewende (2019): </t>
    </r>
    <r>
      <rPr>
        <i/>
        <sz val="10"/>
        <color theme="4"/>
        <rFont val="Arial"/>
        <family val="2"/>
      </rPr>
      <t>Klimaprämien-Rechner.</t>
    </r>
  </si>
  <si>
    <t>Klimaprämien-Rechner</t>
  </si>
  <si>
    <t>Kriterium1</t>
  </si>
  <si>
    <t>Kriterium2</t>
  </si>
  <si>
    <t>Kriterium3</t>
  </si>
  <si>
    <t>Kriterium4</t>
  </si>
  <si>
    <t>Stadt/Kreis gewählt im Kriterium</t>
  </si>
  <si>
    <t>auf die Haushaltskasse in Euro pro Jahr*</t>
  </si>
  <si>
    <t>Kriterium 1</t>
  </si>
  <si>
    <t>Kriterium 2</t>
  </si>
  <si>
    <t>Kriterium 3</t>
  </si>
  <si>
    <t>ausgewählt</t>
  </si>
  <si>
    <t>Kriterium 4</t>
  </si>
  <si>
    <t>Nettoeffekt pro Monat</t>
  </si>
  <si>
    <t>Euro pro Monat</t>
  </si>
  <si>
    <t>0.91</t>
  </si>
  <si>
    <t>Version</t>
  </si>
  <si>
    <t>Datum</t>
  </si>
  <si>
    <t>Änderung ggü. Vorversion</t>
  </si>
  <si>
    <t>(1. Version auf Agora-Homepage)</t>
  </si>
  <si>
    <t>Thorsten Lenck</t>
  </si>
  <si>
    <t>0.92</t>
  </si>
  <si>
    <t>Englische Dezimalzeichen?</t>
  </si>
  <si>
    <t>ganze Zahl mit Tausendertrennzeichen</t>
  </si>
  <si>
    <t>deutsch</t>
  </si>
  <si>
    <t>englisch</t>
  </si>
  <si>
    <t>#.##0</t>
  </si>
  <si>
    <t>#,##0</t>
  </si>
  <si>
    <t>Zahl mit zwei Nachkommestellen</t>
  </si>
  <si>
    <t>0,00</t>
  </si>
  <si>
    <t>0.00</t>
  </si>
  <si>
    <t>1) Ausprägungen "kein Partner im Haushalt" und "Partner im Haushalt" miteinander vertauscht (zuvor war die Zuordnung verkehrtherum)
2) Anzeige von Zahlen mit dt. und engl. Dezimaltrennzeichen ermöglicht.</t>
  </si>
  <si>
    <t>erstellt/geändert durch</t>
  </si>
  <si>
    <t>Zahl mit einer Nachkommestellen</t>
  </si>
  <si>
    <t>0,0</t>
  </si>
  <si>
    <t>0.0</t>
  </si>
  <si>
    <t>Autor</t>
  </si>
  <si>
    <t>Datenversion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</si>
</sst>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000_-;\-* #,##0.0000_-;_-* &quot;-&quot;??_-;_-@_-"/>
    <numFmt numFmtId="166" formatCode="#,##0.000"/>
  </numFmts>
  <fonts count="20" x14ac:knownFonts="1">
    <font>
      <sz val="11"/>
      <name val="Calibri"/>
    </font>
    <font>
      <sz val="8"/>
      <name val="Calibri"/>
    </font>
    <font>
      <sz val="10"/>
      <name val="Arial"/>
      <family val="2"/>
    </font>
    <font>
      <b/>
      <sz val="10"/>
      <name val="Arial"/>
      <family val="2"/>
    </font>
    <font>
      <b/>
      <sz val="10"/>
      <color theme="1"/>
      <name val="Arial"/>
      <family val="2"/>
    </font>
    <font>
      <b/>
      <sz val="10"/>
      <color rgb="FFFF0000"/>
      <name val="Arial"/>
      <family val="2"/>
    </font>
    <font>
      <b/>
      <sz val="10"/>
      <color theme="0"/>
      <name val="Arial"/>
      <family val="2"/>
    </font>
    <font>
      <sz val="10"/>
      <color theme="0"/>
      <name val="Arial"/>
      <family val="2"/>
    </font>
    <font>
      <b/>
      <sz val="11"/>
      <name val="Calibri"/>
      <family val="2"/>
    </font>
    <font>
      <sz val="11"/>
      <name val="Calibri"/>
      <family val="2"/>
    </font>
    <font>
      <sz val="10"/>
      <color theme="4"/>
      <name val="Arial"/>
      <family val="2"/>
    </font>
    <font>
      <b/>
      <sz val="10"/>
      <color theme="4"/>
      <name val="Arial"/>
      <family val="2"/>
    </font>
    <font>
      <i/>
      <sz val="10"/>
      <color theme="4"/>
      <name val="Arial"/>
      <family val="2"/>
    </font>
    <font>
      <vertAlign val="subscript"/>
      <sz val="10"/>
      <color theme="4"/>
      <name val="Arial"/>
      <family val="2"/>
    </font>
    <font>
      <sz val="11"/>
      <name val="Calibri"/>
    </font>
    <font>
      <b/>
      <sz val="11"/>
      <color theme="1"/>
      <name val="Arial"/>
      <family val="2"/>
    </font>
    <font>
      <sz val="10"/>
      <color theme="1"/>
      <name val="Arial"/>
      <family val="2"/>
    </font>
    <font>
      <b/>
      <vertAlign val="subscript"/>
      <sz val="10"/>
      <color theme="1"/>
      <name val="Arial"/>
      <family val="2"/>
    </font>
    <font>
      <b/>
      <sz val="12"/>
      <color theme="4"/>
      <name val="Arial"/>
      <family val="2"/>
    </font>
    <font>
      <b/>
      <vertAlign val="subscript"/>
      <sz val="12"/>
      <color theme="4"/>
      <name val="Arial"/>
      <family val="2"/>
    </font>
  </fonts>
  <fills count="11">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1"/>
        <bgColor indexed="64"/>
      </patternFill>
    </fill>
    <fill>
      <patternFill patternType="solid">
        <fgColor theme="0"/>
        <bgColor indexed="64"/>
      </patternFill>
    </fill>
    <fill>
      <patternFill patternType="solid">
        <fgColor theme="4"/>
        <bgColor indexed="64"/>
      </patternFill>
    </fill>
    <fill>
      <patternFill patternType="solid">
        <fgColor theme="4" tint="0.39997558519241921"/>
        <bgColor indexed="64"/>
      </patternFill>
    </fill>
    <fill>
      <patternFill patternType="solid">
        <fgColor theme="6"/>
        <bgColor indexed="64"/>
      </patternFill>
    </fill>
    <fill>
      <patternFill patternType="solid">
        <fgColor rgb="FFFFFFCC"/>
        <bgColor indexed="64"/>
      </patternFill>
    </fill>
    <fill>
      <patternFill patternType="solid">
        <fgColor rgb="FFCCFFCC"/>
        <bgColor indexed="64"/>
      </patternFill>
    </fill>
  </fills>
  <borders count="20">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right/>
      <top/>
      <bottom style="thin">
        <color theme="4"/>
      </bottom>
      <diagonal/>
    </border>
  </borders>
  <cellStyleXfs count="2">
    <xf numFmtId="0" fontId="0" fillId="0" borderId="0"/>
    <xf numFmtId="43" fontId="14" fillId="0" borderId="0" applyFont="0" applyFill="0" applyBorder="0" applyAlignment="0" applyProtection="0"/>
  </cellStyleXfs>
  <cellXfs count="125">
    <xf numFmtId="0" fontId="0" fillId="0" borderId="0" xfId="0"/>
    <xf numFmtId="0" fontId="2" fillId="0" borderId="0" xfId="0" applyFont="1"/>
    <xf numFmtId="0" fontId="3" fillId="0" borderId="0" xfId="0" applyFont="1"/>
    <xf numFmtId="0" fontId="4" fillId="0" borderId="1" xfId="0" applyFont="1" applyBorder="1"/>
    <xf numFmtId="0" fontId="4" fillId="0" borderId="1" xfId="0" applyFont="1" applyBorder="1" applyAlignment="1">
      <alignment horizontal="center"/>
    </xf>
    <xf numFmtId="0" fontId="3" fillId="0" borderId="1" xfId="0" applyFont="1" applyBorder="1"/>
    <xf numFmtId="0" fontId="2" fillId="0" borderId="0" xfId="0" applyFont="1" applyBorder="1" applyAlignment="1">
      <alignment horizontal="center"/>
    </xf>
    <xf numFmtId="0" fontId="2" fillId="0" borderId="0" xfId="0" applyFont="1" applyBorder="1"/>
    <xf numFmtId="0" fontId="2" fillId="0" borderId="1" xfId="0" applyFont="1" applyBorder="1" applyAlignment="1">
      <alignment horizontal="center"/>
    </xf>
    <xf numFmtId="0" fontId="2" fillId="0" borderId="1" xfId="0" applyFont="1" applyBorder="1"/>
    <xf numFmtId="0" fontId="2" fillId="3" borderId="0" xfId="0" applyFont="1" applyFill="1"/>
    <xf numFmtId="0" fontId="2" fillId="0" borderId="2" xfId="0" applyFont="1" applyBorder="1" applyAlignment="1">
      <alignment horizontal="center"/>
    </xf>
    <xf numFmtId="0" fontId="2" fillId="0" borderId="2" xfId="0" applyFont="1" applyBorder="1"/>
    <xf numFmtId="0" fontId="2" fillId="0" borderId="0" xfId="0" applyFont="1" applyAlignment="1">
      <alignment horizontal="center"/>
    </xf>
    <xf numFmtId="0" fontId="3" fillId="3" borderId="0" xfId="0" applyFont="1" applyFill="1"/>
    <xf numFmtId="0" fontId="5" fillId="3" borderId="0" xfId="0" applyFont="1" applyFill="1"/>
    <xf numFmtId="0" fontId="2" fillId="3" borderId="3" xfId="0" applyFont="1" applyFill="1" applyBorder="1"/>
    <xf numFmtId="0" fontId="3" fillId="3" borderId="3" xfId="0" applyFont="1" applyFill="1" applyBorder="1"/>
    <xf numFmtId="0" fontId="3" fillId="3" borderId="3" xfId="0" applyFont="1" applyFill="1" applyBorder="1" applyAlignment="1">
      <alignment horizontal="centerContinuous"/>
    </xf>
    <xf numFmtId="0" fontId="2" fillId="3" borderId="0" xfId="0" applyFont="1" applyFill="1" applyAlignment="1">
      <alignment horizontal="left" vertical="top" indent="1"/>
    </xf>
    <xf numFmtId="0" fontId="2" fillId="4" borderId="0" xfId="0" applyFont="1" applyFill="1" applyAlignment="1">
      <alignment vertical="top"/>
    </xf>
    <xf numFmtId="0" fontId="2" fillId="5" borderId="0" xfId="0" applyFont="1" applyFill="1" applyAlignment="1">
      <alignment vertical="top"/>
    </xf>
    <xf numFmtId="0" fontId="2" fillId="5" borderId="0" xfId="0" applyFont="1" applyFill="1" applyAlignment="1">
      <alignment vertical="center"/>
    </xf>
    <xf numFmtId="0" fontId="6" fillId="6" borderId="4" xfId="0" applyFont="1" applyFill="1" applyBorder="1" applyAlignment="1">
      <alignment horizontal="center" vertical="center"/>
    </xf>
    <xf numFmtId="0" fontId="6" fillId="5" borderId="4" xfId="0" applyFont="1" applyFill="1" applyBorder="1" applyAlignment="1">
      <alignment vertical="center"/>
    </xf>
    <xf numFmtId="0" fontId="2" fillId="5" borderId="0" xfId="0" applyFont="1" applyFill="1" applyAlignment="1"/>
    <xf numFmtId="0" fontId="2" fillId="4" borderId="0" xfId="0" applyFont="1" applyFill="1" applyAlignment="1"/>
    <xf numFmtId="0" fontId="2" fillId="4" borderId="0" xfId="0" applyFont="1" applyFill="1"/>
    <xf numFmtId="0" fontId="2" fillId="4" borderId="0" xfId="0" applyFont="1" applyFill="1" applyAlignment="1">
      <alignment vertical="center"/>
    </xf>
    <xf numFmtId="0" fontId="6" fillId="6" borderId="4" xfId="0" applyFont="1" applyFill="1" applyBorder="1" applyAlignment="1" applyProtection="1">
      <alignment vertical="center"/>
      <protection locked="0"/>
    </xf>
    <xf numFmtId="0" fontId="7" fillId="7" borderId="4" xfId="0" applyFont="1" applyFill="1" applyBorder="1" applyAlignment="1" applyProtection="1">
      <alignment vertical="center"/>
      <protection locked="0"/>
    </xf>
    <xf numFmtId="0" fontId="2" fillId="0" borderId="0" xfId="0" applyFont="1" applyBorder="1" applyAlignment="1">
      <alignment horizontal="left" vertical="center"/>
    </xf>
    <xf numFmtId="0" fontId="2" fillId="0" borderId="0" xfId="0" applyFont="1" applyBorder="1" applyAlignment="1">
      <alignment horizontal="left" vertical="center" wrapText="1"/>
    </xf>
    <xf numFmtId="0" fontId="2" fillId="0" borderId="2" xfId="0" applyFont="1" applyBorder="1" applyAlignment="1">
      <alignment vertical="center"/>
    </xf>
    <xf numFmtId="0" fontId="6" fillId="8" borderId="0" xfId="0" applyFont="1" applyFill="1"/>
    <xf numFmtId="0" fontId="2" fillId="9" borderId="2" xfId="0" applyFont="1" applyFill="1" applyBorder="1" applyAlignment="1">
      <alignment vertical="center" wrapText="1"/>
    </xf>
    <xf numFmtId="0" fontId="2" fillId="9" borderId="0" xfId="0" applyFont="1" applyFill="1" applyBorder="1"/>
    <xf numFmtId="0" fontId="2" fillId="9" borderId="1" xfId="0" applyFont="1" applyFill="1" applyBorder="1"/>
    <xf numFmtId="0" fontId="2" fillId="9" borderId="2" xfId="0" applyFont="1" applyFill="1" applyBorder="1"/>
    <xf numFmtId="0" fontId="3" fillId="0" borderId="5" xfId="0" applyFont="1" applyBorder="1"/>
    <xf numFmtId="0" fontId="2" fillId="0" borderId="6" xfId="0" applyFont="1" applyBorder="1"/>
    <xf numFmtId="0" fontId="2" fillId="0" borderId="7" xfId="0" applyFont="1" applyBorder="1"/>
    <xf numFmtId="0" fontId="3" fillId="0" borderId="0" xfId="0" applyFont="1" applyBorder="1"/>
    <xf numFmtId="0" fontId="2" fillId="3" borderId="0" xfId="0" applyFont="1" applyFill="1" applyBorder="1"/>
    <xf numFmtId="0" fontId="2" fillId="3" borderId="8" xfId="0" applyFont="1" applyFill="1" applyBorder="1"/>
    <xf numFmtId="0" fontId="2" fillId="0" borderId="8" xfId="0" applyFont="1" applyBorder="1"/>
    <xf numFmtId="0" fontId="2" fillId="0" borderId="9" xfId="0" applyFont="1" applyBorder="1"/>
    <xf numFmtId="0" fontId="2" fillId="0" borderId="10" xfId="0" applyFont="1" applyBorder="1"/>
    <xf numFmtId="0" fontId="3" fillId="0" borderId="11" xfId="0" applyFont="1" applyBorder="1"/>
    <xf numFmtId="0" fontId="2" fillId="0" borderId="12" xfId="0" applyFont="1" applyBorder="1"/>
    <xf numFmtId="0" fontId="7" fillId="6" borderId="12" xfId="0" applyFont="1" applyFill="1" applyBorder="1"/>
    <xf numFmtId="0" fontId="7" fillId="6" borderId="13" xfId="0" applyFont="1" applyFill="1" applyBorder="1"/>
    <xf numFmtId="0" fontId="2" fillId="0" borderId="14" xfId="0" applyFont="1" applyBorder="1"/>
    <xf numFmtId="0" fontId="2" fillId="0" borderId="15" xfId="0" applyFont="1" applyBorder="1"/>
    <xf numFmtId="0" fontId="2" fillId="3" borderId="14" xfId="0" applyFont="1" applyFill="1" applyBorder="1"/>
    <xf numFmtId="0" fontId="2" fillId="3" borderId="16" xfId="0" applyFont="1" applyFill="1" applyBorder="1"/>
    <xf numFmtId="0" fontId="2" fillId="3" borderId="17" xfId="0" applyFont="1" applyFill="1" applyBorder="1"/>
    <xf numFmtId="0" fontId="2" fillId="0" borderId="17" xfId="0" applyFont="1" applyBorder="1"/>
    <xf numFmtId="0" fontId="2" fillId="0" borderId="18" xfId="0" applyFont="1" applyBorder="1"/>
    <xf numFmtId="0" fontId="2" fillId="0" borderId="11" xfId="0" applyFont="1" applyBorder="1"/>
    <xf numFmtId="0" fontId="2" fillId="0" borderId="16" xfId="0" applyFont="1" applyBorder="1"/>
    <xf numFmtId="0" fontId="3" fillId="0" borderId="2" xfId="0" applyFont="1" applyBorder="1" applyAlignment="1">
      <alignment horizontal="right"/>
    </xf>
    <xf numFmtId="0" fontId="10" fillId="3" borderId="4" xfId="0" applyFont="1" applyFill="1" applyBorder="1" applyAlignment="1">
      <alignment horizontal="left" vertical="center" wrapText="1"/>
    </xf>
    <xf numFmtId="0" fontId="10" fillId="3" borderId="4" xfId="0" applyFont="1" applyFill="1" applyBorder="1" applyAlignment="1">
      <alignment vertical="center" wrapText="1"/>
    </xf>
    <xf numFmtId="0" fontId="11" fillId="5" borderId="0" xfId="0" applyFont="1" applyFill="1" applyAlignment="1"/>
    <xf numFmtId="0" fontId="11" fillId="5" borderId="0" xfId="0" applyFont="1" applyFill="1" applyAlignment="1">
      <alignment horizontal="left"/>
    </xf>
    <xf numFmtId="0" fontId="12" fillId="5" borderId="0" xfId="0" applyFont="1" applyFill="1" applyAlignment="1">
      <alignment vertical="top"/>
    </xf>
    <xf numFmtId="0" fontId="10" fillId="5" borderId="0" xfId="0" applyFont="1" applyFill="1" applyAlignment="1">
      <alignment vertical="top"/>
    </xf>
    <xf numFmtId="0" fontId="11" fillId="3" borderId="0" xfId="0" applyFont="1" applyFill="1" applyAlignment="1">
      <alignment vertical="top"/>
    </xf>
    <xf numFmtId="0" fontId="10" fillId="3" borderId="0" xfId="0" applyFont="1" applyFill="1" applyAlignment="1">
      <alignment horizontal="left" vertical="top" indent="1"/>
    </xf>
    <xf numFmtId="0" fontId="10" fillId="3" borderId="0" xfId="0" applyFont="1" applyFill="1" applyAlignment="1">
      <alignment vertical="top"/>
    </xf>
    <xf numFmtId="0" fontId="15" fillId="5" borderId="0" xfId="0" applyFont="1" applyFill="1" applyAlignment="1">
      <alignment vertical="center"/>
    </xf>
    <xf numFmtId="0" fontId="2" fillId="0" borderId="3" xfId="0" applyFont="1" applyBorder="1" applyAlignment="1">
      <alignment horizontal="center"/>
    </xf>
    <xf numFmtId="0" fontId="2" fillId="0" borderId="3" xfId="0" applyFont="1" applyBorder="1"/>
    <xf numFmtId="0" fontId="2" fillId="0" borderId="0" xfId="0" applyFont="1" applyAlignment="1">
      <alignment horizontal="right"/>
    </xf>
    <xf numFmtId="164" fontId="2" fillId="0" borderId="0" xfId="1" applyNumberFormat="1" applyFont="1"/>
    <xf numFmtId="0" fontId="16" fillId="5" borderId="0" xfId="0" applyFont="1" applyFill="1" applyAlignment="1">
      <alignment vertical="top"/>
    </xf>
    <xf numFmtId="0" fontId="4" fillId="5" borderId="0" xfId="0" applyFont="1" applyFill="1" applyAlignment="1">
      <alignment vertical="top"/>
    </xf>
    <xf numFmtId="0" fontId="3" fillId="0" borderId="0" xfId="0" applyFont="1" applyAlignment="1">
      <alignment horizontal="right"/>
    </xf>
    <xf numFmtId="0" fontId="2" fillId="0" borderId="0" xfId="0" applyFont="1" applyAlignment="1">
      <alignment horizontal="right" wrapText="1"/>
    </xf>
    <xf numFmtId="3" fontId="2" fillId="0" borderId="0" xfId="1" applyNumberFormat="1" applyFont="1"/>
    <xf numFmtId="4" fontId="3" fillId="0" borderId="0" xfId="0" applyNumberFormat="1" applyFont="1"/>
    <xf numFmtId="0" fontId="2" fillId="0" borderId="0" xfId="0" applyFont="1" applyFill="1"/>
    <xf numFmtId="0" fontId="2" fillId="0" borderId="0" xfId="0" applyFont="1" applyFill="1" applyAlignment="1">
      <alignment vertical="top"/>
    </xf>
    <xf numFmtId="0" fontId="2" fillId="0" borderId="0" xfId="1" applyNumberFormat="1" applyFont="1" applyFill="1" applyAlignment="1">
      <alignment horizontal="right" vertical="top"/>
    </xf>
    <xf numFmtId="0" fontId="4" fillId="5" borderId="0" xfId="0" applyFont="1" applyFill="1" applyBorder="1" applyAlignment="1">
      <alignment horizontal="left" vertical="top" indent="3"/>
    </xf>
    <xf numFmtId="0" fontId="2" fillId="5" borderId="0" xfId="0" applyFont="1" applyFill="1" applyAlignment="1">
      <alignment horizontal="left" vertical="top"/>
    </xf>
    <xf numFmtId="0" fontId="2" fillId="5" borderId="19" xfId="0" applyFont="1" applyFill="1" applyBorder="1" applyAlignment="1">
      <alignment vertical="top"/>
    </xf>
    <xf numFmtId="0" fontId="2" fillId="5" borderId="0" xfId="0" applyFont="1" applyFill="1"/>
    <xf numFmtId="0" fontId="18" fillId="5" borderId="0" xfId="0" applyFont="1" applyFill="1" applyAlignment="1">
      <alignment vertical="top"/>
    </xf>
    <xf numFmtId="14" fontId="2" fillId="5" borderId="0" xfId="0" applyNumberFormat="1" applyFont="1" applyFill="1"/>
    <xf numFmtId="0" fontId="10" fillId="5" borderId="0" xfId="0" applyFont="1" applyFill="1"/>
    <xf numFmtId="14" fontId="10" fillId="5" borderId="0" xfId="0" applyNumberFormat="1" applyFont="1" applyFill="1"/>
    <xf numFmtId="0" fontId="10" fillId="5" borderId="0" xfId="0" applyFont="1" applyFill="1" applyAlignment="1">
      <alignment horizontal="left"/>
    </xf>
    <xf numFmtId="14" fontId="10" fillId="5" borderId="0" xfId="0" applyNumberFormat="1" applyFont="1" applyFill="1" applyAlignment="1">
      <alignment horizontal="left"/>
    </xf>
    <xf numFmtId="0" fontId="8" fillId="0" borderId="3" xfId="0" applyFont="1" applyBorder="1" applyAlignment="1"/>
    <xf numFmtId="0" fontId="0" fillId="0" borderId="3" xfId="0" applyBorder="1" applyAlignment="1"/>
    <xf numFmtId="0" fontId="2" fillId="0" borderId="3" xfId="0" applyFont="1" applyBorder="1" applyAlignment="1"/>
    <xf numFmtId="0" fontId="9" fillId="0" borderId="3" xfId="0" applyFont="1" applyBorder="1" applyAlignment="1"/>
    <xf numFmtId="0" fontId="0" fillId="2" borderId="3" xfId="0" applyFill="1" applyBorder="1" applyAlignment="1"/>
    <xf numFmtId="0" fontId="0" fillId="0" borderId="1" xfId="0" applyBorder="1"/>
    <xf numFmtId="0" fontId="2" fillId="10" borderId="1" xfId="0" applyFont="1" applyFill="1" applyBorder="1"/>
    <xf numFmtId="0" fontId="3" fillId="0" borderId="10" xfId="0" applyFont="1" applyBorder="1"/>
    <xf numFmtId="0" fontId="3" fillId="0" borderId="2" xfId="0" applyFont="1" applyBorder="1"/>
    <xf numFmtId="0" fontId="0" fillId="0" borderId="0" xfId="0" applyBorder="1"/>
    <xf numFmtId="165" fontId="2" fillId="0" borderId="0" xfId="0" applyNumberFormat="1" applyFont="1"/>
    <xf numFmtId="0" fontId="7" fillId="5" borderId="0" xfId="0" applyFont="1" applyFill="1" applyAlignment="1">
      <alignment vertical="center"/>
    </xf>
    <xf numFmtId="0" fontId="7" fillId="5" borderId="0" xfId="0" applyFont="1" applyFill="1" applyAlignment="1">
      <alignment vertical="top"/>
    </xf>
    <xf numFmtId="0" fontId="6" fillId="5" borderId="0" xfId="0" applyFont="1" applyFill="1" applyAlignment="1">
      <alignment vertical="center"/>
    </xf>
    <xf numFmtId="0" fontId="0" fillId="0" borderId="0" xfId="0" applyAlignment="1">
      <alignment vertical="top"/>
    </xf>
    <xf numFmtId="14" fontId="0" fillId="0" borderId="0" xfId="0" applyNumberFormat="1" applyAlignment="1">
      <alignment vertical="top"/>
    </xf>
    <xf numFmtId="0" fontId="0" fillId="0" borderId="0" xfId="0" applyAlignment="1">
      <alignment vertical="top" wrapText="1"/>
    </xf>
    <xf numFmtId="166" fontId="2" fillId="0" borderId="0" xfId="0" applyNumberFormat="1" applyFont="1"/>
    <xf numFmtId="0" fontId="2" fillId="0" borderId="0" xfId="0" quotePrefix="1" applyFont="1"/>
    <xf numFmtId="0" fontId="2" fillId="0" borderId="0" xfId="0" applyFont="1" applyAlignment="1">
      <alignment horizontal="center" vertical="center"/>
    </xf>
    <xf numFmtId="0" fontId="2" fillId="0" borderId="0" xfId="0" applyFont="1" applyBorder="1" applyAlignment="1">
      <alignment horizontal="left" vertical="center"/>
    </xf>
    <xf numFmtId="0" fontId="2" fillId="0" borderId="1" xfId="0" applyFont="1" applyBorder="1" applyAlignment="1">
      <alignment horizontal="left" vertical="center"/>
    </xf>
    <xf numFmtId="0" fontId="2" fillId="9" borderId="0" xfId="0" applyFont="1" applyFill="1" applyBorder="1" applyAlignment="1">
      <alignment horizontal="left" vertical="center"/>
    </xf>
    <xf numFmtId="0" fontId="2" fillId="9" borderId="1" xfId="0" applyFont="1" applyFill="1" applyBorder="1" applyAlignment="1">
      <alignment horizontal="left" vertical="center"/>
    </xf>
    <xf numFmtId="0" fontId="2" fillId="0" borderId="2" xfId="0" applyFont="1" applyBorder="1" applyAlignment="1">
      <alignment horizontal="left" vertical="center"/>
    </xf>
    <xf numFmtId="0" fontId="2" fillId="9" borderId="2" xfId="0" applyFont="1" applyFill="1" applyBorder="1" applyAlignment="1">
      <alignment horizontal="left" vertical="center"/>
    </xf>
    <xf numFmtId="0" fontId="2" fillId="0" borderId="2" xfId="0" applyFont="1" applyBorder="1" applyAlignment="1">
      <alignment vertical="center"/>
    </xf>
    <xf numFmtId="0" fontId="2" fillId="0" borderId="1" xfId="0" applyFont="1" applyBorder="1" applyAlignment="1">
      <alignment vertical="center"/>
    </xf>
    <xf numFmtId="0" fontId="2" fillId="9" borderId="2" xfId="0" applyFont="1" applyFill="1" applyBorder="1" applyAlignment="1">
      <alignment vertical="center" wrapText="1"/>
    </xf>
    <xf numFmtId="0" fontId="2" fillId="9" borderId="1" xfId="0" applyFont="1" applyFill="1" applyBorder="1" applyAlignment="1">
      <alignment vertical="center" wrapText="1"/>
    </xf>
  </cellXfs>
  <cellStyles count="2">
    <cellStyle name="Komma" xfId="1" builtinId="3"/>
    <cellStyle name="Standard" xfId="0" builtinId="0"/>
  </cellStyles>
  <dxfs count="20">
    <dxf>
      <alignment horizontal="general" vertical="top" textRotation="0" wrapText="0" indent="0" justifyLastLine="0" shrinkToFit="0" readingOrder="0"/>
    </dxf>
    <dxf>
      <alignment horizontal="general" vertical="top" textRotation="0" wrapText="1" indent="0" justifyLastLine="0" shrinkToFit="0" readingOrder="0"/>
    </dxf>
    <dxf>
      <numFmt numFmtId="19" formatCode="dd/mm/yyyy"/>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6"/>
      </font>
    </dxf>
    <dxf>
      <font>
        <color theme="5" tint="-0.24994659260841701"/>
      </font>
    </dxf>
    <dxf>
      <font>
        <color rgb="FF006100"/>
      </font>
      <fill>
        <patternFill>
          <bgColor rgb="FFC6EFCE"/>
        </patternFill>
      </fill>
    </dxf>
    <dxf>
      <font>
        <color rgb="FF006100"/>
      </font>
      <fill>
        <patternFill>
          <bgColor rgb="FFC6EFCE"/>
        </patternFill>
      </fill>
    </dxf>
    <dxf>
      <fill>
        <patternFill>
          <bgColor theme="6"/>
        </patternFill>
      </fill>
    </dxf>
    <dxf>
      <font>
        <b/>
        <i val="0"/>
        <color theme="6"/>
      </font>
    </dxf>
    <dxf>
      <font>
        <b/>
        <i val="0"/>
        <color theme="6"/>
      </font>
    </dxf>
    <dxf>
      <font>
        <color theme="0"/>
      </font>
      <fill>
        <patternFill>
          <bgColor theme="6"/>
        </patternFill>
      </fill>
    </dxf>
    <dxf>
      <fill>
        <patternFill>
          <bgColor theme="6"/>
        </patternFill>
      </fill>
    </dxf>
    <dxf>
      <fill>
        <patternFill>
          <bgColor theme="6"/>
        </patternFill>
      </fill>
    </dxf>
    <dxf>
      <fill>
        <patternFill>
          <bgColor theme="6"/>
        </patternFill>
      </fill>
    </dxf>
    <dxf>
      <fill>
        <patternFill>
          <bgColor theme="5"/>
        </patternFill>
      </fill>
    </dxf>
  </dxfs>
  <tableStyles count="0" defaultTableStyle="TableStyleMedium2" defaultPivotStyle="PivotStyleLight16"/>
  <colors>
    <mruColors>
      <color rgb="FF99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97239870433703"/>
          <c:y val="4.4069675101735158E-2"/>
          <c:w val="0.34468680330657797"/>
          <c:h val="0.5663557313152402"/>
        </c:manualLayout>
      </c:layout>
      <c:doughnutChart>
        <c:varyColors val="1"/>
        <c:ser>
          <c:idx val="2"/>
          <c:order val="0"/>
          <c:spPr>
            <a:solidFill>
              <a:schemeClr val="accent3">
                <a:lumMod val="40000"/>
                <a:lumOff val="60000"/>
              </a:schemeClr>
            </a:solidFill>
            <a:ln>
              <a:solidFill>
                <a:schemeClr val="bg1"/>
              </a:solidFill>
            </a:ln>
          </c:spPr>
          <c:dPt>
            <c:idx val="0"/>
            <c:bubble3D val="0"/>
            <c:spPr>
              <a:solidFill>
                <a:schemeClr val="accent2">
                  <a:lumMod val="75000"/>
                </a:schemeClr>
              </a:solidFill>
              <a:ln>
                <a:solidFill>
                  <a:schemeClr val="bg1"/>
                </a:solidFill>
              </a:ln>
            </c:spPr>
            <c:extLst>
              <c:ext xmlns:c16="http://schemas.microsoft.com/office/drawing/2014/chart" uri="{C3380CC4-5D6E-409C-BE32-E72D297353CC}">
                <c16:uniqueId val="{00000001-61E1-4EB2-BBDE-39745FD32D94}"/>
              </c:ext>
            </c:extLst>
          </c:dPt>
          <c:dPt>
            <c:idx val="1"/>
            <c:bubble3D val="0"/>
            <c:spPr>
              <a:solidFill>
                <a:schemeClr val="accent2"/>
              </a:solidFill>
              <a:ln>
                <a:solidFill>
                  <a:schemeClr val="bg1"/>
                </a:solidFill>
              </a:ln>
            </c:spPr>
            <c:extLst>
              <c:ext xmlns:c16="http://schemas.microsoft.com/office/drawing/2014/chart" uri="{C3380CC4-5D6E-409C-BE32-E72D297353CC}">
                <c16:uniqueId val="{00000003-61E1-4EB2-BBDE-39745FD32D94}"/>
              </c:ext>
            </c:extLst>
          </c:dPt>
          <c:dPt>
            <c:idx val="2"/>
            <c:bubble3D val="0"/>
            <c:spPr>
              <a:solidFill>
                <a:schemeClr val="accent2">
                  <a:lumMod val="60000"/>
                  <a:lumOff val="40000"/>
                </a:schemeClr>
              </a:solidFill>
              <a:ln>
                <a:solidFill>
                  <a:schemeClr val="bg1"/>
                </a:solidFill>
              </a:ln>
            </c:spPr>
            <c:extLst>
              <c:ext xmlns:c16="http://schemas.microsoft.com/office/drawing/2014/chart" uri="{C3380CC4-5D6E-409C-BE32-E72D297353CC}">
                <c16:uniqueId val="{00000005-61E1-4EB2-BBDE-39745FD32D94}"/>
              </c:ext>
            </c:extLst>
          </c:dPt>
          <c:dPt>
            <c:idx val="4"/>
            <c:bubble3D val="0"/>
            <c:spPr>
              <a:solidFill>
                <a:schemeClr val="accent3">
                  <a:lumMod val="20000"/>
                  <a:lumOff val="80000"/>
                </a:schemeClr>
              </a:solidFill>
              <a:ln>
                <a:solidFill>
                  <a:schemeClr val="bg1"/>
                </a:solidFill>
              </a:ln>
            </c:spPr>
            <c:extLst>
              <c:ext xmlns:c16="http://schemas.microsoft.com/office/drawing/2014/chart" uri="{C3380CC4-5D6E-409C-BE32-E72D297353CC}">
                <c16:uniqueId val="{00000007-61E1-4EB2-BBDE-39745FD32D94}"/>
              </c:ext>
            </c:extLst>
          </c:dPt>
          <c:dPt>
            <c:idx val="5"/>
            <c:bubble3D val="0"/>
            <c:spPr>
              <a:solidFill>
                <a:schemeClr val="accent3"/>
              </a:solidFill>
              <a:ln>
                <a:solidFill>
                  <a:schemeClr val="bg1"/>
                </a:solidFill>
              </a:ln>
            </c:spPr>
            <c:extLst>
              <c:ext xmlns:c16="http://schemas.microsoft.com/office/drawing/2014/chart" uri="{C3380CC4-5D6E-409C-BE32-E72D297353CC}">
                <c16:uniqueId val="{00000009-61E1-4EB2-BBDE-39745FD32D94}"/>
              </c:ext>
            </c:extLst>
          </c:dPt>
          <c:dPt>
            <c:idx val="6"/>
            <c:bubble3D val="0"/>
            <c:spPr>
              <a:solidFill>
                <a:schemeClr val="accent3">
                  <a:lumMod val="75000"/>
                </a:schemeClr>
              </a:solidFill>
              <a:ln>
                <a:solidFill>
                  <a:schemeClr val="bg1"/>
                </a:solidFill>
              </a:ln>
            </c:spPr>
            <c:extLst>
              <c:ext xmlns:c16="http://schemas.microsoft.com/office/drawing/2014/chart" uri="{C3380CC4-5D6E-409C-BE32-E72D297353CC}">
                <c16:uniqueId val="{0000000B-61E1-4EB2-BBDE-39745FD32D94}"/>
              </c:ext>
            </c:extLst>
          </c:dPt>
          <c:cat>
            <c:strRef>
              <c:f>Tool!$AU$54:$AU$60</c:f>
              <c:strCache>
                <c:ptCount val="7"/>
                <c:pt idx="0">
                  <c:v>entlastet mit mehr als 3%</c:v>
                </c:pt>
                <c:pt idx="1">
                  <c:v>entlastet mit 1-3%</c:v>
                </c:pt>
                <c:pt idx="2">
                  <c:v>entlastet bis 1%</c:v>
                </c:pt>
                <c:pt idx="3">
                  <c:v>belastet bis 1%</c:v>
                </c:pt>
                <c:pt idx="4">
                  <c:v>belastet mit mehr als 1 % (ausgleichsfondsberechtigt)</c:v>
                </c:pt>
                <c:pt idx="5">
                  <c:v>belastet mit 1-3%</c:v>
                </c:pt>
                <c:pt idx="6">
                  <c:v>belastet mit mehr als 3%</c:v>
                </c:pt>
              </c:strCache>
            </c:strRef>
          </c:cat>
          <c:val>
            <c:numRef>
              <c:f>Tool!$AV$54:$AV$60</c:f>
              <c:numCache>
                <c:formatCode>General</c:formatCode>
                <c:ptCount val="7"/>
                <c:pt idx="0">
                  <c:v>0.13220700750234946</c:v>
                </c:pt>
                <c:pt idx="1">
                  <c:v>13.409896588280477</c:v>
                </c:pt>
                <c:pt idx="2">
                  <c:v>51.503301635508649</c:v>
                </c:pt>
                <c:pt idx="3">
                  <c:v>26.417862635680319</c:v>
                </c:pt>
                <c:pt idx="4">
                  <c:v>8.5367321330282131</c:v>
                </c:pt>
                <c:pt idx="5">
                  <c:v>0</c:v>
                </c:pt>
                <c:pt idx="6">
                  <c:v>0</c:v>
                </c:pt>
              </c:numCache>
            </c:numRef>
          </c:val>
          <c:extLst>
            <c:ext xmlns:c16="http://schemas.microsoft.com/office/drawing/2014/chart" uri="{C3380CC4-5D6E-409C-BE32-E72D297353CC}">
              <c16:uniqueId val="{0000000C-61E1-4EB2-BBDE-39745FD32D94}"/>
            </c:ext>
          </c:extLst>
        </c:ser>
        <c:dLbls>
          <c:showLegendKey val="0"/>
          <c:showVal val="0"/>
          <c:showCatName val="0"/>
          <c:showSerName val="0"/>
          <c:showPercent val="0"/>
          <c:showBubbleSize val="0"/>
          <c:showLeaderLines val="0"/>
        </c:dLbls>
        <c:firstSliceAng val="0"/>
        <c:holeSize val="73"/>
      </c:doughnutChart>
      <c:spPr>
        <a:noFill/>
        <a:ln w="12700">
          <a:noFill/>
        </a:ln>
        <a:effectLst/>
      </c:spPr>
    </c:plotArea>
    <c:plotVisOnly val="1"/>
    <c:dispBlanksAs val="gap"/>
    <c:showDLblsOverMax val="0"/>
  </c:chart>
  <c:spPr>
    <a:noFill/>
    <a:ln w="9525" cap="flat" cmpd="sng" algn="ctr">
      <a:noFill/>
      <a:round/>
    </a:ln>
    <a:effectLst/>
  </c:spPr>
  <c:txPr>
    <a:bodyPr/>
    <a:lstStyle/>
    <a:p>
      <a:pPr algn="ctr">
        <a:defRPr lang="de-DE"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048843878047516E-2"/>
          <c:y val="1.9630007594456048E-2"/>
          <c:w val="0.90142808367598681"/>
          <c:h val="0.52650882798593091"/>
        </c:manualLayout>
      </c:layout>
      <c:barChart>
        <c:barDir val="col"/>
        <c:grouping val="clustered"/>
        <c:varyColors val="0"/>
        <c:ser>
          <c:idx val="2"/>
          <c:order val="0"/>
          <c:spPr>
            <a:solidFill>
              <a:schemeClr val="accent1"/>
            </a:solidFill>
          </c:spPr>
          <c:invertIfNegative val="0"/>
          <c:dPt>
            <c:idx val="2"/>
            <c:invertIfNegative val="0"/>
            <c:bubble3D val="0"/>
            <c:spPr>
              <a:solidFill>
                <a:schemeClr val="accent1">
                  <a:lumMod val="60000"/>
                  <a:lumOff val="40000"/>
                </a:schemeClr>
              </a:solidFill>
            </c:spPr>
            <c:extLst>
              <c:ext xmlns:c16="http://schemas.microsoft.com/office/drawing/2014/chart" uri="{C3380CC4-5D6E-409C-BE32-E72D297353CC}">
                <c16:uniqueId val="{00000001-AF77-43EA-8AE5-175365458C13}"/>
              </c:ext>
            </c:extLst>
          </c:dPt>
          <c:dPt>
            <c:idx val="3"/>
            <c:invertIfNegative val="0"/>
            <c:bubble3D val="0"/>
            <c:spPr>
              <a:solidFill>
                <a:schemeClr val="accent1">
                  <a:lumMod val="60000"/>
                  <a:lumOff val="40000"/>
                </a:schemeClr>
              </a:solidFill>
            </c:spPr>
            <c:extLst>
              <c:ext xmlns:c16="http://schemas.microsoft.com/office/drawing/2014/chart" uri="{C3380CC4-5D6E-409C-BE32-E72D297353CC}">
                <c16:uniqueId val="{00000003-AF77-43EA-8AE5-175365458C13}"/>
              </c:ext>
            </c:extLst>
          </c:dPt>
          <c:dPt>
            <c:idx val="4"/>
            <c:invertIfNegative val="0"/>
            <c:bubble3D val="0"/>
            <c:spPr>
              <a:solidFill>
                <a:schemeClr val="accent1">
                  <a:lumMod val="60000"/>
                  <a:lumOff val="40000"/>
                </a:schemeClr>
              </a:solidFill>
            </c:spPr>
            <c:extLst>
              <c:ext xmlns:c16="http://schemas.microsoft.com/office/drawing/2014/chart" uri="{C3380CC4-5D6E-409C-BE32-E72D297353CC}">
                <c16:uniqueId val="{00000005-AF77-43EA-8AE5-175365458C13}"/>
              </c:ext>
            </c:extLst>
          </c:dPt>
          <c:dPt>
            <c:idx val="5"/>
            <c:invertIfNegative val="0"/>
            <c:bubble3D val="0"/>
            <c:spPr>
              <a:solidFill>
                <a:schemeClr val="accent6">
                  <a:lumMod val="20000"/>
                  <a:lumOff val="80000"/>
                </a:schemeClr>
              </a:solidFill>
            </c:spPr>
            <c:extLst>
              <c:ext xmlns:c16="http://schemas.microsoft.com/office/drawing/2014/chart" uri="{C3380CC4-5D6E-409C-BE32-E72D297353CC}">
                <c16:uniqueId val="{00000007-AF77-43EA-8AE5-175365458C13}"/>
              </c:ext>
            </c:extLst>
          </c:dPt>
          <c:dLbls>
            <c:dLbl>
              <c:idx val="0"/>
              <c:tx>
                <c:rich>
                  <a:bodyPr/>
                  <a:lstStyle/>
                  <a:p>
                    <a:fld id="{71544862-8868-4A67-93E4-585179211E69}" type="CELLRANGE">
                      <a:rPr lang="en-US"/>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F77-43EA-8AE5-175365458C13}"/>
                </c:ext>
              </c:extLst>
            </c:dLbl>
            <c:dLbl>
              <c:idx val="1"/>
              <c:tx>
                <c:rich>
                  <a:bodyPr wrap="square" lIns="38100" tIns="19050" rIns="38100" bIns="19050" anchor="ctr">
                    <a:spAutoFit/>
                  </a:bodyPr>
                  <a:lstStyle/>
                  <a:p>
                    <a:pPr>
                      <a:defRPr>
                        <a:solidFill>
                          <a:schemeClr val="accent1"/>
                        </a:solidFill>
                      </a:defRPr>
                    </a:pPr>
                    <a:fld id="{7248F865-3AD2-4DA2-B228-3DC6B4AD712D}" type="CELLRANGE">
                      <a:rPr lang="de-DE"/>
                      <a:pPr>
                        <a:defRPr>
                          <a:solidFill>
                            <a:schemeClr val="accent1"/>
                          </a:solidFill>
                        </a:defRPr>
                      </a:pPr>
                      <a:t>[ZELLBEREICH]</a:t>
                    </a:fld>
                    <a:endParaRPr lang="de-DE"/>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F77-43EA-8AE5-175365458C13}"/>
                </c:ext>
              </c:extLst>
            </c:dLbl>
            <c:dLbl>
              <c:idx val="2"/>
              <c:tx>
                <c:rich>
                  <a:bodyPr wrap="square" lIns="38100" tIns="19050" rIns="38100" bIns="19050" anchor="ctr">
                    <a:spAutoFit/>
                  </a:bodyPr>
                  <a:lstStyle/>
                  <a:p>
                    <a:pPr>
                      <a:defRPr>
                        <a:solidFill>
                          <a:schemeClr val="accent1">
                            <a:lumMod val="60000"/>
                            <a:lumOff val="40000"/>
                          </a:schemeClr>
                        </a:solidFill>
                      </a:defRPr>
                    </a:pPr>
                    <a:fld id="{AF09AADF-D28D-4540-9A0C-A3E2DBB87CAB}" type="CELLRANGE">
                      <a:rPr lang="de-DE"/>
                      <a:pPr>
                        <a:defRPr>
                          <a:solidFill>
                            <a:schemeClr val="accent1">
                              <a:lumMod val="60000"/>
                              <a:lumOff val="40000"/>
                            </a:schemeClr>
                          </a:solidFill>
                        </a:defRPr>
                      </a:pPr>
                      <a:t>[ZELLBEREICH]</a:t>
                    </a:fld>
                    <a:endParaRPr lang="de-DE"/>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F77-43EA-8AE5-175365458C13}"/>
                </c:ext>
              </c:extLst>
            </c:dLbl>
            <c:dLbl>
              <c:idx val="3"/>
              <c:tx>
                <c:rich>
                  <a:bodyPr wrap="square" lIns="38100" tIns="19050" rIns="38100" bIns="19050" anchor="ctr">
                    <a:spAutoFit/>
                  </a:bodyPr>
                  <a:lstStyle/>
                  <a:p>
                    <a:pPr>
                      <a:defRPr>
                        <a:solidFill>
                          <a:schemeClr val="accent1">
                            <a:lumMod val="60000"/>
                            <a:lumOff val="40000"/>
                          </a:schemeClr>
                        </a:solidFill>
                      </a:defRPr>
                    </a:pPr>
                    <a:fld id="{E085798A-FB13-4A2A-9EFD-CF64B0E14222}" type="CELLRANGE">
                      <a:rPr lang="de-DE"/>
                      <a:pPr>
                        <a:defRPr>
                          <a:solidFill>
                            <a:schemeClr val="accent1">
                              <a:lumMod val="60000"/>
                              <a:lumOff val="40000"/>
                            </a:schemeClr>
                          </a:solidFill>
                        </a:defRPr>
                      </a:pPr>
                      <a:t>[ZELLBEREICH]</a:t>
                    </a:fld>
                    <a:endParaRPr lang="de-DE"/>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F77-43EA-8AE5-175365458C13}"/>
                </c:ext>
              </c:extLst>
            </c:dLbl>
            <c:dLbl>
              <c:idx val="4"/>
              <c:tx>
                <c:rich>
                  <a:bodyPr wrap="square" lIns="38100" tIns="19050" rIns="38100" bIns="19050" anchor="ctr">
                    <a:spAutoFit/>
                  </a:bodyPr>
                  <a:lstStyle/>
                  <a:p>
                    <a:pPr>
                      <a:defRPr>
                        <a:solidFill>
                          <a:schemeClr val="accent1">
                            <a:lumMod val="60000"/>
                            <a:lumOff val="40000"/>
                          </a:schemeClr>
                        </a:solidFill>
                      </a:defRPr>
                    </a:pPr>
                    <a:fld id="{96A52ECF-650E-4D98-BC7F-901E725B12CE}" type="CELLRANGE">
                      <a:rPr lang="de-DE"/>
                      <a:pPr>
                        <a:defRPr>
                          <a:solidFill>
                            <a:schemeClr val="accent1">
                              <a:lumMod val="60000"/>
                              <a:lumOff val="40000"/>
                            </a:schemeClr>
                          </a:solidFill>
                        </a:defRPr>
                      </a:pPr>
                      <a:t>[ZELLBEREICH]</a:t>
                    </a:fld>
                    <a:endParaRPr lang="de-DE"/>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F77-43EA-8AE5-175365458C13}"/>
                </c:ext>
              </c:extLst>
            </c:dLbl>
            <c:dLbl>
              <c:idx val="5"/>
              <c:tx>
                <c:rich>
                  <a:bodyPr wrap="square" lIns="38100" tIns="19050" rIns="38100" bIns="19050" anchor="ctr">
                    <a:spAutoFit/>
                  </a:bodyPr>
                  <a:lstStyle/>
                  <a:p>
                    <a:pPr>
                      <a:defRPr>
                        <a:solidFill>
                          <a:schemeClr val="accent6">
                            <a:lumMod val="40000"/>
                            <a:lumOff val="60000"/>
                          </a:schemeClr>
                        </a:solidFill>
                      </a:defRPr>
                    </a:pPr>
                    <a:fld id="{180800B3-F095-4A8F-B822-412CCCF3F217}" type="CELLRANGE">
                      <a:rPr lang="de-DE"/>
                      <a:pPr>
                        <a:defRPr>
                          <a:solidFill>
                            <a:schemeClr val="accent6">
                              <a:lumMod val="40000"/>
                              <a:lumOff val="60000"/>
                            </a:schemeClr>
                          </a:solidFill>
                        </a:defRPr>
                      </a:pPr>
                      <a:t>[ZELLBEREICH]</a:t>
                    </a:fld>
                    <a:endParaRPr lang="de-DE"/>
                  </a:p>
                </c:rich>
              </c:tx>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F77-43EA-8AE5-175365458C13}"/>
                </c:ext>
              </c:extLst>
            </c:dLbl>
            <c:spPr>
              <a:noFill/>
              <a:ln>
                <a:noFill/>
              </a:ln>
              <a:effectLst/>
            </c:sp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Tool!$AU$74:$AU$79</c:f>
              <c:strCache>
                <c:ptCount val="6"/>
                <c:pt idx="0">
                  <c:v>Ausgaben für
Kraftstoffe und Wärme</c:v>
                </c:pt>
                <c:pt idx="1">
                  <c:v>Ausgaben für Strom</c:v>
                </c:pt>
                <c:pt idx="2">
                  <c:v>Pro-Kopf-Prämie</c:v>
                </c:pt>
                <c:pt idx="3">
                  <c:v>Umstellung auf
Mobilitätsgeld</c:v>
                </c:pt>
                <c:pt idx="4">
                  <c:v>Ausgleichsfonds</c:v>
                </c:pt>
                <c:pt idx="5">
                  <c:v>Nettoeffekt</c:v>
                </c:pt>
              </c:strCache>
            </c:strRef>
          </c:cat>
          <c:val>
            <c:numRef>
              <c:f>Tool!$AX$74:$AX$79</c:f>
              <c:numCache>
                <c:formatCode>#,##0</c:formatCode>
                <c:ptCount val="6"/>
                <c:pt idx="0">
                  <c:v>-284.066892768625</c:v>
                </c:pt>
                <c:pt idx="1">
                  <c:v>79.851013605995206</c:v>
                </c:pt>
                <c:pt idx="2">
                  <c:v>237.69452918290497</c:v>
                </c:pt>
                <c:pt idx="3">
                  <c:v>16.9153689524376</c:v>
                </c:pt>
                <c:pt idx="4">
                  <c:v>8.1016759571086823</c:v>
                </c:pt>
                <c:pt idx="5">
                  <c:v>58.495697021484375</c:v>
                </c:pt>
              </c:numCache>
            </c:numRef>
          </c:val>
          <c:extLst>
            <c:ext xmlns:c15="http://schemas.microsoft.com/office/drawing/2012/chart" uri="{02D57815-91ED-43cb-92C2-25804820EDAC}">
              <c15:datalabelsRange>
                <c15:f>Tool!$AY$74:$AY$79</c15:f>
                <c15:dlblRangeCache>
                  <c:ptCount val="6"/>
                  <c:pt idx="0">
                    <c:v>-284</c:v>
                  </c:pt>
                  <c:pt idx="1">
                    <c:v>+80</c:v>
                  </c:pt>
                  <c:pt idx="2">
                    <c:v>+238</c:v>
                  </c:pt>
                  <c:pt idx="3">
                    <c:v>+17</c:v>
                  </c:pt>
                  <c:pt idx="4">
                    <c:v>+8</c:v>
                  </c:pt>
                  <c:pt idx="5">
                    <c:v>+58</c:v>
                  </c:pt>
                </c15:dlblRangeCache>
              </c15:datalabelsRange>
            </c:ext>
            <c:ext xmlns:c16="http://schemas.microsoft.com/office/drawing/2014/chart" uri="{C3380CC4-5D6E-409C-BE32-E72D297353CC}">
              <c16:uniqueId val="{0000000A-AF77-43EA-8AE5-175365458C13}"/>
            </c:ext>
          </c:extLst>
        </c:ser>
        <c:dLbls>
          <c:dLblPos val="outEnd"/>
          <c:showLegendKey val="0"/>
          <c:showVal val="1"/>
          <c:showCatName val="0"/>
          <c:showSerName val="0"/>
          <c:showPercent val="0"/>
          <c:showBubbleSize val="0"/>
        </c:dLbls>
        <c:gapWidth val="20"/>
        <c:axId val="258258816"/>
        <c:axId val="258260352"/>
      </c:barChart>
      <c:catAx>
        <c:axId val="258258816"/>
        <c:scaling>
          <c:orientation val="minMax"/>
        </c:scaling>
        <c:delete val="0"/>
        <c:axPos val="b"/>
        <c:majorGridlines>
          <c:spPr>
            <a:ln w="19050" cap="sq" cmpd="sng" algn="ctr">
              <a:noFill/>
              <a:miter lim="800000"/>
            </a:ln>
            <a:effectLst/>
          </c:spPr>
        </c:majorGridlines>
        <c:numFmt formatCode="General" sourceLinked="1"/>
        <c:majorTickMark val="none"/>
        <c:minorTickMark val="none"/>
        <c:tickLblPos val="none"/>
        <c:spPr>
          <a:noFill/>
          <a:ln w="25400" cap="flat" cmpd="sng" algn="ctr">
            <a:noFill/>
            <a:round/>
          </a:ln>
          <a:effectLst/>
        </c:spPr>
        <c:txPr>
          <a:bodyPr rot="-5400000" vert="horz" anchor="t" anchorCtr="0"/>
          <a:lstStyle/>
          <a:p>
            <a:pPr>
              <a:defRPr/>
            </a:pPr>
            <a:endParaRPr lang="de-DE"/>
          </a:p>
        </c:txPr>
        <c:crossAx val="258260352"/>
        <c:crosses val="autoZero"/>
        <c:auto val="1"/>
        <c:lblAlgn val="l"/>
        <c:lblOffset val="100"/>
        <c:noMultiLvlLbl val="0"/>
      </c:catAx>
      <c:valAx>
        <c:axId val="258260352"/>
        <c:scaling>
          <c:orientation val="minMax"/>
        </c:scaling>
        <c:delete val="1"/>
        <c:axPos val="l"/>
        <c:majorGridlines>
          <c:spPr>
            <a:ln w="12700" cap="sq" cmpd="sng" algn="ctr">
              <a:noFill/>
              <a:miter lim="800000"/>
            </a:ln>
            <a:effectLst/>
          </c:spPr>
        </c:majorGridlines>
        <c:numFmt formatCode="#,##0" sourceLinked="1"/>
        <c:majorTickMark val="none"/>
        <c:minorTickMark val="none"/>
        <c:tickLblPos val="nextTo"/>
        <c:crossAx val="2582588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lgn="ctr">
        <a:defRPr lang="de-DE"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http://www.agora-energiewende.de" TargetMode="External"/><Relationship Id="rId2" Type="http://schemas.openxmlformats.org/officeDocument/2006/relationships/image" Target="../media/image1.png"/><Relationship Id="rId1" Type="http://schemas.openxmlformats.org/officeDocument/2006/relationships/hyperlink" Target="http://www.agora-verkehrswende.de" TargetMode="External"/><Relationship Id="rId6" Type="http://schemas.openxmlformats.org/officeDocument/2006/relationships/hyperlink" Target="#Kriterium1"/><Relationship Id="rId5" Type="http://schemas.openxmlformats.org/officeDocument/2006/relationships/hyperlink" Target="https://www.agora-energiewende.de/veroeffentlichungen/klimaschutz-auf-kurs-bringen-1/"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chart" Target="../charts/chart1.xml"/><Relationship Id="rId6" Type="http://schemas.openxmlformats.org/officeDocument/2006/relationships/hyperlink" Target="http://www.agora-energiewende.de" TargetMode="External"/><Relationship Id="rId5" Type="http://schemas.openxmlformats.org/officeDocument/2006/relationships/image" Target="../media/image1.png"/><Relationship Id="rId4" Type="http://schemas.openxmlformats.org/officeDocument/2006/relationships/hyperlink" Target="http://www.agora-verkehrswende.de" TargetMode="External"/></Relationships>
</file>

<file path=xl/drawings/drawing1.xml><?xml version="1.0" encoding="utf-8"?>
<xdr:wsDr xmlns:xdr="http://schemas.openxmlformats.org/drawingml/2006/spreadsheetDrawing" xmlns:a="http://schemas.openxmlformats.org/drawingml/2006/main">
  <xdr:oneCellAnchor>
    <xdr:from>
      <xdr:col>1</xdr:col>
      <xdr:colOff>161924</xdr:colOff>
      <xdr:row>5</xdr:row>
      <xdr:rowOff>114300</xdr:rowOff>
    </xdr:from>
    <xdr:ext cx="4284000" cy="2279920"/>
    <xdr:sp macro="" textlink="">
      <xdr:nvSpPr>
        <xdr:cNvPr id="2" name="Textfeld 1">
          <a:extLst>
            <a:ext uri="{FF2B5EF4-FFF2-40B4-BE49-F238E27FC236}">
              <a16:creationId xmlns:a16="http://schemas.microsoft.com/office/drawing/2014/main" id="{F63677E7-AE9D-4768-B5DA-7F7CD8E73DD3}"/>
            </a:ext>
          </a:extLst>
        </xdr:cNvPr>
        <xdr:cNvSpPr txBox="1"/>
      </xdr:nvSpPr>
      <xdr:spPr>
        <a:xfrm>
          <a:off x="323849" y="1038225"/>
          <a:ext cx="4284000" cy="2279920"/>
        </a:xfrm>
        <a:prstGeom prst="rect">
          <a:avLst/>
        </a:prstGeom>
        <a:solidFill>
          <a:schemeClr val="bg1"/>
        </a:solidFill>
      </xdr:spPr>
      <xdr:txBody>
        <a:bodyPr vertOverflow="clip" horzOverflow="clip" wrap="square" lIns="0" tIns="0" rIns="0" bIns="0" rtlCol="0" anchor="t">
          <a:spAutoFit/>
        </a:bodyPr>
        <a:lstStyle/>
        <a:p>
          <a:pPr>
            <a:lnSpc>
              <a:spcPct val="130000"/>
            </a:lnSpc>
          </a:pPr>
          <a:r>
            <a:rPr lang="de-DE" sz="1000" b="0" kern="1200" dirty="0">
              <a:solidFill>
                <a:schemeClr val="tx1"/>
              </a:solidFill>
              <a:effectLst/>
              <a:latin typeface="+mn-lt"/>
              <a:ea typeface="+mn-ea"/>
              <a:cs typeface="+mn-cs"/>
            </a:rPr>
            <a:t>Die Daten in diesem Excel-Tool sind Teil der Auswertungen in der Studie </a:t>
          </a:r>
          <a:r>
            <a:rPr lang="de-DE" sz="1000" b="1" kern="1200" dirty="0">
              <a:solidFill>
                <a:schemeClr val="tx1"/>
              </a:solidFill>
              <a:effectLst/>
              <a:latin typeface="+mn-lt"/>
              <a:ea typeface="+mn-ea"/>
              <a:cs typeface="+mn-cs"/>
            </a:rPr>
            <a:t>„Klimaschutz auf Kurs bringen: Wie eine CO</a:t>
          </a:r>
          <a:r>
            <a:rPr lang="de-DE" sz="1000" b="1" kern="1200" baseline="-25000" dirty="0">
              <a:solidFill>
                <a:schemeClr val="tx1"/>
              </a:solidFill>
              <a:effectLst/>
              <a:latin typeface="+mn-lt"/>
              <a:ea typeface="+mn-ea"/>
              <a:cs typeface="+mn-cs"/>
            </a:rPr>
            <a:t>2</a:t>
          </a:r>
          <a:r>
            <a:rPr lang="de-DE" sz="1000" b="1" kern="1200" dirty="0">
              <a:solidFill>
                <a:schemeClr val="tx1"/>
              </a:solidFill>
              <a:effectLst/>
              <a:latin typeface="+mn-lt"/>
              <a:ea typeface="+mn-ea"/>
              <a:cs typeface="+mn-cs"/>
            </a:rPr>
            <a:t>-Bepreisung sozial ausgewogen wirkt.“</a:t>
          </a:r>
          <a:r>
            <a:rPr lang="de-DE" sz="1000" b="0" kern="1200" dirty="0">
              <a:solidFill>
                <a:schemeClr val="tx1"/>
              </a:solidFill>
              <a:effectLst/>
              <a:latin typeface="+mn-lt"/>
              <a:ea typeface="+mn-ea"/>
              <a:cs typeface="+mn-cs"/>
            </a:rPr>
            <a:t>. Sie entstammen einer Modellierung, die auf den Daten des Sozio-Ökonomischen Panels aufsetzt. Das Tool macht die für die Modellierung entwickelte Logik von Beispielhaushalten interaktiv nutzbar. Das heißt, Sie als Nutzerin oder Nutzer können anhand von vier frei wählbaren Parametern näherungsweise ermitteln, welche Auswirkungen das für Agora Energiewende und Agora Verkehrswende entwickelte Modell zur Rückverteilung der Einnahmen aus einer CO</a:t>
          </a:r>
          <a:r>
            <a:rPr lang="de-DE" sz="1000" b="0" kern="1200" baseline="-25000" dirty="0">
              <a:solidFill>
                <a:schemeClr val="tx1"/>
              </a:solidFill>
              <a:effectLst/>
              <a:latin typeface="+mn-lt"/>
              <a:ea typeface="+mn-ea"/>
              <a:cs typeface="+mn-cs"/>
            </a:rPr>
            <a:t>2</a:t>
          </a:r>
          <a:r>
            <a:rPr lang="de-DE" sz="1000" b="0" kern="1200" dirty="0">
              <a:solidFill>
                <a:schemeClr val="tx1"/>
              </a:solidFill>
              <a:effectLst/>
              <a:latin typeface="+mn-lt"/>
              <a:ea typeface="+mn-ea"/>
              <a:cs typeface="+mn-cs"/>
            </a:rPr>
            <a:t>-Bepreisung für Sie hätte. Dazu müssen Sie die am ehesten passende Haushaltsgruppe im Tabellenblatt „Wirkung CO</a:t>
          </a:r>
          <a:r>
            <a:rPr lang="de-DE" sz="1000" b="0" kern="1200" baseline="-25000" dirty="0">
              <a:solidFill>
                <a:schemeClr val="tx1"/>
              </a:solidFill>
              <a:effectLst/>
              <a:latin typeface="+mn-lt"/>
              <a:ea typeface="+mn-ea"/>
              <a:cs typeface="+mn-cs"/>
            </a:rPr>
            <a:t>2</a:t>
          </a:r>
          <a:r>
            <a:rPr lang="de-DE" sz="1000" b="0" kern="1200" dirty="0">
              <a:solidFill>
                <a:schemeClr val="tx1"/>
              </a:solidFill>
              <a:effectLst/>
              <a:latin typeface="+mn-lt"/>
              <a:ea typeface="+mn-ea"/>
              <a:cs typeface="+mn-cs"/>
            </a:rPr>
            <a:t>-Preis“ anhand der vier Parameter umreißen. Weil die Auswirkung des Reformvorschlags stark von den </a:t>
          </a:r>
        </a:p>
      </xdr:txBody>
    </xdr:sp>
    <xdr:clientData/>
  </xdr:oneCellAnchor>
  <xdr:twoCellAnchor editAs="oneCell">
    <xdr:from>
      <xdr:col>12</xdr:col>
      <xdr:colOff>256242</xdr:colOff>
      <xdr:row>1</xdr:row>
      <xdr:rowOff>123825</xdr:rowOff>
    </xdr:from>
    <xdr:to>
      <xdr:col>14</xdr:col>
      <xdr:colOff>0</xdr:colOff>
      <xdr:row>4</xdr:row>
      <xdr:rowOff>89498</xdr:rowOff>
    </xdr:to>
    <xdr:pic>
      <xdr:nvPicPr>
        <xdr:cNvPr id="6" name="Grafik 5">
          <a:hlinkClick xmlns:r="http://schemas.openxmlformats.org/officeDocument/2006/relationships" r:id="rId1"/>
          <a:extLst>
            <a:ext uri="{FF2B5EF4-FFF2-40B4-BE49-F238E27FC236}">
              <a16:creationId xmlns:a16="http://schemas.microsoft.com/office/drawing/2014/main" id="{5CC0AA65-F42E-41E6-A94C-4BB40793AAF2}"/>
            </a:ext>
          </a:extLst>
        </xdr:cNvPr>
        <xdr:cNvPicPr>
          <a:picLocks noChangeAspect="1"/>
        </xdr:cNvPicPr>
      </xdr:nvPicPr>
      <xdr:blipFill>
        <a:blip xmlns:r="http://schemas.openxmlformats.org/officeDocument/2006/relationships" r:embed="rId2"/>
        <a:stretch>
          <a:fillRect/>
        </a:stretch>
      </xdr:blipFill>
      <xdr:spPr>
        <a:xfrm>
          <a:off x="8257242" y="285750"/>
          <a:ext cx="1267758" cy="527648"/>
        </a:xfrm>
        <a:prstGeom prst="rect">
          <a:avLst/>
        </a:prstGeom>
      </xdr:spPr>
    </xdr:pic>
    <xdr:clientData/>
  </xdr:twoCellAnchor>
  <xdr:twoCellAnchor editAs="absolute">
    <xdr:from>
      <xdr:col>10</xdr:col>
      <xdr:colOff>220174</xdr:colOff>
      <xdr:row>1</xdr:row>
      <xdr:rowOff>115807</xdr:rowOff>
    </xdr:from>
    <xdr:to>
      <xdr:col>12</xdr:col>
      <xdr:colOff>25860</xdr:colOff>
      <xdr:row>4</xdr:row>
      <xdr:rowOff>82538</xdr:rowOff>
    </xdr:to>
    <xdr:pic>
      <xdr:nvPicPr>
        <xdr:cNvPr id="7" name="Grafik 6">
          <a:hlinkClick xmlns:r="http://schemas.openxmlformats.org/officeDocument/2006/relationships" r:id="rId3"/>
          <a:extLst>
            <a:ext uri="{FF2B5EF4-FFF2-40B4-BE49-F238E27FC236}">
              <a16:creationId xmlns:a16="http://schemas.microsoft.com/office/drawing/2014/main" id="{011D982A-F267-4D17-AD52-00C2D49E0DC1}"/>
            </a:ext>
          </a:extLst>
        </xdr:cNvPr>
        <xdr:cNvPicPr>
          <a:picLocks noChangeAspect="1"/>
        </xdr:cNvPicPr>
      </xdr:nvPicPr>
      <xdr:blipFill rotWithShape="1">
        <a:blip xmlns:r="http://schemas.openxmlformats.org/officeDocument/2006/relationships" r:embed="rId4"/>
        <a:srcRect l="6474" t="10772" b="7926"/>
        <a:stretch/>
      </xdr:blipFill>
      <xdr:spPr>
        <a:xfrm>
          <a:off x="6697174" y="277732"/>
          <a:ext cx="1329686" cy="528706"/>
        </a:xfrm>
        <a:prstGeom prst="rect">
          <a:avLst/>
        </a:prstGeom>
      </xdr:spPr>
    </xdr:pic>
    <xdr:clientData/>
  </xdr:twoCellAnchor>
  <xdr:twoCellAnchor editAs="absolute">
    <xdr:from>
      <xdr:col>8</xdr:col>
      <xdr:colOff>19049</xdr:colOff>
      <xdr:row>5</xdr:row>
      <xdr:rowOff>152400</xdr:rowOff>
    </xdr:from>
    <xdr:to>
      <xdr:col>13</xdr:col>
      <xdr:colOff>645449</xdr:colOff>
      <xdr:row>20</xdr:row>
      <xdr:rowOff>3445</xdr:rowOff>
    </xdr:to>
    <xdr:sp macro="" textlink="">
      <xdr:nvSpPr>
        <xdr:cNvPr id="8" name="Textfeld 7">
          <a:hlinkClick xmlns:r="http://schemas.openxmlformats.org/officeDocument/2006/relationships" r:id="rId5"/>
          <a:extLst>
            <a:ext uri="{FF2B5EF4-FFF2-40B4-BE49-F238E27FC236}">
              <a16:creationId xmlns:a16="http://schemas.microsoft.com/office/drawing/2014/main" id="{E239CD54-7E12-4AA9-A086-71598FA70E86}"/>
            </a:ext>
          </a:extLst>
        </xdr:cNvPr>
        <xdr:cNvSpPr txBox="1"/>
      </xdr:nvSpPr>
      <xdr:spPr>
        <a:xfrm>
          <a:off x="5124449" y="1038225"/>
          <a:ext cx="4284000" cy="2279920"/>
        </a:xfrm>
        <a:prstGeom prst="rect">
          <a:avLst/>
        </a:prstGeom>
        <a:solidFill>
          <a:schemeClr val="bg1"/>
        </a:solidFill>
      </xdr:spPr>
      <xdr:txBody>
        <a:bodyPr vertOverflow="clip" horzOverflow="clip" wrap="square" lIns="0" tIns="0" rIns="0" bIns="0" rtlCol="0" anchor="t">
          <a:spAutoFit/>
        </a:bodyPr>
        <a:lstStyle/>
        <a:p>
          <a:pPr>
            <a:lnSpc>
              <a:spcPct val="130000"/>
            </a:lnSpc>
          </a:pPr>
          <a:r>
            <a:rPr lang="de-DE" sz="1000" b="0" kern="1200" dirty="0">
              <a:solidFill>
                <a:schemeClr val="tx1"/>
              </a:solidFill>
              <a:effectLst/>
              <a:latin typeface="+mn-lt"/>
              <a:ea typeface="+mn-ea"/>
              <a:cs typeface="+mn-cs"/>
            </a:rPr>
            <a:t>individuellen Energieverbräuchen und Haushaltscharakteristika abhängen (kleine/große Wohnfläche, niedriger/hoher Wärmeverbrauch, (Nicht-)/ Pendelnde etc.), zeigt das Tool zudem die Bandbreite der möglichen Wirkungen innerhalb der ausgewählten Gruppe von Beispielhaushalten an. Mit der Aufgliederung der Einzelwirkungen auf die Haushaltskasse können Stellhebel identifiziert werden, um CO</a:t>
          </a:r>
          <a:r>
            <a:rPr lang="de-DE" sz="1000" b="0" kern="1200" baseline="-25000" dirty="0">
              <a:solidFill>
                <a:schemeClr val="tx1"/>
              </a:solidFill>
              <a:effectLst/>
              <a:latin typeface="+mn-lt"/>
              <a:ea typeface="+mn-ea"/>
              <a:cs typeface="+mn-cs"/>
            </a:rPr>
            <a:t>2</a:t>
          </a:r>
          <a:r>
            <a:rPr lang="de-DE" sz="1000" b="0" kern="1200" dirty="0">
              <a:solidFill>
                <a:schemeClr val="tx1"/>
              </a:solidFill>
              <a:effectLst/>
              <a:latin typeface="+mn-lt"/>
              <a:ea typeface="+mn-ea"/>
              <a:cs typeface="+mn-cs"/>
            </a:rPr>
            <a:t>-Emissionen und damit verbundene Kosten zu verringern. </a:t>
          </a:r>
        </a:p>
        <a:p>
          <a:pPr>
            <a:lnSpc>
              <a:spcPct val="130000"/>
            </a:lnSpc>
          </a:pPr>
          <a:r>
            <a:rPr lang="de-DE" sz="1000" b="0" kern="1200" dirty="0">
              <a:solidFill>
                <a:schemeClr val="tx1"/>
              </a:solidFill>
              <a:effectLst/>
              <a:latin typeface="+mn-lt"/>
              <a:ea typeface="+mn-ea"/>
              <a:cs typeface="+mn-cs"/>
            </a:rPr>
            <a:t> </a:t>
          </a:r>
        </a:p>
        <a:p>
          <a:pPr>
            <a:lnSpc>
              <a:spcPct val="130000"/>
            </a:lnSpc>
          </a:pPr>
          <a:r>
            <a:rPr lang="de-DE" sz="1000" b="0" kern="1200" dirty="0">
              <a:solidFill>
                <a:schemeClr val="tx1"/>
              </a:solidFill>
              <a:effectLst/>
              <a:latin typeface="+mn-lt"/>
              <a:ea typeface="+mn-ea"/>
              <a:cs typeface="+mn-cs"/>
            </a:rPr>
            <a:t>Das Tool entstand im Rahmen eines Projekts von Agora Energiewende und Agora Verkehrswende mit dem Öko-Institut und der Freien Universität Berlin. Eine ausführliche Beschreibung der angewendeten</a:t>
          </a:r>
          <a:r>
            <a:rPr lang="de-DE" sz="1000" b="0" kern="1200" baseline="0" dirty="0">
              <a:solidFill>
                <a:schemeClr val="tx1"/>
              </a:solidFill>
              <a:effectLst/>
              <a:latin typeface="+mn-lt"/>
              <a:ea typeface="+mn-ea"/>
              <a:cs typeface="+mn-cs"/>
            </a:rPr>
            <a:t> </a:t>
          </a:r>
          <a:r>
            <a:rPr lang="de-DE" sz="1000" b="0" kern="1200" dirty="0">
              <a:solidFill>
                <a:schemeClr val="tx1"/>
              </a:solidFill>
              <a:effectLst/>
              <a:latin typeface="+mn-lt"/>
              <a:ea typeface="+mn-ea"/>
              <a:cs typeface="+mn-cs"/>
            </a:rPr>
            <a:t>Methodik finden Sie im Anhang</a:t>
          </a:r>
          <a:r>
            <a:rPr lang="de-DE" sz="1000" b="0" kern="1200" baseline="0" dirty="0">
              <a:solidFill>
                <a:schemeClr val="tx1"/>
              </a:solidFill>
              <a:effectLst/>
              <a:latin typeface="+mn-lt"/>
              <a:ea typeface="+mn-ea"/>
              <a:cs typeface="+mn-cs"/>
            </a:rPr>
            <a:t> zur </a:t>
          </a:r>
          <a:r>
            <a:rPr lang="de-DE" sz="1000" b="0" u="sng" kern="1200" baseline="0" dirty="0">
              <a:solidFill>
                <a:schemeClr val="accent1"/>
              </a:solidFill>
              <a:effectLst/>
              <a:latin typeface="+mn-lt"/>
              <a:ea typeface="+mn-ea"/>
              <a:cs typeface="+mn-cs"/>
            </a:rPr>
            <a:t>Studie</a:t>
          </a:r>
          <a:r>
            <a:rPr lang="de-DE" sz="1000" b="0" kern="1200" baseline="0" dirty="0">
              <a:solidFill>
                <a:schemeClr val="tx1"/>
              </a:solidFill>
              <a:effectLst/>
              <a:latin typeface="+mn-lt"/>
              <a:ea typeface="+mn-ea"/>
              <a:cs typeface="+mn-cs"/>
            </a:rPr>
            <a:t>.</a:t>
          </a:r>
          <a:endParaRPr lang="de-DE" sz="1000" b="0" kern="1200" dirty="0">
            <a:solidFill>
              <a:schemeClr val="tx1"/>
            </a:solidFill>
            <a:effectLst/>
            <a:latin typeface="+mn-lt"/>
            <a:ea typeface="+mn-ea"/>
            <a:cs typeface="+mn-cs"/>
          </a:endParaRPr>
        </a:p>
      </xdr:txBody>
    </xdr:sp>
    <xdr:clientData/>
  </xdr:twoCellAnchor>
  <xdr:twoCellAnchor>
    <xdr:from>
      <xdr:col>8</xdr:col>
      <xdr:colOff>0</xdr:colOff>
      <xdr:row>22</xdr:row>
      <xdr:rowOff>43797</xdr:rowOff>
    </xdr:from>
    <xdr:to>
      <xdr:col>9</xdr:col>
      <xdr:colOff>457200</xdr:colOff>
      <xdr:row>26</xdr:row>
      <xdr:rowOff>0</xdr:rowOff>
    </xdr:to>
    <xdr:sp macro="" textlink="">
      <xdr:nvSpPr>
        <xdr:cNvPr id="3" name="Pfeil: nach rechts 2">
          <a:hlinkClick xmlns:r="http://schemas.openxmlformats.org/officeDocument/2006/relationships" r:id="rId6"/>
          <a:extLst>
            <a:ext uri="{FF2B5EF4-FFF2-40B4-BE49-F238E27FC236}">
              <a16:creationId xmlns:a16="http://schemas.microsoft.com/office/drawing/2014/main" id="{77344A79-2BA6-4B5F-B304-7F6A66648CA2}"/>
            </a:ext>
          </a:extLst>
        </xdr:cNvPr>
        <xdr:cNvSpPr/>
      </xdr:nvSpPr>
      <xdr:spPr>
        <a:xfrm>
          <a:off x="5105400" y="3682347"/>
          <a:ext cx="1219200" cy="603903"/>
        </a:xfrm>
        <a:prstGeom prst="right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51288</xdr:colOff>
      <xdr:row>14</xdr:row>
      <xdr:rowOff>87923</xdr:rowOff>
    </xdr:from>
    <xdr:to>
      <xdr:col>4</xdr:col>
      <xdr:colOff>344365</xdr:colOff>
      <xdr:row>14</xdr:row>
      <xdr:rowOff>307731</xdr:rowOff>
    </xdr:to>
    <xdr:sp macro="" textlink="">
      <xdr:nvSpPr>
        <xdr:cNvPr id="5" name="Pfeil: nach rechts 4">
          <a:extLst>
            <a:ext uri="{FF2B5EF4-FFF2-40B4-BE49-F238E27FC236}">
              <a16:creationId xmlns:a16="http://schemas.microsoft.com/office/drawing/2014/main" id="{453A060F-01F8-4E2E-8B77-3DCFCC96CEC2}"/>
            </a:ext>
          </a:extLst>
        </xdr:cNvPr>
        <xdr:cNvSpPr/>
      </xdr:nvSpPr>
      <xdr:spPr>
        <a:xfrm>
          <a:off x="3685442" y="2872154"/>
          <a:ext cx="293077" cy="219808"/>
        </a:xfrm>
        <a:prstGeom prst="rightArrow">
          <a:avLst/>
        </a:prstGeom>
        <a:gradFill flip="none" rotWithShape="1">
          <a:gsLst>
            <a:gs pos="0">
              <a:schemeClr val="accent1">
                <a:lumMod val="100000"/>
              </a:schemeClr>
            </a:gs>
            <a:gs pos="100000">
              <a:schemeClr val="accent1">
                <a:lumMod val="30000"/>
                <a:lumOff val="70000"/>
              </a:schemeClr>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51288</xdr:colOff>
      <xdr:row>15</xdr:row>
      <xdr:rowOff>83038</xdr:rowOff>
    </xdr:from>
    <xdr:to>
      <xdr:col>4</xdr:col>
      <xdr:colOff>344365</xdr:colOff>
      <xdr:row>15</xdr:row>
      <xdr:rowOff>302846</xdr:rowOff>
    </xdr:to>
    <xdr:sp macro="" textlink="">
      <xdr:nvSpPr>
        <xdr:cNvPr id="9" name="Pfeil: nach rechts 8">
          <a:extLst>
            <a:ext uri="{FF2B5EF4-FFF2-40B4-BE49-F238E27FC236}">
              <a16:creationId xmlns:a16="http://schemas.microsoft.com/office/drawing/2014/main" id="{CCC9F6B6-9656-4D81-A4B9-29416619541D}"/>
            </a:ext>
          </a:extLst>
        </xdr:cNvPr>
        <xdr:cNvSpPr/>
      </xdr:nvSpPr>
      <xdr:spPr>
        <a:xfrm>
          <a:off x="3685442" y="3240942"/>
          <a:ext cx="293077" cy="219808"/>
        </a:xfrm>
        <a:prstGeom prst="rightArrow">
          <a:avLst/>
        </a:prstGeom>
        <a:gradFill flip="none" rotWithShape="1">
          <a:gsLst>
            <a:gs pos="0">
              <a:schemeClr val="accent1">
                <a:lumMod val="100000"/>
              </a:schemeClr>
            </a:gs>
            <a:gs pos="100000">
              <a:schemeClr val="accent1">
                <a:lumMod val="30000"/>
                <a:lumOff val="70000"/>
              </a:schemeClr>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51288</xdr:colOff>
      <xdr:row>16</xdr:row>
      <xdr:rowOff>78153</xdr:rowOff>
    </xdr:from>
    <xdr:to>
      <xdr:col>4</xdr:col>
      <xdr:colOff>344365</xdr:colOff>
      <xdr:row>16</xdr:row>
      <xdr:rowOff>297961</xdr:rowOff>
    </xdr:to>
    <xdr:sp macro="" textlink="">
      <xdr:nvSpPr>
        <xdr:cNvPr id="10" name="Pfeil: nach rechts 9">
          <a:extLst>
            <a:ext uri="{FF2B5EF4-FFF2-40B4-BE49-F238E27FC236}">
              <a16:creationId xmlns:a16="http://schemas.microsoft.com/office/drawing/2014/main" id="{B4973A0D-1342-4EC3-BF51-E08957917C63}"/>
            </a:ext>
          </a:extLst>
        </xdr:cNvPr>
        <xdr:cNvSpPr/>
      </xdr:nvSpPr>
      <xdr:spPr>
        <a:xfrm>
          <a:off x="3685442" y="3609730"/>
          <a:ext cx="293077" cy="219808"/>
        </a:xfrm>
        <a:prstGeom prst="rightArrow">
          <a:avLst/>
        </a:prstGeom>
        <a:gradFill flip="none" rotWithShape="1">
          <a:gsLst>
            <a:gs pos="0">
              <a:schemeClr val="accent1">
                <a:lumMod val="100000"/>
              </a:schemeClr>
            </a:gs>
            <a:gs pos="100000">
              <a:schemeClr val="accent1">
                <a:lumMod val="30000"/>
                <a:lumOff val="70000"/>
              </a:schemeClr>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51288</xdr:colOff>
      <xdr:row>17</xdr:row>
      <xdr:rowOff>73269</xdr:rowOff>
    </xdr:from>
    <xdr:to>
      <xdr:col>4</xdr:col>
      <xdr:colOff>344365</xdr:colOff>
      <xdr:row>17</xdr:row>
      <xdr:rowOff>293077</xdr:rowOff>
    </xdr:to>
    <xdr:sp macro="" textlink="">
      <xdr:nvSpPr>
        <xdr:cNvPr id="11" name="Pfeil: nach rechts 10">
          <a:extLst>
            <a:ext uri="{FF2B5EF4-FFF2-40B4-BE49-F238E27FC236}">
              <a16:creationId xmlns:a16="http://schemas.microsoft.com/office/drawing/2014/main" id="{761A5627-69D1-42A0-8E8B-020BE35893A7}"/>
            </a:ext>
          </a:extLst>
        </xdr:cNvPr>
        <xdr:cNvSpPr/>
      </xdr:nvSpPr>
      <xdr:spPr>
        <a:xfrm>
          <a:off x="3685442" y="3978519"/>
          <a:ext cx="293077" cy="219808"/>
        </a:xfrm>
        <a:prstGeom prst="rightArrow">
          <a:avLst/>
        </a:prstGeom>
        <a:gradFill flip="none" rotWithShape="1">
          <a:gsLst>
            <a:gs pos="0">
              <a:schemeClr val="accent1">
                <a:lumMod val="100000"/>
              </a:schemeClr>
            </a:gs>
            <a:gs pos="100000">
              <a:schemeClr val="accent1">
                <a:lumMod val="30000"/>
                <a:lumOff val="70000"/>
              </a:schemeClr>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5</xdr:col>
      <xdr:colOff>1256353</xdr:colOff>
      <xdr:row>34</xdr:row>
      <xdr:rowOff>0</xdr:rowOff>
    </xdr:from>
    <xdr:to>
      <xdr:col>8</xdr:col>
      <xdr:colOff>114300</xdr:colOff>
      <xdr:row>54</xdr:row>
      <xdr:rowOff>161924</xdr:rowOff>
    </xdr:to>
    <xdr:graphicFrame macro="">
      <xdr:nvGraphicFramePr>
        <xdr:cNvPr id="12" name="Diagramm 11">
          <a:extLst>
            <a:ext uri="{FF2B5EF4-FFF2-40B4-BE49-F238E27FC236}">
              <a16:creationId xmlns:a16="http://schemas.microsoft.com/office/drawing/2014/main" id="{D55AE5B5-ABC1-446E-800A-C225DC55E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9525</xdr:colOff>
      <xdr:row>29</xdr:row>
      <xdr:rowOff>41827</xdr:rowOff>
    </xdr:from>
    <xdr:to>
      <xdr:col>3</xdr:col>
      <xdr:colOff>99905</xdr:colOff>
      <xdr:row>30</xdr:row>
      <xdr:rowOff>95632</xdr:rowOff>
    </xdr:to>
    <xdr:pic>
      <xdr:nvPicPr>
        <xdr:cNvPr id="15" name="Grafik 14">
          <a:extLst>
            <a:ext uri="{FF2B5EF4-FFF2-40B4-BE49-F238E27FC236}">
              <a16:creationId xmlns:a16="http://schemas.microsoft.com/office/drawing/2014/main" id="{B3E82EC8-3A07-4ADE-B262-FF757F8151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5575852"/>
          <a:ext cx="252305" cy="215729"/>
        </a:xfrm>
        <a:prstGeom prst="rect">
          <a:avLst/>
        </a:prstGeom>
      </xdr:spPr>
    </xdr:pic>
    <xdr:clientData/>
  </xdr:twoCellAnchor>
  <xdr:twoCellAnchor>
    <xdr:from>
      <xdr:col>2</xdr:col>
      <xdr:colOff>946</xdr:colOff>
      <xdr:row>26</xdr:row>
      <xdr:rowOff>81169</xdr:rowOff>
    </xdr:from>
    <xdr:to>
      <xdr:col>7</xdr:col>
      <xdr:colOff>2898913</xdr:colOff>
      <xdr:row>26</xdr:row>
      <xdr:rowOff>81169</xdr:rowOff>
    </xdr:to>
    <xdr:cxnSp macro="">
      <xdr:nvCxnSpPr>
        <xdr:cNvPr id="21" name="Gerader Verbinder 20">
          <a:extLst>
            <a:ext uri="{FF2B5EF4-FFF2-40B4-BE49-F238E27FC236}">
              <a16:creationId xmlns:a16="http://schemas.microsoft.com/office/drawing/2014/main" id="{348BCAB4-56BF-4175-BF05-25295512D228}"/>
            </a:ext>
          </a:extLst>
        </xdr:cNvPr>
        <xdr:cNvCxnSpPr/>
      </xdr:nvCxnSpPr>
      <xdr:spPr>
        <a:xfrm>
          <a:off x="332250" y="5158408"/>
          <a:ext cx="10981793" cy="0"/>
        </a:xfrm>
        <a:prstGeom prst="line">
          <a:avLst/>
        </a:prstGeom>
        <a:ln w="127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115955</xdr:colOff>
      <xdr:row>34</xdr:row>
      <xdr:rowOff>57979</xdr:rowOff>
    </xdr:from>
    <xdr:to>
      <xdr:col>5</xdr:col>
      <xdr:colOff>977347</xdr:colOff>
      <xdr:row>54</xdr:row>
      <xdr:rowOff>66260</xdr:rowOff>
    </xdr:to>
    <xdr:graphicFrame macro="">
      <xdr:nvGraphicFramePr>
        <xdr:cNvPr id="25" name="Diagramm 24">
          <a:extLst>
            <a:ext uri="{FF2B5EF4-FFF2-40B4-BE49-F238E27FC236}">
              <a16:creationId xmlns:a16="http://schemas.microsoft.com/office/drawing/2014/main" id="{F75B04B5-7DED-406E-A1B3-0545890F7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3</xdr:col>
      <xdr:colOff>1934088</xdr:colOff>
      <xdr:row>29</xdr:row>
      <xdr:rowOff>16565</xdr:rowOff>
    </xdr:from>
    <xdr:ext cx="215306" cy="147476"/>
    <xdr:sp macro="" textlink="Tool!$AU$90">
      <xdr:nvSpPr>
        <xdr:cNvPr id="26" name="Textfeld 25">
          <a:extLst>
            <a:ext uri="{FF2B5EF4-FFF2-40B4-BE49-F238E27FC236}">
              <a16:creationId xmlns:a16="http://schemas.microsoft.com/office/drawing/2014/main" id="{B78BD5EE-8838-46AA-986B-CA0AD82068F9}"/>
            </a:ext>
          </a:extLst>
        </xdr:cNvPr>
        <xdr:cNvSpPr txBox="1"/>
      </xdr:nvSpPr>
      <xdr:spPr>
        <a:xfrm>
          <a:off x="2419863" y="5541065"/>
          <a:ext cx="215306" cy="147476"/>
        </a:xfrm>
        <a:prstGeom prst="rect">
          <a:avLst/>
        </a:prstGeom>
        <a:noFill/>
      </xdr:spPr>
      <xdr:txBody>
        <a:bodyPr vertOverflow="clip" horzOverflow="clip" wrap="none" lIns="36000" tIns="0" rIns="36000" bIns="0" rtlCol="0" anchor="t">
          <a:spAutoFit/>
        </a:bodyPr>
        <a:lstStyle/>
        <a:p>
          <a:pPr algn="r">
            <a:lnSpc>
              <a:spcPct val="100000"/>
            </a:lnSpc>
          </a:pPr>
          <a:fld id="{11331E32-FF93-4CD0-824E-C4EE236F3808}" type="TxLink">
            <a:rPr lang="en-US" sz="1000" b="0" i="0" u="none" strike="noStrike" kern="1200" dirty="0" smtClean="0">
              <a:solidFill>
                <a:schemeClr val="accent1"/>
              </a:solidFill>
              <a:effectLst/>
              <a:latin typeface="Arial"/>
              <a:ea typeface="+mn-ea"/>
              <a:cs typeface="Arial"/>
            </a:rPr>
            <a:pPr algn="r">
              <a:lnSpc>
                <a:spcPct val="100000"/>
              </a:lnSpc>
            </a:pPr>
            <a:t>16</a:t>
          </a:fld>
          <a:endParaRPr lang="de-DE" sz="1000" b="0" kern="1200" dirty="0">
            <a:solidFill>
              <a:schemeClr val="accent1"/>
            </a:solidFill>
            <a:effectLst/>
            <a:latin typeface="+mn-lt"/>
            <a:ea typeface="+mn-ea"/>
            <a:cs typeface="+mn-cs"/>
          </a:endParaRPr>
        </a:p>
      </xdr:txBody>
    </xdr:sp>
    <xdr:clientData/>
  </xdr:oneCellAnchor>
  <xdr:twoCellAnchor editAs="oneCell">
    <xdr:from>
      <xdr:col>3</xdr:col>
      <xdr:colOff>2185899</xdr:colOff>
      <xdr:row>29</xdr:row>
      <xdr:rowOff>16328</xdr:rowOff>
    </xdr:from>
    <xdr:to>
      <xdr:col>5</xdr:col>
      <xdr:colOff>78723</xdr:colOff>
      <xdr:row>30</xdr:row>
      <xdr:rowOff>518</xdr:rowOff>
    </xdr:to>
    <xdr:sp macro="" textlink="Tool!AV90">
      <xdr:nvSpPr>
        <xdr:cNvPr id="27" name="Textfeld 26">
          <a:extLst>
            <a:ext uri="{FF2B5EF4-FFF2-40B4-BE49-F238E27FC236}">
              <a16:creationId xmlns:a16="http://schemas.microsoft.com/office/drawing/2014/main" id="{91B03536-C23D-4CC9-A188-61801D76A9AA}"/>
            </a:ext>
          </a:extLst>
        </xdr:cNvPr>
        <xdr:cNvSpPr txBox="1"/>
      </xdr:nvSpPr>
      <xdr:spPr>
        <a:xfrm>
          <a:off x="2675756" y="5568042"/>
          <a:ext cx="1218410" cy="147476"/>
        </a:xfrm>
        <a:prstGeom prst="rect">
          <a:avLst/>
        </a:prstGeom>
        <a:noFill/>
      </xdr:spPr>
      <xdr:txBody>
        <a:bodyPr vertOverflow="clip" horzOverflow="clip" wrap="none" lIns="0" tIns="0" rIns="0" bIns="0" rtlCol="0" anchor="t">
          <a:noAutofit/>
        </a:bodyPr>
        <a:lstStyle/>
        <a:p>
          <a:pPr algn="l">
            <a:lnSpc>
              <a:spcPct val="100000"/>
            </a:lnSpc>
          </a:pPr>
          <a:fld id="{9C0AC725-5CA7-442F-929F-25D51541FA82}" type="TxLink">
            <a:rPr lang="en-US" sz="1000" b="0" i="0" u="none" strike="noStrike" kern="1200" dirty="0" smtClean="0">
              <a:solidFill>
                <a:schemeClr val="accent1"/>
              </a:solidFill>
              <a:effectLst/>
              <a:latin typeface="Arial"/>
              <a:ea typeface="+mn-ea"/>
              <a:cs typeface="Arial"/>
            </a:rPr>
            <a:pPr algn="l">
              <a:lnSpc>
                <a:spcPct val="100000"/>
              </a:lnSpc>
            </a:pPr>
            <a:t>(untere Einkommen)</a:t>
          </a:fld>
          <a:endParaRPr lang="de-DE" sz="1000" b="0" kern="1200" dirty="0">
            <a:solidFill>
              <a:schemeClr val="accent1"/>
            </a:solidFill>
            <a:effectLst/>
            <a:latin typeface="+mn-lt"/>
            <a:ea typeface="+mn-ea"/>
            <a:cs typeface="+mn-cs"/>
          </a:endParaRPr>
        </a:p>
      </xdr:txBody>
    </xdr:sp>
    <xdr:clientData/>
  </xdr:twoCellAnchor>
  <xdr:oneCellAnchor>
    <xdr:from>
      <xdr:col>3</xdr:col>
      <xdr:colOff>1505577</xdr:colOff>
      <xdr:row>30</xdr:row>
      <xdr:rowOff>16329</xdr:rowOff>
    </xdr:from>
    <xdr:ext cx="643817" cy="147476"/>
    <xdr:sp macro="" textlink="Tool!$AU$91">
      <xdr:nvSpPr>
        <xdr:cNvPr id="28" name="Textfeld 27">
          <a:extLst>
            <a:ext uri="{FF2B5EF4-FFF2-40B4-BE49-F238E27FC236}">
              <a16:creationId xmlns:a16="http://schemas.microsoft.com/office/drawing/2014/main" id="{6CBF04B2-F777-4CD1-A8C9-A2B21DD3E7EB}"/>
            </a:ext>
          </a:extLst>
        </xdr:cNvPr>
        <xdr:cNvSpPr txBox="1"/>
      </xdr:nvSpPr>
      <xdr:spPr>
        <a:xfrm>
          <a:off x="1991352" y="5702754"/>
          <a:ext cx="643817" cy="147476"/>
        </a:xfrm>
        <a:prstGeom prst="rect">
          <a:avLst/>
        </a:prstGeom>
        <a:noFill/>
      </xdr:spPr>
      <xdr:txBody>
        <a:bodyPr vertOverflow="clip" horzOverflow="clip" wrap="none" lIns="72000" tIns="0" rIns="36000" bIns="0" rtlCol="0" anchor="t">
          <a:spAutoFit/>
        </a:bodyPr>
        <a:lstStyle/>
        <a:p>
          <a:pPr algn="r">
            <a:lnSpc>
              <a:spcPct val="100000"/>
            </a:lnSpc>
          </a:pPr>
          <a:fld id="{D73CF21F-49F1-4525-ADFB-0C40ACD239A4}" type="TxLink">
            <a:rPr lang="en-US" sz="1000" b="0" i="0" u="none" strike="noStrike" kern="1200" dirty="0" smtClean="0">
              <a:solidFill>
                <a:schemeClr val="accent1"/>
              </a:solidFill>
              <a:effectLst/>
              <a:latin typeface="Arial"/>
              <a:ea typeface="+mn-ea"/>
              <a:cs typeface="Arial"/>
            </a:rPr>
            <a:pPr algn="r">
              <a:lnSpc>
                <a:spcPct val="100000"/>
              </a:lnSpc>
            </a:pPr>
            <a:t>1.797</a:t>
          </a:fld>
          <a:endParaRPr lang="de-DE" sz="1000" b="0" kern="1200" dirty="0">
            <a:solidFill>
              <a:schemeClr val="accent1"/>
            </a:solidFill>
            <a:effectLst/>
            <a:latin typeface="+mn-lt"/>
            <a:ea typeface="+mn-ea"/>
            <a:cs typeface="+mn-cs"/>
          </a:endParaRPr>
        </a:p>
      </xdr:txBody>
    </xdr:sp>
    <xdr:clientData/>
  </xdr:oneCellAnchor>
  <xdr:oneCellAnchor>
    <xdr:from>
      <xdr:col>3</xdr:col>
      <xdr:colOff>2185899</xdr:colOff>
      <xdr:row>30</xdr:row>
      <xdr:rowOff>16329</xdr:rowOff>
    </xdr:from>
    <xdr:ext cx="883832" cy="147476"/>
    <xdr:sp macro="" textlink="Tool!$AV$91">
      <xdr:nvSpPr>
        <xdr:cNvPr id="29" name="Textfeld 28">
          <a:extLst>
            <a:ext uri="{FF2B5EF4-FFF2-40B4-BE49-F238E27FC236}">
              <a16:creationId xmlns:a16="http://schemas.microsoft.com/office/drawing/2014/main" id="{BFE34E00-E769-4833-BE1E-7769BAB4247A}"/>
            </a:ext>
          </a:extLst>
        </xdr:cNvPr>
        <xdr:cNvSpPr txBox="1"/>
      </xdr:nvSpPr>
      <xdr:spPr>
        <a:xfrm>
          <a:off x="2671674" y="5702754"/>
          <a:ext cx="883832" cy="147476"/>
        </a:xfrm>
        <a:prstGeom prst="rect">
          <a:avLst/>
        </a:prstGeom>
        <a:noFill/>
      </xdr:spPr>
      <xdr:txBody>
        <a:bodyPr vertOverflow="clip" horzOverflow="clip" wrap="none" lIns="0" tIns="0" rIns="0" bIns="0" rtlCol="0" anchor="t">
          <a:spAutoFit/>
        </a:bodyPr>
        <a:lstStyle/>
        <a:p>
          <a:pPr algn="l">
            <a:lnSpc>
              <a:spcPct val="100000"/>
            </a:lnSpc>
          </a:pPr>
          <a:fld id="{20EA3D69-996A-4DAA-ABB5-56C6E22AFEC1}" type="TxLink">
            <a:rPr lang="en-US" sz="1000" b="0" i="0" u="none" strike="noStrike" kern="1200" dirty="0" smtClean="0">
              <a:solidFill>
                <a:schemeClr val="accent1"/>
              </a:solidFill>
              <a:effectLst/>
              <a:latin typeface="Arial"/>
              <a:ea typeface="+mn-ea"/>
              <a:cs typeface="Arial"/>
            </a:rPr>
            <a:pPr algn="l">
              <a:lnSpc>
                <a:spcPct val="100000"/>
              </a:lnSpc>
            </a:pPr>
            <a:t>Euro pro Monat</a:t>
          </a:fld>
          <a:endParaRPr lang="de-DE" sz="1000" b="0" kern="1200" dirty="0">
            <a:solidFill>
              <a:schemeClr val="accent1"/>
            </a:solidFill>
            <a:effectLst/>
            <a:latin typeface="+mn-lt"/>
            <a:ea typeface="+mn-ea"/>
            <a:cs typeface="+mn-cs"/>
          </a:endParaRPr>
        </a:p>
      </xdr:txBody>
    </xdr:sp>
    <xdr:clientData/>
  </xdr:oneCellAnchor>
  <xdr:oneCellAnchor>
    <xdr:from>
      <xdr:col>5</xdr:col>
      <xdr:colOff>1531917</xdr:colOff>
      <xdr:row>31</xdr:row>
      <xdr:rowOff>150214</xdr:rowOff>
    </xdr:from>
    <xdr:ext cx="4788619" cy="147476"/>
    <xdr:sp macro="" textlink="">
      <xdr:nvSpPr>
        <xdr:cNvPr id="32" name="Textfeld 31">
          <a:extLst>
            <a:ext uri="{FF2B5EF4-FFF2-40B4-BE49-F238E27FC236}">
              <a16:creationId xmlns:a16="http://schemas.microsoft.com/office/drawing/2014/main" id="{3F48CE5A-56B0-4A46-93EE-3BEF9F5A7646}"/>
            </a:ext>
          </a:extLst>
        </xdr:cNvPr>
        <xdr:cNvSpPr txBox="1"/>
      </xdr:nvSpPr>
      <xdr:spPr>
        <a:xfrm>
          <a:off x="5341917" y="5998564"/>
          <a:ext cx="4788619" cy="147476"/>
        </a:xfrm>
        <a:prstGeom prst="rect">
          <a:avLst/>
        </a:prstGeom>
        <a:noFill/>
      </xdr:spPr>
      <xdr:txBody>
        <a:bodyPr vertOverflow="clip" horzOverflow="clip" wrap="none" lIns="0" tIns="0" rIns="0" bIns="0" rtlCol="0" anchor="t">
          <a:spAutoFit/>
        </a:bodyPr>
        <a:lstStyle/>
        <a:p>
          <a:pPr algn="l">
            <a:lnSpc>
              <a:spcPct val="100000"/>
            </a:lnSpc>
          </a:pPr>
          <a:r>
            <a:rPr lang="en-US" sz="1000" b="1" i="0" u="none" strike="noStrike" kern="1200" baseline="0" dirty="0">
              <a:solidFill>
                <a:schemeClr val="accent1"/>
              </a:solidFill>
              <a:effectLst/>
              <a:latin typeface="Arial"/>
              <a:ea typeface="+mn-ea"/>
              <a:cs typeface="Arial"/>
            </a:rPr>
            <a:t>Wirkung auf das Nettoeinkommen für die ausgewählte Gruppe von Haushalten</a:t>
          </a:r>
          <a:endParaRPr lang="en-US" sz="1000" b="1" i="0" u="none" strike="noStrike" kern="1200" dirty="0">
            <a:solidFill>
              <a:schemeClr val="accent1"/>
            </a:solidFill>
            <a:effectLst/>
            <a:latin typeface="Arial"/>
            <a:ea typeface="+mn-ea"/>
            <a:cs typeface="Arial"/>
          </a:endParaRPr>
        </a:p>
      </xdr:txBody>
    </xdr:sp>
    <xdr:clientData/>
  </xdr:oneCellAnchor>
  <xdr:twoCellAnchor editAs="oneCell">
    <xdr:from>
      <xdr:col>7</xdr:col>
      <xdr:colOff>1643062</xdr:colOff>
      <xdr:row>2</xdr:row>
      <xdr:rowOff>8018</xdr:rowOff>
    </xdr:from>
    <xdr:to>
      <xdr:col>8</xdr:col>
      <xdr:colOff>11907</xdr:colOff>
      <xdr:row>4</xdr:row>
      <xdr:rowOff>96687</xdr:rowOff>
    </xdr:to>
    <xdr:pic>
      <xdr:nvPicPr>
        <xdr:cNvPr id="37" name="Grafik 36">
          <a:hlinkClick xmlns:r="http://schemas.openxmlformats.org/officeDocument/2006/relationships" r:id="rId4"/>
          <a:extLst>
            <a:ext uri="{FF2B5EF4-FFF2-40B4-BE49-F238E27FC236}">
              <a16:creationId xmlns:a16="http://schemas.microsoft.com/office/drawing/2014/main" id="{84A32F83-9418-4CB0-A15F-78B7737323A5}"/>
            </a:ext>
          </a:extLst>
        </xdr:cNvPr>
        <xdr:cNvPicPr>
          <a:picLocks noChangeAspect="1"/>
        </xdr:cNvPicPr>
      </xdr:nvPicPr>
      <xdr:blipFill>
        <a:blip xmlns:r="http://schemas.openxmlformats.org/officeDocument/2006/relationships" r:embed="rId5"/>
        <a:stretch>
          <a:fillRect/>
        </a:stretch>
      </xdr:blipFill>
      <xdr:spPr>
        <a:xfrm>
          <a:off x="10054828" y="329487"/>
          <a:ext cx="1262063" cy="529200"/>
        </a:xfrm>
        <a:prstGeom prst="rect">
          <a:avLst/>
        </a:prstGeom>
      </xdr:spPr>
    </xdr:pic>
    <xdr:clientData/>
  </xdr:twoCellAnchor>
  <xdr:twoCellAnchor editAs="absolute">
    <xdr:from>
      <xdr:col>7</xdr:col>
      <xdr:colOff>140144</xdr:colOff>
      <xdr:row>2</xdr:row>
      <xdr:rowOff>0</xdr:rowOff>
    </xdr:from>
    <xdr:to>
      <xdr:col>7</xdr:col>
      <xdr:colOff>1469830</xdr:colOff>
      <xdr:row>4</xdr:row>
      <xdr:rowOff>89727</xdr:rowOff>
    </xdr:to>
    <xdr:pic>
      <xdr:nvPicPr>
        <xdr:cNvPr id="4" name="Grafik 3">
          <a:hlinkClick xmlns:r="http://schemas.openxmlformats.org/officeDocument/2006/relationships" r:id="rId6"/>
          <a:extLst>
            <a:ext uri="{FF2B5EF4-FFF2-40B4-BE49-F238E27FC236}">
              <a16:creationId xmlns:a16="http://schemas.microsoft.com/office/drawing/2014/main" id="{A2865EC7-37FD-42DE-93B4-345EF8DFD11B}"/>
            </a:ext>
          </a:extLst>
        </xdr:cNvPr>
        <xdr:cNvPicPr>
          <a:picLocks noChangeAspect="1"/>
        </xdr:cNvPicPr>
      </xdr:nvPicPr>
      <xdr:blipFill rotWithShape="1">
        <a:blip xmlns:r="http://schemas.openxmlformats.org/officeDocument/2006/relationships" r:embed="rId7"/>
        <a:srcRect l="6474" t="10772" b="7926"/>
        <a:stretch/>
      </xdr:blipFill>
      <xdr:spPr>
        <a:xfrm>
          <a:off x="8544125" y="322385"/>
          <a:ext cx="1329686" cy="529342"/>
        </a:xfrm>
        <a:prstGeom prst="rect">
          <a:avLst/>
        </a:prstGeom>
      </xdr:spPr>
    </xdr:pic>
    <xdr:clientData/>
  </xdr:twoCellAnchor>
  <xdr:oneCellAnchor>
    <xdr:from>
      <xdr:col>2</xdr:col>
      <xdr:colOff>0</xdr:colOff>
      <xdr:row>55</xdr:row>
      <xdr:rowOff>28897</xdr:rowOff>
    </xdr:from>
    <xdr:ext cx="4186325" cy="294953"/>
    <xdr:sp macro="" textlink="Tool!AU87">
      <xdr:nvSpPr>
        <xdr:cNvPr id="17" name="Textfeld 16">
          <a:extLst>
            <a:ext uri="{FF2B5EF4-FFF2-40B4-BE49-F238E27FC236}">
              <a16:creationId xmlns:a16="http://schemas.microsoft.com/office/drawing/2014/main" id="{A64D0DC5-562F-4BA1-BAA7-9880EDA16FE5}"/>
            </a:ext>
          </a:extLst>
        </xdr:cNvPr>
        <xdr:cNvSpPr txBox="1"/>
      </xdr:nvSpPr>
      <xdr:spPr>
        <a:xfrm>
          <a:off x="323850" y="9782497"/>
          <a:ext cx="4186325" cy="294953"/>
        </a:xfrm>
        <a:prstGeom prst="rect">
          <a:avLst/>
        </a:prstGeom>
        <a:noFill/>
      </xdr:spPr>
      <xdr:txBody>
        <a:bodyPr vertOverflow="clip" horzOverflow="clip" wrap="square" lIns="36000" tIns="0" rIns="0" bIns="0" rtlCol="0" anchor="t">
          <a:spAutoFit/>
        </a:bodyPr>
        <a:lstStyle/>
        <a:p>
          <a:pPr algn="l">
            <a:lnSpc>
              <a:spcPct val="100000"/>
            </a:lnSpc>
          </a:pPr>
          <a:fld id="{452BD928-7C88-4868-8DC9-D2F959961DD4}" type="TxLink">
            <a:rPr lang="en-US" sz="1000" b="0" i="0" u="none" strike="noStrike" kern="1200" dirty="0">
              <a:solidFill>
                <a:schemeClr val="accent1"/>
              </a:solidFill>
              <a:effectLst/>
              <a:latin typeface="Arial"/>
              <a:ea typeface="+mn-ea"/>
              <a:cs typeface="Arial"/>
            </a:rPr>
            <a:pPr algn="l">
              <a:lnSpc>
                <a:spcPct val="100000"/>
              </a:lnSpc>
            </a:pPr>
            <a:t>Der Nettoeffekt beträgt 4,87 Euro pro Monat und enstspricht 
einer Entlastung von 0,27 Prozent des Nettohaushaltseinkommens.</a:t>
          </a:fld>
          <a:endParaRPr lang="en-US" sz="1000" b="0" i="0" u="none" strike="noStrike" kern="1200" dirty="0">
            <a:solidFill>
              <a:schemeClr val="accent1"/>
            </a:solidFill>
            <a:effectLst/>
            <a:latin typeface="Arial"/>
            <a:ea typeface="+mn-ea"/>
            <a:cs typeface="Arial"/>
          </a:endParaRPr>
        </a:p>
      </xdr:txBody>
    </xdr:sp>
    <xdr:clientData/>
  </xdr:oneCellAnchor>
</xdr:wsDr>
</file>

<file path=xl/drawings/drawing3.xml><?xml version="1.0" encoding="utf-8"?>
<c:userShapes xmlns:c="http://schemas.openxmlformats.org/drawingml/2006/chart">
  <cdr:relSizeAnchor xmlns:cdr="http://schemas.openxmlformats.org/drawingml/2006/chartDrawing">
    <cdr:from>
      <cdr:x>0.40973</cdr:x>
      <cdr:y>0.26984</cdr:y>
    </cdr:from>
    <cdr:to>
      <cdr:x>0.59799</cdr:x>
      <cdr:y>0.4041</cdr:y>
    </cdr:to>
    <cdr:sp macro="" textlink="Tool!$AW$53">
      <cdr:nvSpPr>
        <cdr:cNvPr id="73" name="Rectangle 69">
          <a:extLst xmlns:a="http://schemas.openxmlformats.org/drawingml/2006/main">
            <a:ext uri="{FF2B5EF4-FFF2-40B4-BE49-F238E27FC236}">
              <a16:creationId xmlns:a16="http://schemas.microsoft.com/office/drawing/2014/main" id="{F0734706-9AF1-47CA-ABD4-D3200CBFD629}"/>
            </a:ext>
          </a:extLst>
        </cdr:cNvPr>
        <cdr:cNvSpPr>
          <a:spLocks xmlns:a="http://schemas.openxmlformats.org/drawingml/2006/main" noChangeAspect="1" noChangeArrowheads="1"/>
        </cdr:cNvSpPr>
      </cdr:nvSpPr>
      <cdr:spPr bwMode="auto">
        <a:xfrm xmlns:a="http://schemas.openxmlformats.org/drawingml/2006/main">
          <a:off x="2603500" y="917575"/>
          <a:ext cx="1196189" cy="4565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rtl="0" eaLnBrk="0" fontAlgn="base" latinLnBrk="0" hangingPunct="0">
            <a:lnSpc>
              <a:spcPct val="100000"/>
            </a:lnSpc>
            <a:spcBef>
              <a:spcPct val="0"/>
            </a:spcBef>
            <a:spcAft>
              <a:spcPct val="0"/>
            </a:spcAft>
            <a:buClrTx/>
            <a:buSzTx/>
            <a:buFontTx/>
            <a:buNone/>
            <a:tabLst/>
          </a:pPr>
          <a:fld id="{941D3D3B-38B4-4F1D-BE8E-A22B8E5CBEB5}" type="TxLink">
            <a:rPr kumimoji="0" lang="en-US" altLang="de-DE" sz="1000" b="0" i="0" u="none" strike="noStrike" cap="none" normalizeH="0" baseline="0" dirty="0">
              <a:ln>
                <a:noFill/>
              </a:ln>
              <a:solidFill>
                <a:schemeClr val="accent1"/>
              </a:solidFill>
              <a:effectLst/>
              <a:latin typeface="Arial"/>
              <a:cs typeface="Arial"/>
            </a:rPr>
            <a:pPr marL="0" marR="0" lvl="0" indent="0" algn="ctr" defTabSz="914400" rtl="0" eaLnBrk="0" fontAlgn="base" latinLnBrk="0" hangingPunct="0">
              <a:lnSpc>
                <a:spcPct val="100000"/>
              </a:lnSpc>
              <a:spcBef>
                <a:spcPct val="0"/>
              </a:spcBef>
              <a:spcAft>
                <a:spcPct val="0"/>
              </a:spcAft>
              <a:buClrTx/>
              <a:buSzTx/>
              <a:buFontTx/>
              <a:buNone/>
              <a:tabLst/>
            </a:pPr>
            <a:t>2,7 % aller Haushalte</a:t>
          </a:fld>
          <a:endPar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0.12284</cdr:x>
      <cdr:y>0.76362</cdr:y>
    </cdr:from>
    <cdr:to>
      <cdr:x>0.3765</cdr:x>
      <cdr:y>0.85565</cdr:y>
    </cdr:to>
    <cdr:grpSp>
      <cdr:nvGrpSpPr>
        <cdr:cNvPr id="75" name="Gruppieren 74">
          <a:extLst xmlns:a="http://schemas.openxmlformats.org/drawingml/2006/main">
            <a:ext uri="{FF2B5EF4-FFF2-40B4-BE49-F238E27FC236}">
              <a16:creationId xmlns:a16="http://schemas.microsoft.com/office/drawing/2014/main" id="{359C51E7-AE02-4A90-B426-22E84824B703}"/>
            </a:ext>
          </a:extLst>
        </cdr:cNvPr>
        <cdr:cNvGrpSpPr>
          <a:grpSpLocks xmlns:a="http://schemas.openxmlformats.org/drawingml/2006/main" noChangeAspect="1"/>
        </cdr:cNvGrpSpPr>
      </cdr:nvGrpSpPr>
      <cdr:grpSpPr>
        <a:xfrm xmlns:a="http://schemas.openxmlformats.org/drawingml/2006/main">
          <a:off x="780540" y="2596632"/>
          <a:ext cx="1611787" cy="312941"/>
          <a:chOff x="668899" y="801988"/>
          <a:chExt cx="1618149" cy="329176"/>
        </a:xfrm>
      </cdr:grpSpPr>
      <cdr:sp macro="" textlink="">
        <cdr:nvSpPr>
          <cdr:cNvPr id="90" name="Rectangle 58">
            <a:extLst xmlns:a="http://schemas.openxmlformats.org/drawingml/2006/main">
              <a:ext uri="{FF2B5EF4-FFF2-40B4-BE49-F238E27FC236}">
                <a16:creationId xmlns:a16="http://schemas.microsoft.com/office/drawing/2014/main" id="{5282DB48-E88D-4F6A-937D-775ACE37AE83}"/>
              </a:ext>
            </a:extLst>
          </cdr:cNvPr>
          <cdr:cNvSpPr>
            <a:spLocks xmlns:a="http://schemas.openxmlformats.org/drawingml/2006/main" noChangeArrowheads="1"/>
          </cdr:cNvSpPr>
        </cdr:nvSpPr>
        <cdr:spPr bwMode="auto">
          <a:xfrm xmlns:a="http://schemas.openxmlformats.org/drawingml/2006/main">
            <a:off x="668899" y="838532"/>
            <a:ext cx="64782" cy="92474"/>
          </a:xfrm>
          <a:prstGeom xmlns:a="http://schemas.openxmlformats.org/drawingml/2006/main" prst="rect">
            <a:avLst/>
          </a:prstGeom>
          <a:pattFill xmlns:a="http://schemas.openxmlformats.org/drawingml/2006/main" prst="ltUpDiag">
            <a:fgClr>
              <a:schemeClr val="bg1"/>
            </a:fgClr>
            <a:bgClr>
              <a:schemeClr val="accent3">
                <a:lumMod val="40000"/>
                <a:lumOff val="60000"/>
              </a:schemeClr>
            </a:bgClr>
          </a:patt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91" name="Rectangle 59">
            <a:extLst xmlns:a="http://schemas.openxmlformats.org/drawingml/2006/main">
              <a:ext uri="{FF2B5EF4-FFF2-40B4-BE49-F238E27FC236}">
                <a16:creationId xmlns:a16="http://schemas.microsoft.com/office/drawing/2014/main" id="{53A88BD4-95EA-4FCB-A633-60A1AF4519AA}"/>
              </a:ext>
            </a:extLst>
          </cdr:cNvPr>
          <cdr:cNvSpPr>
            <a:spLocks xmlns:a="http://schemas.openxmlformats.org/drawingml/2006/main" noChangeArrowheads="1"/>
          </cdr:cNvSpPr>
        </cdr:nvSpPr>
        <cdr:spPr bwMode="auto">
          <a:xfrm xmlns:a="http://schemas.openxmlformats.org/drawingml/2006/main">
            <a:off x="763472" y="801988"/>
            <a:ext cx="1523576" cy="3291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belastet mit mehr als 1 %,</a:t>
            </a:r>
            <a:b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b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ausgleichsfondsberechtigt</a:t>
            </a:r>
          </a:p>
        </cdr:txBody>
      </cdr:sp>
    </cdr:grpSp>
  </cdr:relSizeAnchor>
  <cdr:relSizeAnchor xmlns:cdr="http://schemas.openxmlformats.org/drawingml/2006/chartDrawing">
    <cdr:from>
      <cdr:x>0.12284</cdr:x>
      <cdr:y>0.67794</cdr:y>
    </cdr:from>
    <cdr:to>
      <cdr:x>0.29318</cdr:x>
      <cdr:y>0.72395</cdr:y>
    </cdr:to>
    <cdr:grpSp>
      <cdr:nvGrpSpPr>
        <cdr:cNvPr id="76" name="Gruppieren 75">
          <a:extLst xmlns:a="http://schemas.openxmlformats.org/drawingml/2006/main">
            <a:ext uri="{FF2B5EF4-FFF2-40B4-BE49-F238E27FC236}">
              <a16:creationId xmlns:a16="http://schemas.microsoft.com/office/drawing/2014/main" id="{5FE06058-7FB3-4910-9413-4FF74B8DA827}"/>
            </a:ext>
          </a:extLst>
        </cdr:cNvPr>
        <cdr:cNvGrpSpPr>
          <a:grpSpLocks xmlns:a="http://schemas.openxmlformats.org/drawingml/2006/main" noChangeAspect="1"/>
        </cdr:cNvGrpSpPr>
      </cdr:nvGrpSpPr>
      <cdr:grpSpPr>
        <a:xfrm xmlns:a="http://schemas.openxmlformats.org/drawingml/2006/main">
          <a:off x="780540" y="2305283"/>
          <a:ext cx="1082361" cy="156454"/>
          <a:chOff x="668899" y="510297"/>
          <a:chExt cx="1086670" cy="164591"/>
        </a:xfrm>
      </cdr:grpSpPr>
      <cdr:sp macro="" textlink="">
        <cdr:nvSpPr>
          <cdr:cNvPr id="88" name="Rectangle 60">
            <a:extLst xmlns:a="http://schemas.openxmlformats.org/drawingml/2006/main">
              <a:ext uri="{FF2B5EF4-FFF2-40B4-BE49-F238E27FC236}">
                <a16:creationId xmlns:a16="http://schemas.microsoft.com/office/drawing/2014/main" id="{451BB8E7-D8EC-4BD6-B4A4-0DDF279470F0}"/>
              </a:ext>
            </a:extLst>
          </cdr:cNvPr>
          <cdr:cNvSpPr>
            <a:spLocks xmlns:a="http://schemas.openxmlformats.org/drawingml/2006/main" noChangeArrowheads="1"/>
          </cdr:cNvSpPr>
        </cdr:nvSpPr>
        <cdr:spPr bwMode="auto">
          <a:xfrm xmlns:a="http://schemas.openxmlformats.org/drawingml/2006/main">
            <a:off x="668899" y="546842"/>
            <a:ext cx="64782" cy="92475"/>
          </a:xfrm>
          <a:prstGeom xmlns:a="http://schemas.openxmlformats.org/drawingml/2006/main" prst="rect">
            <a:avLst/>
          </a:prstGeom>
          <a:solidFill xmlns:a="http://schemas.openxmlformats.org/drawingml/2006/main">
            <a:srgbClr val="D05094"/>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89" name="Rectangle 61">
            <a:extLst xmlns:a="http://schemas.openxmlformats.org/drawingml/2006/main">
              <a:ext uri="{FF2B5EF4-FFF2-40B4-BE49-F238E27FC236}">
                <a16:creationId xmlns:a16="http://schemas.microsoft.com/office/drawing/2014/main" id="{EA9CD9D0-2EE2-444E-8257-F1A96A76DDC9}"/>
              </a:ext>
            </a:extLst>
          </cdr:cNvPr>
          <cdr:cNvSpPr>
            <a:spLocks xmlns:a="http://schemas.openxmlformats.org/drawingml/2006/main" noChangeArrowheads="1"/>
          </cdr:cNvSpPr>
        </cdr:nvSpPr>
        <cdr:spPr bwMode="auto">
          <a:xfrm xmlns:a="http://schemas.openxmlformats.org/drawingml/2006/main">
            <a:off x="766028" y="510297"/>
            <a:ext cx="989541" cy="1645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belastet mit 1-3%</a:t>
            </a:r>
          </a:p>
        </cdr:txBody>
      </cdr:sp>
    </cdr:grpSp>
  </cdr:relSizeAnchor>
  <cdr:relSizeAnchor xmlns:cdr="http://schemas.openxmlformats.org/drawingml/2006/chartDrawing">
    <cdr:from>
      <cdr:x>0.12284</cdr:x>
      <cdr:y>0.59226</cdr:y>
    </cdr:from>
    <cdr:to>
      <cdr:x>0.35811</cdr:x>
      <cdr:y>0.63827</cdr:y>
    </cdr:to>
    <cdr:grpSp>
      <cdr:nvGrpSpPr>
        <cdr:cNvPr id="77" name="Gruppieren 76">
          <a:extLst xmlns:a="http://schemas.openxmlformats.org/drawingml/2006/main">
            <a:ext uri="{FF2B5EF4-FFF2-40B4-BE49-F238E27FC236}">
              <a16:creationId xmlns:a16="http://schemas.microsoft.com/office/drawing/2014/main" id="{A10054EF-D3FB-4725-94C4-3AB2565F7F42}"/>
            </a:ext>
          </a:extLst>
        </cdr:cNvPr>
        <cdr:cNvGrpSpPr>
          <a:grpSpLocks xmlns:a="http://schemas.openxmlformats.org/drawingml/2006/main" noChangeAspect="1"/>
        </cdr:cNvGrpSpPr>
      </cdr:nvGrpSpPr>
      <cdr:grpSpPr>
        <a:xfrm xmlns:a="http://schemas.openxmlformats.org/drawingml/2006/main">
          <a:off x="780540" y="2013935"/>
          <a:ext cx="1494935" cy="156454"/>
          <a:chOff x="668902" y="218595"/>
          <a:chExt cx="1500842" cy="164587"/>
        </a:xfrm>
      </cdr:grpSpPr>
      <cdr:sp macro="" textlink="">
        <cdr:nvSpPr>
          <cdr:cNvPr id="86" name="Rectangle 62">
            <a:extLst xmlns:a="http://schemas.openxmlformats.org/drawingml/2006/main">
              <a:ext uri="{FF2B5EF4-FFF2-40B4-BE49-F238E27FC236}">
                <a16:creationId xmlns:a16="http://schemas.microsoft.com/office/drawing/2014/main" id="{AA037E8B-7FC5-4C7C-B687-DA5081771D3E}"/>
              </a:ext>
            </a:extLst>
          </cdr:cNvPr>
          <cdr:cNvSpPr>
            <a:spLocks xmlns:a="http://schemas.openxmlformats.org/drawingml/2006/main" noChangeArrowheads="1"/>
          </cdr:cNvSpPr>
        </cdr:nvSpPr>
        <cdr:spPr bwMode="auto">
          <a:xfrm xmlns:a="http://schemas.openxmlformats.org/drawingml/2006/main">
            <a:off x="668902" y="255139"/>
            <a:ext cx="63460" cy="92427"/>
          </a:xfrm>
          <a:prstGeom xmlns:a="http://schemas.openxmlformats.org/drawingml/2006/main" prst="rect">
            <a:avLst/>
          </a:prstGeom>
          <a:solidFill xmlns:a="http://schemas.openxmlformats.org/drawingml/2006/main">
            <a:srgbClr val="AA2E70"/>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87" name="Rectangle 63">
            <a:extLst xmlns:a="http://schemas.openxmlformats.org/drawingml/2006/main">
              <a:ext uri="{FF2B5EF4-FFF2-40B4-BE49-F238E27FC236}">
                <a16:creationId xmlns:a16="http://schemas.microsoft.com/office/drawing/2014/main" id="{5AD834AC-CB03-4C32-BFDE-2C7173ED56B9}"/>
              </a:ext>
            </a:extLst>
          </cdr:cNvPr>
          <cdr:cNvSpPr>
            <a:spLocks xmlns:a="http://schemas.openxmlformats.org/drawingml/2006/main" noChangeArrowheads="1"/>
          </cdr:cNvSpPr>
        </cdr:nvSpPr>
        <cdr:spPr bwMode="auto">
          <a:xfrm xmlns:a="http://schemas.openxmlformats.org/drawingml/2006/main">
            <a:off x="767354" y="218595"/>
            <a:ext cx="1402390" cy="164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belastet mit mehr als 3%</a:t>
            </a:r>
          </a:p>
        </cdr:txBody>
      </cdr:sp>
    </cdr:grpSp>
  </cdr:relSizeAnchor>
  <cdr:relSizeAnchor xmlns:cdr="http://schemas.openxmlformats.org/drawingml/2006/chartDrawing">
    <cdr:from>
      <cdr:x>0.12284</cdr:x>
      <cdr:y>0.89309</cdr:y>
    </cdr:from>
    <cdr:to>
      <cdr:x>0.27443</cdr:x>
      <cdr:y>0.93911</cdr:y>
    </cdr:to>
    <cdr:grpSp>
      <cdr:nvGrpSpPr>
        <cdr:cNvPr id="78" name="Gruppieren 77">
          <a:extLst xmlns:a="http://schemas.openxmlformats.org/drawingml/2006/main">
            <a:ext uri="{FF2B5EF4-FFF2-40B4-BE49-F238E27FC236}">
              <a16:creationId xmlns:a16="http://schemas.microsoft.com/office/drawing/2014/main" id="{16B1C429-5E80-46DD-92BA-7DF12BE37F72}"/>
            </a:ext>
          </a:extLst>
        </cdr:cNvPr>
        <cdr:cNvGrpSpPr>
          <a:grpSpLocks xmlns:a="http://schemas.openxmlformats.org/drawingml/2006/main" noChangeAspect="1"/>
        </cdr:cNvGrpSpPr>
      </cdr:nvGrpSpPr>
      <cdr:grpSpPr>
        <a:xfrm xmlns:a="http://schemas.openxmlformats.org/drawingml/2006/main">
          <a:off x="780540" y="3036885"/>
          <a:ext cx="963222" cy="156487"/>
          <a:chOff x="668901" y="1242794"/>
          <a:chExt cx="967069" cy="164587"/>
        </a:xfrm>
      </cdr:grpSpPr>
      <cdr:sp macro="" textlink="">
        <cdr:nvSpPr>
          <cdr:cNvPr id="84" name="Rectangle 56">
            <a:extLst xmlns:a="http://schemas.openxmlformats.org/drawingml/2006/main">
              <a:ext uri="{FF2B5EF4-FFF2-40B4-BE49-F238E27FC236}">
                <a16:creationId xmlns:a16="http://schemas.microsoft.com/office/drawing/2014/main" id="{74DD66B8-CDB6-4935-9044-DA6264100541}"/>
              </a:ext>
            </a:extLst>
          </cdr:cNvPr>
          <cdr:cNvSpPr>
            <a:spLocks xmlns:a="http://schemas.openxmlformats.org/drawingml/2006/main" noChangeArrowheads="1"/>
          </cdr:cNvSpPr>
        </cdr:nvSpPr>
        <cdr:spPr bwMode="auto">
          <a:xfrm xmlns:a="http://schemas.openxmlformats.org/drawingml/2006/main">
            <a:off x="668901" y="1280034"/>
            <a:ext cx="63461" cy="92427"/>
          </a:xfrm>
          <a:prstGeom xmlns:a="http://schemas.openxmlformats.org/drawingml/2006/main" prst="rect">
            <a:avLst/>
          </a:prstGeom>
          <a:solidFill xmlns:a="http://schemas.openxmlformats.org/drawingml/2006/main">
            <a:srgbClr val="ECB9D4"/>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85" name="Rectangle 57">
            <a:extLst xmlns:a="http://schemas.openxmlformats.org/drawingml/2006/main">
              <a:ext uri="{FF2B5EF4-FFF2-40B4-BE49-F238E27FC236}">
                <a16:creationId xmlns:a16="http://schemas.microsoft.com/office/drawing/2014/main" id="{39832B87-5CEF-4543-963F-BB57CAB0475A}"/>
              </a:ext>
            </a:extLst>
          </cdr:cNvPr>
          <cdr:cNvSpPr>
            <a:spLocks xmlns:a="http://schemas.openxmlformats.org/drawingml/2006/main" noChangeArrowheads="1"/>
          </cdr:cNvSpPr>
        </cdr:nvSpPr>
        <cdr:spPr bwMode="auto">
          <a:xfrm xmlns:a="http://schemas.openxmlformats.org/drawingml/2006/main">
            <a:off x="767354" y="1242794"/>
            <a:ext cx="868616" cy="164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belastet bis 1%</a:t>
            </a:r>
          </a:p>
        </cdr:txBody>
      </cdr:sp>
    </cdr:grpSp>
  </cdr:relSizeAnchor>
  <cdr:relSizeAnchor xmlns:cdr="http://schemas.openxmlformats.org/drawingml/2006/chartDrawing">
    <cdr:from>
      <cdr:x>0.04628</cdr:x>
      <cdr:y>0.52805</cdr:y>
    </cdr:from>
    <cdr:to>
      <cdr:x>0.23454</cdr:x>
      <cdr:y>0.56928</cdr:y>
    </cdr:to>
    <cdr:sp macro="" textlink="">
      <cdr:nvSpPr>
        <cdr:cNvPr id="79" name="Rectangle 69">
          <a:extLst xmlns:a="http://schemas.openxmlformats.org/drawingml/2006/main">
            <a:ext uri="{FF2B5EF4-FFF2-40B4-BE49-F238E27FC236}">
              <a16:creationId xmlns:a16="http://schemas.microsoft.com/office/drawing/2014/main" id="{2AE0E208-E384-4212-A7E3-8B933E945D69}"/>
            </a:ext>
          </a:extLst>
        </cdr:cNvPr>
        <cdr:cNvSpPr>
          <a:spLocks xmlns:a="http://schemas.openxmlformats.org/drawingml/2006/main" noChangeAspect="1" noChangeArrowheads="1"/>
        </cdr:cNvSpPr>
      </cdr:nvSpPr>
      <cdr:spPr bwMode="auto">
        <a:xfrm xmlns:a="http://schemas.openxmlformats.org/drawingml/2006/main">
          <a:off x="294098" y="1795583"/>
          <a:ext cx="1196228" cy="1401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en-US" altLang="de-DE" sz="1000" b="0" i="0" u="none" strike="noStrike" cap="none" normalizeH="0" baseline="0" dirty="0">
              <a:ln>
                <a:noFill/>
              </a:ln>
              <a:solidFill>
                <a:schemeClr val="accent1"/>
              </a:solidFill>
              <a:effectLst/>
              <a:latin typeface="Arial"/>
              <a:cs typeface="Arial"/>
            </a:rPr>
            <a:t>davon</a:t>
          </a:r>
        </a:p>
      </cdr:txBody>
    </cdr:sp>
  </cdr:relSizeAnchor>
  <cdr:relSizeAnchor xmlns:cdr="http://schemas.openxmlformats.org/drawingml/2006/chartDrawing">
    <cdr:from>
      <cdr:x>0.01756</cdr:x>
      <cdr:y>0.5858</cdr:y>
    </cdr:from>
    <cdr:to>
      <cdr:x>0.11051</cdr:x>
      <cdr:y>0.62919</cdr:y>
    </cdr:to>
    <cdr:sp macro="" textlink="Tool!$AX$60">
      <cdr:nvSpPr>
        <cdr:cNvPr id="80" name="Rectangle 69">
          <a:extLst xmlns:a="http://schemas.openxmlformats.org/drawingml/2006/main">
            <a:ext uri="{FF2B5EF4-FFF2-40B4-BE49-F238E27FC236}">
              <a16:creationId xmlns:a16="http://schemas.microsoft.com/office/drawing/2014/main" id="{E0AD3F36-7777-47E2-86B1-8BA300341883}"/>
            </a:ext>
          </a:extLst>
        </cdr:cNvPr>
        <cdr:cNvSpPr>
          <a:spLocks xmlns:a="http://schemas.openxmlformats.org/drawingml/2006/main" noChangeAspect="1" noChangeArrowheads="1"/>
        </cdr:cNvSpPr>
      </cdr:nvSpPr>
      <cdr:spPr bwMode="auto">
        <a:xfrm xmlns:a="http://schemas.openxmlformats.org/drawingml/2006/main">
          <a:off x="111601" y="1991980"/>
          <a:ext cx="590577" cy="1475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5D91DC29-85F3-4B4B-8A45-4EBA4F959C82}"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0,0 %</a:t>
          </a:fld>
          <a:endParaRPr kumimoji="0" lang="en-US" altLang="de-DE" sz="1000" b="0" i="0" u="none" strike="noStrike" cap="none" normalizeH="0" baseline="0" dirty="0">
            <a:ln>
              <a:noFill/>
            </a:ln>
            <a:solidFill>
              <a:schemeClr val="accent1"/>
            </a:solidFill>
            <a:effectLst/>
            <a:latin typeface="Arial"/>
            <a:cs typeface="Arial"/>
          </a:endParaRPr>
        </a:p>
      </cdr:txBody>
    </cdr:sp>
  </cdr:relSizeAnchor>
  <cdr:relSizeAnchor xmlns:cdr="http://schemas.openxmlformats.org/drawingml/2006/chartDrawing">
    <cdr:from>
      <cdr:x>0.02492</cdr:x>
      <cdr:y>0.6738</cdr:y>
    </cdr:from>
    <cdr:to>
      <cdr:x>0.11051</cdr:x>
      <cdr:y>0.71719</cdr:y>
    </cdr:to>
    <cdr:sp macro="" textlink="Tool!$AX$59">
      <cdr:nvSpPr>
        <cdr:cNvPr id="81" name="Rectangle 69">
          <a:extLst xmlns:a="http://schemas.openxmlformats.org/drawingml/2006/main">
            <a:ext uri="{FF2B5EF4-FFF2-40B4-BE49-F238E27FC236}">
              <a16:creationId xmlns:a16="http://schemas.microsoft.com/office/drawing/2014/main" id="{9E04CCF1-4EAD-4052-94B0-65FF27361B5C}"/>
            </a:ext>
          </a:extLst>
        </cdr:cNvPr>
        <cdr:cNvSpPr>
          <a:spLocks xmlns:a="http://schemas.openxmlformats.org/drawingml/2006/main" noChangeAspect="1" noChangeArrowheads="1"/>
        </cdr:cNvSpPr>
      </cdr:nvSpPr>
      <cdr:spPr bwMode="auto">
        <a:xfrm xmlns:a="http://schemas.openxmlformats.org/drawingml/2006/main">
          <a:off x="158321" y="2291220"/>
          <a:ext cx="543858" cy="1475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AD380D42-20DD-4986-8AE2-687B13EF3BF8}"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0,0 %</a:t>
          </a:fld>
          <a:endParaRPr kumimoji="0" lang="en-US" altLang="de-DE" sz="1000" b="0" i="0" u="none" strike="noStrike" cap="none" normalizeH="0" baseline="0" dirty="0">
            <a:ln>
              <a:noFill/>
            </a:ln>
            <a:solidFill>
              <a:schemeClr val="accent1"/>
            </a:solidFill>
            <a:effectLst/>
            <a:latin typeface="Arial"/>
            <a:cs typeface="Arial"/>
          </a:endParaRPr>
        </a:p>
      </cdr:txBody>
    </cdr:sp>
  </cdr:relSizeAnchor>
  <cdr:relSizeAnchor xmlns:cdr="http://schemas.openxmlformats.org/drawingml/2006/chartDrawing">
    <cdr:from>
      <cdr:x>0.03576</cdr:x>
      <cdr:y>0.75947</cdr:y>
    </cdr:from>
    <cdr:to>
      <cdr:x>0.11051</cdr:x>
      <cdr:y>0.80286</cdr:y>
    </cdr:to>
    <cdr:sp macro="" textlink="Tool!$AX$58">
      <cdr:nvSpPr>
        <cdr:cNvPr id="82" name="Rectangle 69">
          <a:extLst xmlns:a="http://schemas.openxmlformats.org/drawingml/2006/main">
            <a:ext uri="{FF2B5EF4-FFF2-40B4-BE49-F238E27FC236}">
              <a16:creationId xmlns:a16="http://schemas.microsoft.com/office/drawing/2014/main" id="{6F137B72-7436-49EC-A8BB-79AEBED4A5F5}"/>
            </a:ext>
          </a:extLst>
        </cdr:cNvPr>
        <cdr:cNvSpPr>
          <a:spLocks xmlns:a="http://schemas.openxmlformats.org/drawingml/2006/main" noChangeAspect="1" noChangeArrowheads="1"/>
        </cdr:cNvSpPr>
      </cdr:nvSpPr>
      <cdr:spPr bwMode="auto">
        <a:xfrm xmlns:a="http://schemas.openxmlformats.org/drawingml/2006/main">
          <a:off x="227228" y="2582529"/>
          <a:ext cx="474951" cy="1475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DEC4F688-B8ED-48E3-BB35-9ABBA3629D21}"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8,5 %</a:t>
          </a:fld>
          <a:endParaRPr kumimoji="0" lang="en-US" altLang="de-DE" sz="1000" b="0" i="0" u="none" strike="noStrike" cap="none" normalizeH="0" baseline="0" dirty="0">
            <a:ln>
              <a:noFill/>
            </a:ln>
            <a:solidFill>
              <a:schemeClr val="accent1"/>
            </a:solidFill>
            <a:effectLst/>
            <a:latin typeface="Arial"/>
            <a:cs typeface="Arial"/>
          </a:endParaRPr>
        </a:p>
      </cdr:txBody>
    </cdr:sp>
  </cdr:relSizeAnchor>
  <cdr:relSizeAnchor xmlns:cdr="http://schemas.openxmlformats.org/drawingml/2006/chartDrawing">
    <cdr:from>
      <cdr:x>0.0313</cdr:x>
      <cdr:y>0.88915</cdr:y>
    </cdr:from>
    <cdr:to>
      <cdr:x>0.11051</cdr:x>
      <cdr:y>0.93253</cdr:y>
    </cdr:to>
    <cdr:sp macro="" textlink="Tool!$AX$57">
      <cdr:nvSpPr>
        <cdr:cNvPr id="83" name="Rectangle 69">
          <a:extLst xmlns:a="http://schemas.openxmlformats.org/drawingml/2006/main">
            <a:ext uri="{FF2B5EF4-FFF2-40B4-BE49-F238E27FC236}">
              <a16:creationId xmlns:a16="http://schemas.microsoft.com/office/drawing/2014/main" id="{CE212606-DFC6-4773-9162-19202A6921FF}"/>
            </a:ext>
          </a:extLst>
        </cdr:cNvPr>
        <cdr:cNvSpPr>
          <a:spLocks xmlns:a="http://schemas.openxmlformats.org/drawingml/2006/main" noChangeAspect="1" noChangeArrowheads="1"/>
        </cdr:cNvSpPr>
      </cdr:nvSpPr>
      <cdr:spPr bwMode="auto">
        <a:xfrm xmlns:a="http://schemas.openxmlformats.org/drawingml/2006/main">
          <a:off x="198854" y="3023478"/>
          <a:ext cx="503325" cy="1475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FD30BAA6-5B4B-4714-93A3-A058AD793BF0}"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26,4 %</a:t>
          </a:fld>
          <a:endParaRPr kumimoji="0" lang="en-US" altLang="de-DE" sz="1000" b="0" i="0" u="none" strike="noStrike" cap="none" normalizeH="0" baseline="0" dirty="0">
            <a:ln>
              <a:noFill/>
            </a:ln>
            <a:solidFill>
              <a:schemeClr val="accent1"/>
            </a:solidFill>
            <a:effectLst/>
            <a:latin typeface="Arial"/>
            <a:cs typeface="Arial"/>
          </a:endParaRPr>
        </a:p>
      </cdr:txBody>
    </cdr:sp>
  </cdr:relSizeAnchor>
  <cdr:relSizeAnchor xmlns:cdr="http://schemas.openxmlformats.org/drawingml/2006/chartDrawing">
    <cdr:from>
      <cdr:x>0.62862</cdr:x>
      <cdr:y>0.52805</cdr:y>
    </cdr:from>
    <cdr:to>
      <cdr:x>0.97573</cdr:x>
      <cdr:y>0.93723</cdr:y>
    </cdr:to>
    <cdr:grpSp>
      <cdr:nvGrpSpPr>
        <cdr:cNvPr id="92" name="Gruppieren 91">
          <a:extLst xmlns:a="http://schemas.openxmlformats.org/drawingml/2006/main">
            <a:ext uri="{FF2B5EF4-FFF2-40B4-BE49-F238E27FC236}">
              <a16:creationId xmlns:a16="http://schemas.microsoft.com/office/drawing/2014/main" id="{5D988E72-0B9A-429E-9B68-E89178E835F1}"/>
            </a:ext>
          </a:extLst>
        </cdr:cNvPr>
        <cdr:cNvGrpSpPr/>
      </cdr:nvGrpSpPr>
      <cdr:grpSpPr>
        <a:xfrm xmlns:a="http://schemas.openxmlformats.org/drawingml/2006/main">
          <a:off x="3994328" y="1795594"/>
          <a:ext cx="2205579" cy="1391385"/>
          <a:chOff x="0" y="0"/>
          <a:chExt cx="2207032" cy="1402520"/>
        </a:xfrm>
      </cdr:grpSpPr>
      <cdr:grpSp>
        <cdr:nvGrpSpPr>
          <cdr:cNvPr id="93" name="Gruppieren 92">
            <a:extLst xmlns:a="http://schemas.openxmlformats.org/drawingml/2006/main">
              <a:ext uri="{FF2B5EF4-FFF2-40B4-BE49-F238E27FC236}">
                <a16:creationId xmlns:a16="http://schemas.microsoft.com/office/drawing/2014/main" id="{334B8485-0409-46E3-8051-61C91BAF358E}"/>
              </a:ext>
            </a:extLst>
          </cdr:cNvPr>
          <cdr:cNvGrpSpPr>
            <a:grpSpLocks xmlns:a="http://schemas.openxmlformats.org/drawingml/2006/main" noChangeAspect="1"/>
          </cdr:cNvGrpSpPr>
        </cdr:nvGrpSpPr>
        <cdr:grpSpPr>
          <a:xfrm xmlns:a="http://schemas.openxmlformats.org/drawingml/2006/main">
            <a:off x="677995" y="730696"/>
            <a:ext cx="1117827" cy="156654"/>
            <a:chOff x="677993" y="730695"/>
            <a:chExt cx="1122278" cy="164587"/>
          </a:xfrm>
        </cdr:grpSpPr>
        <cdr:sp macro="" textlink="">
          <cdr:nvSpPr>
            <cdr:cNvPr id="104" name="Rectangle 66">
              <a:extLst xmlns:a="http://schemas.openxmlformats.org/drawingml/2006/main">
                <a:ext uri="{FF2B5EF4-FFF2-40B4-BE49-F238E27FC236}">
                  <a16:creationId xmlns:a16="http://schemas.microsoft.com/office/drawing/2014/main" id="{481662CE-040A-49DC-B9C2-7BC53F9F9CF2}"/>
                </a:ext>
              </a:extLst>
            </cdr:cNvPr>
            <cdr:cNvSpPr>
              <a:spLocks xmlns:a="http://schemas.openxmlformats.org/drawingml/2006/main" noChangeArrowheads="1"/>
            </cdr:cNvSpPr>
          </cdr:nvSpPr>
          <cdr:spPr bwMode="auto">
            <a:xfrm xmlns:a="http://schemas.openxmlformats.org/drawingml/2006/main">
              <a:off x="677993" y="767935"/>
              <a:ext cx="64783" cy="92427"/>
            </a:xfrm>
            <a:prstGeom xmlns:a="http://schemas.openxmlformats.org/drawingml/2006/main" prst="rect">
              <a:avLst/>
            </a:prstGeom>
            <a:solidFill xmlns:a="http://schemas.openxmlformats.org/drawingml/2006/main">
              <a:srgbClr val="7BC0BC"/>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105" name="Rectangle 67">
              <a:extLst xmlns:a="http://schemas.openxmlformats.org/drawingml/2006/main">
                <a:ext uri="{FF2B5EF4-FFF2-40B4-BE49-F238E27FC236}">
                  <a16:creationId xmlns:a16="http://schemas.microsoft.com/office/drawing/2014/main" id="{F151E391-75B0-4644-9C16-CBAF07941B21}"/>
                </a:ext>
              </a:extLst>
            </cdr:cNvPr>
            <cdr:cNvSpPr>
              <a:spLocks xmlns:a="http://schemas.openxmlformats.org/drawingml/2006/main" noChangeArrowheads="1"/>
            </cdr:cNvSpPr>
          </cdr:nvSpPr>
          <cdr:spPr bwMode="auto">
            <a:xfrm xmlns:a="http://schemas.openxmlformats.org/drawingml/2006/main">
              <a:off x="775122" y="730695"/>
              <a:ext cx="1025149" cy="164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entlastet mit 1-3%</a:t>
              </a:r>
            </a:p>
          </cdr:txBody>
        </cdr:sp>
      </cdr:grpSp>
      <cdr:grpSp>
        <cdr:nvGrpSpPr>
          <cdr:cNvPr id="94" name="Gruppieren 93">
            <a:extLst xmlns:a="http://schemas.openxmlformats.org/drawingml/2006/main">
              <a:ext uri="{FF2B5EF4-FFF2-40B4-BE49-F238E27FC236}">
                <a16:creationId xmlns:a16="http://schemas.microsoft.com/office/drawing/2014/main" id="{6CE16BBA-7C0D-4CDE-AD2C-7C362C91327E}"/>
              </a:ext>
            </a:extLst>
          </cdr:cNvPr>
          <cdr:cNvGrpSpPr>
            <a:grpSpLocks xmlns:a="http://schemas.openxmlformats.org/drawingml/2006/main" noChangeAspect="1"/>
          </cdr:cNvGrpSpPr>
        </cdr:nvGrpSpPr>
        <cdr:grpSpPr>
          <a:xfrm xmlns:a="http://schemas.openxmlformats.org/drawingml/2006/main">
            <a:off x="677998" y="1242795"/>
            <a:ext cx="1123607" cy="159725"/>
            <a:chOff x="677999" y="1242794"/>
            <a:chExt cx="1274118" cy="171099"/>
          </a:xfrm>
        </cdr:grpSpPr>
        <cdr:sp macro="" textlink="">
          <cdr:nvSpPr>
            <cdr:cNvPr id="102" name="Rectangle 64">
              <a:extLst xmlns:a="http://schemas.openxmlformats.org/drawingml/2006/main">
                <a:ext uri="{FF2B5EF4-FFF2-40B4-BE49-F238E27FC236}">
                  <a16:creationId xmlns:a16="http://schemas.microsoft.com/office/drawing/2014/main" id="{390BE65F-4BC7-4AB9-A138-67AC7E45F49C}"/>
                </a:ext>
              </a:extLst>
            </cdr:cNvPr>
            <cdr:cNvSpPr>
              <a:spLocks xmlns:a="http://schemas.openxmlformats.org/drawingml/2006/main" noChangeArrowheads="1"/>
            </cdr:cNvSpPr>
          </cdr:nvSpPr>
          <cdr:spPr bwMode="auto">
            <a:xfrm xmlns:a="http://schemas.openxmlformats.org/drawingml/2006/main">
              <a:off x="677999" y="1278843"/>
              <a:ext cx="82630" cy="89457"/>
            </a:xfrm>
            <a:prstGeom xmlns:a="http://schemas.openxmlformats.org/drawingml/2006/main" prst="rect">
              <a:avLst/>
            </a:prstGeom>
            <a:solidFill xmlns:a="http://schemas.openxmlformats.org/drawingml/2006/main">
              <a:srgbClr val="B0D9D7"/>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103" name="Rectangle 65">
              <a:extLst xmlns:a="http://schemas.openxmlformats.org/drawingml/2006/main">
                <a:ext uri="{FF2B5EF4-FFF2-40B4-BE49-F238E27FC236}">
                  <a16:creationId xmlns:a16="http://schemas.microsoft.com/office/drawing/2014/main" id="{AC7CC2CC-E1B1-4D61-9A1D-460B7A536B1C}"/>
                </a:ext>
              </a:extLst>
            </cdr:cNvPr>
            <cdr:cNvSpPr>
              <a:spLocks xmlns:a="http://schemas.openxmlformats.org/drawingml/2006/main" noChangeArrowheads="1"/>
            </cdr:cNvSpPr>
          </cdr:nvSpPr>
          <cdr:spPr bwMode="auto">
            <a:xfrm xmlns:a="http://schemas.openxmlformats.org/drawingml/2006/main">
              <a:off x="798639" y="1242794"/>
              <a:ext cx="1153478" cy="17109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entlastet bis 1%</a:t>
              </a:r>
            </a:p>
          </cdr:txBody>
        </cdr:sp>
      </cdr:grpSp>
      <cdr:grpSp>
        <cdr:nvGrpSpPr>
          <cdr:cNvPr id="95" name="Gruppieren 94">
            <a:extLst xmlns:a="http://schemas.openxmlformats.org/drawingml/2006/main">
              <a:ext uri="{FF2B5EF4-FFF2-40B4-BE49-F238E27FC236}">
                <a16:creationId xmlns:a16="http://schemas.microsoft.com/office/drawing/2014/main" id="{5BC718BC-479F-47D5-B5E6-808E91B13DBA}"/>
              </a:ext>
            </a:extLst>
          </cdr:cNvPr>
          <cdr:cNvGrpSpPr>
            <a:grpSpLocks xmlns:a="http://schemas.openxmlformats.org/drawingml/2006/main" noChangeAspect="1"/>
          </cdr:cNvGrpSpPr>
        </cdr:nvGrpSpPr>
        <cdr:grpSpPr>
          <a:xfrm xmlns:a="http://schemas.openxmlformats.org/drawingml/2006/main">
            <a:off x="677998" y="218595"/>
            <a:ext cx="1529034" cy="156656"/>
            <a:chOff x="677994" y="218595"/>
            <a:chExt cx="1535127" cy="164587"/>
          </a:xfrm>
        </cdr:grpSpPr>
        <cdr:sp macro="" textlink="">
          <cdr:nvSpPr>
            <cdr:cNvPr id="100" name="Rectangle 68">
              <a:extLst xmlns:a="http://schemas.openxmlformats.org/drawingml/2006/main">
                <a:ext uri="{FF2B5EF4-FFF2-40B4-BE49-F238E27FC236}">
                  <a16:creationId xmlns:a16="http://schemas.microsoft.com/office/drawing/2014/main" id="{7E1F8884-A25C-48B2-A352-363F9EB4EB2C}"/>
                </a:ext>
              </a:extLst>
            </cdr:cNvPr>
            <cdr:cNvSpPr>
              <a:spLocks xmlns:a="http://schemas.openxmlformats.org/drawingml/2006/main" noChangeArrowheads="1"/>
            </cdr:cNvSpPr>
          </cdr:nvSpPr>
          <cdr:spPr bwMode="auto">
            <a:xfrm xmlns:a="http://schemas.openxmlformats.org/drawingml/2006/main">
              <a:off x="677994" y="253238"/>
              <a:ext cx="63990" cy="91685"/>
            </a:xfrm>
            <a:prstGeom xmlns:a="http://schemas.openxmlformats.org/drawingml/2006/main" prst="rect">
              <a:avLst/>
            </a:prstGeom>
            <a:solidFill xmlns:a="http://schemas.openxmlformats.org/drawingml/2006/main">
              <a:srgbClr val="4CA09B"/>
            </a:solidFill>
            <a:ln xmlns:a="http://schemas.openxmlformats.org/drawingml/2006/main">
              <a:noFill/>
            </a:ln>
            <a:extLst xmlns:a="http://schemas.openxmlformats.org/drawingml/2006/main">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91440" tIns="45720" rIns="91440" bIns="45720" numCol="1" anchor="t" anchorCtr="0" compatLnSpc="1">
              <a:prstTxWarp prst="textNoShape">
                <a:avLst/>
              </a:prstTxWarp>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sz="1000">
                <a:solidFill>
                  <a:schemeClr val="accent1"/>
                </a:solidFill>
                <a:latin typeface="Arial" panose="020B0604020202020204" pitchFamily="34" charset="0"/>
                <a:cs typeface="Arial" panose="020B0604020202020204" pitchFamily="34" charset="0"/>
              </a:endParaRPr>
            </a:p>
          </cdr:txBody>
        </cdr:sp>
        <cdr:sp macro="" textlink="">
          <cdr:nvSpPr>
            <cdr:cNvPr id="101" name="Rectangle 69">
              <a:extLst xmlns:a="http://schemas.openxmlformats.org/drawingml/2006/main">
                <a:ext uri="{FF2B5EF4-FFF2-40B4-BE49-F238E27FC236}">
                  <a16:creationId xmlns:a16="http://schemas.microsoft.com/office/drawing/2014/main" id="{D640DAB1-5FD9-43CA-8514-B9DF48A75472}"/>
                </a:ext>
              </a:extLst>
            </cdr:cNvPr>
            <cdr:cNvSpPr>
              <a:spLocks xmlns:a="http://schemas.openxmlformats.org/drawingml/2006/main" noChangeArrowheads="1"/>
            </cdr:cNvSpPr>
          </cdr:nvSpPr>
          <cdr:spPr bwMode="auto">
            <a:xfrm xmlns:a="http://schemas.openxmlformats.org/drawingml/2006/main">
              <a:off x="775124" y="218595"/>
              <a:ext cx="1437997" cy="1645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non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de-DE" altLang="de-DE" sz="1000" b="0" i="0" u="none" strike="noStrike" cap="none" normalizeH="0" baseline="0" dirty="0">
                  <a:ln>
                    <a:noFill/>
                  </a:ln>
                  <a:solidFill>
                    <a:schemeClr val="accent1"/>
                  </a:solidFill>
                  <a:effectLst/>
                  <a:latin typeface="Arial" panose="020B0604020202020204" pitchFamily="34" charset="0"/>
                  <a:cs typeface="Arial" panose="020B0604020202020204" pitchFamily="34" charset="0"/>
                </a:rPr>
                <a:t>entlastet mit mehr als 3%</a:t>
              </a:r>
            </a:p>
          </cdr:txBody>
        </cdr:sp>
      </cdr:grpSp>
      <cdr:sp macro="" textlink="">
        <cdr:nvSpPr>
          <cdr:cNvPr id="96" name="Rectangle 69">
            <a:extLst xmlns:a="http://schemas.openxmlformats.org/drawingml/2006/main">
              <a:ext uri="{FF2B5EF4-FFF2-40B4-BE49-F238E27FC236}">
                <a16:creationId xmlns:a16="http://schemas.microsoft.com/office/drawing/2014/main" id="{B20952FA-21D9-46A9-AB82-3368B677069A}"/>
              </a:ext>
            </a:extLst>
          </cdr:cNvPr>
          <cdr:cNvSpPr>
            <a:spLocks xmlns:a="http://schemas.openxmlformats.org/drawingml/2006/main" noChangeAspect="1" noChangeArrowheads="1"/>
          </cdr:cNvSpPr>
        </cdr:nvSpPr>
        <cdr:spPr bwMode="auto">
          <a:xfrm xmlns:a="http://schemas.openxmlformats.org/drawingml/2006/main">
            <a:off x="196549" y="0"/>
            <a:ext cx="1196189" cy="14036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0" fontAlgn="base" latinLnBrk="0" hangingPunct="0">
              <a:lnSpc>
                <a:spcPct val="100000"/>
              </a:lnSpc>
              <a:spcBef>
                <a:spcPct val="0"/>
              </a:spcBef>
              <a:spcAft>
                <a:spcPct val="0"/>
              </a:spcAft>
              <a:buClrTx/>
              <a:buSzTx/>
              <a:buFontTx/>
              <a:buNone/>
              <a:tabLst/>
            </a:pPr>
            <a:r>
              <a:rPr kumimoji="0" lang="en-US" altLang="de-DE" sz="1000" b="0" i="0" u="none" strike="noStrike" cap="none" normalizeH="0" baseline="0" dirty="0">
                <a:ln>
                  <a:noFill/>
                </a:ln>
                <a:solidFill>
                  <a:schemeClr val="accent1"/>
                </a:solidFill>
                <a:effectLst/>
                <a:latin typeface="Arial"/>
                <a:cs typeface="Arial"/>
              </a:rPr>
              <a:t>davon</a:t>
            </a:r>
          </a:p>
        </cdr:txBody>
      </cdr:sp>
      <cdr:sp macro="" textlink="Tool!$AX$54">
        <cdr:nvSpPr>
          <cdr:cNvPr id="97" name="Rectangle 69">
            <a:extLst xmlns:a="http://schemas.openxmlformats.org/drawingml/2006/main">
              <a:ext uri="{FF2B5EF4-FFF2-40B4-BE49-F238E27FC236}">
                <a16:creationId xmlns:a16="http://schemas.microsoft.com/office/drawing/2014/main" id="{8779B417-0B46-4097-8423-282CC3F684AB}"/>
              </a:ext>
            </a:extLst>
          </cdr:cNvPr>
          <cdr:cNvSpPr>
            <a:spLocks xmlns:a="http://schemas.openxmlformats.org/drawingml/2006/main" noChangeAspect="1" noChangeArrowheads="1"/>
          </cdr:cNvSpPr>
        </cdr:nvSpPr>
        <cdr:spPr bwMode="auto">
          <a:xfrm xmlns:a="http://schemas.openxmlformats.org/drawingml/2006/main">
            <a:off x="0" y="212839"/>
            <a:ext cx="597640" cy="1479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F249B10F-A475-4E4E-A91E-39533D613B46}"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0,1 %</a:t>
            </a:fld>
            <a:endParaRPr kumimoji="0" lang="en-US" altLang="de-DE" sz="1000" b="0" i="0" u="none" strike="noStrike" cap="none" normalizeH="0" baseline="0" dirty="0">
              <a:ln>
                <a:noFill/>
              </a:ln>
              <a:solidFill>
                <a:schemeClr val="accent1"/>
              </a:solidFill>
              <a:effectLst/>
              <a:latin typeface="Arial"/>
              <a:cs typeface="Arial"/>
            </a:endParaRPr>
          </a:p>
        </cdr:txBody>
      </cdr:sp>
      <cdr:sp macro="" textlink="Tool!$AX$55">
        <cdr:nvSpPr>
          <cdr:cNvPr id="98" name="Rectangle 69">
            <a:extLst xmlns:a="http://schemas.openxmlformats.org/drawingml/2006/main">
              <a:ext uri="{FF2B5EF4-FFF2-40B4-BE49-F238E27FC236}">
                <a16:creationId xmlns:a16="http://schemas.microsoft.com/office/drawing/2014/main" id="{ED459A61-765C-4295-A107-AC93D232C7B0}"/>
              </a:ext>
            </a:extLst>
          </cdr:cNvPr>
          <cdr:cNvSpPr>
            <a:spLocks xmlns:a="http://schemas.openxmlformats.org/drawingml/2006/main" noChangeAspect="1" noChangeArrowheads="1"/>
          </cdr:cNvSpPr>
        </cdr:nvSpPr>
        <cdr:spPr bwMode="auto">
          <a:xfrm xmlns:a="http://schemas.openxmlformats.org/drawingml/2006/main">
            <a:off x="0" y="741030"/>
            <a:ext cx="597640" cy="1479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A1F1FF57-8828-4F0A-A03C-2E35CE4DFAF4}"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13,4 %</a:t>
            </a:fld>
            <a:endParaRPr kumimoji="0" lang="en-US" altLang="de-DE" sz="1000" b="0" i="0" u="none" strike="noStrike" cap="none" normalizeH="0" baseline="0" dirty="0">
              <a:ln>
                <a:noFill/>
              </a:ln>
              <a:solidFill>
                <a:schemeClr val="accent1"/>
              </a:solidFill>
              <a:effectLst/>
              <a:latin typeface="Arial"/>
              <a:cs typeface="Arial"/>
            </a:endParaRPr>
          </a:p>
        </cdr:txBody>
      </cdr:sp>
      <cdr:sp macro="" textlink="Tool!$AX$56">
        <cdr:nvSpPr>
          <cdr:cNvPr id="99" name="Rectangle 69">
            <a:extLst xmlns:a="http://schemas.openxmlformats.org/drawingml/2006/main">
              <a:ext uri="{FF2B5EF4-FFF2-40B4-BE49-F238E27FC236}">
                <a16:creationId xmlns:a16="http://schemas.microsoft.com/office/drawing/2014/main" id="{889F5D24-E4D3-4EF9-98C0-C9E2A6BD03B7}"/>
              </a:ext>
            </a:extLst>
          </cdr:cNvPr>
          <cdr:cNvSpPr>
            <a:spLocks xmlns:a="http://schemas.openxmlformats.org/drawingml/2006/main" noChangeAspect="1" noChangeArrowheads="1"/>
          </cdr:cNvSpPr>
        </cdr:nvSpPr>
        <cdr:spPr bwMode="auto">
          <a:xfrm xmlns:a="http://schemas.openxmlformats.org/drawingml/2006/main">
            <a:off x="0" y="1245567"/>
            <a:ext cx="597640" cy="14797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horz" wrap="square" lIns="0" tIns="0" rIns="0" bIns="0" numCol="1" anchor="t" anchorCtr="0" compatLnSpc="1">
            <a:prstTxWarp prst="textNoShape">
              <a:avLst/>
            </a:prstTxWarp>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rtl="0" eaLnBrk="0" fontAlgn="base" latinLnBrk="0" hangingPunct="0">
              <a:lnSpc>
                <a:spcPct val="100000"/>
              </a:lnSpc>
              <a:spcBef>
                <a:spcPct val="0"/>
              </a:spcBef>
              <a:spcAft>
                <a:spcPct val="0"/>
              </a:spcAft>
              <a:buClrTx/>
              <a:buSzTx/>
              <a:buFontTx/>
              <a:buNone/>
              <a:tabLst/>
            </a:pPr>
            <a:fld id="{2B4C12B8-39BE-4D75-842F-7B9E907FA06B}" type="TxLink">
              <a:rPr kumimoji="0" lang="en-US" altLang="de-DE" sz="1000" b="0" i="0" u="none" strike="noStrike" cap="none" normalizeH="0" baseline="0" dirty="0">
                <a:ln>
                  <a:noFill/>
                </a:ln>
                <a:solidFill>
                  <a:schemeClr val="accent1"/>
                </a:solidFill>
                <a:effectLst/>
                <a:latin typeface="Arial"/>
                <a:cs typeface="Arial"/>
              </a:rPr>
              <a:pPr marL="0" marR="0" lvl="0" indent="0" algn="r" defTabSz="914400" rtl="0" eaLnBrk="0" fontAlgn="base" latinLnBrk="0" hangingPunct="0">
                <a:lnSpc>
                  <a:spcPct val="100000"/>
                </a:lnSpc>
                <a:spcBef>
                  <a:spcPct val="0"/>
                </a:spcBef>
                <a:spcAft>
                  <a:spcPct val="0"/>
                </a:spcAft>
                <a:buClrTx/>
                <a:buSzTx/>
                <a:buFontTx/>
                <a:buNone/>
                <a:tabLst/>
              </a:pPr>
              <a:t>51,5 %</a:t>
            </a:fld>
            <a:endParaRPr kumimoji="0" lang="en-US" altLang="de-DE" sz="1000" b="0" i="0" u="none" strike="noStrike" cap="none" normalizeH="0" baseline="0" dirty="0">
              <a:ln>
                <a:noFill/>
              </a:ln>
              <a:solidFill>
                <a:schemeClr val="accent1"/>
              </a:solidFill>
              <a:effectLst/>
              <a:latin typeface="Arial"/>
              <a:cs typeface="Arial"/>
            </a:endParaRPr>
          </a:p>
        </cdr:txBody>
      </cdr:sp>
    </cdr:grpSp>
  </cdr:relSizeAnchor>
</c:userShapes>
</file>

<file path=xl/drawings/drawing4.xml><?xml version="1.0" encoding="utf-8"?>
<c:userShapes xmlns:c="http://schemas.openxmlformats.org/drawingml/2006/chart">
  <cdr:relSizeAnchor xmlns:cdr="http://schemas.openxmlformats.org/drawingml/2006/chartDrawing">
    <cdr:from>
      <cdr:x>0.09034</cdr:x>
      <cdr:y>0.59055</cdr:y>
    </cdr:from>
    <cdr:to>
      <cdr:x>0.15329</cdr:x>
      <cdr:y>0.9824</cdr:y>
    </cdr:to>
    <cdr:sp macro="" textlink="Tool!$AU$74">
      <cdr:nvSpPr>
        <cdr:cNvPr id="5" name="Textfeld 4">
          <a:extLst xmlns:a="http://schemas.openxmlformats.org/drawingml/2006/main">
            <a:ext uri="{FF2B5EF4-FFF2-40B4-BE49-F238E27FC236}">
              <a16:creationId xmlns:a16="http://schemas.microsoft.com/office/drawing/2014/main" id="{5A118EF9-7E18-4E6A-B2C9-088A8C58143D}"/>
            </a:ext>
          </a:extLst>
        </cdr:cNvPr>
        <cdr:cNvSpPr txBox="1"/>
      </cdr:nvSpPr>
      <cdr:spPr>
        <a:xfrm xmlns:a="http://schemas.openxmlformats.org/drawingml/2006/main" rot="16200000">
          <a:off x="-67086" y="2406458"/>
          <a:ext cx="1272251" cy="294096"/>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85B8D460-9D70-4A35-8D16-95DC82956E4C}" type="TxLink">
            <a:rPr lang="en-US" sz="1000" b="0" i="0" u="none" strike="noStrike" kern="1200" dirty="0" smtClean="0">
              <a:solidFill>
                <a:schemeClr val="accent1"/>
              </a:solidFill>
              <a:effectLst/>
              <a:latin typeface="Arial"/>
              <a:ea typeface="+mn-ea"/>
              <a:cs typeface="Arial"/>
            </a:rPr>
            <a:pPr algn="r">
              <a:lnSpc>
                <a:spcPct val="100000"/>
              </a:lnSpc>
            </a:pPr>
            <a:t>Ausgaben für
Kraftstoffe und Wärme</a:t>
          </a:fld>
          <a:endParaRPr lang="en-US" sz="1000" kern="1200" dirty="0">
            <a:solidFill>
              <a:schemeClr val="accent1"/>
            </a:solidFill>
            <a:effectLst/>
            <a:ea typeface="+mn-ea"/>
          </a:endParaRPr>
        </a:p>
      </cdr:txBody>
    </cdr:sp>
  </cdr:relSizeAnchor>
  <cdr:relSizeAnchor xmlns:cdr="http://schemas.openxmlformats.org/drawingml/2006/chartDrawing">
    <cdr:from>
      <cdr:x>0.26309</cdr:x>
      <cdr:y>0.59055</cdr:y>
    </cdr:from>
    <cdr:to>
      <cdr:x>0.29457</cdr:x>
      <cdr:y>0.93888</cdr:y>
    </cdr:to>
    <cdr:sp macro="" textlink="Tool!$AU$75">
      <cdr:nvSpPr>
        <cdr:cNvPr id="23" name="Textfeld 22">
          <a:extLst xmlns:a="http://schemas.openxmlformats.org/drawingml/2006/main">
            <a:ext uri="{FF2B5EF4-FFF2-40B4-BE49-F238E27FC236}">
              <a16:creationId xmlns:a16="http://schemas.microsoft.com/office/drawing/2014/main" id="{E5A1DA8B-596B-466F-871A-929CC600CE4F}"/>
            </a:ext>
          </a:extLst>
        </cdr:cNvPr>
        <cdr:cNvSpPr txBox="1"/>
      </cdr:nvSpPr>
      <cdr:spPr>
        <a:xfrm xmlns:a="http://schemas.openxmlformats.org/drawingml/2006/main" rot="16200000">
          <a:off x="737043" y="2409336"/>
          <a:ext cx="1130960" cy="147048"/>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EF7CC218-9027-44C9-81B6-454D7796B1BD}" type="TxLink">
            <a:rPr lang="en-US" sz="1000" b="0" i="0" u="none" strike="noStrike" kern="1200" dirty="0" smtClean="0">
              <a:solidFill>
                <a:schemeClr val="accent1"/>
              </a:solidFill>
              <a:effectLst/>
              <a:latin typeface="Arial"/>
              <a:ea typeface="+mn-ea"/>
              <a:cs typeface="Arial"/>
            </a:rPr>
            <a:pPr algn="r">
              <a:lnSpc>
                <a:spcPct val="100000"/>
              </a:lnSpc>
            </a:pPr>
            <a:t>Ausgaben für Strom</a:t>
          </a:fld>
          <a:endParaRPr lang="en-US" sz="1000" kern="1200" dirty="0">
            <a:solidFill>
              <a:schemeClr val="accent1"/>
            </a:solidFill>
            <a:effectLst/>
            <a:ea typeface="+mn-ea"/>
          </a:endParaRPr>
        </a:p>
      </cdr:txBody>
    </cdr:sp>
  </cdr:relSizeAnchor>
  <cdr:relSizeAnchor xmlns:cdr="http://schemas.openxmlformats.org/drawingml/2006/chartDrawing">
    <cdr:from>
      <cdr:x>0.40438</cdr:x>
      <cdr:y>0.59055</cdr:y>
    </cdr:from>
    <cdr:to>
      <cdr:x>0.43586</cdr:x>
      <cdr:y>0.8822</cdr:y>
    </cdr:to>
    <cdr:sp macro="" textlink="Tool!$AU$76">
      <cdr:nvSpPr>
        <cdr:cNvPr id="24" name="Textfeld 23">
          <a:extLst xmlns:a="http://schemas.openxmlformats.org/drawingml/2006/main">
            <a:ext uri="{FF2B5EF4-FFF2-40B4-BE49-F238E27FC236}">
              <a16:creationId xmlns:a16="http://schemas.microsoft.com/office/drawing/2014/main" id="{B2451827-4726-43B0-8693-B20DBA3CD558}"/>
            </a:ext>
          </a:extLst>
        </cdr:cNvPr>
        <cdr:cNvSpPr txBox="1"/>
      </cdr:nvSpPr>
      <cdr:spPr>
        <a:xfrm xmlns:a="http://schemas.openxmlformats.org/drawingml/2006/main" rot="16200000">
          <a:off x="1489057" y="2317327"/>
          <a:ext cx="946940" cy="147047"/>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551C1679-CDA6-47BA-A69A-24A6F8186817}" type="TxLink">
            <a:rPr lang="en-US" sz="1000" b="0" i="0" u="none" strike="noStrike" kern="1200" dirty="0" smtClean="0">
              <a:solidFill>
                <a:schemeClr val="accent1"/>
              </a:solidFill>
              <a:effectLst/>
              <a:latin typeface="Arial"/>
              <a:ea typeface="+mn-ea"/>
              <a:cs typeface="Arial"/>
            </a:rPr>
            <a:pPr algn="r">
              <a:lnSpc>
                <a:spcPct val="100000"/>
              </a:lnSpc>
            </a:pPr>
            <a:t>Pro-Kopf-Prämie</a:t>
          </a:fld>
          <a:endParaRPr lang="en-US" sz="1000" kern="1200" dirty="0">
            <a:solidFill>
              <a:schemeClr val="accent1"/>
            </a:solidFill>
            <a:effectLst/>
            <a:ea typeface="+mn-ea"/>
          </a:endParaRPr>
        </a:p>
      </cdr:txBody>
    </cdr:sp>
  </cdr:relSizeAnchor>
  <cdr:relSizeAnchor xmlns:cdr="http://schemas.openxmlformats.org/drawingml/2006/chartDrawing">
    <cdr:from>
      <cdr:x>0.54565</cdr:x>
      <cdr:y>0.59055</cdr:y>
    </cdr:from>
    <cdr:to>
      <cdr:x>0.60861</cdr:x>
      <cdr:y>0.85177</cdr:y>
    </cdr:to>
    <cdr:sp macro="" textlink="Tool!$AU$77">
      <cdr:nvSpPr>
        <cdr:cNvPr id="25" name="Textfeld 24">
          <a:extLst xmlns:a="http://schemas.openxmlformats.org/drawingml/2006/main">
            <a:ext uri="{FF2B5EF4-FFF2-40B4-BE49-F238E27FC236}">
              <a16:creationId xmlns:a16="http://schemas.microsoft.com/office/drawing/2014/main" id="{B3F9FB26-75D1-4927-B8A1-BD867A9812F6}"/>
            </a:ext>
          </a:extLst>
        </cdr:cNvPr>
        <cdr:cNvSpPr txBox="1"/>
      </cdr:nvSpPr>
      <cdr:spPr>
        <a:xfrm xmlns:a="http://schemas.openxmlformats.org/drawingml/2006/main" rot="16200000">
          <a:off x="2271945" y="2194394"/>
          <a:ext cx="848124" cy="294097"/>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309B049C-AF61-4A72-82BD-E37C620D4D1D}" type="TxLink">
            <a:rPr lang="en-US" sz="1000" b="0" i="0" u="none" strike="noStrike" kern="1200" dirty="0" smtClean="0">
              <a:solidFill>
                <a:schemeClr val="accent1"/>
              </a:solidFill>
              <a:effectLst/>
              <a:latin typeface="Arial"/>
              <a:ea typeface="+mn-ea"/>
              <a:cs typeface="Arial"/>
            </a:rPr>
            <a:pPr algn="r">
              <a:lnSpc>
                <a:spcPct val="100000"/>
              </a:lnSpc>
            </a:pPr>
            <a:t>Umstellung auf
Mobilitätsgeld</a:t>
          </a:fld>
          <a:endParaRPr lang="en-US" sz="1000" kern="1200" dirty="0">
            <a:solidFill>
              <a:schemeClr val="accent1"/>
            </a:solidFill>
            <a:effectLst/>
            <a:ea typeface="+mn-ea"/>
          </a:endParaRPr>
        </a:p>
      </cdr:txBody>
    </cdr:sp>
  </cdr:relSizeAnchor>
  <cdr:relSizeAnchor xmlns:cdr="http://schemas.openxmlformats.org/drawingml/2006/chartDrawing">
    <cdr:from>
      <cdr:x>0.71841</cdr:x>
      <cdr:y>0.59055</cdr:y>
    </cdr:from>
    <cdr:to>
      <cdr:x>0.74989</cdr:x>
      <cdr:y>0.87574</cdr:y>
    </cdr:to>
    <cdr:sp macro="" textlink="Tool!$AU$78">
      <cdr:nvSpPr>
        <cdr:cNvPr id="26" name="Textfeld 25">
          <a:extLst xmlns:a="http://schemas.openxmlformats.org/drawingml/2006/main">
            <a:ext uri="{FF2B5EF4-FFF2-40B4-BE49-F238E27FC236}">
              <a16:creationId xmlns:a16="http://schemas.microsoft.com/office/drawing/2014/main" id="{4984062E-A390-423F-AB98-E3266378EC00}"/>
            </a:ext>
          </a:extLst>
        </cdr:cNvPr>
        <cdr:cNvSpPr txBox="1"/>
      </cdr:nvSpPr>
      <cdr:spPr>
        <a:xfrm xmlns:a="http://schemas.openxmlformats.org/drawingml/2006/main" rot="16200000">
          <a:off x="2966512" y="2306836"/>
          <a:ext cx="925957" cy="147047"/>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0EFB6C6F-036B-4380-B495-96894442C2BA}" type="TxLink">
            <a:rPr lang="en-US" sz="1000" b="0" i="0" u="none" strike="noStrike" kern="1200" dirty="0" smtClean="0">
              <a:solidFill>
                <a:schemeClr val="accent1"/>
              </a:solidFill>
              <a:effectLst/>
              <a:latin typeface="Arial"/>
              <a:ea typeface="+mn-ea"/>
              <a:cs typeface="Arial"/>
            </a:rPr>
            <a:pPr algn="r">
              <a:lnSpc>
                <a:spcPct val="100000"/>
              </a:lnSpc>
            </a:pPr>
            <a:t>Ausgleichsfonds</a:t>
          </a:fld>
          <a:endParaRPr lang="en-US" sz="1000" kern="1200" dirty="0">
            <a:solidFill>
              <a:schemeClr val="accent1"/>
            </a:solidFill>
            <a:effectLst/>
            <a:ea typeface="+mn-ea"/>
          </a:endParaRPr>
        </a:p>
      </cdr:txBody>
    </cdr:sp>
  </cdr:relSizeAnchor>
  <cdr:relSizeAnchor xmlns:cdr="http://schemas.openxmlformats.org/drawingml/2006/chartDrawing">
    <cdr:from>
      <cdr:x>0.85969</cdr:x>
      <cdr:y>0.59055</cdr:y>
    </cdr:from>
    <cdr:to>
      <cdr:x>0.89117</cdr:x>
      <cdr:y>0.77997</cdr:y>
    </cdr:to>
    <cdr:sp macro="" textlink="Tool!$AU$79">
      <cdr:nvSpPr>
        <cdr:cNvPr id="27" name="Textfeld 26">
          <a:extLst xmlns:a="http://schemas.openxmlformats.org/drawingml/2006/main">
            <a:ext uri="{FF2B5EF4-FFF2-40B4-BE49-F238E27FC236}">
              <a16:creationId xmlns:a16="http://schemas.microsoft.com/office/drawing/2014/main" id="{F2BFAB71-BA04-4817-AF23-35DB02B66EA8}"/>
            </a:ext>
          </a:extLst>
        </cdr:cNvPr>
        <cdr:cNvSpPr txBox="1"/>
      </cdr:nvSpPr>
      <cdr:spPr>
        <a:xfrm xmlns:a="http://schemas.openxmlformats.org/drawingml/2006/main" rot="16200000">
          <a:off x="3781988" y="2151364"/>
          <a:ext cx="615015" cy="147048"/>
        </a:xfrm>
        <a:prstGeom xmlns:a="http://schemas.openxmlformats.org/drawingml/2006/main" prst="rect">
          <a:avLst/>
        </a:prstGeom>
        <a:noFill xmlns:a="http://schemas.openxmlformats.org/drawingml/2006/main"/>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pPr algn="r">
            <a:lnSpc>
              <a:spcPct val="100000"/>
            </a:lnSpc>
          </a:pPr>
          <a:fld id="{7B3D64C7-F3C8-4794-BAFC-F47D5755CB93}" type="TxLink">
            <a:rPr lang="en-US" sz="1000" b="0" i="0" u="none" strike="noStrike" kern="1200" dirty="0" smtClean="0">
              <a:solidFill>
                <a:schemeClr val="accent1"/>
              </a:solidFill>
              <a:effectLst/>
              <a:latin typeface="Arial"/>
              <a:ea typeface="+mn-ea"/>
              <a:cs typeface="Arial"/>
            </a:rPr>
            <a:pPr algn="r">
              <a:lnSpc>
                <a:spcPct val="100000"/>
              </a:lnSpc>
            </a:pPr>
            <a:t>Nettoeffekt</a:t>
          </a:fld>
          <a:endParaRPr lang="en-US" sz="1000" kern="1200" dirty="0">
            <a:solidFill>
              <a:schemeClr val="accent1"/>
            </a:solidFill>
            <a:effectLst/>
            <a:ea typeface="+mn-ea"/>
          </a:endParaRP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92FD18-7B83-4376-B56F-6E9FCCB2616C}" name="Tabelle1" displayName="Tabelle1" ref="B1:F4" totalsRowShown="0">
  <autoFilter ref="B1:F4" xr:uid="{94A3117A-F531-4826-B0EC-C963BCBEAF3A}"/>
  <tableColumns count="5">
    <tableColumn id="1" xr3:uid="{632A1234-7765-4FD4-9D14-2425118877E9}" name="Version" dataDxfId="4"/>
    <tableColumn id="5" xr3:uid="{8576EDA9-6ADD-430C-AB53-FBD2D1E3CB69}" name="Datenversion" dataDxfId="3"/>
    <tableColumn id="2" xr3:uid="{3088DC12-19BF-4254-B7AD-6BC7A173B761}" name="Datum" dataDxfId="2"/>
    <tableColumn id="3" xr3:uid="{1C03505B-6B03-49B1-BA12-BE52AB0BF289}" name="Änderung ggü. Vorversion" dataDxfId="1"/>
    <tableColumn id="4" xr3:uid="{9FB21223-5C3A-4EAF-9254-13391714712F}" name="erstellt/geändert durch" dataDxfId="0"/>
  </tableColumns>
  <tableStyleInfo name="TableStyleMedium2" showFirstColumn="0" showLastColumn="0" showRowStripes="1" showColumnStripes="0"/>
</table>
</file>

<file path=xl/theme/theme1.xml><?xml version="1.0" encoding="utf-8"?>
<a:theme xmlns:a="http://schemas.openxmlformats.org/drawingml/2006/main" name="Agora-EW-VW">
  <a:themeElements>
    <a:clrScheme name="Agora-EW/-VW">
      <a:dk1>
        <a:srgbClr val="617494"/>
      </a:dk1>
      <a:lt1>
        <a:srgbClr val="FFFFFF"/>
      </a:lt1>
      <a:dk2>
        <a:srgbClr val="617494"/>
      </a:dk2>
      <a:lt2>
        <a:srgbClr val="E3E4EA"/>
      </a:lt2>
      <a:accent1>
        <a:srgbClr val="617494"/>
      </a:accent1>
      <a:accent2>
        <a:srgbClr val="7BC0BC"/>
      </a:accent2>
      <a:accent3>
        <a:srgbClr val="D05094"/>
      </a:accent3>
      <a:accent4>
        <a:srgbClr val="A28CAB"/>
      </a:accent4>
      <a:accent5>
        <a:srgbClr val="733E88"/>
      </a:accent5>
      <a:accent6>
        <a:srgbClr val="006AAB"/>
      </a:accent6>
      <a:hlink>
        <a:srgbClr val="000000"/>
      </a:hlink>
      <a:folHlink>
        <a:srgbClr val="000000"/>
      </a:folHlink>
    </a:clrScheme>
    <a:fontScheme name="Agora-EW-VW">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wrap="square" lIns="0" tIns="0" rIns="0" bIns="0" rtlCol="0">
        <a:spAutoFit/>
      </a:bodyPr>
      <a:lstStyle>
        <a:defPPr>
          <a:lnSpc>
            <a:spcPts val="2500"/>
          </a:lnSpc>
          <a:defRPr sz="2000" b="1" kern="1200" dirty="0" smtClean="0">
            <a:solidFill>
              <a:schemeClr val="tx1"/>
            </a:solidFill>
            <a:effectLst/>
            <a:latin typeface="+mn-lt"/>
            <a:ea typeface="+mn-ea"/>
            <a:cs typeface="+mn-cs"/>
          </a:defRPr>
        </a:defPPr>
      </a:lstStyle>
    </a:txDef>
  </a:objectDefaults>
  <a:extraClrSchemeLst/>
  <a:extLst>
    <a:ext uri="{05A4C25C-085E-4340-85A3-A5531E510DB2}">
      <thm15:themeFamily xmlns:thm15="http://schemas.microsoft.com/office/thememl/2012/main" name="PP_A-VW" id="{A3981FF8-6D72-4F84-B270-19545F391721}" vid="{C2339A7E-35EC-45CB-B3BB-12D5947344C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DAD5-1D2F-4857-A773-8ECC83FA1C37}">
  <sheetPr codeName="Tabelle1">
    <tabColor theme="5"/>
  </sheetPr>
  <dimension ref="B2:O36"/>
  <sheetViews>
    <sheetView showGridLines="0" showRowColHeaders="0" tabSelected="1" workbookViewId="0"/>
  </sheetViews>
  <sheetFormatPr baseColWidth="10" defaultRowHeight="12.75" x14ac:dyDescent="0.2"/>
  <cols>
    <col min="1" max="2" width="2.42578125" style="27" customWidth="1"/>
    <col min="3" max="7" width="11.42578125" style="27"/>
    <col min="8" max="8" width="14.5703125" style="27" customWidth="1"/>
    <col min="9" max="9" width="11.42578125" style="27"/>
    <col min="10" max="10" width="9.140625" style="27" customWidth="1"/>
    <col min="11" max="13" width="11.42578125" style="27"/>
    <col min="14" max="14" width="11.42578125" style="27" customWidth="1"/>
    <col min="15" max="15" width="2.42578125" style="27" customWidth="1"/>
    <col min="16" max="16384" width="11.42578125" style="27"/>
  </cols>
  <sheetData>
    <row r="2" spans="2:15" x14ac:dyDescent="0.2">
      <c r="B2" s="88"/>
      <c r="C2" s="88"/>
      <c r="D2" s="88"/>
      <c r="E2" s="88"/>
      <c r="F2" s="88"/>
      <c r="G2" s="88"/>
      <c r="H2" s="88"/>
      <c r="I2" s="88"/>
      <c r="J2" s="88"/>
      <c r="K2" s="88"/>
      <c r="L2" s="88"/>
      <c r="M2" s="88"/>
      <c r="N2" s="88"/>
      <c r="O2" s="88"/>
    </row>
    <row r="3" spans="2:15" ht="15.75" x14ac:dyDescent="0.2">
      <c r="B3" s="88"/>
      <c r="C3" s="89"/>
      <c r="D3" s="88"/>
      <c r="E3" s="88"/>
      <c r="F3" s="88"/>
      <c r="G3" s="88"/>
      <c r="H3" s="88"/>
      <c r="I3" s="88"/>
      <c r="J3" s="88"/>
      <c r="K3" s="88"/>
      <c r="L3" s="88"/>
      <c r="M3" s="88"/>
      <c r="N3" s="88"/>
      <c r="O3" s="88"/>
    </row>
    <row r="4" spans="2:15" ht="15.75" x14ac:dyDescent="0.2">
      <c r="B4" s="88"/>
      <c r="C4" s="89" t="s">
        <v>183</v>
      </c>
      <c r="D4" s="88"/>
      <c r="E4" s="88"/>
      <c r="F4" s="88"/>
      <c r="G4" s="88"/>
      <c r="H4" s="88"/>
      <c r="I4" s="88"/>
      <c r="J4" s="88"/>
      <c r="K4" s="88"/>
      <c r="L4" s="88"/>
      <c r="M4" s="88"/>
      <c r="N4" s="88"/>
      <c r="O4" s="88"/>
    </row>
    <row r="5" spans="2:15" x14ac:dyDescent="0.2">
      <c r="B5" s="88"/>
      <c r="C5" s="88"/>
      <c r="D5" s="88"/>
      <c r="E5" s="88"/>
      <c r="F5" s="88"/>
      <c r="G5" s="88"/>
      <c r="H5" s="88"/>
      <c r="I5" s="88"/>
      <c r="J5" s="88"/>
      <c r="K5" s="88"/>
      <c r="L5" s="88"/>
      <c r="M5" s="88"/>
      <c r="N5" s="88"/>
      <c r="O5" s="88"/>
    </row>
    <row r="6" spans="2:15" x14ac:dyDescent="0.2">
      <c r="B6" s="88"/>
      <c r="C6" s="88"/>
      <c r="D6" s="88"/>
      <c r="E6" s="88"/>
      <c r="F6" s="88"/>
      <c r="G6" s="88"/>
      <c r="H6" s="88"/>
      <c r="I6" s="88"/>
      <c r="J6" s="88"/>
      <c r="K6" s="88"/>
      <c r="L6" s="88"/>
      <c r="M6" s="88"/>
      <c r="N6" s="88"/>
      <c r="O6" s="88"/>
    </row>
    <row r="7" spans="2:15" x14ac:dyDescent="0.2">
      <c r="B7" s="88"/>
      <c r="C7" s="88"/>
      <c r="D7" s="88"/>
      <c r="E7" s="88"/>
      <c r="F7" s="88"/>
      <c r="G7" s="88"/>
      <c r="H7" s="88"/>
      <c r="I7" s="88"/>
      <c r="J7" s="88"/>
      <c r="K7" s="88"/>
      <c r="L7" s="88"/>
      <c r="M7" s="88"/>
      <c r="N7" s="88"/>
      <c r="O7" s="88"/>
    </row>
    <row r="8" spans="2:15" x14ac:dyDescent="0.2">
      <c r="B8" s="88"/>
      <c r="C8" s="88"/>
      <c r="D8" s="88"/>
      <c r="E8" s="88"/>
      <c r="F8" s="88"/>
      <c r="G8" s="88"/>
      <c r="H8" s="88"/>
      <c r="I8" s="88"/>
      <c r="J8" s="88"/>
      <c r="K8" s="88"/>
      <c r="L8" s="88"/>
      <c r="M8" s="88"/>
      <c r="N8" s="88"/>
      <c r="O8" s="88"/>
    </row>
    <row r="9" spans="2:15" x14ac:dyDescent="0.2">
      <c r="B9" s="88"/>
      <c r="C9" s="88"/>
      <c r="D9" s="88"/>
      <c r="E9" s="88"/>
      <c r="F9" s="88"/>
      <c r="G9" s="88"/>
      <c r="H9" s="88"/>
      <c r="I9" s="88"/>
      <c r="J9" s="88"/>
      <c r="K9" s="88"/>
      <c r="L9" s="88"/>
      <c r="M9" s="88"/>
      <c r="N9" s="88"/>
      <c r="O9" s="88"/>
    </row>
    <row r="10" spans="2:15" x14ac:dyDescent="0.2">
      <c r="B10" s="88"/>
      <c r="C10" s="88"/>
      <c r="D10" s="88"/>
      <c r="E10" s="88"/>
      <c r="F10" s="88"/>
      <c r="G10" s="88"/>
      <c r="H10" s="88"/>
      <c r="I10" s="88"/>
      <c r="J10" s="88"/>
      <c r="K10" s="88"/>
      <c r="L10" s="88"/>
      <c r="M10" s="88"/>
      <c r="N10" s="88"/>
      <c r="O10" s="88"/>
    </row>
    <row r="11" spans="2:15" x14ac:dyDescent="0.2">
      <c r="B11" s="88"/>
      <c r="C11" s="88"/>
      <c r="D11" s="88"/>
      <c r="E11" s="88"/>
      <c r="F11" s="88"/>
      <c r="G11" s="88"/>
      <c r="H11" s="88"/>
      <c r="I11" s="88"/>
      <c r="J11" s="88"/>
      <c r="K11" s="88"/>
      <c r="L11" s="88"/>
      <c r="M11" s="88"/>
      <c r="N11" s="88"/>
      <c r="O11" s="88"/>
    </row>
    <row r="12" spans="2:15" x14ac:dyDescent="0.2">
      <c r="B12" s="88"/>
      <c r="C12" s="88"/>
      <c r="D12" s="88"/>
      <c r="E12" s="88"/>
      <c r="F12" s="88"/>
      <c r="G12" s="88"/>
      <c r="H12" s="88"/>
      <c r="I12" s="88"/>
      <c r="J12" s="88"/>
      <c r="K12" s="88"/>
      <c r="L12" s="88"/>
      <c r="M12" s="88"/>
      <c r="N12" s="88"/>
      <c r="O12" s="88"/>
    </row>
    <row r="13" spans="2:15" x14ac:dyDescent="0.2">
      <c r="B13" s="88"/>
      <c r="C13" s="88"/>
      <c r="D13" s="88"/>
      <c r="E13" s="88"/>
      <c r="F13" s="88"/>
      <c r="G13" s="88"/>
      <c r="H13" s="88"/>
      <c r="I13" s="88"/>
      <c r="J13" s="88"/>
      <c r="K13" s="88"/>
      <c r="L13" s="88"/>
      <c r="M13" s="88"/>
      <c r="N13" s="88"/>
      <c r="O13" s="88"/>
    </row>
    <row r="14" spans="2:15" x14ac:dyDescent="0.2">
      <c r="B14" s="88"/>
      <c r="C14" s="88"/>
      <c r="D14" s="88"/>
      <c r="E14" s="88"/>
      <c r="F14" s="88"/>
      <c r="G14" s="88"/>
      <c r="H14" s="88"/>
      <c r="I14" s="88"/>
      <c r="J14" s="88"/>
      <c r="K14" s="88"/>
      <c r="L14" s="88"/>
      <c r="M14" s="88"/>
      <c r="N14" s="88"/>
      <c r="O14" s="88"/>
    </row>
    <row r="15" spans="2:15" x14ac:dyDescent="0.2">
      <c r="B15" s="88"/>
      <c r="C15" s="88"/>
      <c r="D15" s="88"/>
      <c r="E15" s="88"/>
      <c r="F15" s="88"/>
      <c r="G15" s="88"/>
      <c r="H15" s="88"/>
      <c r="I15" s="88"/>
      <c r="J15" s="88"/>
      <c r="K15" s="88"/>
      <c r="L15" s="88"/>
      <c r="M15" s="88"/>
      <c r="N15" s="88"/>
      <c r="O15" s="88"/>
    </row>
    <row r="16" spans="2:15" x14ac:dyDescent="0.2">
      <c r="B16" s="88"/>
      <c r="C16" s="88"/>
      <c r="D16" s="88"/>
      <c r="E16" s="88"/>
      <c r="F16" s="88"/>
      <c r="G16" s="88"/>
      <c r="H16" s="88"/>
      <c r="I16" s="88"/>
      <c r="J16" s="88"/>
      <c r="K16" s="88"/>
      <c r="L16" s="88"/>
      <c r="M16" s="88"/>
      <c r="N16" s="88"/>
      <c r="O16" s="88"/>
    </row>
    <row r="17" spans="2:15" x14ac:dyDescent="0.2">
      <c r="B17" s="88"/>
      <c r="C17" s="88"/>
      <c r="D17" s="88"/>
      <c r="E17" s="88"/>
      <c r="F17" s="88"/>
      <c r="G17" s="88"/>
      <c r="H17" s="88"/>
      <c r="I17" s="88"/>
      <c r="J17" s="88"/>
      <c r="K17" s="88"/>
      <c r="L17" s="88"/>
      <c r="M17" s="88"/>
      <c r="N17" s="88"/>
      <c r="O17" s="88"/>
    </row>
    <row r="18" spans="2:15" x14ac:dyDescent="0.2">
      <c r="B18" s="88"/>
      <c r="C18" s="88"/>
      <c r="D18" s="88"/>
      <c r="E18" s="88"/>
      <c r="F18" s="88"/>
      <c r="G18" s="88"/>
      <c r="H18" s="88"/>
      <c r="I18" s="88"/>
      <c r="J18" s="88"/>
      <c r="K18" s="88"/>
      <c r="L18" s="88"/>
      <c r="M18" s="88"/>
      <c r="N18" s="88"/>
      <c r="O18" s="88"/>
    </row>
    <row r="19" spans="2:15" x14ac:dyDescent="0.2">
      <c r="B19" s="88"/>
      <c r="C19" s="88"/>
      <c r="D19" s="88"/>
      <c r="E19" s="88"/>
      <c r="F19" s="88"/>
      <c r="G19" s="88"/>
      <c r="H19" s="88"/>
      <c r="I19" s="88"/>
      <c r="J19" s="88"/>
      <c r="K19" s="88"/>
      <c r="L19" s="88"/>
      <c r="M19" s="88"/>
      <c r="N19" s="88"/>
      <c r="O19" s="88"/>
    </row>
    <row r="20" spans="2:15" x14ac:dyDescent="0.2">
      <c r="B20" s="88"/>
      <c r="C20" s="88"/>
      <c r="D20" s="88"/>
      <c r="E20" s="88"/>
      <c r="F20" s="88"/>
      <c r="G20" s="88"/>
      <c r="H20" s="88"/>
      <c r="I20" s="88"/>
      <c r="J20" s="88"/>
      <c r="K20" s="88"/>
      <c r="L20" s="88"/>
      <c r="M20" s="88"/>
      <c r="N20" s="88"/>
      <c r="O20" s="88"/>
    </row>
    <row r="21" spans="2:15" x14ac:dyDescent="0.2">
      <c r="B21" s="88"/>
      <c r="C21" s="88"/>
      <c r="D21" s="88"/>
      <c r="E21" s="88"/>
      <c r="F21" s="88"/>
      <c r="G21" s="88"/>
      <c r="H21" s="88"/>
      <c r="I21" s="88"/>
      <c r="J21" s="88"/>
      <c r="K21" s="88"/>
      <c r="L21" s="88"/>
      <c r="M21" s="88"/>
      <c r="N21" s="88"/>
      <c r="O21" s="88"/>
    </row>
    <row r="22" spans="2:15" x14ac:dyDescent="0.2">
      <c r="B22" s="88"/>
      <c r="C22" s="88"/>
      <c r="D22" s="88"/>
      <c r="E22" s="88"/>
      <c r="F22" s="88"/>
      <c r="G22" s="88"/>
      <c r="H22" s="88"/>
      <c r="I22" s="88"/>
      <c r="J22" s="88"/>
      <c r="K22" s="88"/>
      <c r="L22" s="88"/>
      <c r="M22" s="88"/>
      <c r="N22" s="88"/>
      <c r="O22" s="88"/>
    </row>
    <row r="23" spans="2:15" x14ac:dyDescent="0.2">
      <c r="B23" s="88"/>
      <c r="C23" s="91" t="s">
        <v>177</v>
      </c>
      <c r="D23" s="91"/>
      <c r="E23" s="93" t="s">
        <v>167</v>
      </c>
      <c r="F23" s="88"/>
      <c r="G23" s="88"/>
      <c r="H23" s="88"/>
      <c r="I23" s="91"/>
      <c r="J23" s="88"/>
      <c r="K23" s="88"/>
      <c r="L23" s="88"/>
      <c r="M23" s="88"/>
      <c r="N23" s="88"/>
      <c r="O23" s="88"/>
    </row>
    <row r="24" spans="2:15" x14ac:dyDescent="0.2">
      <c r="B24" s="88"/>
      <c r="C24" s="91"/>
      <c r="D24" s="91"/>
      <c r="E24" s="93" t="s">
        <v>168</v>
      </c>
      <c r="F24" s="88"/>
      <c r="G24" s="88"/>
      <c r="H24" s="88"/>
      <c r="I24" s="91"/>
      <c r="J24" s="88"/>
      <c r="K24" s="88"/>
      <c r="L24" s="88"/>
      <c r="M24" s="88"/>
      <c r="N24" s="88"/>
      <c r="O24" s="88"/>
    </row>
    <row r="25" spans="2:15" x14ac:dyDescent="0.2">
      <c r="B25" s="88"/>
      <c r="C25" s="91"/>
      <c r="D25" s="91"/>
      <c r="E25" s="93" t="s">
        <v>169</v>
      </c>
      <c r="F25" s="88"/>
      <c r="G25" s="88"/>
      <c r="H25" s="88"/>
      <c r="I25" s="91"/>
      <c r="J25" s="88"/>
      <c r="K25" s="88"/>
      <c r="L25" s="88"/>
      <c r="M25" s="88"/>
      <c r="N25" s="88"/>
      <c r="O25" s="88"/>
    </row>
    <row r="26" spans="2:15" x14ac:dyDescent="0.2">
      <c r="B26" s="88"/>
      <c r="C26" s="91"/>
      <c r="D26" s="91"/>
      <c r="E26" s="93" t="s">
        <v>170</v>
      </c>
      <c r="F26" s="88"/>
      <c r="G26" s="88"/>
      <c r="H26" s="88"/>
      <c r="I26" s="88"/>
      <c r="J26" s="88"/>
      <c r="K26" s="88"/>
      <c r="L26" s="88"/>
      <c r="M26" s="88"/>
      <c r="N26" s="88"/>
      <c r="O26" s="88"/>
    </row>
    <row r="27" spans="2:15" x14ac:dyDescent="0.2">
      <c r="B27" s="88"/>
      <c r="C27" s="91"/>
      <c r="D27" s="91"/>
      <c r="E27" s="93"/>
      <c r="F27" s="88"/>
      <c r="G27" s="88"/>
      <c r="H27" s="88"/>
      <c r="I27" s="88"/>
      <c r="J27" s="88"/>
      <c r="K27" s="88"/>
      <c r="L27" s="88"/>
      <c r="M27" s="88"/>
      <c r="N27" s="88"/>
      <c r="O27" s="88"/>
    </row>
    <row r="28" spans="2:15" x14ac:dyDescent="0.2">
      <c r="B28" s="88"/>
      <c r="C28" s="91" t="s">
        <v>218</v>
      </c>
      <c r="D28" s="91"/>
      <c r="E28" s="93" t="s">
        <v>178</v>
      </c>
      <c r="F28" s="88"/>
      <c r="G28" s="88"/>
      <c r="H28" s="88"/>
      <c r="I28" s="91"/>
      <c r="J28" s="88"/>
      <c r="K28" s="88"/>
      <c r="L28" s="88"/>
      <c r="M28" s="88"/>
      <c r="N28" s="88"/>
      <c r="O28" s="88"/>
    </row>
    <row r="29" spans="2:15" x14ac:dyDescent="0.2">
      <c r="B29" s="88"/>
      <c r="C29" s="91" t="s">
        <v>175</v>
      </c>
      <c r="D29" s="91"/>
      <c r="E29" s="93" t="s">
        <v>176</v>
      </c>
      <c r="F29" s="88"/>
      <c r="G29" s="88"/>
      <c r="H29" s="88"/>
      <c r="I29" s="91"/>
      <c r="J29" s="88"/>
      <c r="K29" s="88"/>
      <c r="L29" s="88"/>
      <c r="M29" s="88"/>
      <c r="N29" s="88"/>
      <c r="O29" s="88"/>
    </row>
    <row r="30" spans="2:15" x14ac:dyDescent="0.2">
      <c r="B30" s="88"/>
      <c r="C30" s="91"/>
      <c r="D30" s="91"/>
      <c r="E30" s="93"/>
      <c r="F30" s="88"/>
      <c r="G30" s="88"/>
      <c r="H30" s="88"/>
      <c r="I30" s="91" t="s">
        <v>179</v>
      </c>
      <c r="J30" s="88"/>
      <c r="K30" s="88"/>
      <c r="L30" s="88"/>
      <c r="M30" s="88"/>
      <c r="N30" s="88"/>
      <c r="O30" s="88"/>
    </row>
    <row r="31" spans="2:15" x14ac:dyDescent="0.2">
      <c r="B31" s="88"/>
      <c r="C31" s="91" t="s">
        <v>171</v>
      </c>
      <c r="D31" s="92"/>
      <c r="E31" s="94">
        <v>43701</v>
      </c>
      <c r="F31" s="90"/>
      <c r="G31" s="88"/>
      <c r="H31" s="88"/>
      <c r="I31" s="91" t="s">
        <v>180</v>
      </c>
      <c r="J31" s="88"/>
      <c r="K31" s="88"/>
      <c r="L31" s="88"/>
      <c r="M31" s="88"/>
      <c r="N31" s="88"/>
      <c r="O31" s="88"/>
    </row>
    <row r="32" spans="2:15" x14ac:dyDescent="0.2">
      <c r="B32" s="88"/>
      <c r="C32" s="91" t="s">
        <v>172</v>
      </c>
      <c r="D32" s="91"/>
      <c r="E32" s="93" t="s">
        <v>203</v>
      </c>
      <c r="F32" s="88"/>
      <c r="G32" s="88"/>
      <c r="H32" s="88"/>
      <c r="I32" s="91" t="s">
        <v>181</v>
      </c>
      <c r="J32" s="88"/>
      <c r="K32" s="88"/>
      <c r="L32" s="88"/>
      <c r="M32" s="88"/>
      <c r="N32" s="88"/>
      <c r="O32" s="88"/>
    </row>
    <row r="33" spans="2:15" x14ac:dyDescent="0.2">
      <c r="B33" s="88"/>
      <c r="C33" s="91"/>
      <c r="D33" s="91"/>
      <c r="E33" s="93"/>
      <c r="F33" s="88"/>
      <c r="G33" s="88"/>
      <c r="H33" s="88"/>
      <c r="I33" s="88"/>
      <c r="J33" s="88"/>
      <c r="K33" s="88"/>
      <c r="L33" s="88"/>
      <c r="M33" s="88"/>
      <c r="N33" s="88"/>
      <c r="O33" s="88"/>
    </row>
    <row r="34" spans="2:15" x14ac:dyDescent="0.2">
      <c r="B34" s="88"/>
      <c r="C34" s="91" t="s">
        <v>173</v>
      </c>
      <c r="D34" s="91"/>
      <c r="E34" s="93" t="s">
        <v>174</v>
      </c>
      <c r="F34" s="88"/>
      <c r="G34" s="88"/>
      <c r="H34" s="88"/>
      <c r="I34" s="91" t="s">
        <v>182</v>
      </c>
      <c r="J34" s="88"/>
      <c r="K34" s="88"/>
      <c r="L34" s="88"/>
      <c r="M34" s="88"/>
      <c r="N34" s="88"/>
      <c r="O34" s="88"/>
    </row>
    <row r="35" spans="2:15" x14ac:dyDescent="0.2">
      <c r="B35" s="88"/>
      <c r="C35" s="88"/>
      <c r="D35" s="88"/>
      <c r="E35" s="88"/>
      <c r="F35" s="88"/>
      <c r="G35" s="88"/>
      <c r="H35" s="88"/>
      <c r="I35" s="88"/>
      <c r="J35" s="88"/>
      <c r="K35" s="88"/>
      <c r="L35" s="88"/>
      <c r="M35" s="88"/>
      <c r="N35" s="88"/>
      <c r="O35" s="88"/>
    </row>
    <row r="36" spans="2:15" x14ac:dyDescent="0.2">
      <c r="B36" s="88"/>
      <c r="C36" s="88"/>
      <c r="D36" s="88"/>
      <c r="E36" s="88"/>
      <c r="F36" s="88"/>
      <c r="G36" s="88"/>
      <c r="H36" s="88"/>
      <c r="I36" s="88"/>
      <c r="J36" s="88"/>
      <c r="K36" s="88"/>
      <c r="L36" s="88"/>
      <c r="M36" s="88"/>
      <c r="N36" s="88"/>
      <c r="O36" s="88"/>
    </row>
  </sheetData>
  <sheetProtection algorithmName="SHA-512" hashValue="FT8NSg2V9HPphhIWOI4KdTkknPCemd8wB1M5V07uj1eEz8eqb9Ll52k3yLGwp/duNV1O5VsPFa5A/vkTcpenhw==" saltValue="//chcDtVHdrSOBIKi5IKuA==" spinCount="100000" sheet="1" objects="1" scenarios="1" selectLockedCells="1" selectUnlockedCell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A0B7-74FA-4D44-9545-35E424F977EA}">
  <sheetPr codeName="Tabelle2">
    <tabColor theme="4"/>
  </sheetPr>
  <dimension ref="B2:I62"/>
  <sheetViews>
    <sheetView showGridLines="0" showRowColHeaders="0" zoomScaleNormal="100" workbookViewId="0">
      <selection activeCell="D15" sqref="D15"/>
    </sheetView>
  </sheetViews>
  <sheetFormatPr baseColWidth="10" defaultRowHeight="12.75" x14ac:dyDescent="0.25"/>
  <cols>
    <col min="1" max="3" width="2.42578125" style="20" customWidth="1"/>
    <col min="4" max="4" width="44" style="20" customWidth="1"/>
    <col min="5" max="5" width="5.85546875" style="20" customWidth="1"/>
    <col min="6" max="6" width="63.140625" style="20" bestFit="1" customWidth="1"/>
    <col min="7" max="7" width="5.85546875" style="20" customWidth="1"/>
    <col min="8" max="8" width="43.42578125" style="20" customWidth="1"/>
    <col min="9" max="9" width="2.42578125" style="20" customWidth="1"/>
    <col min="10" max="16384" width="11.42578125" style="20"/>
  </cols>
  <sheetData>
    <row r="2" spans="2:9" x14ac:dyDescent="0.25">
      <c r="B2" s="21"/>
      <c r="C2" s="21"/>
      <c r="D2" s="21"/>
      <c r="E2" s="21"/>
      <c r="F2" s="21"/>
      <c r="G2" s="21"/>
      <c r="H2" s="21"/>
      <c r="I2" s="21"/>
    </row>
    <row r="3" spans="2:9" ht="18.75" x14ac:dyDescent="0.25">
      <c r="B3" s="21"/>
      <c r="C3" s="89" t="s">
        <v>166</v>
      </c>
      <c r="D3" s="21"/>
      <c r="E3" s="21"/>
      <c r="F3" s="21"/>
      <c r="G3" s="21"/>
      <c r="H3" s="21"/>
      <c r="I3" s="21"/>
    </row>
    <row r="4" spans="2:9" ht="15.75" x14ac:dyDescent="0.25">
      <c r="B4" s="21"/>
      <c r="C4" s="89" t="s">
        <v>165</v>
      </c>
      <c r="D4" s="21"/>
      <c r="E4" s="21"/>
      <c r="F4" s="21"/>
      <c r="G4" s="21"/>
      <c r="H4" s="21"/>
      <c r="I4" s="21"/>
    </row>
    <row r="5" spans="2:9" x14ac:dyDescent="0.25">
      <c r="B5" s="21"/>
      <c r="C5" s="21"/>
      <c r="D5" s="21"/>
      <c r="E5" s="21"/>
      <c r="F5" s="21"/>
      <c r="G5" s="21"/>
      <c r="H5" s="21"/>
      <c r="I5" s="21"/>
    </row>
    <row r="6" spans="2:9" x14ac:dyDescent="0.25">
      <c r="B6" s="21"/>
      <c r="C6" s="21"/>
      <c r="D6" s="21"/>
      <c r="E6" s="21"/>
      <c r="F6" s="21"/>
      <c r="G6" s="21"/>
      <c r="H6" s="21"/>
      <c r="I6" s="21"/>
    </row>
    <row r="7" spans="2:9" x14ac:dyDescent="0.25">
      <c r="B7" s="21"/>
      <c r="C7" s="68" t="s">
        <v>101</v>
      </c>
      <c r="D7" s="69"/>
      <c r="E7" s="19"/>
      <c r="F7" s="19"/>
      <c r="G7" s="19"/>
      <c r="H7" s="19"/>
      <c r="I7" s="21"/>
    </row>
    <row r="8" spans="2:9" ht="15.75" x14ac:dyDescent="0.25">
      <c r="B8" s="21"/>
      <c r="C8" s="70" t="s">
        <v>137</v>
      </c>
      <c r="D8" s="69"/>
      <c r="E8" s="19"/>
      <c r="F8" s="19"/>
      <c r="G8" s="19"/>
      <c r="H8" s="19"/>
      <c r="I8" s="21"/>
    </row>
    <row r="9" spans="2:9" x14ac:dyDescent="0.25">
      <c r="B9" s="21"/>
      <c r="C9" s="70" t="s">
        <v>102</v>
      </c>
      <c r="D9" s="69"/>
      <c r="E9" s="19"/>
      <c r="F9" s="19"/>
      <c r="G9" s="19"/>
      <c r="H9" s="19"/>
      <c r="I9" s="21"/>
    </row>
    <row r="10" spans="2:9" x14ac:dyDescent="0.25">
      <c r="B10" s="21"/>
      <c r="C10" s="70" t="str">
        <f>"( &lt;"&amp;Tool!$C$17&amp;"&gt; und &lt;"&amp;Tool!$C$19&amp;"&gt; können nicht gleichzeitig ausgewählt werden.)"</f>
        <v>( &lt;Gemeindegröße&gt; und &lt;Kreistyp nach BBSR&gt; können nicht gleichzeitig ausgewählt werden.)</v>
      </c>
      <c r="D10" s="69"/>
      <c r="E10" s="19"/>
      <c r="F10" s="19"/>
      <c r="G10" s="19"/>
      <c r="H10" s="19"/>
      <c r="I10" s="21"/>
    </row>
    <row r="11" spans="2:9" x14ac:dyDescent="0.25">
      <c r="B11" s="21"/>
      <c r="C11" s="21"/>
      <c r="D11" s="21"/>
      <c r="E11" s="21"/>
      <c r="F11" s="21"/>
      <c r="G11" s="21"/>
      <c r="H11" s="21"/>
      <c r="I11" s="21"/>
    </row>
    <row r="12" spans="2:9" s="26" customFormat="1" x14ac:dyDescent="0.2">
      <c r="B12" s="25"/>
      <c r="C12" s="64" t="s">
        <v>82</v>
      </c>
      <c r="D12" s="64"/>
      <c r="E12" s="64"/>
      <c r="F12" s="64" t="s">
        <v>83</v>
      </c>
      <c r="G12" s="64"/>
      <c r="H12" s="65" t="s">
        <v>103</v>
      </c>
      <c r="I12" s="25"/>
    </row>
    <row r="13" spans="2:9" x14ac:dyDescent="0.25">
      <c r="B13" s="21"/>
      <c r="C13" s="66" t="s">
        <v>104</v>
      </c>
      <c r="D13" s="67"/>
      <c r="E13" s="67"/>
      <c r="F13" s="66" t="s">
        <v>105</v>
      </c>
      <c r="G13" s="67"/>
      <c r="H13" s="67"/>
      <c r="I13" s="21"/>
    </row>
    <row r="14" spans="2:9" ht="6" customHeight="1" x14ac:dyDescent="0.25">
      <c r="B14" s="21"/>
      <c r="C14" s="21"/>
      <c r="D14" s="21"/>
      <c r="E14" s="21"/>
      <c r="F14" s="21"/>
      <c r="G14" s="21"/>
      <c r="H14" s="21"/>
      <c r="I14" s="21"/>
    </row>
    <row r="15" spans="2:9" ht="30" customHeight="1" x14ac:dyDescent="0.25">
      <c r="B15" s="21"/>
      <c r="C15" s="23">
        <v>1</v>
      </c>
      <c r="D15" s="29" t="s">
        <v>24</v>
      </c>
      <c r="E15" s="24"/>
      <c r="F15" s="30" t="s">
        <v>25</v>
      </c>
      <c r="G15" s="24"/>
      <c r="H15" s="62" t="str">
        <f>Tool!M9</f>
        <v/>
      </c>
      <c r="I15" s="21"/>
    </row>
    <row r="16" spans="2:9" ht="30" customHeight="1" x14ac:dyDescent="0.25">
      <c r="B16" s="21"/>
      <c r="C16" s="23">
        <v>2</v>
      </c>
      <c r="D16" s="29" t="s">
        <v>73</v>
      </c>
      <c r="E16" s="24"/>
      <c r="F16" s="30" t="s">
        <v>75</v>
      </c>
      <c r="G16" s="24"/>
      <c r="H16" s="62" t="str">
        <f>Tool!M10</f>
        <v/>
      </c>
      <c r="I16" s="21"/>
    </row>
    <row r="17" spans="2:9" ht="30" customHeight="1" x14ac:dyDescent="0.25">
      <c r="B17" s="21"/>
      <c r="C17" s="23">
        <v>3</v>
      </c>
      <c r="D17" s="29" t="s">
        <v>42</v>
      </c>
      <c r="E17" s="24"/>
      <c r="F17" s="30" t="s">
        <v>43</v>
      </c>
      <c r="G17" s="24"/>
      <c r="H17" s="62" t="str">
        <f>Tool!M11</f>
        <v/>
      </c>
      <c r="I17" s="21"/>
    </row>
    <row r="18" spans="2:9" ht="30" customHeight="1" x14ac:dyDescent="0.25">
      <c r="B18" s="21"/>
      <c r="C18" s="23">
        <v>4</v>
      </c>
      <c r="D18" s="29" t="s">
        <v>117</v>
      </c>
      <c r="E18" s="24"/>
      <c r="F18" s="30" t="s">
        <v>115</v>
      </c>
      <c r="G18" s="24"/>
      <c r="H18" s="63" t="str">
        <f>Tool!M12</f>
        <v/>
      </c>
      <c r="I18" s="21"/>
    </row>
    <row r="19" spans="2:9" x14ac:dyDescent="0.25">
      <c r="B19" s="21"/>
      <c r="C19" s="21"/>
      <c r="D19" s="21"/>
      <c r="E19" s="21"/>
      <c r="F19" s="21"/>
      <c r="G19" s="21"/>
      <c r="H19" s="21"/>
      <c r="I19" s="21"/>
    </row>
    <row r="20" spans="2:9" ht="3" customHeight="1" x14ac:dyDescent="0.25">
      <c r="B20" s="21"/>
      <c r="I20" s="21"/>
    </row>
    <row r="21" spans="2:9" ht="6" customHeight="1" x14ac:dyDescent="0.25">
      <c r="B21" s="21"/>
      <c r="C21" s="66"/>
      <c r="D21" s="67"/>
      <c r="E21" s="67"/>
      <c r="F21" s="66"/>
      <c r="G21" s="67"/>
      <c r="H21" s="67"/>
      <c r="I21" s="21"/>
    </row>
    <row r="22" spans="2:9" s="28" customFormat="1" ht="18.75" customHeight="1" x14ac:dyDescent="0.25">
      <c r="B22" s="22"/>
      <c r="C22" s="71" t="str">
        <f>IF(Tool!J14," Kein Treffer! Bitte überprüfen Sie Ihre Auswahl.","Haushaltstyp bestimmende Auswahl")</f>
        <v>Haushaltstyp bestimmende Auswahl</v>
      </c>
      <c r="D22" s="22"/>
      <c r="E22" s="22"/>
      <c r="F22" s="22"/>
      <c r="G22" s="106"/>
      <c r="H22" s="106"/>
      <c r="I22" s="22"/>
    </row>
    <row r="23" spans="2:9" x14ac:dyDescent="0.25">
      <c r="B23" s="21"/>
      <c r="C23" s="76" t="str">
        <f>IFERROR(INDEX(Tool!$E$2:$E$22,MATCH(1,Tool!$BM$2:$BM$22,0)),"")</f>
        <v>Partner lebt im gleichen Haushalt</v>
      </c>
      <c r="D23" s="21"/>
      <c r="E23" s="21"/>
      <c r="F23" s="21"/>
      <c r="G23" s="107"/>
      <c r="H23" s="108" t="str">
        <f>IF(Tool!$BH$3=1,"Achtung!",IF(Tool!BI3=1,"Achtung!",""))</f>
        <v/>
      </c>
      <c r="I23" s="21"/>
    </row>
    <row r="24" spans="2:9" x14ac:dyDescent="0.25">
      <c r="B24" s="21"/>
      <c r="C24" s="76" t="str">
        <f>IFERROR(INDEX(Tool!$E$2:$E$22,MATCH(2,Tool!$BM$2:$BM$22,0)),"")</f>
        <v>geringes Einkommensniveau (1.-3. Nettoäquivalenzeinkommensdezilgruppe)</v>
      </c>
      <c r="D24" s="21"/>
      <c r="E24" s="21"/>
      <c r="F24" s="21"/>
      <c r="G24" s="107"/>
      <c r="H24" s="107" t="str">
        <f>IF(Tool!$BH$3=1,"Stichprobe zu klein,",IF(Tool!BI3=1,"Kleine Stichprobe,",""))</f>
        <v/>
      </c>
      <c r="I24" s="21"/>
    </row>
    <row r="25" spans="2:9" x14ac:dyDescent="0.25">
      <c r="B25" s="21"/>
      <c r="C25" s="76" t="str">
        <f>IFERROR(INDEX(Tool!$E$2:$E$22,MATCH(3,Tool!$BM$2:$BM$22,0)),"")</f>
        <v>städtischer Kreis</v>
      </c>
      <c r="D25" s="21"/>
      <c r="E25" s="21"/>
      <c r="F25" s="21"/>
      <c r="G25" s="107"/>
      <c r="H25" s="107" t="str">
        <f>IF(Tool!$BH$3=1,"keine statistisch verlässliche Aussage möglich.",IF(Tool!BI3=1,"Aussagekraft statistisch unsicher!",""))</f>
        <v/>
      </c>
      <c r="I25" s="21"/>
    </row>
    <row r="26" spans="2:9" x14ac:dyDescent="0.25">
      <c r="B26" s="21"/>
      <c r="C26" s="76" t="str">
        <f>IFERROR(INDEX(Tool!$E$2:$E$22,MATCH(4,Tool!$BM$2:$BM$22,0)),"")</f>
        <v>hoher Wärmeenergiebedarf pro qm</v>
      </c>
      <c r="D26" s="21"/>
      <c r="E26" s="21"/>
      <c r="F26" s="21"/>
      <c r="G26" s="107"/>
      <c r="H26" s="107"/>
      <c r="I26" s="21"/>
    </row>
    <row r="27" spans="2:9" ht="12" customHeight="1" x14ac:dyDescent="0.25">
      <c r="B27" s="21"/>
      <c r="C27" s="21"/>
      <c r="D27" s="21"/>
      <c r="E27" s="21"/>
      <c r="F27" s="21"/>
      <c r="G27" s="21"/>
      <c r="H27" s="21"/>
      <c r="I27" s="21"/>
    </row>
    <row r="28" spans="2:9" ht="15" x14ac:dyDescent="0.25">
      <c r="B28" s="21"/>
      <c r="C28" s="71" t="str">
        <f>IF(Tool!$J$14,"Ergebnisse der vorherigen Auswahl werden angezeigt","Ergebnisse aus der Stichprobe für den ausgewählten Haushaltstyp")</f>
        <v>Ergebnisse aus der Stichprobe für den ausgewählten Haushaltstyp</v>
      </c>
      <c r="D28" s="21"/>
      <c r="E28" s="21"/>
      <c r="F28" s="21"/>
      <c r="G28" s="21"/>
      <c r="H28" s="21"/>
      <c r="I28" s="21"/>
    </row>
    <row r="29" spans="2:9" x14ac:dyDescent="0.25">
      <c r="B29" s="21"/>
      <c r="C29" s="21"/>
      <c r="D29" s="21"/>
      <c r="E29" s="21"/>
      <c r="F29" s="21"/>
      <c r="G29" s="21"/>
      <c r="H29" s="21"/>
      <c r="I29" s="21"/>
    </row>
    <row r="30" spans="2:9" x14ac:dyDescent="0.25">
      <c r="B30" s="21"/>
      <c r="C30" s="21"/>
      <c r="D30" s="85" t="s">
        <v>149</v>
      </c>
      <c r="E30" s="21"/>
      <c r="F30" s="21"/>
      <c r="G30" s="21"/>
      <c r="H30" s="21"/>
      <c r="I30" s="21"/>
    </row>
    <row r="31" spans="2:9" x14ac:dyDescent="0.25">
      <c r="B31" s="21"/>
      <c r="C31" s="21"/>
      <c r="D31" s="85" t="s">
        <v>148</v>
      </c>
      <c r="E31" s="21"/>
      <c r="F31" s="21"/>
      <c r="G31" s="21"/>
      <c r="H31" s="21"/>
      <c r="I31" s="21"/>
    </row>
    <row r="32" spans="2:9" x14ac:dyDescent="0.25">
      <c r="B32" s="21"/>
      <c r="C32" s="21"/>
      <c r="D32" s="21"/>
      <c r="E32" s="21"/>
      <c r="F32" s="21"/>
      <c r="G32" s="21"/>
      <c r="H32" s="21"/>
      <c r="I32" s="21"/>
    </row>
    <row r="33" spans="2:9" ht="14.25" x14ac:dyDescent="0.25">
      <c r="B33" s="21"/>
      <c r="C33" s="77" t="s">
        <v>162</v>
      </c>
      <c r="D33" s="21"/>
      <c r="E33" s="21"/>
      <c r="F33" s="21"/>
      <c r="G33" s="21"/>
      <c r="H33" s="21"/>
      <c r="I33" s="21"/>
    </row>
    <row r="34" spans="2:9" x14ac:dyDescent="0.25">
      <c r="B34" s="21"/>
      <c r="C34" s="77" t="s">
        <v>189</v>
      </c>
      <c r="D34" s="21"/>
      <c r="E34" s="21"/>
      <c r="F34" s="21"/>
      <c r="G34" s="21"/>
      <c r="H34" s="21"/>
      <c r="I34" s="21"/>
    </row>
    <row r="35" spans="2:9" x14ac:dyDescent="0.25">
      <c r="B35" s="21"/>
      <c r="C35" s="21"/>
      <c r="D35" s="21"/>
      <c r="E35" s="21"/>
      <c r="F35" s="21"/>
      <c r="G35" s="21"/>
      <c r="H35" s="21"/>
      <c r="I35" s="21"/>
    </row>
    <row r="36" spans="2:9" x14ac:dyDescent="0.25">
      <c r="B36" s="21"/>
      <c r="C36" s="21"/>
      <c r="D36" s="21"/>
      <c r="E36" s="21"/>
      <c r="F36" s="21"/>
      <c r="G36" s="21"/>
      <c r="H36" s="21"/>
      <c r="I36" s="21"/>
    </row>
    <row r="37" spans="2:9" x14ac:dyDescent="0.25">
      <c r="B37" s="21"/>
      <c r="C37" s="21"/>
      <c r="D37" s="21"/>
      <c r="E37" s="21"/>
      <c r="F37" s="21"/>
      <c r="G37" s="21"/>
      <c r="H37" s="21"/>
      <c r="I37" s="21"/>
    </row>
    <row r="38" spans="2:9" x14ac:dyDescent="0.25">
      <c r="B38" s="21"/>
      <c r="C38" s="21"/>
      <c r="D38" s="21"/>
      <c r="E38" s="21"/>
      <c r="F38" s="21"/>
      <c r="G38" s="21"/>
      <c r="H38" s="21"/>
      <c r="I38" s="21"/>
    </row>
    <row r="39" spans="2:9" x14ac:dyDescent="0.25">
      <c r="B39" s="21"/>
      <c r="C39" s="21"/>
      <c r="D39" s="21"/>
      <c r="E39" s="21"/>
      <c r="F39" s="21"/>
      <c r="G39" s="21"/>
      <c r="H39" s="21"/>
      <c r="I39" s="21"/>
    </row>
    <row r="40" spans="2:9" x14ac:dyDescent="0.25">
      <c r="B40" s="21"/>
      <c r="C40" s="21"/>
      <c r="D40" s="21"/>
      <c r="E40" s="21"/>
      <c r="F40" s="21"/>
      <c r="G40" s="21"/>
      <c r="H40" s="21"/>
      <c r="I40" s="21"/>
    </row>
    <row r="41" spans="2:9" x14ac:dyDescent="0.25">
      <c r="B41" s="21"/>
      <c r="C41" s="21"/>
      <c r="D41" s="21"/>
      <c r="E41" s="21"/>
      <c r="F41" s="21"/>
      <c r="G41" s="21"/>
      <c r="H41" s="21"/>
      <c r="I41" s="21"/>
    </row>
    <row r="42" spans="2:9" x14ac:dyDescent="0.25">
      <c r="B42" s="21"/>
      <c r="C42" s="21"/>
      <c r="D42" s="21"/>
      <c r="E42" s="21"/>
      <c r="F42" s="21"/>
      <c r="G42" s="21"/>
      <c r="H42" s="21"/>
      <c r="I42" s="21"/>
    </row>
    <row r="43" spans="2:9" x14ac:dyDescent="0.25">
      <c r="B43" s="21"/>
      <c r="C43" s="21"/>
      <c r="D43" s="21"/>
      <c r="E43" s="21"/>
      <c r="F43" s="21"/>
      <c r="G43" s="21"/>
      <c r="H43" s="21"/>
      <c r="I43" s="21"/>
    </row>
    <row r="44" spans="2:9" x14ac:dyDescent="0.25">
      <c r="B44" s="21"/>
      <c r="C44" s="21"/>
      <c r="D44" s="21"/>
      <c r="E44" s="21"/>
      <c r="F44" s="21"/>
      <c r="G44" s="21"/>
      <c r="H44" s="21"/>
      <c r="I44" s="21"/>
    </row>
    <row r="45" spans="2:9" x14ac:dyDescent="0.25">
      <c r="B45" s="21"/>
      <c r="C45" s="21"/>
      <c r="D45" s="21"/>
      <c r="E45" s="21"/>
      <c r="F45" s="21"/>
      <c r="G45" s="21"/>
      <c r="H45" s="21"/>
      <c r="I45" s="21"/>
    </row>
    <row r="46" spans="2:9" x14ac:dyDescent="0.25">
      <c r="B46" s="21"/>
      <c r="C46" s="21"/>
      <c r="D46" s="21"/>
      <c r="E46" s="21"/>
      <c r="F46" s="21"/>
      <c r="G46" s="21"/>
      <c r="H46" s="21"/>
      <c r="I46" s="21"/>
    </row>
    <row r="47" spans="2:9" x14ac:dyDescent="0.25">
      <c r="B47" s="21"/>
      <c r="C47" s="21"/>
      <c r="D47" s="21"/>
      <c r="E47" s="21"/>
      <c r="F47" s="21"/>
      <c r="G47" s="21"/>
      <c r="H47" s="21"/>
      <c r="I47" s="21"/>
    </row>
    <row r="48" spans="2:9" x14ac:dyDescent="0.25">
      <c r="B48" s="21"/>
      <c r="C48" s="21"/>
      <c r="D48" s="21"/>
      <c r="E48" s="21"/>
      <c r="F48" s="21"/>
      <c r="G48" s="21"/>
      <c r="H48" s="21"/>
      <c r="I48" s="21"/>
    </row>
    <row r="49" spans="2:9" x14ac:dyDescent="0.25">
      <c r="B49" s="21"/>
      <c r="C49" s="21"/>
      <c r="D49" s="21"/>
      <c r="E49" s="21"/>
      <c r="F49" s="21"/>
      <c r="G49" s="21"/>
      <c r="H49" s="21"/>
      <c r="I49" s="21"/>
    </row>
    <row r="50" spans="2:9" x14ac:dyDescent="0.25">
      <c r="B50" s="21"/>
      <c r="C50" s="21"/>
      <c r="D50" s="21"/>
      <c r="E50" s="21"/>
      <c r="F50" s="21"/>
      <c r="G50" s="21"/>
      <c r="H50" s="21"/>
      <c r="I50" s="21"/>
    </row>
    <row r="51" spans="2:9" x14ac:dyDescent="0.25">
      <c r="B51" s="21"/>
      <c r="C51" s="21"/>
      <c r="D51" s="21"/>
      <c r="E51" s="21"/>
      <c r="F51" s="21"/>
      <c r="G51" s="21"/>
      <c r="H51" s="21"/>
      <c r="I51" s="21"/>
    </row>
    <row r="52" spans="2:9" x14ac:dyDescent="0.25">
      <c r="B52" s="21"/>
      <c r="C52" s="21"/>
      <c r="D52" s="21"/>
      <c r="E52" s="21"/>
      <c r="F52" s="21"/>
      <c r="G52" s="21"/>
      <c r="H52" s="21"/>
      <c r="I52" s="21"/>
    </row>
    <row r="53" spans="2:9" x14ac:dyDescent="0.25">
      <c r="B53" s="21"/>
      <c r="C53" s="21"/>
      <c r="D53" s="21"/>
      <c r="E53" s="21"/>
      <c r="F53" s="21"/>
      <c r="G53" s="21"/>
      <c r="H53" s="21"/>
      <c r="I53" s="21"/>
    </row>
    <row r="54" spans="2:9" x14ac:dyDescent="0.25">
      <c r="B54" s="21"/>
      <c r="C54" s="21"/>
      <c r="D54" s="21"/>
      <c r="E54" s="21"/>
      <c r="F54" s="21"/>
      <c r="G54" s="21"/>
      <c r="H54" s="21"/>
      <c r="I54" s="21"/>
    </row>
    <row r="55" spans="2:9" x14ac:dyDescent="0.25">
      <c r="B55" s="21"/>
      <c r="C55" s="21"/>
      <c r="D55" s="21"/>
      <c r="E55" s="21"/>
      <c r="F55" s="21"/>
      <c r="G55" s="21"/>
      <c r="H55" s="21"/>
      <c r="I55" s="21"/>
    </row>
    <row r="56" spans="2:9" x14ac:dyDescent="0.25">
      <c r="B56" s="21"/>
      <c r="C56" s="21"/>
      <c r="D56" s="21"/>
      <c r="E56" s="21"/>
      <c r="F56" s="21"/>
      <c r="G56" s="21"/>
      <c r="H56" s="21"/>
      <c r="I56" s="21"/>
    </row>
    <row r="57" spans="2:9" x14ac:dyDescent="0.25">
      <c r="B57" s="21"/>
      <c r="C57" s="21"/>
      <c r="D57" s="21"/>
      <c r="E57" s="21"/>
      <c r="F57" s="21"/>
      <c r="G57" s="21"/>
      <c r="H57" s="21"/>
      <c r="I57" s="21"/>
    </row>
    <row r="58" spans="2:9" x14ac:dyDescent="0.25">
      <c r="B58" s="21"/>
      <c r="C58" s="21"/>
      <c r="D58" s="21"/>
      <c r="E58" s="21"/>
      <c r="F58" s="21"/>
      <c r="G58" s="21"/>
      <c r="H58" s="21"/>
      <c r="I58" s="21"/>
    </row>
    <row r="59" spans="2:9" x14ac:dyDescent="0.25">
      <c r="B59" s="21"/>
      <c r="C59" s="87"/>
      <c r="D59" s="87"/>
      <c r="E59" s="87"/>
      <c r="F59" s="87"/>
      <c r="G59" s="21"/>
      <c r="H59" s="21"/>
      <c r="I59" s="21"/>
    </row>
    <row r="60" spans="2:9" x14ac:dyDescent="0.25">
      <c r="B60" s="21"/>
      <c r="C60" s="67" t="s">
        <v>163</v>
      </c>
      <c r="D60" s="21"/>
      <c r="E60" s="21"/>
      <c r="F60" s="21"/>
      <c r="G60" s="21"/>
      <c r="H60" s="21"/>
      <c r="I60" s="21"/>
    </row>
    <row r="61" spans="2:9" x14ac:dyDescent="0.25">
      <c r="B61" s="21"/>
      <c r="C61" s="76" t="s">
        <v>161</v>
      </c>
      <c r="D61" s="21"/>
      <c r="E61" s="21"/>
      <c r="F61" s="86"/>
      <c r="G61" s="21"/>
      <c r="H61" s="21"/>
      <c r="I61" s="21"/>
    </row>
    <row r="62" spans="2:9" x14ac:dyDescent="0.25">
      <c r="B62" s="21"/>
      <c r="C62" s="21"/>
      <c r="D62" s="21"/>
      <c r="E62" s="21"/>
      <c r="F62" s="21"/>
      <c r="G62" s="21"/>
      <c r="H62" s="21"/>
      <c r="I62" s="21"/>
    </row>
  </sheetData>
  <sheetProtection algorithmName="SHA-512" hashValue="Ogc95gj/skbvZ55dzdUJvu8jfGSiHd24uPRiOchgkU2kIaSRNRA2HPz3DgXlXhCdwshxTeLeihuO+x+6AWQI0Q==" saltValue="mXeu2MykfrHCTs9s3UR5Hg==" spinCount="100000" sheet="1" objects="1" scenarios="1" selectLockedCells="1"/>
  <dataValidations count="9">
    <dataValidation type="list" allowBlank="1" showInputMessage="1" showErrorMessage="1" sqref="F18" xr:uid="{E18AA943-613A-47CC-A789-BF64B0F0EFEE}">
      <formula1>INDIRECT(SubKrit_Bereich4)</formula1>
    </dataValidation>
    <dataValidation type="list" showInputMessage="1" showErrorMessage="1" sqref="D18" xr:uid="{A0C9852A-022C-40DF-B6D3-10FD8BE91B46}">
      <formula1>Kriterium_Bereich4</formula1>
    </dataValidation>
    <dataValidation type="list" showInputMessage="1" showErrorMessage="1" sqref="D17" xr:uid="{1FF21A09-92FB-4508-9E0B-DBBA2B95B41A}">
      <formula1>Kriterium_Bereich3</formula1>
    </dataValidation>
    <dataValidation type="list" allowBlank="1" showInputMessage="1" showErrorMessage="1" sqref="D16" xr:uid="{2D13A17E-BE86-47EF-9420-3B41822693DB}">
      <formula1>Kriterium_Bereich2</formula1>
    </dataValidation>
    <dataValidation type="list" showInputMessage="1" showErrorMessage="1" sqref="D15" xr:uid="{FED32F4F-EB22-4B93-9D2E-7AD9B7794A9D}">
      <formula1>Kriterium_Bereich1</formula1>
    </dataValidation>
    <dataValidation type="list" allowBlank="1" showInputMessage="1" showErrorMessage="1" sqref="F15" xr:uid="{C515684B-2177-49C6-96CC-1A630586FBF0}">
      <formula1>INDIRECT(SubKrit_Bereich1)</formula1>
    </dataValidation>
    <dataValidation type="list" allowBlank="1" showInputMessage="1" showErrorMessage="1" sqref="F16" xr:uid="{DBD99272-4FFA-4DEB-A65A-EEAECBA8052B}">
      <formula1>INDIRECT(SubKrit_Bereich2)</formula1>
    </dataValidation>
    <dataValidation type="list" allowBlank="1" showInputMessage="1" showErrorMessage="1" sqref="F17" xr:uid="{4B497021-AE93-4FA6-AAA6-0AEF17FFEC61}">
      <formula1>INDIRECT(SubKrit_Bereich3)</formula1>
    </dataValidation>
    <dataValidation showInputMessage="1" showErrorMessage="1" sqref="D21:D22" xr:uid="{638981ED-5338-4D5C-8676-CAD470018CD7}"/>
  </dataValidation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EBC5907A-231B-4898-B85C-41423548B0D3}">
            <xm:f>Tool!J9=0</xm:f>
            <x14:dxf>
              <fill>
                <patternFill>
                  <bgColor theme="5"/>
                </patternFill>
              </fill>
            </x14:dxf>
          </x14:cfRule>
          <x14:cfRule type="expression" priority="12" id="{15287105-60B5-4981-B3DE-CFC912E4EB7B}">
            <xm:f>Tool!J9&gt;1</xm:f>
            <x14:dxf>
              <fill>
                <patternFill>
                  <bgColor theme="6"/>
                </patternFill>
              </fill>
            </x14:dxf>
          </x14:cfRule>
          <xm:sqref>D15:D18</xm:sqref>
        </x14:conditionalFormatting>
        <x14:conditionalFormatting xmlns:xm="http://schemas.microsoft.com/office/excel/2006/main">
          <x14:cfRule type="expression" priority="11" id="{FF4533F9-4F5A-433B-BAE3-A710BD8BEBBC}">
            <xm:f>Tool!K9=0</xm:f>
            <x14:dxf>
              <fill>
                <patternFill>
                  <bgColor theme="6"/>
                </patternFill>
              </fill>
            </x14:dxf>
          </x14:cfRule>
          <xm:sqref>F15:F18</xm:sqref>
        </x14:conditionalFormatting>
        <x14:conditionalFormatting xmlns:xm="http://schemas.microsoft.com/office/excel/2006/main">
          <x14:cfRule type="expression" priority="15" id="{15287105-60B5-4981-B3DE-CFC912E4EB7B}">
            <xm:f>Tool!K9&gt;1</xm:f>
            <x14:dxf>
              <fill>
                <patternFill>
                  <bgColor theme="6"/>
                </patternFill>
              </fill>
            </x14:dxf>
          </x14:cfRule>
          <xm:sqref>F15:F18</xm:sqref>
        </x14:conditionalFormatting>
        <x14:conditionalFormatting xmlns:xm="http://schemas.microsoft.com/office/excel/2006/main">
          <x14:cfRule type="expression" priority="7" id="{787BB70D-438F-449F-9CB3-75FC3ACFA9A1}">
            <xm:f>Tool!L9</xm:f>
            <x14:dxf>
              <font>
                <color theme="0"/>
              </font>
              <fill>
                <patternFill>
                  <bgColor theme="6"/>
                </patternFill>
              </fill>
            </x14:dxf>
          </x14:cfRule>
          <xm:sqref>H15:H18</xm:sqref>
        </x14:conditionalFormatting>
        <x14:conditionalFormatting xmlns:xm="http://schemas.microsoft.com/office/excel/2006/main">
          <x14:cfRule type="expression" priority="6" id="{4D6E88F2-2412-4E43-9AFC-4123A3E4A211}">
            <xm:f>Tool!$J$14</xm:f>
            <x14:dxf>
              <font>
                <b/>
                <i val="0"/>
                <color theme="6"/>
              </font>
            </x14:dxf>
          </x14:cfRule>
          <xm:sqref>C22</xm:sqref>
        </x14:conditionalFormatting>
        <x14:conditionalFormatting xmlns:xm="http://schemas.microsoft.com/office/excel/2006/main">
          <x14:cfRule type="expression" priority="5" id="{8EB3DB78-FB2C-461F-8C53-84C7C64D42C8}">
            <xm:f>Tool!$J$14</xm:f>
            <x14:dxf>
              <font>
                <b/>
                <i val="0"/>
                <color theme="6"/>
              </font>
            </x14:dxf>
          </x14:cfRule>
          <xm:sqref>C28</xm:sqref>
        </x14:conditionalFormatting>
        <x14:conditionalFormatting xmlns:xm="http://schemas.microsoft.com/office/excel/2006/main">
          <x14:cfRule type="expression" priority="1" id="{88C2771C-C3DF-4DEB-9EEA-A5A8EF72DC90}">
            <xm:f>OR(Tool!$BI$3=1,Tool!$BH$3=1)</xm:f>
            <x14:dxf>
              <fill>
                <patternFill>
                  <bgColor theme="6"/>
                </patternFill>
              </fill>
            </x14:dxf>
          </x14:cfRule>
          <xm:sqref>G22:H26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BM103"/>
  <sheetViews>
    <sheetView topLeftCell="AO76" zoomScale="190" zoomScaleNormal="190" workbookViewId="0">
      <selection activeCell="AQ90" sqref="AQ90"/>
    </sheetView>
  </sheetViews>
  <sheetFormatPr baseColWidth="10" defaultRowHeight="12.75" x14ac:dyDescent="0.2"/>
  <cols>
    <col min="1" max="1" width="11.42578125" style="1"/>
    <col min="2" max="2" width="16.28515625" style="1" customWidth="1"/>
    <col min="3" max="3" width="46.28515625" style="1" customWidth="1"/>
    <col min="4" max="4" width="15" style="13" customWidth="1"/>
    <col min="5" max="5" width="62.7109375" style="1" customWidth="1"/>
    <col min="6" max="7" width="11.42578125" style="1"/>
    <col min="8" max="8" width="11.42578125" style="1" customWidth="1"/>
    <col min="9" max="9" width="36" style="1" customWidth="1"/>
    <col min="10" max="10" width="34.42578125" style="1" customWidth="1"/>
    <col min="11" max="11" width="35.42578125" style="1" customWidth="1"/>
    <col min="12" max="12" width="11.42578125" style="1" customWidth="1"/>
    <col min="13" max="13" width="36" style="1" customWidth="1"/>
    <col min="14" max="14" width="11.42578125" style="1" customWidth="1"/>
    <col min="15" max="15" width="37" style="1" customWidth="1"/>
    <col min="16" max="16" width="49" style="1" customWidth="1"/>
    <col min="17" max="17" width="37" style="1" customWidth="1"/>
    <col min="18" max="28" width="11.42578125" style="1" customWidth="1"/>
    <col min="29" max="29" width="6.140625" style="1" customWidth="1"/>
    <col min="30" max="30" width="5.28515625" style="1" customWidth="1"/>
    <col min="31" max="31" width="9.28515625" style="1" customWidth="1"/>
    <col min="32" max="32" width="11.42578125" style="1" customWidth="1"/>
    <col min="33" max="33" width="6" style="1" customWidth="1"/>
    <col min="34" max="34" width="9.7109375" style="1" customWidth="1"/>
    <col min="35" max="35" width="6.85546875" style="1" customWidth="1"/>
    <col min="36" max="36" width="6.5703125" style="1" customWidth="1"/>
    <col min="37" max="37" width="4.7109375" style="1" customWidth="1"/>
    <col min="38" max="38" width="14.42578125" style="1" customWidth="1"/>
    <col min="39" max="39" width="7" style="1" customWidth="1"/>
    <col min="40" max="40" width="13.85546875" style="1" customWidth="1"/>
    <col min="41" max="41" width="13.5703125" style="1" customWidth="1"/>
    <col min="42" max="42" width="10" style="1" customWidth="1"/>
    <col min="43" max="43" width="12.5703125" style="1" customWidth="1"/>
    <col min="44" max="45" width="12" style="1" customWidth="1"/>
    <col min="46" max="46" width="12.5703125" style="1" customWidth="1"/>
    <col min="47" max="47" width="10.85546875" style="1" customWidth="1"/>
    <col min="48" max="51" width="12" style="1" customWidth="1"/>
    <col min="52" max="55" width="11.42578125" style="1" customWidth="1"/>
    <col min="56" max="57" width="12" style="1" customWidth="1"/>
    <col min="58" max="58" width="8.42578125" style="1" customWidth="1"/>
    <col min="59" max="59" width="12" style="1" customWidth="1"/>
    <col min="60" max="60" width="11.140625" style="1" customWidth="1"/>
    <col min="61" max="61" width="12.42578125" style="1" customWidth="1"/>
    <col min="62" max="62" width="12.5703125" style="1" customWidth="1"/>
    <col min="63" max="16384" width="11.42578125" style="1"/>
  </cols>
  <sheetData>
    <row r="1" spans="2:65" ht="21" customHeight="1" x14ac:dyDescent="0.2">
      <c r="B1" s="3" t="s">
        <v>21</v>
      </c>
      <c r="C1" s="3" t="s">
        <v>22</v>
      </c>
      <c r="D1" s="4" t="s">
        <v>23</v>
      </c>
      <c r="E1" s="3" t="s">
        <v>19</v>
      </c>
      <c r="F1" s="3" t="s">
        <v>89</v>
      </c>
      <c r="G1" s="5" t="s">
        <v>91</v>
      </c>
      <c r="N1" s="15" t="s">
        <v>97</v>
      </c>
      <c r="O1" s="14" t="s">
        <v>84</v>
      </c>
      <c r="P1" s="14" t="s">
        <v>85</v>
      </c>
      <c r="Q1" s="14" t="s">
        <v>88</v>
      </c>
      <c r="AA1" s="39"/>
      <c r="AB1" s="61" t="s">
        <v>136</v>
      </c>
      <c r="AC1" s="12">
        <v>1</v>
      </c>
      <c r="AD1" s="12">
        <v>2</v>
      </c>
      <c r="AE1" s="12">
        <v>3</v>
      </c>
      <c r="AF1" s="12">
        <v>4</v>
      </c>
      <c r="AG1" s="12">
        <v>5</v>
      </c>
      <c r="AH1" s="12">
        <v>6</v>
      </c>
      <c r="AI1" s="12">
        <v>7</v>
      </c>
      <c r="AJ1" s="12">
        <v>8</v>
      </c>
      <c r="AK1" s="12">
        <v>9</v>
      </c>
      <c r="AL1" s="12">
        <v>10</v>
      </c>
      <c r="AM1" s="12">
        <v>11</v>
      </c>
      <c r="AN1" s="12">
        <v>12</v>
      </c>
      <c r="AO1" s="12">
        <v>13</v>
      </c>
      <c r="AP1" s="12">
        <v>14</v>
      </c>
      <c r="AQ1" s="12">
        <v>15</v>
      </c>
      <c r="AR1" s="12">
        <v>16</v>
      </c>
      <c r="AS1" s="12">
        <v>17</v>
      </c>
      <c r="AT1" s="12">
        <v>18</v>
      </c>
      <c r="AU1" s="12">
        <v>19</v>
      </c>
      <c r="AV1" s="12">
        <v>20</v>
      </c>
      <c r="AW1" s="12">
        <v>21</v>
      </c>
      <c r="AX1" s="12">
        <v>22</v>
      </c>
      <c r="AY1" s="12">
        <v>23</v>
      </c>
      <c r="AZ1" s="12">
        <v>24</v>
      </c>
      <c r="BA1" s="12">
        <v>25</v>
      </c>
      <c r="BB1" s="12">
        <v>26</v>
      </c>
      <c r="BC1" s="12">
        <v>27</v>
      </c>
      <c r="BD1" s="12">
        <v>28</v>
      </c>
      <c r="BE1" s="12">
        <v>29</v>
      </c>
      <c r="BF1" s="12">
        <v>30</v>
      </c>
      <c r="BG1" s="12">
        <v>31</v>
      </c>
      <c r="BH1" s="12">
        <v>32</v>
      </c>
      <c r="BI1" s="12">
        <v>33</v>
      </c>
      <c r="BJ1" s="40">
        <v>34</v>
      </c>
    </row>
    <row r="2" spans="2:65" ht="18.600000000000001" customHeight="1" x14ac:dyDescent="0.2">
      <c r="B2" s="115" t="s">
        <v>0</v>
      </c>
      <c r="C2" s="117" t="s">
        <v>24</v>
      </c>
      <c r="D2" s="6">
        <v>0</v>
      </c>
      <c r="E2" s="36" t="s">
        <v>26</v>
      </c>
      <c r="F2" s="7">
        <v>2</v>
      </c>
      <c r="G2" s="7">
        <f t="array" ref="G2">SUM(IF(E2='Wirkung CO2-Preis'!$F$15:$F$18,1,0))</f>
        <v>0</v>
      </c>
      <c r="N2" s="10"/>
      <c r="O2" s="10" t="str">
        <f>IF('Wirkung CO2-Preis'!D15="","",INDEX($E$2:$E$23,MATCH('Wirkung CO2-Preis'!D15,$C$2:$C$23,0)))</f>
        <v>Kein Partner / Partner lebt nicht im gleichen Haushalt</v>
      </c>
      <c r="P2" s="10" t="str">
        <f>IF('Wirkung CO2-Preis'!D15="","",IF(O2=$E$23,"",INDEX($E$2:$E$23,MATCH('Wirkung CO2-Preis'!D15,$C$2:$C$23,0)+1)))</f>
        <v>Partner lebt im gleichen Haushalt</v>
      </c>
      <c r="Q2" s="10" t="str">
        <f>IF('Wirkung CO2-Preis'!D15="","",IF(INDEX($F$2:$F$23,MATCH('Wirkung CO2-Preis'!D15,$C$2:$C$23,0))=3,INDEX($E$2:$E$23,MATCH('Wirkung CO2-Preis'!D15,$C$2:$C$23,0)+2),""))</f>
        <v/>
      </c>
      <c r="S2" s="1">
        <f>IF('Wirkung CO2-Preis'!D15="","",MATCH('Wirkung CO2-Preis'!D15,I18:I28,0))</f>
        <v>8</v>
      </c>
      <c r="Y2" s="39" t="s">
        <v>83</v>
      </c>
      <c r="Z2" s="12"/>
      <c r="AA2" s="41"/>
      <c r="AB2" s="7"/>
      <c r="AC2" s="7" t="s">
        <v>0</v>
      </c>
      <c r="AD2" s="7" t="s">
        <v>1</v>
      </c>
      <c r="AE2" s="7" t="s">
        <v>2</v>
      </c>
      <c r="AF2" s="7" t="s">
        <v>20</v>
      </c>
      <c r="AG2" s="7" t="s">
        <v>3</v>
      </c>
      <c r="AH2" s="7" t="s">
        <v>4</v>
      </c>
      <c r="AI2" s="7" t="s">
        <v>5</v>
      </c>
      <c r="AJ2" s="7" t="s">
        <v>72</v>
      </c>
      <c r="AK2" s="7" t="s">
        <v>6</v>
      </c>
      <c r="AL2" s="7" t="s">
        <v>108</v>
      </c>
      <c r="AM2" s="7" t="s">
        <v>7</v>
      </c>
      <c r="AN2" s="7" t="s">
        <v>8</v>
      </c>
      <c r="AO2" s="7" t="s">
        <v>9</v>
      </c>
      <c r="AP2" s="7" t="s">
        <v>10</v>
      </c>
      <c r="AQ2" s="7" t="s">
        <v>49</v>
      </c>
      <c r="AR2" s="7" t="s">
        <v>50</v>
      </c>
      <c r="AS2" s="7" t="s">
        <v>51</v>
      </c>
      <c r="AT2" s="7" t="s">
        <v>11</v>
      </c>
      <c r="AU2" s="7" t="s">
        <v>12</v>
      </c>
      <c r="AV2" s="7" t="s">
        <v>13</v>
      </c>
      <c r="AW2" s="7" t="s">
        <v>14</v>
      </c>
      <c r="AX2" s="7" t="s">
        <v>15</v>
      </c>
      <c r="AY2" s="7" t="s">
        <v>16</v>
      </c>
      <c r="AZ2" s="7" t="s">
        <v>17</v>
      </c>
      <c r="BA2" s="7" t="s">
        <v>18</v>
      </c>
      <c r="BB2" s="7" t="s">
        <v>109</v>
      </c>
      <c r="BC2" s="7" t="s">
        <v>110</v>
      </c>
      <c r="BD2" s="7" t="s">
        <v>111</v>
      </c>
      <c r="BE2" s="7" t="s">
        <v>112</v>
      </c>
      <c r="BF2" s="7" t="s">
        <v>113</v>
      </c>
      <c r="BG2" s="7" t="s">
        <v>114</v>
      </c>
      <c r="BH2" s="7" t="s">
        <v>52</v>
      </c>
      <c r="BI2" s="7" t="s">
        <v>53</v>
      </c>
      <c r="BJ2" s="45" t="s">
        <v>54</v>
      </c>
      <c r="BM2" s="1">
        <f>IF(G2=0,0,SUM($G$2:G2))</f>
        <v>0</v>
      </c>
    </row>
    <row r="3" spans="2:65" ht="18.600000000000001" customHeight="1" x14ac:dyDescent="0.2">
      <c r="B3" s="116"/>
      <c r="C3" s="118"/>
      <c r="D3" s="8">
        <v>1</v>
      </c>
      <c r="E3" s="37" t="s">
        <v>25</v>
      </c>
      <c r="F3" s="9">
        <v>2</v>
      </c>
      <c r="G3" s="9">
        <f t="array" ref="G3">SUM(IF(E3='Wirkung CO2-Preis'!$F$15:$F$18,1,0))</f>
        <v>1</v>
      </c>
      <c r="N3" s="10"/>
      <c r="O3" s="10" t="str">
        <f>IF('Wirkung CO2-Preis'!D16="","",INDEX($E$2:$E$23,MATCH('Wirkung CO2-Preis'!D16,$C$2:$C$23,0)))</f>
        <v>ländlicher Kreis</v>
      </c>
      <c r="P3" s="10" t="str">
        <f>IF('Wirkung CO2-Preis'!D16="","",IF(O3=$E$23,"",INDEX($E$2:$E$23,MATCH('Wirkung CO2-Preis'!D16,$C$2:$C$23,0)+1)))</f>
        <v>städtischer Kreis</v>
      </c>
      <c r="Q3" s="10" t="str">
        <f>IF('Wirkung CO2-Preis'!D16="","",IF(INDEX($F$2:$F$23,MATCH('Wirkung CO2-Preis'!D16,$C$2:$C$23,0))=3,INDEX($E$2:$E$23,MATCH('Wirkung CO2-Preis'!D16,$C$2:$C$23,0)+2),""))</f>
        <v/>
      </c>
      <c r="S3" s="1" t="e">
        <f>IF('Wirkung CO2-Preis'!D16="","",MATCH('Wirkung CO2-Preis'!D16,I19:I29,0))</f>
        <v>#N/A</v>
      </c>
      <c r="Y3" s="41"/>
      <c r="Z3" s="42" t="s">
        <v>90</v>
      </c>
      <c r="AA3" s="46"/>
      <c r="AB3" s="9">
        <f t="array" ref="AB3">SUM(IF(daten!E2:E5523=Tool!Z4,1,0))</f>
        <v>1</v>
      </c>
      <c r="AC3" s="9">
        <f>INDEX(daten!$F$1:$AM$5523,MATCH($Z$4,daten!$E$1:$E$4640,0),AC$1)</f>
        <v>1</v>
      </c>
      <c r="AD3" s="9" t="str">
        <f>INDEX(daten!$F$1:$AM$5523,MATCH($Z$4,daten!$E$1:$E$4640,0),AD$1)</f>
        <v>-</v>
      </c>
      <c r="AE3" s="9" t="str">
        <f>INDEX(daten!$F$1:$AM$5523,MATCH($Z$4,daten!$E$1:$E$4640,0),AE$1)</f>
        <v>-</v>
      </c>
      <c r="AF3" s="9">
        <f>INDEX(daten!$F$1:$AM$5523,MATCH($Z$4,daten!$E$1:$E$4640,0),AF$1)</f>
        <v>1</v>
      </c>
      <c r="AG3" s="9" t="str">
        <f>INDEX(daten!$F$1:$AM$5523,MATCH($Z$4,daten!$E$1:$E$4640,0),AG$1)</f>
        <v>-</v>
      </c>
      <c r="AH3" s="9" t="str">
        <f>INDEX(daten!$F$1:$AM$5523,MATCH($Z$4,daten!$E$1:$E$4640,0),AH$1)</f>
        <v>-</v>
      </c>
      <c r="AI3" s="9" t="str">
        <f>INDEX(daten!$F$1:$AM$5523,MATCH($Z$4,daten!$E$1:$E$4640,0),AI$1)</f>
        <v>-</v>
      </c>
      <c r="AJ3" s="9">
        <f>INDEX(daten!$F$1:$AM$5523,MATCH($Z$4,daten!$E$1:$E$4640,0),AJ$1)</f>
        <v>1</v>
      </c>
      <c r="AK3" s="9" t="str">
        <f>INDEX(daten!$F$1:$AM$5523,MATCH($Z$4,daten!$E$1:$E$4640,0),AK$1)</f>
        <v>-</v>
      </c>
      <c r="AL3" s="9">
        <f>INDEX(daten!$F$1:$AM$5523,MATCH($Z$4,daten!$E$1:$E$4640,0),AL$1)</f>
        <v>1</v>
      </c>
      <c r="AM3" s="9">
        <f>IF($BH$3=1,0,INDEX(daten!$F$1:$AM$5523,MATCH($Z$4,daten!$E$1:$E$4640,0),AM$1))</f>
        <v>546</v>
      </c>
      <c r="AN3" s="9">
        <f>IF($BH$3=1,0,INDEX(daten!$F$1:$AM$5523,MATCH($Z$4,daten!$E$1:$E$4640,0),AN$1))</f>
        <v>1130046</v>
      </c>
      <c r="AO3" s="9">
        <f>IF($BH$3=1,0,INDEX(daten!$F$1:$AM$5523,MATCH($Z$4,daten!$E$1:$E$4640,0),AO$1))</f>
        <v>21565.636722834035</v>
      </c>
      <c r="AP3" s="9">
        <f>IF($BH$3=1,0,INDEX(daten!$F$1:$AM$5523,MATCH($Z$4,daten!$E$1:$E$4640,0),AP$1))</f>
        <v>16.383089065551758</v>
      </c>
      <c r="AQ3" s="9">
        <f>IF($BH$3=1,0,INDEX(daten!$F$1:$AM$5523,MATCH($Z$4,daten!$E$1:$E$4640,0),AQ$1))</f>
        <v>-287.52699366871883</v>
      </c>
      <c r="AR3" s="9">
        <f>IF($BH$3=1,0,INDEX(daten!$F$1:$AM$5523,MATCH($Z$4,daten!$E$1:$E$4640,0),AR$1))</f>
        <v>79.851013605995206</v>
      </c>
      <c r="AS3" s="9">
        <f>IF($BH$3=1,0,INDEX(daten!$F$1:$AM$5523,MATCH($Z$4,daten!$E$1:$E$4640,0),AS$1))</f>
        <v>261.32891845703125</v>
      </c>
      <c r="AT3" s="9">
        <f>IF($BH$3=1,0,INDEX(daten!$F$1:$AM$5523,MATCH($Z$4,daten!$E$1:$E$4640,0),AT$1))</f>
        <v>58.495697021484375</v>
      </c>
      <c r="AU3" s="9">
        <f>IF($BH$3=1,0,INDEX(daten!$F$1:$AM$5523,MATCH($Z$4,daten!$E$1:$E$4640,0),AU$1))</f>
        <v>0.27124493365664559</v>
      </c>
      <c r="AV3" s="9">
        <f>IF($BH$3=1,0,INDEX(daten!$F$1:$AM$5523,MATCH($Z$4,daten!$E$1:$E$4640,0),AV$1))</f>
        <v>0.31308460009592531</v>
      </c>
      <c r="AW3" s="9">
        <f>IF($BH$3=1,0,INDEX(daten!$F$1:$AM$5523,MATCH($Z$4,daten!$E$1:$E$4640,0),AW$1))</f>
        <v>8.2236475329322882</v>
      </c>
      <c r="AX3" s="9">
        <f>IF($BH$3=1,0,INDEX(daten!$F$1:$AM$5523,MATCH($Z$4,daten!$E$1:$E$4640,0),AX$1))</f>
        <v>26.417862635680319</v>
      </c>
      <c r="AY3" s="9">
        <f>IF($BH$3=1,0,INDEX(daten!$F$1:$AM$5523,MATCH($Z$4,daten!$E$1:$E$4640,0),AY$1))</f>
        <v>51.503301635508649</v>
      </c>
      <c r="AZ3" s="9">
        <f>IF($BH$3=1,0,INDEX(daten!$F$1:$AM$5523,MATCH($Z$4,daten!$E$1:$E$4640,0),AZ$1))</f>
        <v>13.409896588280477</v>
      </c>
      <c r="BA3" s="9">
        <f>IF($BH$3=1,0,INDEX(daten!$F$1:$AM$5523,MATCH($Z$4,daten!$E$1:$E$4640,0),BA$1))</f>
        <v>0.13220700750234946</v>
      </c>
      <c r="BB3" s="9">
        <f>IF($BH$3=1,0,INDEX(daten!$F$1:$AM$5523,MATCH($Z$4,daten!$E$1:$E$4640,0),BB$1))</f>
        <v>0.31308460009592531</v>
      </c>
      <c r="BC3" s="9">
        <f>IF($BH$3=1,0,INDEX(daten!$F$1:$AM$5523,MATCH($Z$4,daten!$E$1:$E$4640,0),BC$1))</f>
        <v>8.2236475329322882</v>
      </c>
      <c r="BD3" s="9">
        <f>IF($BH$3=1,0,INDEX(daten!$F$1:$AM$5523,MATCH($Z$4,daten!$E$1:$E$4640,0),BD$1))</f>
        <v>-23.634389274126278</v>
      </c>
      <c r="BE3" s="9">
        <f>IF($BH$3=1,0,INDEX(daten!$F$1:$AM$5523,MATCH($Z$4,daten!$E$1:$E$4640,0),BE$1))</f>
        <v>3.4601009000938339</v>
      </c>
      <c r="BF3" s="9">
        <f>IF($BH$3=1,0,INDEX(daten!$F$1:$AM$5523,MATCH($Z$4,daten!$E$1:$E$4640,0),BF$1))</f>
        <v>8.1016759571086823</v>
      </c>
      <c r="BG3" s="9">
        <f>IF($BH$3=1,0,INDEX(daten!$F$1:$AM$5523,MATCH($Z$4,daten!$E$1:$E$4640,0),BG$1))</f>
        <v>2.6132891178131104</v>
      </c>
      <c r="BH3" s="9">
        <f>INDEX(daten!$F$1:$AM$5523,MATCH($Z$4,daten!$E$1:$E$4640,0),BH$1)</f>
        <v>0</v>
      </c>
      <c r="BI3" s="9">
        <f>INDEX(daten!$F$1:$AM$5523,MATCH($Z$4,daten!$E$1:$E$4640,0),BI$1)</f>
        <v>0</v>
      </c>
      <c r="BJ3" s="47">
        <f>IF($BH$3=1,0,INDEX(daten!$F$1:$AM$5523,MATCH($Z$4,daten!$E$1:$E$4640,0),BJ$1))</f>
        <v>16.9153689524376</v>
      </c>
      <c r="BM3" s="1">
        <f>IF(G3=0,0,SUM($G$2:G3))</f>
        <v>1</v>
      </c>
    </row>
    <row r="4" spans="2:65" ht="18.600000000000001" customHeight="1" x14ac:dyDescent="0.2">
      <c r="B4" s="115" t="s">
        <v>1</v>
      </c>
      <c r="C4" s="117" t="s">
        <v>27</v>
      </c>
      <c r="D4" s="6">
        <v>0</v>
      </c>
      <c r="E4" s="36" t="s">
        <v>28</v>
      </c>
      <c r="F4" s="7">
        <v>2</v>
      </c>
      <c r="G4" s="7">
        <f t="array" ref="G4">SUM(IF(E4='Wirkung CO2-Preis'!$F$15:$F$18,1,0))</f>
        <v>0</v>
      </c>
      <c r="N4" s="10"/>
      <c r="O4" s="10" t="str">
        <f>IF('Wirkung CO2-Preis'!D17="","",INDEX($E$2:$E$23,MATCH('Wirkung CO2-Preis'!D17,$C$2:$C$23,0)))</f>
        <v>geringes Einkommensniveau (1.-3. Nettoäquivalenzeinkommensdezilgruppe)</v>
      </c>
      <c r="P4" s="10" t="str">
        <f>IF('Wirkung CO2-Preis'!D17="","",IF(O4=$E$23,"",INDEX($E$2:$E$23,MATCH('Wirkung CO2-Preis'!D17,$C$2:$C$23,0)+1)))</f>
        <v>mittleres Einkommensniveau (4.-8. Nettoäquivalenzeinkommensdezilgruppe)</v>
      </c>
      <c r="Q4" s="10" t="str">
        <f>IF('Wirkung CO2-Preis'!D17="","",IF(INDEX($F$2:$F$23,MATCH('Wirkung CO2-Preis'!D17,$C$2:$C$23,0))=3,INDEX($E$2:$E$23,MATCH('Wirkung CO2-Preis'!D17,$C$2:$C$23,0)+2),""))</f>
        <v>hohes Einkommensniveau (9.-10. Nettoäquivalenzeinkommensdezilgruppe)</v>
      </c>
      <c r="S4" s="1" t="e">
        <f>IF('Wirkung CO2-Preis'!D17="","",MATCH('Wirkung CO2-Preis'!D17,I20:I30,0))</f>
        <v>#N/A</v>
      </c>
      <c r="Y4" s="41"/>
      <c r="Z4" s="44" t="str">
        <f>CONCATENATE(Z5,Z6,Z7,Z8,Z9,Z10,Z11,Z12,Z13,Z14,)</f>
        <v>1--1---1-1</v>
      </c>
      <c r="BM4" s="1">
        <f>IF(G4=0,0,SUM($G$2:G4))</f>
        <v>0</v>
      </c>
    </row>
    <row r="5" spans="2:65" ht="18.600000000000001" customHeight="1" x14ac:dyDescent="0.2">
      <c r="B5" s="116"/>
      <c r="C5" s="118"/>
      <c r="D5" s="8">
        <v>1</v>
      </c>
      <c r="E5" s="37" t="s">
        <v>29</v>
      </c>
      <c r="F5" s="9">
        <v>2</v>
      </c>
      <c r="G5" s="9">
        <f t="array" ref="G5">SUM(IF(E5='Wirkung CO2-Preis'!$F$15:$F$18,1,0))</f>
        <v>0</v>
      </c>
      <c r="N5" s="10"/>
      <c r="O5" s="10" t="str">
        <f>IF('Wirkung CO2-Preis'!D18="","",INDEX($E$2:$E$23,MATCH('Wirkung CO2-Preis'!D18,$C$2:$C$23,0)))</f>
        <v>hoher Wärmeenergiebedarf pro qm</v>
      </c>
      <c r="P5" s="10" t="str">
        <f>IF('Wirkung CO2-Preis'!D18="","",IF(O5=$E$23,"",INDEX($E$2:$E$23,MATCH('Wirkung CO2-Preis'!D18,$C$2:$C$23,0)+1)))</f>
        <v>niedriger/mittlerer Wärmeenergiebedarf pro qm</v>
      </c>
      <c r="Q5" s="10" t="str">
        <f>IF('Wirkung CO2-Preis'!D18="","",IF(INDEX($F$2:$F$23,MATCH('Wirkung CO2-Preis'!D18,$C$2:$C$23,0))=3,INDEX($E$2:$E$23,MATCH('Wirkung CO2-Preis'!D18,$C$2:$C$23,0)+2),""))</f>
        <v/>
      </c>
      <c r="S5" s="1">
        <f>IF('Wirkung CO2-Preis'!D18="","",MATCH('Wirkung CO2-Preis'!D18,I21:I31,0))</f>
        <v>8</v>
      </c>
      <c r="Y5" s="41" t="s">
        <v>0</v>
      </c>
      <c r="Z5" s="45">
        <f t="shared" ref="Z5" si="0">IF(G2=1,D2,IF(G3=1,D3,"-"))</f>
        <v>1</v>
      </c>
      <c r="BM5" s="1">
        <f>IF(G5=0,0,SUM($G$2:G5))</f>
        <v>0</v>
      </c>
    </row>
    <row r="6" spans="2:65" ht="18.600000000000001" customHeight="1" x14ac:dyDescent="0.2">
      <c r="B6" s="115" t="s">
        <v>4</v>
      </c>
      <c r="C6" s="117" t="s">
        <v>30</v>
      </c>
      <c r="D6" s="6">
        <v>0</v>
      </c>
      <c r="E6" s="36" t="s">
        <v>31</v>
      </c>
      <c r="F6" s="7">
        <v>2</v>
      </c>
      <c r="G6" s="7">
        <f t="array" ref="G6">SUM(IF(E6='Wirkung CO2-Preis'!$F$15:$F$18,1,0))</f>
        <v>0</v>
      </c>
      <c r="I6" s="2"/>
      <c r="Y6" s="41" t="s">
        <v>1</v>
      </c>
      <c r="Z6" s="45" t="str">
        <f>IF(G4=1,D4,IF(G5=1,D5,"-"))</f>
        <v>-</v>
      </c>
      <c r="BM6" s="1">
        <f>IF(G6=0,0,SUM($G$2:G6))</f>
        <v>0</v>
      </c>
    </row>
    <row r="7" spans="2:65" ht="18.600000000000001" customHeight="1" x14ac:dyDescent="0.2">
      <c r="B7" s="116"/>
      <c r="C7" s="118"/>
      <c r="D7" s="8">
        <v>1</v>
      </c>
      <c r="E7" s="37" t="s">
        <v>32</v>
      </c>
      <c r="F7" s="9">
        <v>2</v>
      </c>
      <c r="G7" s="9">
        <f t="array" ref="G7">SUM(IF(E7='Wirkung CO2-Preis'!$F$15:$F$18,1,0))</f>
        <v>0</v>
      </c>
      <c r="I7" s="10"/>
      <c r="J7" s="14" t="s">
        <v>93</v>
      </c>
      <c r="K7" s="10"/>
      <c r="L7" s="10"/>
      <c r="M7" s="10"/>
      <c r="Y7" s="41" t="s">
        <v>2</v>
      </c>
      <c r="Z7" s="45" t="str">
        <f>IF(G10=1,D10,IF(G11=1,D11,"-"))</f>
        <v>-</v>
      </c>
      <c r="BM7" s="1">
        <f>IF(G7=0,0,SUM($G$2:G7))</f>
        <v>0</v>
      </c>
    </row>
    <row r="8" spans="2:65" ht="18.600000000000001" customHeight="1" x14ac:dyDescent="0.25">
      <c r="B8" s="119" t="s">
        <v>6</v>
      </c>
      <c r="C8" s="120" t="s">
        <v>33</v>
      </c>
      <c r="D8" s="11">
        <v>0</v>
      </c>
      <c r="E8" s="38" t="s">
        <v>34</v>
      </c>
      <c r="F8" s="12">
        <v>2</v>
      </c>
      <c r="G8" s="12">
        <f t="array" ref="G8">SUM(IF(E8='Wirkung CO2-Preis'!$F$15:$F$18,1,0))</f>
        <v>0</v>
      </c>
      <c r="H8"/>
      <c r="I8" s="16"/>
      <c r="J8" s="16" t="s">
        <v>92</v>
      </c>
      <c r="K8" s="16" t="s">
        <v>98</v>
      </c>
      <c r="L8" s="16" t="s">
        <v>106</v>
      </c>
      <c r="M8" s="16" t="s">
        <v>107</v>
      </c>
      <c r="O8" s="1" t="s">
        <v>94</v>
      </c>
      <c r="Y8" s="41" t="s">
        <v>20</v>
      </c>
      <c r="Z8" s="45">
        <f>IF(G14=1,D14,IF(G15=1,D15,IF(G16=1,D16,"-")))</f>
        <v>1</v>
      </c>
      <c r="BM8" s="1">
        <f>IF(G8=0,0,SUM($G$2:G8))</f>
        <v>0</v>
      </c>
    </row>
    <row r="9" spans="2:65" ht="18.600000000000001" customHeight="1" x14ac:dyDescent="0.25">
      <c r="B9" s="116"/>
      <c r="C9" s="118"/>
      <c r="D9" s="8">
        <v>1</v>
      </c>
      <c r="E9" s="37" t="s">
        <v>35</v>
      </c>
      <c r="F9" s="9">
        <v>2</v>
      </c>
      <c r="G9" s="9">
        <f t="array" ref="G9">SUM(IF(E9='Wirkung CO2-Preis'!$F$15:$F$18,1,0))</f>
        <v>0</v>
      </c>
      <c r="H9"/>
      <c r="I9" s="17">
        <v>1</v>
      </c>
      <c r="J9" s="16">
        <f t="array" ref="J9">IF('Wirkung CO2-Preis'!D15="",0,IF('Wirkung CO2-Preis'!D15=$E$23,1,SUM(IF('Wirkung CO2-Preis'!D15='Wirkung CO2-Preis'!$D$15:$D$18,1))))</f>
        <v>1</v>
      </c>
      <c r="K9" s="16">
        <f t="array" ref="K9">IF('Wirkung CO2-Preis'!F15="",-1,SUM(IF('Wirkung CO2-Preis'!F15=O2:Q2,1,0)))</f>
        <v>1</v>
      </c>
      <c r="L9" s="16" t="b">
        <f t="shared" ref="L9:L12" si="1">OR(J9&gt;1,OR(K9=0,K9&gt;1))</f>
        <v>0</v>
      </c>
      <c r="M9" s="16" t="str">
        <f t="shared" ref="M9:M12" si="2">IF(J9&gt;1,"Kriterium mehrfach ausgewählt -&gt; Bitte wählen Sie jedes Kriterium nur einmal aus!",IF(K9=0,"Bitte aktualisieren Sie Ihre Auswahl!",IF(K9=-1,"Bitte treffen Sie eine Auswahl!","")))</f>
        <v/>
      </c>
      <c r="O9" s="1" t="str">
        <f t="array" aca="1" ref="O9" ca="1">$O$15&amp;"O2:"&amp;ADDRESS(ROW(O2),14+SUM(IF(O2:Q2="",0,1)),4,1)</f>
        <v>Tool!O2:P2</v>
      </c>
      <c r="Y9" s="41" t="s">
        <v>3</v>
      </c>
      <c r="Z9" s="45" t="str">
        <f>IF(G12=1,D12,IF(G13=1,D13,"-"))</f>
        <v>-</v>
      </c>
      <c r="BM9" s="1">
        <f>IF(G9=0,0,SUM($G$2:G9))</f>
        <v>0</v>
      </c>
    </row>
    <row r="10" spans="2:65" ht="18.600000000000001" customHeight="1" x14ac:dyDescent="0.25">
      <c r="B10" s="115" t="s">
        <v>2</v>
      </c>
      <c r="C10" s="117" t="s">
        <v>36</v>
      </c>
      <c r="D10" s="6">
        <v>0</v>
      </c>
      <c r="E10" s="36" t="s">
        <v>37</v>
      </c>
      <c r="F10" s="7">
        <v>2</v>
      </c>
      <c r="G10" s="7">
        <f t="array" ref="G10">SUM(IF(E10='Wirkung CO2-Preis'!$F$15:$F$18,1,0))</f>
        <v>0</v>
      </c>
      <c r="H10"/>
      <c r="I10" s="17">
        <v>2</v>
      </c>
      <c r="J10" s="16">
        <f t="array" ref="J10">IF('Wirkung CO2-Preis'!D16="",0,IF('Wirkung CO2-Preis'!D16=$E$23,1,SUM(IF('Wirkung CO2-Preis'!D16='Wirkung CO2-Preis'!$D$15:$D$18,1))))</f>
        <v>1</v>
      </c>
      <c r="K10" s="16">
        <f t="array" ref="K10">IF('Wirkung CO2-Preis'!F16="",-1,SUM(IF('Wirkung CO2-Preis'!F16=O3:Q3,1,0)))</f>
        <v>1</v>
      </c>
      <c r="L10" s="16" t="b">
        <f t="shared" si="1"/>
        <v>0</v>
      </c>
      <c r="M10" s="16" t="str">
        <f t="shared" si="2"/>
        <v/>
      </c>
      <c r="O10" s="1" t="str">
        <f t="array" aca="1" ref="O10" ca="1">$O$15&amp;"O3:"&amp;ADDRESS(ROW(O3),14+SUM(IF(O3:Q3="",0,1)),4,1)</f>
        <v>Tool!O3:P3</v>
      </c>
      <c r="Y10" s="41" t="s">
        <v>4</v>
      </c>
      <c r="Z10" s="45" t="str">
        <f>IF(G6=1,D6,IF(G7=1,D7,"-"))</f>
        <v>-</v>
      </c>
      <c r="BM10" s="1">
        <f>IF(G10=0,0,SUM($G$2:G10))</f>
        <v>0</v>
      </c>
    </row>
    <row r="11" spans="2:65" ht="18.600000000000001" customHeight="1" x14ac:dyDescent="0.25">
      <c r="B11" s="116"/>
      <c r="C11" s="118"/>
      <c r="D11" s="8">
        <v>1</v>
      </c>
      <c r="E11" s="37" t="s">
        <v>38</v>
      </c>
      <c r="F11" s="9">
        <v>2</v>
      </c>
      <c r="G11" s="9">
        <f t="array" ref="G11">SUM(IF(E11='Wirkung CO2-Preis'!$F$15:$F$18,1,0))</f>
        <v>0</v>
      </c>
      <c r="H11"/>
      <c r="I11" s="17">
        <v>3</v>
      </c>
      <c r="J11" s="16">
        <f t="array" ref="J11">IF('Wirkung CO2-Preis'!D17="",0,IF('Wirkung CO2-Preis'!D17=$E$23,1,SUM(IF('Wirkung CO2-Preis'!D17='Wirkung CO2-Preis'!$D$15:$D$18,1))))</f>
        <v>1</v>
      </c>
      <c r="K11" s="16">
        <f t="array" ref="K11">IF('Wirkung CO2-Preis'!F17="",-1,SUM(IF('Wirkung CO2-Preis'!F17=O4:Q4,1,0)))</f>
        <v>1</v>
      </c>
      <c r="L11" s="16" t="b">
        <f t="shared" si="1"/>
        <v>0</v>
      </c>
      <c r="M11" s="16" t="str">
        <f t="shared" si="2"/>
        <v/>
      </c>
      <c r="O11" s="1" t="str">
        <f t="array" aca="1" ref="O11" ca="1">$O$15&amp;"O4:"&amp;ADDRESS(ROW(O4),14+SUM(IF(O4:Q4="",0,1)),4,1)</f>
        <v>Tool!O4:Q4</v>
      </c>
      <c r="Y11" s="41" t="s">
        <v>5</v>
      </c>
      <c r="Z11" s="45" t="str">
        <f>IF(G17=1,D17,IF(G18=1,D18,"-"))</f>
        <v>-</v>
      </c>
      <c r="BM11" s="1">
        <f>IF(G11=0,0,SUM($G$2:G11))</f>
        <v>0</v>
      </c>
    </row>
    <row r="12" spans="2:65" ht="18.600000000000001" customHeight="1" x14ac:dyDescent="0.25">
      <c r="B12" s="115" t="s">
        <v>3</v>
      </c>
      <c r="C12" s="117" t="s">
        <v>39</v>
      </c>
      <c r="D12" s="6">
        <v>0</v>
      </c>
      <c r="E12" s="36" t="s">
        <v>40</v>
      </c>
      <c r="F12" s="7">
        <v>2</v>
      </c>
      <c r="G12" s="7">
        <f t="array" ref="G12">SUM(IF(E12='Wirkung CO2-Preis'!$F$15:$F$18,1,0))</f>
        <v>0</v>
      </c>
      <c r="H12"/>
      <c r="I12" s="17">
        <v>4</v>
      </c>
      <c r="J12" s="16">
        <f t="array" ref="J12">IF('Wirkung CO2-Preis'!D18="",0,IF('Wirkung CO2-Preis'!D18=$E$23,1,SUM(IF('Wirkung CO2-Preis'!D18='Wirkung CO2-Preis'!$D$15:$D$18,1))))</f>
        <v>1</v>
      </c>
      <c r="K12" s="16">
        <f t="array" ref="K12">IF('Wirkung CO2-Preis'!F18="",-1,SUM(IF('Wirkung CO2-Preis'!F18=O5:Q5,1,0)))</f>
        <v>1</v>
      </c>
      <c r="L12" s="16" t="b">
        <f t="shared" si="1"/>
        <v>0</v>
      </c>
      <c r="M12" s="16" t="str">
        <f t="shared" si="2"/>
        <v/>
      </c>
      <c r="O12" s="1" t="str">
        <f t="array" aca="1" ref="O12" ca="1">$O$15&amp;"O5:"&amp;ADDRESS(ROW(O5),14+SUM(IF(O5:Q5="",0,1)),4,1)</f>
        <v>Tool!O5:P5</v>
      </c>
      <c r="Y12" s="41" t="s">
        <v>72</v>
      </c>
      <c r="Z12" s="45">
        <f>IF(G19=1,D19,IF(G20=1,D20,"-"))</f>
        <v>1</v>
      </c>
      <c r="BM12" s="1">
        <f>IF(G12=0,0,SUM($G$2:G12))</f>
        <v>0</v>
      </c>
    </row>
    <row r="13" spans="2:65" ht="18.600000000000001" customHeight="1" x14ac:dyDescent="0.25">
      <c r="B13" s="116"/>
      <c r="C13" s="118"/>
      <c r="D13" s="8">
        <v>1</v>
      </c>
      <c r="E13" s="37" t="s">
        <v>41</v>
      </c>
      <c r="F13" s="9">
        <v>2</v>
      </c>
      <c r="G13" s="9">
        <f t="array" ref="G13">SUM(IF(E13='Wirkung CO2-Preis'!$F$15:$F$18,1,0))</f>
        <v>0</v>
      </c>
      <c r="H13"/>
      <c r="I13" s="17" t="s">
        <v>99</v>
      </c>
      <c r="J13" s="16" t="b">
        <f t="array" ref="J13">OR(J9:J12&gt;1)</f>
        <v>0</v>
      </c>
      <c r="K13" s="16" t="b">
        <f t="array" ref="K13">SUM(IF(K9:K12=0,1,0))&gt;0</f>
        <v>0</v>
      </c>
      <c r="L13" s="10"/>
      <c r="M13" s="10"/>
      <c r="Y13" s="41" t="s">
        <v>6</v>
      </c>
      <c r="Z13" s="45" t="str">
        <f>IF(G8=1,D8,IF(G9=1,D9,"-"))</f>
        <v>-</v>
      </c>
      <c r="BM13" s="1">
        <f>IF(G13=0,0,SUM($G$2:G13))</f>
        <v>0</v>
      </c>
    </row>
    <row r="14" spans="2:65" ht="18.600000000000001" customHeight="1" x14ac:dyDescent="0.25">
      <c r="B14" s="115" t="s">
        <v>20</v>
      </c>
      <c r="C14" s="117" t="s">
        <v>42</v>
      </c>
      <c r="D14" s="6">
        <v>1</v>
      </c>
      <c r="E14" s="36" t="s">
        <v>43</v>
      </c>
      <c r="F14" s="7">
        <v>3</v>
      </c>
      <c r="G14" s="7">
        <f t="array" ref="G14">SUM(IF(E14='Wirkung CO2-Preis'!$F$15:$F$18,1,0))</f>
        <v>1</v>
      </c>
      <c r="H14"/>
      <c r="I14" s="17" t="s">
        <v>100</v>
      </c>
      <c r="J14" s="18" t="b">
        <f>OR(J13,K13)</f>
        <v>0</v>
      </c>
      <c r="K14" s="18"/>
      <c r="L14" s="10"/>
      <c r="M14" s="10"/>
      <c r="N14" s="10" t="s">
        <v>95</v>
      </c>
      <c r="O14" s="10" t="str">
        <f>Tool!N14</f>
        <v>Hilfszelle</v>
      </c>
      <c r="Y14" s="46" t="s">
        <v>108</v>
      </c>
      <c r="Z14" s="47">
        <f>IF(G21=1,D21,IF(G22=1,D22,"-"))</f>
        <v>1</v>
      </c>
      <c r="BM14" s="1">
        <f>IF(G14=0,0,SUM($G$2:G14))</f>
        <v>2</v>
      </c>
    </row>
    <row r="15" spans="2:65" ht="18.600000000000001" customHeight="1" thickBot="1" x14ac:dyDescent="0.25">
      <c r="B15" s="115"/>
      <c r="C15" s="117"/>
      <c r="D15" s="6">
        <v>2</v>
      </c>
      <c r="E15" s="36" t="s">
        <v>44</v>
      </c>
      <c r="F15" s="7">
        <v>3</v>
      </c>
      <c r="G15" s="7">
        <f t="array" ref="G15">SUM(IF(E15='Wirkung CO2-Preis'!$F$15:$F$18,1,0))</f>
        <v>0</v>
      </c>
      <c r="I15" s="2"/>
      <c r="N15" s="10" t="s">
        <v>96</v>
      </c>
      <c r="O15" s="10" t="str">
        <f ca="1">LEFT(RIGHT(_xlfn.FORMULATEXT(O14),LEN(_xlfn.FORMULATEXT(O14))-1),SEARCH("!",_xlfn.FORMULATEXT(O14))-1)</f>
        <v>Tool!</v>
      </c>
      <c r="BM15" s="1">
        <f>IF(G15=0,0,SUM($G$2:G15))</f>
        <v>0</v>
      </c>
    </row>
    <row r="16" spans="2:65" ht="18.600000000000001" customHeight="1" x14ac:dyDescent="0.2">
      <c r="B16" s="116"/>
      <c r="C16" s="118"/>
      <c r="D16" s="8">
        <v>3</v>
      </c>
      <c r="E16" s="37" t="s">
        <v>45</v>
      </c>
      <c r="F16" s="9">
        <v>3</v>
      </c>
      <c r="G16" s="9">
        <f t="array" ref="G16">SUM(IF(E16='Wirkung CO2-Preis'!$F$15:$F$18,1,0))</f>
        <v>0</v>
      </c>
      <c r="H16" s="48" t="s">
        <v>134</v>
      </c>
      <c r="I16" s="49"/>
      <c r="J16" s="50" t="str">
        <f>Kriterium1</f>
        <v>Partnerschaftsstatus</v>
      </c>
      <c r="K16" s="49"/>
      <c r="L16" s="59"/>
      <c r="M16" s="49" t="str">
        <f t="array" ref="M16">"Tool!M18:M"&amp;17+SUM(IF(M18:M28="",0,1))</f>
        <v>Tool!M18:M25</v>
      </c>
      <c r="N16" s="50" t="str">
        <f>Kriterium2</f>
        <v>Kreistyp nach BBSR</v>
      </c>
      <c r="O16" s="49"/>
      <c r="P16" s="59"/>
      <c r="Q16" s="49" t="str">
        <f t="array" ref="Q16">"Tool!Q18:Q"&amp;17+SUM(IF(Q18:Q28="",0,1))</f>
        <v>Tool!Q18:Q25</v>
      </c>
      <c r="R16" s="50" t="str">
        <f>Kriterium3</f>
        <v>Einkommensgruppe</v>
      </c>
      <c r="S16" s="49"/>
      <c r="T16" s="59"/>
      <c r="U16" s="49" t="str">
        <f t="array" ref="U16">"Tool!U18:U"&amp;17+SUM(IF(U18:U28="",0,1))</f>
        <v>Tool!U18:U24</v>
      </c>
      <c r="V16" s="51" t="str">
        <f>Kriterium4</f>
        <v>Wärmeenergiebedarf Wohnfläche</v>
      </c>
      <c r="BM16" s="1">
        <f>IF(G16=0,0,SUM($G$2:G16))</f>
        <v>0</v>
      </c>
    </row>
    <row r="17" spans="1:65" ht="18.600000000000001" customHeight="1" x14ac:dyDescent="0.2">
      <c r="A17" s="114" t="s">
        <v>76</v>
      </c>
      <c r="B17" s="115" t="s">
        <v>5</v>
      </c>
      <c r="C17" s="117" t="s">
        <v>46</v>
      </c>
      <c r="D17" s="6">
        <v>0</v>
      </c>
      <c r="E17" s="36" t="s">
        <v>47</v>
      </c>
      <c r="F17" s="7">
        <v>2</v>
      </c>
      <c r="G17" s="7">
        <f t="array" ref="G17">SUM(IF(E17='Wirkung CO2-Preis'!$F$15:$F$18,1,0))</f>
        <v>0</v>
      </c>
      <c r="H17" s="52"/>
      <c r="I17" s="42" t="s">
        <v>78</v>
      </c>
      <c r="J17" s="42" t="s">
        <v>131</v>
      </c>
      <c r="K17" s="7"/>
      <c r="L17" s="52"/>
      <c r="M17" s="42" t="s">
        <v>79</v>
      </c>
      <c r="N17" s="42" t="s">
        <v>132</v>
      </c>
      <c r="O17" s="7"/>
      <c r="P17" s="52"/>
      <c r="Q17" s="42" t="s">
        <v>80</v>
      </c>
      <c r="R17" s="42" t="s">
        <v>133</v>
      </c>
      <c r="S17" s="7"/>
      <c r="T17" s="52"/>
      <c r="U17" s="42" t="s">
        <v>81</v>
      </c>
      <c r="V17" s="53"/>
      <c r="BM17" s="1">
        <f>IF(G17=0,0,SUM($G$2:G17))</f>
        <v>0</v>
      </c>
    </row>
    <row r="18" spans="1:65" ht="18.600000000000001" customHeight="1" x14ac:dyDescent="0.2">
      <c r="A18" s="114"/>
      <c r="B18" s="116"/>
      <c r="C18" s="118"/>
      <c r="D18" s="8">
        <v>1</v>
      </c>
      <c r="E18" s="37" t="s">
        <v>48</v>
      </c>
      <c r="F18" s="9">
        <v>2</v>
      </c>
      <c r="G18" s="9">
        <f t="array" ref="G18">SUM(IF(E18='Wirkung CO2-Preis'!$F$15:$F$18,1,0))</f>
        <v>0</v>
      </c>
      <c r="H18" s="54">
        <v>0</v>
      </c>
      <c r="I18" s="43" t="str">
        <f>C23</f>
        <v>&lt;ohne&gt;</v>
      </c>
      <c r="J18" s="43" t="str">
        <f>I18</f>
        <v>&lt;ohne&gt;</v>
      </c>
      <c r="K18" s="43">
        <v>0</v>
      </c>
      <c r="L18" s="52">
        <v>0</v>
      </c>
      <c r="M18" s="43" t="str">
        <f>C23</f>
        <v>&lt;ohne&gt;</v>
      </c>
      <c r="N18" s="43" t="str">
        <f>M18</f>
        <v>&lt;ohne&gt;</v>
      </c>
      <c r="O18" s="43">
        <v>0</v>
      </c>
      <c r="P18" s="54">
        <v>0</v>
      </c>
      <c r="Q18" s="43" t="str">
        <f>C23</f>
        <v>&lt;ohne&gt;</v>
      </c>
      <c r="R18" s="43" t="str">
        <f>Q18</f>
        <v>&lt;ohne&gt;</v>
      </c>
      <c r="S18" s="43">
        <v>0</v>
      </c>
      <c r="T18" s="54">
        <v>0</v>
      </c>
      <c r="U18" s="43" t="str">
        <f>C23</f>
        <v>&lt;ohne&gt;</v>
      </c>
      <c r="V18" s="53"/>
      <c r="BM18" s="1">
        <f>IF(G18=0,0,SUM($G$2:G18))</f>
        <v>0</v>
      </c>
    </row>
    <row r="19" spans="1:65" ht="18.600000000000001" customHeight="1" x14ac:dyDescent="0.2">
      <c r="A19" s="114" t="s">
        <v>77</v>
      </c>
      <c r="B19" s="115" t="s">
        <v>72</v>
      </c>
      <c r="C19" s="117" t="s">
        <v>73</v>
      </c>
      <c r="D19" s="6">
        <v>0</v>
      </c>
      <c r="E19" s="36" t="s">
        <v>74</v>
      </c>
      <c r="F19" s="7">
        <v>2</v>
      </c>
      <c r="G19" s="7">
        <f t="array" ref="G19">SUM(IF(E19='Wirkung CO2-Preis'!$F$15:$F$18,1,0))</f>
        <v>0</v>
      </c>
      <c r="H19" s="54">
        <v>1</v>
      </c>
      <c r="I19" s="43" t="str">
        <f>C14</f>
        <v>Einkommensgruppe</v>
      </c>
      <c r="J19" s="7" t="str">
        <f t="shared" ref="J19:J28" si="3">IF(I19=Kriterium1,"",I19)</f>
        <v>Einkommensgruppe</v>
      </c>
      <c r="K19" s="7">
        <f t="array" ref="K19">SUM(IF($J$19:J19&lt;&gt;"",1,0))+(J19="")*20</f>
        <v>1</v>
      </c>
      <c r="L19" s="52">
        <v>1</v>
      </c>
      <c r="M19" s="7" t="str">
        <f t="shared" ref="M19:M28" si="4">INDEX($J$19:$J$28,MATCH(SMALL($K$19:$K$28,L19),$K$19:$K$28,0))</f>
        <v>Einkommensgruppe</v>
      </c>
      <c r="N19" s="7" t="str">
        <f t="shared" ref="N19:N28" si="5">IF(OR(M19=Kriterium2,AND(M19=$C$17,KriteriumStadtKreisgewählt),AND(M19=$C$19,KriteriumStadtKreisgewählt)),"",M19)</f>
        <v>Einkommensgruppe</v>
      </c>
      <c r="O19" s="7">
        <f t="array" ref="O19">SUM(IF($N$18:N19&lt;&gt;"",1,0))+(N19="")*20</f>
        <v>2</v>
      </c>
      <c r="P19" s="52">
        <v>1</v>
      </c>
      <c r="Q19" s="7" t="str">
        <f>INDEX($N$19:$N$28,MATCH(SMALL($O$19:$O$28,P19),$O$19:$O$28,0))</f>
        <v>Einkommensgruppe</v>
      </c>
      <c r="R19" s="7" t="str">
        <f t="shared" ref="R19:R28" si="6">IF(OR(Q19=Kriterium3,AND(Q19=$C$17,KriteriumStadtKreisgewählt),AND(Q19=$C$19,KriteriumStadtKreisgewählt)),"",Q19)</f>
        <v/>
      </c>
      <c r="S19" s="7">
        <f t="array" ref="S19">SUM(IF($R$18:R19&lt;&gt;"",1,0))+(R19="")*20</f>
        <v>21</v>
      </c>
      <c r="T19" s="52">
        <v>1</v>
      </c>
      <c r="U19" s="7" t="str">
        <f t="shared" ref="U19:U28" si="7">INDEX($R$19:$R$28,MATCH(SMALL($S$19:$S$28,T19),$S$19:$S$28,0))</f>
        <v>Erwerbsstatus</v>
      </c>
      <c r="V19" s="53"/>
      <c r="BM19" s="1">
        <f>IF(G19=0,0,SUM($G$2:G19))</f>
        <v>0</v>
      </c>
    </row>
    <row r="20" spans="1:65" ht="18.600000000000001" customHeight="1" x14ac:dyDescent="0.2">
      <c r="A20" s="114"/>
      <c r="B20" s="116"/>
      <c r="C20" s="118"/>
      <c r="D20" s="8">
        <v>1</v>
      </c>
      <c r="E20" s="37" t="s">
        <v>75</v>
      </c>
      <c r="F20" s="9">
        <v>2</v>
      </c>
      <c r="G20" s="9">
        <f t="array" ref="G20">SUM(IF(E20='Wirkung CO2-Preis'!$F$15:$F$18,1,0))</f>
        <v>1</v>
      </c>
      <c r="H20" s="54">
        <v>2</v>
      </c>
      <c r="I20" s="43" t="str">
        <f>C10</f>
        <v>Erwerbsstatus</v>
      </c>
      <c r="J20" s="7" t="str">
        <f t="shared" si="3"/>
        <v>Erwerbsstatus</v>
      </c>
      <c r="K20" s="7">
        <f t="array" ref="K20">SUM(IF($J$19:J20&lt;&gt;"",1,0))+(J20="")*20</f>
        <v>2</v>
      </c>
      <c r="L20" s="52">
        <v>2</v>
      </c>
      <c r="M20" s="7" t="str">
        <f t="shared" si="4"/>
        <v>Erwerbsstatus</v>
      </c>
      <c r="N20" s="7" t="str">
        <f t="shared" si="5"/>
        <v>Erwerbsstatus</v>
      </c>
      <c r="O20" s="7">
        <f t="array" ref="O20">SUM(IF($N$18:N20&lt;&gt;"",1,0))+(N20="")*20</f>
        <v>3</v>
      </c>
      <c r="P20" s="52">
        <v>2</v>
      </c>
      <c r="Q20" s="7" t="str">
        <f t="shared" ref="Q20:Q28" si="8">INDEX($N$19:$N$28,MATCH(SMALL($O$19:$O$28,P20),$O$19:$O$28,0))</f>
        <v>Erwerbsstatus</v>
      </c>
      <c r="R20" s="7" t="str">
        <f t="shared" si="6"/>
        <v>Erwerbsstatus</v>
      </c>
      <c r="S20" s="7">
        <f t="array" ref="S20">SUM(IF($R$18:R20&lt;&gt;"",1,0))+(R20="")*20</f>
        <v>2</v>
      </c>
      <c r="T20" s="52">
        <v>2</v>
      </c>
      <c r="U20" s="7" t="str">
        <f t="shared" si="7"/>
        <v>Heizen mit Heizöl</v>
      </c>
      <c r="V20" s="53"/>
      <c r="BM20" s="1">
        <f>IF(G20=0,0,SUM($G$2:G20))</f>
        <v>3</v>
      </c>
    </row>
    <row r="21" spans="1:65" ht="18.600000000000001" customHeight="1" x14ac:dyDescent="0.2">
      <c r="B21" s="121" t="s">
        <v>108</v>
      </c>
      <c r="C21" s="123" t="s">
        <v>117</v>
      </c>
      <c r="D21" s="11">
        <v>1</v>
      </c>
      <c r="E21" s="38" t="s">
        <v>115</v>
      </c>
      <c r="F21" s="12">
        <v>2</v>
      </c>
      <c r="G21" s="12">
        <f t="array" ref="G21">SUM(IF(E21='Wirkung CO2-Preis'!$F$15:$F$18,1,0))</f>
        <v>1</v>
      </c>
      <c r="H21" s="54">
        <v>3</v>
      </c>
      <c r="I21" s="43" t="str">
        <f>IF(AND(KriteriumStadtKreisgewählt,NOT($H$9)),"",C17)</f>
        <v/>
      </c>
      <c r="J21" s="7" t="str">
        <f>IF(OR(I21=Kriterium1,I24=Kriterium1),"",I21)</f>
        <v/>
      </c>
      <c r="K21" s="7">
        <f t="array" ref="K21">SUM(IF($J$19:J21&lt;&gt;"",1,0))+(J21="")*20</f>
        <v>22</v>
      </c>
      <c r="L21" s="52">
        <v>3</v>
      </c>
      <c r="M21" s="7" t="str">
        <f t="shared" si="4"/>
        <v>Heizen mit Heizöl</v>
      </c>
      <c r="N21" s="7" t="str">
        <f t="shared" si="5"/>
        <v>Heizen mit Heizöl</v>
      </c>
      <c r="O21" s="7">
        <f t="array" ref="O21">SUM(IF($N$18:N21&lt;&gt;"",1,0))+(N21="")*20</f>
        <v>4</v>
      </c>
      <c r="P21" s="52">
        <v>3</v>
      </c>
      <c r="Q21" s="7" t="str">
        <f t="shared" si="8"/>
        <v>Heizen mit Heizöl</v>
      </c>
      <c r="R21" s="7" t="str">
        <f t="shared" si="6"/>
        <v>Heizen mit Heizöl</v>
      </c>
      <c r="S21" s="7">
        <f t="array" ref="S21">SUM(IF($R$18:R21&lt;&gt;"",1,0))+(R21="")*20</f>
        <v>3</v>
      </c>
      <c r="T21" s="52">
        <v>3</v>
      </c>
      <c r="U21" s="7" t="str">
        <f t="shared" si="7"/>
        <v>Kinder im Haushalt</v>
      </c>
      <c r="V21" s="53"/>
      <c r="BM21" s="1">
        <f>IF(G21=0,0,SUM($G$2:G21))</f>
        <v>4</v>
      </c>
    </row>
    <row r="22" spans="1:65" ht="18.600000000000001" customHeight="1" x14ac:dyDescent="0.2">
      <c r="B22" s="122"/>
      <c r="C22" s="124"/>
      <c r="D22" s="8">
        <v>2</v>
      </c>
      <c r="E22" s="37" t="s">
        <v>116</v>
      </c>
      <c r="F22" s="9">
        <v>2</v>
      </c>
      <c r="G22" s="9">
        <f t="array" ref="G22">SUM(IF(E22='Wirkung CO2-Preis'!$F$15:$F$18,1,0))</f>
        <v>0</v>
      </c>
      <c r="H22" s="54">
        <v>4</v>
      </c>
      <c r="I22" s="43" t="str">
        <f>C8</f>
        <v>Heizen mit Heizöl</v>
      </c>
      <c r="J22" s="7" t="str">
        <f t="shared" si="3"/>
        <v>Heizen mit Heizöl</v>
      </c>
      <c r="K22" s="7">
        <f t="array" ref="K22">SUM(IF($J$19:J22&lt;&gt;"",1,0))+(J22="")*20</f>
        <v>3</v>
      </c>
      <c r="L22" s="52">
        <v>4</v>
      </c>
      <c r="M22" s="7" t="str">
        <f t="shared" si="4"/>
        <v>Kinder im Haushalt</v>
      </c>
      <c r="N22" s="7" t="str">
        <f t="shared" si="5"/>
        <v>Kinder im Haushalt</v>
      </c>
      <c r="O22" s="7">
        <f t="array" ref="O22">SUM(IF($N$18:N22&lt;&gt;"",1,0))+(N22="")*20</f>
        <v>5</v>
      </c>
      <c r="P22" s="52">
        <v>4</v>
      </c>
      <c r="Q22" s="7" t="str">
        <f t="shared" si="8"/>
        <v>Kinder im Haushalt</v>
      </c>
      <c r="R22" s="7" t="str">
        <f t="shared" si="6"/>
        <v>Kinder im Haushalt</v>
      </c>
      <c r="S22" s="7">
        <f t="array" ref="S22">SUM(IF($R$18:R22&lt;&gt;"",1,0))+(R22="")*20</f>
        <v>4</v>
      </c>
      <c r="T22" s="52">
        <v>4</v>
      </c>
      <c r="U22" s="7" t="str">
        <f t="shared" si="7"/>
        <v>Pendelstatus</v>
      </c>
      <c r="V22" s="53"/>
      <c r="BM22" s="1">
        <f>IF(G22=0,0,SUM($G$2:G22))</f>
        <v>0</v>
      </c>
    </row>
    <row r="23" spans="1:65" ht="18.600000000000001" customHeight="1" x14ac:dyDescent="0.2">
      <c r="B23" s="33"/>
      <c r="C23" s="35" t="s">
        <v>130</v>
      </c>
      <c r="D23" s="11">
        <v>1</v>
      </c>
      <c r="E23" s="38" t="s">
        <v>130</v>
      </c>
      <c r="F23" s="12">
        <v>1</v>
      </c>
      <c r="G23" s="12">
        <f t="array" ref="G23">SUM(IF(E23='Wirkung CO2-Preis'!$F$15:$F$18,1,0))</f>
        <v>0</v>
      </c>
      <c r="H23" s="54">
        <v>5</v>
      </c>
      <c r="I23" s="43" t="str">
        <f>C4</f>
        <v>Kinder im Haushalt</v>
      </c>
      <c r="J23" s="7" t="str">
        <f t="shared" si="3"/>
        <v>Kinder im Haushalt</v>
      </c>
      <c r="K23" s="7">
        <f t="array" ref="K23">SUM(IF($J$19:J23&lt;&gt;"",1,0))+(J23="")*20</f>
        <v>4</v>
      </c>
      <c r="L23" s="52">
        <v>5</v>
      </c>
      <c r="M23" s="7" t="str">
        <f t="shared" si="4"/>
        <v>Pendelstatus</v>
      </c>
      <c r="N23" s="7" t="str">
        <f t="shared" si="5"/>
        <v>Pendelstatus</v>
      </c>
      <c r="O23" s="7">
        <f t="array" ref="O23">SUM(IF($N$18:N23&lt;&gt;"",1,0))+(N23="")*20</f>
        <v>6</v>
      </c>
      <c r="P23" s="52">
        <v>5</v>
      </c>
      <c r="Q23" s="7" t="str">
        <f t="shared" si="8"/>
        <v>Pendelstatus</v>
      </c>
      <c r="R23" s="7" t="str">
        <f t="shared" si="6"/>
        <v>Pendelstatus</v>
      </c>
      <c r="S23" s="7">
        <f t="array" ref="S23">SUM(IF($R$18:R23&lt;&gt;"",1,0))+(R23="")*20</f>
        <v>5</v>
      </c>
      <c r="T23" s="52">
        <v>5</v>
      </c>
      <c r="U23" s="7" t="str">
        <f t="shared" si="7"/>
        <v>Pkws im Haushalt</v>
      </c>
      <c r="V23" s="53"/>
      <c r="BM23" s="1">
        <f>IF(G23=0,0,SUM($G$2:G23))</f>
        <v>0</v>
      </c>
    </row>
    <row r="24" spans="1:65" ht="18.600000000000001" customHeight="1" x14ac:dyDescent="0.2">
      <c r="B24" s="31"/>
      <c r="C24" s="32"/>
      <c r="D24" s="6"/>
      <c r="E24" s="7"/>
      <c r="F24" s="7"/>
      <c r="G24" s="7"/>
      <c r="H24" s="54">
        <v>6</v>
      </c>
      <c r="I24" s="43" t="str">
        <f>IF(AND(KriteriumStadtKreisgewählt,NOT($H$9)),"",C19)</f>
        <v/>
      </c>
      <c r="J24" s="7" t="str">
        <f>IF(OR(I21=Kriterium1,I24=Kriterium1),"",I24)</f>
        <v/>
      </c>
      <c r="K24" s="7">
        <f t="array" ref="K24">SUM(IF($J$19:J24&lt;&gt;"",1,0))+(J24="")*20</f>
        <v>24</v>
      </c>
      <c r="L24" s="52">
        <v>6</v>
      </c>
      <c r="M24" s="7" t="str">
        <f t="shared" si="4"/>
        <v>Pkws im Haushalt</v>
      </c>
      <c r="N24" s="7" t="str">
        <f t="shared" si="5"/>
        <v>Pkws im Haushalt</v>
      </c>
      <c r="O24" s="7">
        <f t="array" ref="O24">SUM(IF($N$18:N24&lt;&gt;"",1,0))+(N24="")*20</f>
        <v>7</v>
      </c>
      <c r="P24" s="52">
        <v>6</v>
      </c>
      <c r="Q24" s="7" t="str">
        <f t="shared" si="8"/>
        <v>Pkws im Haushalt</v>
      </c>
      <c r="R24" s="7" t="str">
        <f t="shared" si="6"/>
        <v>Pkws im Haushalt</v>
      </c>
      <c r="S24" s="7">
        <f t="array" ref="S24">SUM(IF($R$18:R24&lt;&gt;"",1,0))+(R24="")*20</f>
        <v>6</v>
      </c>
      <c r="T24" s="52">
        <v>6</v>
      </c>
      <c r="U24" s="7" t="str">
        <f t="shared" si="7"/>
        <v>Wärmeenergiebedarf Wohnfläche</v>
      </c>
      <c r="V24" s="53"/>
    </row>
    <row r="25" spans="1:65" ht="21" customHeight="1" x14ac:dyDescent="0.25">
      <c r="A25" s="95" t="s">
        <v>55</v>
      </c>
      <c r="B25" s="96"/>
      <c r="C25" s="96"/>
      <c r="D25" s="72"/>
      <c r="H25" s="54">
        <v>7</v>
      </c>
      <c r="I25" s="43" t="str">
        <f>C2</f>
        <v>Partnerschaftsstatus</v>
      </c>
      <c r="J25" s="7" t="str">
        <f t="shared" si="3"/>
        <v/>
      </c>
      <c r="K25" s="7">
        <f t="array" ref="K25">SUM(IF($J$19:J25&lt;&gt;"",1,0))+(J25="")*20</f>
        <v>24</v>
      </c>
      <c r="L25" s="52">
        <v>7</v>
      </c>
      <c r="M25" s="7" t="str">
        <f t="shared" si="4"/>
        <v>Wärmeenergiebedarf Wohnfläche</v>
      </c>
      <c r="N25" s="7" t="str">
        <f t="shared" si="5"/>
        <v>Wärmeenergiebedarf Wohnfläche</v>
      </c>
      <c r="O25" s="7">
        <f t="array" ref="O25">SUM(IF($N$18:N25&lt;&gt;"",1,0))+(N25="")*20</f>
        <v>8</v>
      </c>
      <c r="P25" s="52">
        <v>7</v>
      </c>
      <c r="Q25" s="7" t="str">
        <f t="shared" si="8"/>
        <v>Wärmeenergiebedarf Wohnfläche</v>
      </c>
      <c r="R25" s="7" t="str">
        <f t="shared" si="6"/>
        <v>Wärmeenergiebedarf Wohnfläche</v>
      </c>
      <c r="S25" s="7">
        <f t="array" ref="S25">SUM(IF($R$18:R25&lt;&gt;"",1,0))+(R25="")*20</f>
        <v>7</v>
      </c>
      <c r="T25" s="52">
        <v>7</v>
      </c>
      <c r="U25" s="7" t="str">
        <f t="shared" si="7"/>
        <v/>
      </c>
      <c r="V25" s="53"/>
    </row>
    <row r="26" spans="1:65" ht="15" x14ac:dyDescent="0.25">
      <c r="A26" s="96"/>
      <c r="B26" s="96" t="s">
        <v>7</v>
      </c>
      <c r="C26" s="96" t="s">
        <v>56</v>
      </c>
      <c r="D26" s="72" t="s">
        <v>7</v>
      </c>
      <c r="H26" s="54">
        <v>8</v>
      </c>
      <c r="I26" s="43" t="str">
        <f>C6</f>
        <v>Pendelstatus</v>
      </c>
      <c r="J26" s="7" t="str">
        <f t="shared" si="3"/>
        <v>Pendelstatus</v>
      </c>
      <c r="K26" s="7">
        <f t="array" ref="K26">SUM(IF($J$19:J26&lt;&gt;"",1,0))+(J26="")*20</f>
        <v>5</v>
      </c>
      <c r="L26" s="52">
        <v>8</v>
      </c>
      <c r="M26" s="7" t="str">
        <f t="shared" si="4"/>
        <v/>
      </c>
      <c r="N26" s="7" t="str">
        <f t="shared" si="5"/>
        <v/>
      </c>
      <c r="O26" s="7">
        <f t="array" ref="O26">SUM(IF($N$18:N26&lt;&gt;"",1,0))+(N26="")*20</f>
        <v>28</v>
      </c>
      <c r="P26" s="52">
        <v>8</v>
      </c>
      <c r="Q26" s="7" t="str">
        <f t="shared" si="8"/>
        <v/>
      </c>
      <c r="R26" s="7" t="str">
        <f t="shared" si="6"/>
        <v/>
      </c>
      <c r="S26" s="7">
        <f t="array" ref="S26">SUM(IF($R$18:R26&lt;&gt;"",1,0))+(R26="")*20</f>
        <v>27</v>
      </c>
      <c r="T26" s="52">
        <v>8</v>
      </c>
      <c r="U26" s="7" t="str">
        <f t="shared" si="7"/>
        <v/>
      </c>
      <c r="V26" s="53"/>
    </row>
    <row r="27" spans="1:65" ht="15" x14ac:dyDescent="0.25">
      <c r="A27" s="96"/>
      <c r="B27" s="96" t="s">
        <v>8</v>
      </c>
      <c r="C27" s="96" t="s">
        <v>60</v>
      </c>
      <c r="D27" s="72" t="s">
        <v>8</v>
      </c>
      <c r="H27" s="54">
        <v>9</v>
      </c>
      <c r="I27" s="43" t="str">
        <f>C12</f>
        <v>Pkws im Haushalt</v>
      </c>
      <c r="J27" s="7" t="str">
        <f t="shared" si="3"/>
        <v>Pkws im Haushalt</v>
      </c>
      <c r="K27" s="7">
        <f t="array" ref="K27">SUM(IF($J$19:J27&lt;&gt;"",1,0))+(J27="")*20</f>
        <v>6</v>
      </c>
      <c r="L27" s="52">
        <v>9</v>
      </c>
      <c r="M27" s="7" t="str">
        <f t="shared" si="4"/>
        <v/>
      </c>
      <c r="N27" s="7" t="str">
        <f t="shared" si="5"/>
        <v/>
      </c>
      <c r="O27" s="7">
        <f t="array" ref="O27">SUM(IF($N$18:N27&lt;&gt;"",1,0))+(N27="")*20</f>
        <v>28</v>
      </c>
      <c r="P27" s="52">
        <v>9</v>
      </c>
      <c r="Q27" s="7" t="str">
        <f t="shared" si="8"/>
        <v/>
      </c>
      <c r="R27" s="7" t="str">
        <f t="shared" si="6"/>
        <v/>
      </c>
      <c r="S27" s="7">
        <f t="array" ref="S27">SUM(IF($R$18:R27&lt;&gt;"",1,0))+(R27="")*20</f>
        <v>27</v>
      </c>
      <c r="T27" s="52">
        <v>9</v>
      </c>
      <c r="U27" s="7" t="str">
        <f t="shared" si="7"/>
        <v/>
      </c>
      <c r="V27" s="53"/>
    </row>
    <row r="28" spans="1:65" ht="15.75" thickBot="1" x14ac:dyDescent="0.3">
      <c r="A28" s="96"/>
      <c r="B28" s="96" t="s">
        <v>10</v>
      </c>
      <c r="C28" s="96" t="s">
        <v>61</v>
      </c>
      <c r="D28" s="72" t="s">
        <v>10</v>
      </c>
      <c r="H28" s="55">
        <v>10</v>
      </c>
      <c r="I28" s="56" t="str">
        <f>C21</f>
        <v>Wärmeenergiebedarf Wohnfläche</v>
      </c>
      <c r="J28" s="57" t="str">
        <f t="shared" si="3"/>
        <v>Wärmeenergiebedarf Wohnfläche</v>
      </c>
      <c r="K28" s="57">
        <f t="array" ref="K28">SUM(IF($J$19:J28&lt;&gt;"",1,0))+(J28="")*20</f>
        <v>7</v>
      </c>
      <c r="L28" s="60">
        <v>10</v>
      </c>
      <c r="M28" s="57" t="str">
        <f t="shared" si="4"/>
        <v/>
      </c>
      <c r="N28" s="57" t="str">
        <f t="shared" si="5"/>
        <v/>
      </c>
      <c r="O28" s="57">
        <f t="array" ref="O28">SUM(IF($N$18:N28&lt;&gt;"",1,0))+(N28="")*20</f>
        <v>28</v>
      </c>
      <c r="P28" s="60">
        <v>10</v>
      </c>
      <c r="Q28" s="57" t="str">
        <f t="shared" si="8"/>
        <v/>
      </c>
      <c r="R28" s="57" t="str">
        <f t="shared" si="6"/>
        <v/>
      </c>
      <c r="S28" s="58">
        <f t="array" ref="S28">SUM(IF($R$18:R28&lt;&gt;"",1,0))+(R28="")*20</f>
        <v>27</v>
      </c>
      <c r="T28" s="60">
        <v>10</v>
      </c>
      <c r="U28" s="57" t="str">
        <f t="shared" si="7"/>
        <v/>
      </c>
      <c r="V28" s="58"/>
    </row>
    <row r="29" spans="1:65" x14ac:dyDescent="0.2">
      <c r="A29" s="97"/>
      <c r="B29" s="97" t="s">
        <v>57</v>
      </c>
      <c r="C29" s="97" t="s">
        <v>58</v>
      </c>
      <c r="D29" s="72" t="s">
        <v>52</v>
      </c>
    </row>
    <row r="30" spans="1:65" x14ac:dyDescent="0.2">
      <c r="A30" s="97"/>
      <c r="B30" s="97" t="s">
        <v>53</v>
      </c>
      <c r="C30" s="97" t="s">
        <v>59</v>
      </c>
      <c r="D30" s="72" t="s">
        <v>53</v>
      </c>
      <c r="J30" s="73" t="s">
        <v>135</v>
      </c>
      <c r="K30" s="73" t="b">
        <f t="array" ref="K30">OR('Wirkung CO2-Preis'!$D$15:$D$18=C17,'Wirkung CO2-Preis'!$D$15:$D$18=C19)</f>
        <v>1</v>
      </c>
    </row>
    <row r="31" spans="1:65" ht="15" x14ac:dyDescent="0.25">
      <c r="A31" s="95" t="s">
        <v>70</v>
      </c>
      <c r="B31" s="96"/>
      <c r="C31" s="96"/>
      <c r="D31" s="72"/>
      <c r="J31" s="2" t="s">
        <v>184</v>
      </c>
      <c r="K31" s="2" t="s">
        <v>185</v>
      </c>
      <c r="L31" s="2" t="s">
        <v>186</v>
      </c>
      <c r="M31" s="2" t="s">
        <v>187</v>
      </c>
    </row>
    <row r="32" spans="1:65" ht="15" x14ac:dyDescent="0.25">
      <c r="A32" s="96"/>
      <c r="B32" s="96" t="s">
        <v>9</v>
      </c>
      <c r="C32" s="96" t="s">
        <v>62</v>
      </c>
      <c r="D32" s="72" t="s">
        <v>9</v>
      </c>
      <c r="I32" s="73" t="s">
        <v>188</v>
      </c>
      <c r="J32" s="73" t="b">
        <f>OR(Kriterium1=$C$17,Kriterium1=$C$19)</f>
        <v>0</v>
      </c>
      <c r="K32" s="73" t="b">
        <f>OR(Kriterium2=$C$17,Kriterium2=$C$19)</f>
        <v>1</v>
      </c>
      <c r="L32" s="73" t="b">
        <f>OR(Kriterium3=$C$17,Kriterium3=$C$19)</f>
        <v>0</v>
      </c>
      <c r="M32" s="73" t="b">
        <f>OR(Kriterium4=$C$17,Kriterium4=$C$19)</f>
        <v>0</v>
      </c>
    </row>
    <row r="33" spans="1:20" ht="15" x14ac:dyDescent="0.25">
      <c r="A33" s="96"/>
      <c r="B33" s="98" t="s">
        <v>114</v>
      </c>
      <c r="C33" s="98" t="s">
        <v>118</v>
      </c>
      <c r="D33" s="72" t="s">
        <v>114</v>
      </c>
      <c r="H33" s="9"/>
      <c r="I33" s="9" t="s">
        <v>193</v>
      </c>
      <c r="J33" s="101" t="str">
        <f ca="1">INDIRECT(J31)</f>
        <v>Partnerschaftsstatus</v>
      </c>
      <c r="K33" s="101" t="str">
        <f ca="1">INDIRECT(K31)</f>
        <v>Kreistyp nach BBSR</v>
      </c>
      <c r="L33" s="101" t="str">
        <f ca="1">INDIRECT(L31)</f>
        <v>Einkommensgruppe</v>
      </c>
      <c r="M33" s="101" t="str">
        <f ca="1">INDIRECT(M31)</f>
        <v>Wärmeenergiebedarf Wohnfläche</v>
      </c>
    </row>
    <row r="34" spans="1:20" ht="15" x14ac:dyDescent="0.25">
      <c r="A34" s="96"/>
      <c r="B34" s="96" t="s">
        <v>49</v>
      </c>
      <c r="C34" s="98" t="s">
        <v>119</v>
      </c>
      <c r="D34" s="72" t="s">
        <v>49</v>
      </c>
      <c r="G34" s="1">
        <v>0</v>
      </c>
      <c r="H34" t="s">
        <v>130</v>
      </c>
    </row>
    <row r="35" spans="1:20" ht="15" x14ac:dyDescent="0.25">
      <c r="A35" s="96"/>
      <c r="B35" s="96" t="s">
        <v>51</v>
      </c>
      <c r="C35" s="98" t="s">
        <v>120</v>
      </c>
      <c r="D35" s="72" t="s">
        <v>51</v>
      </c>
      <c r="E35" s="13"/>
      <c r="G35" s="1">
        <v>1</v>
      </c>
      <c r="H35" t="s">
        <v>42</v>
      </c>
      <c r="I35" s="1" t="b">
        <f t="shared" ref="I35:I44" ca="1" si="9">NOT(ISERROR(MATCH(H35,$J$33:$M$33,0)))</f>
        <v>1</v>
      </c>
    </row>
    <row r="36" spans="1:20" ht="15" x14ac:dyDescent="0.25">
      <c r="A36" s="96"/>
      <c r="B36" s="96" t="s">
        <v>50</v>
      </c>
      <c r="C36" s="98" t="s">
        <v>121</v>
      </c>
      <c r="D36" s="72" t="s">
        <v>50</v>
      </c>
      <c r="G36" s="1">
        <v>2</v>
      </c>
      <c r="H36" t="s">
        <v>36</v>
      </c>
      <c r="I36" s="1" t="b">
        <f t="shared" ca="1" si="9"/>
        <v>0</v>
      </c>
    </row>
    <row r="37" spans="1:20" ht="15" x14ac:dyDescent="0.25">
      <c r="A37" s="96"/>
      <c r="B37" s="98" t="s">
        <v>111</v>
      </c>
      <c r="C37" s="98" t="s">
        <v>122</v>
      </c>
      <c r="D37" s="72" t="s">
        <v>111</v>
      </c>
      <c r="G37" s="1">
        <v>3</v>
      </c>
      <c r="H37" t="s">
        <v>46</v>
      </c>
      <c r="I37" s="1" t="b">
        <f t="shared" ca="1" si="9"/>
        <v>0</v>
      </c>
    </row>
    <row r="38" spans="1:20" ht="15" x14ac:dyDescent="0.25">
      <c r="A38" s="96"/>
      <c r="B38" s="98" t="s">
        <v>54</v>
      </c>
      <c r="C38" s="98" t="s">
        <v>123</v>
      </c>
      <c r="D38" s="72" t="s">
        <v>54</v>
      </c>
      <c r="G38" s="1">
        <v>4</v>
      </c>
      <c r="H38" t="s">
        <v>33</v>
      </c>
      <c r="I38" s="1" t="b">
        <f t="shared" ca="1" si="9"/>
        <v>0</v>
      </c>
    </row>
    <row r="39" spans="1:20" ht="15" x14ac:dyDescent="0.25">
      <c r="A39" s="96"/>
      <c r="B39" s="98" t="s">
        <v>112</v>
      </c>
      <c r="C39" s="98" t="s">
        <v>124</v>
      </c>
      <c r="D39" s="72" t="s">
        <v>112</v>
      </c>
      <c r="G39" s="1">
        <v>5</v>
      </c>
      <c r="H39" t="s">
        <v>27</v>
      </c>
      <c r="I39" s="1" t="b">
        <f t="shared" ca="1" si="9"/>
        <v>0</v>
      </c>
    </row>
    <row r="40" spans="1:20" ht="15" x14ac:dyDescent="0.25">
      <c r="A40" s="96"/>
      <c r="B40" s="98" t="s">
        <v>113</v>
      </c>
      <c r="C40" s="98" t="s">
        <v>125</v>
      </c>
      <c r="D40" s="72" t="s">
        <v>113</v>
      </c>
      <c r="G40" s="1">
        <v>6</v>
      </c>
      <c r="H40" t="s">
        <v>73</v>
      </c>
      <c r="I40" s="1" t="b">
        <f t="shared" ca="1" si="9"/>
        <v>1</v>
      </c>
    </row>
    <row r="41" spans="1:20" ht="15" x14ac:dyDescent="0.25">
      <c r="A41" s="96"/>
      <c r="B41" s="96" t="s">
        <v>11</v>
      </c>
      <c r="C41" s="96" t="s">
        <v>63</v>
      </c>
      <c r="D41" s="72" t="s">
        <v>11</v>
      </c>
      <c r="G41" s="1">
        <v>7</v>
      </c>
      <c r="H41" t="s">
        <v>24</v>
      </c>
      <c r="I41" s="1" t="b">
        <f t="shared" ca="1" si="9"/>
        <v>1</v>
      </c>
    </row>
    <row r="42" spans="1:20" ht="15" x14ac:dyDescent="0.25">
      <c r="A42" s="96"/>
      <c r="B42" s="98" t="s">
        <v>12</v>
      </c>
      <c r="C42" s="98" t="s">
        <v>71</v>
      </c>
      <c r="D42" s="72" t="s">
        <v>12</v>
      </c>
      <c r="G42" s="1">
        <v>8</v>
      </c>
      <c r="H42" t="s">
        <v>30</v>
      </c>
      <c r="I42" s="1" t="b">
        <f t="shared" ca="1" si="9"/>
        <v>0</v>
      </c>
    </row>
    <row r="43" spans="1:20" ht="15" x14ac:dyDescent="0.25">
      <c r="A43" s="95" t="s">
        <v>126</v>
      </c>
      <c r="B43" s="96"/>
      <c r="C43" s="96"/>
      <c r="D43" s="72"/>
      <c r="G43" s="1">
        <v>9</v>
      </c>
      <c r="H43" t="s">
        <v>39</v>
      </c>
      <c r="I43" s="1" t="b">
        <f t="shared" ca="1" si="9"/>
        <v>0</v>
      </c>
    </row>
    <row r="44" spans="1:20" ht="15" x14ac:dyDescent="0.25">
      <c r="A44" s="96"/>
      <c r="B44" s="96" t="s">
        <v>13</v>
      </c>
      <c r="C44" s="96" t="s">
        <v>64</v>
      </c>
      <c r="D44" s="72" t="s">
        <v>13</v>
      </c>
      <c r="G44" s="9">
        <v>10</v>
      </c>
      <c r="H44" s="104" t="s">
        <v>117</v>
      </c>
      <c r="I44" s="7" t="b">
        <f t="shared" ca="1" si="9"/>
        <v>1</v>
      </c>
      <c r="L44" s="9"/>
      <c r="M44" s="9"/>
    </row>
    <row r="45" spans="1:20" ht="15" x14ac:dyDescent="0.25">
      <c r="A45" s="96"/>
      <c r="B45" s="96" t="s">
        <v>14</v>
      </c>
      <c r="C45" s="96" t="s">
        <v>65</v>
      </c>
      <c r="D45" s="72" t="s">
        <v>14</v>
      </c>
      <c r="H45" s="39" t="s">
        <v>190</v>
      </c>
      <c r="I45" s="12"/>
      <c r="J45" s="40"/>
      <c r="K45" s="103" t="s">
        <v>191</v>
      </c>
      <c r="L45" s="12"/>
      <c r="M45" s="40"/>
      <c r="N45" s="103" t="s">
        <v>192</v>
      </c>
      <c r="O45" s="12"/>
      <c r="P45" s="40"/>
      <c r="Q45" s="103" t="s">
        <v>194</v>
      </c>
      <c r="R45" s="12"/>
      <c r="S45" s="40"/>
    </row>
    <row r="46" spans="1:20" ht="15" x14ac:dyDescent="0.25">
      <c r="A46" s="96"/>
      <c r="B46" s="96" t="s">
        <v>15</v>
      </c>
      <c r="C46" s="96" t="s">
        <v>66</v>
      </c>
      <c r="D46" s="72" t="s">
        <v>15</v>
      </c>
      <c r="H46" s="46"/>
      <c r="I46" s="9"/>
      <c r="J46" s="102" t="str">
        <f t="array" aca="1" ref="J46" ca="1">"Tool!J47:J"&amp;46+SUM(IF(J47:J57="",0,1))</f>
        <v>Tool!J47:J53</v>
      </c>
      <c r="K46" s="9"/>
      <c r="L46" s="9"/>
      <c r="M46" s="102" t="str">
        <f t="array" aca="1" ref="M46" ca="1">"Tool!M47:M"&amp;46+SUM(IF(M47:M57="",0,1))</f>
        <v>Tool!M47:M54</v>
      </c>
      <c r="N46" s="9"/>
      <c r="O46" s="9"/>
      <c r="P46" s="102" t="str">
        <f t="array" aca="1" ref="P46" ca="1">"Tool!P47:P"&amp;46+SUM(IF(P47:P57="",0,1))</f>
        <v>Tool!P47:P53</v>
      </c>
      <c r="Q46" s="9"/>
      <c r="R46" s="9"/>
      <c r="S46" s="102" t="str">
        <f t="array" aca="1" ref="S46" ca="1">"Tool!S47:S"&amp;46+SUM(IF(S47:S57="",0,1))</f>
        <v>Tool!S47:S53</v>
      </c>
      <c r="T46" s="41"/>
    </row>
    <row r="47" spans="1:20" ht="15" x14ac:dyDescent="0.25">
      <c r="A47" s="96"/>
      <c r="B47" s="96" t="s">
        <v>16</v>
      </c>
      <c r="C47" s="96" t="s">
        <v>67</v>
      </c>
      <c r="D47" s="72" t="s">
        <v>16</v>
      </c>
      <c r="F47" s="1">
        <v>0</v>
      </c>
      <c r="G47" t="s">
        <v>130</v>
      </c>
      <c r="H47" s="41" t="str">
        <f>H34</f>
        <v>&lt;ohne&gt;</v>
      </c>
      <c r="I47" s="7"/>
      <c r="J47" s="45" t="s">
        <v>130</v>
      </c>
      <c r="K47" s="7" t="s">
        <v>130</v>
      </c>
      <c r="L47" s="7"/>
      <c r="M47" s="45" t="s">
        <v>130</v>
      </c>
      <c r="N47" s="7" t="s">
        <v>130</v>
      </c>
      <c r="O47" s="7"/>
      <c r="P47" s="45" t="s">
        <v>130</v>
      </c>
      <c r="Q47" s="7" t="s">
        <v>130</v>
      </c>
      <c r="R47" s="7"/>
      <c r="S47" s="45" t="s">
        <v>130</v>
      </c>
    </row>
    <row r="48" spans="1:20" ht="15" x14ac:dyDescent="0.25">
      <c r="A48" s="96"/>
      <c r="B48" s="96" t="s">
        <v>17</v>
      </c>
      <c r="C48" s="96" t="s">
        <v>68</v>
      </c>
      <c r="D48" s="72" t="s">
        <v>17</v>
      </c>
      <c r="F48" s="1">
        <v>1</v>
      </c>
      <c r="G48" t="s">
        <v>42</v>
      </c>
      <c r="H48" s="41" t="str">
        <f ca="1">IF(OR(NOT(I35),H35=J$33),H35,"")</f>
        <v/>
      </c>
      <c r="I48" s="7">
        <f t="array" aca="1" ref="I48" ca="1">SUM(IF($H$48:H48&lt;&gt;"",1,0))+(H48="")*20</f>
        <v>20</v>
      </c>
      <c r="J48" s="45" t="str">
        <f t="shared" ref="J48:J57" ca="1" si="10">INDEX($H$48:$H$57,MATCH(SMALL($I$48:$I$57,$F48),$I$48:$I$57,0))</f>
        <v>Erwerbsstatus</v>
      </c>
      <c r="K48" s="7" t="str">
        <f ca="1">IF(OR(NOT(I35),H35=K$33),H35,"")</f>
        <v/>
      </c>
      <c r="L48" s="7">
        <f t="array" aca="1" ref="L48" ca="1">SUM(IF($K$48:K48&lt;&gt;"",1,0))+(K48="")*20</f>
        <v>20</v>
      </c>
      <c r="M48" s="45" t="str">
        <f t="shared" ref="M48:M57" ca="1" si="11">INDEX($K$48:$K$57,MATCH(SMALL($L$48:$L$57,$F48),$L$48:$L$57,0))</f>
        <v>Erwerbsstatus</v>
      </c>
      <c r="N48" s="7" t="str">
        <f ca="1">IF(OR(NOT(I35),H35=L$33),H35,"")</f>
        <v>Einkommensgruppe</v>
      </c>
      <c r="O48" s="7">
        <f t="array" aca="1" ref="O48" ca="1">SUM(IF($N$48:N48&lt;&gt;"",1,0))+(N48="")*20</f>
        <v>1</v>
      </c>
      <c r="P48" s="45" t="str">
        <f t="shared" ref="P48:P57" ca="1" si="12">INDEX($N$48:$N$57,MATCH(SMALL($O$48:$O$57,$F48),$O$48:$O$57,0))</f>
        <v>Einkommensgruppe</v>
      </c>
      <c r="Q48" s="7" t="str">
        <f ca="1">IF(OR(NOT(I35),H35=M$33),H35,"")</f>
        <v/>
      </c>
      <c r="R48" s="7">
        <f t="array" aca="1" ref="R48" ca="1">SUM(IF($Q$48:Q48&lt;&gt;"",1,0))+(Q48="")*20</f>
        <v>20</v>
      </c>
      <c r="S48" s="45" t="str">
        <f t="shared" ref="S48:S57" ca="1" si="13">INDEX($Q$48:$Q$57,MATCH(SMALL($R$48:$R$57,$F48),$R$48:$R$57,0))</f>
        <v>Erwerbsstatus</v>
      </c>
    </row>
    <row r="49" spans="1:50" ht="15" x14ac:dyDescent="0.25">
      <c r="A49" s="96"/>
      <c r="B49" s="96" t="s">
        <v>18</v>
      </c>
      <c r="C49" s="96" t="s">
        <v>69</v>
      </c>
      <c r="D49" s="72" t="s">
        <v>18</v>
      </c>
      <c r="F49" s="1">
        <v>2</v>
      </c>
      <c r="G49" t="s">
        <v>36</v>
      </c>
      <c r="H49" s="41" t="str">
        <f ca="1">IF(OR(NOT(I36),H36=J$33),H36,"")</f>
        <v>Erwerbsstatus</v>
      </c>
      <c r="I49" s="7">
        <f t="array" aca="1" ref="I49" ca="1">SUM(IF($H$48:H49&lt;&gt;"",1,0))+(H49="")*20</f>
        <v>1</v>
      </c>
      <c r="J49" s="45" t="str">
        <f t="shared" ca="1" si="10"/>
        <v>Heizen mit Heizöl</v>
      </c>
      <c r="K49" s="7" t="str">
        <f ca="1">IF(OR(NOT(I36),H36=K$33),H36,"")</f>
        <v>Erwerbsstatus</v>
      </c>
      <c r="L49" s="7">
        <f t="array" aca="1" ref="L49" ca="1">SUM(IF($K$48:K49&lt;&gt;"",1,0))+(K49="")*20</f>
        <v>1</v>
      </c>
      <c r="M49" s="45" t="str">
        <f t="shared" ca="1" si="11"/>
        <v>Gemeindegröße</v>
      </c>
      <c r="N49" s="7" t="str">
        <f t="shared" ref="N49" ca="1" si="14">IF(OR(NOT(I36),H36=L$33),H36,"")</f>
        <v>Erwerbsstatus</v>
      </c>
      <c r="O49" s="7">
        <f t="array" aca="1" ref="O49" ca="1">SUM(IF($N$48:N49&lt;&gt;"",1,0))+(N49="")*20</f>
        <v>2</v>
      </c>
      <c r="P49" s="45" t="str">
        <f t="shared" ca="1" si="12"/>
        <v>Erwerbsstatus</v>
      </c>
      <c r="Q49" s="7" t="str">
        <f t="shared" ref="Q49" ca="1" si="15">IF(OR(NOT(I36),H36=M$33),H36,"")</f>
        <v>Erwerbsstatus</v>
      </c>
      <c r="R49" s="7">
        <f t="array" aca="1" ref="R49" ca="1">SUM(IF($Q$48:Q49&lt;&gt;"",1,0))+(Q49="")*20</f>
        <v>1</v>
      </c>
      <c r="S49" s="45" t="str">
        <f t="shared" ca="1" si="13"/>
        <v>Heizen mit Heizöl</v>
      </c>
    </row>
    <row r="50" spans="1:50" ht="15" x14ac:dyDescent="0.25">
      <c r="A50" s="96"/>
      <c r="B50" s="99" t="s">
        <v>109</v>
      </c>
      <c r="C50" s="96" t="s">
        <v>127</v>
      </c>
      <c r="D50" s="72" t="s">
        <v>109</v>
      </c>
      <c r="F50" s="1">
        <v>3</v>
      </c>
      <c r="G50" t="s">
        <v>46</v>
      </c>
      <c r="H50" s="41" t="str">
        <f>IF($J$32,H37,IF(KriteriumStadtKreisgewählt,"",H37))</f>
        <v/>
      </c>
      <c r="I50" s="7">
        <f t="array" aca="1" ref="I50" ca="1">SUM(IF($H$48:H50&lt;&gt;"",1,0))+(H50="")*20</f>
        <v>21</v>
      </c>
      <c r="J50" s="45" t="str">
        <f t="shared" ca="1" si="10"/>
        <v>Kinder im Haushalt</v>
      </c>
      <c r="K50" s="7" t="str">
        <f>IF($K$32,H37,IF(KriteriumStadtKreisgewählt,"",H37))</f>
        <v>Gemeindegröße</v>
      </c>
      <c r="L50" s="7">
        <f t="array" aca="1" ref="L50" ca="1">SUM(IF($K$48:K50&lt;&gt;"",1,0))+(K50="")*20</f>
        <v>2</v>
      </c>
      <c r="M50" s="45" t="str">
        <f t="shared" ca="1" si="11"/>
        <v>Heizen mit Heizöl</v>
      </c>
      <c r="N50" s="7" t="str">
        <f>IF($L$32,H37,IF(KriteriumStadtKreisgewählt,"",H37))</f>
        <v/>
      </c>
      <c r="O50" s="7">
        <f t="array" aca="1" ref="O50" ca="1">SUM(IF($N$48:N50&lt;&gt;"",1,0))+(N50="")*20</f>
        <v>22</v>
      </c>
      <c r="P50" s="45" t="str">
        <f t="shared" ca="1" si="12"/>
        <v>Heizen mit Heizöl</v>
      </c>
      <c r="Q50" s="7" t="str">
        <f>IF($M$32,H37,IF(KriteriumStadtKreisgewählt,"",H37))</f>
        <v/>
      </c>
      <c r="R50" s="7">
        <f t="array" aca="1" ref="R50" ca="1">SUM(IF($Q$48:Q50&lt;&gt;"",1,0))+(Q50="")*20</f>
        <v>21</v>
      </c>
      <c r="S50" s="45" t="str">
        <f t="shared" ca="1" si="13"/>
        <v>Kinder im Haushalt</v>
      </c>
    </row>
    <row r="51" spans="1:50" ht="15" x14ac:dyDescent="0.25">
      <c r="A51" s="96"/>
      <c r="B51" s="99" t="s">
        <v>110</v>
      </c>
      <c r="C51" s="96" t="s">
        <v>128</v>
      </c>
      <c r="D51" s="72" t="s">
        <v>110</v>
      </c>
      <c r="F51" s="1">
        <v>4</v>
      </c>
      <c r="G51" t="s">
        <v>33</v>
      </c>
      <c r="H51" s="41" t="str">
        <f ca="1">IF(OR(NOT(I38),H38=J$33),H38,"")</f>
        <v>Heizen mit Heizöl</v>
      </c>
      <c r="I51" s="7">
        <f t="array" aca="1" ref="I51" ca="1">SUM(IF($H$48:H51&lt;&gt;"",1,0))+(H51="")*20</f>
        <v>2</v>
      </c>
      <c r="J51" s="45" t="str">
        <f t="shared" ca="1" si="10"/>
        <v>Partnerschaftsstatus</v>
      </c>
      <c r="K51" s="7" t="str">
        <f ca="1">IF(OR(NOT(I38),H38=K$33),H38,"")</f>
        <v>Heizen mit Heizöl</v>
      </c>
      <c r="L51" s="7">
        <f t="array" aca="1" ref="L51" ca="1">SUM(IF($K$48:K51&lt;&gt;"",1,0))+(K51="")*20</f>
        <v>3</v>
      </c>
      <c r="M51" s="45" t="str">
        <f t="shared" ca="1" si="11"/>
        <v>Kinder im Haushalt</v>
      </c>
      <c r="N51" s="7" t="str">
        <f t="shared" ref="N51:N52" ca="1" si="16">IF(OR(NOT(I38),H38=L$33),H38,"")</f>
        <v>Heizen mit Heizöl</v>
      </c>
      <c r="O51" s="7">
        <f t="array" aca="1" ref="O51" ca="1">SUM(IF($N$48:N51&lt;&gt;"",1,0))+(N51="")*20</f>
        <v>3</v>
      </c>
      <c r="P51" s="45" t="str">
        <f t="shared" ca="1" si="12"/>
        <v>Kinder im Haushalt</v>
      </c>
      <c r="Q51" s="7" t="str">
        <f ca="1">IF(OR(NOT(I38),H38=M$33),H38,"")</f>
        <v>Heizen mit Heizöl</v>
      </c>
      <c r="R51" s="7">
        <f t="array" aca="1" ref="R51" ca="1">SUM(IF($Q$48:Q51&lt;&gt;"",1,0))+(Q51="")*20</f>
        <v>2</v>
      </c>
      <c r="S51" s="45" t="str">
        <f t="shared" ca="1" si="13"/>
        <v>Pendelstatus</v>
      </c>
    </row>
    <row r="52" spans="1:50" ht="15" x14ac:dyDescent="0.25">
      <c r="F52" s="1">
        <v>5</v>
      </c>
      <c r="G52" t="s">
        <v>27</v>
      </c>
      <c r="H52" s="41" t="str">
        <f ca="1">IF(OR(NOT(I39),H39=J$33),H39,"")</f>
        <v>Kinder im Haushalt</v>
      </c>
      <c r="I52" s="7">
        <f t="array" aca="1" ref="I52" ca="1">SUM(IF($H$48:H52&lt;&gt;"",1,0))+(H52="")*20</f>
        <v>3</v>
      </c>
      <c r="J52" s="45" t="str">
        <f t="shared" ca="1" si="10"/>
        <v>Pendelstatus</v>
      </c>
      <c r="K52" s="7" t="str">
        <f ca="1">IF(OR(NOT(I39),H39=K$33),H39,"")</f>
        <v>Kinder im Haushalt</v>
      </c>
      <c r="L52" s="7">
        <f t="array" aca="1" ref="L52" ca="1">SUM(IF($K$48:K52&lt;&gt;"",1,0))+(K52="")*20</f>
        <v>4</v>
      </c>
      <c r="M52" s="45" t="str">
        <f t="shared" ca="1" si="11"/>
        <v>Kreistyp nach BBSR</v>
      </c>
      <c r="N52" s="7" t="str">
        <f t="shared" ca="1" si="16"/>
        <v>Kinder im Haushalt</v>
      </c>
      <c r="O52" s="7">
        <f t="array" aca="1" ref="O52" ca="1">SUM(IF($N$48:N52&lt;&gt;"",1,0))+(N52="")*20</f>
        <v>4</v>
      </c>
      <c r="P52" s="45" t="str">
        <f t="shared" ca="1" si="12"/>
        <v>Pendelstatus</v>
      </c>
      <c r="Q52" s="7" t="str">
        <f ca="1">IF(OR(NOT(I39),H39=M$33),H39,"")</f>
        <v>Kinder im Haushalt</v>
      </c>
      <c r="R52" s="7">
        <f t="array" aca="1" ref="R52" ca="1">SUM(IF($Q$48:Q52&lt;&gt;"",1,0))+(Q52="")*20</f>
        <v>3</v>
      </c>
      <c r="S52" s="45" t="str">
        <f t="shared" ca="1" si="13"/>
        <v>Pkws im Haushalt</v>
      </c>
      <c r="AM52" s="74" t="s">
        <v>146</v>
      </c>
      <c r="AN52" s="75">
        <v>41119678</v>
      </c>
      <c r="AV52" s="105">
        <f>$AN$3/$AN$52*100</f>
        <v>2.748187862755151</v>
      </c>
      <c r="AW52" s="1" t="s">
        <v>147</v>
      </c>
    </row>
    <row r="53" spans="1:50" ht="15" x14ac:dyDescent="0.25">
      <c r="F53" s="1">
        <v>6</v>
      </c>
      <c r="G53" t="s">
        <v>73</v>
      </c>
      <c r="H53" s="41" t="str">
        <f>IF($J$32,H40,IF(KriteriumStadtKreisgewählt,"",H40))</f>
        <v/>
      </c>
      <c r="I53" s="7">
        <f t="array" aca="1" ref="I53" ca="1">SUM(IF($H$48:H53&lt;&gt;"",1,0))+(H53="")*20</f>
        <v>23</v>
      </c>
      <c r="J53" s="45" t="str">
        <f t="shared" ca="1" si="10"/>
        <v>Pkws im Haushalt</v>
      </c>
      <c r="K53" s="7" t="str">
        <f>IF($K$32,H40,IF(KriteriumStadtKreisgewählt,"",H40))</f>
        <v>Kreistyp nach BBSR</v>
      </c>
      <c r="L53" s="7">
        <f t="array" aca="1" ref="L53" ca="1">SUM(IF($K$48:K53&lt;&gt;"",1,0))+(K53="")*20</f>
        <v>5</v>
      </c>
      <c r="M53" s="45" t="str">
        <f t="shared" ca="1" si="11"/>
        <v>Pendelstatus</v>
      </c>
      <c r="N53" s="7" t="str">
        <f>IF($L$32,H40,IF(KriteriumStadtKreisgewählt,"",H40))</f>
        <v/>
      </c>
      <c r="O53" s="7">
        <f t="array" aca="1" ref="O53" ca="1">SUM(IF($N$48:N53&lt;&gt;"",1,0))+(N53="")*20</f>
        <v>24</v>
      </c>
      <c r="P53" s="45" t="str">
        <f t="shared" ca="1" si="12"/>
        <v>Pkws im Haushalt</v>
      </c>
      <c r="Q53" s="7" t="str">
        <f>IF($M$32,H40,IF(KriteriumStadtKreisgewählt,"",H40))</f>
        <v/>
      </c>
      <c r="R53" s="7">
        <f t="array" aca="1" ref="R53" ca="1">SUM(IF($Q$48:Q53&lt;&gt;"",1,0))+(Q53="")*20</f>
        <v>23</v>
      </c>
      <c r="S53" s="45" t="str">
        <f t="shared" ca="1" si="13"/>
        <v>Wärmeenergiebedarf Wohnfläche</v>
      </c>
      <c r="AW53" s="1" t="str">
        <f>TEXT(AV52,IF($AQ$90,$AQ$102,$AQ$101))&amp;" % aller Haushalte"</f>
        <v>2,7 % aller Haushalte</v>
      </c>
    </row>
    <row r="54" spans="1:50" ht="15" x14ac:dyDescent="0.25">
      <c r="F54" s="1">
        <v>7</v>
      </c>
      <c r="G54" t="s">
        <v>24</v>
      </c>
      <c r="H54" s="41" t="str">
        <f ca="1">IF(OR(NOT(I41),H41=J$33),H41,"")</f>
        <v>Partnerschaftsstatus</v>
      </c>
      <c r="I54" s="7">
        <f t="array" aca="1" ref="I54" ca="1">SUM(IF($H$48:H54&lt;&gt;"",1,0))+(H54="")*20</f>
        <v>4</v>
      </c>
      <c r="J54" s="45" t="str">
        <f t="shared" ca="1" si="10"/>
        <v/>
      </c>
      <c r="K54" s="7" t="str">
        <f ca="1">IF(OR(NOT(I41),H41=K$33),H41,"")</f>
        <v/>
      </c>
      <c r="L54" s="7">
        <f t="array" aca="1" ref="L54" ca="1">SUM(IF($K$48:K54&lt;&gt;"",1,0))+(K54="")*20</f>
        <v>25</v>
      </c>
      <c r="M54" s="45" t="str">
        <f t="shared" ca="1" si="11"/>
        <v>Pkws im Haushalt</v>
      </c>
      <c r="N54" s="7" t="str">
        <f t="shared" ref="N54:N57" ca="1" si="17">IF(OR(NOT(I41),H41=L$33),H41,"")</f>
        <v/>
      </c>
      <c r="O54" s="7">
        <f t="array" aca="1" ref="O54" ca="1">SUM(IF($N$48:N54&lt;&gt;"",1,0))+(N54="")*20</f>
        <v>24</v>
      </c>
      <c r="P54" s="45" t="str">
        <f t="shared" ca="1" si="12"/>
        <v/>
      </c>
      <c r="Q54" s="7" t="str">
        <f t="shared" ref="Q54:Q57" ca="1" si="18">IF(OR(NOT(I41),H41=M$33),H41,"")</f>
        <v/>
      </c>
      <c r="R54" s="7">
        <f t="array" aca="1" ref="R54" ca="1">SUM(IF($Q$48:Q54&lt;&gt;"",1,0))+(Q54="")*20</f>
        <v>23</v>
      </c>
      <c r="S54" s="45" t="str">
        <f t="shared" ca="1" si="13"/>
        <v/>
      </c>
      <c r="AU54" s="74" t="s">
        <v>144</v>
      </c>
      <c r="AV54" s="1">
        <f>$BA$3</f>
        <v>0.13220700750234946</v>
      </c>
      <c r="AW54" s="1" t="s">
        <v>145</v>
      </c>
      <c r="AX54" s="1" t="str">
        <f t="shared" ref="AX54:AX60" si="19">TEXT(AV54,IF($AQ$90,$AQ$102,$AQ$101)) &amp;" %"</f>
        <v>0,1 %</v>
      </c>
    </row>
    <row r="55" spans="1:50" ht="15" x14ac:dyDescent="0.25">
      <c r="F55" s="1">
        <v>8</v>
      </c>
      <c r="G55" t="s">
        <v>30</v>
      </c>
      <c r="H55" s="41" t="str">
        <f ca="1">IF(OR(NOT(I42),H42=J$33),H42,"")</f>
        <v>Pendelstatus</v>
      </c>
      <c r="I55" s="7">
        <f t="array" aca="1" ref="I55" ca="1">SUM(IF($H$48:H55&lt;&gt;"",1,0))+(H55="")*20</f>
        <v>5</v>
      </c>
      <c r="J55" s="45" t="str">
        <f t="shared" ca="1" si="10"/>
        <v/>
      </c>
      <c r="K55" s="7" t="str">
        <f ca="1">IF(OR(NOT(I42),H42=K$33),H42,"")</f>
        <v>Pendelstatus</v>
      </c>
      <c r="L55" s="7">
        <f t="array" aca="1" ref="L55" ca="1">SUM(IF($K$48:K55&lt;&gt;"",1,0))+(K55="")*20</f>
        <v>6</v>
      </c>
      <c r="M55" s="45" t="str">
        <f t="shared" ca="1" si="11"/>
        <v/>
      </c>
      <c r="N55" s="7" t="str">
        <f t="shared" ca="1" si="17"/>
        <v>Pendelstatus</v>
      </c>
      <c r="O55" s="7">
        <f t="array" aca="1" ref="O55" ca="1">SUM(IF($N$48:N55&lt;&gt;"",1,0))+(N55="")*20</f>
        <v>5</v>
      </c>
      <c r="P55" s="45" t="str">
        <f t="shared" ca="1" si="12"/>
        <v/>
      </c>
      <c r="Q55" s="7" t="str">
        <f t="shared" ca="1" si="18"/>
        <v>Pendelstatus</v>
      </c>
      <c r="R55" s="7">
        <f t="array" aca="1" ref="R55" ca="1">SUM(IF($Q$48:Q55&lt;&gt;"",1,0))+(Q55="")*20</f>
        <v>4</v>
      </c>
      <c r="S55" s="45" t="str">
        <f t="shared" ca="1" si="13"/>
        <v/>
      </c>
      <c r="AU55" s="74" t="s">
        <v>143</v>
      </c>
      <c r="AV55" s="1">
        <f>$AZ$3</f>
        <v>13.409896588280477</v>
      </c>
      <c r="AW55" s="1" t="s">
        <v>145</v>
      </c>
      <c r="AX55" s="1" t="str">
        <f t="shared" si="19"/>
        <v>13,4 %</v>
      </c>
    </row>
    <row r="56" spans="1:50" ht="15" x14ac:dyDescent="0.25">
      <c r="F56" s="1">
        <v>9</v>
      </c>
      <c r="G56" t="s">
        <v>39</v>
      </c>
      <c r="H56" s="41" t="str">
        <f ca="1">IF(OR(NOT(I43),H43=J$33),H43,"")</f>
        <v>Pkws im Haushalt</v>
      </c>
      <c r="I56" s="7">
        <f t="array" aca="1" ref="I56" ca="1">SUM(IF($H$48:H56&lt;&gt;"",1,0))+(H56="")*20</f>
        <v>6</v>
      </c>
      <c r="J56" s="45" t="str">
        <f t="shared" ca="1" si="10"/>
        <v/>
      </c>
      <c r="K56" s="7" t="str">
        <f ca="1">IF(OR(NOT(I43),H43=K$33),H43,"")</f>
        <v>Pkws im Haushalt</v>
      </c>
      <c r="L56" s="7">
        <f t="array" aca="1" ref="L56" ca="1">SUM(IF($K$48:K56&lt;&gt;"",1,0))+(K56="")*20</f>
        <v>7</v>
      </c>
      <c r="M56" s="45" t="str">
        <f t="shared" ca="1" si="11"/>
        <v/>
      </c>
      <c r="N56" s="7" t="str">
        <f t="shared" ca="1" si="17"/>
        <v>Pkws im Haushalt</v>
      </c>
      <c r="O56" s="7">
        <f t="array" aca="1" ref="O56" ca="1">SUM(IF($N$48:N56&lt;&gt;"",1,0))+(N56="")*20</f>
        <v>6</v>
      </c>
      <c r="P56" s="45" t="str">
        <f t="shared" ca="1" si="12"/>
        <v/>
      </c>
      <c r="Q56" s="7" t="str">
        <f t="shared" ca="1" si="18"/>
        <v>Pkws im Haushalt</v>
      </c>
      <c r="R56" s="7">
        <f t="array" aca="1" ref="R56" ca="1">SUM(IF($Q$48:Q56&lt;&gt;"",1,0))+(Q56="")*20</f>
        <v>5</v>
      </c>
      <c r="S56" s="45" t="str">
        <f t="shared" ca="1" si="13"/>
        <v/>
      </c>
      <c r="AU56" s="74" t="s">
        <v>142</v>
      </c>
      <c r="AV56" s="1">
        <f>$AY$3</f>
        <v>51.503301635508649</v>
      </c>
      <c r="AW56" s="1" t="s">
        <v>145</v>
      </c>
      <c r="AX56" s="1" t="str">
        <f t="shared" si="19"/>
        <v>51,5 %</v>
      </c>
    </row>
    <row r="57" spans="1:50" ht="15" x14ac:dyDescent="0.25">
      <c r="F57" s="1">
        <v>10</v>
      </c>
      <c r="G57" s="100" t="s">
        <v>117</v>
      </c>
      <c r="H57" s="46" t="str">
        <f ca="1">IF(OR(NOT(I44),H44=J$33),H44,"")</f>
        <v/>
      </c>
      <c r="I57" s="9">
        <f t="array" aca="1" ref="I57" ca="1">SUM(IF($H$48:H57&lt;&gt;"",1,0))+(H57="")*20</f>
        <v>26</v>
      </c>
      <c r="J57" s="47" t="str">
        <f t="shared" ca="1" si="10"/>
        <v/>
      </c>
      <c r="K57" s="9" t="str">
        <f ca="1">IF(OR(NOT(I44),H44=K$33),H44,"")</f>
        <v/>
      </c>
      <c r="L57" s="9">
        <f t="array" aca="1" ref="L57" ca="1">SUM(IF($K$48:K57&lt;&gt;"",1,0))+(K57="")*20</f>
        <v>27</v>
      </c>
      <c r="M57" s="47" t="str">
        <f t="shared" ca="1" si="11"/>
        <v/>
      </c>
      <c r="N57" s="9" t="str">
        <f t="shared" ca="1" si="17"/>
        <v/>
      </c>
      <c r="O57" s="9">
        <f t="array" aca="1" ref="O57" ca="1">SUM(IF($N$48:N57&lt;&gt;"",1,0))+(N57="")*20</f>
        <v>26</v>
      </c>
      <c r="P57" s="47" t="str">
        <f t="shared" ca="1" si="12"/>
        <v/>
      </c>
      <c r="Q57" s="9" t="str">
        <f t="shared" ca="1" si="18"/>
        <v>Wärmeenergiebedarf Wohnfläche</v>
      </c>
      <c r="R57" s="9">
        <f t="array" aca="1" ref="R57" ca="1">SUM(IF($Q$48:Q57&lt;&gt;"",1,0))+(Q57="")*20</f>
        <v>6</v>
      </c>
      <c r="S57" s="47" t="str">
        <f t="shared" ca="1" si="13"/>
        <v/>
      </c>
      <c r="AU57" s="74" t="s">
        <v>141</v>
      </c>
      <c r="AV57" s="1">
        <f>$AX$3</f>
        <v>26.417862635680319</v>
      </c>
      <c r="AW57" s="1" t="s">
        <v>145</v>
      </c>
      <c r="AX57" s="1" t="str">
        <f t="shared" si="19"/>
        <v>26,4 %</v>
      </c>
    </row>
    <row r="58" spans="1:50" x14ac:dyDescent="0.2">
      <c r="AU58" s="74" t="s">
        <v>140</v>
      </c>
      <c r="AV58" s="1">
        <f>$BB$3+$BC$3</f>
        <v>8.5367321330282131</v>
      </c>
      <c r="AW58" s="1" t="s">
        <v>145</v>
      </c>
      <c r="AX58" s="1" t="str">
        <f t="shared" si="19"/>
        <v>8,5 %</v>
      </c>
    </row>
    <row r="59" spans="1:50" x14ac:dyDescent="0.2">
      <c r="AU59" s="74" t="s">
        <v>139</v>
      </c>
      <c r="AV59" s="1">
        <f>$AW$3-$BC$3</f>
        <v>0</v>
      </c>
      <c r="AW59" s="1" t="s">
        <v>145</v>
      </c>
      <c r="AX59" s="1" t="str">
        <f t="shared" si="19"/>
        <v>0,0 %</v>
      </c>
    </row>
    <row r="60" spans="1:50" x14ac:dyDescent="0.2">
      <c r="AU60" s="74" t="s">
        <v>138</v>
      </c>
      <c r="AV60" s="1">
        <f>$AV$3-$BB$3</f>
        <v>0</v>
      </c>
      <c r="AW60" s="1" t="s">
        <v>145</v>
      </c>
      <c r="AX60" s="1" t="str">
        <f t="shared" si="19"/>
        <v>0,0 %</v>
      </c>
    </row>
    <row r="61" spans="1:50" x14ac:dyDescent="0.2">
      <c r="AV61" s="2">
        <f>SUM(AV54:AV60)</f>
        <v>100.00000000000001</v>
      </c>
    </row>
    <row r="63" spans="1:50" x14ac:dyDescent="0.2">
      <c r="AW63" s="1" t="s">
        <v>141</v>
      </c>
    </row>
    <row r="64" spans="1:50" x14ac:dyDescent="0.2">
      <c r="AW64" s="1" t="s">
        <v>140</v>
      </c>
    </row>
    <row r="65" spans="43:51" x14ac:dyDescent="0.2">
      <c r="AQ65" s="1" t="s">
        <v>164</v>
      </c>
      <c r="AR65" s="1" t="s">
        <v>49</v>
      </c>
      <c r="AW65" s="1" t="s">
        <v>139</v>
      </c>
    </row>
    <row r="66" spans="43:51" x14ac:dyDescent="0.2">
      <c r="AQ66" s="1" t="s">
        <v>164</v>
      </c>
      <c r="AR66" s="1" t="s">
        <v>50</v>
      </c>
      <c r="AW66" s="1" t="s">
        <v>138</v>
      </c>
    </row>
    <row r="67" spans="43:51" x14ac:dyDescent="0.2">
      <c r="AQ67" s="1" t="s">
        <v>164</v>
      </c>
      <c r="AR67" s="1" t="s">
        <v>51</v>
      </c>
      <c r="AW67" s="1" t="s">
        <v>142</v>
      </c>
    </row>
    <row r="68" spans="43:51" x14ac:dyDescent="0.2">
      <c r="AQ68" s="1" t="s">
        <v>164</v>
      </c>
      <c r="AR68" s="1" t="s">
        <v>111</v>
      </c>
      <c r="AW68" s="1" t="s">
        <v>143</v>
      </c>
    </row>
    <row r="69" spans="43:51" x14ac:dyDescent="0.2">
      <c r="AQ69" s="1" t="s">
        <v>164</v>
      </c>
      <c r="AR69" s="1" t="s">
        <v>112</v>
      </c>
      <c r="AW69" s="1" t="s">
        <v>144</v>
      </c>
    </row>
    <row r="70" spans="43:51" x14ac:dyDescent="0.2">
      <c r="AQ70" s="1" t="s">
        <v>164</v>
      </c>
      <c r="AR70" s="1" t="s">
        <v>113</v>
      </c>
    </row>
    <row r="71" spans="43:51" x14ac:dyDescent="0.2">
      <c r="AQ71" s="1" t="s">
        <v>164</v>
      </c>
      <c r="AR71" s="1" t="s">
        <v>54</v>
      </c>
    </row>
    <row r="73" spans="43:51" x14ac:dyDescent="0.2">
      <c r="AU73" s="78" t="s">
        <v>150</v>
      </c>
      <c r="AX73" s="1" t="s">
        <v>157</v>
      </c>
      <c r="AY73" s="1" t="s">
        <v>158</v>
      </c>
    </row>
    <row r="74" spans="43:51" ht="51" x14ac:dyDescent="0.2">
      <c r="AU74" s="79" t="s">
        <v>159</v>
      </c>
      <c r="AV74" s="1">
        <f>$AQ$3+$AV$81</f>
        <v>-284.066892768625</v>
      </c>
      <c r="AW74" s="1" t="s">
        <v>49</v>
      </c>
      <c r="AX74" s="80">
        <f t="shared" ref="AX74:AX79" si="20">AV74</f>
        <v>-284.066892768625</v>
      </c>
      <c r="AY74" s="80">
        <f t="shared" ref="AY74:AY79" si="21">IF(AV74&lt;0,AV74,TEXT(AV74,"+0"))</f>
        <v>-284.066892768625</v>
      </c>
    </row>
    <row r="75" spans="43:51" x14ac:dyDescent="0.2">
      <c r="AU75" s="74" t="s">
        <v>153</v>
      </c>
      <c r="AV75" s="1">
        <f>$AR$3</f>
        <v>79.851013605995206</v>
      </c>
      <c r="AW75" s="1" t="s">
        <v>50</v>
      </c>
      <c r="AX75" s="80">
        <f t="shared" si="20"/>
        <v>79.851013605995206</v>
      </c>
      <c r="AY75" s="80" t="str">
        <f t="shared" si="21"/>
        <v>+80</v>
      </c>
    </row>
    <row r="76" spans="43:51" x14ac:dyDescent="0.2">
      <c r="AU76" s="74" t="s">
        <v>154</v>
      </c>
      <c r="AV76" s="1">
        <f>$AS$3+$AV$82</f>
        <v>237.69452918290497</v>
      </c>
      <c r="AW76" s="1" t="s">
        <v>51</v>
      </c>
      <c r="AX76" s="80">
        <f t="shared" si="20"/>
        <v>237.69452918290497</v>
      </c>
      <c r="AY76" s="80" t="str">
        <f t="shared" si="21"/>
        <v>+238</v>
      </c>
    </row>
    <row r="77" spans="43:51" ht="51" x14ac:dyDescent="0.2">
      <c r="AU77" s="79" t="s">
        <v>160</v>
      </c>
      <c r="AV77" s="1">
        <f>$BJ$3</f>
        <v>16.9153689524376</v>
      </c>
      <c r="AW77" s="1" t="s">
        <v>54</v>
      </c>
      <c r="AX77" s="80">
        <f t="shared" si="20"/>
        <v>16.9153689524376</v>
      </c>
      <c r="AY77" s="80" t="str">
        <f t="shared" si="21"/>
        <v>+17</v>
      </c>
    </row>
    <row r="78" spans="43:51" x14ac:dyDescent="0.2">
      <c r="AU78" s="74" t="s">
        <v>155</v>
      </c>
      <c r="AV78" s="1">
        <f>$BF$3</f>
        <v>8.1016759571086823</v>
      </c>
      <c r="AW78" s="1" t="s">
        <v>113</v>
      </c>
      <c r="AX78" s="80">
        <f t="shared" si="20"/>
        <v>8.1016759571086823</v>
      </c>
      <c r="AY78" s="80" t="str">
        <f t="shared" si="21"/>
        <v>+8</v>
      </c>
    </row>
    <row r="79" spans="43:51" x14ac:dyDescent="0.2">
      <c r="AU79" s="74" t="s">
        <v>156</v>
      </c>
      <c r="AV79" s="1">
        <f>$AT$3</f>
        <v>58.495697021484375</v>
      </c>
      <c r="AW79" s="1" t="s">
        <v>11</v>
      </c>
      <c r="AX79" s="80">
        <f t="shared" si="20"/>
        <v>58.495697021484375</v>
      </c>
      <c r="AY79" s="80" t="str">
        <f t="shared" si="21"/>
        <v>+58</v>
      </c>
    </row>
    <row r="80" spans="43:51" x14ac:dyDescent="0.2">
      <c r="AX80" s="81">
        <f>SUM(AX74:AX78)-AX79</f>
        <v>-2.0916629068779002E-6</v>
      </c>
    </row>
    <row r="81" spans="42:49" x14ac:dyDescent="0.2">
      <c r="AU81" s="74" t="s">
        <v>152</v>
      </c>
      <c r="AV81" s="1">
        <f>$BE$3</f>
        <v>3.4601009000938339</v>
      </c>
      <c r="AW81" s="1" t="s">
        <v>112</v>
      </c>
    </row>
    <row r="82" spans="42:49" x14ac:dyDescent="0.2">
      <c r="AU82" s="74" t="s">
        <v>151</v>
      </c>
      <c r="AV82" s="1">
        <f>$BD$3</f>
        <v>-23.634389274126278</v>
      </c>
      <c r="AW82" s="1" t="s">
        <v>111</v>
      </c>
    </row>
    <row r="85" spans="42:49" x14ac:dyDescent="0.2">
      <c r="AU85" s="74" t="s">
        <v>195</v>
      </c>
      <c r="AV85" s="1">
        <f>AX79/12</f>
        <v>4.8746414184570313</v>
      </c>
    </row>
    <row r="86" spans="42:49" x14ac:dyDescent="0.2">
      <c r="AU86" s="74" t="s">
        <v>71</v>
      </c>
      <c r="AV86" s="1">
        <f>$AU$3</f>
        <v>0.27124493365664559</v>
      </c>
      <c r="AW86" s="1" t="s">
        <v>12</v>
      </c>
    </row>
    <row r="87" spans="42:49" x14ac:dyDescent="0.2">
      <c r="AT87" s="82"/>
      <c r="AU87" s="74" t="str">
        <f>"Der Nettoeffekt beträgt "&amp;TEXT(AV85,IF($AQ$90,$AQ$98,$AQ$97))&amp;" Euro pro Monat und enstspricht "&amp;CHAR(13)&amp;"einer "&amp;IF(AV85&lt;0,"Belastung","Entlastung")&amp;" von "&amp;TEXT(AV86,IF($AQ$90,$AQ$98,$AQ$97)) &amp;" Prozent des Nettohaushaltseinkommens."</f>
        <v>Der Nettoeffekt beträgt 4,87 Euro pro Monat und enstspricht _x000D_einer Entlastung von 0,27 Prozent des Nettohaushaltseinkommens.</v>
      </c>
      <c r="AW87" s="82"/>
    </row>
    <row r="88" spans="42:49" x14ac:dyDescent="0.2">
      <c r="AT88" s="82"/>
      <c r="AU88" s="74"/>
      <c r="AW88" s="82"/>
    </row>
    <row r="89" spans="42:49" x14ac:dyDescent="0.2">
      <c r="AQ89" s="78" t="s">
        <v>204</v>
      </c>
      <c r="AT89" s="82"/>
      <c r="AU89" s="82"/>
      <c r="AV89" s="82"/>
      <c r="AW89" s="82"/>
    </row>
    <row r="90" spans="42:49" x14ac:dyDescent="0.2">
      <c r="AP90" s="112">
        <f>123456/10000</f>
        <v>12.345599999999999</v>
      </c>
      <c r="AQ90" s="1" t="b">
        <f>ISERROR(SEARCH(",",AP90))</f>
        <v>0</v>
      </c>
      <c r="AU90" s="83">
        <f>ROUND(Tool!$AP$3,0)</f>
        <v>16</v>
      </c>
      <c r="AV90" s="83" t="str">
        <f>IF(AU90&lt;30,"(untere Einkommen)",IF(AU90&gt;80,"(obere Einkommen)","(mittlere Einkommen)"))</f>
        <v>(untere Einkommen)</v>
      </c>
    </row>
    <row r="91" spans="42:49" x14ac:dyDescent="0.2">
      <c r="AU91" s="84" t="str">
        <f>TEXT(Tool!$AO$3/12,IF($AQ$90,$AQ$94,$AQ$93))</f>
        <v>1.797</v>
      </c>
      <c r="AV91" s="83" t="s">
        <v>196</v>
      </c>
    </row>
    <row r="92" spans="42:49" x14ac:dyDescent="0.2">
      <c r="AP92" s="2" t="s">
        <v>205</v>
      </c>
    </row>
    <row r="93" spans="42:49" x14ac:dyDescent="0.2">
      <c r="AP93" s="1" t="s">
        <v>206</v>
      </c>
      <c r="AQ93" s="1" t="s">
        <v>208</v>
      </c>
    </row>
    <row r="94" spans="42:49" x14ac:dyDescent="0.2">
      <c r="AP94" s="1" t="s">
        <v>207</v>
      </c>
      <c r="AQ94" s="1" t="s">
        <v>209</v>
      </c>
    </row>
    <row r="96" spans="42:49" x14ac:dyDescent="0.2">
      <c r="AP96" s="2" t="s">
        <v>210</v>
      </c>
    </row>
    <row r="97" spans="42:43" x14ac:dyDescent="0.2">
      <c r="AP97" s="1" t="s">
        <v>206</v>
      </c>
      <c r="AQ97" s="113" t="s">
        <v>211</v>
      </c>
    </row>
    <row r="98" spans="42:43" x14ac:dyDescent="0.2">
      <c r="AP98" s="1" t="s">
        <v>207</v>
      </c>
      <c r="AQ98" s="113" t="s">
        <v>212</v>
      </c>
    </row>
    <row r="100" spans="42:43" x14ac:dyDescent="0.2">
      <c r="AP100" s="2" t="s">
        <v>215</v>
      </c>
    </row>
    <row r="101" spans="42:43" x14ac:dyDescent="0.2">
      <c r="AP101" s="1" t="s">
        <v>206</v>
      </c>
      <c r="AQ101" s="113" t="s">
        <v>216</v>
      </c>
    </row>
    <row r="102" spans="42:43" x14ac:dyDescent="0.2">
      <c r="AP102" s="1" t="s">
        <v>207</v>
      </c>
      <c r="AQ102" s="113" t="s">
        <v>217</v>
      </c>
    </row>
    <row r="103" spans="42:43" x14ac:dyDescent="0.2">
      <c r="AP103" s="2"/>
    </row>
  </sheetData>
  <sheetProtection algorithmName="SHA-512" hashValue="AIEBZplQYftchWDYPV55Ns75h4rL7fPzWZGe86AxoeONeq0wsZZOP7p3RlHUNQDRtDysjKfdGEKZINSkNOO9og==" saltValue="5qr6wECCmvP4hMmyxsbQZA==" spinCount="100000" sheet="1" objects="1" scenarios="1"/>
  <sortState ref="L2:L34">
    <sortCondition ref="L2"/>
  </sortState>
  <mergeCells count="22">
    <mergeCell ref="B17:B18"/>
    <mergeCell ref="C17:C18"/>
    <mergeCell ref="B19:B20"/>
    <mergeCell ref="C19:C20"/>
    <mergeCell ref="B21:B22"/>
    <mergeCell ref="C21:C22"/>
    <mergeCell ref="A17:A18"/>
    <mergeCell ref="A19:A20"/>
    <mergeCell ref="B2:B3"/>
    <mergeCell ref="C2:C3"/>
    <mergeCell ref="B4:B5"/>
    <mergeCell ref="C4:C5"/>
    <mergeCell ref="B6:B7"/>
    <mergeCell ref="C6:C7"/>
    <mergeCell ref="B8:B9"/>
    <mergeCell ref="C8:C9"/>
    <mergeCell ref="B10:B11"/>
    <mergeCell ref="C10:C11"/>
    <mergeCell ref="B12:B13"/>
    <mergeCell ref="C12:C13"/>
    <mergeCell ref="B14:B16"/>
    <mergeCell ref="C14:C16"/>
  </mergeCells>
  <phoneticPr fontId="1" type="noConversion"/>
  <conditionalFormatting sqref="G2:G23">
    <cfRule type="cellIs" dxfId="11" priority="10" operator="greaterThan">
      <formula>0</formula>
    </cfRule>
  </conditionalFormatting>
  <conditionalFormatting sqref="BM2:BM23">
    <cfRule type="cellIs" dxfId="10" priority="7" operator="greaterThan">
      <formula>0</formula>
    </cfRule>
  </conditionalFormatting>
  <conditionalFormatting sqref="AU90">
    <cfRule type="cellIs" dxfId="9" priority="5" operator="greaterThan">
      <formula>70</formula>
    </cfRule>
    <cfRule type="cellIs" dxfId="8" priority="6" operator="lessThan">
      <formula>30</formula>
    </cfRule>
  </conditionalFormatting>
  <conditionalFormatting sqref="J32:M32">
    <cfRule type="cellIs" dxfId="7" priority="4" operator="equal">
      <formula>TRUE</formula>
    </cfRule>
  </conditionalFormatting>
  <conditionalFormatting sqref="K30">
    <cfRule type="cellIs" dxfId="6" priority="3" operator="equal">
      <formula>TRUE</formula>
    </cfRule>
  </conditionalFormatting>
  <conditionalFormatting sqref="I35:I44">
    <cfRule type="cellIs" dxfId="5" priority="1" operator="equal">
      <formula>TRUE</formula>
    </cfRule>
  </conditionalFormatting>
  <dataValidations disablePrompts="1" count="1">
    <dataValidation showInputMessage="1" showErrorMessage="1" sqref="J6 J8:J15" xr:uid="{DF1C142F-A9D4-43AD-82F1-2DD307B31BE6}"/>
  </dataValidations>
  <pageMargins left="0.7" right="0.7" top="0.78740157499999996" bottom="0.78740157499999996" header="0.3" footer="0.3"/>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AM4640"/>
  <sheetViews>
    <sheetView workbookViewId="0"/>
  </sheetViews>
  <sheetFormatPr baseColWidth="10" defaultColWidth="8.85546875" defaultRowHeight="12.75" x14ac:dyDescent="0.2"/>
  <cols>
    <col min="1" max="4" width="8.85546875" style="1"/>
    <col min="5" max="5" width="9.28515625" style="1" bestFit="1" customWidth="1"/>
    <col min="6" max="16" width="9" style="1" bestFit="1" customWidth="1"/>
    <col min="17" max="18" width="10.140625" style="1" bestFit="1" customWidth="1"/>
    <col min="19" max="33" width="9" style="1" bestFit="1" customWidth="1"/>
    <col min="34" max="16384" width="8.85546875" style="1"/>
  </cols>
  <sheetData>
    <row r="1" spans="1:39" x14ac:dyDescent="0.2">
      <c r="A1" s="34" t="s">
        <v>129</v>
      </c>
      <c r="E1" s="2" t="s">
        <v>86</v>
      </c>
      <c r="F1" s="1" t="s">
        <v>0</v>
      </c>
      <c r="G1" s="1" t="s">
        <v>1</v>
      </c>
      <c r="H1" s="1" t="s">
        <v>2</v>
      </c>
      <c r="I1" s="1" t="s">
        <v>20</v>
      </c>
      <c r="J1" s="1" t="s">
        <v>3</v>
      </c>
      <c r="K1" s="1" t="s">
        <v>4</v>
      </c>
      <c r="L1" s="1" t="s">
        <v>5</v>
      </c>
      <c r="M1" s="1" t="s">
        <v>72</v>
      </c>
      <c r="N1" s="1" t="s">
        <v>6</v>
      </c>
      <c r="O1" s="1" t="s">
        <v>108</v>
      </c>
      <c r="P1" s="1" t="s">
        <v>7</v>
      </c>
      <c r="Q1" s="1" t="s">
        <v>8</v>
      </c>
      <c r="R1" s="1" t="s">
        <v>9</v>
      </c>
      <c r="S1" s="1" t="s">
        <v>10</v>
      </c>
      <c r="T1" s="1" t="s">
        <v>49</v>
      </c>
      <c r="U1" s="1" t="s">
        <v>50</v>
      </c>
      <c r="V1" s="1" t="s">
        <v>51</v>
      </c>
      <c r="W1" s="1" t="s">
        <v>11</v>
      </c>
      <c r="X1" s="1" t="s">
        <v>12</v>
      </c>
      <c r="Y1" s="1" t="s">
        <v>13</v>
      </c>
      <c r="Z1" s="1" t="s">
        <v>14</v>
      </c>
      <c r="AA1" s="1" t="s">
        <v>15</v>
      </c>
      <c r="AB1" s="1" t="s">
        <v>16</v>
      </c>
      <c r="AC1" s="1" t="s">
        <v>17</v>
      </c>
      <c r="AD1" s="1" t="s">
        <v>18</v>
      </c>
      <c r="AE1" s="1" t="s">
        <v>109</v>
      </c>
      <c r="AF1" s="1" t="s">
        <v>110</v>
      </c>
      <c r="AG1" s="1" t="s">
        <v>111</v>
      </c>
      <c r="AH1" s="1" t="s">
        <v>112</v>
      </c>
      <c r="AI1" s="1" t="s">
        <v>113</v>
      </c>
      <c r="AJ1" s="1" t="s">
        <v>114</v>
      </c>
      <c r="AK1" s="1" t="s">
        <v>52</v>
      </c>
      <c r="AL1" s="1" t="s">
        <v>53</v>
      </c>
      <c r="AM1" s="1" t="s">
        <v>54</v>
      </c>
    </row>
    <row r="2" spans="1:39" x14ac:dyDescent="0.2">
      <c r="E2" s="1" t="str">
        <f>CONCATENATE(F2,G2,H2,I2,J2,K2,L2,M2,N2,O2,)</f>
        <v>00--00----</v>
      </c>
      <c r="F2" s="1">
        <v>0</v>
      </c>
      <c r="G2" s="1">
        <v>0</v>
      </c>
      <c r="H2" s="1" t="s">
        <v>87</v>
      </c>
      <c r="I2" s="1" t="s">
        <v>87</v>
      </c>
      <c r="J2" s="1">
        <v>0</v>
      </c>
      <c r="K2" s="1">
        <v>0</v>
      </c>
      <c r="L2" s="1" t="s">
        <v>87</v>
      </c>
      <c r="M2" s="1" t="s">
        <v>87</v>
      </c>
      <c r="N2" s="1" t="s">
        <v>87</v>
      </c>
      <c r="O2" s="1" t="s">
        <v>87</v>
      </c>
      <c r="P2" s="1">
        <v>1689</v>
      </c>
      <c r="Q2" s="1">
        <v>7319096</v>
      </c>
      <c r="R2" s="1">
        <v>15940.530871436988</v>
      </c>
      <c r="S2" s="1">
        <v>26.274749755859375</v>
      </c>
      <c r="T2" s="1">
        <v>-79.383993446924734</v>
      </c>
      <c r="U2" s="1">
        <v>47.595999881766197</v>
      </c>
      <c r="V2" s="1">
        <v>105.24598693847656</v>
      </c>
      <c r="W2" s="1">
        <v>63.765140533447266</v>
      </c>
      <c r="X2" s="1">
        <v>0.40001892689599639</v>
      </c>
      <c r="Y2" s="1">
        <v>2.3896393762289768E-2</v>
      </c>
      <c r="Z2" s="1">
        <v>2.1257816539091716</v>
      </c>
      <c r="AA2" s="1">
        <v>14.650907707727839</v>
      </c>
      <c r="AB2" s="1">
        <v>66.487883203062239</v>
      </c>
      <c r="AC2" s="1">
        <v>16.368332919803212</v>
      </c>
      <c r="AD2" s="1">
        <v>0.34319812173525255</v>
      </c>
      <c r="AE2" s="1">
        <v>2.3896393762289768E-2</v>
      </c>
      <c r="AF2" s="1">
        <v>1.9205650533891072</v>
      </c>
      <c r="AG2" s="1">
        <v>-13.239018486789019</v>
      </c>
      <c r="AH2" s="1">
        <v>0</v>
      </c>
      <c r="AI2" s="1">
        <v>1.1299389006298033</v>
      </c>
      <c r="AJ2" s="1">
        <v>1.0524598360061646</v>
      </c>
      <c r="AK2" s="1">
        <v>0</v>
      </c>
      <c r="AL2" s="1">
        <v>0</v>
      </c>
      <c r="AM2" s="1">
        <v>2.4162226931293747</v>
      </c>
    </row>
    <row r="3" spans="1:39" x14ac:dyDescent="0.2">
      <c r="E3" s="1" t="str">
        <f t="shared" ref="E3:E66" si="0">CONCATENATE(F3,G3,H3,I3,J3,K3,L3,M3,N3,O3,)</f>
        <v>00--01----</v>
      </c>
      <c r="F3" s="1">
        <v>0</v>
      </c>
      <c r="G3" s="1">
        <v>0</v>
      </c>
      <c r="H3" s="1" t="s">
        <v>87</v>
      </c>
      <c r="I3" s="1" t="s">
        <v>87</v>
      </c>
      <c r="J3" s="1">
        <v>0</v>
      </c>
      <c r="K3" s="1">
        <v>1</v>
      </c>
      <c r="L3" s="1" t="s">
        <v>87</v>
      </c>
      <c r="M3" s="1" t="s">
        <v>87</v>
      </c>
      <c r="N3" s="1" t="s">
        <v>87</v>
      </c>
      <c r="O3" s="1" t="s">
        <v>87</v>
      </c>
      <c r="P3" s="1">
        <v>70</v>
      </c>
      <c r="Q3" s="1">
        <v>272269</v>
      </c>
      <c r="R3" s="1">
        <v>25756.21551676204</v>
      </c>
      <c r="S3" s="1">
        <v>49.461002349853516</v>
      </c>
      <c r="T3" s="1">
        <v>-72.653641309916466</v>
      </c>
      <c r="U3" s="1">
        <v>45.40923441565306</v>
      </c>
      <c r="V3" s="1">
        <v>116.63832092285156</v>
      </c>
      <c r="W3" s="1">
        <v>82.3428955078125</v>
      </c>
      <c r="X3" s="1">
        <v>0.31970106576497653</v>
      </c>
      <c r="Y3" s="1">
        <v>0</v>
      </c>
      <c r="Z3" s="1">
        <v>2.8901564261814601</v>
      </c>
      <c r="AA3" s="1">
        <v>18.546364073765282</v>
      </c>
      <c r="AB3" s="1">
        <v>49.560544902284136</v>
      </c>
      <c r="AC3" s="1">
        <v>26.405870664673543</v>
      </c>
      <c r="AD3" s="1">
        <v>2.5970639330955785</v>
      </c>
      <c r="AE3" s="1">
        <v>0</v>
      </c>
      <c r="AF3" s="1">
        <v>0.80508614642137</v>
      </c>
      <c r="AG3" s="1">
        <v>-14.062894808635104</v>
      </c>
      <c r="AH3" s="1">
        <v>0</v>
      </c>
      <c r="AI3" s="1">
        <v>4.5366702325948118</v>
      </c>
      <c r="AJ3" s="1">
        <v>1.1663832664489746</v>
      </c>
      <c r="AK3" s="1">
        <v>0</v>
      </c>
      <c r="AL3" s="1">
        <v>1</v>
      </c>
      <c r="AM3" s="1">
        <v>2.4751988845318245</v>
      </c>
    </row>
    <row r="4" spans="1:39" x14ac:dyDescent="0.2">
      <c r="E4" s="1" t="str">
        <f t="shared" si="0"/>
        <v>00--10----</v>
      </c>
      <c r="F4" s="1">
        <v>0</v>
      </c>
      <c r="G4" s="1">
        <v>0</v>
      </c>
      <c r="H4" s="1" t="s">
        <v>87</v>
      </c>
      <c r="I4" s="1" t="s">
        <v>87</v>
      </c>
      <c r="J4" s="1">
        <v>1</v>
      </c>
      <c r="K4" s="1">
        <v>0</v>
      </c>
      <c r="L4" s="1" t="s">
        <v>87</v>
      </c>
      <c r="M4" s="1" t="s">
        <v>87</v>
      </c>
      <c r="N4" s="1" t="s">
        <v>87</v>
      </c>
      <c r="O4" s="1" t="s">
        <v>87</v>
      </c>
      <c r="P4" s="1">
        <v>2221</v>
      </c>
      <c r="Q4" s="1">
        <v>9567680</v>
      </c>
      <c r="R4" s="1">
        <v>25045.804784201267</v>
      </c>
      <c r="S4" s="1">
        <v>46.283279418945313</v>
      </c>
      <c r="T4" s="1">
        <v>-237.58900776201961</v>
      </c>
      <c r="U4" s="1">
        <v>58.437812436867176</v>
      </c>
      <c r="V4" s="1">
        <v>112.47779846191406</v>
      </c>
      <c r="W4" s="1">
        <v>-54.693111419677734</v>
      </c>
      <c r="X4" s="1">
        <v>-0.2183723457518035</v>
      </c>
      <c r="Y4" s="1">
        <v>0.70185248670524103</v>
      </c>
      <c r="Z4" s="1">
        <v>11.908749038429379</v>
      </c>
      <c r="AA4" s="1">
        <v>54.605494748988257</v>
      </c>
      <c r="AB4" s="1">
        <v>27.317615137630018</v>
      </c>
      <c r="AC4" s="1">
        <v>5.1435562226161409</v>
      </c>
      <c r="AD4" s="1">
        <v>0.32273236563095753</v>
      </c>
      <c r="AE4" s="1">
        <v>0.62919119368540755</v>
      </c>
      <c r="AF4" s="1">
        <v>11.018021087661795</v>
      </c>
      <c r="AG4" s="1">
        <v>-1.5311006515011707</v>
      </c>
      <c r="AH4" s="1">
        <v>3.3747777831973456</v>
      </c>
      <c r="AI4" s="1">
        <v>9.9975869999348763</v>
      </c>
      <c r="AJ4" s="1">
        <v>1.1247780323028564</v>
      </c>
      <c r="AK4" s="1">
        <v>0</v>
      </c>
      <c r="AL4" s="1">
        <v>0</v>
      </c>
      <c r="AM4" s="1">
        <v>0.13901791334056018</v>
      </c>
    </row>
    <row r="5" spans="1:39" x14ac:dyDescent="0.2">
      <c r="E5" s="1" t="str">
        <f t="shared" si="0"/>
        <v>00--11----</v>
      </c>
      <c r="F5" s="1">
        <v>0</v>
      </c>
      <c r="G5" s="1">
        <v>0</v>
      </c>
      <c r="H5" s="1" t="s">
        <v>87</v>
      </c>
      <c r="I5" s="1" t="s">
        <v>87</v>
      </c>
      <c r="J5" s="1">
        <v>1</v>
      </c>
      <c r="K5" s="1">
        <v>1</v>
      </c>
      <c r="L5" s="1" t="s">
        <v>87</v>
      </c>
      <c r="M5" s="1" t="s">
        <v>87</v>
      </c>
      <c r="N5" s="1" t="s">
        <v>87</v>
      </c>
      <c r="O5" s="1" t="s">
        <v>87</v>
      </c>
      <c r="P5" s="1">
        <v>370</v>
      </c>
      <c r="Q5" s="1">
        <v>1332931</v>
      </c>
      <c r="R5" s="1">
        <v>35329.239777636991</v>
      </c>
      <c r="S5" s="1">
        <v>66.005950927734375</v>
      </c>
      <c r="T5" s="1">
        <v>-367.25952995147497</v>
      </c>
      <c r="U5" s="1">
        <v>55.586017908711817</v>
      </c>
      <c r="V5" s="1">
        <v>123.43106842041016</v>
      </c>
      <c r="W5" s="1">
        <v>-229.9407958984375</v>
      </c>
      <c r="X5" s="1">
        <v>-0.6508512420467859</v>
      </c>
      <c r="Y5" s="1">
        <v>3.8809960905703296</v>
      </c>
      <c r="Z5" s="1">
        <v>22.806806953998368</v>
      </c>
      <c r="AA5" s="1">
        <v>48.263338462381022</v>
      </c>
      <c r="AB5" s="1">
        <v>21.784173374315699</v>
      </c>
      <c r="AC5" s="1">
        <v>3.2646851187345782</v>
      </c>
      <c r="AD5" s="1">
        <v>0</v>
      </c>
      <c r="AE5" s="1">
        <v>1.2961661181261446</v>
      </c>
      <c r="AF5" s="1">
        <v>12.165670991221601</v>
      </c>
      <c r="AG5" s="1">
        <v>-0.7309476382361364</v>
      </c>
      <c r="AH5" s="1">
        <v>7.3026030112948401</v>
      </c>
      <c r="AI5" s="1">
        <v>32.802309720277044</v>
      </c>
      <c r="AJ5" s="1">
        <v>1.2343107461929321</v>
      </c>
      <c r="AK5" s="1">
        <v>0</v>
      </c>
      <c r="AL5" s="1">
        <v>0</v>
      </c>
      <c r="AM5" s="1">
        <v>-81.072320780636829</v>
      </c>
    </row>
    <row r="6" spans="1:39" x14ac:dyDescent="0.2">
      <c r="E6" s="1" t="str">
        <f t="shared" si="0"/>
        <v>01--00----</v>
      </c>
      <c r="F6" s="1">
        <v>0</v>
      </c>
      <c r="G6" s="1">
        <v>1</v>
      </c>
      <c r="H6" s="1" t="s">
        <v>87</v>
      </c>
      <c r="I6" s="1" t="s">
        <v>87</v>
      </c>
      <c r="J6" s="1">
        <v>0</v>
      </c>
      <c r="K6" s="1">
        <v>0</v>
      </c>
      <c r="L6" s="1" t="s">
        <v>87</v>
      </c>
      <c r="M6" s="1" t="s">
        <v>87</v>
      </c>
      <c r="N6" s="1" t="s">
        <v>87</v>
      </c>
      <c r="O6" s="1" t="s">
        <v>87</v>
      </c>
      <c r="P6" s="1">
        <v>439</v>
      </c>
      <c r="Q6" s="1">
        <v>612611</v>
      </c>
      <c r="R6" s="1">
        <v>22378.853624470234</v>
      </c>
      <c r="S6" s="1">
        <v>22.363983154296875</v>
      </c>
      <c r="T6" s="1">
        <v>-86.031015534393802</v>
      </c>
      <c r="U6" s="1">
        <v>72.835116734402419</v>
      </c>
      <c r="V6" s="1">
        <v>258.100341796875</v>
      </c>
      <c r="W6" s="1">
        <v>135.91946411132813</v>
      </c>
      <c r="X6" s="1">
        <v>0.60735668766655027</v>
      </c>
      <c r="Y6" s="1">
        <v>0</v>
      </c>
      <c r="Z6" s="1">
        <v>0</v>
      </c>
      <c r="AA6" s="1">
        <v>0.28288750936564966</v>
      </c>
      <c r="AB6" s="1">
        <v>86.23106669648439</v>
      </c>
      <c r="AC6" s="1">
        <v>13.409325003958466</v>
      </c>
      <c r="AD6" s="1">
        <v>7.6720790191491833E-2</v>
      </c>
      <c r="AE6" s="1">
        <v>0</v>
      </c>
      <c r="AF6" s="1">
        <v>0</v>
      </c>
      <c r="AG6" s="1">
        <v>-115.20514091479404</v>
      </c>
      <c r="AH6" s="1">
        <v>0</v>
      </c>
      <c r="AI6" s="1">
        <v>0</v>
      </c>
      <c r="AJ6" s="1">
        <v>2.5810031890869141</v>
      </c>
      <c r="AK6" s="1">
        <v>0</v>
      </c>
      <c r="AL6" s="1">
        <v>0</v>
      </c>
      <c r="AM6" s="1">
        <v>6.220181511635916</v>
      </c>
    </row>
    <row r="7" spans="1:39" x14ac:dyDescent="0.2">
      <c r="E7" s="1" t="str">
        <f t="shared" si="0"/>
        <v>01--01----</v>
      </c>
      <c r="F7" s="1">
        <v>0</v>
      </c>
      <c r="G7" s="1">
        <v>1</v>
      </c>
      <c r="H7" s="1" t="s">
        <v>87</v>
      </c>
      <c r="I7" s="1" t="s">
        <v>87</v>
      </c>
      <c r="J7" s="1">
        <v>0</v>
      </c>
      <c r="K7" s="1">
        <v>1</v>
      </c>
      <c r="L7" s="1" t="s">
        <v>87</v>
      </c>
      <c r="M7" s="1" t="s">
        <v>87</v>
      </c>
      <c r="N7" s="1" t="s">
        <v>87</v>
      </c>
      <c r="O7" s="1" t="s">
        <v>87</v>
      </c>
      <c r="P7" s="1">
        <v>22</v>
      </c>
      <c r="Q7" s="1">
        <v>19507</v>
      </c>
      <c r="R7" s="1">
        <v>32184.359843272239</v>
      </c>
      <c r="S7" s="1">
        <v>35.066230773925781</v>
      </c>
      <c r="T7" s="1">
        <v>-94.155052269719846</v>
      </c>
      <c r="U7" s="1">
        <v>72.118278584975485</v>
      </c>
      <c r="V7" s="1">
        <v>296.8165283203125</v>
      </c>
      <c r="W7" s="1">
        <v>225.54830932617188</v>
      </c>
      <c r="X7" s="1">
        <v>0.70080098042813832</v>
      </c>
      <c r="Y7" s="1">
        <v>0</v>
      </c>
      <c r="Z7" s="1">
        <v>0</v>
      </c>
      <c r="AA7" s="1">
        <v>0</v>
      </c>
      <c r="AB7" s="1">
        <v>76.762187932537046</v>
      </c>
      <c r="AC7" s="1">
        <v>23.237812067462961</v>
      </c>
      <c r="AD7" s="1">
        <v>0</v>
      </c>
      <c r="AE7" s="1">
        <v>0</v>
      </c>
      <c r="AF7" s="1">
        <v>0</v>
      </c>
      <c r="AG7" s="1">
        <v>-76.146306662954245</v>
      </c>
      <c r="AH7" s="1">
        <v>0</v>
      </c>
      <c r="AI7" s="1">
        <v>0</v>
      </c>
      <c r="AJ7" s="1">
        <v>2.9681651592254639</v>
      </c>
      <c r="AK7" s="1">
        <v>1</v>
      </c>
      <c r="AL7" s="1">
        <v>0</v>
      </c>
      <c r="AM7" s="1">
        <v>26.914863860406399</v>
      </c>
    </row>
    <row r="8" spans="1:39" x14ac:dyDescent="0.2">
      <c r="E8" s="1" t="str">
        <f t="shared" si="0"/>
        <v>01--10----</v>
      </c>
      <c r="F8" s="1">
        <v>0</v>
      </c>
      <c r="G8" s="1">
        <v>1</v>
      </c>
      <c r="H8" s="1" t="s">
        <v>87</v>
      </c>
      <c r="I8" s="1" t="s">
        <v>87</v>
      </c>
      <c r="J8" s="1">
        <v>1</v>
      </c>
      <c r="K8" s="1">
        <v>0</v>
      </c>
      <c r="L8" s="1" t="s">
        <v>87</v>
      </c>
      <c r="M8" s="1" t="s">
        <v>87</v>
      </c>
      <c r="N8" s="1" t="s">
        <v>87</v>
      </c>
      <c r="O8" s="1" t="s">
        <v>87</v>
      </c>
      <c r="P8" s="1">
        <v>774</v>
      </c>
      <c r="Q8" s="1">
        <v>938829</v>
      </c>
      <c r="R8" s="1">
        <v>32133.149301798527</v>
      </c>
      <c r="S8" s="1">
        <v>38.816822052001953</v>
      </c>
      <c r="T8" s="1">
        <v>-271.77538266712202</v>
      </c>
      <c r="U8" s="1">
        <v>77.759366109379016</v>
      </c>
      <c r="V8" s="1">
        <v>260.43133544921875</v>
      </c>
      <c r="W8" s="1">
        <v>42.939315795898438</v>
      </c>
      <c r="X8" s="1">
        <v>0.13362934143991631</v>
      </c>
      <c r="Y8" s="1">
        <v>0</v>
      </c>
      <c r="Z8" s="1">
        <v>2.1750499824781722</v>
      </c>
      <c r="AA8" s="1">
        <v>33.20082783978765</v>
      </c>
      <c r="AB8" s="1">
        <v>58.362811545020442</v>
      </c>
      <c r="AC8" s="1">
        <v>6.261310632713732</v>
      </c>
      <c r="AD8" s="1">
        <v>0</v>
      </c>
      <c r="AE8" s="1">
        <v>0</v>
      </c>
      <c r="AF8" s="1">
        <v>2.0488289134656048</v>
      </c>
      <c r="AG8" s="1">
        <v>-43.471311721753196</v>
      </c>
      <c r="AH8" s="1">
        <v>3.4695761103187723</v>
      </c>
      <c r="AI8" s="1">
        <v>1.427536667957102</v>
      </c>
      <c r="AJ8" s="1">
        <v>2.6043133735656738</v>
      </c>
      <c r="AK8" s="1">
        <v>0</v>
      </c>
      <c r="AL8" s="1">
        <v>0</v>
      </c>
      <c r="AM8" s="1">
        <v>15.098180461194843</v>
      </c>
    </row>
    <row r="9" spans="1:39" x14ac:dyDescent="0.2">
      <c r="E9" s="1" t="str">
        <f t="shared" si="0"/>
        <v>01--11----</v>
      </c>
      <c r="F9" s="1">
        <v>0</v>
      </c>
      <c r="G9" s="1">
        <v>1</v>
      </c>
      <c r="H9" s="1" t="s">
        <v>87</v>
      </c>
      <c r="I9" s="1" t="s">
        <v>87</v>
      </c>
      <c r="J9" s="1">
        <v>1</v>
      </c>
      <c r="K9" s="1">
        <v>1</v>
      </c>
      <c r="L9" s="1" t="s">
        <v>87</v>
      </c>
      <c r="M9" s="1" t="s">
        <v>87</v>
      </c>
      <c r="N9" s="1" t="s">
        <v>87</v>
      </c>
      <c r="O9" s="1" t="s">
        <v>87</v>
      </c>
      <c r="P9" s="1">
        <v>183</v>
      </c>
      <c r="Q9" s="1">
        <v>228141</v>
      </c>
      <c r="R9" s="1">
        <v>38730.604071354763</v>
      </c>
      <c r="S9" s="1">
        <v>51.679134368896484</v>
      </c>
      <c r="T9" s="1">
        <v>-372.73800784165508</v>
      </c>
      <c r="U9" s="1">
        <v>90.051949987150891</v>
      </c>
      <c r="V9" s="1">
        <v>256.373046875</v>
      </c>
      <c r="W9" s="1">
        <v>12.619922637939453</v>
      </c>
      <c r="X9" s="1">
        <v>3.258385181570967E-2</v>
      </c>
      <c r="Y9" s="1">
        <v>0.88497902612857848</v>
      </c>
      <c r="Z9" s="1">
        <v>2.543164095888069</v>
      </c>
      <c r="AA9" s="1">
        <v>47.615290544005681</v>
      </c>
      <c r="AB9" s="1">
        <v>40.410097264411043</v>
      </c>
      <c r="AC9" s="1">
        <v>8.5464690695666263</v>
      </c>
      <c r="AD9" s="1">
        <v>0</v>
      </c>
      <c r="AE9" s="1">
        <v>0.88497902612857848</v>
      </c>
      <c r="AF9" s="1">
        <v>2.5054681096339544</v>
      </c>
      <c r="AG9" s="1">
        <v>-13.27613950718025</v>
      </c>
      <c r="AH9" s="1">
        <v>6.2838909554097242</v>
      </c>
      <c r="AI9" s="1">
        <v>37.55025220422241</v>
      </c>
      <c r="AJ9" s="1">
        <v>2.5637302398681641</v>
      </c>
      <c r="AK9" s="1">
        <v>0</v>
      </c>
      <c r="AL9" s="1">
        <v>0</v>
      </c>
      <c r="AM9" s="1">
        <v>8.3749446217507533</v>
      </c>
    </row>
    <row r="10" spans="1:39" x14ac:dyDescent="0.2">
      <c r="E10" s="1" t="str">
        <f t="shared" si="0"/>
        <v>10--00----</v>
      </c>
      <c r="F10" s="1">
        <v>1</v>
      </c>
      <c r="G10" s="1">
        <v>0</v>
      </c>
      <c r="H10" s="1" t="s">
        <v>87</v>
      </c>
      <c r="I10" s="1" t="s">
        <v>87</v>
      </c>
      <c r="J10" s="1">
        <v>0</v>
      </c>
      <c r="K10" s="1">
        <v>0</v>
      </c>
      <c r="L10" s="1" t="s">
        <v>87</v>
      </c>
      <c r="M10" s="1" t="s">
        <v>87</v>
      </c>
      <c r="N10" s="1" t="s">
        <v>87</v>
      </c>
      <c r="O10" s="1" t="s">
        <v>87</v>
      </c>
      <c r="P10" s="1">
        <v>467</v>
      </c>
      <c r="Q10" s="1">
        <v>1168692</v>
      </c>
      <c r="R10" s="1">
        <v>25894.877862064695</v>
      </c>
      <c r="S10" s="1">
        <v>29.154550552368164</v>
      </c>
      <c r="T10" s="1">
        <v>-86.319287007735923</v>
      </c>
      <c r="U10" s="1">
        <v>70.352430888543694</v>
      </c>
      <c r="V10" s="1">
        <v>205.40997314453125</v>
      </c>
      <c r="W10" s="1">
        <v>168.26229858398438</v>
      </c>
      <c r="X10" s="1">
        <v>0.6497898908049462</v>
      </c>
      <c r="Y10" s="1">
        <v>0</v>
      </c>
      <c r="Z10" s="1">
        <v>0.53701060672957457</v>
      </c>
      <c r="AA10" s="1">
        <v>3.6533149880379092</v>
      </c>
      <c r="AB10" s="1">
        <v>62.498245902256542</v>
      </c>
      <c r="AC10" s="1">
        <v>31.179729133082112</v>
      </c>
      <c r="AD10" s="1">
        <v>2.1316993698938642</v>
      </c>
      <c r="AE10" s="1">
        <v>0</v>
      </c>
      <c r="AF10" s="1">
        <v>0.53701060672957457</v>
      </c>
      <c r="AG10" s="1">
        <v>-28.058285954386172</v>
      </c>
      <c r="AH10" s="1">
        <v>1.6885543838753066E-2</v>
      </c>
      <c r="AI10" s="1">
        <v>0.21396466122831981</v>
      </c>
      <c r="AJ10" s="1">
        <v>2.0540997982025146</v>
      </c>
      <c r="AK10" s="1">
        <v>0</v>
      </c>
      <c r="AL10" s="1">
        <v>0</v>
      </c>
      <c r="AM10" s="1">
        <v>6.6466151264917501</v>
      </c>
    </row>
    <row r="11" spans="1:39" x14ac:dyDescent="0.2">
      <c r="E11" s="1" t="str">
        <f t="shared" si="0"/>
        <v>10--01----</v>
      </c>
      <c r="F11" s="1">
        <v>1</v>
      </c>
      <c r="G11" s="1">
        <v>0</v>
      </c>
      <c r="H11" s="1" t="s">
        <v>87</v>
      </c>
      <c r="I11" s="1" t="s">
        <v>87</v>
      </c>
      <c r="J11" s="1">
        <v>0</v>
      </c>
      <c r="K11" s="1">
        <v>1</v>
      </c>
      <c r="L11" s="1" t="s">
        <v>87</v>
      </c>
      <c r="M11" s="1" t="s">
        <v>87</v>
      </c>
      <c r="N11" s="1" t="s">
        <v>87</v>
      </c>
      <c r="O11" s="1" t="s">
        <v>87</v>
      </c>
      <c r="P11" s="1">
        <v>36</v>
      </c>
      <c r="Q11" s="1">
        <v>70021</v>
      </c>
      <c r="R11" s="1">
        <v>39793.075026705446</v>
      </c>
      <c r="S11" s="1">
        <v>50.311222076416016</v>
      </c>
      <c r="T11" s="1">
        <v>-89.544655989029152</v>
      </c>
      <c r="U11" s="1">
        <v>81.390325735535143</v>
      </c>
      <c r="V11" s="1">
        <v>222.99166870117188</v>
      </c>
      <c r="W11" s="1">
        <v>149.61753845214844</v>
      </c>
      <c r="X11" s="1">
        <v>0.37598888337163922</v>
      </c>
      <c r="Y11" s="1">
        <v>0</v>
      </c>
      <c r="Z11" s="1">
        <v>5.3926679139115405</v>
      </c>
      <c r="AA11" s="1">
        <v>8.7316662144213879</v>
      </c>
      <c r="AB11" s="1">
        <v>71.284328987018171</v>
      </c>
      <c r="AC11" s="1">
        <v>3.4461090244355264</v>
      </c>
      <c r="AD11" s="1">
        <v>11.145227860213366</v>
      </c>
      <c r="AE11" s="1">
        <v>0</v>
      </c>
      <c r="AF11" s="1">
        <v>0</v>
      </c>
      <c r="AG11" s="1">
        <v>-17.653360758135911</v>
      </c>
      <c r="AH11" s="1">
        <v>0</v>
      </c>
      <c r="AI11" s="1">
        <v>0</v>
      </c>
      <c r="AJ11" s="1">
        <v>2.2299168109893799</v>
      </c>
      <c r="AK11" s="1">
        <v>0</v>
      </c>
      <c r="AL11" s="1">
        <v>1</v>
      </c>
      <c r="AM11" s="1">
        <v>-47.566452593170112</v>
      </c>
    </row>
    <row r="12" spans="1:39" x14ac:dyDescent="0.2">
      <c r="E12" s="1" t="str">
        <f t="shared" si="0"/>
        <v>10--10----</v>
      </c>
      <c r="F12" s="1">
        <v>1</v>
      </c>
      <c r="G12" s="1">
        <v>0</v>
      </c>
      <c r="H12" s="1" t="s">
        <v>87</v>
      </c>
      <c r="I12" s="1" t="s">
        <v>87</v>
      </c>
      <c r="J12" s="1">
        <v>1</v>
      </c>
      <c r="K12" s="1">
        <v>0</v>
      </c>
      <c r="L12" s="1" t="s">
        <v>87</v>
      </c>
      <c r="M12" s="1" t="s">
        <v>87</v>
      </c>
      <c r="N12" s="1" t="s">
        <v>87</v>
      </c>
      <c r="O12" s="1" t="s">
        <v>87</v>
      </c>
      <c r="P12" s="1">
        <v>3723</v>
      </c>
      <c r="Q12" s="1">
        <v>10494725</v>
      </c>
      <c r="R12" s="1">
        <v>42377.007064970545</v>
      </c>
      <c r="S12" s="1">
        <v>51.666999816894531</v>
      </c>
      <c r="T12" s="1">
        <v>-340.42232657448358</v>
      </c>
      <c r="U12" s="1">
        <v>86.314948328904393</v>
      </c>
      <c r="V12" s="1">
        <v>216.28683471679688</v>
      </c>
      <c r="W12" s="1">
        <v>-15.560615539550781</v>
      </c>
      <c r="X12" s="1">
        <v>-3.6719477417775009E-2</v>
      </c>
      <c r="Y12" s="1">
        <v>0.23812915536138396</v>
      </c>
      <c r="Z12" s="1">
        <v>4.486987510392126</v>
      </c>
      <c r="AA12" s="1">
        <v>45.564948104881267</v>
      </c>
      <c r="AB12" s="1">
        <v>44.579300553373244</v>
      </c>
      <c r="AC12" s="1">
        <v>4.9805592809721073</v>
      </c>
      <c r="AD12" s="1">
        <v>0.15007539501987904</v>
      </c>
      <c r="AE12" s="1">
        <v>0.23056344973308018</v>
      </c>
      <c r="AF12" s="1">
        <v>4.0996786480827279</v>
      </c>
      <c r="AG12" s="1">
        <v>-2.8236828311317943</v>
      </c>
      <c r="AH12" s="1">
        <v>6.7407159798161693</v>
      </c>
      <c r="AI12" s="1">
        <v>5.3981552788537996</v>
      </c>
      <c r="AJ12" s="1">
        <v>2.1628684997558594</v>
      </c>
      <c r="AK12" s="1">
        <v>0</v>
      </c>
      <c r="AL12" s="1">
        <v>0</v>
      </c>
      <c r="AM12" s="1">
        <v>12.944735059321713</v>
      </c>
    </row>
    <row r="13" spans="1:39" x14ac:dyDescent="0.2">
      <c r="E13" s="1" t="str">
        <f t="shared" si="0"/>
        <v>10--11----</v>
      </c>
      <c r="F13" s="1">
        <v>1</v>
      </c>
      <c r="G13" s="1">
        <v>0</v>
      </c>
      <c r="H13" s="1" t="s">
        <v>87</v>
      </c>
      <c r="I13" s="1" t="s">
        <v>87</v>
      </c>
      <c r="J13" s="1">
        <v>1</v>
      </c>
      <c r="K13" s="1">
        <v>1</v>
      </c>
      <c r="L13" s="1" t="s">
        <v>87</v>
      </c>
      <c r="M13" s="1" t="s">
        <v>87</v>
      </c>
      <c r="N13" s="1" t="s">
        <v>87</v>
      </c>
      <c r="O13" s="1" t="s">
        <v>87</v>
      </c>
      <c r="P13" s="1">
        <v>907</v>
      </c>
      <c r="Q13" s="1">
        <v>2415837</v>
      </c>
      <c r="R13" s="1">
        <v>64269.26545141192</v>
      </c>
      <c r="S13" s="1">
        <v>75.610977172851563</v>
      </c>
      <c r="T13" s="1">
        <v>-487.87589721211162</v>
      </c>
      <c r="U13" s="1">
        <v>88.482199178380185</v>
      </c>
      <c r="V13" s="1">
        <v>234.15507507324219</v>
      </c>
      <c r="W13" s="1">
        <v>-172.65104675292969</v>
      </c>
      <c r="X13" s="1">
        <v>-0.2686370313092426</v>
      </c>
      <c r="Y13" s="1">
        <v>1.3189217650031853</v>
      </c>
      <c r="Z13" s="1">
        <v>8.4992903080795603</v>
      </c>
      <c r="AA13" s="1">
        <v>53.614006242970859</v>
      </c>
      <c r="AB13" s="1">
        <v>33.601853105155691</v>
      </c>
      <c r="AC13" s="1">
        <v>2.965928578790705</v>
      </c>
      <c r="AD13" s="1">
        <v>0</v>
      </c>
      <c r="AE13" s="1">
        <v>0.55968179972407084</v>
      </c>
      <c r="AF13" s="1">
        <v>3.4619885364782479</v>
      </c>
      <c r="AG13" s="1">
        <v>0.37524757501061612</v>
      </c>
      <c r="AH13" s="1">
        <v>12.865422648323797</v>
      </c>
      <c r="AI13" s="1">
        <v>17.130155388934526</v>
      </c>
      <c r="AJ13" s="1">
        <v>2.3415508270263672</v>
      </c>
      <c r="AK13" s="1">
        <v>0</v>
      </c>
      <c r="AL13" s="1">
        <v>0</v>
      </c>
      <c r="AM13" s="1">
        <v>-37.783251193249995</v>
      </c>
    </row>
    <row r="14" spans="1:39" x14ac:dyDescent="0.2">
      <c r="E14" s="1" t="str">
        <f t="shared" si="0"/>
        <v>11--00----</v>
      </c>
      <c r="F14" s="1">
        <v>1</v>
      </c>
      <c r="G14" s="1">
        <v>1</v>
      </c>
      <c r="H14" s="1" t="s">
        <v>87</v>
      </c>
      <c r="I14" s="1" t="s">
        <v>87</v>
      </c>
      <c r="J14" s="1">
        <v>0</v>
      </c>
      <c r="K14" s="1">
        <v>0</v>
      </c>
      <c r="L14" s="1" t="s">
        <v>87</v>
      </c>
      <c r="M14" s="1" t="s">
        <v>87</v>
      </c>
      <c r="N14" s="1" t="s">
        <v>87</v>
      </c>
      <c r="O14" s="1" t="s">
        <v>87</v>
      </c>
      <c r="P14" s="1">
        <v>383</v>
      </c>
      <c r="Q14" s="1">
        <v>321463</v>
      </c>
      <c r="R14" s="1">
        <v>35888.000291657539</v>
      </c>
      <c r="S14" s="1">
        <v>27.642963409423828</v>
      </c>
      <c r="T14" s="1">
        <v>-95.096994241502074</v>
      </c>
      <c r="U14" s="1">
        <v>99.093754202532622</v>
      </c>
      <c r="V14" s="1">
        <v>392.1048583984375</v>
      </c>
      <c r="W14" s="1">
        <v>291.5789794921875</v>
      </c>
      <c r="X14" s="1">
        <v>0.81246928533927654</v>
      </c>
      <c r="Y14" s="1">
        <v>0</v>
      </c>
      <c r="Z14" s="1">
        <v>0</v>
      </c>
      <c r="AA14" s="1">
        <v>0.7027247303733245</v>
      </c>
      <c r="AB14" s="1">
        <v>64.273648911383276</v>
      </c>
      <c r="AC14" s="1">
        <v>34.716592578306056</v>
      </c>
      <c r="AD14" s="1">
        <v>0.30703377993734893</v>
      </c>
      <c r="AE14" s="1">
        <v>0</v>
      </c>
      <c r="AF14" s="1">
        <v>0</v>
      </c>
      <c r="AG14" s="1">
        <v>-112.14038202356051</v>
      </c>
      <c r="AH14" s="1">
        <v>0.12826048409925869</v>
      </c>
      <c r="AI14" s="1">
        <v>0</v>
      </c>
      <c r="AJ14" s="1">
        <v>3.9210484027862549</v>
      </c>
      <c r="AK14" s="1">
        <v>0</v>
      </c>
      <c r="AL14" s="1">
        <v>0</v>
      </c>
      <c r="AM14" s="1">
        <v>7.4895052823278716</v>
      </c>
    </row>
    <row r="15" spans="1:39" x14ac:dyDescent="0.2">
      <c r="E15" s="1" t="str">
        <f t="shared" si="0"/>
        <v>11--01----</v>
      </c>
      <c r="F15" s="1">
        <v>1</v>
      </c>
      <c r="G15" s="1">
        <v>1</v>
      </c>
      <c r="H15" s="1" t="s">
        <v>87</v>
      </c>
      <c r="I15" s="1" t="s">
        <v>87</v>
      </c>
      <c r="J15" s="1">
        <v>0</v>
      </c>
      <c r="K15" s="1">
        <v>1</v>
      </c>
      <c r="L15" s="1" t="s">
        <v>87</v>
      </c>
      <c r="M15" s="1" t="s">
        <v>87</v>
      </c>
      <c r="N15" s="1" t="s">
        <v>87</v>
      </c>
      <c r="O15" s="1" t="s">
        <v>87</v>
      </c>
      <c r="P15" s="1">
        <v>37</v>
      </c>
      <c r="Q15" s="1">
        <v>29176</v>
      </c>
      <c r="R15" s="1">
        <v>47015.50146991136</v>
      </c>
      <c r="S15" s="1">
        <v>39.697799682617188</v>
      </c>
      <c r="T15" s="1">
        <v>-124.90923523454232</v>
      </c>
      <c r="U15" s="1">
        <v>87.210981450344121</v>
      </c>
      <c r="V15" s="1">
        <v>410.5634765625</v>
      </c>
      <c r="W15" s="1">
        <v>429.57644653320313</v>
      </c>
      <c r="X15" s="1">
        <v>0.9136910872005064</v>
      </c>
      <c r="Y15" s="1">
        <v>0</v>
      </c>
      <c r="Z15" s="1">
        <v>0</v>
      </c>
      <c r="AA15" s="1">
        <v>0</v>
      </c>
      <c r="AB15" s="1">
        <v>53.465176857691254</v>
      </c>
      <c r="AC15" s="1">
        <v>46.534823142308746</v>
      </c>
      <c r="AD15" s="1">
        <v>0</v>
      </c>
      <c r="AE15" s="1">
        <v>0</v>
      </c>
      <c r="AF15" s="1">
        <v>0</v>
      </c>
      <c r="AG15" s="1">
        <v>-50.51212960625012</v>
      </c>
      <c r="AH15" s="1">
        <v>0.56004935563476832</v>
      </c>
      <c r="AI15" s="1">
        <v>0</v>
      </c>
      <c r="AJ15" s="1">
        <v>4.1056346893310547</v>
      </c>
      <c r="AK15" s="1">
        <v>0</v>
      </c>
      <c r="AL15" s="1">
        <v>1</v>
      </c>
      <c r="AM15" s="1">
        <v>106.66329880594324</v>
      </c>
    </row>
    <row r="16" spans="1:39" x14ac:dyDescent="0.2">
      <c r="E16" s="1" t="str">
        <f t="shared" si="0"/>
        <v>11--10----</v>
      </c>
      <c r="F16" s="1">
        <v>1</v>
      </c>
      <c r="G16" s="1">
        <v>1</v>
      </c>
      <c r="H16" s="1" t="s">
        <v>87</v>
      </c>
      <c r="I16" s="1" t="s">
        <v>87</v>
      </c>
      <c r="J16" s="1">
        <v>1</v>
      </c>
      <c r="K16" s="1">
        <v>0</v>
      </c>
      <c r="L16" s="1" t="s">
        <v>87</v>
      </c>
      <c r="M16" s="1" t="s">
        <v>87</v>
      </c>
      <c r="N16" s="1" t="s">
        <v>87</v>
      </c>
      <c r="O16" s="1" t="s">
        <v>87</v>
      </c>
      <c r="P16" s="1">
        <v>3217</v>
      </c>
      <c r="Q16" s="1">
        <v>4367883</v>
      </c>
      <c r="R16" s="1">
        <v>57708.821526860433</v>
      </c>
      <c r="S16" s="1">
        <v>56.859828948974609</v>
      </c>
      <c r="T16" s="1">
        <v>-389.69137928240252</v>
      </c>
      <c r="U16" s="1">
        <v>99.982696855302663</v>
      </c>
      <c r="V16" s="1">
        <v>383.32684326171875</v>
      </c>
      <c r="W16" s="1">
        <v>126.03739166259766</v>
      </c>
      <c r="X16" s="1">
        <v>0.21840229678565495</v>
      </c>
      <c r="Y16" s="1">
        <v>2.8824032145549686E-2</v>
      </c>
      <c r="Z16" s="1">
        <v>0.30064907874134911</v>
      </c>
      <c r="AA16" s="1">
        <v>25.226248047395046</v>
      </c>
      <c r="AB16" s="1">
        <v>66.984852845188385</v>
      </c>
      <c r="AC16" s="1">
        <v>7.3742359857166502</v>
      </c>
      <c r="AD16" s="1">
        <v>8.519001081301858E-2</v>
      </c>
      <c r="AE16" s="1">
        <v>2.8824032145549686E-2</v>
      </c>
      <c r="AF16" s="1">
        <v>0.28672929197050379</v>
      </c>
      <c r="AG16" s="1">
        <v>-15.231808327266444</v>
      </c>
      <c r="AH16" s="1">
        <v>10.602063221548551</v>
      </c>
      <c r="AI16" s="1">
        <v>0.63247216658611238</v>
      </c>
      <c r="AJ16" s="1">
        <v>3.833268404006958</v>
      </c>
      <c r="AK16" s="1">
        <v>0</v>
      </c>
      <c r="AL16" s="1">
        <v>0</v>
      </c>
      <c r="AM16" s="1">
        <v>36.416502194531702</v>
      </c>
    </row>
    <row r="17" spans="5:39" x14ac:dyDescent="0.2">
      <c r="E17" s="1" t="str">
        <f t="shared" si="0"/>
        <v>11--11----</v>
      </c>
      <c r="F17" s="1">
        <v>1</v>
      </c>
      <c r="G17" s="1">
        <v>1</v>
      </c>
      <c r="H17" s="1" t="s">
        <v>87</v>
      </c>
      <c r="I17" s="1" t="s">
        <v>87</v>
      </c>
      <c r="J17" s="1">
        <v>1</v>
      </c>
      <c r="K17" s="1">
        <v>1</v>
      </c>
      <c r="L17" s="1" t="s">
        <v>87</v>
      </c>
      <c r="M17" s="1" t="s">
        <v>87</v>
      </c>
      <c r="N17" s="1" t="s">
        <v>87</v>
      </c>
      <c r="O17" s="1" t="s">
        <v>87</v>
      </c>
      <c r="P17" s="1">
        <v>1346</v>
      </c>
      <c r="Q17" s="1">
        <v>1960817</v>
      </c>
      <c r="R17" s="1">
        <v>67316.207431933435</v>
      </c>
      <c r="S17" s="1">
        <v>66.256843566894531</v>
      </c>
      <c r="T17" s="1">
        <v>-505.01875450720422</v>
      </c>
      <c r="U17" s="1">
        <v>95.745537822206543</v>
      </c>
      <c r="V17" s="1">
        <v>381.4371337890625</v>
      </c>
      <c r="W17" s="1">
        <v>-36.654804229736328</v>
      </c>
      <c r="X17" s="1">
        <v>-5.4451677579726569E-2</v>
      </c>
      <c r="Y17" s="1">
        <v>0.53987700025040586</v>
      </c>
      <c r="Z17" s="1">
        <v>4.5596809901178945</v>
      </c>
      <c r="AA17" s="1">
        <v>38.335652944665412</v>
      </c>
      <c r="AB17" s="1">
        <v>50.424593422027655</v>
      </c>
      <c r="AC17" s="1">
        <v>6.120509971098782</v>
      </c>
      <c r="AD17" s="1">
        <v>1.9685671839850427E-2</v>
      </c>
      <c r="AE17" s="1">
        <v>0.26035065995449858</v>
      </c>
      <c r="AF17" s="1">
        <v>2.7177956943457753</v>
      </c>
      <c r="AG17" s="1">
        <v>-3.4638482277133131</v>
      </c>
      <c r="AH17" s="1">
        <v>13.746060944323727</v>
      </c>
      <c r="AI17" s="1">
        <v>13.868146308604373</v>
      </c>
      <c r="AJ17" s="1">
        <v>3.8143713474273682</v>
      </c>
      <c r="AK17" s="1">
        <v>0</v>
      </c>
      <c r="AL17" s="1">
        <v>0</v>
      </c>
      <c r="AM17" s="1">
        <v>-32.969069799746102</v>
      </c>
    </row>
    <row r="18" spans="5:39" x14ac:dyDescent="0.2">
      <c r="E18" s="1" t="str">
        <f t="shared" si="0"/>
        <v>00--0---0-</v>
      </c>
      <c r="F18" s="1">
        <v>0</v>
      </c>
      <c r="G18" s="1">
        <v>0</v>
      </c>
      <c r="H18" s="1" t="s">
        <v>87</v>
      </c>
      <c r="I18" s="1" t="s">
        <v>87</v>
      </c>
      <c r="J18" s="1">
        <v>0</v>
      </c>
      <c r="K18" s="1" t="s">
        <v>87</v>
      </c>
      <c r="L18" s="1" t="s">
        <v>87</v>
      </c>
      <c r="M18" s="1" t="s">
        <v>87</v>
      </c>
      <c r="N18" s="1">
        <v>0</v>
      </c>
      <c r="O18" s="1" t="s">
        <v>87</v>
      </c>
      <c r="P18" s="1">
        <v>1434</v>
      </c>
      <c r="Q18" s="1">
        <v>6108603</v>
      </c>
      <c r="R18" s="1">
        <v>16258.000645010701</v>
      </c>
      <c r="S18" s="1">
        <v>26.994840621948242</v>
      </c>
      <c r="T18" s="1">
        <v>-61.525277023055743</v>
      </c>
      <c r="U18" s="1">
        <v>47.724278047385333</v>
      </c>
      <c r="V18" s="1">
        <v>105.59626770019531</v>
      </c>
      <c r="W18" s="1">
        <v>78.511741638183594</v>
      </c>
      <c r="X18" s="1">
        <v>0.48291141913736779</v>
      </c>
      <c r="Y18" s="1">
        <v>2.8631750991184073E-2</v>
      </c>
      <c r="Z18" s="1">
        <v>0.7682280220207468</v>
      </c>
      <c r="AA18" s="1">
        <v>11.981904864336412</v>
      </c>
      <c r="AB18" s="1">
        <v>66.676963619996258</v>
      </c>
      <c r="AC18" s="1">
        <v>20.01731001343515</v>
      </c>
      <c r="AD18" s="1">
        <v>0.52696172922024886</v>
      </c>
      <c r="AE18" s="1">
        <v>2.8631750991184073E-2</v>
      </c>
      <c r="AF18" s="1">
        <v>0.52234528909474065</v>
      </c>
      <c r="AG18" s="1">
        <v>-16.297412752002352</v>
      </c>
      <c r="AH18" s="1">
        <v>0</v>
      </c>
      <c r="AI18" s="1">
        <v>0.66214571352044893</v>
      </c>
      <c r="AJ18" s="1">
        <v>1.0559626817703247</v>
      </c>
      <c r="AK18" s="1">
        <v>0</v>
      </c>
      <c r="AL18" s="1">
        <v>0</v>
      </c>
      <c r="AM18" s="1">
        <v>2.3517335706300013</v>
      </c>
    </row>
    <row r="19" spans="5:39" x14ac:dyDescent="0.2">
      <c r="E19" s="1" t="str">
        <f t="shared" si="0"/>
        <v>00--0---1-</v>
      </c>
      <c r="F19" s="1">
        <v>0</v>
      </c>
      <c r="G19" s="1">
        <v>0</v>
      </c>
      <c r="H19" s="1" t="s">
        <v>87</v>
      </c>
      <c r="I19" s="1" t="s">
        <v>87</v>
      </c>
      <c r="J19" s="1">
        <v>0</v>
      </c>
      <c r="K19" s="1" t="s">
        <v>87</v>
      </c>
      <c r="L19" s="1" t="s">
        <v>87</v>
      </c>
      <c r="M19" s="1" t="s">
        <v>87</v>
      </c>
      <c r="N19" s="1">
        <v>1</v>
      </c>
      <c r="O19" s="1" t="s">
        <v>87</v>
      </c>
      <c r="P19" s="1">
        <v>325</v>
      </c>
      <c r="Q19" s="1">
        <v>1482762</v>
      </c>
      <c r="R19" s="1">
        <v>16435.020095895412</v>
      </c>
      <c r="S19" s="1">
        <v>27.56568717956543</v>
      </c>
      <c r="T19" s="1">
        <v>-151.72152467378675</v>
      </c>
      <c r="U19" s="1">
        <v>46.665986276056792</v>
      </c>
      <c r="V19" s="1">
        <v>105.89481353759766</v>
      </c>
      <c r="W19" s="1">
        <v>6.4241952896118164</v>
      </c>
      <c r="X19" s="1">
        <v>3.90884541188741E-2</v>
      </c>
      <c r="Y19" s="1">
        <v>0</v>
      </c>
      <c r="Z19" s="1">
        <v>7.8589146471247577</v>
      </c>
      <c r="AA19" s="1">
        <v>26.361816663766675</v>
      </c>
      <c r="AB19" s="1">
        <v>62.600673607767121</v>
      </c>
      <c r="AC19" s="1">
        <v>3.1785950813414425</v>
      </c>
      <c r="AD19" s="1">
        <v>0</v>
      </c>
      <c r="AE19" s="1">
        <v>0</v>
      </c>
      <c r="AF19" s="1">
        <v>7.4760480778439149</v>
      </c>
      <c r="AG19" s="1">
        <v>-0.7904894376585716</v>
      </c>
      <c r="AH19" s="1">
        <v>0</v>
      </c>
      <c r="AI19" s="1">
        <v>3.6826818217314679</v>
      </c>
      <c r="AJ19" s="1">
        <v>1.0589480400085449</v>
      </c>
      <c r="AK19" s="1">
        <v>0</v>
      </c>
      <c r="AL19" s="1">
        <v>0</v>
      </c>
      <c r="AM19" s="1">
        <v>2.6927308824571194</v>
      </c>
    </row>
    <row r="20" spans="5:39" x14ac:dyDescent="0.2">
      <c r="E20" s="1" t="str">
        <f t="shared" si="0"/>
        <v>00--1---0-</v>
      </c>
      <c r="F20" s="1">
        <v>0</v>
      </c>
      <c r="G20" s="1">
        <v>0</v>
      </c>
      <c r="H20" s="1" t="s">
        <v>87</v>
      </c>
      <c r="I20" s="1" t="s">
        <v>87</v>
      </c>
      <c r="J20" s="1">
        <v>1</v>
      </c>
      <c r="K20" s="1" t="s">
        <v>87</v>
      </c>
      <c r="L20" s="1" t="s">
        <v>87</v>
      </c>
      <c r="M20" s="1" t="s">
        <v>87</v>
      </c>
      <c r="N20" s="1">
        <v>0</v>
      </c>
      <c r="O20" s="1" t="s">
        <v>87</v>
      </c>
      <c r="P20" s="1">
        <v>1860</v>
      </c>
      <c r="Q20" s="1">
        <v>7673724</v>
      </c>
      <c r="R20" s="1">
        <v>26218.312390468702</v>
      </c>
      <c r="S20" s="1">
        <v>48.257480621337891</v>
      </c>
      <c r="T20" s="1">
        <v>-226.43397501964182</v>
      </c>
      <c r="U20" s="1">
        <v>61.046631611756439</v>
      </c>
      <c r="V20" s="1">
        <v>114.92153167724609</v>
      </c>
      <c r="W20" s="1">
        <v>-50.529541015625</v>
      </c>
      <c r="X20" s="1">
        <v>-0.1927261383688231</v>
      </c>
      <c r="Y20" s="1">
        <v>1.0532304784482738</v>
      </c>
      <c r="Z20" s="1">
        <v>8.916830993660966</v>
      </c>
      <c r="AA20" s="1">
        <v>49.94048521943192</v>
      </c>
      <c r="AB20" s="1">
        <v>32.831738540505235</v>
      </c>
      <c r="AC20" s="1">
        <v>6.878915634703568</v>
      </c>
      <c r="AD20" s="1">
        <v>0.37879913325003611</v>
      </c>
      <c r="AE20" s="1">
        <v>0.66872355586414112</v>
      </c>
      <c r="AF20" s="1">
        <v>7.3010183842942489</v>
      </c>
      <c r="AG20" s="1">
        <v>-3.4471578587997103</v>
      </c>
      <c r="AH20" s="1">
        <v>3.9546667978654915</v>
      </c>
      <c r="AI20" s="1">
        <v>10.818801938507422</v>
      </c>
      <c r="AJ20" s="1">
        <v>1.1492153406143188</v>
      </c>
      <c r="AK20" s="1">
        <v>0</v>
      </c>
      <c r="AL20" s="1">
        <v>0</v>
      </c>
      <c r="AM20" s="1">
        <v>-11.390037844663789</v>
      </c>
    </row>
    <row r="21" spans="5:39" x14ac:dyDescent="0.2">
      <c r="E21" s="1" t="str">
        <f t="shared" si="0"/>
        <v>00--1---1-</v>
      </c>
      <c r="F21" s="1">
        <v>0</v>
      </c>
      <c r="G21" s="1">
        <v>0</v>
      </c>
      <c r="H21" s="1" t="s">
        <v>87</v>
      </c>
      <c r="I21" s="1" t="s">
        <v>87</v>
      </c>
      <c r="J21" s="1">
        <v>1</v>
      </c>
      <c r="K21" s="1" t="s">
        <v>87</v>
      </c>
      <c r="L21" s="1" t="s">
        <v>87</v>
      </c>
      <c r="M21" s="1" t="s">
        <v>87</v>
      </c>
      <c r="N21" s="1">
        <v>1</v>
      </c>
      <c r="O21" s="1" t="s">
        <v>87</v>
      </c>
      <c r="P21" s="1">
        <v>731</v>
      </c>
      <c r="Q21" s="1">
        <v>3226887</v>
      </c>
      <c r="R21" s="1">
        <v>26505.294853372729</v>
      </c>
      <c r="S21" s="1">
        <v>49.735370635986328</v>
      </c>
      <c r="T21" s="1">
        <v>-317.6793552977349</v>
      </c>
      <c r="U21" s="1">
        <v>51.055898026410141</v>
      </c>
      <c r="V21" s="1">
        <v>111.19094085693359</v>
      </c>
      <c r="W21" s="1">
        <v>-136.98393249511719</v>
      </c>
      <c r="X21" s="1">
        <v>-0.51681723690648307</v>
      </c>
      <c r="Y21" s="1">
        <v>1.1794649146375438</v>
      </c>
      <c r="Z21" s="1">
        <v>23.52536670791385</v>
      </c>
      <c r="AA21" s="1">
        <v>63.079401292948901</v>
      </c>
      <c r="AB21" s="1">
        <v>11.919010489056481</v>
      </c>
      <c r="AC21" s="1">
        <v>0.24066538431621559</v>
      </c>
      <c r="AD21" s="1">
        <v>5.6091211127008787E-2</v>
      </c>
      <c r="AE21" s="1">
        <v>0.81068844369201654</v>
      </c>
      <c r="AF21" s="1">
        <v>20.331328614853884</v>
      </c>
      <c r="AG21" s="1">
        <v>3.3559142259324286</v>
      </c>
      <c r="AH21" s="1">
        <v>3.6182358776140133</v>
      </c>
      <c r="AI21" s="1">
        <v>17.464642734165967</v>
      </c>
      <c r="AJ21" s="1">
        <v>1.1119093894958496</v>
      </c>
      <c r="AK21" s="1">
        <v>0</v>
      </c>
      <c r="AL21" s="1">
        <v>0</v>
      </c>
      <c r="AM21" s="1">
        <v>-5.990207878937194</v>
      </c>
    </row>
    <row r="22" spans="5:39" x14ac:dyDescent="0.2">
      <c r="E22" s="1" t="str">
        <f t="shared" si="0"/>
        <v>01--0---0-</v>
      </c>
      <c r="F22" s="1">
        <v>0</v>
      </c>
      <c r="G22" s="1">
        <v>1</v>
      </c>
      <c r="H22" s="1" t="s">
        <v>87</v>
      </c>
      <c r="I22" s="1" t="s">
        <v>87</v>
      </c>
      <c r="J22" s="1">
        <v>0</v>
      </c>
      <c r="K22" s="1" t="s">
        <v>87</v>
      </c>
      <c r="L22" s="1" t="s">
        <v>87</v>
      </c>
      <c r="M22" s="1" t="s">
        <v>87</v>
      </c>
      <c r="N22" s="1">
        <v>0</v>
      </c>
      <c r="O22" s="1" t="s">
        <v>87</v>
      </c>
      <c r="P22" s="1">
        <v>397</v>
      </c>
      <c r="Q22" s="1">
        <v>535002</v>
      </c>
      <c r="R22" s="1">
        <v>22649.082807928786</v>
      </c>
      <c r="S22" s="1">
        <v>22.780939102172852</v>
      </c>
      <c r="T22" s="1">
        <v>-71.775774267892416</v>
      </c>
      <c r="U22" s="1">
        <v>72.575367963645178</v>
      </c>
      <c r="V22" s="1">
        <v>260.78781127929688</v>
      </c>
      <c r="W22" s="1">
        <v>145.48765563964844</v>
      </c>
      <c r="X22" s="1">
        <v>0.64235561710568445</v>
      </c>
      <c r="Y22" s="1">
        <v>0</v>
      </c>
      <c r="Z22" s="1">
        <v>0</v>
      </c>
      <c r="AA22" s="1">
        <v>0.20429830168859184</v>
      </c>
      <c r="AB22" s="1">
        <v>83.792397037768083</v>
      </c>
      <c r="AC22" s="1">
        <v>15.915454521665339</v>
      </c>
      <c r="AD22" s="1">
        <v>8.7850138877985512E-2</v>
      </c>
      <c r="AE22" s="1">
        <v>0</v>
      </c>
      <c r="AF22" s="1">
        <v>0</v>
      </c>
      <c r="AG22" s="1">
        <v>-123.76100736578451</v>
      </c>
      <c r="AH22" s="1">
        <v>0</v>
      </c>
      <c r="AI22" s="1">
        <v>0</v>
      </c>
      <c r="AJ22" s="1">
        <v>2.6078782081604004</v>
      </c>
      <c r="AK22" s="1">
        <v>0</v>
      </c>
      <c r="AL22" s="1">
        <v>0</v>
      </c>
      <c r="AM22" s="1">
        <v>7.6612590285295594</v>
      </c>
    </row>
    <row r="23" spans="5:39" x14ac:dyDescent="0.2">
      <c r="E23" s="1" t="str">
        <f t="shared" si="0"/>
        <v>01--0---1-</v>
      </c>
      <c r="F23" s="1">
        <v>0</v>
      </c>
      <c r="G23" s="1">
        <v>1</v>
      </c>
      <c r="H23" s="1" t="s">
        <v>87</v>
      </c>
      <c r="I23" s="1" t="s">
        <v>87</v>
      </c>
      <c r="J23" s="1">
        <v>0</v>
      </c>
      <c r="K23" s="1" t="s">
        <v>87</v>
      </c>
      <c r="L23" s="1" t="s">
        <v>87</v>
      </c>
      <c r="M23" s="1" t="s">
        <v>87</v>
      </c>
      <c r="N23" s="1">
        <v>1</v>
      </c>
      <c r="O23" s="1" t="s">
        <v>87</v>
      </c>
      <c r="P23" s="1">
        <v>64</v>
      </c>
      <c r="Q23" s="1">
        <v>97116</v>
      </c>
      <c r="R23" s="1">
        <v>22859.751274718274</v>
      </c>
      <c r="S23" s="1">
        <v>22.618425369262695</v>
      </c>
      <c r="T23" s="1">
        <v>-166.19348281740349</v>
      </c>
      <c r="U23" s="1">
        <v>74.122059669365186</v>
      </c>
      <c r="V23" s="1">
        <v>251.07191467285156</v>
      </c>
      <c r="W23" s="1">
        <v>101.21234893798828</v>
      </c>
      <c r="X23" s="1">
        <v>0.44275350034067962</v>
      </c>
      <c r="Y23" s="1">
        <v>0</v>
      </c>
      <c r="Z23" s="1">
        <v>0</v>
      </c>
      <c r="AA23" s="1">
        <v>0.65900572511223698</v>
      </c>
      <c r="AB23" s="1">
        <v>97.763499320400342</v>
      </c>
      <c r="AC23" s="1">
        <v>1.5774949544874171</v>
      </c>
      <c r="AD23" s="1">
        <v>0</v>
      </c>
      <c r="AE23" s="1">
        <v>0</v>
      </c>
      <c r="AF23" s="1">
        <v>0</v>
      </c>
      <c r="AG23" s="1">
        <v>-60.226361578817631</v>
      </c>
      <c r="AH23" s="1">
        <v>0</v>
      </c>
      <c r="AI23" s="1">
        <v>0</v>
      </c>
      <c r="AJ23" s="1">
        <v>2.5107190608978271</v>
      </c>
      <c r="AK23" s="1">
        <v>0</v>
      </c>
      <c r="AL23" s="1">
        <v>1</v>
      </c>
      <c r="AM23" s="1">
        <v>2.4382281248029822</v>
      </c>
    </row>
    <row r="24" spans="5:39" x14ac:dyDescent="0.2">
      <c r="E24" s="1" t="str">
        <f t="shared" si="0"/>
        <v>01--1---0-</v>
      </c>
      <c r="F24" s="1">
        <v>0</v>
      </c>
      <c r="G24" s="1">
        <v>1</v>
      </c>
      <c r="H24" s="1" t="s">
        <v>87</v>
      </c>
      <c r="I24" s="1" t="s">
        <v>87</v>
      </c>
      <c r="J24" s="1">
        <v>1</v>
      </c>
      <c r="K24" s="1" t="s">
        <v>87</v>
      </c>
      <c r="L24" s="1" t="s">
        <v>87</v>
      </c>
      <c r="M24" s="1" t="s">
        <v>87</v>
      </c>
      <c r="N24" s="1">
        <v>0</v>
      </c>
      <c r="O24" s="1" t="s">
        <v>87</v>
      </c>
      <c r="P24" s="1">
        <v>722</v>
      </c>
      <c r="Q24" s="1">
        <v>877292</v>
      </c>
      <c r="R24" s="1">
        <v>33466.197905338558</v>
      </c>
      <c r="S24" s="1">
        <v>41.279556274414063</v>
      </c>
      <c r="T24" s="1">
        <v>-260.10107376460888</v>
      </c>
      <c r="U24" s="1">
        <v>80.125449474502076</v>
      </c>
      <c r="V24" s="1">
        <v>259.48394775390625</v>
      </c>
      <c r="W24" s="1">
        <v>55.362239837646484</v>
      </c>
      <c r="X24" s="1">
        <v>0.16542733654489938</v>
      </c>
      <c r="Y24" s="1">
        <v>0.1565043337908017</v>
      </c>
      <c r="Z24" s="1">
        <v>1.9399470187805201</v>
      </c>
      <c r="AA24" s="1">
        <v>32.918002215909873</v>
      </c>
      <c r="AB24" s="1">
        <v>57.000405794193952</v>
      </c>
      <c r="AC24" s="1">
        <v>7.9851406373248581</v>
      </c>
      <c r="AD24" s="1">
        <v>0</v>
      </c>
      <c r="AE24" s="1">
        <v>0.1565043337908017</v>
      </c>
      <c r="AF24" s="1">
        <v>1.8048722660186116</v>
      </c>
      <c r="AG24" s="1">
        <v>-46.560139310207404</v>
      </c>
      <c r="AH24" s="1">
        <v>4.134279967405563</v>
      </c>
      <c r="AI24" s="1">
        <v>8.5795230025468587</v>
      </c>
      <c r="AJ24" s="1">
        <v>2.5948395729064941</v>
      </c>
      <c r="AK24" s="1">
        <v>0</v>
      </c>
      <c r="AL24" s="1">
        <v>0</v>
      </c>
      <c r="AM24" s="1">
        <v>9.7002483133983457</v>
      </c>
    </row>
    <row r="25" spans="5:39" x14ac:dyDescent="0.2">
      <c r="E25" s="1" t="str">
        <f t="shared" si="0"/>
        <v>01--1---1-</v>
      </c>
      <c r="F25" s="1">
        <v>0</v>
      </c>
      <c r="G25" s="1">
        <v>1</v>
      </c>
      <c r="H25" s="1" t="s">
        <v>87</v>
      </c>
      <c r="I25" s="1" t="s">
        <v>87</v>
      </c>
      <c r="J25" s="1">
        <v>1</v>
      </c>
      <c r="K25" s="1" t="s">
        <v>87</v>
      </c>
      <c r="L25" s="1" t="s">
        <v>87</v>
      </c>
      <c r="M25" s="1" t="s">
        <v>87</v>
      </c>
      <c r="N25" s="1">
        <v>1</v>
      </c>
      <c r="O25" s="1" t="s">
        <v>87</v>
      </c>
      <c r="P25" s="1">
        <v>235</v>
      </c>
      <c r="Q25" s="1">
        <v>289678</v>
      </c>
      <c r="R25" s="1">
        <v>33291.943042035768</v>
      </c>
      <c r="S25" s="1">
        <v>41.488353729248047</v>
      </c>
      <c r="T25" s="1">
        <v>-386.64600479115836</v>
      </c>
      <c r="U25" s="1">
        <v>80.274905331906297</v>
      </c>
      <c r="V25" s="1">
        <v>260.10430908203125</v>
      </c>
      <c r="W25" s="1">
        <v>-18.562183380126953</v>
      </c>
      <c r="X25" s="1">
        <v>-5.5755782582859709E-2</v>
      </c>
      <c r="Y25" s="1">
        <v>0.22300623450866136</v>
      </c>
      <c r="Z25" s="1">
        <v>3.1769758145250933</v>
      </c>
      <c r="AA25" s="1">
        <v>45.409730804548495</v>
      </c>
      <c r="AB25" s="1">
        <v>48.34989194899164</v>
      </c>
      <c r="AC25" s="1">
        <v>2.8403951974261075</v>
      </c>
      <c r="AD25" s="1">
        <v>0</v>
      </c>
      <c r="AE25" s="1">
        <v>0.22300623450866136</v>
      </c>
      <c r="AF25" s="1">
        <v>3.1472876780425159</v>
      </c>
      <c r="AG25" s="1">
        <v>-10.336014853213456</v>
      </c>
      <c r="AH25" s="1">
        <v>3.6729786016453843</v>
      </c>
      <c r="AI25" s="1">
        <v>8.2167717832029492</v>
      </c>
      <c r="AJ25" s="1">
        <v>2.6010432243347168</v>
      </c>
      <c r="AK25" s="1">
        <v>0</v>
      </c>
      <c r="AL25" s="1">
        <v>0</v>
      </c>
      <c r="AM25" s="1">
        <v>26.150855991121468</v>
      </c>
    </row>
    <row r="26" spans="5:39" x14ac:dyDescent="0.2">
      <c r="E26" s="1" t="str">
        <f t="shared" si="0"/>
        <v>10--0---0-</v>
      </c>
      <c r="F26" s="1">
        <v>1</v>
      </c>
      <c r="G26" s="1">
        <v>0</v>
      </c>
      <c r="H26" s="1" t="s">
        <v>87</v>
      </c>
      <c r="I26" s="1" t="s">
        <v>87</v>
      </c>
      <c r="J26" s="1">
        <v>0</v>
      </c>
      <c r="K26" s="1" t="s">
        <v>87</v>
      </c>
      <c r="L26" s="1" t="s">
        <v>87</v>
      </c>
      <c r="M26" s="1" t="s">
        <v>87</v>
      </c>
      <c r="N26" s="1">
        <v>0</v>
      </c>
      <c r="O26" s="1" t="s">
        <v>87</v>
      </c>
      <c r="P26" s="1">
        <v>423</v>
      </c>
      <c r="Q26" s="1">
        <v>1050350</v>
      </c>
      <c r="R26" s="1">
        <v>26503.979694050922</v>
      </c>
      <c r="S26" s="1">
        <v>30.066160202026367</v>
      </c>
      <c r="T26" s="1">
        <v>-69.727189437443528</v>
      </c>
      <c r="U26" s="1">
        <v>72.783917719972749</v>
      </c>
      <c r="V26" s="1">
        <v>206.41824340820313</v>
      </c>
      <c r="W26" s="1">
        <v>182.26348876953125</v>
      </c>
      <c r="X26" s="1">
        <v>0.68768347574021904</v>
      </c>
      <c r="Y26" s="1">
        <v>0</v>
      </c>
      <c r="Z26" s="1">
        <v>0.35949921454753175</v>
      </c>
      <c r="AA26" s="1">
        <v>2.2920931118198697</v>
      </c>
      <c r="AB26" s="1">
        <v>60.298662350645024</v>
      </c>
      <c r="AC26" s="1">
        <v>33.934878849907172</v>
      </c>
      <c r="AD26" s="1">
        <v>3.1148664730804017</v>
      </c>
      <c r="AE26" s="1">
        <v>0</v>
      </c>
      <c r="AF26" s="1">
        <v>0</v>
      </c>
      <c r="AG26" s="1">
        <v>-29.644841223691522</v>
      </c>
      <c r="AH26" s="1">
        <v>1.8788023039939067E-2</v>
      </c>
      <c r="AI26" s="1">
        <v>0</v>
      </c>
      <c r="AJ26" s="1">
        <v>2.0641825199127197</v>
      </c>
      <c r="AK26" s="1">
        <v>0</v>
      </c>
      <c r="AL26" s="1">
        <v>0</v>
      </c>
      <c r="AM26" s="1">
        <v>2.4145761775639443</v>
      </c>
    </row>
    <row r="27" spans="5:39" x14ac:dyDescent="0.2">
      <c r="E27" s="1" t="str">
        <f t="shared" si="0"/>
        <v>10--0---1-</v>
      </c>
      <c r="F27" s="1">
        <v>1</v>
      </c>
      <c r="G27" s="1">
        <v>0</v>
      </c>
      <c r="H27" s="1" t="s">
        <v>87</v>
      </c>
      <c r="I27" s="1" t="s">
        <v>87</v>
      </c>
      <c r="J27" s="1">
        <v>0</v>
      </c>
      <c r="K27" s="1" t="s">
        <v>87</v>
      </c>
      <c r="L27" s="1" t="s">
        <v>87</v>
      </c>
      <c r="M27" s="1" t="s">
        <v>87</v>
      </c>
      <c r="N27" s="1">
        <v>1</v>
      </c>
      <c r="O27" s="1" t="s">
        <v>87</v>
      </c>
      <c r="P27" s="1">
        <v>80</v>
      </c>
      <c r="Q27" s="1">
        <v>188363</v>
      </c>
      <c r="R27" s="1">
        <v>27664.84093569679</v>
      </c>
      <c r="S27" s="1">
        <v>31.935890197753906</v>
      </c>
      <c r="T27" s="1">
        <v>-180.03914305375241</v>
      </c>
      <c r="U27" s="1">
        <v>60.897135749316249</v>
      </c>
      <c r="V27" s="1">
        <v>206.32342529296875</v>
      </c>
      <c r="W27" s="1">
        <v>83.257957458496094</v>
      </c>
      <c r="X27" s="1">
        <v>0.30095223627715068</v>
      </c>
      <c r="Y27" s="1">
        <v>0</v>
      </c>
      <c r="Z27" s="1">
        <v>3.3318645381523972</v>
      </c>
      <c r="AA27" s="1">
        <v>13.131559807393172</v>
      </c>
      <c r="AB27" s="1">
        <v>78.029655505592928</v>
      </c>
      <c r="AC27" s="1">
        <v>5.5069201488615072</v>
      </c>
      <c r="AD27" s="1">
        <v>0</v>
      </c>
      <c r="AE27" s="1">
        <v>0</v>
      </c>
      <c r="AF27" s="1">
        <v>3.3318645381523972</v>
      </c>
      <c r="AG27" s="1">
        <v>-15.343456469937259</v>
      </c>
      <c r="AH27" s="1">
        <v>0</v>
      </c>
      <c r="AI27" s="1">
        <v>1.3275366598548948</v>
      </c>
      <c r="AJ27" s="1">
        <v>2.0632343292236328</v>
      </c>
      <c r="AK27" s="1">
        <v>0</v>
      </c>
      <c r="AL27" s="1">
        <v>1</v>
      </c>
      <c r="AM27" s="1">
        <v>10.092455844721329</v>
      </c>
    </row>
    <row r="28" spans="5:39" x14ac:dyDescent="0.2">
      <c r="E28" s="1" t="str">
        <f t="shared" si="0"/>
        <v>10--1---0-</v>
      </c>
      <c r="F28" s="1">
        <v>1</v>
      </c>
      <c r="G28" s="1">
        <v>0</v>
      </c>
      <c r="H28" s="1" t="s">
        <v>87</v>
      </c>
      <c r="I28" s="1" t="s">
        <v>87</v>
      </c>
      <c r="J28" s="1">
        <v>1</v>
      </c>
      <c r="K28" s="1" t="s">
        <v>87</v>
      </c>
      <c r="L28" s="1" t="s">
        <v>87</v>
      </c>
      <c r="M28" s="1" t="s">
        <v>87</v>
      </c>
      <c r="N28" s="1">
        <v>0</v>
      </c>
      <c r="O28" s="1" t="s">
        <v>87</v>
      </c>
      <c r="P28" s="1">
        <v>3363</v>
      </c>
      <c r="Q28" s="1">
        <v>9357783</v>
      </c>
      <c r="R28" s="1">
        <v>47345.294108180278</v>
      </c>
      <c r="S28" s="1">
        <v>56.572429656982422</v>
      </c>
      <c r="T28" s="1">
        <v>-333.41612282626113</v>
      </c>
      <c r="U28" s="1">
        <v>89.013269850065797</v>
      </c>
      <c r="V28" s="1">
        <v>219.90481567382813</v>
      </c>
      <c r="W28" s="1">
        <v>-10.315948486328125</v>
      </c>
      <c r="X28" s="1">
        <v>-2.1788751512995131E-2</v>
      </c>
      <c r="Y28" s="1">
        <v>0.23581440176588833</v>
      </c>
      <c r="Z28" s="1">
        <v>2.8702524946346801</v>
      </c>
      <c r="AA28" s="1">
        <v>42.426555520682626</v>
      </c>
      <c r="AB28" s="1">
        <v>48.040556187293511</v>
      </c>
      <c r="AC28" s="1">
        <v>6.2585122993341473</v>
      </c>
      <c r="AD28" s="1">
        <v>0.16830909628915311</v>
      </c>
      <c r="AE28" s="1">
        <v>0.12941099403565992</v>
      </c>
      <c r="AF28" s="1">
        <v>1.9498421794991398</v>
      </c>
      <c r="AG28" s="1">
        <v>-3.4044097577942907</v>
      </c>
      <c r="AH28" s="1">
        <v>7.9593666042480358</v>
      </c>
      <c r="AI28" s="1">
        <v>3.9950233985259427</v>
      </c>
      <c r="AJ28" s="1">
        <v>2.1990480422973633</v>
      </c>
      <c r="AK28" s="1">
        <v>0</v>
      </c>
      <c r="AL28" s="1">
        <v>0</v>
      </c>
      <c r="AM28" s="1">
        <v>5.6321128793104211</v>
      </c>
    </row>
    <row r="29" spans="5:39" x14ac:dyDescent="0.2">
      <c r="E29" s="1" t="str">
        <f t="shared" si="0"/>
        <v>10--1---1-</v>
      </c>
      <c r="F29" s="1">
        <v>1</v>
      </c>
      <c r="G29" s="1">
        <v>0</v>
      </c>
      <c r="H29" s="1" t="s">
        <v>87</v>
      </c>
      <c r="I29" s="1" t="s">
        <v>87</v>
      </c>
      <c r="J29" s="1">
        <v>1</v>
      </c>
      <c r="K29" s="1" t="s">
        <v>87</v>
      </c>
      <c r="L29" s="1" t="s">
        <v>87</v>
      </c>
      <c r="M29" s="1" t="s">
        <v>87</v>
      </c>
      <c r="N29" s="1">
        <v>1</v>
      </c>
      <c r="O29" s="1" t="s">
        <v>87</v>
      </c>
      <c r="P29" s="1">
        <v>1267</v>
      </c>
      <c r="Q29" s="1">
        <v>3552779</v>
      </c>
      <c r="R29" s="1">
        <v>44177.281101564622</v>
      </c>
      <c r="S29" s="1">
        <v>55.027969360351563</v>
      </c>
      <c r="T29" s="1">
        <v>-459.14244005695753</v>
      </c>
      <c r="U29" s="1">
        <v>80.681447773757014</v>
      </c>
      <c r="V29" s="1">
        <v>218.90748596191406</v>
      </c>
      <c r="W29" s="1">
        <v>-136.19387817382813</v>
      </c>
      <c r="X29" s="1">
        <v>-0.30828940753668194</v>
      </c>
      <c r="Y29" s="1">
        <v>0.97914899857266657</v>
      </c>
      <c r="Z29" s="1">
        <v>11.473666107573816</v>
      </c>
      <c r="AA29" s="1">
        <v>59.304505008614385</v>
      </c>
      <c r="AB29" s="1">
        <v>27.998082627711995</v>
      </c>
      <c r="AC29" s="1">
        <v>0.24459725752713582</v>
      </c>
      <c r="AD29" s="1">
        <v>0</v>
      </c>
      <c r="AE29" s="1">
        <v>0.7207878677508508</v>
      </c>
      <c r="AF29" s="1">
        <v>9.3285847501350361</v>
      </c>
      <c r="AG29" s="1">
        <v>0.88113912354680934</v>
      </c>
      <c r="AH29" s="1">
        <v>7.6955811396472633</v>
      </c>
      <c r="AI29" s="1">
        <v>17.071497078731337</v>
      </c>
      <c r="AJ29" s="1">
        <v>2.1890747547149658</v>
      </c>
      <c r="AK29" s="1">
        <v>0</v>
      </c>
      <c r="AL29" s="1">
        <v>0</v>
      </c>
      <c r="AM29" s="1">
        <v>-2.2885835914925958</v>
      </c>
    </row>
    <row r="30" spans="5:39" x14ac:dyDescent="0.2">
      <c r="E30" s="1" t="str">
        <f t="shared" si="0"/>
        <v>11--0---0-</v>
      </c>
      <c r="F30" s="1">
        <v>1</v>
      </c>
      <c r="G30" s="1">
        <v>1</v>
      </c>
      <c r="H30" s="1" t="s">
        <v>87</v>
      </c>
      <c r="I30" s="1" t="s">
        <v>87</v>
      </c>
      <c r="J30" s="1">
        <v>0</v>
      </c>
      <c r="K30" s="1" t="s">
        <v>87</v>
      </c>
      <c r="L30" s="1" t="s">
        <v>87</v>
      </c>
      <c r="M30" s="1" t="s">
        <v>87</v>
      </c>
      <c r="N30" s="1">
        <v>0</v>
      </c>
      <c r="O30" s="1" t="s">
        <v>87</v>
      </c>
      <c r="P30" s="1">
        <v>363</v>
      </c>
      <c r="Q30" s="1">
        <v>304592</v>
      </c>
      <c r="R30" s="1">
        <v>37742.364630424338</v>
      </c>
      <c r="S30" s="1">
        <v>29.591344833374023</v>
      </c>
      <c r="T30" s="1">
        <v>-83.452556089137914</v>
      </c>
      <c r="U30" s="1">
        <v>100.85397980284296</v>
      </c>
      <c r="V30" s="1">
        <v>391.66458129882813</v>
      </c>
      <c r="W30" s="1">
        <v>315.09951782226563</v>
      </c>
      <c r="X30" s="1">
        <v>0.83486957138944629</v>
      </c>
      <c r="Y30" s="1">
        <v>0</v>
      </c>
      <c r="Z30" s="1">
        <v>0</v>
      </c>
      <c r="AA30" s="1">
        <v>0.74164784367284764</v>
      </c>
      <c r="AB30" s="1">
        <v>59.914574250144462</v>
      </c>
      <c r="AC30" s="1">
        <v>39.019737878867467</v>
      </c>
      <c r="AD30" s="1">
        <v>0.32404002731522824</v>
      </c>
      <c r="AE30" s="1">
        <v>0</v>
      </c>
      <c r="AF30" s="1">
        <v>0</v>
      </c>
      <c r="AG30" s="1">
        <v>-109.20004048578978</v>
      </c>
      <c r="AH30" s="1">
        <v>0.18901021694594736</v>
      </c>
      <c r="AI30" s="1">
        <v>0</v>
      </c>
      <c r="AJ30" s="1">
        <v>3.9166457653045654</v>
      </c>
      <c r="AK30" s="1">
        <v>0</v>
      </c>
      <c r="AL30" s="1">
        <v>0</v>
      </c>
      <c r="AM30" s="1">
        <v>15.044540721519606</v>
      </c>
    </row>
    <row r="31" spans="5:39" x14ac:dyDescent="0.2">
      <c r="E31" s="1" t="str">
        <f t="shared" si="0"/>
        <v>11--0---1-</v>
      </c>
      <c r="F31" s="1">
        <v>1</v>
      </c>
      <c r="G31" s="1">
        <v>1</v>
      </c>
      <c r="H31" s="1" t="s">
        <v>87</v>
      </c>
      <c r="I31" s="1" t="s">
        <v>87</v>
      </c>
      <c r="J31" s="1">
        <v>0</v>
      </c>
      <c r="K31" s="1" t="s">
        <v>87</v>
      </c>
      <c r="L31" s="1" t="s">
        <v>87</v>
      </c>
      <c r="M31" s="1" t="s">
        <v>87</v>
      </c>
      <c r="N31" s="1">
        <v>1</v>
      </c>
      <c r="O31" s="1" t="s">
        <v>87</v>
      </c>
      <c r="P31" s="1">
        <v>57</v>
      </c>
      <c r="Q31" s="1">
        <v>46047</v>
      </c>
      <c r="R31" s="1">
        <v>30672.273571199363</v>
      </c>
      <c r="S31" s="1">
        <v>22.392902374267578</v>
      </c>
      <c r="T31" s="1">
        <v>-191.01213852707687</v>
      </c>
      <c r="U31" s="1">
        <v>79.921117247518254</v>
      </c>
      <c r="V31" s="1">
        <v>406.71270751953125</v>
      </c>
      <c r="W31" s="1">
        <v>223.43228149414063</v>
      </c>
      <c r="X31" s="1">
        <v>0.72845034123567209</v>
      </c>
      <c r="Y31" s="1">
        <v>0</v>
      </c>
      <c r="Z31" s="1">
        <v>0</v>
      </c>
      <c r="AA31" s="1">
        <v>0</v>
      </c>
      <c r="AB31" s="1">
        <v>86.259691185093487</v>
      </c>
      <c r="AC31" s="1">
        <v>13.740308814906507</v>
      </c>
      <c r="AD31" s="1">
        <v>0</v>
      </c>
      <c r="AE31" s="1">
        <v>0</v>
      </c>
      <c r="AF31" s="1">
        <v>0</v>
      </c>
      <c r="AG31" s="1">
        <v>-92.541669827457469</v>
      </c>
      <c r="AH31" s="1">
        <v>0</v>
      </c>
      <c r="AI31" s="1">
        <v>0</v>
      </c>
      <c r="AJ31" s="1">
        <v>4.0671272277832031</v>
      </c>
      <c r="AK31" s="1">
        <v>0</v>
      </c>
      <c r="AL31" s="1">
        <v>1</v>
      </c>
      <c r="AM31" s="1">
        <v>20.352259541035544</v>
      </c>
    </row>
    <row r="32" spans="5:39" x14ac:dyDescent="0.2">
      <c r="E32" s="1" t="str">
        <f t="shared" si="0"/>
        <v>11--1---0-</v>
      </c>
      <c r="F32" s="1">
        <v>1</v>
      </c>
      <c r="G32" s="1">
        <v>1</v>
      </c>
      <c r="H32" s="1" t="s">
        <v>87</v>
      </c>
      <c r="I32" s="1" t="s">
        <v>87</v>
      </c>
      <c r="J32" s="1">
        <v>1</v>
      </c>
      <c r="K32" s="1" t="s">
        <v>87</v>
      </c>
      <c r="L32" s="1" t="s">
        <v>87</v>
      </c>
      <c r="M32" s="1" t="s">
        <v>87</v>
      </c>
      <c r="N32" s="1">
        <v>0</v>
      </c>
      <c r="O32" s="1" t="s">
        <v>87</v>
      </c>
      <c r="P32" s="1">
        <v>3503</v>
      </c>
      <c r="Q32" s="1">
        <v>4923253</v>
      </c>
      <c r="R32" s="1">
        <v>61478.750950583242</v>
      </c>
      <c r="S32" s="1">
        <v>60.589958190917969</v>
      </c>
      <c r="T32" s="1">
        <v>-401.00714923073224</v>
      </c>
      <c r="U32" s="1">
        <v>99.643305201581796</v>
      </c>
      <c r="V32" s="1">
        <v>382.28067016601563</v>
      </c>
      <c r="W32" s="1">
        <v>94.100547790527344</v>
      </c>
      <c r="X32" s="1">
        <v>0.15306190567561398</v>
      </c>
      <c r="Y32" s="1">
        <v>0.1216268999379069</v>
      </c>
      <c r="Z32" s="1">
        <v>1.4776409012496412</v>
      </c>
      <c r="AA32" s="1">
        <v>27.826642262747818</v>
      </c>
      <c r="AB32" s="1">
        <v>62.102394494046919</v>
      </c>
      <c r="AC32" s="1">
        <v>8.3882749881023795</v>
      </c>
      <c r="AD32" s="1">
        <v>8.3420453915327944E-2</v>
      </c>
      <c r="AE32" s="1">
        <v>0.1216268999379069</v>
      </c>
      <c r="AF32" s="1">
        <v>0.88892445706121537</v>
      </c>
      <c r="AG32" s="1">
        <v>-12.898516352838765</v>
      </c>
      <c r="AH32" s="1">
        <v>11.50493109500457</v>
      </c>
      <c r="AI32" s="1">
        <v>4.7860901544727934</v>
      </c>
      <c r="AJ32" s="1">
        <v>3.8228068351745605</v>
      </c>
      <c r="AK32" s="1">
        <v>0</v>
      </c>
      <c r="AL32" s="1">
        <v>0</v>
      </c>
      <c r="AM32" s="1">
        <v>9.7912048200024557</v>
      </c>
    </row>
    <row r="33" spans="5:39" x14ac:dyDescent="0.2">
      <c r="E33" s="1" t="str">
        <f t="shared" si="0"/>
        <v>11--1---1-</v>
      </c>
      <c r="F33" s="1">
        <v>1</v>
      </c>
      <c r="G33" s="1">
        <v>1</v>
      </c>
      <c r="H33" s="1" t="s">
        <v>87</v>
      </c>
      <c r="I33" s="1" t="s">
        <v>87</v>
      </c>
      <c r="J33" s="1">
        <v>1</v>
      </c>
      <c r="K33" s="1" t="s">
        <v>87</v>
      </c>
      <c r="L33" s="1" t="s">
        <v>87</v>
      </c>
      <c r="M33" s="1" t="s">
        <v>87</v>
      </c>
      <c r="N33" s="1">
        <v>1</v>
      </c>
      <c r="O33" s="1" t="s">
        <v>87</v>
      </c>
      <c r="P33" s="1">
        <v>1060</v>
      </c>
      <c r="Q33" s="1">
        <v>1405447</v>
      </c>
      <c r="R33" s="1">
        <v>57906.629955848366</v>
      </c>
      <c r="S33" s="1">
        <v>56.903560638427734</v>
      </c>
      <c r="T33" s="1">
        <v>-510.95207396583641</v>
      </c>
      <c r="U33" s="1">
        <v>95.260083703441566</v>
      </c>
      <c r="V33" s="1">
        <v>384.35507202148438</v>
      </c>
      <c r="W33" s="1">
        <v>10.930628776550293</v>
      </c>
      <c r="X33" s="1">
        <v>1.8876299285391824E-2</v>
      </c>
      <c r="Y33" s="1">
        <v>0.41673574314790957</v>
      </c>
      <c r="Z33" s="1">
        <v>2.11968149634956</v>
      </c>
      <c r="AA33" s="1">
        <v>34.40677592253568</v>
      </c>
      <c r="AB33" s="1">
        <v>60.983872035018038</v>
      </c>
      <c r="AC33" s="1">
        <v>2.0729348029488128</v>
      </c>
      <c r="AD33" s="1">
        <v>0</v>
      </c>
      <c r="AE33" s="1">
        <v>2.6753054366333275E-2</v>
      </c>
      <c r="AF33" s="1">
        <v>1.5689670261489759</v>
      </c>
      <c r="AG33" s="1">
        <v>-6.9871523695482036</v>
      </c>
      <c r="AH33" s="1">
        <v>11.825700410416493</v>
      </c>
      <c r="AI33" s="1">
        <v>4.5482531561309081</v>
      </c>
      <c r="AJ33" s="1">
        <v>3.8435509204864502</v>
      </c>
      <c r="AK33" s="1">
        <v>0</v>
      </c>
      <c r="AL33" s="1">
        <v>0</v>
      </c>
      <c r="AM33" s="1">
        <v>32.880734608802477</v>
      </c>
    </row>
    <row r="34" spans="5:39" x14ac:dyDescent="0.2">
      <c r="E34" s="1" t="str">
        <f t="shared" si="0"/>
        <v>000-0-----</v>
      </c>
      <c r="F34" s="1">
        <v>0</v>
      </c>
      <c r="G34" s="1">
        <v>0</v>
      </c>
      <c r="H34" s="1">
        <v>0</v>
      </c>
      <c r="I34" s="1" t="s">
        <v>87</v>
      </c>
      <c r="J34" s="1">
        <v>0</v>
      </c>
      <c r="K34" s="1" t="s">
        <v>87</v>
      </c>
      <c r="L34" s="1" t="s">
        <v>87</v>
      </c>
      <c r="M34" s="1" t="s">
        <v>87</v>
      </c>
      <c r="N34" s="1" t="s">
        <v>87</v>
      </c>
      <c r="O34" s="1" t="s">
        <v>87</v>
      </c>
      <c r="P34" s="1">
        <v>1066</v>
      </c>
      <c r="Q34" s="1">
        <v>5051783</v>
      </c>
      <c r="R34" s="1">
        <v>14348.408371795642</v>
      </c>
      <c r="S34" s="1">
        <v>22.293161392211914</v>
      </c>
      <c r="T34" s="1">
        <v>-87.564673782384489</v>
      </c>
      <c r="U34" s="1">
        <v>48.397413979357545</v>
      </c>
      <c r="V34" s="1">
        <v>102.46524810791016</v>
      </c>
      <c r="W34" s="1">
        <v>51.129348754882813</v>
      </c>
      <c r="X34" s="1">
        <v>0.35634160549393534</v>
      </c>
      <c r="Y34" s="1">
        <v>0</v>
      </c>
      <c r="Z34" s="1">
        <v>2.6578338776625996</v>
      </c>
      <c r="AA34" s="1">
        <v>17.622095010811034</v>
      </c>
      <c r="AB34" s="1">
        <v>64.270674334190531</v>
      </c>
      <c r="AC34" s="1">
        <v>14.952166393528779</v>
      </c>
      <c r="AD34" s="1">
        <v>0.4972303838070638</v>
      </c>
      <c r="AE34" s="1">
        <v>0</v>
      </c>
      <c r="AF34" s="1">
        <v>2.6578338776625996</v>
      </c>
      <c r="AG34" s="1">
        <v>-12.622447322197964</v>
      </c>
      <c r="AH34" s="1">
        <v>0</v>
      </c>
      <c r="AI34" s="1">
        <v>1.3075389127543191</v>
      </c>
      <c r="AJ34" s="1">
        <v>1.0246524810791016</v>
      </c>
      <c r="AK34" s="1">
        <v>0</v>
      </c>
      <c r="AL34" s="1">
        <v>0</v>
      </c>
      <c r="AM34" s="1">
        <v>-0.85373045779413115</v>
      </c>
    </row>
    <row r="35" spans="5:39" x14ac:dyDescent="0.2">
      <c r="E35" s="1" t="str">
        <f t="shared" si="0"/>
        <v>001-0-----</v>
      </c>
      <c r="F35" s="1">
        <v>0</v>
      </c>
      <c r="G35" s="1">
        <v>0</v>
      </c>
      <c r="H35" s="1">
        <v>1</v>
      </c>
      <c r="I35" s="1" t="s">
        <v>87</v>
      </c>
      <c r="J35" s="1">
        <v>0</v>
      </c>
      <c r="K35" s="1" t="s">
        <v>87</v>
      </c>
      <c r="L35" s="1" t="s">
        <v>87</v>
      </c>
      <c r="M35" s="1" t="s">
        <v>87</v>
      </c>
      <c r="N35" s="1" t="s">
        <v>87</v>
      </c>
      <c r="O35" s="1" t="s">
        <v>87</v>
      </c>
      <c r="P35" s="1">
        <v>693</v>
      </c>
      <c r="Q35" s="1">
        <v>2539582</v>
      </c>
      <c r="R35" s="1">
        <v>20159.951240735507</v>
      </c>
      <c r="S35" s="1">
        <v>36.680801391601563</v>
      </c>
      <c r="T35" s="1">
        <v>-62.389272231740321</v>
      </c>
      <c r="U35" s="1">
        <v>45.76736880749268</v>
      </c>
      <c r="V35" s="1">
        <v>111.99886322021484</v>
      </c>
      <c r="W35" s="1">
        <v>90.892204284667969</v>
      </c>
      <c r="X35" s="1">
        <v>0.45085527836500805</v>
      </c>
      <c r="Y35" s="1">
        <v>6.8869601375344452E-2</v>
      </c>
      <c r="Z35" s="1">
        <v>1.1493623753830355</v>
      </c>
      <c r="AA35" s="1">
        <v>9.1582000502444885</v>
      </c>
      <c r="AB35" s="1">
        <v>69.083612972528556</v>
      </c>
      <c r="AC35" s="1">
        <v>20.26152335305574</v>
      </c>
      <c r="AD35" s="1">
        <v>0.27843164741284193</v>
      </c>
      <c r="AE35" s="1">
        <v>6.8869601375344452E-2</v>
      </c>
      <c r="AF35" s="1">
        <v>0.33438573749538308</v>
      </c>
      <c r="AG35" s="1">
        <v>-14.553840198699</v>
      </c>
      <c r="AH35" s="1">
        <v>0</v>
      </c>
      <c r="AI35" s="1">
        <v>1.1418899268114187</v>
      </c>
      <c r="AJ35" s="1">
        <v>1.1199886798858643</v>
      </c>
      <c r="AK35" s="1">
        <v>0</v>
      </c>
      <c r="AL35" s="1">
        <v>0</v>
      </c>
      <c r="AM35" s="1">
        <v>8.9271962026631257</v>
      </c>
    </row>
    <row r="36" spans="5:39" x14ac:dyDescent="0.2">
      <c r="E36" s="1" t="str">
        <f t="shared" si="0"/>
        <v>000-1-----</v>
      </c>
      <c r="F36" s="1">
        <v>0</v>
      </c>
      <c r="G36" s="1">
        <v>0</v>
      </c>
      <c r="H36" s="1">
        <v>0</v>
      </c>
      <c r="I36" s="1" t="s">
        <v>87</v>
      </c>
      <c r="J36" s="1">
        <v>1</v>
      </c>
      <c r="K36" s="1" t="s">
        <v>87</v>
      </c>
      <c r="L36" s="1" t="s">
        <v>87</v>
      </c>
      <c r="M36" s="1" t="s">
        <v>87</v>
      </c>
      <c r="N36" s="1" t="s">
        <v>87</v>
      </c>
      <c r="O36" s="1" t="s">
        <v>87</v>
      </c>
      <c r="P36" s="1">
        <v>962</v>
      </c>
      <c r="Q36" s="1">
        <v>4730173</v>
      </c>
      <c r="R36" s="1">
        <v>19349.021604930429</v>
      </c>
      <c r="S36" s="1">
        <v>35.143234252929688</v>
      </c>
      <c r="T36" s="1">
        <v>-230.49088614810415</v>
      </c>
      <c r="U36" s="1">
        <v>60.437346291011963</v>
      </c>
      <c r="V36" s="1">
        <v>106.56005859375</v>
      </c>
      <c r="W36" s="1">
        <v>-51.664783477783203</v>
      </c>
      <c r="X36" s="1">
        <v>-0.26701496609326342</v>
      </c>
      <c r="Y36" s="1">
        <v>1.0702356975104295</v>
      </c>
      <c r="Z36" s="1">
        <v>16.467769783473035</v>
      </c>
      <c r="AA36" s="1">
        <v>51.821106754446397</v>
      </c>
      <c r="AB36" s="1">
        <v>23.820735520667004</v>
      </c>
      <c r="AC36" s="1">
        <v>6.4824267526790242</v>
      </c>
      <c r="AD36" s="1">
        <v>0.33772549122410533</v>
      </c>
      <c r="AE36" s="1">
        <v>1.0702356975104295</v>
      </c>
      <c r="AF36" s="1">
        <v>15.992987994308031</v>
      </c>
      <c r="AG36" s="1">
        <v>-0.66687996040234943</v>
      </c>
      <c r="AH36" s="1">
        <v>2.7886346668417801</v>
      </c>
      <c r="AI36" s="1">
        <v>13.671999626125418</v>
      </c>
      <c r="AJ36" s="1">
        <v>1.0656005144119263</v>
      </c>
      <c r="AK36" s="1">
        <v>0</v>
      </c>
      <c r="AL36" s="1">
        <v>0</v>
      </c>
      <c r="AM36" s="1">
        <v>-3.9650545985902661</v>
      </c>
    </row>
    <row r="37" spans="5:39" x14ac:dyDescent="0.2">
      <c r="E37" s="1" t="str">
        <f t="shared" si="0"/>
        <v>001-1-----</v>
      </c>
      <c r="F37" s="1">
        <v>0</v>
      </c>
      <c r="G37" s="1">
        <v>0</v>
      </c>
      <c r="H37" s="1">
        <v>1</v>
      </c>
      <c r="I37" s="1" t="s">
        <v>87</v>
      </c>
      <c r="J37" s="1">
        <v>1</v>
      </c>
      <c r="K37" s="1" t="s">
        <v>87</v>
      </c>
      <c r="L37" s="1" t="s">
        <v>87</v>
      </c>
      <c r="M37" s="1" t="s">
        <v>87</v>
      </c>
      <c r="N37" s="1" t="s">
        <v>87</v>
      </c>
      <c r="O37" s="1" t="s">
        <v>87</v>
      </c>
      <c r="P37" s="1">
        <v>1629</v>
      </c>
      <c r="Q37" s="1">
        <v>6170438</v>
      </c>
      <c r="R37" s="1">
        <v>31634.296439198235</v>
      </c>
      <c r="S37" s="1">
        <v>59.08355712890625</v>
      </c>
      <c r="T37" s="1">
        <v>-271.04160902328704</v>
      </c>
      <c r="U37" s="1">
        <v>56.288955843272049</v>
      </c>
      <c r="V37" s="1">
        <v>119.38037109375</v>
      </c>
      <c r="W37" s="1">
        <v>-94.871391296386719</v>
      </c>
      <c r="X37" s="1">
        <v>-0.29990043078318962</v>
      </c>
      <c r="Y37" s="1">
        <v>1.1062099643493704</v>
      </c>
      <c r="Z37" s="1">
        <v>10.768052446195878</v>
      </c>
      <c r="AA37" s="1">
        <v>55.369942944082737</v>
      </c>
      <c r="AB37" s="1">
        <v>28.802947213795843</v>
      </c>
      <c r="AC37" s="1">
        <v>3.7113248686722078</v>
      </c>
      <c r="AD37" s="1">
        <v>0.24152256290396243</v>
      </c>
      <c r="AE37" s="1">
        <v>0.4351717009392202</v>
      </c>
      <c r="AF37" s="1">
        <v>7.4521938312969036</v>
      </c>
      <c r="AG37" s="1">
        <v>-2.0207526563415525</v>
      </c>
      <c r="AH37" s="1">
        <v>4.6725913828533461</v>
      </c>
      <c r="AI37" s="1">
        <v>12.107083030051829</v>
      </c>
      <c r="AJ37" s="1">
        <v>1.1938037872314453</v>
      </c>
      <c r="AK37" s="1">
        <v>0</v>
      </c>
      <c r="AL37" s="1">
        <v>0</v>
      </c>
      <c r="AM37" s="1">
        <v>-14.258037516229377</v>
      </c>
    </row>
    <row r="38" spans="5:39" x14ac:dyDescent="0.2">
      <c r="E38" s="1" t="str">
        <f t="shared" si="0"/>
        <v>010-0-----</v>
      </c>
      <c r="F38" s="1">
        <v>0</v>
      </c>
      <c r="G38" s="1">
        <v>1</v>
      </c>
      <c r="H38" s="1">
        <v>0</v>
      </c>
      <c r="I38" s="1" t="s">
        <v>87</v>
      </c>
      <c r="J38" s="1">
        <v>0</v>
      </c>
      <c r="K38" s="1" t="s">
        <v>87</v>
      </c>
      <c r="L38" s="1" t="s">
        <v>87</v>
      </c>
      <c r="M38" s="1" t="s">
        <v>87</v>
      </c>
      <c r="N38" s="1" t="s">
        <v>87</v>
      </c>
      <c r="O38" s="1" t="s">
        <v>87</v>
      </c>
      <c r="P38" s="1">
        <v>216</v>
      </c>
      <c r="Q38" s="1">
        <v>296729</v>
      </c>
      <c r="R38" s="1">
        <v>20669.519544876475</v>
      </c>
      <c r="S38" s="1">
        <v>17.879570007324219</v>
      </c>
      <c r="T38" s="1">
        <v>-85.927738917783913</v>
      </c>
      <c r="U38" s="1">
        <v>72.464438192708513</v>
      </c>
      <c r="V38" s="1">
        <v>270.70358276367188</v>
      </c>
      <c r="W38" s="1">
        <v>123.29444885253906</v>
      </c>
      <c r="X38" s="1">
        <v>0.59650369997642771</v>
      </c>
      <c r="Y38" s="1">
        <v>0</v>
      </c>
      <c r="Z38" s="1">
        <v>0</v>
      </c>
      <c r="AA38" s="1">
        <v>0</v>
      </c>
      <c r="AB38" s="1">
        <v>89.332016756029901</v>
      </c>
      <c r="AC38" s="1">
        <v>10.667983243970088</v>
      </c>
      <c r="AD38" s="1">
        <v>0</v>
      </c>
      <c r="AE38" s="1">
        <v>0</v>
      </c>
      <c r="AF38" s="1">
        <v>0</v>
      </c>
      <c r="AG38" s="1">
        <v>-136.13260790577522</v>
      </c>
      <c r="AH38" s="1">
        <v>0</v>
      </c>
      <c r="AI38" s="1">
        <v>0</v>
      </c>
      <c r="AJ38" s="1">
        <v>2.7070357799530029</v>
      </c>
      <c r="AK38" s="1">
        <v>0</v>
      </c>
      <c r="AL38" s="1">
        <v>0</v>
      </c>
      <c r="AM38" s="1">
        <v>2.1867870978726227</v>
      </c>
    </row>
    <row r="39" spans="5:39" x14ac:dyDescent="0.2">
      <c r="E39" s="1" t="str">
        <f t="shared" si="0"/>
        <v>011-0-----</v>
      </c>
      <c r="F39" s="1">
        <v>0</v>
      </c>
      <c r="G39" s="1">
        <v>1</v>
      </c>
      <c r="H39" s="1">
        <v>1</v>
      </c>
      <c r="I39" s="1" t="s">
        <v>87</v>
      </c>
      <c r="J39" s="1">
        <v>0</v>
      </c>
      <c r="K39" s="1" t="s">
        <v>87</v>
      </c>
      <c r="L39" s="1" t="s">
        <v>87</v>
      </c>
      <c r="M39" s="1" t="s">
        <v>87</v>
      </c>
      <c r="N39" s="1" t="s">
        <v>87</v>
      </c>
      <c r="O39" s="1" t="s">
        <v>87</v>
      </c>
      <c r="P39" s="1">
        <v>245</v>
      </c>
      <c r="Q39" s="1">
        <v>335389</v>
      </c>
      <c r="R39" s="1">
        <v>24461.46516484263</v>
      </c>
      <c r="S39" s="1">
        <v>27.070274353027344</v>
      </c>
      <c r="T39" s="1">
        <v>-86.594900312266788</v>
      </c>
      <c r="U39" s="1">
        <v>73.121374516313679</v>
      </c>
      <c r="V39" s="1">
        <v>249.20167541503906</v>
      </c>
      <c r="W39" s="1">
        <v>152.30221557617188</v>
      </c>
      <c r="X39" s="1">
        <v>0.62262098590508408</v>
      </c>
      <c r="Y39" s="1">
        <v>0</v>
      </c>
      <c r="Z39" s="1">
        <v>0</v>
      </c>
      <c r="AA39" s="1">
        <v>0.51671342828774947</v>
      </c>
      <c r="AB39" s="1">
        <v>82.936828578158497</v>
      </c>
      <c r="AC39" s="1">
        <v>16.406322210925225</v>
      </c>
      <c r="AD39" s="1">
        <v>0.14013578262852985</v>
      </c>
      <c r="AE39" s="1">
        <v>0</v>
      </c>
      <c r="AF39" s="1">
        <v>0</v>
      </c>
      <c r="AG39" s="1">
        <v>-94.418230868559675</v>
      </c>
      <c r="AH39" s="1">
        <v>0</v>
      </c>
      <c r="AI39" s="1">
        <v>0</v>
      </c>
      <c r="AJ39" s="1">
        <v>2.4920167922973633</v>
      </c>
      <c r="AK39" s="1">
        <v>0</v>
      </c>
      <c r="AL39" s="1">
        <v>0</v>
      </c>
      <c r="AM39" s="1">
        <v>10.992300631759218</v>
      </c>
    </row>
    <row r="40" spans="5:39" x14ac:dyDescent="0.2">
      <c r="E40" s="1" t="str">
        <f t="shared" si="0"/>
        <v>010-1-----</v>
      </c>
      <c r="F40" s="1">
        <v>0</v>
      </c>
      <c r="G40" s="1">
        <v>1</v>
      </c>
      <c r="H40" s="1">
        <v>0</v>
      </c>
      <c r="I40" s="1" t="s">
        <v>87</v>
      </c>
      <c r="J40" s="1">
        <v>1</v>
      </c>
      <c r="K40" s="1" t="s">
        <v>87</v>
      </c>
      <c r="L40" s="1" t="s">
        <v>87</v>
      </c>
      <c r="M40" s="1" t="s">
        <v>87</v>
      </c>
      <c r="N40" s="1" t="s">
        <v>87</v>
      </c>
      <c r="O40" s="1" t="s">
        <v>87</v>
      </c>
      <c r="P40" s="1">
        <v>128</v>
      </c>
      <c r="Q40" s="1">
        <v>141560</v>
      </c>
      <c r="R40" s="1">
        <v>23673.484067548383</v>
      </c>
      <c r="S40" s="1">
        <v>24.920619964599609</v>
      </c>
      <c r="T40" s="1">
        <v>-227.92008258331663</v>
      </c>
      <c r="U40" s="1">
        <v>83.069692307946454</v>
      </c>
      <c r="V40" s="1">
        <v>261.26589965820313</v>
      </c>
      <c r="W40" s="1">
        <v>34.819118499755859</v>
      </c>
      <c r="X40" s="1">
        <v>0.14708066797605815</v>
      </c>
      <c r="Y40" s="1">
        <v>0</v>
      </c>
      <c r="Z40" s="1">
        <v>4.0272675897146089</v>
      </c>
      <c r="AA40" s="1">
        <v>29.452528962983891</v>
      </c>
      <c r="AB40" s="1">
        <v>61.44885560892908</v>
      </c>
      <c r="AC40" s="1">
        <v>5.0713478383724215</v>
      </c>
      <c r="AD40" s="1">
        <v>0</v>
      </c>
      <c r="AE40" s="1">
        <v>0</v>
      </c>
      <c r="AF40" s="1">
        <v>4.0272675897146089</v>
      </c>
      <c r="AG40" s="1">
        <v>-90.010700405975598</v>
      </c>
      <c r="AH40" s="1">
        <v>2.6589997601192459</v>
      </c>
      <c r="AI40" s="1">
        <v>2.9010826672961163</v>
      </c>
      <c r="AJ40" s="1">
        <v>2.6126589775085449</v>
      </c>
      <c r="AK40" s="1">
        <v>0</v>
      </c>
      <c r="AL40" s="1">
        <v>0</v>
      </c>
      <c r="AM40" s="1">
        <v>2.8542387980310329</v>
      </c>
    </row>
    <row r="41" spans="5:39" x14ac:dyDescent="0.2">
      <c r="E41" s="1" t="str">
        <f t="shared" si="0"/>
        <v>011-1-----</v>
      </c>
      <c r="F41" s="1">
        <v>0</v>
      </c>
      <c r="G41" s="1">
        <v>1</v>
      </c>
      <c r="H41" s="1">
        <v>1</v>
      </c>
      <c r="I41" s="1" t="s">
        <v>87</v>
      </c>
      <c r="J41" s="1">
        <v>1</v>
      </c>
      <c r="K41" s="1" t="s">
        <v>87</v>
      </c>
      <c r="L41" s="1" t="s">
        <v>87</v>
      </c>
      <c r="M41" s="1" t="s">
        <v>87</v>
      </c>
      <c r="N41" s="1" t="s">
        <v>87</v>
      </c>
      <c r="O41" s="1" t="s">
        <v>87</v>
      </c>
      <c r="P41" s="1">
        <v>829</v>
      </c>
      <c r="Q41" s="1">
        <v>1025410</v>
      </c>
      <c r="R41" s="1">
        <v>34768.875634818251</v>
      </c>
      <c r="S41" s="1">
        <v>43.596927642822266</v>
      </c>
      <c r="T41" s="1">
        <v>-300.2926299631369</v>
      </c>
      <c r="U41" s="1">
        <v>79.76121181186835</v>
      </c>
      <c r="V41" s="1">
        <v>259.4132080078125</v>
      </c>
      <c r="W41" s="1">
        <v>37.31463623046875</v>
      </c>
      <c r="X41" s="1">
        <v>0.10732195260608635</v>
      </c>
      <c r="Y41" s="1">
        <v>0.19689685101569129</v>
      </c>
      <c r="Z41" s="1">
        <v>2.0012482811753345</v>
      </c>
      <c r="AA41" s="1">
        <v>36.925327430003605</v>
      </c>
      <c r="AB41" s="1">
        <v>53.942520552754502</v>
      </c>
      <c r="AC41" s="1">
        <v>6.9340068850508567</v>
      </c>
      <c r="AD41" s="1">
        <v>0</v>
      </c>
      <c r="AE41" s="1">
        <v>0.19689685101569129</v>
      </c>
      <c r="AF41" s="1">
        <v>1.8772978613432676</v>
      </c>
      <c r="AG41" s="1">
        <v>-30.32839760959714</v>
      </c>
      <c r="AH41" s="1">
        <v>4.2076280029355209</v>
      </c>
      <c r="AI41" s="1">
        <v>9.2609664896798041</v>
      </c>
      <c r="AJ41" s="1">
        <v>2.5941321849822998</v>
      </c>
      <c r="AK41" s="1">
        <v>0</v>
      </c>
      <c r="AL41" s="1">
        <v>0</v>
      </c>
      <c r="AM41" s="1">
        <v>15.292645732833378</v>
      </c>
    </row>
    <row r="42" spans="5:39" x14ac:dyDescent="0.2">
      <c r="E42" s="1" t="str">
        <f t="shared" si="0"/>
        <v>100-0-----</v>
      </c>
      <c r="F42" s="1">
        <v>1</v>
      </c>
      <c r="G42" s="1">
        <v>0</v>
      </c>
      <c r="H42" s="1">
        <v>0</v>
      </c>
      <c r="I42" s="1" t="s">
        <v>87</v>
      </c>
      <c r="J42" s="1">
        <v>0</v>
      </c>
      <c r="K42" s="1" t="s">
        <v>87</v>
      </c>
      <c r="L42" s="1" t="s">
        <v>87</v>
      </c>
      <c r="M42" s="1" t="s">
        <v>87</v>
      </c>
      <c r="N42" s="1" t="s">
        <v>87</v>
      </c>
      <c r="O42" s="1" t="s">
        <v>87</v>
      </c>
      <c r="P42" s="1">
        <v>251</v>
      </c>
      <c r="Q42" s="1">
        <v>712519</v>
      </c>
      <c r="R42" s="1">
        <v>18761.761312949689</v>
      </c>
      <c r="S42" s="1">
        <v>17.135316848754883</v>
      </c>
      <c r="T42" s="1">
        <v>-101.07695314096586</v>
      </c>
      <c r="U42" s="1">
        <v>73.304404107395101</v>
      </c>
      <c r="V42" s="1">
        <v>202.79782104492188</v>
      </c>
      <c r="W42" s="1">
        <v>148.43049621582031</v>
      </c>
      <c r="X42" s="1">
        <v>0.79113305909808718</v>
      </c>
      <c r="Y42" s="1">
        <v>0</v>
      </c>
      <c r="Z42" s="1">
        <v>0.8808186167667108</v>
      </c>
      <c r="AA42" s="1">
        <v>4.3421999974737515</v>
      </c>
      <c r="AB42" s="1">
        <v>55.310104011261451</v>
      </c>
      <c r="AC42" s="1">
        <v>35.97040921014036</v>
      </c>
      <c r="AD42" s="1">
        <v>3.4964681643577222</v>
      </c>
      <c r="AE42" s="1">
        <v>0</v>
      </c>
      <c r="AF42" s="1">
        <v>0.8808186167667108</v>
      </c>
      <c r="AG42" s="1">
        <v>-26.477351648170178</v>
      </c>
      <c r="AH42" s="1">
        <v>0</v>
      </c>
      <c r="AI42" s="1">
        <v>0.35095034358416766</v>
      </c>
      <c r="AJ42" s="1">
        <v>2.0279781818389893</v>
      </c>
      <c r="AK42" s="1">
        <v>0</v>
      </c>
      <c r="AL42" s="1">
        <v>0</v>
      </c>
      <c r="AM42" s="1">
        <v>-0.46837381132348804</v>
      </c>
    </row>
    <row r="43" spans="5:39" x14ac:dyDescent="0.2">
      <c r="E43" s="1" t="str">
        <f t="shared" si="0"/>
        <v>101-0-----</v>
      </c>
      <c r="F43" s="1">
        <v>1</v>
      </c>
      <c r="G43" s="1">
        <v>0</v>
      </c>
      <c r="H43" s="1">
        <v>1</v>
      </c>
      <c r="I43" s="1" t="s">
        <v>87</v>
      </c>
      <c r="J43" s="1">
        <v>0</v>
      </c>
      <c r="K43" s="1" t="s">
        <v>87</v>
      </c>
      <c r="L43" s="1" t="s">
        <v>87</v>
      </c>
      <c r="M43" s="1" t="s">
        <v>87</v>
      </c>
      <c r="N43" s="1" t="s">
        <v>87</v>
      </c>
      <c r="O43" s="1" t="s">
        <v>87</v>
      </c>
      <c r="P43" s="1">
        <v>252</v>
      </c>
      <c r="Q43" s="1">
        <v>526194</v>
      </c>
      <c r="R43" s="1">
        <v>37403.269698771612</v>
      </c>
      <c r="S43" s="1">
        <v>48.2451171875</v>
      </c>
      <c r="T43" s="1">
        <v>-66.76514166563075</v>
      </c>
      <c r="U43" s="1">
        <v>67.823985921779368</v>
      </c>
      <c r="V43" s="1">
        <v>211.28671264648438</v>
      </c>
      <c r="W43" s="1">
        <v>192.63546752929688</v>
      </c>
      <c r="X43" s="1">
        <v>0.51502306905437023</v>
      </c>
      <c r="Y43" s="1">
        <v>0</v>
      </c>
      <c r="Z43" s="1">
        <v>0.71760605404090505</v>
      </c>
      <c r="AA43" s="1">
        <v>3.3962758982428536</v>
      </c>
      <c r="AB43" s="1">
        <v>73.400874962466318</v>
      </c>
      <c r="AC43" s="1">
        <v>21.002139895171741</v>
      </c>
      <c r="AD43" s="1">
        <v>1.4831031900781841</v>
      </c>
      <c r="AE43" s="1">
        <v>0</v>
      </c>
      <c r="AF43" s="1">
        <v>0</v>
      </c>
      <c r="AG43" s="1">
        <v>-28.814435274368858</v>
      </c>
      <c r="AH43" s="1">
        <v>3.750327825858904E-2</v>
      </c>
      <c r="AI43" s="1">
        <v>0</v>
      </c>
      <c r="AJ43" s="1">
        <v>2.1128671169281006</v>
      </c>
      <c r="AK43" s="1">
        <v>0</v>
      </c>
      <c r="AL43" s="1">
        <v>0</v>
      </c>
      <c r="AM43" s="1">
        <v>9.0668471857412491</v>
      </c>
    </row>
    <row r="44" spans="5:39" x14ac:dyDescent="0.2">
      <c r="E44" s="1" t="str">
        <f t="shared" si="0"/>
        <v>100-1-----</v>
      </c>
      <c r="F44" s="1">
        <v>1</v>
      </c>
      <c r="G44" s="1">
        <v>0</v>
      </c>
      <c r="H44" s="1">
        <v>0</v>
      </c>
      <c r="I44" s="1" t="s">
        <v>87</v>
      </c>
      <c r="J44" s="1">
        <v>1</v>
      </c>
      <c r="K44" s="1" t="s">
        <v>87</v>
      </c>
      <c r="L44" s="1" t="s">
        <v>87</v>
      </c>
      <c r="M44" s="1" t="s">
        <v>87</v>
      </c>
      <c r="N44" s="1" t="s">
        <v>87</v>
      </c>
      <c r="O44" s="1" t="s">
        <v>87</v>
      </c>
      <c r="P44" s="1">
        <v>1652</v>
      </c>
      <c r="Q44" s="1">
        <v>4855229</v>
      </c>
      <c r="R44" s="1">
        <v>29795.82394175218</v>
      </c>
      <c r="S44" s="1">
        <v>35.481834411621094</v>
      </c>
      <c r="T44" s="1">
        <v>-296.91206801472561</v>
      </c>
      <c r="U44" s="1">
        <v>85.320443175914988</v>
      </c>
      <c r="V44" s="1">
        <v>206.20606994628906</v>
      </c>
      <c r="W44" s="1">
        <v>2.2567336559295654</v>
      </c>
      <c r="X44" s="1">
        <v>7.5739931217920047E-3</v>
      </c>
      <c r="Y44" s="1">
        <v>0.21014456784633639</v>
      </c>
      <c r="Z44" s="1">
        <v>6.215381396016542</v>
      </c>
      <c r="AA44" s="1">
        <v>41.871186714365074</v>
      </c>
      <c r="AB44" s="1">
        <v>43.890988458010938</v>
      </c>
      <c r="AC44" s="1">
        <v>7.4879063376825279</v>
      </c>
      <c r="AD44" s="1">
        <v>0.32439252607858454</v>
      </c>
      <c r="AE44" s="1">
        <v>0.21014456784633639</v>
      </c>
      <c r="AF44" s="1">
        <v>6.1563316580948086</v>
      </c>
      <c r="AG44" s="1">
        <v>-2.6841233973940763</v>
      </c>
      <c r="AH44" s="1">
        <v>4.8117089621222924</v>
      </c>
      <c r="AI44" s="1">
        <v>5.7141312917896112</v>
      </c>
      <c r="AJ44" s="1">
        <v>2.0620608329772949</v>
      </c>
      <c r="AK44" s="1">
        <v>0</v>
      </c>
      <c r="AL44" s="1">
        <v>0</v>
      </c>
      <c r="AM44" s="1">
        <v>-0.19943056009447371</v>
      </c>
    </row>
    <row r="45" spans="5:39" x14ac:dyDescent="0.2">
      <c r="E45" s="1" t="str">
        <f t="shared" si="0"/>
        <v>101-1-----</v>
      </c>
      <c r="F45" s="1">
        <v>1</v>
      </c>
      <c r="G45" s="1">
        <v>0</v>
      </c>
      <c r="H45" s="1">
        <v>1</v>
      </c>
      <c r="I45" s="1" t="s">
        <v>87</v>
      </c>
      <c r="J45" s="1">
        <v>1</v>
      </c>
      <c r="K45" s="1" t="s">
        <v>87</v>
      </c>
      <c r="L45" s="1" t="s">
        <v>87</v>
      </c>
      <c r="M45" s="1" t="s">
        <v>87</v>
      </c>
      <c r="N45" s="1" t="s">
        <v>87</v>
      </c>
      <c r="O45" s="1" t="s">
        <v>87</v>
      </c>
      <c r="P45" s="1">
        <v>2978</v>
      </c>
      <c r="Q45" s="1">
        <v>8055333</v>
      </c>
      <c r="R45" s="1">
        <v>56525.727295119475</v>
      </c>
      <c r="S45" s="1">
        <v>68.603286743164063</v>
      </c>
      <c r="T45" s="1">
        <v>-410.86957697187012</v>
      </c>
      <c r="U45" s="1">
        <v>87.564341128666427</v>
      </c>
      <c r="V45" s="1">
        <v>227.72164916992188</v>
      </c>
      <c r="W45" s="1">
        <v>-73.412002563476563</v>
      </c>
      <c r="X45" s="1">
        <v>-0.12987360990544047</v>
      </c>
      <c r="Y45" s="1">
        <v>0.57913186208441036</v>
      </c>
      <c r="Z45" s="1">
        <v>4.6485353243621335</v>
      </c>
      <c r="AA45" s="1">
        <v>50.205261532949663</v>
      </c>
      <c r="AB45" s="1">
        <v>41.701975573201011</v>
      </c>
      <c r="AC45" s="1">
        <v>2.865095707402785</v>
      </c>
      <c r="AD45" s="1">
        <v>0</v>
      </c>
      <c r="AE45" s="1">
        <v>0.3415749541328707</v>
      </c>
      <c r="AF45" s="1">
        <v>2.6688158019041546</v>
      </c>
      <c r="AG45" s="1">
        <v>-1.9484237082753397</v>
      </c>
      <c r="AH45" s="1">
        <v>9.7402274584152888</v>
      </c>
      <c r="AI45" s="1">
        <v>8.7261944857527247</v>
      </c>
      <c r="AJ45" s="1">
        <v>2.2772164344787598</v>
      </c>
      <c r="AK45" s="1">
        <v>0</v>
      </c>
      <c r="AL45" s="1">
        <v>0</v>
      </c>
      <c r="AM45" s="1">
        <v>5.6535886811072116</v>
      </c>
    </row>
    <row r="46" spans="5:39" x14ac:dyDescent="0.2">
      <c r="E46" s="1" t="str">
        <f t="shared" si="0"/>
        <v>110-0-----</v>
      </c>
      <c r="F46" s="1">
        <v>1</v>
      </c>
      <c r="G46" s="1">
        <v>1</v>
      </c>
      <c r="H46" s="1">
        <v>0</v>
      </c>
      <c r="I46" s="1" t="s">
        <v>87</v>
      </c>
      <c r="J46" s="1">
        <v>0</v>
      </c>
      <c r="K46" s="1" t="s">
        <v>87</v>
      </c>
      <c r="L46" s="1" t="s">
        <v>87</v>
      </c>
      <c r="M46" s="1" t="s">
        <v>87</v>
      </c>
      <c r="N46" s="1" t="s">
        <v>87</v>
      </c>
      <c r="O46" s="1" t="s">
        <v>87</v>
      </c>
      <c r="P46" s="1">
        <v>149</v>
      </c>
      <c r="Q46" s="1">
        <v>126580</v>
      </c>
      <c r="R46" s="1">
        <v>25965.456456187487</v>
      </c>
      <c r="S46" s="1">
        <v>15.149715423583984</v>
      </c>
      <c r="T46" s="1">
        <v>-73.625502813089469</v>
      </c>
      <c r="U46" s="1">
        <v>101.77549823486987</v>
      </c>
      <c r="V46" s="1">
        <v>395.7315673828125</v>
      </c>
      <c r="W46" s="1">
        <v>254.89254760742188</v>
      </c>
      <c r="X46" s="1">
        <v>0.9816601839351905</v>
      </c>
      <c r="Y46" s="1">
        <v>0</v>
      </c>
      <c r="Z46" s="1">
        <v>0</v>
      </c>
      <c r="AA46" s="1">
        <v>0</v>
      </c>
      <c r="AB46" s="1">
        <v>66.076789382208872</v>
      </c>
      <c r="AC46" s="1">
        <v>33.923210617791121</v>
      </c>
      <c r="AD46" s="1">
        <v>0</v>
      </c>
      <c r="AE46" s="1">
        <v>0</v>
      </c>
      <c r="AF46" s="1">
        <v>0</v>
      </c>
      <c r="AG46" s="1">
        <v>-161.82173549031893</v>
      </c>
      <c r="AH46" s="1">
        <v>9.0867435613841044E-2</v>
      </c>
      <c r="AI46" s="1">
        <v>0</v>
      </c>
      <c r="AJ46" s="1">
        <v>3.9573154449462891</v>
      </c>
      <c r="AK46" s="1">
        <v>0</v>
      </c>
      <c r="AL46" s="1">
        <v>0</v>
      </c>
      <c r="AM46" s="1">
        <v>-7.2581290484467376</v>
      </c>
    </row>
    <row r="47" spans="5:39" x14ac:dyDescent="0.2">
      <c r="E47" s="1" t="str">
        <f t="shared" si="0"/>
        <v>111-0-----</v>
      </c>
      <c r="F47" s="1">
        <v>1</v>
      </c>
      <c r="G47" s="1">
        <v>1</v>
      </c>
      <c r="H47" s="1">
        <v>1</v>
      </c>
      <c r="I47" s="1" t="s">
        <v>87</v>
      </c>
      <c r="J47" s="1">
        <v>0</v>
      </c>
      <c r="K47" s="1" t="s">
        <v>87</v>
      </c>
      <c r="L47" s="1" t="s">
        <v>87</v>
      </c>
      <c r="M47" s="1" t="s">
        <v>87</v>
      </c>
      <c r="N47" s="1" t="s">
        <v>87</v>
      </c>
      <c r="O47" s="1" t="s">
        <v>87</v>
      </c>
      <c r="P47" s="1">
        <v>271</v>
      </c>
      <c r="Q47" s="1">
        <v>224059</v>
      </c>
      <c r="R47" s="1">
        <v>42942.622391508601</v>
      </c>
      <c r="S47" s="1">
        <v>36.270633697509766</v>
      </c>
      <c r="T47" s="1">
        <v>-111.10913090292351</v>
      </c>
      <c r="U47" s="1">
        <v>96.031404832808207</v>
      </c>
      <c r="V47" s="1">
        <v>392.45956420898438</v>
      </c>
      <c r="W47" s="1">
        <v>330.27407836914063</v>
      </c>
      <c r="X47" s="1">
        <v>0.76910551795841986</v>
      </c>
      <c r="Y47" s="1">
        <v>0</v>
      </c>
      <c r="Z47" s="1">
        <v>0</v>
      </c>
      <c r="AA47" s="1">
        <v>1.0082165858099874</v>
      </c>
      <c r="AB47" s="1">
        <v>61.84754908305402</v>
      </c>
      <c r="AC47" s="1">
        <v>36.703725358053013</v>
      </c>
      <c r="AD47" s="1">
        <v>0.44050897308298265</v>
      </c>
      <c r="AE47" s="1">
        <v>0</v>
      </c>
      <c r="AF47" s="1">
        <v>0</v>
      </c>
      <c r="AG47" s="1">
        <v>-76.048403716892608</v>
      </c>
      <c r="AH47" s="1">
        <v>0.20561102209685841</v>
      </c>
      <c r="AI47" s="1">
        <v>0</v>
      </c>
      <c r="AJ47" s="1">
        <v>3.924595832824707</v>
      </c>
      <c r="AK47" s="1">
        <v>0</v>
      </c>
      <c r="AL47" s="1">
        <v>0</v>
      </c>
      <c r="AM47" s="1">
        <v>28.73502612029667</v>
      </c>
    </row>
    <row r="48" spans="5:39" x14ac:dyDescent="0.2">
      <c r="E48" s="1" t="str">
        <f t="shared" si="0"/>
        <v>110-1-----</v>
      </c>
      <c r="F48" s="1">
        <v>1</v>
      </c>
      <c r="G48" s="1">
        <v>1</v>
      </c>
      <c r="H48" s="1">
        <v>0</v>
      </c>
      <c r="I48" s="1" t="s">
        <v>87</v>
      </c>
      <c r="J48" s="1">
        <v>1</v>
      </c>
      <c r="K48" s="1" t="s">
        <v>87</v>
      </c>
      <c r="L48" s="1" t="s">
        <v>87</v>
      </c>
      <c r="M48" s="1" t="s">
        <v>87</v>
      </c>
      <c r="N48" s="1" t="s">
        <v>87</v>
      </c>
      <c r="O48" s="1" t="s">
        <v>87</v>
      </c>
      <c r="P48" s="1">
        <v>299</v>
      </c>
      <c r="Q48" s="1">
        <v>437948</v>
      </c>
      <c r="R48" s="1">
        <v>46540.658837914983</v>
      </c>
      <c r="S48" s="1">
        <v>42.386661529541016</v>
      </c>
      <c r="T48" s="1">
        <v>-352.31554052773856</v>
      </c>
      <c r="U48" s="1">
        <v>105.21485444192093</v>
      </c>
      <c r="V48" s="1">
        <v>393.60586547851563</v>
      </c>
      <c r="W48" s="1">
        <v>147.310791015625</v>
      </c>
      <c r="X48" s="1">
        <v>0.3165206395737919</v>
      </c>
      <c r="Y48" s="1">
        <v>0</v>
      </c>
      <c r="Z48" s="1">
        <v>1.5631992839332525</v>
      </c>
      <c r="AA48" s="1">
        <v>21.163243124754537</v>
      </c>
      <c r="AB48" s="1">
        <v>66.958634358416987</v>
      </c>
      <c r="AC48" s="1">
        <v>10.314923232895229</v>
      </c>
      <c r="AD48" s="1">
        <v>0</v>
      </c>
      <c r="AE48" s="1">
        <v>0</v>
      </c>
      <c r="AF48" s="1">
        <v>1.5631992839332525</v>
      </c>
      <c r="AG48" s="1">
        <v>-58.552130443994741</v>
      </c>
      <c r="AH48" s="1">
        <v>9.4834390164479938</v>
      </c>
      <c r="AI48" s="1">
        <v>2.0205869119533468</v>
      </c>
      <c r="AJ48" s="1">
        <v>3.936058521270752</v>
      </c>
      <c r="AK48" s="1">
        <v>0</v>
      </c>
      <c r="AL48" s="1">
        <v>0</v>
      </c>
      <c r="AM48" s="1">
        <v>47.85371720605422</v>
      </c>
    </row>
    <row r="49" spans="5:39" x14ac:dyDescent="0.2">
      <c r="E49" s="1" t="str">
        <f t="shared" si="0"/>
        <v>111-1-----</v>
      </c>
      <c r="F49" s="1">
        <v>1</v>
      </c>
      <c r="G49" s="1">
        <v>1</v>
      </c>
      <c r="H49" s="1">
        <v>1</v>
      </c>
      <c r="I49" s="1" t="s">
        <v>87</v>
      </c>
      <c r="J49" s="1">
        <v>1</v>
      </c>
      <c r="K49" s="1" t="s">
        <v>87</v>
      </c>
      <c r="L49" s="1" t="s">
        <v>87</v>
      </c>
      <c r="M49" s="1" t="s">
        <v>87</v>
      </c>
      <c r="N49" s="1" t="s">
        <v>87</v>
      </c>
      <c r="O49" s="1" t="s">
        <v>87</v>
      </c>
      <c r="P49" s="1">
        <v>4264</v>
      </c>
      <c r="Q49" s="1">
        <v>5890752</v>
      </c>
      <c r="R49" s="1">
        <v>61737.067856280635</v>
      </c>
      <c r="S49" s="1">
        <v>61.063758850097656</v>
      </c>
      <c r="T49" s="1">
        <v>-430.85837319711823</v>
      </c>
      <c r="U49" s="1">
        <v>98.183315992800857</v>
      </c>
      <c r="V49" s="1">
        <v>381.93362426757813</v>
      </c>
      <c r="W49" s="1">
        <v>70.301506042480469</v>
      </c>
      <c r="X49" s="1">
        <v>0.11387244079381485</v>
      </c>
      <c r="Y49" s="1">
        <v>0.20107789294134265</v>
      </c>
      <c r="Z49" s="1">
        <v>1.6244615288506459</v>
      </c>
      <c r="AA49" s="1">
        <v>29.891956069445801</v>
      </c>
      <c r="AB49" s="1">
        <v>61.474494258118483</v>
      </c>
      <c r="AC49" s="1">
        <v>6.7382907988657479</v>
      </c>
      <c r="AD49" s="1">
        <v>6.971945177797334E-2</v>
      </c>
      <c r="AE49" s="1">
        <v>0.10803374509740012</v>
      </c>
      <c r="AF49" s="1">
        <v>1.0010436698065035</v>
      </c>
      <c r="AG49" s="1">
        <v>-8.0940330967987677</v>
      </c>
      <c r="AH49" s="1">
        <v>11.731749790623981</v>
      </c>
      <c r="AI49" s="1">
        <v>4.9349470946811573</v>
      </c>
      <c r="AJ49" s="1">
        <v>3.8193364143371582</v>
      </c>
      <c r="AK49" s="1">
        <v>0</v>
      </c>
      <c r="AL49" s="1">
        <v>0</v>
      </c>
      <c r="AM49" s="1">
        <v>12.470270107190384</v>
      </c>
    </row>
    <row r="50" spans="5:39" x14ac:dyDescent="0.2">
      <c r="E50" s="1" t="str">
        <f t="shared" si="0"/>
        <v>00-10-----</v>
      </c>
      <c r="F50" s="1">
        <v>0</v>
      </c>
      <c r="G50" s="1">
        <v>0</v>
      </c>
      <c r="H50" s="1" t="s">
        <v>87</v>
      </c>
      <c r="I50" s="1">
        <v>1</v>
      </c>
      <c r="J50" s="1">
        <v>0</v>
      </c>
      <c r="K50" s="1" t="s">
        <v>87</v>
      </c>
      <c r="L50" s="1" t="s">
        <v>87</v>
      </c>
      <c r="M50" s="1" t="s">
        <v>87</v>
      </c>
      <c r="N50" s="1" t="s">
        <v>87</v>
      </c>
      <c r="O50" s="1" t="s">
        <v>87</v>
      </c>
      <c r="P50" s="1">
        <v>1132</v>
      </c>
      <c r="Q50" s="1">
        <v>4880203</v>
      </c>
      <c r="R50" s="1">
        <v>11572.998602307447</v>
      </c>
      <c r="S50" s="1">
        <v>12.495115280151367</v>
      </c>
      <c r="T50" s="1">
        <v>-70.885422879650761</v>
      </c>
      <c r="U50" s="1">
        <v>45.709188603085067</v>
      </c>
      <c r="V50" s="1">
        <v>106.95895385742188</v>
      </c>
      <c r="W50" s="1">
        <v>66.310386657714844</v>
      </c>
      <c r="X50" s="1">
        <v>0.57297498199380881</v>
      </c>
      <c r="Y50" s="1">
        <v>0</v>
      </c>
      <c r="Z50" s="1">
        <v>2.1108753058018284</v>
      </c>
      <c r="AA50" s="1">
        <v>8.6492713520318709</v>
      </c>
      <c r="AB50" s="1">
        <v>66.998299046166736</v>
      </c>
      <c r="AC50" s="1">
        <v>21.726842100625731</v>
      </c>
      <c r="AD50" s="1">
        <v>0.51471219537384005</v>
      </c>
      <c r="AE50" s="1">
        <v>0</v>
      </c>
      <c r="AF50" s="1">
        <v>2.1108753058018284</v>
      </c>
      <c r="AG50" s="1">
        <v>-20.024138134407291</v>
      </c>
      <c r="AH50" s="1">
        <v>0</v>
      </c>
      <c r="AI50" s="1">
        <v>1.0771465850953004</v>
      </c>
      <c r="AJ50" s="1">
        <v>1.0695894956588745</v>
      </c>
      <c r="AK50" s="1">
        <v>0</v>
      </c>
      <c r="AL50" s="1">
        <v>0</v>
      </c>
      <c r="AM50" s="1">
        <v>3.474660042621315</v>
      </c>
    </row>
    <row r="51" spans="5:39" x14ac:dyDescent="0.2">
      <c r="E51" s="1" t="str">
        <f t="shared" si="0"/>
        <v>00-20-----</v>
      </c>
      <c r="F51" s="1">
        <v>0</v>
      </c>
      <c r="G51" s="1">
        <v>0</v>
      </c>
      <c r="H51" s="1" t="s">
        <v>87</v>
      </c>
      <c r="I51" s="1">
        <v>2</v>
      </c>
      <c r="J51" s="1">
        <v>0</v>
      </c>
      <c r="K51" s="1" t="s">
        <v>87</v>
      </c>
      <c r="L51" s="1" t="s">
        <v>87</v>
      </c>
      <c r="M51" s="1" t="s">
        <v>87</v>
      </c>
      <c r="N51" s="1" t="s">
        <v>87</v>
      </c>
      <c r="O51" s="1" t="s">
        <v>87</v>
      </c>
      <c r="P51" s="1">
        <v>562</v>
      </c>
      <c r="Q51" s="1">
        <v>2444178</v>
      </c>
      <c r="R51" s="1">
        <v>22495.697625987472</v>
      </c>
      <c r="S51" s="1">
        <v>49.468490600585938</v>
      </c>
      <c r="T51" s="1">
        <v>-92.97527396312465</v>
      </c>
      <c r="U51" s="1">
        <v>50.477624986670641</v>
      </c>
      <c r="V51" s="1">
        <v>103.45462036132813</v>
      </c>
      <c r="W51" s="1">
        <v>74.742897033691406</v>
      </c>
      <c r="X51" s="1">
        <v>0.33225418600642526</v>
      </c>
      <c r="Y51" s="1">
        <v>7.1557799800178221E-2</v>
      </c>
      <c r="Z51" s="1">
        <v>1.6261090640698017</v>
      </c>
      <c r="AA51" s="1">
        <v>23.466416930354502</v>
      </c>
      <c r="AB51" s="1">
        <v>65.971340876155509</v>
      </c>
      <c r="AC51" s="1">
        <v>8.575275614132849</v>
      </c>
      <c r="AD51" s="1">
        <v>0.28929971548716993</v>
      </c>
      <c r="AE51" s="1">
        <v>7.1557799800178221E-2</v>
      </c>
      <c r="AF51" s="1">
        <v>1.6261090640698017</v>
      </c>
      <c r="AG51" s="1">
        <v>-1.2293158212625861</v>
      </c>
      <c r="AH51" s="1">
        <v>0</v>
      </c>
      <c r="AI51" s="1">
        <v>1.7382661816694653</v>
      </c>
      <c r="AJ51" s="1">
        <v>1.0345461368560791</v>
      </c>
      <c r="AK51" s="1">
        <v>0</v>
      </c>
      <c r="AL51" s="1">
        <v>0</v>
      </c>
      <c r="AM51" s="1">
        <v>13.276981314345331</v>
      </c>
    </row>
    <row r="52" spans="5:39" x14ac:dyDescent="0.2">
      <c r="E52" s="1" t="str">
        <f t="shared" si="0"/>
        <v>00-30-----</v>
      </c>
      <c r="F52" s="1">
        <v>0</v>
      </c>
      <c r="G52" s="1">
        <v>0</v>
      </c>
      <c r="H52" s="1" t="s">
        <v>87</v>
      </c>
      <c r="I52" s="1">
        <v>3</v>
      </c>
      <c r="J52" s="1">
        <v>0</v>
      </c>
      <c r="K52" s="1" t="s">
        <v>87</v>
      </c>
      <c r="L52" s="1" t="s">
        <v>87</v>
      </c>
      <c r="M52" s="1" t="s">
        <v>87</v>
      </c>
      <c r="N52" s="1" t="s">
        <v>87</v>
      </c>
      <c r="O52" s="1" t="s">
        <v>87</v>
      </c>
      <c r="P52" s="1">
        <v>65</v>
      </c>
      <c r="Q52" s="1">
        <v>266984</v>
      </c>
      <c r="R52" s="1">
        <v>45773.615840188962</v>
      </c>
      <c r="S52" s="1">
        <v>89.464607238769531</v>
      </c>
      <c r="T52" s="1">
        <v>-103.44077026728456</v>
      </c>
      <c r="U52" s="1">
        <v>53.474363118158529</v>
      </c>
      <c r="V52" s="1">
        <v>101.95217895507813</v>
      </c>
      <c r="W52" s="1">
        <v>-64.312835693359375</v>
      </c>
      <c r="X52" s="1">
        <v>-0.14050197807815107</v>
      </c>
      <c r="Y52" s="1">
        <v>0</v>
      </c>
      <c r="Z52" s="1">
        <v>7.7521499415695319</v>
      </c>
      <c r="AA52" s="1">
        <v>47.623453090821918</v>
      </c>
      <c r="AB52" s="1">
        <v>44.624396967608547</v>
      </c>
      <c r="AC52" s="1">
        <v>0</v>
      </c>
      <c r="AD52" s="1">
        <v>0</v>
      </c>
      <c r="AE52" s="1">
        <v>0</v>
      </c>
      <c r="AF52" s="1">
        <v>0</v>
      </c>
      <c r="AG52" s="1">
        <v>0</v>
      </c>
      <c r="AH52" s="1">
        <v>0</v>
      </c>
      <c r="AI52" s="1">
        <v>0</v>
      </c>
      <c r="AJ52" s="1">
        <v>1.0195217132568359</v>
      </c>
      <c r="AK52" s="1">
        <v>0</v>
      </c>
      <c r="AL52" s="1">
        <v>1</v>
      </c>
      <c r="AM52" s="1">
        <v>-116.29860300778165</v>
      </c>
    </row>
    <row r="53" spans="5:39" x14ac:dyDescent="0.2">
      <c r="E53" s="1" t="str">
        <f t="shared" si="0"/>
        <v>00-11-----</v>
      </c>
      <c r="F53" s="1">
        <v>0</v>
      </c>
      <c r="G53" s="1">
        <v>0</v>
      </c>
      <c r="H53" s="1" t="s">
        <v>87</v>
      </c>
      <c r="I53" s="1">
        <v>1</v>
      </c>
      <c r="J53" s="1">
        <v>1</v>
      </c>
      <c r="K53" s="1" t="s">
        <v>87</v>
      </c>
      <c r="L53" s="1" t="s">
        <v>87</v>
      </c>
      <c r="M53" s="1" t="s">
        <v>87</v>
      </c>
      <c r="N53" s="1" t="s">
        <v>87</v>
      </c>
      <c r="O53" s="1" t="s">
        <v>87</v>
      </c>
      <c r="P53" s="1">
        <v>807</v>
      </c>
      <c r="Q53" s="1">
        <v>3422774</v>
      </c>
      <c r="R53" s="1">
        <v>12771.550380010491</v>
      </c>
      <c r="S53" s="1">
        <v>15.744372367858887</v>
      </c>
      <c r="T53" s="1">
        <v>-193.8340377974846</v>
      </c>
      <c r="U53" s="1">
        <v>55.029905827760821</v>
      </c>
      <c r="V53" s="1">
        <v>111.76335144042969</v>
      </c>
      <c r="W53" s="1">
        <v>-6.532071590423584</v>
      </c>
      <c r="X53" s="1">
        <v>-5.1145486617249818E-2</v>
      </c>
      <c r="Y53" s="1">
        <v>1.5418780205762928</v>
      </c>
      <c r="Z53" s="1">
        <v>17.516727660079223</v>
      </c>
      <c r="AA53" s="1">
        <v>41.245784851702155</v>
      </c>
      <c r="AB53" s="1">
        <v>27.201270080934354</v>
      </c>
      <c r="AC53" s="1">
        <v>11.59220562035355</v>
      </c>
      <c r="AD53" s="1">
        <v>0.90213376635442477</v>
      </c>
      <c r="AE53" s="1">
        <v>1.5418780205762928</v>
      </c>
      <c r="AF53" s="1">
        <v>17.516727660079223</v>
      </c>
      <c r="AG53" s="1">
        <v>-5.7501328425849287</v>
      </c>
      <c r="AH53" s="1">
        <v>2.1135839303163571</v>
      </c>
      <c r="AI53" s="1">
        <v>16.060829202764459</v>
      </c>
      <c r="AJ53" s="1">
        <v>1.117633581161499</v>
      </c>
      <c r="AK53" s="1">
        <v>0</v>
      </c>
      <c r="AL53" s="1">
        <v>0</v>
      </c>
      <c r="AM53" s="1">
        <v>8.0844272757516578</v>
      </c>
    </row>
    <row r="54" spans="5:39" x14ac:dyDescent="0.2">
      <c r="E54" s="1" t="str">
        <f t="shared" si="0"/>
        <v>00-21-----</v>
      </c>
      <c r="F54" s="1">
        <v>0</v>
      </c>
      <c r="G54" s="1">
        <v>0</v>
      </c>
      <c r="H54" s="1" t="s">
        <v>87</v>
      </c>
      <c r="I54" s="1">
        <v>2</v>
      </c>
      <c r="J54" s="1">
        <v>1</v>
      </c>
      <c r="K54" s="1" t="s">
        <v>87</v>
      </c>
      <c r="L54" s="1" t="s">
        <v>87</v>
      </c>
      <c r="M54" s="1" t="s">
        <v>87</v>
      </c>
      <c r="N54" s="1" t="s">
        <v>87</v>
      </c>
      <c r="O54" s="1" t="s">
        <v>87</v>
      </c>
      <c r="P54" s="1">
        <v>1328</v>
      </c>
      <c r="Q54" s="1">
        <v>5657444</v>
      </c>
      <c r="R54" s="1">
        <v>26039.2196979121</v>
      </c>
      <c r="S54" s="1">
        <v>55.343921661376953</v>
      </c>
      <c r="T54" s="1">
        <v>-254.70036085406829</v>
      </c>
      <c r="U54" s="1">
        <v>57.906946047140593</v>
      </c>
      <c r="V54" s="1">
        <v>115.88531494140625</v>
      </c>
      <c r="W54" s="1">
        <v>-51.014213562011719</v>
      </c>
      <c r="X54" s="1">
        <v>-0.19591298876787075</v>
      </c>
      <c r="Y54" s="1">
        <v>0.43661059658743417</v>
      </c>
      <c r="Z54" s="1">
        <v>10.901937341315266</v>
      </c>
      <c r="AA54" s="1">
        <v>55.471958714924973</v>
      </c>
      <c r="AB54" s="1">
        <v>30.753428580114978</v>
      </c>
      <c r="AC54" s="1">
        <v>2.4360647670573496</v>
      </c>
      <c r="AD54" s="1">
        <v>0</v>
      </c>
      <c r="AE54" s="1">
        <v>0.43661059658743417</v>
      </c>
      <c r="AF54" s="1">
        <v>10.901937341315266</v>
      </c>
      <c r="AG54" s="1">
        <v>0.41773313183366367</v>
      </c>
      <c r="AH54" s="1">
        <v>3.6773802297130285</v>
      </c>
      <c r="AI54" s="1">
        <v>14.919164921761938</v>
      </c>
      <c r="AJ54" s="1">
        <v>1.1588531732559204</v>
      </c>
      <c r="AK54" s="1">
        <v>0</v>
      </c>
      <c r="AL54" s="1">
        <v>0</v>
      </c>
      <c r="AM54" s="1">
        <v>10.879605092566864</v>
      </c>
    </row>
    <row r="55" spans="5:39" x14ac:dyDescent="0.2">
      <c r="E55" s="1" t="str">
        <f t="shared" si="0"/>
        <v>00-31-----</v>
      </c>
      <c r="F55" s="1">
        <v>0</v>
      </c>
      <c r="G55" s="1">
        <v>0</v>
      </c>
      <c r="H55" s="1" t="s">
        <v>87</v>
      </c>
      <c r="I55" s="1">
        <v>3</v>
      </c>
      <c r="J55" s="1">
        <v>1</v>
      </c>
      <c r="K55" s="1" t="s">
        <v>87</v>
      </c>
      <c r="L55" s="1" t="s">
        <v>87</v>
      </c>
      <c r="M55" s="1" t="s">
        <v>87</v>
      </c>
      <c r="N55" s="1" t="s">
        <v>87</v>
      </c>
      <c r="O55" s="1" t="s">
        <v>87</v>
      </c>
      <c r="P55" s="1">
        <v>456</v>
      </c>
      <c r="Q55" s="1">
        <v>1820393</v>
      </c>
      <c r="R55" s="1">
        <v>52566.740587734552</v>
      </c>
      <c r="S55" s="1">
        <v>89.986305236816406</v>
      </c>
      <c r="T55" s="1">
        <v>-361.62744918396083</v>
      </c>
      <c r="U55" s="1">
        <v>64.40718041138075</v>
      </c>
      <c r="V55" s="1">
        <v>111.25141906738281</v>
      </c>
      <c r="W55" s="1">
        <v>-285.0008544921875</v>
      </c>
      <c r="X55" s="1">
        <v>-0.54216953782119603</v>
      </c>
      <c r="Y55" s="1">
        <v>2.2745637892477064</v>
      </c>
      <c r="Z55" s="1">
        <v>12.473185735168176</v>
      </c>
      <c r="AA55" s="1">
        <v>72.388270005432901</v>
      </c>
      <c r="AB55" s="1">
        <v>12.806795016240999</v>
      </c>
      <c r="AC55" s="1">
        <v>5.7185453910227071E-2</v>
      </c>
      <c r="AD55" s="1">
        <v>0</v>
      </c>
      <c r="AE55" s="1">
        <v>0</v>
      </c>
      <c r="AF55" s="1">
        <v>0</v>
      </c>
      <c r="AG55" s="1">
        <v>0.93096435077657569</v>
      </c>
      <c r="AH55" s="1">
        <v>7.6817297118680345</v>
      </c>
      <c r="AI55" s="1">
        <v>0</v>
      </c>
      <c r="AJ55" s="1">
        <v>1.1125141382217407</v>
      </c>
      <c r="AK55" s="1">
        <v>0</v>
      </c>
      <c r="AL55" s="1">
        <v>0</v>
      </c>
      <c r="AM55" s="1">
        <v>-107.64469800696349</v>
      </c>
    </row>
    <row r="56" spans="5:39" x14ac:dyDescent="0.2">
      <c r="E56" s="1" t="str">
        <f t="shared" si="0"/>
        <v>01-10-----</v>
      </c>
      <c r="F56" s="1">
        <v>0</v>
      </c>
      <c r="G56" s="1">
        <v>1</v>
      </c>
      <c r="H56" s="1" t="s">
        <v>87</v>
      </c>
      <c r="I56" s="1">
        <v>1</v>
      </c>
      <c r="J56" s="1">
        <v>0</v>
      </c>
      <c r="K56" s="1" t="s">
        <v>87</v>
      </c>
      <c r="L56" s="1" t="s">
        <v>87</v>
      </c>
      <c r="M56" s="1" t="s">
        <v>87</v>
      </c>
      <c r="N56" s="1" t="s">
        <v>87</v>
      </c>
      <c r="O56" s="1" t="s">
        <v>87</v>
      </c>
      <c r="P56" s="1">
        <v>357</v>
      </c>
      <c r="Q56" s="1">
        <v>507110</v>
      </c>
      <c r="R56" s="1">
        <v>19972.530068324155</v>
      </c>
      <c r="S56" s="1">
        <v>17.015256881713867</v>
      </c>
      <c r="T56" s="1">
        <v>-89.436096659077165</v>
      </c>
      <c r="U56" s="1">
        <v>72.252550428065305</v>
      </c>
      <c r="V56" s="1">
        <v>259.67855834960938</v>
      </c>
      <c r="W56" s="1">
        <v>126.40189361572266</v>
      </c>
      <c r="X56" s="1">
        <v>0.63287872484514285</v>
      </c>
      <c r="Y56" s="1">
        <v>0</v>
      </c>
      <c r="Z56" s="1">
        <v>0</v>
      </c>
      <c r="AA56" s="1">
        <v>0.12620535978387332</v>
      </c>
      <c r="AB56" s="1">
        <v>86.602906667192528</v>
      </c>
      <c r="AC56" s="1">
        <v>13.178205911932322</v>
      </c>
      <c r="AD56" s="1">
        <v>9.2682061091281978E-2</v>
      </c>
      <c r="AE56" s="1">
        <v>0</v>
      </c>
      <c r="AF56" s="1">
        <v>0</v>
      </c>
      <c r="AG56" s="1">
        <v>-122.02860221482214</v>
      </c>
      <c r="AH56" s="1">
        <v>0</v>
      </c>
      <c r="AI56" s="1">
        <v>0</v>
      </c>
      <c r="AJ56" s="1">
        <v>2.5967857837677002</v>
      </c>
      <c r="AK56" s="1">
        <v>0</v>
      </c>
      <c r="AL56" s="1">
        <v>0</v>
      </c>
      <c r="AM56" s="1">
        <v>5.9354691171039873</v>
      </c>
    </row>
    <row r="57" spans="5:39" x14ac:dyDescent="0.2">
      <c r="E57" s="1" t="str">
        <f t="shared" si="0"/>
        <v>01-20-----</v>
      </c>
      <c r="F57" s="1">
        <v>0</v>
      </c>
      <c r="G57" s="1">
        <v>1</v>
      </c>
      <c r="H57" s="1" t="s">
        <v>87</v>
      </c>
      <c r="I57" s="1">
        <v>2</v>
      </c>
      <c r="J57" s="1">
        <v>0</v>
      </c>
      <c r="K57" s="1" t="s">
        <v>87</v>
      </c>
      <c r="L57" s="1" t="s">
        <v>87</v>
      </c>
      <c r="M57" s="1" t="s">
        <v>87</v>
      </c>
      <c r="N57" s="1" t="s">
        <v>87</v>
      </c>
      <c r="O57" s="1" t="s">
        <v>87</v>
      </c>
      <c r="P57" s="1">
        <v>101</v>
      </c>
      <c r="Q57" s="1">
        <v>118807</v>
      </c>
      <c r="R57" s="1">
        <v>31680.433587378266</v>
      </c>
      <c r="S57" s="1">
        <v>43.568576812744141</v>
      </c>
      <c r="T57" s="1">
        <v>-75.093461787441669</v>
      </c>
      <c r="U57" s="1">
        <v>75.614224904893959</v>
      </c>
      <c r="V57" s="1">
        <v>260.75314331054688</v>
      </c>
      <c r="W57" s="1">
        <v>190.95988464355469</v>
      </c>
      <c r="X57" s="1">
        <v>0.60276916386534118</v>
      </c>
      <c r="Y57" s="1">
        <v>0</v>
      </c>
      <c r="Z57" s="1">
        <v>0</v>
      </c>
      <c r="AA57" s="1">
        <v>0.91997946248958384</v>
      </c>
      <c r="AB57" s="1">
        <v>82.370567390810294</v>
      </c>
      <c r="AC57" s="1">
        <v>16.70945314670011</v>
      </c>
      <c r="AD57" s="1">
        <v>0</v>
      </c>
      <c r="AE57" s="1">
        <v>0</v>
      </c>
      <c r="AF57" s="1">
        <v>0</v>
      </c>
      <c r="AG57" s="1">
        <v>-83.78890578223097</v>
      </c>
      <c r="AH57" s="1">
        <v>0</v>
      </c>
      <c r="AI57" s="1">
        <v>0</v>
      </c>
      <c r="AJ57" s="1">
        <v>2.6075315475463867</v>
      </c>
      <c r="AK57" s="1">
        <v>0</v>
      </c>
      <c r="AL57" s="1">
        <v>0</v>
      </c>
      <c r="AM57" s="1">
        <v>13.474872980033222</v>
      </c>
    </row>
    <row r="58" spans="5:39" x14ac:dyDescent="0.2">
      <c r="E58" s="1" t="str">
        <f t="shared" si="0"/>
        <v>01-30-----</v>
      </c>
      <c r="F58" s="1">
        <v>0</v>
      </c>
      <c r="G58" s="1">
        <v>1</v>
      </c>
      <c r="H58" s="1" t="s">
        <v>87</v>
      </c>
      <c r="I58" s="1">
        <v>3</v>
      </c>
      <c r="J58" s="1">
        <v>0</v>
      </c>
      <c r="K58" s="1" t="s">
        <v>87</v>
      </c>
      <c r="L58" s="1" t="s">
        <v>87</v>
      </c>
      <c r="M58" s="1" t="s">
        <v>87</v>
      </c>
      <c r="N58" s="1" t="s">
        <v>87</v>
      </c>
      <c r="O58" s="1" t="s">
        <v>87</v>
      </c>
      <c r="P58" s="1">
        <v>3</v>
      </c>
      <c r="Q58" s="1">
        <v>6201</v>
      </c>
      <c r="R58" s="1">
        <v>71798.937113293941</v>
      </c>
      <c r="S58" s="1">
        <v>93.468795776367188</v>
      </c>
      <c r="T58" s="1">
        <v>-42.68040167726982</v>
      </c>
      <c r="U58" s="1">
        <v>64.975792982457222</v>
      </c>
      <c r="V58" s="1">
        <v>200</v>
      </c>
      <c r="W58" s="1">
        <v>141.66969299316406</v>
      </c>
      <c r="X58" s="1">
        <v>0.19731447106190267</v>
      </c>
      <c r="Y58" s="1">
        <v>0</v>
      </c>
      <c r="Z58" s="1">
        <v>0</v>
      </c>
      <c r="AA58" s="1">
        <v>0</v>
      </c>
      <c r="AB58" s="1">
        <v>100</v>
      </c>
      <c r="AC58" s="1">
        <v>0</v>
      </c>
      <c r="AD58" s="1">
        <v>0</v>
      </c>
      <c r="AE58" s="1">
        <v>0</v>
      </c>
      <c r="AF58" s="1">
        <v>0</v>
      </c>
      <c r="AG58" s="1">
        <v>-36.235258419815182</v>
      </c>
      <c r="AH58" s="1">
        <v>0</v>
      </c>
      <c r="AI58" s="1">
        <v>0</v>
      </c>
      <c r="AJ58" s="1">
        <v>2</v>
      </c>
      <c r="AK58" s="1">
        <v>1</v>
      </c>
      <c r="AL58" s="1">
        <v>0</v>
      </c>
      <c r="AM58" s="1">
        <v>-44.39043908461106</v>
      </c>
    </row>
    <row r="59" spans="5:39" x14ac:dyDescent="0.2">
      <c r="E59" s="1" t="str">
        <f t="shared" si="0"/>
        <v>01-11-----</v>
      </c>
      <c r="F59" s="1">
        <v>0</v>
      </c>
      <c r="G59" s="1">
        <v>1</v>
      </c>
      <c r="H59" s="1" t="s">
        <v>87</v>
      </c>
      <c r="I59" s="1">
        <v>1</v>
      </c>
      <c r="J59" s="1">
        <v>1</v>
      </c>
      <c r="K59" s="1" t="s">
        <v>87</v>
      </c>
      <c r="L59" s="1" t="s">
        <v>87</v>
      </c>
      <c r="M59" s="1" t="s">
        <v>87</v>
      </c>
      <c r="N59" s="1" t="s">
        <v>87</v>
      </c>
      <c r="O59" s="1" t="s">
        <v>87</v>
      </c>
      <c r="P59" s="1">
        <v>345</v>
      </c>
      <c r="Q59" s="1">
        <v>381853</v>
      </c>
      <c r="R59" s="1">
        <v>21390.888222378853</v>
      </c>
      <c r="S59" s="1">
        <v>17.556509017944336</v>
      </c>
      <c r="T59" s="1">
        <v>-245.26907362366921</v>
      </c>
      <c r="U59" s="1">
        <v>80.274304817740287</v>
      </c>
      <c r="V59" s="1">
        <v>272.44357299804688</v>
      </c>
      <c r="W59" s="1">
        <v>58.605457305908203</v>
      </c>
      <c r="X59" s="1">
        <v>0.27397393084685462</v>
      </c>
      <c r="Y59" s="1">
        <v>0.16917504903719494</v>
      </c>
      <c r="Z59" s="1">
        <v>3.5683888826328456</v>
      </c>
      <c r="AA59" s="1">
        <v>29.852325371281619</v>
      </c>
      <c r="AB59" s="1">
        <v>52.289493600940673</v>
      </c>
      <c r="AC59" s="1">
        <v>14.120617096107665</v>
      </c>
      <c r="AD59" s="1">
        <v>0</v>
      </c>
      <c r="AE59" s="1">
        <v>0.16917504903719494</v>
      </c>
      <c r="AF59" s="1">
        <v>3.5683888826328456</v>
      </c>
      <c r="AG59" s="1">
        <v>-71.582264713078473</v>
      </c>
      <c r="AH59" s="1">
        <v>2.0888303041577383</v>
      </c>
      <c r="AI59" s="1">
        <v>2.0410474675020849</v>
      </c>
      <c r="AJ59" s="1">
        <v>2.7244358062744141</v>
      </c>
      <c r="AK59" s="1">
        <v>0</v>
      </c>
      <c r="AL59" s="1">
        <v>0</v>
      </c>
      <c r="AM59" s="1">
        <v>18.609031557111514</v>
      </c>
    </row>
    <row r="60" spans="5:39" x14ac:dyDescent="0.2">
      <c r="E60" s="1" t="str">
        <f t="shared" si="0"/>
        <v>01-21-----</v>
      </c>
      <c r="F60" s="1">
        <v>0</v>
      </c>
      <c r="G60" s="1">
        <v>1</v>
      </c>
      <c r="H60" s="1" t="s">
        <v>87</v>
      </c>
      <c r="I60" s="1">
        <v>2</v>
      </c>
      <c r="J60" s="1">
        <v>1</v>
      </c>
      <c r="K60" s="1" t="s">
        <v>87</v>
      </c>
      <c r="L60" s="1" t="s">
        <v>87</v>
      </c>
      <c r="M60" s="1" t="s">
        <v>87</v>
      </c>
      <c r="N60" s="1" t="s">
        <v>87</v>
      </c>
      <c r="O60" s="1" t="s">
        <v>87</v>
      </c>
      <c r="P60" s="1">
        <v>557</v>
      </c>
      <c r="Q60" s="1">
        <v>709407</v>
      </c>
      <c r="R60" s="1">
        <v>35525.332436358563</v>
      </c>
      <c r="S60" s="1">
        <v>49.128787994384766</v>
      </c>
      <c r="T60" s="1">
        <v>-303.45527416924813</v>
      </c>
      <c r="U60" s="1">
        <v>80.122919001035427</v>
      </c>
      <c r="V60" s="1">
        <v>254.74685668945313</v>
      </c>
      <c r="W60" s="1">
        <v>44.915348052978516</v>
      </c>
      <c r="X60" s="1">
        <v>0.1264318866922402</v>
      </c>
      <c r="Y60" s="1">
        <v>0.19354193009090692</v>
      </c>
      <c r="Z60" s="1">
        <v>1.5964037569406559</v>
      </c>
      <c r="AA60" s="1">
        <v>34.827820982877249</v>
      </c>
      <c r="AB60" s="1">
        <v>59.948238458318002</v>
      </c>
      <c r="AC60" s="1">
        <v>3.4339948717731854</v>
      </c>
      <c r="AD60" s="1">
        <v>0</v>
      </c>
      <c r="AE60" s="1">
        <v>0.19354193009090692</v>
      </c>
      <c r="AF60" s="1">
        <v>1.5964037569406559</v>
      </c>
      <c r="AG60" s="1">
        <v>-23.268807233839876</v>
      </c>
      <c r="AH60" s="1">
        <v>4.7616689684015263</v>
      </c>
      <c r="AI60" s="1">
        <v>12.86649950163577</v>
      </c>
      <c r="AJ60" s="1">
        <v>2.5474684238433838</v>
      </c>
      <c r="AK60" s="1">
        <v>0</v>
      </c>
      <c r="AL60" s="1">
        <v>0</v>
      </c>
      <c r="AM60" s="1">
        <v>19.141487279682291</v>
      </c>
    </row>
    <row r="61" spans="5:39" x14ac:dyDescent="0.2">
      <c r="E61" s="1" t="str">
        <f t="shared" si="0"/>
        <v>01-31-----</v>
      </c>
      <c r="F61" s="1">
        <v>0</v>
      </c>
      <c r="G61" s="1">
        <v>1</v>
      </c>
      <c r="H61" s="1" t="s">
        <v>87</v>
      </c>
      <c r="I61" s="1">
        <v>3</v>
      </c>
      <c r="J61" s="1">
        <v>1</v>
      </c>
      <c r="K61" s="1" t="s">
        <v>87</v>
      </c>
      <c r="L61" s="1" t="s">
        <v>87</v>
      </c>
      <c r="M61" s="1" t="s">
        <v>87</v>
      </c>
      <c r="N61" s="1" t="s">
        <v>87</v>
      </c>
      <c r="O61" s="1" t="s">
        <v>87</v>
      </c>
      <c r="P61" s="1">
        <v>55</v>
      </c>
      <c r="Q61" s="1">
        <v>75710</v>
      </c>
      <c r="R61" s="1">
        <v>74408.622655412459</v>
      </c>
      <c r="S61" s="1">
        <v>88.180915832519531</v>
      </c>
      <c r="T61" s="1">
        <v>-412.85702454090381</v>
      </c>
      <c r="U61" s="1">
        <v>79.970230217734738</v>
      </c>
      <c r="V61" s="1">
        <v>240.88099670410156</v>
      </c>
      <c r="W61" s="1">
        <v>-145.95346069335938</v>
      </c>
      <c r="X61" s="1">
        <v>-0.19615127317874465</v>
      </c>
      <c r="Y61" s="1">
        <v>0</v>
      </c>
      <c r="Z61" s="1">
        <v>1.6787742702417119</v>
      </c>
      <c r="AA61" s="1">
        <v>78.280280015849954</v>
      </c>
      <c r="AB61" s="1">
        <v>20.040945713908336</v>
      </c>
      <c r="AC61" s="1">
        <v>0</v>
      </c>
      <c r="AD61" s="1">
        <v>0</v>
      </c>
      <c r="AE61" s="1">
        <v>0</v>
      </c>
      <c r="AF61" s="1">
        <v>0</v>
      </c>
      <c r="AG61" s="1">
        <v>0</v>
      </c>
      <c r="AH61" s="1">
        <v>6.8070852005313247</v>
      </c>
      <c r="AI61" s="1">
        <v>0</v>
      </c>
      <c r="AJ61" s="1">
        <v>2.4088099002838135</v>
      </c>
      <c r="AK61" s="1">
        <v>0</v>
      </c>
      <c r="AL61" s="1">
        <v>1</v>
      </c>
      <c r="AM61" s="1">
        <v>-60.754744269466855</v>
      </c>
    </row>
    <row r="62" spans="5:39" x14ac:dyDescent="0.2">
      <c r="E62" s="1" t="str">
        <f t="shared" si="0"/>
        <v>10-10-----</v>
      </c>
      <c r="F62" s="1">
        <v>1</v>
      </c>
      <c r="G62" s="1">
        <v>0</v>
      </c>
      <c r="H62" s="1" t="s">
        <v>87</v>
      </c>
      <c r="I62" s="1">
        <v>1</v>
      </c>
      <c r="J62" s="1">
        <v>0</v>
      </c>
      <c r="K62" s="1" t="s">
        <v>87</v>
      </c>
      <c r="L62" s="1" t="s">
        <v>87</v>
      </c>
      <c r="M62" s="1" t="s">
        <v>87</v>
      </c>
      <c r="N62" s="1" t="s">
        <v>87</v>
      </c>
      <c r="O62" s="1" t="s">
        <v>87</v>
      </c>
      <c r="P62" s="1">
        <v>301</v>
      </c>
      <c r="Q62" s="1">
        <v>769534</v>
      </c>
      <c r="R62" s="1">
        <v>16723.81627810821</v>
      </c>
      <c r="S62" s="1">
        <v>12.371411323547363</v>
      </c>
      <c r="T62" s="1">
        <v>-85.087859652184832</v>
      </c>
      <c r="U62" s="1">
        <v>74.082310828178166</v>
      </c>
      <c r="V62" s="1">
        <v>205.12504577636719</v>
      </c>
      <c r="W62" s="1">
        <v>158.48802185058594</v>
      </c>
      <c r="X62" s="1">
        <v>0.9476785634033168</v>
      </c>
      <c r="Y62" s="1">
        <v>0</v>
      </c>
      <c r="Z62" s="1">
        <v>0.81555850683660502</v>
      </c>
      <c r="AA62" s="1">
        <v>3.1348842286370715</v>
      </c>
      <c r="AB62" s="1">
        <v>51.67646913586664</v>
      </c>
      <c r="AC62" s="1">
        <v>40.121554083380332</v>
      </c>
      <c r="AD62" s="1">
        <v>4.2515340452793513</v>
      </c>
      <c r="AE62" s="1">
        <v>0</v>
      </c>
      <c r="AF62" s="1">
        <v>0.81555850683660502</v>
      </c>
      <c r="AG62" s="1">
        <v>-39.939665953644536</v>
      </c>
      <c r="AH62" s="1">
        <v>0</v>
      </c>
      <c r="AI62" s="1">
        <v>0.3249483295867987</v>
      </c>
      <c r="AJ62" s="1">
        <v>2.0512504577636719</v>
      </c>
      <c r="AK62" s="1">
        <v>0</v>
      </c>
      <c r="AL62" s="1">
        <v>0</v>
      </c>
      <c r="AM62" s="1">
        <v>3.9832436223430072</v>
      </c>
    </row>
    <row r="63" spans="5:39" x14ac:dyDescent="0.2">
      <c r="E63" s="1" t="str">
        <f t="shared" si="0"/>
        <v>10-20-----</v>
      </c>
      <c r="F63" s="1">
        <v>1</v>
      </c>
      <c r="G63" s="1">
        <v>0</v>
      </c>
      <c r="H63" s="1" t="s">
        <v>87</v>
      </c>
      <c r="I63" s="1">
        <v>2</v>
      </c>
      <c r="J63" s="1">
        <v>0</v>
      </c>
      <c r="K63" s="1" t="s">
        <v>87</v>
      </c>
      <c r="L63" s="1" t="s">
        <v>87</v>
      </c>
      <c r="M63" s="1" t="s">
        <v>87</v>
      </c>
      <c r="N63" s="1" t="s">
        <v>87</v>
      </c>
      <c r="O63" s="1" t="s">
        <v>87</v>
      </c>
      <c r="P63" s="1">
        <v>154</v>
      </c>
      <c r="Q63" s="1">
        <v>364776</v>
      </c>
      <c r="R63" s="1">
        <v>35140.989880025663</v>
      </c>
      <c r="S63" s="1">
        <v>50.863975524902344</v>
      </c>
      <c r="T63" s="1">
        <v>-90.563446573648619</v>
      </c>
      <c r="U63" s="1">
        <v>65.549721452166338</v>
      </c>
      <c r="V63" s="1">
        <v>210.79759216308594</v>
      </c>
      <c r="W63" s="1">
        <v>208.02412414550781</v>
      </c>
      <c r="X63" s="1">
        <v>0.59197001807780569</v>
      </c>
      <c r="Y63" s="1">
        <v>0</v>
      </c>
      <c r="Z63" s="1">
        <v>0</v>
      </c>
      <c r="AA63" s="1">
        <v>3.4053775467684275</v>
      </c>
      <c r="AB63" s="1">
        <v>80.67827927275917</v>
      </c>
      <c r="AC63" s="1">
        <v>15.916343180472401</v>
      </c>
      <c r="AD63" s="1">
        <v>0</v>
      </c>
      <c r="AE63" s="1">
        <v>0</v>
      </c>
      <c r="AF63" s="1">
        <v>0</v>
      </c>
      <c r="AG63" s="1">
        <v>-9.0265545639487499</v>
      </c>
      <c r="AH63" s="1">
        <v>5.4098953878544638E-2</v>
      </c>
      <c r="AI63" s="1">
        <v>0</v>
      </c>
      <c r="AJ63" s="1">
        <v>2.107975959777832</v>
      </c>
      <c r="AK63" s="1">
        <v>0</v>
      </c>
      <c r="AL63" s="1">
        <v>0</v>
      </c>
      <c r="AM63" s="1">
        <v>31.212718069427741</v>
      </c>
    </row>
    <row r="64" spans="5:39" x14ac:dyDescent="0.2">
      <c r="E64" s="1" t="str">
        <f t="shared" si="0"/>
        <v>10-30-----</v>
      </c>
      <c r="F64" s="1">
        <v>1</v>
      </c>
      <c r="G64" s="1">
        <v>0</v>
      </c>
      <c r="H64" s="1" t="s">
        <v>87</v>
      </c>
      <c r="I64" s="1">
        <v>3</v>
      </c>
      <c r="J64" s="1">
        <v>0</v>
      </c>
      <c r="K64" s="1" t="s">
        <v>87</v>
      </c>
      <c r="L64" s="1" t="s">
        <v>87</v>
      </c>
      <c r="M64" s="1" t="s">
        <v>87</v>
      </c>
      <c r="N64" s="1" t="s">
        <v>87</v>
      </c>
      <c r="O64" s="1" t="s">
        <v>87</v>
      </c>
      <c r="P64" s="1">
        <v>48</v>
      </c>
      <c r="Q64" s="1">
        <v>104403</v>
      </c>
      <c r="R64" s="1">
        <v>70509.013577991864</v>
      </c>
      <c r="S64" s="1">
        <v>91.198066711425781</v>
      </c>
      <c r="T64" s="1">
        <v>-82.730321463167925</v>
      </c>
      <c r="U64" s="1">
        <v>67.043408570970414</v>
      </c>
      <c r="V64" s="1">
        <v>200.47795104980469</v>
      </c>
      <c r="W64" s="1">
        <v>88.877166748046875</v>
      </c>
      <c r="X64" s="1">
        <v>0.12605078732201738</v>
      </c>
      <c r="Y64" s="1">
        <v>0</v>
      </c>
      <c r="Z64" s="1">
        <v>3.6167543078264037</v>
      </c>
      <c r="AA64" s="1">
        <v>11.746788885376859</v>
      </c>
      <c r="AB64" s="1">
        <v>84.636456806796744</v>
      </c>
      <c r="AC64" s="1">
        <v>0</v>
      </c>
      <c r="AD64" s="1">
        <v>0</v>
      </c>
      <c r="AE64" s="1">
        <v>0</v>
      </c>
      <c r="AF64" s="1">
        <v>0</v>
      </c>
      <c r="AG64" s="1">
        <v>0</v>
      </c>
      <c r="AH64" s="1">
        <v>0</v>
      </c>
      <c r="AI64" s="1">
        <v>0</v>
      </c>
      <c r="AJ64" s="1">
        <v>2.004779577255249</v>
      </c>
      <c r="AK64" s="1">
        <v>0</v>
      </c>
      <c r="AL64" s="1">
        <v>1</v>
      </c>
      <c r="AM64" s="1">
        <v>-95.913876955510247</v>
      </c>
    </row>
    <row r="65" spans="5:39" x14ac:dyDescent="0.2">
      <c r="E65" s="1" t="str">
        <f t="shared" si="0"/>
        <v>10-11-----</v>
      </c>
      <c r="F65" s="1">
        <v>1</v>
      </c>
      <c r="G65" s="1">
        <v>0</v>
      </c>
      <c r="H65" s="1" t="s">
        <v>87</v>
      </c>
      <c r="I65" s="1">
        <v>1</v>
      </c>
      <c r="J65" s="1">
        <v>1</v>
      </c>
      <c r="K65" s="1" t="s">
        <v>87</v>
      </c>
      <c r="L65" s="1" t="s">
        <v>87</v>
      </c>
      <c r="M65" s="1" t="s">
        <v>87</v>
      </c>
      <c r="N65" s="1" t="s">
        <v>87</v>
      </c>
      <c r="O65" s="1" t="s">
        <v>87</v>
      </c>
      <c r="P65" s="1">
        <v>1044</v>
      </c>
      <c r="Q65" s="1">
        <v>3117510</v>
      </c>
      <c r="R65" s="1">
        <v>18781.34636026455</v>
      </c>
      <c r="S65" s="1">
        <v>16.06828498840332</v>
      </c>
      <c r="T65" s="1">
        <v>-266.25042594051894</v>
      </c>
      <c r="U65" s="1">
        <v>79.473636420933417</v>
      </c>
      <c r="V65" s="1">
        <v>209.94100952148438</v>
      </c>
      <c r="W65" s="1">
        <v>35.043590545654297</v>
      </c>
      <c r="X65" s="1">
        <v>0.18658721197855957</v>
      </c>
      <c r="Y65" s="1">
        <v>0.52009456264775411</v>
      </c>
      <c r="Z65" s="1">
        <v>7.4163996266250951</v>
      </c>
      <c r="AA65" s="1">
        <v>32.953639282632615</v>
      </c>
      <c r="AB65" s="1">
        <v>47.569887506375281</v>
      </c>
      <c r="AC65" s="1">
        <v>11.0347681322594</v>
      </c>
      <c r="AD65" s="1">
        <v>0.50521088945985737</v>
      </c>
      <c r="AE65" s="1">
        <v>0.52009456264775411</v>
      </c>
      <c r="AF65" s="1">
        <v>7.4163996266250951</v>
      </c>
      <c r="AG65" s="1">
        <v>-8.3100489659561845</v>
      </c>
      <c r="AH65" s="1">
        <v>4.1530408282277991</v>
      </c>
      <c r="AI65" s="1">
        <v>8.0131533835043562</v>
      </c>
      <c r="AJ65" s="1">
        <v>2.0994100570678711</v>
      </c>
      <c r="AK65" s="1">
        <v>0</v>
      </c>
      <c r="AL65" s="1">
        <v>0</v>
      </c>
      <c r="AM65" s="1">
        <v>8.0232234475147717</v>
      </c>
    </row>
    <row r="66" spans="5:39" x14ac:dyDescent="0.2">
      <c r="E66" s="1" t="str">
        <f t="shared" si="0"/>
        <v>10-21-----</v>
      </c>
      <c r="F66" s="1">
        <v>1</v>
      </c>
      <c r="G66" s="1">
        <v>0</v>
      </c>
      <c r="H66" s="1" t="s">
        <v>87</v>
      </c>
      <c r="I66" s="1">
        <v>2</v>
      </c>
      <c r="J66" s="1">
        <v>1</v>
      </c>
      <c r="K66" s="1" t="s">
        <v>87</v>
      </c>
      <c r="L66" s="1" t="s">
        <v>87</v>
      </c>
      <c r="M66" s="1" t="s">
        <v>87</v>
      </c>
      <c r="N66" s="1" t="s">
        <v>87</v>
      </c>
      <c r="O66" s="1" t="s">
        <v>87</v>
      </c>
      <c r="P66" s="1">
        <v>2274</v>
      </c>
      <c r="Q66" s="1">
        <v>6159472</v>
      </c>
      <c r="R66" s="1">
        <v>39654.967203222448</v>
      </c>
      <c r="S66" s="1">
        <v>55.854034423828125</v>
      </c>
      <c r="T66" s="1">
        <v>-363.83207362461349</v>
      </c>
      <c r="U66" s="1">
        <v>89.730374684867968</v>
      </c>
      <c r="V66" s="1">
        <v>224.64317321777344</v>
      </c>
      <c r="W66" s="1">
        <v>16.762304306030273</v>
      </c>
      <c r="X66" s="1">
        <v>4.2270377428702377E-2</v>
      </c>
      <c r="Y66" s="1">
        <v>0.34912083373380054</v>
      </c>
      <c r="Z66" s="1">
        <v>4.5893381770385515</v>
      </c>
      <c r="AA66" s="1">
        <v>40.611045881854807</v>
      </c>
      <c r="AB66" s="1">
        <v>50.593037844802282</v>
      </c>
      <c r="AC66" s="1">
        <v>3.8574572625705579</v>
      </c>
      <c r="AD66" s="1">
        <v>0</v>
      </c>
      <c r="AE66" s="1">
        <v>0.34912083373380054</v>
      </c>
      <c r="AF66" s="1">
        <v>4.5893381770385515</v>
      </c>
      <c r="AG66" s="1">
        <v>-0.18014464682785003</v>
      </c>
      <c r="AH66" s="1">
        <v>7.4556539322981017</v>
      </c>
      <c r="AI66" s="1">
        <v>11.860551124933705</v>
      </c>
      <c r="AJ66" s="1">
        <v>2.2464315891265869</v>
      </c>
      <c r="AK66" s="1">
        <v>0</v>
      </c>
      <c r="AL66" s="1">
        <v>0</v>
      </c>
      <c r="AM66" s="1">
        <v>47.084775265455981</v>
      </c>
    </row>
    <row r="67" spans="5:39" x14ac:dyDescent="0.2">
      <c r="E67" s="1" t="str">
        <f t="shared" ref="E67:E130" si="1">CONCATENATE(F67,G67,H67,I67,J67,K67,L67,M67,N67,O67,)</f>
        <v>10-31-----</v>
      </c>
      <c r="F67" s="1">
        <v>1</v>
      </c>
      <c r="G67" s="1">
        <v>0</v>
      </c>
      <c r="H67" s="1" t="s">
        <v>87</v>
      </c>
      <c r="I67" s="1">
        <v>3</v>
      </c>
      <c r="J67" s="1">
        <v>1</v>
      </c>
      <c r="K67" s="1" t="s">
        <v>87</v>
      </c>
      <c r="L67" s="1" t="s">
        <v>87</v>
      </c>
      <c r="M67" s="1" t="s">
        <v>87</v>
      </c>
      <c r="N67" s="1" t="s">
        <v>87</v>
      </c>
      <c r="O67" s="1" t="s">
        <v>87</v>
      </c>
      <c r="P67" s="1">
        <v>1312</v>
      </c>
      <c r="Q67" s="1">
        <v>3633580</v>
      </c>
      <c r="R67" s="1">
        <v>81791.073726052826</v>
      </c>
      <c r="S67" s="1">
        <v>91.031532287597656</v>
      </c>
      <c r="T67" s="1">
        <v>-462.41324247327293</v>
      </c>
      <c r="U67" s="1">
        <v>87.835861607005342</v>
      </c>
      <c r="V67" s="1">
        <v>219.44609069824219</v>
      </c>
      <c r="W67" s="1">
        <v>-218.21366882324219</v>
      </c>
      <c r="X67" s="1">
        <v>-0.26679398971349466</v>
      </c>
      <c r="Y67" s="1">
        <v>0.52664314532774836</v>
      </c>
      <c r="Z67" s="1">
        <v>4.4677700779947056</v>
      </c>
      <c r="AA67" s="1">
        <v>70.134247766665382</v>
      </c>
      <c r="AB67" s="1">
        <v>24.520748132695577</v>
      </c>
      <c r="AC67" s="1">
        <v>0.35059087731658584</v>
      </c>
      <c r="AD67" s="1">
        <v>0</v>
      </c>
      <c r="AE67" s="1">
        <v>0</v>
      </c>
      <c r="AF67" s="1">
        <v>0</v>
      </c>
      <c r="AG67" s="1">
        <v>-0.47088038228370599</v>
      </c>
      <c r="AH67" s="1">
        <v>11.821037823756836</v>
      </c>
      <c r="AI67" s="1">
        <v>0</v>
      </c>
      <c r="AJ67" s="1">
        <v>2.1944608688354492</v>
      </c>
      <c r="AK67" s="1">
        <v>0</v>
      </c>
      <c r="AL67" s="1">
        <v>0</v>
      </c>
      <c r="AM67" s="1">
        <v>-74.432536443738101</v>
      </c>
    </row>
    <row r="68" spans="5:39" x14ac:dyDescent="0.2">
      <c r="E68" s="1" t="str">
        <f t="shared" si="1"/>
        <v>11-10-----</v>
      </c>
      <c r="F68" s="1">
        <v>1</v>
      </c>
      <c r="G68" s="1">
        <v>1</v>
      </c>
      <c r="H68" s="1" t="s">
        <v>87</v>
      </c>
      <c r="I68" s="1">
        <v>1</v>
      </c>
      <c r="J68" s="1">
        <v>0</v>
      </c>
      <c r="K68" s="1" t="s">
        <v>87</v>
      </c>
      <c r="L68" s="1" t="s">
        <v>87</v>
      </c>
      <c r="M68" s="1" t="s">
        <v>87</v>
      </c>
      <c r="N68" s="1" t="s">
        <v>87</v>
      </c>
      <c r="O68" s="1" t="s">
        <v>87</v>
      </c>
      <c r="P68" s="1">
        <v>304</v>
      </c>
      <c r="Q68" s="1">
        <v>248847</v>
      </c>
      <c r="R68" s="1">
        <v>26224.898049694842</v>
      </c>
      <c r="S68" s="1">
        <v>14.431533813476563</v>
      </c>
      <c r="T68" s="1">
        <v>-90.925262622896383</v>
      </c>
      <c r="U68" s="1">
        <v>104.40143845875789</v>
      </c>
      <c r="V68" s="1">
        <v>401.68014526367188</v>
      </c>
      <c r="W68" s="1">
        <v>280.88824462890625</v>
      </c>
      <c r="X68" s="1">
        <v>1.0710746867218983</v>
      </c>
      <c r="Y68" s="1">
        <v>0</v>
      </c>
      <c r="Z68" s="1">
        <v>0</v>
      </c>
      <c r="AA68" s="1">
        <v>0</v>
      </c>
      <c r="AB68" s="1">
        <v>60.47812511302125</v>
      </c>
      <c r="AC68" s="1">
        <v>39.125245632858743</v>
      </c>
      <c r="AD68" s="1">
        <v>0.39662925412000144</v>
      </c>
      <c r="AE68" s="1">
        <v>0</v>
      </c>
      <c r="AF68" s="1">
        <v>0</v>
      </c>
      <c r="AG68" s="1">
        <v>-146.87028682937546</v>
      </c>
      <c r="AH68" s="1">
        <v>0.16568815376516494</v>
      </c>
      <c r="AI68" s="1">
        <v>0</v>
      </c>
      <c r="AJ68" s="1">
        <v>4.0168013572692871</v>
      </c>
      <c r="AK68" s="1">
        <v>0</v>
      </c>
      <c r="AL68" s="1">
        <v>0</v>
      </c>
      <c r="AM68" s="1">
        <v>12.436503182276205</v>
      </c>
    </row>
    <row r="69" spans="5:39" x14ac:dyDescent="0.2">
      <c r="E69" s="1" t="str">
        <f t="shared" si="1"/>
        <v>11-20-----</v>
      </c>
      <c r="F69" s="1">
        <v>1</v>
      </c>
      <c r="G69" s="1">
        <v>1</v>
      </c>
      <c r="H69" s="1" t="s">
        <v>87</v>
      </c>
      <c r="I69" s="1">
        <v>2</v>
      </c>
      <c r="J69" s="1">
        <v>0</v>
      </c>
      <c r="K69" s="1" t="s">
        <v>87</v>
      </c>
      <c r="L69" s="1" t="s">
        <v>87</v>
      </c>
      <c r="M69" s="1" t="s">
        <v>87</v>
      </c>
      <c r="N69" s="1" t="s">
        <v>87</v>
      </c>
      <c r="O69" s="1" t="s">
        <v>87</v>
      </c>
      <c r="P69" s="1">
        <v>84</v>
      </c>
      <c r="Q69" s="1">
        <v>68604</v>
      </c>
      <c r="R69" s="1">
        <v>45999.511871549454</v>
      </c>
      <c r="S69" s="1">
        <v>50.101245880126953</v>
      </c>
      <c r="T69" s="1">
        <v>-96.419896063912745</v>
      </c>
      <c r="U69" s="1">
        <v>82.118540399350067</v>
      </c>
      <c r="V69" s="1">
        <v>376.36871337890625</v>
      </c>
      <c r="W69" s="1">
        <v>408.22088623046875</v>
      </c>
      <c r="X69" s="1">
        <v>0.88744612632064046</v>
      </c>
      <c r="Y69" s="1">
        <v>0</v>
      </c>
      <c r="Z69" s="1">
        <v>0</v>
      </c>
      <c r="AA69" s="1">
        <v>0</v>
      </c>
      <c r="AB69" s="1">
        <v>59.454259226867237</v>
      </c>
      <c r="AC69" s="1">
        <v>40.545740773132763</v>
      </c>
      <c r="AD69" s="1">
        <v>0</v>
      </c>
      <c r="AE69" s="1">
        <v>0</v>
      </c>
      <c r="AF69" s="1">
        <v>0</v>
      </c>
      <c r="AG69" s="1">
        <v>-14.204637868179194</v>
      </c>
      <c r="AH69" s="1">
        <v>0.23817853186403126</v>
      </c>
      <c r="AI69" s="1">
        <v>0</v>
      </c>
      <c r="AJ69" s="1">
        <v>3.7636871337890625</v>
      </c>
      <c r="AK69" s="1">
        <v>0</v>
      </c>
      <c r="AL69" s="1">
        <v>1</v>
      </c>
      <c r="AM69" s="1">
        <v>60.119985143863651</v>
      </c>
    </row>
    <row r="70" spans="5:39" x14ac:dyDescent="0.2">
      <c r="E70" s="1" t="str">
        <f t="shared" si="1"/>
        <v>11-30-----</v>
      </c>
      <c r="F70" s="1">
        <v>1</v>
      </c>
      <c r="G70" s="1">
        <v>1</v>
      </c>
      <c r="H70" s="1" t="s">
        <v>87</v>
      </c>
      <c r="I70" s="1">
        <v>3</v>
      </c>
      <c r="J70" s="1">
        <v>0</v>
      </c>
      <c r="K70" s="1" t="s">
        <v>87</v>
      </c>
      <c r="L70" s="1" t="s">
        <v>87</v>
      </c>
      <c r="M70" s="1" t="s">
        <v>87</v>
      </c>
      <c r="N70" s="1" t="s">
        <v>87</v>
      </c>
      <c r="O70" s="1" t="s">
        <v>87</v>
      </c>
      <c r="P70" s="1">
        <v>32</v>
      </c>
      <c r="Q70" s="1">
        <v>33188</v>
      </c>
      <c r="R70" s="1">
        <v>97223.417838828667</v>
      </c>
      <c r="S70" s="1">
        <v>90.876914978027344</v>
      </c>
      <c r="T70" s="1">
        <v>-149.8507752672781</v>
      </c>
      <c r="U70" s="1">
        <v>83.939918051719161</v>
      </c>
      <c r="V70" s="1">
        <v>369.06411743164063</v>
      </c>
      <c r="W70" s="1">
        <v>251.94044494628906</v>
      </c>
      <c r="X70" s="1">
        <v>0.25913555658364251</v>
      </c>
      <c r="Y70" s="1">
        <v>0</v>
      </c>
      <c r="Z70" s="1">
        <v>0</v>
      </c>
      <c r="AA70" s="1">
        <v>6.8066771122092318</v>
      </c>
      <c r="AB70" s="1">
        <v>93.193322887790771</v>
      </c>
      <c r="AC70" s="1">
        <v>0</v>
      </c>
      <c r="AD70" s="1">
        <v>0</v>
      </c>
      <c r="AE70" s="1">
        <v>0</v>
      </c>
      <c r="AF70" s="1">
        <v>0</v>
      </c>
      <c r="AG70" s="1">
        <v>0</v>
      </c>
      <c r="AH70" s="1">
        <v>0</v>
      </c>
      <c r="AI70" s="1">
        <v>0</v>
      </c>
      <c r="AJ70" s="1">
        <v>3.6906411647796631</v>
      </c>
      <c r="AK70" s="1">
        <v>0</v>
      </c>
      <c r="AL70" s="1">
        <v>1</v>
      </c>
      <c r="AM70" s="1">
        <v>-51.212809620174269</v>
      </c>
    </row>
    <row r="71" spans="5:39" x14ac:dyDescent="0.2">
      <c r="E71" s="1" t="str">
        <f t="shared" si="1"/>
        <v>11-11-----</v>
      </c>
      <c r="F71" s="1">
        <v>1</v>
      </c>
      <c r="G71" s="1">
        <v>1</v>
      </c>
      <c r="H71" s="1" t="s">
        <v>87</v>
      </c>
      <c r="I71" s="1">
        <v>1</v>
      </c>
      <c r="J71" s="1">
        <v>1</v>
      </c>
      <c r="K71" s="1" t="s">
        <v>87</v>
      </c>
      <c r="L71" s="1" t="s">
        <v>87</v>
      </c>
      <c r="M71" s="1" t="s">
        <v>87</v>
      </c>
      <c r="N71" s="1" t="s">
        <v>87</v>
      </c>
      <c r="O71" s="1" t="s">
        <v>87</v>
      </c>
      <c r="P71" s="1">
        <v>922</v>
      </c>
      <c r="Q71" s="1">
        <v>942649</v>
      </c>
      <c r="R71" s="1">
        <v>30548.44881972314</v>
      </c>
      <c r="S71" s="1">
        <v>19.155755996704102</v>
      </c>
      <c r="T71" s="1">
        <v>-333.24905509471148</v>
      </c>
      <c r="U71" s="1">
        <v>101.29189671930341</v>
      </c>
      <c r="V71" s="1">
        <v>420.09030151367188</v>
      </c>
      <c r="W71" s="1">
        <v>176.548095703125</v>
      </c>
      <c r="X71" s="1">
        <v>0.57792818465184859</v>
      </c>
      <c r="Y71" s="1">
        <v>0.13355978736518045</v>
      </c>
      <c r="Z71" s="1">
        <v>1.4336195126712064</v>
      </c>
      <c r="AA71" s="1">
        <v>19.143604883684169</v>
      </c>
      <c r="AB71" s="1">
        <v>55.482581533529455</v>
      </c>
      <c r="AC71" s="1">
        <v>23.370947192433238</v>
      </c>
      <c r="AD71" s="1">
        <v>0.43568709031675629</v>
      </c>
      <c r="AE71" s="1">
        <v>0.13355978736518045</v>
      </c>
      <c r="AF71" s="1">
        <v>1.4336195126712064</v>
      </c>
      <c r="AG71" s="1">
        <v>-74.624845801789547</v>
      </c>
      <c r="AH71" s="1">
        <v>7.2302932138795946</v>
      </c>
      <c r="AI71" s="1">
        <v>2.7065350487351516</v>
      </c>
      <c r="AJ71" s="1">
        <v>4.2009029388427734</v>
      </c>
      <c r="AK71" s="1">
        <v>0</v>
      </c>
      <c r="AL71" s="1">
        <v>0</v>
      </c>
      <c r="AM71" s="1">
        <v>53.102982147901741</v>
      </c>
    </row>
    <row r="72" spans="5:39" x14ac:dyDescent="0.2">
      <c r="E72" s="1" t="str">
        <f t="shared" si="1"/>
        <v>11-21-----</v>
      </c>
      <c r="F72" s="1">
        <v>1</v>
      </c>
      <c r="G72" s="1">
        <v>1</v>
      </c>
      <c r="H72" s="1" t="s">
        <v>87</v>
      </c>
      <c r="I72" s="1">
        <v>2</v>
      </c>
      <c r="J72" s="1">
        <v>1</v>
      </c>
      <c r="K72" s="1" t="s">
        <v>87</v>
      </c>
      <c r="L72" s="1" t="s">
        <v>87</v>
      </c>
      <c r="M72" s="1" t="s">
        <v>87</v>
      </c>
      <c r="N72" s="1" t="s">
        <v>87</v>
      </c>
      <c r="O72" s="1" t="s">
        <v>87</v>
      </c>
      <c r="P72" s="1">
        <v>2746</v>
      </c>
      <c r="Q72" s="1">
        <v>3852313</v>
      </c>
      <c r="R72" s="1">
        <v>53891.31274896425</v>
      </c>
      <c r="S72" s="1">
        <v>57.629100799560547</v>
      </c>
      <c r="T72" s="1">
        <v>-419.3784632629995</v>
      </c>
      <c r="U72" s="1">
        <v>99.292588387359984</v>
      </c>
      <c r="V72" s="1">
        <v>382.91461181640625</v>
      </c>
      <c r="W72" s="1">
        <v>142.96839904785156</v>
      </c>
      <c r="X72" s="1">
        <v>0.26529025135057471</v>
      </c>
      <c r="Y72" s="1">
        <v>0.1325177886635899</v>
      </c>
      <c r="Z72" s="1">
        <v>1.3576518834269178</v>
      </c>
      <c r="AA72" s="1">
        <v>20.72876736651461</v>
      </c>
      <c r="AB72" s="1">
        <v>72.023379201015075</v>
      </c>
      <c r="AC72" s="1">
        <v>5.7576837603798028</v>
      </c>
      <c r="AD72" s="1">
        <v>0</v>
      </c>
      <c r="AE72" s="1">
        <v>0.1325177886635899</v>
      </c>
      <c r="AF72" s="1">
        <v>1.3576518834269178</v>
      </c>
      <c r="AG72" s="1">
        <v>-0.772961224791059</v>
      </c>
      <c r="AH72" s="1">
        <v>10.751460491411276</v>
      </c>
      <c r="AI72" s="1">
        <v>7.1136869999006347</v>
      </c>
      <c r="AJ72" s="1">
        <v>3.8291459083557129</v>
      </c>
      <c r="AK72" s="1">
        <v>0</v>
      </c>
      <c r="AL72" s="1">
        <v>0</v>
      </c>
      <c r="AM72" s="1">
        <v>63.047487349098795</v>
      </c>
    </row>
    <row r="73" spans="5:39" x14ac:dyDescent="0.2">
      <c r="E73" s="1" t="str">
        <f t="shared" si="1"/>
        <v>11-31-----</v>
      </c>
      <c r="F73" s="1">
        <v>1</v>
      </c>
      <c r="G73" s="1">
        <v>1</v>
      </c>
      <c r="H73" s="1" t="s">
        <v>87</v>
      </c>
      <c r="I73" s="1">
        <v>3</v>
      </c>
      <c r="J73" s="1">
        <v>1</v>
      </c>
      <c r="K73" s="1" t="s">
        <v>87</v>
      </c>
      <c r="L73" s="1" t="s">
        <v>87</v>
      </c>
      <c r="M73" s="1" t="s">
        <v>87</v>
      </c>
      <c r="N73" s="1" t="s">
        <v>87</v>
      </c>
      <c r="O73" s="1" t="s">
        <v>87</v>
      </c>
      <c r="P73" s="1">
        <v>895</v>
      </c>
      <c r="Q73" s="1">
        <v>1533738</v>
      </c>
      <c r="R73" s="1">
        <v>96272.945564304289</v>
      </c>
      <c r="S73" s="1">
        <v>90.114570617675781</v>
      </c>
      <c r="T73" s="1">
        <v>-497.25684275062679</v>
      </c>
      <c r="U73" s="1">
        <v>95.494384259583072</v>
      </c>
      <c r="V73" s="1">
        <v>359.3511962890625</v>
      </c>
      <c r="W73" s="1">
        <v>-155.52767944335938</v>
      </c>
      <c r="X73" s="1">
        <v>-0.16154868694598798</v>
      </c>
      <c r="Y73" s="1">
        <v>0.35736220919087874</v>
      </c>
      <c r="Z73" s="1">
        <v>2.3944115618182509</v>
      </c>
      <c r="AA73" s="1">
        <v>57.020886226982704</v>
      </c>
      <c r="AB73" s="1">
        <v>40.22734000200817</v>
      </c>
      <c r="AC73" s="1">
        <v>0</v>
      </c>
      <c r="AD73" s="1">
        <v>0</v>
      </c>
      <c r="AE73" s="1">
        <v>0</v>
      </c>
      <c r="AF73" s="1">
        <v>0</v>
      </c>
      <c r="AG73" s="1">
        <v>0</v>
      </c>
      <c r="AH73" s="1">
        <v>16.318603311108369</v>
      </c>
      <c r="AI73" s="1">
        <v>0</v>
      </c>
      <c r="AJ73" s="1">
        <v>3.5935120582580566</v>
      </c>
      <c r="AK73" s="1">
        <v>0</v>
      </c>
      <c r="AL73" s="1">
        <v>0</v>
      </c>
      <c r="AM73" s="1">
        <v>-129.43502725600925</v>
      </c>
    </row>
    <row r="74" spans="5:39" x14ac:dyDescent="0.2">
      <c r="E74" s="1" t="str">
        <f t="shared" si="1"/>
        <v>00--0-0---</v>
      </c>
      <c r="F74" s="1">
        <v>0</v>
      </c>
      <c r="G74" s="1">
        <v>0</v>
      </c>
      <c r="H74" s="1" t="s">
        <v>87</v>
      </c>
      <c r="I74" s="1" t="s">
        <v>87</v>
      </c>
      <c r="J74" s="1">
        <v>0</v>
      </c>
      <c r="K74" s="1" t="s">
        <v>87</v>
      </c>
      <c r="L74" s="1">
        <v>0</v>
      </c>
      <c r="M74" s="1" t="s">
        <v>87</v>
      </c>
      <c r="N74" s="1" t="s">
        <v>87</v>
      </c>
      <c r="O74" s="1" t="s">
        <v>87</v>
      </c>
      <c r="P74" s="1">
        <v>868</v>
      </c>
      <c r="Q74" s="1">
        <v>3837789</v>
      </c>
      <c r="R74" s="1">
        <v>15286.098950692125</v>
      </c>
      <c r="S74" s="1">
        <v>24.911256790161133</v>
      </c>
      <c r="T74" s="1">
        <v>-91.708219491377193</v>
      </c>
      <c r="U74" s="1">
        <v>49.258819061655835</v>
      </c>
      <c r="V74" s="1">
        <v>104.00991058349609</v>
      </c>
      <c r="W74" s="1">
        <v>57.147796630859375</v>
      </c>
      <c r="X74" s="1">
        <v>0.37385468205589384</v>
      </c>
      <c r="Y74" s="1">
        <v>4.55731151452047E-2</v>
      </c>
      <c r="Z74" s="1">
        <v>2.8926811765837046</v>
      </c>
      <c r="AA74" s="1">
        <v>16.679890426492964</v>
      </c>
      <c r="AB74" s="1">
        <v>65.630601369694901</v>
      </c>
      <c r="AC74" s="1">
        <v>13.963899526524257</v>
      </c>
      <c r="AD74" s="1">
        <v>0.78735438555897674</v>
      </c>
      <c r="AE74" s="1">
        <v>4.55731151452047E-2</v>
      </c>
      <c r="AF74" s="1">
        <v>2.8926811765837046</v>
      </c>
      <c r="AG74" s="1">
        <v>-11.914756567616992</v>
      </c>
      <c r="AH74" s="1">
        <v>0</v>
      </c>
      <c r="AI74" s="1">
        <v>1.7368466858485967</v>
      </c>
      <c r="AJ74" s="1">
        <v>1.0400991439819336</v>
      </c>
      <c r="AK74" s="1">
        <v>0</v>
      </c>
      <c r="AL74" s="1">
        <v>0</v>
      </c>
      <c r="AM74" s="1">
        <v>5.7651956943252713</v>
      </c>
    </row>
    <row r="75" spans="5:39" x14ac:dyDescent="0.2">
      <c r="E75" s="1" t="str">
        <f t="shared" si="1"/>
        <v>00--0-1---</v>
      </c>
      <c r="F75" s="1">
        <v>0</v>
      </c>
      <c r="G75" s="1">
        <v>0</v>
      </c>
      <c r="H75" s="1" t="s">
        <v>87</v>
      </c>
      <c r="I75" s="1" t="s">
        <v>87</v>
      </c>
      <c r="J75" s="1">
        <v>0</v>
      </c>
      <c r="K75" s="1" t="s">
        <v>87</v>
      </c>
      <c r="L75" s="1">
        <v>1</v>
      </c>
      <c r="M75" s="1" t="s">
        <v>87</v>
      </c>
      <c r="N75" s="1" t="s">
        <v>87</v>
      </c>
      <c r="O75" s="1" t="s">
        <v>87</v>
      </c>
      <c r="P75" s="1">
        <v>891</v>
      </c>
      <c r="Q75" s="1">
        <v>3753576</v>
      </c>
      <c r="R75" s="1">
        <v>17321.634722639588</v>
      </c>
      <c r="S75" s="1">
        <v>29.350669860839844</v>
      </c>
      <c r="T75" s="1">
        <v>-66.295076266906804</v>
      </c>
      <c r="U75" s="1">
        <v>45.737255685761269</v>
      </c>
      <c r="V75" s="1">
        <v>107.33615112304688</v>
      </c>
      <c r="W75" s="1">
        <v>71.878501892089844</v>
      </c>
      <c r="X75" s="1">
        <v>0.41496373202087999</v>
      </c>
      <c r="Y75" s="1">
        <v>0</v>
      </c>
      <c r="Z75" s="1">
        <v>1.3971210387108186</v>
      </c>
      <c r="AA75" s="1">
        <v>12.858964358254635</v>
      </c>
      <c r="AB75" s="1">
        <v>66.136558844152887</v>
      </c>
      <c r="AC75" s="1">
        <v>19.554792549824487</v>
      </c>
      <c r="AD75" s="1">
        <v>5.2563209057176409E-2</v>
      </c>
      <c r="AE75" s="1">
        <v>0</v>
      </c>
      <c r="AF75" s="1">
        <v>0.8457268482108794</v>
      </c>
      <c r="AG75" s="1">
        <v>-14.65274879044984</v>
      </c>
      <c r="AH75" s="1">
        <v>0</v>
      </c>
      <c r="AI75" s="1">
        <v>0.75652520416961022</v>
      </c>
      <c r="AJ75" s="1">
        <v>1.0733615159988403</v>
      </c>
      <c r="AK75" s="1">
        <v>0</v>
      </c>
      <c r="AL75" s="1">
        <v>0</v>
      </c>
      <c r="AM75" s="1">
        <v>-1.0036079847707557</v>
      </c>
    </row>
    <row r="76" spans="5:39" x14ac:dyDescent="0.2">
      <c r="E76" s="1" t="str">
        <f t="shared" si="1"/>
        <v>00--1-0---</v>
      </c>
      <c r="F76" s="1">
        <v>0</v>
      </c>
      <c r="G76" s="1">
        <v>0</v>
      </c>
      <c r="H76" s="1" t="s">
        <v>87</v>
      </c>
      <c r="I76" s="1" t="s">
        <v>87</v>
      </c>
      <c r="J76" s="1">
        <v>1</v>
      </c>
      <c r="K76" s="1" t="s">
        <v>87</v>
      </c>
      <c r="L76" s="1">
        <v>0</v>
      </c>
      <c r="M76" s="1" t="s">
        <v>87</v>
      </c>
      <c r="N76" s="1" t="s">
        <v>87</v>
      </c>
      <c r="O76" s="1" t="s">
        <v>87</v>
      </c>
      <c r="P76" s="1">
        <v>1764</v>
      </c>
      <c r="Q76" s="1">
        <v>7218278</v>
      </c>
      <c r="R76" s="1">
        <v>25548.162902626231</v>
      </c>
      <c r="S76" s="1">
        <v>47.790256500244141</v>
      </c>
      <c r="T76" s="1">
        <v>-272.36130127113461</v>
      </c>
      <c r="U76" s="1">
        <v>60.429431585664908</v>
      </c>
      <c r="V76" s="1">
        <v>113.09156799316406</v>
      </c>
      <c r="W76" s="1">
        <v>-85.253982543945313</v>
      </c>
      <c r="X76" s="1">
        <v>-0.33369907209720195</v>
      </c>
      <c r="Y76" s="1">
        <v>1.218767135319532</v>
      </c>
      <c r="Z76" s="1">
        <v>15.321410452742329</v>
      </c>
      <c r="AA76" s="1">
        <v>55.989420191353126</v>
      </c>
      <c r="AB76" s="1">
        <v>21.886508111768485</v>
      </c>
      <c r="AC76" s="1">
        <v>5.1561189524703819</v>
      </c>
      <c r="AD76" s="1">
        <v>0.42777515634615348</v>
      </c>
      <c r="AE76" s="1">
        <v>0.93357446194230809</v>
      </c>
      <c r="AF76" s="1">
        <v>12.880371191023677</v>
      </c>
      <c r="AG76" s="1">
        <v>-0.65523216753728786</v>
      </c>
      <c r="AH76" s="1">
        <v>4.2037669999386562</v>
      </c>
      <c r="AI76" s="1">
        <v>15.121597286339576</v>
      </c>
      <c r="AJ76" s="1">
        <v>1.1309157609939575</v>
      </c>
      <c r="AK76" s="1">
        <v>0</v>
      </c>
      <c r="AL76" s="1">
        <v>0</v>
      </c>
      <c r="AM76" s="1">
        <v>-5.083813457828966</v>
      </c>
    </row>
    <row r="77" spans="5:39" x14ac:dyDescent="0.2">
      <c r="E77" s="1" t="str">
        <f t="shared" si="1"/>
        <v>00--1-1---</v>
      </c>
      <c r="F77" s="1">
        <v>0</v>
      </c>
      <c r="G77" s="1">
        <v>0</v>
      </c>
      <c r="H77" s="1" t="s">
        <v>87</v>
      </c>
      <c r="I77" s="1" t="s">
        <v>87</v>
      </c>
      <c r="J77" s="1">
        <v>1</v>
      </c>
      <c r="K77" s="1" t="s">
        <v>87</v>
      </c>
      <c r="L77" s="1">
        <v>1</v>
      </c>
      <c r="M77" s="1" t="s">
        <v>87</v>
      </c>
      <c r="N77" s="1" t="s">
        <v>87</v>
      </c>
      <c r="O77" s="1" t="s">
        <v>87</v>
      </c>
      <c r="P77" s="1">
        <v>827</v>
      </c>
      <c r="Q77" s="1">
        <v>3682333</v>
      </c>
      <c r="R77" s="1">
        <v>27783.457444861546</v>
      </c>
      <c r="S77" s="1">
        <v>50.468448638916016</v>
      </c>
      <c r="T77" s="1">
        <v>-216.36490270854557</v>
      </c>
      <c r="U77" s="1">
        <v>53.50145659442893</v>
      </c>
      <c r="V77" s="1">
        <v>115.23952484130859</v>
      </c>
      <c r="W77" s="1">
        <v>-58.222461700439453</v>
      </c>
      <c r="X77" s="1">
        <v>-0.20955801421038583</v>
      </c>
      <c r="Y77" s="1">
        <v>0.83935917799938253</v>
      </c>
      <c r="Z77" s="1">
        <v>9.1639729486713986</v>
      </c>
      <c r="AA77" s="1">
        <v>49.596926730961052</v>
      </c>
      <c r="AB77" s="1">
        <v>35.960924772420093</v>
      </c>
      <c r="AC77" s="1">
        <v>4.438816369948074</v>
      </c>
      <c r="AD77" s="1">
        <v>0</v>
      </c>
      <c r="AE77" s="1">
        <v>0.2739567551332267</v>
      </c>
      <c r="AF77" s="1">
        <v>7.7827833604402432</v>
      </c>
      <c r="AG77" s="1">
        <v>-2.9583788735901679</v>
      </c>
      <c r="AH77" s="1">
        <v>3.1715493906734173</v>
      </c>
      <c r="AI77" s="1">
        <v>8.2081212287022574</v>
      </c>
      <c r="AJ77" s="1">
        <v>1.1523952484130859</v>
      </c>
      <c r="AK77" s="1">
        <v>0</v>
      </c>
      <c r="AL77" s="1">
        <v>0</v>
      </c>
      <c r="AM77" s="1">
        <v>-19.019831140365117</v>
      </c>
    </row>
    <row r="78" spans="5:39" x14ac:dyDescent="0.2">
      <c r="E78" s="1" t="str">
        <f t="shared" si="1"/>
        <v>01--0-0---</v>
      </c>
      <c r="F78" s="1">
        <v>0</v>
      </c>
      <c r="G78" s="1">
        <v>1</v>
      </c>
      <c r="H78" s="1" t="s">
        <v>87</v>
      </c>
      <c r="I78" s="1" t="s">
        <v>87</v>
      </c>
      <c r="J78" s="1">
        <v>0</v>
      </c>
      <c r="K78" s="1" t="s">
        <v>87</v>
      </c>
      <c r="L78" s="1">
        <v>0</v>
      </c>
      <c r="M78" s="1" t="s">
        <v>87</v>
      </c>
      <c r="N78" s="1" t="s">
        <v>87</v>
      </c>
      <c r="O78" s="1" t="s">
        <v>87</v>
      </c>
      <c r="P78" s="1">
        <v>217</v>
      </c>
      <c r="Q78" s="1">
        <v>274197</v>
      </c>
      <c r="R78" s="1">
        <v>21202.752508479873</v>
      </c>
      <c r="S78" s="1">
        <v>20.067228317260742</v>
      </c>
      <c r="T78" s="1">
        <v>-106.55871969098328</v>
      </c>
      <c r="U78" s="1">
        <v>73.259618187341587</v>
      </c>
      <c r="V78" s="1">
        <v>255.42146301269531</v>
      </c>
      <c r="W78" s="1">
        <v>120.31388092041016</v>
      </c>
      <c r="X78" s="1">
        <v>0.56744463188112759</v>
      </c>
      <c r="Y78" s="1">
        <v>0</v>
      </c>
      <c r="Z78" s="1">
        <v>0</v>
      </c>
      <c r="AA78" s="1">
        <v>0.34573682425409469</v>
      </c>
      <c r="AB78" s="1">
        <v>92.290579400941667</v>
      </c>
      <c r="AC78" s="1">
        <v>7.3636837748042474</v>
      </c>
      <c r="AD78" s="1">
        <v>0</v>
      </c>
      <c r="AE78" s="1">
        <v>0</v>
      </c>
      <c r="AF78" s="1">
        <v>0</v>
      </c>
      <c r="AG78" s="1">
        <v>-106.13103055702135</v>
      </c>
      <c r="AH78" s="1">
        <v>0</v>
      </c>
      <c r="AI78" s="1">
        <v>0</v>
      </c>
      <c r="AJ78" s="1">
        <v>2.5542147159576416</v>
      </c>
      <c r="AK78" s="1">
        <v>0</v>
      </c>
      <c r="AL78" s="1">
        <v>0</v>
      </c>
      <c r="AM78" s="1">
        <v>4.3225523123378631</v>
      </c>
    </row>
    <row r="79" spans="5:39" x14ac:dyDescent="0.2">
      <c r="E79" s="1" t="str">
        <f t="shared" si="1"/>
        <v>01--0-1---</v>
      </c>
      <c r="F79" s="1">
        <v>0</v>
      </c>
      <c r="G79" s="1">
        <v>1</v>
      </c>
      <c r="H79" s="1" t="s">
        <v>87</v>
      </c>
      <c r="I79" s="1" t="s">
        <v>87</v>
      </c>
      <c r="J79" s="1">
        <v>0</v>
      </c>
      <c r="K79" s="1" t="s">
        <v>87</v>
      </c>
      <c r="L79" s="1">
        <v>1</v>
      </c>
      <c r="M79" s="1" t="s">
        <v>87</v>
      </c>
      <c r="N79" s="1" t="s">
        <v>87</v>
      </c>
      <c r="O79" s="1" t="s">
        <v>87</v>
      </c>
      <c r="P79" s="1">
        <v>244</v>
      </c>
      <c r="Q79" s="1">
        <v>357921</v>
      </c>
      <c r="R79" s="1">
        <v>23814.252518392052</v>
      </c>
      <c r="S79" s="1">
        <v>24.815769195556641</v>
      </c>
      <c r="T79" s="1">
        <v>-70.747868381730555</v>
      </c>
      <c r="U79" s="1">
        <v>72.470845326263728</v>
      </c>
      <c r="V79" s="1">
        <v>262.26263427734375</v>
      </c>
      <c r="W79" s="1">
        <v>152.75947570800781</v>
      </c>
      <c r="X79" s="1">
        <v>0.64146239983820497</v>
      </c>
      <c r="Y79" s="1">
        <v>0</v>
      </c>
      <c r="Z79" s="1">
        <v>0</v>
      </c>
      <c r="AA79" s="1">
        <v>0.21932214091936489</v>
      </c>
      <c r="AB79" s="1">
        <v>81.072918325552294</v>
      </c>
      <c r="AC79" s="1">
        <v>18.576445640239047</v>
      </c>
      <c r="AD79" s="1">
        <v>0.13131389328930126</v>
      </c>
      <c r="AE79" s="1">
        <v>0</v>
      </c>
      <c r="AF79" s="1">
        <v>0</v>
      </c>
      <c r="AG79" s="1">
        <v>-120.02792988887524</v>
      </c>
      <c r="AH79" s="1">
        <v>0</v>
      </c>
      <c r="AI79" s="1">
        <v>0</v>
      </c>
      <c r="AJ79" s="1">
        <v>2.6226263046264648</v>
      </c>
      <c r="AK79" s="1">
        <v>0</v>
      </c>
      <c r="AL79" s="1">
        <v>0</v>
      </c>
      <c r="AM79" s="1">
        <v>8.8017998076772042</v>
      </c>
    </row>
    <row r="80" spans="5:39" x14ac:dyDescent="0.2">
      <c r="E80" s="1" t="str">
        <f t="shared" si="1"/>
        <v>01--1-0---</v>
      </c>
      <c r="F80" s="1">
        <v>0</v>
      </c>
      <c r="G80" s="1">
        <v>1</v>
      </c>
      <c r="H80" s="1" t="s">
        <v>87</v>
      </c>
      <c r="I80" s="1" t="s">
        <v>87</v>
      </c>
      <c r="J80" s="1">
        <v>1</v>
      </c>
      <c r="K80" s="1" t="s">
        <v>87</v>
      </c>
      <c r="L80" s="1">
        <v>0</v>
      </c>
      <c r="M80" s="1" t="s">
        <v>87</v>
      </c>
      <c r="N80" s="1" t="s">
        <v>87</v>
      </c>
      <c r="O80" s="1" t="s">
        <v>87</v>
      </c>
      <c r="P80" s="1">
        <v>698</v>
      </c>
      <c r="Q80" s="1">
        <v>834512</v>
      </c>
      <c r="R80" s="1">
        <v>32072.321891271204</v>
      </c>
      <c r="S80" s="1">
        <v>39.592803955078125</v>
      </c>
      <c r="T80" s="1">
        <v>-307.83395333370697</v>
      </c>
      <c r="U80" s="1">
        <v>82.762286193782543</v>
      </c>
      <c r="V80" s="1">
        <v>260.91488647460938</v>
      </c>
      <c r="W80" s="1">
        <v>32.888645172119141</v>
      </c>
      <c r="X80" s="1">
        <v>0.10254525781954722</v>
      </c>
      <c r="Y80" s="1">
        <v>7.7410510573844363E-2</v>
      </c>
      <c r="Z80" s="1">
        <v>3.1421956784324254</v>
      </c>
      <c r="AA80" s="1">
        <v>35.827166056329929</v>
      </c>
      <c r="AB80" s="1">
        <v>54.303353337040093</v>
      </c>
      <c r="AC80" s="1">
        <v>6.6498744176237139</v>
      </c>
      <c r="AD80" s="1">
        <v>0</v>
      </c>
      <c r="AE80" s="1">
        <v>7.7410510573844363E-2</v>
      </c>
      <c r="AF80" s="1">
        <v>2.9898910980309448</v>
      </c>
      <c r="AG80" s="1">
        <v>-36.063254048786312</v>
      </c>
      <c r="AH80" s="1">
        <v>4.3200657537159621</v>
      </c>
      <c r="AI80" s="1">
        <v>3.540586236733871</v>
      </c>
      <c r="AJ80" s="1">
        <v>2.6091487407684326</v>
      </c>
      <c r="AK80" s="1">
        <v>0</v>
      </c>
      <c r="AL80" s="1">
        <v>0</v>
      </c>
      <c r="AM80" s="1">
        <v>25.248029679025976</v>
      </c>
    </row>
    <row r="81" spans="5:39" x14ac:dyDescent="0.2">
      <c r="E81" s="1" t="str">
        <f t="shared" si="1"/>
        <v>01--1-1---</v>
      </c>
      <c r="F81" s="1">
        <v>0</v>
      </c>
      <c r="G81" s="1">
        <v>1</v>
      </c>
      <c r="H81" s="1" t="s">
        <v>87</v>
      </c>
      <c r="I81" s="1" t="s">
        <v>87</v>
      </c>
      <c r="J81" s="1">
        <v>1</v>
      </c>
      <c r="K81" s="1" t="s">
        <v>87</v>
      </c>
      <c r="L81" s="1">
        <v>1</v>
      </c>
      <c r="M81" s="1" t="s">
        <v>87</v>
      </c>
      <c r="N81" s="1" t="s">
        <v>87</v>
      </c>
      <c r="O81" s="1" t="s">
        <v>87</v>
      </c>
      <c r="P81" s="1">
        <v>259</v>
      </c>
      <c r="Q81" s="1">
        <v>332458</v>
      </c>
      <c r="R81" s="1">
        <v>36813.172440346243</v>
      </c>
      <c r="S81" s="1">
        <v>45.695446014404297</v>
      </c>
      <c r="T81" s="1">
        <v>-250.5468495767168</v>
      </c>
      <c r="U81" s="1">
        <v>73.636877052063824</v>
      </c>
      <c r="V81" s="1">
        <v>256.43267822265625</v>
      </c>
      <c r="W81" s="1">
        <v>47.361850738525391</v>
      </c>
      <c r="X81" s="1">
        <v>0.12865462984824988</v>
      </c>
      <c r="Y81" s="1">
        <v>0.41298449728988323</v>
      </c>
      <c r="Z81" s="1">
        <v>0</v>
      </c>
      <c r="AA81" s="1">
        <v>36.499948865721379</v>
      </c>
      <c r="AB81" s="1">
        <v>56.232967773372877</v>
      </c>
      <c r="AC81" s="1">
        <v>6.8540988636158557</v>
      </c>
      <c r="AD81" s="1">
        <v>0</v>
      </c>
      <c r="AE81" s="1">
        <v>0.41298449728988323</v>
      </c>
      <c r="AF81" s="1">
        <v>0</v>
      </c>
      <c r="AG81" s="1">
        <v>-41.34579389549279</v>
      </c>
      <c r="AH81" s="1">
        <v>3.2659918674466493</v>
      </c>
      <c r="AI81" s="1">
        <v>20.911824076953316</v>
      </c>
      <c r="AJ81" s="1">
        <v>2.5643270015716553</v>
      </c>
      <c r="AK81" s="1">
        <v>0</v>
      </c>
      <c r="AL81" s="1">
        <v>0</v>
      </c>
      <c r="AM81" s="1">
        <v>-14.992888841144982</v>
      </c>
    </row>
    <row r="82" spans="5:39" x14ac:dyDescent="0.2">
      <c r="E82" s="1" t="str">
        <f t="shared" si="1"/>
        <v>10--0-0---</v>
      </c>
      <c r="F82" s="1">
        <v>1</v>
      </c>
      <c r="G82" s="1">
        <v>0</v>
      </c>
      <c r="H82" s="1" t="s">
        <v>87</v>
      </c>
      <c r="I82" s="1" t="s">
        <v>87</v>
      </c>
      <c r="J82" s="1">
        <v>0</v>
      </c>
      <c r="K82" s="1" t="s">
        <v>87</v>
      </c>
      <c r="L82" s="1">
        <v>0</v>
      </c>
      <c r="M82" s="1" t="s">
        <v>87</v>
      </c>
      <c r="N82" s="1" t="s">
        <v>87</v>
      </c>
      <c r="O82" s="1" t="s">
        <v>87</v>
      </c>
      <c r="P82" s="1">
        <v>216</v>
      </c>
      <c r="Q82" s="1">
        <v>507669</v>
      </c>
      <c r="R82" s="1">
        <v>22974.906961118919</v>
      </c>
      <c r="S82" s="1">
        <v>22.983364105224609</v>
      </c>
      <c r="T82" s="1">
        <v>-116.2373055767591</v>
      </c>
      <c r="U82" s="1">
        <v>82.88792172512575</v>
      </c>
      <c r="V82" s="1">
        <v>206.47843933105469</v>
      </c>
      <c r="W82" s="1">
        <v>153.16610717773438</v>
      </c>
      <c r="X82" s="1">
        <v>0.66666693117383102</v>
      </c>
      <c r="Y82" s="1">
        <v>0</v>
      </c>
      <c r="Z82" s="1">
        <v>1.2362385727708409</v>
      </c>
      <c r="AA82" s="1">
        <v>5.5882868561996109</v>
      </c>
      <c r="AB82" s="1">
        <v>62.899645241289107</v>
      </c>
      <c r="AC82" s="1">
        <v>28.069667440793118</v>
      </c>
      <c r="AD82" s="1">
        <v>2.2061618889473262</v>
      </c>
      <c r="AE82" s="1">
        <v>0</v>
      </c>
      <c r="AF82" s="1">
        <v>1.2362385727708409</v>
      </c>
      <c r="AG82" s="1">
        <v>-26.764472438838613</v>
      </c>
      <c r="AH82" s="1">
        <v>3.8871784568291545E-2</v>
      </c>
      <c r="AI82" s="1">
        <v>0.49256264979789499</v>
      </c>
      <c r="AJ82" s="1">
        <v>2.0647842884063721</v>
      </c>
      <c r="AK82" s="1">
        <v>0</v>
      </c>
      <c r="AL82" s="1">
        <v>0</v>
      </c>
      <c r="AM82" s="1">
        <v>6.2700951252818964</v>
      </c>
    </row>
    <row r="83" spans="5:39" x14ac:dyDescent="0.2">
      <c r="E83" s="1" t="str">
        <f t="shared" si="1"/>
        <v>10--0-1---</v>
      </c>
      <c r="F83" s="1">
        <v>1</v>
      </c>
      <c r="G83" s="1">
        <v>0</v>
      </c>
      <c r="H83" s="1" t="s">
        <v>87</v>
      </c>
      <c r="I83" s="1" t="s">
        <v>87</v>
      </c>
      <c r="J83" s="1">
        <v>0</v>
      </c>
      <c r="K83" s="1" t="s">
        <v>87</v>
      </c>
      <c r="L83" s="1">
        <v>1</v>
      </c>
      <c r="M83" s="1" t="s">
        <v>87</v>
      </c>
      <c r="N83" s="1" t="s">
        <v>87</v>
      </c>
      <c r="O83" s="1" t="s">
        <v>87</v>
      </c>
      <c r="P83" s="1">
        <v>287</v>
      </c>
      <c r="Q83" s="1">
        <v>731044</v>
      </c>
      <c r="R83" s="1">
        <v>29253.833507658601</v>
      </c>
      <c r="S83" s="1">
        <v>35.466526031494141</v>
      </c>
      <c r="T83" s="1">
        <v>-65.85183633790173</v>
      </c>
      <c r="U83" s="1">
        <v>62.704470352056667</v>
      </c>
      <c r="V83" s="1">
        <v>206.35200500488281</v>
      </c>
      <c r="W83" s="1">
        <v>176.95993041992188</v>
      </c>
      <c r="X83" s="1">
        <v>0.60491193529762211</v>
      </c>
      <c r="Y83" s="1">
        <v>0</v>
      </c>
      <c r="Z83" s="1">
        <v>0.51652157736059667</v>
      </c>
      <c r="AA83" s="1">
        <v>2.7960013350769586</v>
      </c>
      <c r="AB83" s="1">
        <v>63.061046941086992</v>
      </c>
      <c r="AC83" s="1">
        <v>30.683105257686265</v>
      </c>
      <c r="AD83" s="1">
        <v>2.9433248887891841</v>
      </c>
      <c r="AE83" s="1">
        <v>0</v>
      </c>
      <c r="AF83" s="1">
        <v>0</v>
      </c>
      <c r="AG83" s="1">
        <v>-27.960160047650021</v>
      </c>
      <c r="AH83" s="1">
        <v>0</v>
      </c>
      <c r="AI83" s="1">
        <v>0</v>
      </c>
      <c r="AJ83" s="1">
        <v>2.0635201930999756</v>
      </c>
      <c r="AK83" s="1">
        <v>0</v>
      </c>
      <c r="AL83" s="1">
        <v>0</v>
      </c>
      <c r="AM83" s="1">
        <v>1.7154404197651563</v>
      </c>
    </row>
    <row r="84" spans="5:39" x14ac:dyDescent="0.2">
      <c r="E84" s="1" t="str">
        <f t="shared" si="1"/>
        <v>10--1-0---</v>
      </c>
      <c r="F84" s="1">
        <v>1</v>
      </c>
      <c r="G84" s="1">
        <v>0</v>
      </c>
      <c r="H84" s="1" t="s">
        <v>87</v>
      </c>
      <c r="I84" s="1" t="s">
        <v>87</v>
      </c>
      <c r="J84" s="1">
        <v>1</v>
      </c>
      <c r="K84" s="1" t="s">
        <v>87</v>
      </c>
      <c r="L84" s="1">
        <v>0</v>
      </c>
      <c r="M84" s="1" t="s">
        <v>87</v>
      </c>
      <c r="N84" s="1" t="s">
        <v>87</v>
      </c>
      <c r="O84" s="1" t="s">
        <v>87</v>
      </c>
      <c r="P84" s="1">
        <v>3343</v>
      </c>
      <c r="Q84" s="1">
        <v>9339138</v>
      </c>
      <c r="R84" s="1">
        <v>45656.9819567335</v>
      </c>
      <c r="S84" s="1">
        <v>54.980724334716797</v>
      </c>
      <c r="T84" s="1">
        <v>-388.79555899226398</v>
      </c>
      <c r="U84" s="1">
        <v>88.258924949065602</v>
      </c>
      <c r="V84" s="1">
        <v>221.08665466308594</v>
      </c>
      <c r="W84" s="1">
        <v>-56.380050659179688</v>
      </c>
      <c r="X84" s="1">
        <v>-0.12348615314215869</v>
      </c>
      <c r="Y84" s="1">
        <v>0.45269702621376828</v>
      </c>
      <c r="Z84" s="1">
        <v>5.9220561897682638</v>
      </c>
      <c r="AA84" s="1">
        <v>50.396150051535805</v>
      </c>
      <c r="AB84" s="1">
        <v>38.757517021378199</v>
      </c>
      <c r="AC84" s="1">
        <v>4.3172721079825571</v>
      </c>
      <c r="AD84" s="1">
        <v>0.15430760312140157</v>
      </c>
      <c r="AE84" s="1">
        <v>0.35494710539666507</v>
      </c>
      <c r="AF84" s="1">
        <v>4.7941897849673065</v>
      </c>
      <c r="AG84" s="1">
        <v>-1.7767762749923284</v>
      </c>
      <c r="AH84" s="1">
        <v>8.4252214833762284</v>
      </c>
      <c r="AI84" s="1">
        <v>9.5183830007525678</v>
      </c>
      <c r="AJ84" s="1">
        <v>2.2108664512634277</v>
      </c>
      <c r="AK84" s="1">
        <v>0</v>
      </c>
      <c r="AL84" s="1">
        <v>0</v>
      </c>
      <c r="AM84" s="1">
        <v>6.9030965184041095</v>
      </c>
    </row>
    <row r="85" spans="5:39" x14ac:dyDescent="0.2">
      <c r="E85" s="1" t="str">
        <f t="shared" si="1"/>
        <v>10--1-1---</v>
      </c>
      <c r="F85" s="1">
        <v>1</v>
      </c>
      <c r="G85" s="1">
        <v>0</v>
      </c>
      <c r="H85" s="1" t="s">
        <v>87</v>
      </c>
      <c r="I85" s="1" t="s">
        <v>87</v>
      </c>
      <c r="J85" s="1">
        <v>1</v>
      </c>
      <c r="K85" s="1" t="s">
        <v>87</v>
      </c>
      <c r="L85" s="1">
        <v>1</v>
      </c>
      <c r="M85" s="1" t="s">
        <v>87</v>
      </c>
      <c r="N85" s="1" t="s">
        <v>87</v>
      </c>
      <c r="O85" s="1" t="s">
        <v>87</v>
      </c>
      <c r="P85" s="1">
        <v>1287</v>
      </c>
      <c r="Q85" s="1">
        <v>3571424</v>
      </c>
      <c r="R85" s="1">
        <v>48608.692149916038</v>
      </c>
      <c r="S85" s="1">
        <v>59.198284149169922</v>
      </c>
      <c r="T85" s="1">
        <v>-313.6709519611004</v>
      </c>
      <c r="U85" s="1">
        <v>82.697528181082362</v>
      </c>
      <c r="V85" s="1">
        <v>215.82220458984375</v>
      </c>
      <c r="W85" s="1">
        <v>-15.080840110778809</v>
      </c>
      <c r="X85" s="1">
        <v>-3.10249863630714E-2</v>
      </c>
      <c r="Y85" s="1">
        <v>0.4081285224045087</v>
      </c>
      <c r="Z85" s="1">
        <v>3.4484004139525299</v>
      </c>
      <c r="AA85" s="1">
        <v>38.376205121542554</v>
      </c>
      <c r="AB85" s="1">
        <v>52.377511043214128</v>
      </c>
      <c r="AC85" s="1">
        <v>5.3522628508964489</v>
      </c>
      <c r="AD85" s="1">
        <v>3.7492047989821427E-2</v>
      </c>
      <c r="AE85" s="1">
        <v>0.1279321637531696</v>
      </c>
      <c r="AF85" s="1">
        <v>1.8522023708190345</v>
      </c>
      <c r="AG85" s="1">
        <v>-3.3974342833038929</v>
      </c>
      <c r="AH85" s="1">
        <v>6.4787654593572634</v>
      </c>
      <c r="AI85" s="1">
        <v>2.5598545516645306</v>
      </c>
      <c r="AJ85" s="1">
        <v>2.158221960067749</v>
      </c>
      <c r="AK85" s="1">
        <v>0</v>
      </c>
      <c r="AL85" s="1">
        <v>0</v>
      </c>
      <c r="AM85" s="1">
        <v>-5.570806653089333</v>
      </c>
    </row>
    <row r="86" spans="5:39" x14ac:dyDescent="0.2">
      <c r="E86" s="1" t="str">
        <f t="shared" si="1"/>
        <v>11--0-0---</v>
      </c>
      <c r="F86" s="1">
        <v>1</v>
      </c>
      <c r="G86" s="1">
        <v>1</v>
      </c>
      <c r="H86" s="1" t="s">
        <v>87</v>
      </c>
      <c r="I86" s="1" t="s">
        <v>87</v>
      </c>
      <c r="J86" s="1">
        <v>0</v>
      </c>
      <c r="K86" s="1" t="s">
        <v>87</v>
      </c>
      <c r="L86" s="1">
        <v>0</v>
      </c>
      <c r="M86" s="1" t="s">
        <v>87</v>
      </c>
      <c r="N86" s="1" t="s">
        <v>87</v>
      </c>
      <c r="O86" s="1" t="s">
        <v>87</v>
      </c>
      <c r="P86" s="1">
        <v>186</v>
      </c>
      <c r="Q86" s="1">
        <v>132953</v>
      </c>
      <c r="R86" s="1">
        <v>34791.72800054137</v>
      </c>
      <c r="S86" s="1">
        <v>28.240333557128906</v>
      </c>
      <c r="T86" s="1">
        <v>-112.97251197507697</v>
      </c>
      <c r="U86" s="1">
        <v>100.47606795266302</v>
      </c>
      <c r="V86" s="1">
        <v>393.11712646484375</v>
      </c>
      <c r="W86" s="1">
        <v>297.69180297851563</v>
      </c>
      <c r="X86" s="1">
        <v>0.85563960195907329</v>
      </c>
      <c r="Y86" s="1">
        <v>0</v>
      </c>
      <c r="Z86" s="1">
        <v>0</v>
      </c>
      <c r="AA86" s="1">
        <v>0.85895015531804475</v>
      </c>
      <c r="AB86" s="1">
        <v>68.370025497732286</v>
      </c>
      <c r="AC86" s="1">
        <v>30.028656743360436</v>
      </c>
      <c r="AD86" s="1">
        <v>0.74236760358923837</v>
      </c>
      <c r="AE86" s="1">
        <v>0</v>
      </c>
      <c r="AF86" s="1">
        <v>0</v>
      </c>
      <c r="AG86" s="1">
        <v>-104.72083046967774</v>
      </c>
      <c r="AH86" s="1">
        <v>0.34907824569584739</v>
      </c>
      <c r="AI86" s="1">
        <v>0</v>
      </c>
      <c r="AJ86" s="1">
        <v>3.931171178817749</v>
      </c>
      <c r="AK86" s="1">
        <v>0</v>
      </c>
      <c r="AL86" s="1">
        <v>0</v>
      </c>
      <c r="AM86" s="1">
        <v>21.442891368168439</v>
      </c>
    </row>
    <row r="87" spans="5:39" x14ac:dyDescent="0.2">
      <c r="E87" s="1" t="str">
        <f t="shared" si="1"/>
        <v>11--0-1---</v>
      </c>
      <c r="F87" s="1">
        <v>1</v>
      </c>
      <c r="G87" s="1">
        <v>1</v>
      </c>
      <c r="H87" s="1" t="s">
        <v>87</v>
      </c>
      <c r="I87" s="1" t="s">
        <v>87</v>
      </c>
      <c r="J87" s="1">
        <v>0</v>
      </c>
      <c r="K87" s="1" t="s">
        <v>87</v>
      </c>
      <c r="L87" s="1">
        <v>1</v>
      </c>
      <c r="M87" s="1" t="s">
        <v>87</v>
      </c>
      <c r="N87" s="1" t="s">
        <v>87</v>
      </c>
      <c r="O87" s="1" t="s">
        <v>87</v>
      </c>
      <c r="P87" s="1">
        <v>234</v>
      </c>
      <c r="Q87" s="1">
        <v>217686</v>
      </c>
      <c r="R87" s="1">
        <v>38048.950762967128</v>
      </c>
      <c r="S87" s="1">
        <v>28.893800735473633</v>
      </c>
      <c r="T87" s="1">
        <v>-88.175089451947272</v>
      </c>
      <c r="U87" s="1">
        <v>96.65687476224285</v>
      </c>
      <c r="V87" s="1">
        <v>393.9605712890625</v>
      </c>
      <c r="W87" s="1">
        <v>306.341064453125</v>
      </c>
      <c r="X87" s="1">
        <v>0.80512355350225684</v>
      </c>
      <c r="Y87" s="1">
        <v>0</v>
      </c>
      <c r="Z87" s="1">
        <v>0</v>
      </c>
      <c r="AA87" s="1">
        <v>0.51312440855176722</v>
      </c>
      <c r="AB87" s="1">
        <v>60.323125970434475</v>
      </c>
      <c r="AC87" s="1">
        <v>39.163749621013757</v>
      </c>
      <c r="AD87" s="1">
        <v>0</v>
      </c>
      <c r="AE87" s="1">
        <v>0</v>
      </c>
      <c r="AF87" s="1">
        <v>0</v>
      </c>
      <c r="AG87" s="1">
        <v>-108.41200290393382</v>
      </c>
      <c r="AH87" s="1">
        <v>5.1266503128359196E-2</v>
      </c>
      <c r="AI87" s="1">
        <v>0</v>
      </c>
      <c r="AJ87" s="1">
        <v>3.939605712890625</v>
      </c>
      <c r="AK87" s="1">
        <v>0</v>
      </c>
      <c r="AL87" s="1">
        <v>0</v>
      </c>
      <c r="AM87" s="1">
        <v>12.259449420096223</v>
      </c>
    </row>
    <row r="88" spans="5:39" x14ac:dyDescent="0.2">
      <c r="E88" s="1" t="str">
        <f t="shared" si="1"/>
        <v>11--1-0---</v>
      </c>
      <c r="F88" s="1">
        <v>1</v>
      </c>
      <c r="G88" s="1">
        <v>1</v>
      </c>
      <c r="H88" s="1" t="s">
        <v>87</v>
      </c>
      <c r="I88" s="1" t="s">
        <v>87</v>
      </c>
      <c r="J88" s="1">
        <v>1</v>
      </c>
      <c r="K88" s="1" t="s">
        <v>87</v>
      </c>
      <c r="L88" s="1">
        <v>0</v>
      </c>
      <c r="M88" s="1" t="s">
        <v>87</v>
      </c>
      <c r="N88" s="1" t="s">
        <v>87</v>
      </c>
      <c r="O88" s="1" t="s">
        <v>87</v>
      </c>
      <c r="P88" s="1">
        <v>3352</v>
      </c>
      <c r="Q88" s="1">
        <v>4644091</v>
      </c>
      <c r="R88" s="1">
        <v>59084.244236266481</v>
      </c>
      <c r="S88" s="1">
        <v>58.695575714111328</v>
      </c>
      <c r="T88" s="1">
        <v>-450.10260749203337</v>
      </c>
      <c r="U88" s="1">
        <v>101.008401629151</v>
      </c>
      <c r="V88" s="1">
        <v>382.9390869140625</v>
      </c>
      <c r="W88" s="1">
        <v>61.74884033203125</v>
      </c>
      <c r="X88" s="1">
        <v>0.10450982513224602</v>
      </c>
      <c r="Y88" s="1">
        <v>0.15499265625931963</v>
      </c>
      <c r="Z88" s="1">
        <v>2.0208906328493565</v>
      </c>
      <c r="AA88" s="1">
        <v>30.671104420649808</v>
      </c>
      <c r="AB88" s="1">
        <v>60.910821945564805</v>
      </c>
      <c r="AC88" s="1">
        <v>6.2017087951118963</v>
      </c>
      <c r="AD88" s="1">
        <v>4.0481549564812577E-2</v>
      </c>
      <c r="AE88" s="1">
        <v>3.6971713086586803E-2</v>
      </c>
      <c r="AF88" s="1">
        <v>1.308415360508655</v>
      </c>
      <c r="AG88" s="1">
        <v>-10.52788268057218</v>
      </c>
      <c r="AH88" s="1">
        <v>12.382967085057436</v>
      </c>
      <c r="AI88" s="1">
        <v>4.151435691460164</v>
      </c>
      <c r="AJ88" s="1">
        <v>3.8293907642364502</v>
      </c>
      <c r="AK88" s="1">
        <v>0</v>
      </c>
      <c r="AL88" s="1">
        <v>0</v>
      </c>
      <c r="AM88" s="1">
        <v>21.897453666812279</v>
      </c>
    </row>
    <row r="89" spans="5:39" x14ac:dyDescent="0.2">
      <c r="E89" s="1" t="str">
        <f t="shared" si="1"/>
        <v>11--1-1---</v>
      </c>
      <c r="F89" s="1">
        <v>1</v>
      </c>
      <c r="G89" s="1">
        <v>1</v>
      </c>
      <c r="H89" s="1" t="s">
        <v>87</v>
      </c>
      <c r="I89" s="1" t="s">
        <v>87</v>
      </c>
      <c r="J89" s="1">
        <v>1</v>
      </c>
      <c r="K89" s="1" t="s">
        <v>87</v>
      </c>
      <c r="L89" s="1">
        <v>1</v>
      </c>
      <c r="M89" s="1" t="s">
        <v>87</v>
      </c>
      <c r="N89" s="1" t="s">
        <v>87</v>
      </c>
      <c r="O89" s="1" t="s">
        <v>87</v>
      </c>
      <c r="P89" s="1">
        <v>1211</v>
      </c>
      <c r="Q89" s="1">
        <v>1684609</v>
      </c>
      <c r="R89" s="1">
        <v>65099.698212357987</v>
      </c>
      <c r="S89" s="1">
        <v>62.736824035644531</v>
      </c>
      <c r="T89" s="1">
        <v>-357.38752520046307</v>
      </c>
      <c r="U89" s="1">
        <v>92.22317534456343</v>
      </c>
      <c r="V89" s="1">
        <v>382.1962890625</v>
      </c>
      <c r="W89" s="1">
        <v>113.8994140625</v>
      </c>
      <c r="X89" s="1">
        <v>0.17496150856330434</v>
      </c>
      <c r="Y89" s="1">
        <v>0.27585036052876366</v>
      </c>
      <c r="Z89" s="1">
        <v>0.5156686210271938</v>
      </c>
      <c r="AA89" s="1">
        <v>25.474813443356886</v>
      </c>
      <c r="AB89" s="1">
        <v>64.454125556731569</v>
      </c>
      <c r="AC89" s="1">
        <v>9.1473451703036144</v>
      </c>
      <c r="AD89" s="1">
        <v>0.1321968480519812</v>
      </c>
      <c r="AE89" s="1">
        <v>0.27585036052876366</v>
      </c>
      <c r="AF89" s="1">
        <v>0.29983218657860666</v>
      </c>
      <c r="AG89" s="1">
        <v>-14.502047988337635</v>
      </c>
      <c r="AH89" s="1">
        <v>9.3519954481910581</v>
      </c>
      <c r="AI89" s="1">
        <v>6.3372665900600262</v>
      </c>
      <c r="AJ89" s="1">
        <v>3.821962833404541</v>
      </c>
      <c r="AK89" s="1">
        <v>0</v>
      </c>
      <c r="AL89" s="1">
        <v>0</v>
      </c>
      <c r="AM89" s="1">
        <v>-4.3197318662852009</v>
      </c>
    </row>
    <row r="90" spans="5:39" x14ac:dyDescent="0.2">
      <c r="E90" s="1" t="str">
        <f t="shared" si="1"/>
        <v>00---0--0-</v>
      </c>
      <c r="F90" s="1">
        <v>0</v>
      </c>
      <c r="G90" s="1">
        <v>0</v>
      </c>
      <c r="H90" s="1" t="s">
        <v>87</v>
      </c>
      <c r="I90" s="1" t="s">
        <v>87</v>
      </c>
      <c r="J90" s="1" t="s">
        <v>87</v>
      </c>
      <c r="K90" s="1">
        <v>0</v>
      </c>
      <c r="L90" s="1" t="s">
        <v>87</v>
      </c>
      <c r="M90" s="1" t="s">
        <v>87</v>
      </c>
      <c r="N90" s="1">
        <v>0</v>
      </c>
      <c r="O90" s="1" t="s">
        <v>87</v>
      </c>
      <c r="P90" s="1">
        <v>2968</v>
      </c>
      <c r="Q90" s="1">
        <v>12611544</v>
      </c>
      <c r="R90" s="1">
        <v>20775.201671403731</v>
      </c>
      <c r="S90" s="1">
        <v>36.620101928710938</v>
      </c>
      <c r="T90" s="1">
        <v>-140.39437591003761</v>
      </c>
      <c r="U90" s="1">
        <v>55.043150943838342</v>
      </c>
      <c r="V90" s="1">
        <v>109.42578125</v>
      </c>
      <c r="W90" s="1">
        <v>21.179250717163086</v>
      </c>
      <c r="X90" s="1">
        <v>0.10194486220711643</v>
      </c>
      <c r="Y90" s="1">
        <v>0.32222858676146232</v>
      </c>
      <c r="Z90" s="1">
        <v>4.330817860208076</v>
      </c>
      <c r="AA90" s="1">
        <v>32.389999194388885</v>
      </c>
      <c r="AB90" s="1">
        <v>49.405267110831161</v>
      </c>
      <c r="AC90" s="1">
        <v>13.122025344398752</v>
      </c>
      <c r="AD90" s="1">
        <v>0.42966190341166788</v>
      </c>
      <c r="AE90" s="1">
        <v>0.30385653017584524</v>
      </c>
      <c r="AF90" s="1">
        <v>3.7706961177790759</v>
      </c>
      <c r="AG90" s="1">
        <v>-9.656905966246164</v>
      </c>
      <c r="AH90" s="1">
        <v>1.8784111486643464</v>
      </c>
      <c r="AI90" s="1">
        <v>3.9381312139189917</v>
      </c>
      <c r="AJ90" s="1">
        <v>1.0942578315734863</v>
      </c>
      <c r="AK90" s="1">
        <v>0</v>
      </c>
      <c r="AL90" s="1">
        <v>0</v>
      </c>
      <c r="AM90" s="1">
        <v>0.94505437691846494</v>
      </c>
    </row>
    <row r="91" spans="5:39" x14ac:dyDescent="0.2">
      <c r="E91" s="1" t="str">
        <f t="shared" si="1"/>
        <v>00---0--1-</v>
      </c>
      <c r="F91" s="1">
        <v>0</v>
      </c>
      <c r="G91" s="1">
        <v>0</v>
      </c>
      <c r="H91" s="1" t="s">
        <v>87</v>
      </c>
      <c r="I91" s="1" t="s">
        <v>87</v>
      </c>
      <c r="J91" s="1" t="s">
        <v>87</v>
      </c>
      <c r="K91" s="1">
        <v>0</v>
      </c>
      <c r="L91" s="1" t="s">
        <v>87</v>
      </c>
      <c r="M91" s="1" t="s">
        <v>87</v>
      </c>
      <c r="N91" s="1">
        <v>1</v>
      </c>
      <c r="O91" s="1" t="s">
        <v>87</v>
      </c>
      <c r="P91" s="1">
        <v>942</v>
      </c>
      <c r="Q91" s="1">
        <v>4275232</v>
      </c>
      <c r="R91" s="1">
        <v>22055.680549952922</v>
      </c>
      <c r="S91" s="1">
        <v>40.534645080566406</v>
      </c>
      <c r="T91" s="1">
        <v>-253.46105604185982</v>
      </c>
      <c r="U91" s="1">
        <v>49.890827356209044</v>
      </c>
      <c r="V91" s="1">
        <v>109.10028076171875</v>
      </c>
      <c r="W91" s="1">
        <v>-75.711936950683594</v>
      </c>
      <c r="X91" s="1">
        <v>-0.3432763581210157</v>
      </c>
      <c r="Y91" s="1">
        <v>0.66106353994356326</v>
      </c>
      <c r="Z91" s="1">
        <v>17.514745398612284</v>
      </c>
      <c r="AA91" s="1">
        <v>51.737870599770964</v>
      </c>
      <c r="AB91" s="1">
        <v>29.21963065396217</v>
      </c>
      <c r="AC91" s="1">
        <v>0.82435292400505988</v>
      </c>
      <c r="AD91" s="1">
        <v>4.2336883705960289E-2</v>
      </c>
      <c r="AE91" s="1">
        <v>0.5526483708954274</v>
      </c>
      <c r="AF91" s="1">
        <v>16.82233853040022</v>
      </c>
      <c r="AG91" s="1">
        <v>2.3956043476172262</v>
      </c>
      <c r="AH91" s="1">
        <v>2.0113830195111353</v>
      </c>
      <c r="AI91" s="1">
        <v>12.691224568226499</v>
      </c>
      <c r="AJ91" s="1">
        <v>1.0910028219223022</v>
      </c>
      <c r="AK91" s="1">
        <v>0</v>
      </c>
      <c r="AL91" s="1">
        <v>0</v>
      </c>
      <c r="AM91" s="1">
        <v>1.659804637643719</v>
      </c>
    </row>
    <row r="92" spans="5:39" x14ac:dyDescent="0.2">
      <c r="E92" s="1" t="str">
        <f t="shared" si="1"/>
        <v>00---1--0-</v>
      </c>
      <c r="F92" s="1">
        <v>0</v>
      </c>
      <c r="G92" s="1">
        <v>0</v>
      </c>
      <c r="H92" s="1" t="s">
        <v>87</v>
      </c>
      <c r="I92" s="1" t="s">
        <v>87</v>
      </c>
      <c r="J92" s="1" t="s">
        <v>87</v>
      </c>
      <c r="K92" s="1">
        <v>1</v>
      </c>
      <c r="L92" s="1" t="s">
        <v>87</v>
      </c>
      <c r="M92" s="1" t="s">
        <v>87</v>
      </c>
      <c r="N92" s="1">
        <v>0</v>
      </c>
      <c r="O92" s="1" t="s">
        <v>87</v>
      </c>
      <c r="P92" s="1">
        <v>326</v>
      </c>
      <c r="Q92" s="1">
        <v>1170783</v>
      </c>
      <c r="R92" s="1">
        <v>32882.604681285549</v>
      </c>
      <c r="S92" s="1">
        <v>62.675426483154297</v>
      </c>
      <c r="T92" s="1">
        <v>-292.82580220289867</v>
      </c>
      <c r="U92" s="1">
        <v>56.205590741005118</v>
      </c>
      <c r="V92" s="1">
        <v>125.46620178222656</v>
      </c>
      <c r="W92" s="1">
        <v>-149.69107055664063</v>
      </c>
      <c r="X92" s="1">
        <v>-0.45522875090802706</v>
      </c>
      <c r="Y92" s="1">
        <v>3.5816201635999154</v>
      </c>
      <c r="Z92" s="1">
        <v>15.80122020903959</v>
      </c>
      <c r="AA92" s="1">
        <v>40.942087474792508</v>
      </c>
      <c r="AB92" s="1">
        <v>30.892231950754322</v>
      </c>
      <c r="AC92" s="1">
        <v>8.1788854125828614</v>
      </c>
      <c r="AD92" s="1">
        <v>0.60395478923079682</v>
      </c>
      <c r="AE92" s="1">
        <v>1.2593281590183665</v>
      </c>
      <c r="AF92" s="1">
        <v>9.9612823213182971</v>
      </c>
      <c r="AG92" s="1">
        <v>-3.6031245141629729</v>
      </c>
      <c r="AH92" s="1">
        <v>5.6862430248070073</v>
      </c>
      <c r="AI92" s="1">
        <v>31.943895919829949</v>
      </c>
      <c r="AJ92" s="1">
        <v>1.254662036895752</v>
      </c>
      <c r="AK92" s="1">
        <v>0</v>
      </c>
      <c r="AL92" s="1">
        <v>0</v>
      </c>
      <c r="AM92" s="1">
        <v>-72.564083080855767</v>
      </c>
    </row>
    <row r="93" spans="5:39" x14ac:dyDescent="0.2">
      <c r="E93" s="1" t="str">
        <f t="shared" si="1"/>
        <v>00---1--1-</v>
      </c>
      <c r="F93" s="1">
        <v>0</v>
      </c>
      <c r="G93" s="1">
        <v>0</v>
      </c>
      <c r="H93" s="1" t="s">
        <v>87</v>
      </c>
      <c r="I93" s="1" t="s">
        <v>87</v>
      </c>
      <c r="J93" s="1" t="s">
        <v>87</v>
      </c>
      <c r="K93" s="1">
        <v>1</v>
      </c>
      <c r="L93" s="1" t="s">
        <v>87</v>
      </c>
      <c r="M93" s="1" t="s">
        <v>87</v>
      </c>
      <c r="N93" s="1">
        <v>1</v>
      </c>
      <c r="O93" s="1" t="s">
        <v>87</v>
      </c>
      <c r="P93" s="1">
        <v>114</v>
      </c>
      <c r="Q93" s="1">
        <v>434417</v>
      </c>
      <c r="R93" s="1">
        <v>35923.23364879634</v>
      </c>
      <c r="S93" s="1">
        <v>64.612464904785156</v>
      </c>
      <c r="T93" s="1">
        <v>-383.22044395832268</v>
      </c>
      <c r="U93" s="1">
        <v>47.537971897201153</v>
      </c>
      <c r="V93" s="1">
        <v>113.68891906738281</v>
      </c>
      <c r="W93" s="1">
        <v>-250.49671936035156</v>
      </c>
      <c r="X93" s="1">
        <v>-0.69731116583026431</v>
      </c>
      <c r="Y93" s="1">
        <v>2.2554365966341097</v>
      </c>
      <c r="Z93" s="1">
        <v>29.204658197077922</v>
      </c>
      <c r="AA93" s="1">
        <v>49.36961490917713</v>
      </c>
      <c r="AB93" s="1">
        <v>14.646065876795797</v>
      </c>
      <c r="AC93" s="1">
        <v>4.5242244203150426</v>
      </c>
      <c r="AD93" s="1">
        <v>0</v>
      </c>
      <c r="AE93" s="1">
        <v>0.58308031223455803</v>
      </c>
      <c r="AF93" s="1">
        <v>10.986448504547473</v>
      </c>
      <c r="AG93" s="1">
        <v>-1.3459794126578677</v>
      </c>
      <c r="AH93" s="1">
        <v>7.0819265064111674</v>
      </c>
      <c r="AI93" s="1">
        <v>17.400423714105784</v>
      </c>
      <c r="AJ93" s="1">
        <v>1.1368892192840576</v>
      </c>
      <c r="AK93" s="1">
        <v>0</v>
      </c>
      <c r="AL93" s="1">
        <v>0</v>
      </c>
      <c r="AM93" s="1">
        <v>-51.639541739179101</v>
      </c>
    </row>
    <row r="94" spans="5:39" x14ac:dyDescent="0.2">
      <c r="E94" s="1" t="str">
        <f t="shared" si="1"/>
        <v>01---0--0-</v>
      </c>
      <c r="F94" s="1">
        <v>0</v>
      </c>
      <c r="G94" s="1">
        <v>1</v>
      </c>
      <c r="H94" s="1" t="s">
        <v>87</v>
      </c>
      <c r="I94" s="1" t="s">
        <v>87</v>
      </c>
      <c r="J94" s="1" t="s">
        <v>87</v>
      </c>
      <c r="K94" s="1">
        <v>0</v>
      </c>
      <c r="L94" s="1" t="s">
        <v>87</v>
      </c>
      <c r="M94" s="1" t="s">
        <v>87</v>
      </c>
      <c r="N94" s="1">
        <v>0</v>
      </c>
      <c r="O94" s="1" t="s">
        <v>87</v>
      </c>
      <c r="P94" s="1">
        <v>970</v>
      </c>
      <c r="Q94" s="1">
        <v>1241799</v>
      </c>
      <c r="R94" s="1">
        <v>28393.661377902572</v>
      </c>
      <c r="S94" s="1">
        <v>32.607391357421875</v>
      </c>
      <c r="T94" s="1">
        <v>-175.45577211395039</v>
      </c>
      <c r="U94" s="1">
        <v>74.840036283133628</v>
      </c>
      <c r="V94" s="1">
        <v>259.67913818359375</v>
      </c>
      <c r="W94" s="1">
        <v>89.492202758789063</v>
      </c>
      <c r="X94" s="1">
        <v>0.31518373614343576</v>
      </c>
      <c r="Y94" s="1">
        <v>0</v>
      </c>
      <c r="Z94" s="1">
        <v>1.2106629172676093</v>
      </c>
      <c r="AA94" s="1">
        <v>18.673070279489675</v>
      </c>
      <c r="AB94" s="1">
        <v>69.46824727673318</v>
      </c>
      <c r="AC94" s="1">
        <v>10.610171211282985</v>
      </c>
      <c r="AD94" s="1">
        <v>3.7848315226538275E-2</v>
      </c>
      <c r="AE94" s="1">
        <v>0</v>
      </c>
      <c r="AF94" s="1">
        <v>1.1152368458985713</v>
      </c>
      <c r="AG94" s="1">
        <v>-82.138981013086649</v>
      </c>
      <c r="AH94" s="1">
        <v>2.2537138566544299</v>
      </c>
      <c r="AI94" s="1">
        <v>0.26197967472987194</v>
      </c>
      <c r="AJ94" s="1">
        <v>2.5967915058135986</v>
      </c>
      <c r="AK94" s="1">
        <v>0</v>
      </c>
      <c r="AL94" s="1">
        <v>0</v>
      </c>
      <c r="AM94" s="1">
        <v>10.052083024718398</v>
      </c>
    </row>
    <row r="95" spans="5:39" x14ac:dyDescent="0.2">
      <c r="E95" s="1" t="str">
        <f t="shared" si="1"/>
        <v>01---0--1-</v>
      </c>
      <c r="F95" s="1">
        <v>0</v>
      </c>
      <c r="G95" s="1">
        <v>1</v>
      </c>
      <c r="H95" s="1" t="s">
        <v>87</v>
      </c>
      <c r="I95" s="1" t="s">
        <v>87</v>
      </c>
      <c r="J95" s="1" t="s">
        <v>87</v>
      </c>
      <c r="K95" s="1">
        <v>0</v>
      </c>
      <c r="L95" s="1" t="s">
        <v>87</v>
      </c>
      <c r="M95" s="1" t="s">
        <v>87</v>
      </c>
      <c r="N95" s="1">
        <v>1</v>
      </c>
      <c r="O95" s="1" t="s">
        <v>87</v>
      </c>
      <c r="P95" s="1">
        <v>243</v>
      </c>
      <c r="Q95" s="1">
        <v>309641</v>
      </c>
      <c r="R95" s="1">
        <v>27831.727769192486</v>
      </c>
      <c r="S95" s="1">
        <v>31.168205261230469</v>
      </c>
      <c r="T95" s="1">
        <v>-290.57313093615085</v>
      </c>
      <c r="U95" s="1">
        <v>79.724776132754755</v>
      </c>
      <c r="V95" s="1">
        <v>258.83621215820313</v>
      </c>
      <c r="W95" s="1">
        <v>40.198513031005859</v>
      </c>
      <c r="X95" s="1">
        <v>0.14443412699481209</v>
      </c>
      <c r="Y95" s="1">
        <v>0</v>
      </c>
      <c r="Z95" s="1">
        <v>1.7394337313211106</v>
      </c>
      <c r="AA95" s="1">
        <v>26.33695150190059</v>
      </c>
      <c r="AB95" s="1">
        <v>68.96115178545476</v>
      </c>
      <c r="AC95" s="1">
        <v>2.9624629813235326</v>
      </c>
      <c r="AD95" s="1">
        <v>0</v>
      </c>
      <c r="AE95" s="1">
        <v>0</v>
      </c>
      <c r="AF95" s="1">
        <v>1.7394337313211106</v>
      </c>
      <c r="AG95" s="1">
        <v>-30.318848205268779</v>
      </c>
      <c r="AH95" s="1">
        <v>1.4813253302852292</v>
      </c>
      <c r="AI95" s="1">
        <v>3.2776238429071642</v>
      </c>
      <c r="AJ95" s="1">
        <v>2.5883619785308838</v>
      </c>
      <c r="AK95" s="1">
        <v>0</v>
      </c>
      <c r="AL95" s="1">
        <v>0</v>
      </c>
      <c r="AM95" s="1">
        <v>17.770562142014832</v>
      </c>
    </row>
    <row r="96" spans="5:39" x14ac:dyDescent="0.2">
      <c r="E96" s="1" t="str">
        <f t="shared" si="1"/>
        <v>01---1--0-</v>
      </c>
      <c r="F96" s="1">
        <v>0</v>
      </c>
      <c r="G96" s="1">
        <v>1</v>
      </c>
      <c r="H96" s="1" t="s">
        <v>87</v>
      </c>
      <c r="I96" s="1" t="s">
        <v>87</v>
      </c>
      <c r="J96" s="1" t="s">
        <v>87</v>
      </c>
      <c r="K96" s="1">
        <v>1</v>
      </c>
      <c r="L96" s="1" t="s">
        <v>87</v>
      </c>
      <c r="M96" s="1" t="s">
        <v>87</v>
      </c>
      <c r="N96" s="1">
        <v>0</v>
      </c>
      <c r="O96" s="1" t="s">
        <v>87</v>
      </c>
      <c r="P96" s="1">
        <v>149</v>
      </c>
      <c r="Q96" s="1">
        <v>170495</v>
      </c>
      <c r="R96" s="1">
        <v>36468.588449865434</v>
      </c>
      <c r="S96" s="1">
        <v>46.395763397216797</v>
      </c>
      <c r="T96" s="1">
        <v>-285.66216976826883</v>
      </c>
      <c r="U96" s="1">
        <v>94.930060208874281</v>
      </c>
      <c r="V96" s="1">
        <v>262.15371704101563</v>
      </c>
      <c r="W96" s="1">
        <v>89.584548950195313</v>
      </c>
      <c r="X96" s="1">
        <v>0.24564852317591107</v>
      </c>
      <c r="Y96" s="1">
        <v>0.80530220827590249</v>
      </c>
      <c r="Z96" s="1">
        <v>1.1642570163347898</v>
      </c>
      <c r="AA96" s="1">
        <v>34.017419865685213</v>
      </c>
      <c r="AB96" s="1">
        <v>50.262471040206457</v>
      </c>
      <c r="AC96" s="1">
        <v>13.750549869497638</v>
      </c>
      <c r="AD96" s="1">
        <v>0</v>
      </c>
      <c r="AE96" s="1">
        <v>0.80530220827590249</v>
      </c>
      <c r="AF96" s="1">
        <v>1.1642570163347898</v>
      </c>
      <c r="AG96" s="1">
        <v>-29.673101852708069</v>
      </c>
      <c r="AH96" s="1">
        <v>4.8582722524739541</v>
      </c>
      <c r="AI96" s="1">
        <v>42.238310776565044</v>
      </c>
      <c r="AJ96" s="1">
        <v>2.6215372085571289</v>
      </c>
      <c r="AK96" s="1">
        <v>0</v>
      </c>
      <c r="AL96" s="1">
        <v>0</v>
      </c>
      <c r="AM96" s="1">
        <v>0.73944982625267708</v>
      </c>
    </row>
    <row r="97" spans="5:39" x14ac:dyDescent="0.2">
      <c r="E97" s="1" t="str">
        <f t="shared" si="1"/>
        <v>01---1--1-</v>
      </c>
      <c r="F97" s="1">
        <v>0</v>
      </c>
      <c r="G97" s="1">
        <v>1</v>
      </c>
      <c r="H97" s="1" t="s">
        <v>87</v>
      </c>
      <c r="I97" s="1" t="s">
        <v>87</v>
      </c>
      <c r="J97" s="1" t="s">
        <v>87</v>
      </c>
      <c r="K97" s="1">
        <v>1</v>
      </c>
      <c r="L97" s="1" t="s">
        <v>87</v>
      </c>
      <c r="M97" s="1" t="s">
        <v>87</v>
      </c>
      <c r="N97" s="1">
        <v>1</v>
      </c>
      <c r="O97" s="1" t="s">
        <v>87</v>
      </c>
      <c r="P97" s="1">
        <v>56</v>
      </c>
      <c r="Q97" s="1">
        <v>77153</v>
      </c>
      <c r="R97" s="1">
        <v>42074.152180030011</v>
      </c>
      <c r="S97" s="1">
        <v>59.154148101806641</v>
      </c>
      <c r="T97" s="1">
        <v>-494.72519301890316</v>
      </c>
      <c r="U97" s="1">
        <v>74.737891813198601</v>
      </c>
      <c r="V97" s="1">
        <v>253.82421875</v>
      </c>
      <c r="W97" s="1">
        <v>-103.62300109863281</v>
      </c>
      <c r="X97" s="1">
        <v>-0.2462866052659671</v>
      </c>
      <c r="Y97" s="1">
        <v>0.83729731831555487</v>
      </c>
      <c r="Z97" s="1">
        <v>4.9473124829883481</v>
      </c>
      <c r="AA97" s="1">
        <v>65.625445543271169</v>
      </c>
      <c r="AB97" s="1">
        <v>27.82911876401436</v>
      </c>
      <c r="AC97" s="1">
        <v>0.76082589141057377</v>
      </c>
      <c r="AD97" s="1">
        <v>0</v>
      </c>
      <c r="AE97" s="1">
        <v>0.83729731831555487</v>
      </c>
      <c r="AF97" s="1">
        <v>4.83584565733024</v>
      </c>
      <c r="AG97" s="1">
        <v>7.0625596374085973</v>
      </c>
      <c r="AH97" s="1">
        <v>7.8454763751582313</v>
      </c>
      <c r="AI97" s="1">
        <v>17.696412223413827</v>
      </c>
      <c r="AJ97" s="1">
        <v>2.5382421016693115</v>
      </c>
      <c r="AK97" s="1">
        <v>0</v>
      </c>
      <c r="AL97" s="1">
        <v>1</v>
      </c>
      <c r="AM97" s="1">
        <v>29.93563428705091</v>
      </c>
    </row>
    <row r="98" spans="5:39" x14ac:dyDescent="0.2">
      <c r="E98" s="1" t="str">
        <f t="shared" si="1"/>
        <v>10---0--0-</v>
      </c>
      <c r="F98" s="1">
        <v>1</v>
      </c>
      <c r="G98" s="1">
        <v>0</v>
      </c>
      <c r="H98" s="1" t="s">
        <v>87</v>
      </c>
      <c r="I98" s="1" t="s">
        <v>87</v>
      </c>
      <c r="J98" s="1" t="s">
        <v>87</v>
      </c>
      <c r="K98" s="1">
        <v>0</v>
      </c>
      <c r="L98" s="1" t="s">
        <v>87</v>
      </c>
      <c r="M98" s="1" t="s">
        <v>87</v>
      </c>
      <c r="N98" s="1">
        <v>0</v>
      </c>
      <c r="O98" s="1" t="s">
        <v>87</v>
      </c>
      <c r="P98" s="1">
        <v>3140</v>
      </c>
      <c r="Q98" s="1">
        <v>8655330</v>
      </c>
      <c r="R98" s="1">
        <v>41138.544012962157</v>
      </c>
      <c r="S98" s="1">
        <v>49.427356719970703</v>
      </c>
      <c r="T98" s="1">
        <v>-279.2317393153628</v>
      </c>
      <c r="U98" s="1">
        <v>86.503022261925935</v>
      </c>
      <c r="V98" s="1">
        <v>215.71685791015625</v>
      </c>
      <c r="W98" s="1">
        <v>36.544933319091797</v>
      </c>
      <c r="X98" s="1">
        <v>8.8833803421863991E-2</v>
      </c>
      <c r="Y98" s="1">
        <v>6.0540730393872907E-2</v>
      </c>
      <c r="Z98" s="1">
        <v>1.9275406021491959</v>
      </c>
      <c r="AA98" s="1">
        <v>35.778208340987575</v>
      </c>
      <c r="AB98" s="1">
        <v>51.735081158084093</v>
      </c>
      <c r="AC98" s="1">
        <v>10.028826168384105</v>
      </c>
      <c r="AD98" s="1">
        <v>0.46980300000115538</v>
      </c>
      <c r="AE98" s="1">
        <v>5.1367192238770794E-2</v>
      </c>
      <c r="AF98" s="1">
        <v>1.693026146894457</v>
      </c>
      <c r="AG98" s="1">
        <v>-7.1186333301912743</v>
      </c>
      <c r="AH98" s="1">
        <v>6.0354273228576059</v>
      </c>
      <c r="AI98" s="1">
        <v>1.9415344349021533</v>
      </c>
      <c r="AJ98" s="1">
        <v>2.1571686267852783</v>
      </c>
      <c r="AK98" s="1">
        <v>0</v>
      </c>
      <c r="AL98" s="1">
        <v>0</v>
      </c>
      <c r="AM98" s="1">
        <v>12.698464737554358</v>
      </c>
    </row>
    <row r="99" spans="5:39" x14ac:dyDescent="0.2">
      <c r="E99" s="1" t="str">
        <f t="shared" si="1"/>
        <v>10---0--1-</v>
      </c>
      <c r="F99" s="1">
        <v>1</v>
      </c>
      <c r="G99" s="1">
        <v>0</v>
      </c>
      <c r="H99" s="1" t="s">
        <v>87</v>
      </c>
      <c r="I99" s="1" t="s">
        <v>87</v>
      </c>
      <c r="J99" s="1" t="s">
        <v>87</v>
      </c>
      <c r="K99" s="1">
        <v>0</v>
      </c>
      <c r="L99" s="1" t="s">
        <v>87</v>
      </c>
      <c r="M99" s="1" t="s">
        <v>87</v>
      </c>
      <c r="N99" s="1">
        <v>1</v>
      </c>
      <c r="O99" s="1" t="s">
        <v>87</v>
      </c>
      <c r="P99" s="1">
        <v>1050</v>
      </c>
      <c r="Q99" s="1">
        <v>3008087</v>
      </c>
      <c r="R99" s="1">
        <v>39536.920945632424</v>
      </c>
      <c r="S99" s="1">
        <v>49.364780426025391</v>
      </c>
      <c r="T99" s="1">
        <v>-417.76601247989157</v>
      </c>
      <c r="U99" s="1">
        <v>79.572088701802869</v>
      </c>
      <c r="V99" s="1">
        <v>213.70103454589844</v>
      </c>
      <c r="W99" s="1">
        <v>-94.068435668945313</v>
      </c>
      <c r="X99" s="1">
        <v>-0.23792554761231827</v>
      </c>
      <c r="Y99" s="1">
        <v>0.65659670082680455</v>
      </c>
      <c r="Z99" s="1">
        <v>10.316789374775396</v>
      </c>
      <c r="AA99" s="1">
        <v>57.441490222855919</v>
      </c>
      <c r="AB99" s="1">
        <v>30.951398679625957</v>
      </c>
      <c r="AC99" s="1">
        <v>0.63372502191592195</v>
      </c>
      <c r="AD99" s="1">
        <v>0</v>
      </c>
      <c r="AE99" s="1">
        <v>0.65659670082680455</v>
      </c>
      <c r="AF99" s="1">
        <v>9.6403129297789594</v>
      </c>
      <c r="AG99" s="1">
        <v>-0.26965446269362658</v>
      </c>
      <c r="AH99" s="1">
        <v>6.1577605105594104</v>
      </c>
      <c r="AI99" s="1">
        <v>13.329931184266783</v>
      </c>
      <c r="AJ99" s="1">
        <v>2.1370103359222412</v>
      </c>
      <c r="AK99" s="1">
        <v>0</v>
      </c>
      <c r="AL99" s="1">
        <v>0</v>
      </c>
      <c r="AM99" s="1">
        <v>11.20641715946169</v>
      </c>
    </row>
    <row r="100" spans="5:39" x14ac:dyDescent="0.2">
      <c r="E100" s="1" t="str">
        <f t="shared" si="1"/>
        <v>10---1--0-</v>
      </c>
      <c r="F100" s="1">
        <v>1</v>
      </c>
      <c r="G100" s="1">
        <v>0</v>
      </c>
      <c r="H100" s="1" t="s">
        <v>87</v>
      </c>
      <c r="I100" s="1" t="s">
        <v>87</v>
      </c>
      <c r="J100" s="1" t="s">
        <v>87</v>
      </c>
      <c r="K100" s="1">
        <v>1</v>
      </c>
      <c r="L100" s="1" t="s">
        <v>87</v>
      </c>
      <c r="M100" s="1" t="s">
        <v>87</v>
      </c>
      <c r="N100" s="1">
        <v>0</v>
      </c>
      <c r="O100" s="1" t="s">
        <v>87</v>
      </c>
      <c r="P100" s="1">
        <v>646</v>
      </c>
      <c r="Q100" s="1">
        <v>1752803</v>
      </c>
      <c r="R100" s="1">
        <v>65505.233192472595</v>
      </c>
      <c r="S100" s="1">
        <v>75.971138000488281</v>
      </c>
      <c r="T100" s="1">
        <v>-442.96525581407138</v>
      </c>
      <c r="U100" s="1">
        <v>91.683576351831462</v>
      </c>
      <c r="V100" s="1">
        <v>232.50318908691406</v>
      </c>
      <c r="W100" s="1">
        <v>-126.3133544921875</v>
      </c>
      <c r="X100" s="1">
        <v>-0.19282940970692178</v>
      </c>
      <c r="Y100" s="1">
        <v>0.96000520309470028</v>
      </c>
      <c r="Z100" s="1">
        <v>6.0208135198308081</v>
      </c>
      <c r="AA100" s="1">
        <v>51.205868543127778</v>
      </c>
      <c r="AB100" s="1">
        <v>37.142565365303462</v>
      </c>
      <c r="AC100" s="1">
        <v>4.2255176423134833</v>
      </c>
      <c r="AD100" s="1">
        <v>0.44522972632977004</v>
      </c>
      <c r="AE100" s="1">
        <v>0.43724251955296739</v>
      </c>
      <c r="AF100" s="1">
        <v>2.0495743104045347</v>
      </c>
      <c r="AG100" s="1">
        <v>-0.78791729127226884</v>
      </c>
      <c r="AH100" s="1">
        <v>12.701452661623057</v>
      </c>
      <c r="AI100" s="1">
        <v>11.741160189072382</v>
      </c>
      <c r="AJ100" s="1">
        <v>2.3250319957733154</v>
      </c>
      <c r="AK100" s="1">
        <v>0</v>
      </c>
      <c r="AL100" s="1">
        <v>0</v>
      </c>
      <c r="AM100" s="1">
        <v>-31.189564687360765</v>
      </c>
    </row>
    <row r="101" spans="5:39" x14ac:dyDescent="0.2">
      <c r="E101" s="1" t="str">
        <f t="shared" si="1"/>
        <v>10---1--1-</v>
      </c>
      <c r="F101" s="1">
        <v>1</v>
      </c>
      <c r="G101" s="1">
        <v>0</v>
      </c>
      <c r="H101" s="1" t="s">
        <v>87</v>
      </c>
      <c r="I101" s="1" t="s">
        <v>87</v>
      </c>
      <c r="J101" s="1" t="s">
        <v>87</v>
      </c>
      <c r="K101" s="1">
        <v>1</v>
      </c>
      <c r="L101" s="1" t="s">
        <v>87</v>
      </c>
      <c r="M101" s="1" t="s">
        <v>87</v>
      </c>
      <c r="N101" s="1">
        <v>1</v>
      </c>
      <c r="O101" s="1" t="s">
        <v>87</v>
      </c>
      <c r="P101" s="1">
        <v>297</v>
      </c>
      <c r="Q101" s="1">
        <v>733055</v>
      </c>
      <c r="R101" s="1">
        <v>58975.999196952122</v>
      </c>
      <c r="S101" s="1">
        <v>72.333183288574219</v>
      </c>
      <c r="T101" s="1">
        <v>-557.21306172599986</v>
      </c>
      <c r="U101" s="1">
        <v>80.149995477296187</v>
      </c>
      <c r="V101" s="1">
        <v>237.03855895996094</v>
      </c>
      <c r="W101" s="1">
        <v>-252.6658935546875</v>
      </c>
      <c r="X101" s="1">
        <v>-0.42842155621798317</v>
      </c>
      <c r="Y101" s="1">
        <v>2.0511421380387556</v>
      </c>
      <c r="Z101" s="1">
        <v>14.128817073752991</v>
      </c>
      <c r="AA101" s="1">
        <v>55.084952697955814</v>
      </c>
      <c r="AB101" s="1">
        <v>28.735088090252436</v>
      </c>
      <c r="AC101" s="1">
        <v>0</v>
      </c>
      <c r="AD101" s="1">
        <v>0</v>
      </c>
      <c r="AE101" s="1">
        <v>0.79898506933313329</v>
      </c>
      <c r="AF101" s="1">
        <v>6.508515732107413</v>
      </c>
      <c r="AG101" s="1">
        <v>1.4344010902964293</v>
      </c>
      <c r="AH101" s="1">
        <v>12.028592294995246</v>
      </c>
      <c r="AI101" s="1">
        <v>28.379483669643843</v>
      </c>
      <c r="AJ101" s="1">
        <v>2.3703856468200684</v>
      </c>
      <c r="AK101" s="1">
        <v>0</v>
      </c>
      <c r="AL101" s="1">
        <v>0</v>
      </c>
      <c r="AM101" s="1">
        <v>-54.483857605873865</v>
      </c>
    </row>
    <row r="102" spans="5:39" x14ac:dyDescent="0.2">
      <c r="E102" s="1" t="str">
        <f t="shared" si="1"/>
        <v>11---0--0-</v>
      </c>
      <c r="F102" s="1">
        <v>1</v>
      </c>
      <c r="G102" s="1">
        <v>1</v>
      </c>
      <c r="H102" s="1" t="s">
        <v>87</v>
      </c>
      <c r="I102" s="1" t="s">
        <v>87</v>
      </c>
      <c r="J102" s="1" t="s">
        <v>87</v>
      </c>
      <c r="K102" s="1">
        <v>0</v>
      </c>
      <c r="L102" s="1" t="s">
        <v>87</v>
      </c>
      <c r="M102" s="1" t="s">
        <v>87</v>
      </c>
      <c r="N102" s="1">
        <v>0</v>
      </c>
      <c r="O102" s="1" t="s">
        <v>87</v>
      </c>
      <c r="P102" s="1">
        <v>2814</v>
      </c>
      <c r="Q102" s="1">
        <v>3666425</v>
      </c>
      <c r="R102" s="1">
        <v>56869.941910700145</v>
      </c>
      <c r="S102" s="1">
        <v>55.429065704345703</v>
      </c>
      <c r="T102" s="1">
        <v>-345.82982953210126</v>
      </c>
      <c r="U102" s="1">
        <v>101.5024071012225</v>
      </c>
      <c r="V102" s="1">
        <v>384.11831665039063</v>
      </c>
      <c r="W102" s="1">
        <v>154.86717224121094</v>
      </c>
      <c r="X102" s="1">
        <v>0.27231814740445953</v>
      </c>
      <c r="Y102" s="1">
        <v>3.4338626864043313E-2</v>
      </c>
      <c r="Z102" s="1">
        <v>0.14616417900270698</v>
      </c>
      <c r="AA102" s="1">
        <v>22.248102715860817</v>
      </c>
      <c r="AB102" s="1">
        <v>66.193608215086911</v>
      </c>
      <c r="AC102" s="1">
        <v>11.249377799900447</v>
      </c>
      <c r="AD102" s="1">
        <v>0.12840846328508015</v>
      </c>
      <c r="AE102" s="1">
        <v>3.4338626864043313E-2</v>
      </c>
      <c r="AF102" s="1">
        <v>0.14616417900270698</v>
      </c>
      <c r="AG102" s="1">
        <v>-24.456089657219081</v>
      </c>
      <c r="AH102" s="1">
        <v>9.718946303927483</v>
      </c>
      <c r="AI102" s="1">
        <v>0.47977789281007821</v>
      </c>
      <c r="AJ102" s="1">
        <v>3.8411831855773926</v>
      </c>
      <c r="AK102" s="1">
        <v>0</v>
      </c>
      <c r="AL102" s="1">
        <v>0</v>
      </c>
      <c r="AM102" s="1">
        <v>29.333647566838469</v>
      </c>
    </row>
    <row r="103" spans="5:39" x14ac:dyDescent="0.2">
      <c r="E103" s="1" t="str">
        <f t="shared" si="1"/>
        <v>11---0--1-</v>
      </c>
      <c r="F103" s="1">
        <v>1</v>
      </c>
      <c r="G103" s="1">
        <v>1</v>
      </c>
      <c r="H103" s="1" t="s">
        <v>87</v>
      </c>
      <c r="I103" s="1" t="s">
        <v>87</v>
      </c>
      <c r="J103" s="1" t="s">
        <v>87</v>
      </c>
      <c r="K103" s="1">
        <v>0</v>
      </c>
      <c r="L103" s="1" t="s">
        <v>87</v>
      </c>
      <c r="M103" s="1" t="s">
        <v>87</v>
      </c>
      <c r="N103" s="1">
        <v>1</v>
      </c>
      <c r="O103" s="1" t="s">
        <v>87</v>
      </c>
      <c r="P103" s="1">
        <v>786</v>
      </c>
      <c r="Q103" s="1">
        <v>1022921</v>
      </c>
      <c r="R103" s="1">
        <v>53858.184517695263</v>
      </c>
      <c r="S103" s="1">
        <v>52.806381225585938</v>
      </c>
      <c r="T103" s="1">
        <v>-454.32382669999174</v>
      </c>
      <c r="U103" s="1">
        <v>94.256286105709776</v>
      </c>
      <c r="V103" s="1">
        <v>383.24856567382813</v>
      </c>
      <c r="W103" s="1">
        <v>74.726722717285156</v>
      </c>
      <c r="X103" s="1">
        <v>0.13874719949524753</v>
      </c>
      <c r="Y103" s="1">
        <v>0</v>
      </c>
      <c r="Z103" s="1">
        <v>0.7598827279917022</v>
      </c>
      <c r="AA103" s="1">
        <v>28.193966102954189</v>
      </c>
      <c r="AB103" s="1">
        <v>68.968864653282125</v>
      </c>
      <c r="AC103" s="1">
        <v>2.07728651577199</v>
      </c>
      <c r="AD103" s="1">
        <v>0</v>
      </c>
      <c r="AE103" s="1">
        <v>0</v>
      </c>
      <c r="AF103" s="1">
        <v>0.7004450979107868</v>
      </c>
      <c r="AG103" s="1">
        <v>-12.623970985166368</v>
      </c>
      <c r="AH103" s="1">
        <v>10.475896973422023</v>
      </c>
      <c r="AI103" s="1">
        <v>0.98100905520412396</v>
      </c>
      <c r="AJ103" s="1">
        <v>3.8324856758117676</v>
      </c>
      <c r="AK103" s="1">
        <v>0</v>
      </c>
      <c r="AL103" s="1">
        <v>0</v>
      </c>
      <c r="AM103" s="1">
        <v>52.71277147627729</v>
      </c>
    </row>
    <row r="104" spans="5:39" x14ac:dyDescent="0.2">
      <c r="E104" s="1" t="str">
        <f t="shared" si="1"/>
        <v>11---1--0-</v>
      </c>
      <c r="F104" s="1">
        <v>1</v>
      </c>
      <c r="G104" s="1">
        <v>1</v>
      </c>
      <c r="H104" s="1" t="s">
        <v>87</v>
      </c>
      <c r="I104" s="1" t="s">
        <v>87</v>
      </c>
      <c r="J104" s="1" t="s">
        <v>87</v>
      </c>
      <c r="K104" s="1">
        <v>1</v>
      </c>
      <c r="L104" s="1" t="s">
        <v>87</v>
      </c>
      <c r="M104" s="1" t="s">
        <v>87</v>
      </c>
      <c r="N104" s="1">
        <v>0</v>
      </c>
      <c r="O104" s="1" t="s">
        <v>87</v>
      </c>
      <c r="P104" s="1">
        <v>1052</v>
      </c>
      <c r="Q104" s="1">
        <v>1561420</v>
      </c>
      <c r="R104" s="1">
        <v>67670.511849010916</v>
      </c>
      <c r="S104" s="1">
        <v>66.661415100097656</v>
      </c>
      <c r="T104" s="1">
        <v>-468.62439234396743</v>
      </c>
      <c r="U104" s="1">
        <v>95.514053697027308</v>
      </c>
      <c r="V104" s="1">
        <v>379.79620361328125</v>
      </c>
      <c r="W104" s="1">
        <v>-5.4766230583190918</v>
      </c>
      <c r="X104" s="1">
        <v>-8.0930717216071112E-3</v>
      </c>
      <c r="Y104" s="1">
        <v>0.30286534052336972</v>
      </c>
      <c r="Z104" s="1">
        <v>4.3158791356585668</v>
      </c>
      <c r="AA104" s="1">
        <v>35.642235913463388</v>
      </c>
      <c r="AB104" s="1">
        <v>52.068886014012882</v>
      </c>
      <c r="AC104" s="1">
        <v>7.6454125091263077</v>
      </c>
      <c r="AD104" s="1">
        <v>2.4721087215483342E-2</v>
      </c>
      <c r="AE104" s="1">
        <v>0.30286534052336972</v>
      </c>
      <c r="AF104" s="1">
        <v>2.4596200894057971</v>
      </c>
      <c r="AG104" s="1">
        <v>-4.5456703434950132</v>
      </c>
      <c r="AH104" s="1">
        <v>13.491225823863674</v>
      </c>
      <c r="AI104" s="1">
        <v>13.96425244369385</v>
      </c>
      <c r="AJ104" s="1">
        <v>3.7979621887207031</v>
      </c>
      <c r="AK104" s="1">
        <v>0</v>
      </c>
      <c r="AL104" s="1">
        <v>0</v>
      </c>
      <c r="AM104" s="1">
        <v>-35.072301833654656</v>
      </c>
    </row>
    <row r="105" spans="5:39" x14ac:dyDescent="0.2">
      <c r="E105" s="1" t="str">
        <f t="shared" si="1"/>
        <v>11---1--1-</v>
      </c>
      <c r="F105" s="1">
        <v>1</v>
      </c>
      <c r="G105" s="1">
        <v>1</v>
      </c>
      <c r="H105" s="1" t="s">
        <v>87</v>
      </c>
      <c r="I105" s="1" t="s">
        <v>87</v>
      </c>
      <c r="J105" s="1" t="s">
        <v>87</v>
      </c>
      <c r="K105" s="1">
        <v>1</v>
      </c>
      <c r="L105" s="1" t="s">
        <v>87</v>
      </c>
      <c r="M105" s="1" t="s">
        <v>87</v>
      </c>
      <c r="N105" s="1">
        <v>1</v>
      </c>
      <c r="O105" s="1" t="s">
        <v>87</v>
      </c>
      <c r="P105" s="1">
        <v>331</v>
      </c>
      <c r="Q105" s="1">
        <v>428573</v>
      </c>
      <c r="R105" s="1">
        <v>64643.357298908071</v>
      </c>
      <c r="S105" s="1">
        <v>62.974815368652344</v>
      </c>
      <c r="T105" s="1">
        <v>-611.7375856856064</v>
      </c>
      <c r="U105" s="1">
        <v>96.007896220966941</v>
      </c>
      <c r="V105" s="1">
        <v>389.3983154296875</v>
      </c>
      <c r="W105" s="1">
        <v>-118.50659942626953</v>
      </c>
      <c r="X105" s="1">
        <v>-0.18332370776830198</v>
      </c>
      <c r="Y105" s="1">
        <v>1.3666283223628179</v>
      </c>
      <c r="Z105" s="1">
        <v>5.1375144957801826</v>
      </c>
      <c r="AA105" s="1">
        <v>45.538799691067801</v>
      </c>
      <c r="AB105" s="1">
        <v>44.640936316566837</v>
      </c>
      <c r="AC105" s="1">
        <v>3.3161211742223613</v>
      </c>
      <c r="AD105" s="1">
        <v>0</v>
      </c>
      <c r="AE105" s="1">
        <v>8.7733011645623971E-2</v>
      </c>
      <c r="AF105" s="1">
        <v>3.4733872642466976</v>
      </c>
      <c r="AG105" s="1">
        <v>-2.7253551453808984</v>
      </c>
      <c r="AH105" s="1">
        <v>13.776836517393301</v>
      </c>
      <c r="AI105" s="1">
        <v>12.573899871821737</v>
      </c>
      <c r="AJ105" s="1">
        <v>3.8939831256866455</v>
      </c>
      <c r="AK105" s="1">
        <v>0</v>
      </c>
      <c r="AL105" s="1">
        <v>0</v>
      </c>
      <c r="AM105" s="1">
        <v>-15.800600136876156</v>
      </c>
    </row>
    <row r="106" spans="5:39" x14ac:dyDescent="0.2">
      <c r="E106" s="1" t="str">
        <f t="shared" si="1"/>
        <v>000--0----</v>
      </c>
      <c r="F106" s="1">
        <v>0</v>
      </c>
      <c r="G106" s="1">
        <v>0</v>
      </c>
      <c r="H106" s="1">
        <v>0</v>
      </c>
      <c r="I106" s="1" t="s">
        <v>87</v>
      </c>
      <c r="J106" s="1" t="s">
        <v>87</v>
      </c>
      <c r="K106" s="1">
        <v>0</v>
      </c>
      <c r="L106" s="1" t="s">
        <v>87</v>
      </c>
      <c r="M106" s="1" t="s">
        <v>87</v>
      </c>
      <c r="N106" s="1" t="s">
        <v>87</v>
      </c>
      <c r="O106" s="1" t="s">
        <v>87</v>
      </c>
      <c r="P106" s="1">
        <v>2028</v>
      </c>
      <c r="Q106" s="1">
        <v>9781956</v>
      </c>
      <c r="R106" s="1">
        <v>16766.510201206525</v>
      </c>
      <c r="S106" s="1">
        <v>28.506956100463867</v>
      </c>
      <c r="T106" s="1">
        <v>-156.67822435699281</v>
      </c>
      <c r="U106" s="1">
        <v>54.219456395252188</v>
      </c>
      <c r="V106" s="1">
        <v>104.44533538818359</v>
      </c>
      <c r="W106" s="1">
        <v>1.4221099615097046</v>
      </c>
      <c r="X106" s="1">
        <v>8.4818483061989188E-3</v>
      </c>
      <c r="Y106" s="1">
        <v>0.51752430699954077</v>
      </c>
      <c r="Z106" s="1">
        <v>9.3357811055375848</v>
      </c>
      <c r="AA106" s="1">
        <v>34.159405337746357</v>
      </c>
      <c r="AB106" s="1">
        <v>44.710659095174833</v>
      </c>
      <c r="AC106" s="1">
        <v>10.856530125467749</v>
      </c>
      <c r="AD106" s="1">
        <v>0.42010002907393978</v>
      </c>
      <c r="AE106" s="1">
        <v>0.51752430699954077</v>
      </c>
      <c r="AF106" s="1">
        <v>9.1061951208940215</v>
      </c>
      <c r="AG106" s="1">
        <v>-6.8412005784679071</v>
      </c>
      <c r="AH106" s="1">
        <v>1.3484751319632786</v>
      </c>
      <c r="AI106" s="1">
        <v>7.286510626177348</v>
      </c>
      <c r="AJ106" s="1">
        <v>1.0444533824920654</v>
      </c>
      <c r="AK106" s="1">
        <v>0</v>
      </c>
      <c r="AL106" s="1">
        <v>0</v>
      </c>
      <c r="AM106" s="1">
        <v>-2.3582456534300618</v>
      </c>
    </row>
    <row r="107" spans="5:39" x14ac:dyDescent="0.2">
      <c r="E107" s="1" t="str">
        <f t="shared" si="1"/>
        <v>001--0----</v>
      </c>
      <c r="F107" s="1">
        <v>0</v>
      </c>
      <c r="G107" s="1">
        <v>0</v>
      </c>
      <c r="H107" s="1">
        <v>1</v>
      </c>
      <c r="I107" s="1" t="s">
        <v>87</v>
      </c>
      <c r="J107" s="1" t="s">
        <v>87</v>
      </c>
      <c r="K107" s="1">
        <v>0</v>
      </c>
      <c r="L107" s="1" t="s">
        <v>87</v>
      </c>
      <c r="M107" s="1" t="s">
        <v>87</v>
      </c>
      <c r="N107" s="1" t="s">
        <v>87</v>
      </c>
      <c r="O107" s="1" t="s">
        <v>87</v>
      </c>
      <c r="P107" s="1">
        <v>1882</v>
      </c>
      <c r="Q107" s="1">
        <v>7104820</v>
      </c>
      <c r="R107" s="1">
        <v>27064.901882801256</v>
      </c>
      <c r="S107" s="1">
        <v>50.145851135253906</v>
      </c>
      <c r="T107" s="1">
        <v>-186.01106993107527</v>
      </c>
      <c r="U107" s="1">
        <v>53.076875254309762</v>
      </c>
      <c r="V107" s="1">
        <v>116.08702087402344</v>
      </c>
      <c r="W107" s="1">
        <v>-9.9220027923583984</v>
      </c>
      <c r="X107" s="1">
        <v>-3.6660036069310356E-2</v>
      </c>
      <c r="Y107" s="1">
        <v>0.25723382154649943</v>
      </c>
      <c r="Z107" s="1">
        <v>5.3732114254829817</v>
      </c>
      <c r="AA107" s="1">
        <v>41.596198073983572</v>
      </c>
      <c r="AB107" s="1">
        <v>43.722388463043401</v>
      </c>
      <c r="AC107" s="1">
        <v>8.8412092072705573</v>
      </c>
      <c r="AD107" s="1">
        <v>0.20975900867298536</v>
      </c>
      <c r="AE107" s="1">
        <v>0.15938475570105928</v>
      </c>
      <c r="AF107" s="1">
        <v>4.278405364245681</v>
      </c>
      <c r="AG107" s="1">
        <v>-6.2811448901539446</v>
      </c>
      <c r="AH107" s="1">
        <v>2.6880441014385434</v>
      </c>
      <c r="AI107" s="1">
        <v>4.5951224853805641</v>
      </c>
      <c r="AJ107" s="1">
        <v>1.1608701944351196</v>
      </c>
      <c r="AK107" s="1">
        <v>0</v>
      </c>
      <c r="AL107" s="1">
        <v>0</v>
      </c>
      <c r="AM107" s="1">
        <v>5.9231479441487283</v>
      </c>
    </row>
    <row r="108" spans="5:39" x14ac:dyDescent="0.2">
      <c r="E108" s="1" t="str">
        <f t="shared" si="1"/>
        <v>001--1----</v>
      </c>
      <c r="F108" s="1">
        <v>0</v>
      </c>
      <c r="G108" s="1">
        <v>0</v>
      </c>
      <c r="H108" s="1">
        <v>1</v>
      </c>
      <c r="I108" s="1" t="s">
        <v>87</v>
      </c>
      <c r="J108" s="1" t="s">
        <v>87</v>
      </c>
      <c r="K108" s="1">
        <v>1</v>
      </c>
      <c r="L108" s="1" t="s">
        <v>87</v>
      </c>
      <c r="M108" s="1" t="s">
        <v>87</v>
      </c>
      <c r="N108" s="1" t="s">
        <v>87</v>
      </c>
      <c r="O108" s="1" t="s">
        <v>87</v>
      </c>
      <c r="P108" s="1">
        <v>440</v>
      </c>
      <c r="Q108" s="1">
        <v>1605200</v>
      </c>
      <c r="R108" s="1">
        <v>33705.493364427326</v>
      </c>
      <c r="S108" s="1">
        <v>63.199649810791016</v>
      </c>
      <c r="T108" s="1">
        <v>-317.28940118587025</v>
      </c>
      <c r="U108" s="1">
        <v>53.859863744201739</v>
      </c>
      <c r="V108" s="1">
        <v>122.27890777587891</v>
      </c>
      <c r="W108" s="1">
        <v>-176.97221374511719</v>
      </c>
      <c r="X108" s="1">
        <v>-0.52505451212855747</v>
      </c>
      <c r="Y108" s="1">
        <v>3.2227136805382508</v>
      </c>
      <c r="Z108" s="1">
        <v>19.428607027161725</v>
      </c>
      <c r="AA108" s="1">
        <v>43.222838275604289</v>
      </c>
      <c r="AB108" s="1">
        <v>26.495514577622725</v>
      </c>
      <c r="AC108" s="1">
        <v>7.1898205831049093</v>
      </c>
      <c r="AD108" s="1">
        <v>0.44050585596810365</v>
      </c>
      <c r="AE108" s="1">
        <v>1.0763144779466733</v>
      </c>
      <c r="AF108" s="1">
        <v>10.238724146523797</v>
      </c>
      <c r="AG108" s="1">
        <v>-2.992271102908632</v>
      </c>
      <c r="AH108" s="1">
        <v>6.0639583444108158</v>
      </c>
      <c r="AI108" s="1">
        <v>28.00798041696796</v>
      </c>
      <c r="AJ108" s="1">
        <v>1.2227890491485596</v>
      </c>
      <c r="AK108" s="1">
        <v>0</v>
      </c>
      <c r="AL108" s="1">
        <v>0</v>
      </c>
      <c r="AM108" s="1">
        <v>-66.901251984402208</v>
      </c>
    </row>
    <row r="109" spans="5:39" x14ac:dyDescent="0.2">
      <c r="E109" s="1" t="str">
        <f t="shared" si="1"/>
        <v>010--0----</v>
      </c>
      <c r="F109" s="1">
        <v>0</v>
      </c>
      <c r="G109" s="1">
        <v>1</v>
      </c>
      <c r="H109" s="1">
        <v>0</v>
      </c>
      <c r="I109" s="1" t="s">
        <v>87</v>
      </c>
      <c r="J109" s="1" t="s">
        <v>87</v>
      </c>
      <c r="K109" s="1">
        <v>0</v>
      </c>
      <c r="L109" s="1" t="s">
        <v>87</v>
      </c>
      <c r="M109" s="1" t="s">
        <v>87</v>
      </c>
      <c r="N109" s="1" t="s">
        <v>87</v>
      </c>
      <c r="O109" s="1" t="s">
        <v>87</v>
      </c>
      <c r="P109" s="1">
        <v>344</v>
      </c>
      <c r="Q109" s="1">
        <v>438289</v>
      </c>
      <c r="R109" s="1">
        <v>21639.749730506122</v>
      </c>
      <c r="S109" s="1">
        <v>20.153711318969727</v>
      </c>
      <c r="T109" s="1">
        <v>-131.78888571656918</v>
      </c>
      <c r="U109" s="1">
        <v>75.889757496987414</v>
      </c>
      <c r="V109" s="1">
        <v>267.65536499023438</v>
      </c>
      <c r="W109" s="1">
        <v>94.718399047851563</v>
      </c>
      <c r="X109" s="1">
        <v>0.43770561225264332</v>
      </c>
      <c r="Y109" s="1">
        <v>0</v>
      </c>
      <c r="Z109" s="1">
        <v>1.300739922745038</v>
      </c>
      <c r="AA109" s="1">
        <v>9.512673144888419</v>
      </c>
      <c r="AB109" s="1">
        <v>80.326223108496905</v>
      </c>
      <c r="AC109" s="1">
        <v>8.8603638238696387</v>
      </c>
      <c r="AD109" s="1">
        <v>0</v>
      </c>
      <c r="AE109" s="1">
        <v>0</v>
      </c>
      <c r="AF109" s="1">
        <v>1.300739922745038</v>
      </c>
      <c r="AG109" s="1">
        <v>-121.23600814189064</v>
      </c>
      <c r="AH109" s="1">
        <v>0.85881234993915079</v>
      </c>
      <c r="AI109" s="1">
        <v>0.93700107094277574</v>
      </c>
      <c r="AJ109" s="1">
        <v>2.67655348777771</v>
      </c>
      <c r="AK109" s="1">
        <v>0</v>
      </c>
      <c r="AL109" s="1">
        <v>0</v>
      </c>
      <c r="AM109" s="1">
        <v>2.4023628085895798</v>
      </c>
    </row>
    <row r="110" spans="5:39" x14ac:dyDescent="0.2">
      <c r="E110" s="1" t="str">
        <f t="shared" si="1"/>
        <v>011--0----</v>
      </c>
      <c r="F110" s="1">
        <v>0</v>
      </c>
      <c r="G110" s="1">
        <v>1</v>
      </c>
      <c r="H110" s="1">
        <v>1</v>
      </c>
      <c r="I110" s="1" t="s">
        <v>87</v>
      </c>
      <c r="J110" s="1" t="s">
        <v>87</v>
      </c>
      <c r="K110" s="1">
        <v>0</v>
      </c>
      <c r="L110" s="1" t="s">
        <v>87</v>
      </c>
      <c r="M110" s="1" t="s">
        <v>87</v>
      </c>
      <c r="N110" s="1" t="s">
        <v>87</v>
      </c>
      <c r="O110" s="1" t="s">
        <v>87</v>
      </c>
      <c r="P110" s="1">
        <v>869</v>
      </c>
      <c r="Q110" s="1">
        <v>1113151</v>
      </c>
      <c r="R110" s="1">
        <v>30896.616949510608</v>
      </c>
      <c r="S110" s="1">
        <v>37.110538482666016</v>
      </c>
      <c r="T110" s="1">
        <v>-224.67081129128272</v>
      </c>
      <c r="U110" s="1">
        <v>75.785491545427462</v>
      </c>
      <c r="V110" s="1">
        <v>256.30413818359375</v>
      </c>
      <c r="W110" s="1">
        <v>73.722610473632813</v>
      </c>
      <c r="X110" s="1">
        <v>0.23861062392075438</v>
      </c>
      <c r="Y110" s="1">
        <v>0</v>
      </c>
      <c r="Z110" s="1">
        <v>1.3222824217019973</v>
      </c>
      <c r="AA110" s="1">
        <v>24.411692573604121</v>
      </c>
      <c r="AB110" s="1">
        <v>65.052001031306631</v>
      </c>
      <c r="AC110" s="1">
        <v>9.1718014896451603</v>
      </c>
      <c r="AD110" s="1">
        <v>4.2222483742097881E-2</v>
      </c>
      <c r="AE110" s="1">
        <v>0</v>
      </c>
      <c r="AF110" s="1">
        <v>1.2158278616288356</v>
      </c>
      <c r="AG110" s="1">
        <v>-52.330419690282305</v>
      </c>
      <c r="AH110" s="1">
        <v>2.5880861303021625</v>
      </c>
      <c r="AI110" s="1">
        <v>0.83504893770841448</v>
      </c>
      <c r="AJ110" s="1">
        <v>2.5630412101745605</v>
      </c>
      <c r="AK110" s="1">
        <v>0</v>
      </c>
      <c r="AL110" s="1">
        <v>0</v>
      </c>
      <c r="AM110" s="1">
        <v>15.211082851485534</v>
      </c>
    </row>
    <row r="111" spans="5:39" x14ac:dyDescent="0.2">
      <c r="E111" s="1" t="str">
        <f t="shared" si="1"/>
        <v>011--1----</v>
      </c>
      <c r="F111" s="1">
        <v>0</v>
      </c>
      <c r="G111" s="1">
        <v>1</v>
      </c>
      <c r="H111" s="1">
        <v>1</v>
      </c>
      <c r="I111" s="1" t="s">
        <v>87</v>
      </c>
      <c r="J111" s="1" t="s">
        <v>87</v>
      </c>
      <c r="K111" s="1">
        <v>1</v>
      </c>
      <c r="L111" s="1" t="s">
        <v>87</v>
      </c>
      <c r="M111" s="1" t="s">
        <v>87</v>
      </c>
      <c r="N111" s="1" t="s">
        <v>87</v>
      </c>
      <c r="O111" s="1" t="s">
        <v>87</v>
      </c>
      <c r="P111" s="1">
        <v>205</v>
      </c>
      <c r="Q111" s="1">
        <v>247648</v>
      </c>
      <c r="R111" s="1">
        <v>38214.962571495256</v>
      </c>
      <c r="S111" s="1">
        <v>50.370548248291016</v>
      </c>
      <c r="T111" s="1">
        <v>-350.79429049145733</v>
      </c>
      <c r="U111" s="1">
        <v>88.639331560827145</v>
      </c>
      <c r="V111" s="1">
        <v>259.5587158203125</v>
      </c>
      <c r="W111" s="1">
        <v>29.392091751098633</v>
      </c>
      <c r="X111" s="1">
        <v>7.6912522669909278E-2</v>
      </c>
      <c r="Y111" s="1">
        <v>0.81527006073136066</v>
      </c>
      <c r="Z111" s="1">
        <v>2.3428414523840289</v>
      </c>
      <c r="AA111" s="1">
        <v>43.86467889908257</v>
      </c>
      <c r="AB111" s="1">
        <v>43.27351725029073</v>
      </c>
      <c r="AC111" s="1">
        <v>9.7036923375113062</v>
      </c>
      <c r="AD111" s="1">
        <v>0</v>
      </c>
      <c r="AE111" s="1">
        <v>0.81527006073136066</v>
      </c>
      <c r="AF111" s="1">
        <v>2.3081147435069131</v>
      </c>
      <c r="AG111" s="1">
        <v>-18.228365882769737</v>
      </c>
      <c r="AH111" s="1">
        <v>5.7889147760455559</v>
      </c>
      <c r="AI111" s="1">
        <v>34.592454161242991</v>
      </c>
      <c r="AJ111" s="1">
        <v>2.5955872535705566</v>
      </c>
      <c r="AK111" s="1">
        <v>0</v>
      </c>
      <c r="AL111" s="1">
        <v>0</v>
      </c>
      <c r="AM111" s="1">
        <v>9.8353166198628124</v>
      </c>
    </row>
    <row r="112" spans="5:39" x14ac:dyDescent="0.2">
      <c r="E112" s="1" t="str">
        <f t="shared" si="1"/>
        <v>100--0----</v>
      </c>
      <c r="F112" s="1">
        <v>1</v>
      </c>
      <c r="G112" s="1">
        <v>0</v>
      </c>
      <c r="H112" s="1">
        <v>0</v>
      </c>
      <c r="I112" s="1" t="s">
        <v>87</v>
      </c>
      <c r="J112" s="1" t="s">
        <v>87</v>
      </c>
      <c r="K112" s="1">
        <v>0</v>
      </c>
      <c r="L112" s="1" t="s">
        <v>87</v>
      </c>
      <c r="M112" s="1" t="s">
        <v>87</v>
      </c>
      <c r="N112" s="1" t="s">
        <v>87</v>
      </c>
      <c r="O112" s="1" t="s">
        <v>87</v>
      </c>
      <c r="P112" s="1">
        <v>1903</v>
      </c>
      <c r="Q112" s="1">
        <v>5567748</v>
      </c>
      <c r="R112" s="1">
        <v>28383.766630571474</v>
      </c>
      <c r="S112" s="1">
        <v>33.133983612060547</v>
      </c>
      <c r="T112" s="1">
        <v>-271.85054579519647</v>
      </c>
      <c r="U112" s="1">
        <v>83.782719819710209</v>
      </c>
      <c r="V112" s="1">
        <v>205.76991271972656</v>
      </c>
      <c r="W112" s="1">
        <v>20.96296501159668</v>
      </c>
      <c r="X112" s="1">
        <v>7.3855472687750931E-2</v>
      </c>
      <c r="Y112" s="1">
        <v>0.18325182820774216</v>
      </c>
      <c r="Z112" s="1">
        <v>5.5327037071361707</v>
      </c>
      <c r="AA112" s="1">
        <v>37.068505974049117</v>
      </c>
      <c r="AB112" s="1">
        <v>45.352321980089613</v>
      </c>
      <c r="AC112" s="1">
        <v>11.132885324551326</v>
      </c>
      <c r="AD112" s="1">
        <v>0.73033118596603153</v>
      </c>
      <c r="AE112" s="1">
        <v>0.18325182820774216</v>
      </c>
      <c r="AF112" s="1">
        <v>5.4812107157148633</v>
      </c>
      <c r="AG112" s="1">
        <v>-5.7290031016218812</v>
      </c>
      <c r="AH112" s="1">
        <v>4.1959422180127506</v>
      </c>
      <c r="AI112" s="1">
        <v>5.027791262385553</v>
      </c>
      <c r="AJ112" s="1">
        <v>2.0576992034912109</v>
      </c>
      <c r="AK112" s="1">
        <v>0</v>
      </c>
      <c r="AL112" s="1">
        <v>0</v>
      </c>
      <c r="AM112" s="1">
        <v>-0.23384791813985323</v>
      </c>
    </row>
    <row r="113" spans="5:39" x14ac:dyDescent="0.2">
      <c r="E113" s="1" t="str">
        <f t="shared" si="1"/>
        <v>101--0----</v>
      </c>
      <c r="F113" s="1">
        <v>1</v>
      </c>
      <c r="G113" s="1">
        <v>0</v>
      </c>
      <c r="H113" s="1">
        <v>1</v>
      </c>
      <c r="I113" s="1" t="s">
        <v>87</v>
      </c>
      <c r="J113" s="1" t="s">
        <v>87</v>
      </c>
      <c r="K113" s="1">
        <v>0</v>
      </c>
      <c r="L113" s="1" t="s">
        <v>87</v>
      </c>
      <c r="M113" s="1" t="s">
        <v>87</v>
      </c>
      <c r="N113" s="1" t="s">
        <v>87</v>
      </c>
      <c r="O113" s="1" t="s">
        <v>87</v>
      </c>
      <c r="P113" s="1">
        <v>2287</v>
      </c>
      <c r="Q113" s="1">
        <v>6095669</v>
      </c>
      <c r="R113" s="1">
        <v>51998.314242204549</v>
      </c>
      <c r="S113" s="1">
        <v>64.27874755859375</v>
      </c>
      <c r="T113" s="1">
        <v>-354.33748597256886</v>
      </c>
      <c r="U113" s="1">
        <v>85.567457575255631</v>
      </c>
      <c r="V113" s="1">
        <v>223.80757141113281</v>
      </c>
      <c r="W113" s="1">
        <v>-13.677592277526855</v>
      </c>
      <c r="X113" s="1">
        <v>-2.6303914803502242E-2</v>
      </c>
      <c r="Y113" s="1">
        <v>0.24259847442503849</v>
      </c>
      <c r="Z113" s="1">
        <v>2.774527291426093</v>
      </c>
      <c r="AA113" s="1">
        <v>45.29004117513599</v>
      </c>
      <c r="AB113" s="1">
        <v>47.308736744071901</v>
      </c>
      <c r="AC113" s="1">
        <v>4.3840963149409848</v>
      </c>
      <c r="AD113" s="1">
        <v>0</v>
      </c>
      <c r="AE113" s="1">
        <v>0.22957283277684534</v>
      </c>
      <c r="AF113" s="1">
        <v>2.154742982271511</v>
      </c>
      <c r="AG113" s="1">
        <v>-5.008083519105698</v>
      </c>
      <c r="AH113" s="1">
        <v>7.7759710408849614</v>
      </c>
      <c r="AI113" s="1">
        <v>4.7425047523355541</v>
      </c>
      <c r="AJ113" s="1">
        <v>2.2380757331848145</v>
      </c>
      <c r="AK113" s="1">
        <v>0</v>
      </c>
      <c r="AL113" s="1">
        <v>0</v>
      </c>
      <c r="AM113" s="1">
        <v>23.774467880289635</v>
      </c>
    </row>
    <row r="114" spans="5:39" x14ac:dyDescent="0.2">
      <c r="E114" s="1" t="str">
        <f t="shared" si="1"/>
        <v>101--1----</v>
      </c>
      <c r="F114" s="1">
        <v>1</v>
      </c>
      <c r="G114" s="1">
        <v>0</v>
      </c>
      <c r="H114" s="1">
        <v>1</v>
      </c>
      <c r="I114" s="1" t="s">
        <v>87</v>
      </c>
      <c r="J114" s="1" t="s">
        <v>87</v>
      </c>
      <c r="K114" s="1">
        <v>1</v>
      </c>
      <c r="L114" s="1" t="s">
        <v>87</v>
      </c>
      <c r="M114" s="1" t="s">
        <v>87</v>
      </c>
      <c r="N114" s="1" t="s">
        <v>87</v>
      </c>
      <c r="O114" s="1" t="s">
        <v>87</v>
      </c>
      <c r="P114" s="1">
        <v>943</v>
      </c>
      <c r="Q114" s="1">
        <v>2485858</v>
      </c>
      <c r="R114" s="1">
        <v>63579.826501267344</v>
      </c>
      <c r="S114" s="1">
        <v>74.898338317871094</v>
      </c>
      <c r="T114" s="1">
        <v>-476.65580666724497</v>
      </c>
      <c r="U114" s="1">
        <v>88.282437136324177</v>
      </c>
      <c r="V114" s="1">
        <v>233.84063720703125</v>
      </c>
      <c r="W114" s="1">
        <v>-163.57347106933594</v>
      </c>
      <c r="X114" s="1">
        <v>-0.25727259741118574</v>
      </c>
      <c r="Y114" s="1">
        <v>1.2817707206123601</v>
      </c>
      <c r="Z114" s="1">
        <v>8.4117837784780942</v>
      </c>
      <c r="AA114" s="1">
        <v>52.349772191331922</v>
      </c>
      <c r="AB114" s="1">
        <v>34.663283260749402</v>
      </c>
      <c r="AC114" s="1">
        <v>2.9794541763849747</v>
      </c>
      <c r="AD114" s="1">
        <v>0.3139358724432369</v>
      </c>
      <c r="AE114" s="1">
        <v>0.54391682871668456</v>
      </c>
      <c r="AF114" s="1">
        <v>3.3644721460356948</v>
      </c>
      <c r="AG114" s="1">
        <v>-0.13257758716075951</v>
      </c>
      <c r="AH114" s="1">
        <v>12.503032777599774</v>
      </c>
      <c r="AI114" s="1">
        <v>16.64763763832746</v>
      </c>
      <c r="AJ114" s="1">
        <v>2.3384063243865967</v>
      </c>
      <c r="AK114" s="1">
        <v>0</v>
      </c>
      <c r="AL114" s="1">
        <v>0</v>
      </c>
      <c r="AM114" s="1">
        <v>-38.058821859484276</v>
      </c>
    </row>
    <row r="115" spans="5:39" x14ac:dyDescent="0.2">
      <c r="E115" s="1" t="str">
        <f t="shared" si="1"/>
        <v>110--0----</v>
      </c>
      <c r="F115" s="1">
        <v>1</v>
      </c>
      <c r="G115" s="1">
        <v>1</v>
      </c>
      <c r="H115" s="1">
        <v>0</v>
      </c>
      <c r="I115" s="1" t="s">
        <v>87</v>
      </c>
      <c r="J115" s="1" t="s">
        <v>87</v>
      </c>
      <c r="K115" s="1">
        <v>0</v>
      </c>
      <c r="L115" s="1" t="s">
        <v>87</v>
      </c>
      <c r="M115" s="1" t="s">
        <v>87</v>
      </c>
      <c r="N115" s="1" t="s">
        <v>87</v>
      </c>
      <c r="O115" s="1" t="s">
        <v>87</v>
      </c>
      <c r="P115" s="1">
        <v>448</v>
      </c>
      <c r="Q115" s="1">
        <v>564528</v>
      </c>
      <c r="R115" s="1">
        <v>41927.231129317588</v>
      </c>
      <c r="S115" s="1">
        <v>36.279521942138672</v>
      </c>
      <c r="T115" s="1">
        <v>-289.82690404926387</v>
      </c>
      <c r="U115" s="1">
        <v>104.4436726605239</v>
      </c>
      <c r="V115" s="1">
        <v>394.08248901367188</v>
      </c>
      <c r="W115" s="1">
        <v>171.43305969238281</v>
      </c>
      <c r="X115" s="1">
        <v>0.40888237805073741</v>
      </c>
      <c r="Y115" s="1">
        <v>0</v>
      </c>
      <c r="Z115" s="1">
        <v>1.2126944987671116</v>
      </c>
      <c r="AA115" s="1">
        <v>16.417963325114076</v>
      </c>
      <c r="AB115" s="1">
        <v>66.76090468497577</v>
      </c>
      <c r="AC115" s="1">
        <v>15.608437491143043</v>
      </c>
      <c r="AD115" s="1">
        <v>0</v>
      </c>
      <c r="AE115" s="1">
        <v>0</v>
      </c>
      <c r="AF115" s="1">
        <v>1.2126944987671116</v>
      </c>
      <c r="AG115" s="1">
        <v>-81.707519146559093</v>
      </c>
      <c r="AH115" s="1">
        <v>7.377411129962316</v>
      </c>
      <c r="AI115" s="1">
        <v>1.5675254317166631</v>
      </c>
      <c r="AJ115" s="1">
        <v>3.9408249855041504</v>
      </c>
      <c r="AK115" s="1">
        <v>0</v>
      </c>
      <c r="AL115" s="1">
        <v>0</v>
      </c>
      <c r="AM115" s="1">
        <v>35.496389493532021</v>
      </c>
    </row>
    <row r="116" spans="5:39" x14ac:dyDescent="0.2">
      <c r="E116" s="1" t="str">
        <f t="shared" si="1"/>
        <v>111--0----</v>
      </c>
      <c r="F116" s="1">
        <v>1</v>
      </c>
      <c r="G116" s="1">
        <v>1</v>
      </c>
      <c r="H116" s="1">
        <v>1</v>
      </c>
      <c r="I116" s="1" t="s">
        <v>87</v>
      </c>
      <c r="J116" s="1" t="s">
        <v>87</v>
      </c>
      <c r="K116" s="1">
        <v>0</v>
      </c>
      <c r="L116" s="1" t="s">
        <v>87</v>
      </c>
      <c r="M116" s="1" t="s">
        <v>87</v>
      </c>
      <c r="N116" s="1" t="s">
        <v>87</v>
      </c>
      <c r="O116" s="1" t="s">
        <v>87</v>
      </c>
      <c r="P116" s="1">
        <v>3152</v>
      </c>
      <c r="Q116" s="1">
        <v>4124818</v>
      </c>
      <c r="R116" s="1">
        <v>58168.129793846085</v>
      </c>
      <c r="S116" s="1">
        <v>57.399494171142578</v>
      </c>
      <c r="T116" s="1">
        <v>-380.40008392731306</v>
      </c>
      <c r="U116" s="1">
        <v>99.302883122585726</v>
      </c>
      <c r="V116" s="1">
        <v>382.53890991210938</v>
      </c>
      <c r="W116" s="1">
        <v>132.72576904296875</v>
      </c>
      <c r="X116" s="1">
        <v>0.22817609834347902</v>
      </c>
      <c r="Y116" s="1">
        <v>3.0522558813504012E-2</v>
      </c>
      <c r="Z116" s="1">
        <v>0.15239460262246721</v>
      </c>
      <c r="AA116" s="1">
        <v>24.520548542990262</v>
      </c>
      <c r="AB116" s="1">
        <v>66.804208088696285</v>
      </c>
      <c r="AC116" s="1">
        <v>8.3781878376209562</v>
      </c>
      <c r="AD116" s="1">
        <v>0.11413836925653446</v>
      </c>
      <c r="AE116" s="1">
        <v>3.0522558813504012E-2</v>
      </c>
      <c r="AF116" s="1">
        <v>0.13765455833445259</v>
      </c>
      <c r="AG116" s="1">
        <v>-13.686313538825294</v>
      </c>
      <c r="AH116" s="1">
        <v>10.227129429698905</v>
      </c>
      <c r="AI116" s="1">
        <v>0.45520855162300589</v>
      </c>
      <c r="AJ116" s="1">
        <v>3.8253891468048096</v>
      </c>
      <c r="AK116" s="1">
        <v>0</v>
      </c>
      <c r="AL116" s="1">
        <v>0</v>
      </c>
      <c r="AM116" s="1">
        <v>34.288037417293616</v>
      </c>
    </row>
    <row r="117" spans="5:39" x14ac:dyDescent="0.2">
      <c r="E117" s="1" t="str">
        <f t="shared" si="1"/>
        <v>111--1----</v>
      </c>
      <c r="F117" s="1">
        <v>1</v>
      </c>
      <c r="G117" s="1">
        <v>1</v>
      </c>
      <c r="H117" s="1">
        <v>1</v>
      </c>
      <c r="I117" s="1" t="s">
        <v>87</v>
      </c>
      <c r="J117" s="1" t="s">
        <v>87</v>
      </c>
      <c r="K117" s="1">
        <v>1</v>
      </c>
      <c r="L117" s="1" t="s">
        <v>87</v>
      </c>
      <c r="M117" s="1" t="s">
        <v>87</v>
      </c>
      <c r="N117" s="1" t="s">
        <v>87</v>
      </c>
      <c r="O117" s="1" t="s">
        <v>87</v>
      </c>
      <c r="P117" s="1">
        <v>1383</v>
      </c>
      <c r="Q117" s="1">
        <v>1989993</v>
      </c>
      <c r="R117" s="1">
        <v>67018.571512034177</v>
      </c>
      <c r="S117" s="1">
        <v>65.867454528808594</v>
      </c>
      <c r="T117" s="1">
        <v>-499.44583272592297</v>
      </c>
      <c r="U117" s="1">
        <v>95.62040963496888</v>
      </c>
      <c r="V117" s="1">
        <v>381.86416625976563</v>
      </c>
      <c r="W117" s="1">
        <v>-29.819219589233398</v>
      </c>
      <c r="X117" s="1">
        <v>-4.4493964757035917E-2</v>
      </c>
      <c r="Y117" s="1">
        <v>0.53196167021693042</v>
      </c>
      <c r="Z117" s="1">
        <v>4.4928298742759392</v>
      </c>
      <c r="AA117" s="1">
        <v>37.773600208643948</v>
      </c>
      <c r="AB117" s="1">
        <v>50.469172504626904</v>
      </c>
      <c r="AC117" s="1">
        <v>6.7130386890808165</v>
      </c>
      <c r="AD117" s="1">
        <v>1.9397053155463362E-2</v>
      </c>
      <c r="AE117" s="1">
        <v>0.2565335656959597</v>
      </c>
      <c r="AF117" s="1">
        <v>2.6779491184139843</v>
      </c>
      <c r="AG117" s="1">
        <v>-4.1536402210278371</v>
      </c>
      <c r="AH117" s="1">
        <v>13.552736106441587</v>
      </c>
      <c r="AI117" s="1">
        <v>13.664820449317512</v>
      </c>
      <c r="AJ117" s="1">
        <v>3.8186416625976563</v>
      </c>
      <c r="AK117" s="1">
        <v>0</v>
      </c>
      <c r="AL117" s="1">
        <v>0</v>
      </c>
      <c r="AM117" s="1">
        <v>-30.921869640529632</v>
      </c>
    </row>
    <row r="118" spans="5:39" x14ac:dyDescent="0.2">
      <c r="E118" s="1" t="str">
        <f t="shared" si="1"/>
        <v>00-1-0----</v>
      </c>
      <c r="F118" s="1">
        <v>0</v>
      </c>
      <c r="G118" s="1">
        <v>0</v>
      </c>
      <c r="H118" s="1" t="s">
        <v>87</v>
      </c>
      <c r="I118" s="1">
        <v>1</v>
      </c>
      <c r="J118" s="1" t="s">
        <v>87</v>
      </c>
      <c r="K118" s="1">
        <v>0</v>
      </c>
      <c r="L118" s="1" t="s">
        <v>87</v>
      </c>
      <c r="M118" s="1" t="s">
        <v>87</v>
      </c>
      <c r="N118" s="1" t="s">
        <v>87</v>
      </c>
      <c r="O118" s="1" t="s">
        <v>87</v>
      </c>
      <c r="P118" s="1">
        <v>1867</v>
      </c>
      <c r="Q118" s="1">
        <v>8092583</v>
      </c>
      <c r="R118" s="1">
        <v>11998.102299699898</v>
      </c>
      <c r="S118" s="1">
        <v>13.805142402648926</v>
      </c>
      <c r="T118" s="1">
        <v>-119.23271677603192</v>
      </c>
      <c r="U118" s="1">
        <v>49.559279066380761</v>
      </c>
      <c r="V118" s="1">
        <v>107.92062377929688</v>
      </c>
      <c r="W118" s="1">
        <v>36.282867431640625</v>
      </c>
      <c r="X118" s="1">
        <v>0.30240505144341157</v>
      </c>
      <c r="Y118" s="1">
        <v>0.65214036111832274</v>
      </c>
      <c r="Z118" s="1">
        <v>8.1675776448632043</v>
      </c>
      <c r="AA118" s="1">
        <v>21.964853496096364</v>
      </c>
      <c r="AB118" s="1">
        <v>51.160488560945247</v>
      </c>
      <c r="AC118" s="1">
        <v>17.362985341021524</v>
      </c>
      <c r="AD118" s="1">
        <v>0.69195459595533348</v>
      </c>
      <c r="AE118" s="1">
        <v>0.65214036111832274</v>
      </c>
      <c r="AF118" s="1">
        <v>8.1675776448632043</v>
      </c>
      <c r="AG118" s="1">
        <v>-14.044679262250952</v>
      </c>
      <c r="AH118" s="1">
        <v>0.83680278689744392</v>
      </c>
      <c r="AI118" s="1">
        <v>6.8226641175549618</v>
      </c>
      <c r="AJ118" s="1">
        <v>1.0792062282562256</v>
      </c>
      <c r="AK118" s="1">
        <v>0</v>
      </c>
      <c r="AL118" s="1">
        <v>0</v>
      </c>
      <c r="AM118" s="1">
        <v>4.4208944864885265</v>
      </c>
    </row>
    <row r="119" spans="5:39" x14ac:dyDescent="0.2">
      <c r="E119" s="1" t="str">
        <f t="shared" si="1"/>
        <v>00-2-0----</v>
      </c>
      <c r="F119" s="1">
        <v>0</v>
      </c>
      <c r="G119" s="1">
        <v>0</v>
      </c>
      <c r="H119" s="1" t="s">
        <v>87</v>
      </c>
      <c r="I119" s="1">
        <v>2</v>
      </c>
      <c r="J119" s="1" t="s">
        <v>87</v>
      </c>
      <c r="K119" s="1">
        <v>0</v>
      </c>
      <c r="L119" s="1" t="s">
        <v>87</v>
      </c>
      <c r="M119" s="1" t="s">
        <v>87</v>
      </c>
      <c r="N119" s="1" t="s">
        <v>87</v>
      </c>
      <c r="O119" s="1" t="s">
        <v>87</v>
      </c>
      <c r="P119" s="1">
        <v>1650</v>
      </c>
      <c r="Q119" s="1">
        <v>7250494</v>
      </c>
      <c r="R119" s="1">
        <v>24607.414594326776</v>
      </c>
      <c r="S119" s="1">
        <v>53.063976287841797</v>
      </c>
      <c r="T119" s="1">
        <v>-194.8438220564455</v>
      </c>
      <c r="U119" s="1">
        <v>55.798160032822139</v>
      </c>
      <c r="V119" s="1">
        <v>110.78376007080078</v>
      </c>
      <c r="W119" s="1">
        <v>-11.572120666503906</v>
      </c>
      <c r="X119" s="1">
        <v>-4.7026966697963676E-2</v>
      </c>
      <c r="Y119" s="1">
        <v>0.12651551742543338</v>
      </c>
      <c r="Z119" s="1">
        <v>7.3618294146578149</v>
      </c>
      <c r="AA119" s="1">
        <v>46.946263247718015</v>
      </c>
      <c r="AB119" s="1">
        <v>41.648720763026631</v>
      </c>
      <c r="AC119" s="1">
        <v>3.9166710571721044</v>
      </c>
      <c r="AD119" s="1">
        <v>0</v>
      </c>
      <c r="AE119" s="1">
        <v>0.12651551742543338</v>
      </c>
      <c r="AF119" s="1">
        <v>7.3618294146578149</v>
      </c>
      <c r="AG119" s="1">
        <v>5.7413826316830008E-2</v>
      </c>
      <c r="AH119" s="1">
        <v>2.2543300192188407</v>
      </c>
      <c r="AI119" s="1">
        <v>6.7182827574156487</v>
      </c>
      <c r="AJ119" s="1">
        <v>1.1078376770019531</v>
      </c>
      <c r="AK119" s="1">
        <v>0</v>
      </c>
      <c r="AL119" s="1">
        <v>0</v>
      </c>
      <c r="AM119" s="1">
        <v>7.6597528472056249</v>
      </c>
    </row>
    <row r="120" spans="5:39" x14ac:dyDescent="0.2">
      <c r="E120" s="1" t="str">
        <f t="shared" si="1"/>
        <v>00-3-0----</v>
      </c>
      <c r="F120" s="1">
        <v>0</v>
      </c>
      <c r="G120" s="1">
        <v>0</v>
      </c>
      <c r="H120" s="1" t="s">
        <v>87</v>
      </c>
      <c r="I120" s="1">
        <v>3</v>
      </c>
      <c r="J120" s="1" t="s">
        <v>87</v>
      </c>
      <c r="K120" s="1">
        <v>0</v>
      </c>
      <c r="L120" s="1" t="s">
        <v>87</v>
      </c>
      <c r="M120" s="1" t="s">
        <v>87</v>
      </c>
      <c r="N120" s="1" t="s">
        <v>87</v>
      </c>
      <c r="O120" s="1" t="s">
        <v>87</v>
      </c>
      <c r="P120" s="1">
        <v>393</v>
      </c>
      <c r="Q120" s="1">
        <v>1543699</v>
      </c>
      <c r="R120" s="1">
        <v>52334.665425207277</v>
      </c>
      <c r="S120" s="1">
        <v>89.830802917480469</v>
      </c>
      <c r="T120" s="1">
        <v>-308.72601919355714</v>
      </c>
      <c r="U120" s="1">
        <v>65.976060004402299</v>
      </c>
      <c r="V120" s="1">
        <v>110.03667449951172</v>
      </c>
      <c r="W120" s="1">
        <v>-172.50872802734375</v>
      </c>
      <c r="X120" s="1">
        <v>-0.32962612185584733</v>
      </c>
      <c r="Y120" s="1">
        <v>0.45034686166150262</v>
      </c>
      <c r="Z120" s="1">
        <v>6.4936234330656433</v>
      </c>
      <c r="AA120" s="1">
        <v>72.25715634978063</v>
      </c>
      <c r="AB120" s="1">
        <v>20.731437929285438</v>
      </c>
      <c r="AC120" s="1">
        <v>6.7435426206792909E-2</v>
      </c>
      <c r="AD120" s="1">
        <v>0</v>
      </c>
      <c r="AE120" s="1">
        <v>0</v>
      </c>
      <c r="AF120" s="1">
        <v>0</v>
      </c>
      <c r="AG120" s="1">
        <v>1.0978312812042432</v>
      </c>
      <c r="AH120" s="1">
        <v>5.9415025952446765</v>
      </c>
      <c r="AI120" s="1">
        <v>0</v>
      </c>
      <c r="AJ120" s="1">
        <v>1.1003667116165161</v>
      </c>
      <c r="AK120" s="1">
        <v>0</v>
      </c>
      <c r="AL120" s="1">
        <v>0</v>
      </c>
      <c r="AM120" s="1">
        <v>-46.834779881826314</v>
      </c>
    </row>
    <row r="121" spans="5:39" x14ac:dyDescent="0.2">
      <c r="E121" s="1" t="str">
        <f t="shared" si="1"/>
        <v>00-1-1----</v>
      </c>
      <c r="F121" s="1">
        <v>0</v>
      </c>
      <c r="G121" s="1">
        <v>0</v>
      </c>
      <c r="H121" s="1" t="s">
        <v>87</v>
      </c>
      <c r="I121" s="1">
        <v>1</v>
      </c>
      <c r="J121" s="1" t="s">
        <v>87</v>
      </c>
      <c r="K121" s="1">
        <v>1</v>
      </c>
      <c r="L121" s="1" t="s">
        <v>87</v>
      </c>
      <c r="M121" s="1" t="s">
        <v>87</v>
      </c>
      <c r="N121" s="1" t="s">
        <v>87</v>
      </c>
      <c r="O121" s="1" t="s">
        <v>87</v>
      </c>
      <c r="P121" s="1">
        <v>72</v>
      </c>
      <c r="Q121" s="1">
        <v>210394</v>
      </c>
      <c r="R121" s="1">
        <v>14720.355027017864</v>
      </c>
      <c r="S121" s="1">
        <v>14.966525077819824</v>
      </c>
      <c r="T121" s="1">
        <v>-211.43521895232959</v>
      </c>
      <c r="U121" s="1">
        <v>49.252692439906575</v>
      </c>
      <c r="V121" s="1">
        <v>148.12922668457031</v>
      </c>
      <c r="W121" s="1">
        <v>36.256778717041016</v>
      </c>
      <c r="X121" s="1">
        <v>0.246303697502506</v>
      </c>
      <c r="Y121" s="1">
        <v>0</v>
      </c>
      <c r="Z121" s="1">
        <v>19.774803463977108</v>
      </c>
      <c r="AA121" s="1">
        <v>26.772626595815467</v>
      </c>
      <c r="AB121" s="1">
        <v>28.748918695400061</v>
      </c>
      <c r="AC121" s="1">
        <v>24.703651244807361</v>
      </c>
      <c r="AD121" s="1">
        <v>0</v>
      </c>
      <c r="AE121" s="1">
        <v>0</v>
      </c>
      <c r="AF121" s="1">
        <v>19.774803463977108</v>
      </c>
      <c r="AG121" s="1">
        <v>-17.802551050340544</v>
      </c>
      <c r="AH121" s="1">
        <v>2.1978959281432062</v>
      </c>
      <c r="AI121" s="1">
        <v>23.84244302237477</v>
      </c>
      <c r="AJ121" s="1">
        <v>1.4812922477722168</v>
      </c>
      <c r="AK121" s="1">
        <v>0</v>
      </c>
      <c r="AL121" s="1">
        <v>1</v>
      </c>
      <c r="AM121" s="1">
        <v>42.072294277229794</v>
      </c>
    </row>
    <row r="122" spans="5:39" x14ac:dyDescent="0.2">
      <c r="E122" s="1" t="str">
        <f t="shared" si="1"/>
        <v>00-2-1----</v>
      </c>
      <c r="F122" s="1">
        <v>0</v>
      </c>
      <c r="G122" s="1">
        <v>0</v>
      </c>
      <c r="H122" s="1" t="s">
        <v>87</v>
      </c>
      <c r="I122" s="1">
        <v>2</v>
      </c>
      <c r="J122" s="1" t="s">
        <v>87</v>
      </c>
      <c r="K122" s="1">
        <v>1</v>
      </c>
      <c r="L122" s="1" t="s">
        <v>87</v>
      </c>
      <c r="M122" s="1" t="s">
        <v>87</v>
      </c>
      <c r="N122" s="1" t="s">
        <v>87</v>
      </c>
      <c r="O122" s="1" t="s">
        <v>87</v>
      </c>
      <c r="P122" s="1">
        <v>240</v>
      </c>
      <c r="Q122" s="1">
        <v>851128</v>
      </c>
      <c r="R122" s="1">
        <v>28060.414655664765</v>
      </c>
      <c r="S122" s="1">
        <v>57.89361572265625</v>
      </c>
      <c r="T122" s="1">
        <v>-300.17480886423493</v>
      </c>
      <c r="U122" s="1">
        <v>54.536309965567582</v>
      </c>
      <c r="V122" s="1">
        <v>123.64673614501953</v>
      </c>
      <c r="W122" s="1">
        <v>-25.873321533203125</v>
      </c>
      <c r="X122" s="1">
        <v>-9.2205770480230181E-2</v>
      </c>
      <c r="Y122" s="1">
        <v>2.0298944459587744</v>
      </c>
      <c r="Z122" s="1">
        <v>14.421685104943089</v>
      </c>
      <c r="AA122" s="1">
        <v>36.189621302553789</v>
      </c>
      <c r="AB122" s="1">
        <v>39.074851256215283</v>
      </c>
      <c r="AC122" s="1">
        <v>7.4531680311304527</v>
      </c>
      <c r="AD122" s="1">
        <v>0.83077985919861652</v>
      </c>
      <c r="AE122" s="1">
        <v>2.0298944459587744</v>
      </c>
      <c r="AF122" s="1">
        <v>14.421685104943089</v>
      </c>
      <c r="AG122" s="1">
        <v>-1.2426373296404845</v>
      </c>
      <c r="AH122" s="1">
        <v>5.2395954990818128</v>
      </c>
      <c r="AI122" s="1">
        <v>46.928432865641177</v>
      </c>
      <c r="AJ122" s="1">
        <v>1.2364673614501953</v>
      </c>
      <c r="AK122" s="1">
        <v>0</v>
      </c>
      <c r="AL122" s="1">
        <v>0</v>
      </c>
      <c r="AM122" s="1">
        <v>45.193049844557414</v>
      </c>
    </row>
    <row r="123" spans="5:39" x14ac:dyDescent="0.2">
      <c r="E123" s="1" t="str">
        <f t="shared" si="1"/>
        <v>00-3-1----</v>
      </c>
      <c r="F123" s="1">
        <v>0</v>
      </c>
      <c r="G123" s="1">
        <v>0</v>
      </c>
      <c r="H123" s="1" t="s">
        <v>87</v>
      </c>
      <c r="I123" s="1">
        <v>3</v>
      </c>
      <c r="J123" s="1" t="s">
        <v>87</v>
      </c>
      <c r="K123" s="1">
        <v>1</v>
      </c>
      <c r="L123" s="1" t="s">
        <v>87</v>
      </c>
      <c r="M123" s="1" t="s">
        <v>87</v>
      </c>
      <c r="N123" s="1" t="s">
        <v>87</v>
      </c>
      <c r="O123" s="1" t="s">
        <v>87</v>
      </c>
      <c r="P123" s="1">
        <v>128</v>
      </c>
      <c r="Q123" s="1">
        <v>543678</v>
      </c>
      <c r="R123" s="1">
        <v>49889.785806999091</v>
      </c>
      <c r="S123" s="1">
        <v>90.171638488769531</v>
      </c>
      <c r="T123" s="1">
        <v>-385.04603939887954</v>
      </c>
      <c r="U123" s="1">
        <v>54.583782828470689</v>
      </c>
      <c r="V123" s="1">
        <v>110.13394165039063</v>
      </c>
      <c r="W123" s="1">
        <v>-496.03350830078125</v>
      </c>
      <c r="X123" s="1">
        <v>-0.99425864488516635</v>
      </c>
      <c r="Y123" s="1">
        <v>6.3372069497018462</v>
      </c>
      <c r="Z123" s="1">
        <v>27.132972090097446</v>
      </c>
      <c r="AA123" s="1">
        <v>60.599288549472298</v>
      </c>
      <c r="AB123" s="1">
        <v>5.930532410728409</v>
      </c>
      <c r="AC123" s="1">
        <v>0</v>
      </c>
      <c r="AD123" s="1">
        <v>0</v>
      </c>
      <c r="AE123" s="1">
        <v>0</v>
      </c>
      <c r="AF123" s="1">
        <v>0</v>
      </c>
      <c r="AG123" s="1">
        <v>0</v>
      </c>
      <c r="AH123" s="1">
        <v>8.8505979285532526</v>
      </c>
      <c r="AI123" s="1">
        <v>0</v>
      </c>
      <c r="AJ123" s="1">
        <v>1.1013393402099609</v>
      </c>
      <c r="AK123" s="1">
        <v>0</v>
      </c>
      <c r="AL123" s="1">
        <v>0</v>
      </c>
      <c r="AM123" s="1">
        <v>-284.55578135518522</v>
      </c>
    </row>
    <row r="124" spans="5:39" x14ac:dyDescent="0.2">
      <c r="E124" s="1" t="str">
        <f t="shared" si="1"/>
        <v>01-1-0----</v>
      </c>
      <c r="F124" s="1">
        <v>0</v>
      </c>
      <c r="G124" s="1">
        <v>1</v>
      </c>
      <c r="H124" s="1" t="s">
        <v>87</v>
      </c>
      <c r="I124" s="1">
        <v>1</v>
      </c>
      <c r="J124" s="1" t="s">
        <v>87</v>
      </c>
      <c r="K124" s="1">
        <v>0</v>
      </c>
      <c r="L124" s="1" t="s">
        <v>87</v>
      </c>
      <c r="M124" s="1" t="s">
        <v>87</v>
      </c>
      <c r="N124" s="1" t="s">
        <v>87</v>
      </c>
      <c r="O124" s="1" t="s">
        <v>87</v>
      </c>
      <c r="P124" s="1">
        <v>656</v>
      </c>
      <c r="Q124" s="1">
        <v>839657</v>
      </c>
      <c r="R124" s="1">
        <v>20390.415623062567</v>
      </c>
      <c r="S124" s="1">
        <v>17.035636901855469</v>
      </c>
      <c r="T124" s="1">
        <v>-150.70465815130231</v>
      </c>
      <c r="U124" s="1">
        <v>74.532739573584223</v>
      </c>
      <c r="V124" s="1">
        <v>264.2469482421875</v>
      </c>
      <c r="W124" s="1">
        <v>96.521202087402344</v>
      </c>
      <c r="X124" s="1">
        <v>0.47336554522327684</v>
      </c>
      <c r="Y124" s="1">
        <v>0</v>
      </c>
      <c r="Z124" s="1">
        <v>1.6228055027231358</v>
      </c>
      <c r="AA124" s="1">
        <v>11.648685117851693</v>
      </c>
      <c r="AB124" s="1">
        <v>73.729510978887802</v>
      </c>
      <c r="AC124" s="1">
        <v>12.943023163029665</v>
      </c>
      <c r="AD124" s="1">
        <v>5.5975237507696597E-2</v>
      </c>
      <c r="AE124" s="1">
        <v>0</v>
      </c>
      <c r="AF124" s="1">
        <v>1.6228055027231358</v>
      </c>
      <c r="AG124" s="1">
        <v>-101.79260464333146</v>
      </c>
      <c r="AH124" s="1">
        <v>0.77219757690351909</v>
      </c>
      <c r="AI124" s="1">
        <v>0.68619451733713754</v>
      </c>
      <c r="AJ124" s="1">
        <v>2.6424694061279297</v>
      </c>
      <c r="AK124" s="1">
        <v>0</v>
      </c>
      <c r="AL124" s="1">
        <v>0</v>
      </c>
      <c r="AM124" s="1">
        <v>8.7803900406534545</v>
      </c>
    </row>
    <row r="125" spans="5:39" x14ac:dyDescent="0.2">
      <c r="E125" s="1" t="str">
        <f t="shared" si="1"/>
        <v>01-2-0----</v>
      </c>
      <c r="F125" s="1">
        <v>0</v>
      </c>
      <c r="G125" s="1">
        <v>1</v>
      </c>
      <c r="H125" s="1" t="s">
        <v>87</v>
      </c>
      <c r="I125" s="1">
        <v>2</v>
      </c>
      <c r="J125" s="1" t="s">
        <v>87</v>
      </c>
      <c r="K125" s="1">
        <v>0</v>
      </c>
      <c r="L125" s="1" t="s">
        <v>87</v>
      </c>
      <c r="M125" s="1" t="s">
        <v>87</v>
      </c>
      <c r="N125" s="1" t="s">
        <v>87</v>
      </c>
      <c r="O125" s="1" t="s">
        <v>87</v>
      </c>
      <c r="P125" s="1">
        <v>515</v>
      </c>
      <c r="Q125" s="1">
        <v>648427</v>
      </c>
      <c r="R125" s="1">
        <v>33956.541372283995</v>
      </c>
      <c r="S125" s="1">
        <v>46.5899658203125</v>
      </c>
      <c r="T125" s="1">
        <v>-243.95227850143908</v>
      </c>
      <c r="U125" s="1">
        <v>77.430935907167665</v>
      </c>
      <c r="V125" s="1">
        <v>256.14248657226563</v>
      </c>
      <c r="W125" s="1">
        <v>75.802978515625</v>
      </c>
      <c r="X125" s="1">
        <v>0.2232352750080045</v>
      </c>
      <c r="Y125" s="1">
        <v>0</v>
      </c>
      <c r="Z125" s="1">
        <v>0.86501641665137319</v>
      </c>
      <c r="AA125" s="1">
        <v>26.757676654426788</v>
      </c>
      <c r="AB125" s="1">
        <v>67.403269758970552</v>
      </c>
      <c r="AC125" s="1">
        <v>4.9740371699512824</v>
      </c>
      <c r="AD125" s="1">
        <v>0</v>
      </c>
      <c r="AE125" s="1">
        <v>0</v>
      </c>
      <c r="AF125" s="1">
        <v>0.86501641665137319</v>
      </c>
      <c r="AG125" s="1">
        <v>-39.622799949372137</v>
      </c>
      <c r="AH125" s="1">
        <v>3.3176782409001446</v>
      </c>
      <c r="AI125" s="1">
        <v>1.1783050252345271</v>
      </c>
      <c r="AJ125" s="1">
        <v>2.561424732208252</v>
      </c>
      <c r="AK125" s="1">
        <v>0</v>
      </c>
      <c r="AL125" s="1">
        <v>0</v>
      </c>
      <c r="AM125" s="1">
        <v>21.308655103566391</v>
      </c>
    </row>
    <row r="126" spans="5:39" x14ac:dyDescent="0.2">
      <c r="E126" s="1" t="str">
        <f t="shared" si="1"/>
        <v>01-3-0----</v>
      </c>
      <c r="F126" s="1">
        <v>0</v>
      </c>
      <c r="G126" s="1">
        <v>1</v>
      </c>
      <c r="H126" s="1" t="s">
        <v>87</v>
      </c>
      <c r="I126" s="1">
        <v>3</v>
      </c>
      <c r="J126" s="1" t="s">
        <v>87</v>
      </c>
      <c r="K126" s="1">
        <v>0</v>
      </c>
      <c r="L126" s="1" t="s">
        <v>87</v>
      </c>
      <c r="M126" s="1" t="s">
        <v>87</v>
      </c>
      <c r="N126" s="1" t="s">
        <v>87</v>
      </c>
      <c r="O126" s="1" t="s">
        <v>87</v>
      </c>
      <c r="P126" s="1">
        <v>42</v>
      </c>
      <c r="Q126" s="1">
        <v>63356</v>
      </c>
      <c r="R126" s="1">
        <v>74780.144901488326</v>
      </c>
      <c r="S126" s="1">
        <v>88.839210510253906</v>
      </c>
      <c r="T126" s="1">
        <v>-365.05922012644839</v>
      </c>
      <c r="U126" s="1">
        <v>76.268950585063621</v>
      </c>
      <c r="V126" s="1">
        <v>231.21882629394531</v>
      </c>
      <c r="W126" s="1">
        <v>-104.47262573242188</v>
      </c>
      <c r="X126" s="1">
        <v>-0.13970636974567108</v>
      </c>
      <c r="Y126" s="1">
        <v>0</v>
      </c>
      <c r="Z126" s="1">
        <v>1.8703832312646</v>
      </c>
      <c r="AA126" s="1">
        <v>66.47989140728582</v>
      </c>
      <c r="AB126" s="1">
        <v>31.649725361449587</v>
      </c>
      <c r="AC126" s="1">
        <v>0</v>
      </c>
      <c r="AD126" s="1">
        <v>0</v>
      </c>
      <c r="AE126" s="1">
        <v>0</v>
      </c>
      <c r="AF126" s="1">
        <v>0</v>
      </c>
      <c r="AG126" s="1">
        <v>-3.5465441856459057</v>
      </c>
      <c r="AH126" s="1">
        <v>7.224026462090829</v>
      </c>
      <c r="AI126" s="1">
        <v>0</v>
      </c>
      <c r="AJ126" s="1">
        <v>2.3121883869171143</v>
      </c>
      <c r="AK126" s="1">
        <v>0</v>
      </c>
      <c r="AL126" s="1">
        <v>1</v>
      </c>
      <c r="AM126" s="1">
        <v>-50.578666313802955</v>
      </c>
    </row>
    <row r="127" spans="5:39" x14ac:dyDescent="0.2">
      <c r="E127" s="1" t="str">
        <f t="shared" si="1"/>
        <v>01-1-1----</v>
      </c>
      <c r="F127" s="1">
        <v>0</v>
      </c>
      <c r="G127" s="1">
        <v>1</v>
      </c>
      <c r="H127" s="1" t="s">
        <v>87</v>
      </c>
      <c r="I127" s="1">
        <v>1</v>
      </c>
      <c r="J127" s="1" t="s">
        <v>87</v>
      </c>
      <c r="K127" s="1">
        <v>1</v>
      </c>
      <c r="L127" s="1" t="s">
        <v>87</v>
      </c>
      <c r="M127" s="1" t="s">
        <v>87</v>
      </c>
      <c r="N127" s="1" t="s">
        <v>87</v>
      </c>
      <c r="O127" s="1" t="s">
        <v>87</v>
      </c>
      <c r="P127" s="1">
        <v>46</v>
      </c>
      <c r="Q127" s="1">
        <v>49306</v>
      </c>
      <c r="R127" s="1">
        <v>23840.695909505062</v>
      </c>
      <c r="S127" s="1">
        <v>20.859975814819336</v>
      </c>
      <c r="T127" s="1">
        <v>-252.919510766548</v>
      </c>
      <c r="U127" s="1">
        <v>95.546960877130772</v>
      </c>
      <c r="V127" s="1">
        <v>280.74069213867188</v>
      </c>
      <c r="W127" s="1">
        <v>110.20222473144531</v>
      </c>
      <c r="X127" s="1">
        <v>0.46224416078185332</v>
      </c>
      <c r="Y127" s="1">
        <v>1.3101853729769197</v>
      </c>
      <c r="Z127" s="1">
        <v>0</v>
      </c>
      <c r="AA127" s="1">
        <v>34.119579767168297</v>
      </c>
      <c r="AB127" s="1">
        <v>40.088427371922279</v>
      </c>
      <c r="AC127" s="1">
        <v>24.481807487932503</v>
      </c>
      <c r="AD127" s="1">
        <v>0</v>
      </c>
      <c r="AE127" s="1">
        <v>1.3101853729769197</v>
      </c>
      <c r="AF127" s="1">
        <v>0</v>
      </c>
      <c r="AG127" s="1">
        <v>-75.953224194413338</v>
      </c>
      <c r="AH127" s="1">
        <v>3.0269139111561838</v>
      </c>
      <c r="AI127" s="1">
        <v>4.1214470604860445</v>
      </c>
      <c r="AJ127" s="1">
        <v>2.8074069023132324</v>
      </c>
      <c r="AK127" s="1">
        <v>0</v>
      </c>
      <c r="AL127" s="1">
        <v>1</v>
      </c>
      <c r="AM127" s="1">
        <v>55.638954909896306</v>
      </c>
    </row>
    <row r="128" spans="5:39" x14ac:dyDescent="0.2">
      <c r="E128" s="1" t="str">
        <f t="shared" si="1"/>
        <v>01-2-1----</v>
      </c>
      <c r="F128" s="1">
        <v>0</v>
      </c>
      <c r="G128" s="1">
        <v>1</v>
      </c>
      <c r="H128" s="1" t="s">
        <v>87</v>
      </c>
      <c r="I128" s="1">
        <v>2</v>
      </c>
      <c r="J128" s="1" t="s">
        <v>87</v>
      </c>
      <c r="K128" s="1">
        <v>1</v>
      </c>
      <c r="L128" s="1" t="s">
        <v>87</v>
      </c>
      <c r="M128" s="1" t="s">
        <v>87</v>
      </c>
      <c r="N128" s="1" t="s">
        <v>87</v>
      </c>
      <c r="O128" s="1" t="s">
        <v>87</v>
      </c>
      <c r="P128" s="1">
        <v>143</v>
      </c>
      <c r="Q128" s="1">
        <v>179787</v>
      </c>
      <c r="R128" s="1">
        <v>38642.607799726793</v>
      </c>
      <c r="S128" s="1">
        <v>54.611091613769531</v>
      </c>
      <c r="T128" s="1">
        <v>-367.15491389984652</v>
      </c>
      <c r="U128" s="1">
        <v>86.852494009946753</v>
      </c>
      <c r="V128" s="1">
        <v>253.68241882324219</v>
      </c>
      <c r="W128" s="1">
        <v>30.024066925048828</v>
      </c>
      <c r="X128" s="1">
        <v>7.7696792826857569E-2</v>
      </c>
      <c r="Y128" s="1">
        <v>0.76368146751433641</v>
      </c>
      <c r="Z128" s="1">
        <v>3.1793177482242876</v>
      </c>
      <c r="AA128" s="1">
        <v>41.526917964035221</v>
      </c>
      <c r="AB128" s="1">
        <v>47.877766468098358</v>
      </c>
      <c r="AC128" s="1">
        <v>6.6523163521277962</v>
      </c>
      <c r="AD128" s="1">
        <v>0</v>
      </c>
      <c r="AE128" s="1">
        <v>0.76368146751433641</v>
      </c>
      <c r="AF128" s="1">
        <v>3.1793177482242876</v>
      </c>
      <c r="AG128" s="1">
        <v>-4.2787754741478281</v>
      </c>
      <c r="AH128" s="1">
        <v>6.8230136169726574</v>
      </c>
      <c r="AI128" s="1">
        <v>46.519158890015298</v>
      </c>
      <c r="AJ128" s="1">
        <v>2.5368242263793945</v>
      </c>
      <c r="AK128" s="1">
        <v>0</v>
      </c>
      <c r="AL128" s="1">
        <v>0</v>
      </c>
      <c r="AM128" s="1">
        <v>7.5806760105911124</v>
      </c>
    </row>
    <row r="129" spans="5:39" x14ac:dyDescent="0.2">
      <c r="E129" s="1" t="str">
        <f t="shared" si="1"/>
        <v>01-3-1----</v>
      </c>
      <c r="F129" s="1">
        <v>0</v>
      </c>
      <c r="G129" s="1">
        <v>1</v>
      </c>
      <c r="H129" s="1" t="s">
        <v>87</v>
      </c>
      <c r="I129" s="1">
        <v>3</v>
      </c>
      <c r="J129" s="1" t="s">
        <v>87</v>
      </c>
      <c r="K129" s="1">
        <v>1</v>
      </c>
      <c r="L129" s="1" t="s">
        <v>87</v>
      </c>
      <c r="M129" s="1" t="s">
        <v>87</v>
      </c>
      <c r="N129" s="1" t="s">
        <v>87</v>
      </c>
      <c r="O129" s="1" t="s">
        <v>87</v>
      </c>
      <c r="P129" s="1">
        <v>16</v>
      </c>
      <c r="Q129" s="1">
        <v>18555</v>
      </c>
      <c r="R129" s="1">
        <v>72267.915381413201</v>
      </c>
      <c r="S129" s="1">
        <v>87.700347900390625</v>
      </c>
      <c r="T129" s="1">
        <v>-452.3510939618061</v>
      </c>
      <c r="U129" s="1">
        <v>87.597164581062913</v>
      </c>
      <c r="V129" s="1">
        <v>260.21017456054688</v>
      </c>
      <c r="W129" s="1">
        <v>-191.46725463867188</v>
      </c>
      <c r="X129" s="1">
        <v>-0.26494088507763419</v>
      </c>
      <c r="Y129" s="1">
        <v>0</v>
      </c>
      <c r="Z129" s="1">
        <v>0.46348693074642949</v>
      </c>
      <c r="AA129" s="1">
        <v>92.411748854756127</v>
      </c>
      <c r="AB129" s="1">
        <v>7.1247642144974392</v>
      </c>
      <c r="AC129" s="1">
        <v>0</v>
      </c>
      <c r="AD129" s="1">
        <v>0</v>
      </c>
      <c r="AE129" s="1">
        <v>0</v>
      </c>
      <c r="AF129" s="1">
        <v>0</v>
      </c>
      <c r="AG129" s="1">
        <v>0</v>
      </c>
      <c r="AH129" s="1">
        <v>3.1085421719213149</v>
      </c>
      <c r="AI129" s="1">
        <v>0</v>
      </c>
      <c r="AJ129" s="1">
        <v>2.6021018028259277</v>
      </c>
      <c r="AK129" s="1">
        <v>1</v>
      </c>
      <c r="AL129" s="1">
        <v>0</v>
      </c>
      <c r="AM129" s="1">
        <v>-90.032057042722087</v>
      </c>
    </row>
    <row r="130" spans="5:39" x14ac:dyDescent="0.2">
      <c r="E130" s="1" t="str">
        <f t="shared" si="1"/>
        <v>10-1-0----</v>
      </c>
      <c r="F130" s="1">
        <v>1</v>
      </c>
      <c r="G130" s="1">
        <v>0</v>
      </c>
      <c r="H130" s="1" t="s">
        <v>87</v>
      </c>
      <c r="I130" s="1">
        <v>1</v>
      </c>
      <c r="J130" s="1" t="s">
        <v>87</v>
      </c>
      <c r="K130" s="1">
        <v>0</v>
      </c>
      <c r="L130" s="1" t="s">
        <v>87</v>
      </c>
      <c r="M130" s="1" t="s">
        <v>87</v>
      </c>
      <c r="N130" s="1" t="s">
        <v>87</v>
      </c>
      <c r="O130" s="1" t="s">
        <v>87</v>
      </c>
      <c r="P130" s="1">
        <v>1295</v>
      </c>
      <c r="Q130" s="1">
        <v>3784572</v>
      </c>
      <c r="R130" s="1">
        <v>18318.685693845957</v>
      </c>
      <c r="S130" s="1">
        <v>15.278812408447266</v>
      </c>
      <c r="T130" s="1">
        <v>-226.49387259656947</v>
      </c>
      <c r="U130" s="1">
        <v>78.28115584597731</v>
      </c>
      <c r="V130" s="1">
        <v>208.54360961914063</v>
      </c>
      <c r="W130" s="1">
        <v>60.017742156982422</v>
      </c>
      <c r="X130" s="1">
        <v>0.32763126765772826</v>
      </c>
      <c r="Y130" s="1">
        <v>0.42842361038447674</v>
      </c>
      <c r="Z130" s="1">
        <v>5.9897922407077999</v>
      </c>
      <c r="AA130" s="1">
        <v>26.804748330854849</v>
      </c>
      <c r="AB130" s="1">
        <v>48.73359523877469</v>
      </c>
      <c r="AC130" s="1">
        <v>16.968999400724837</v>
      </c>
      <c r="AD130" s="1">
        <v>1.0744411785533476</v>
      </c>
      <c r="AE130" s="1">
        <v>0.42842361038447674</v>
      </c>
      <c r="AF130" s="1">
        <v>5.9897922407077999</v>
      </c>
      <c r="AG130" s="1">
        <v>-14.920021227140765</v>
      </c>
      <c r="AH130" s="1">
        <v>3.2390551078171668</v>
      </c>
      <c r="AI130" s="1">
        <v>6.443277620857411</v>
      </c>
      <c r="AJ130" s="1">
        <v>2.0854361057281494</v>
      </c>
      <c r="AK130" s="1">
        <v>0</v>
      </c>
      <c r="AL130" s="1">
        <v>0</v>
      </c>
      <c r="AM130" s="1">
        <v>4.92453856252697</v>
      </c>
    </row>
    <row r="131" spans="5:39" x14ac:dyDescent="0.2">
      <c r="E131" s="1" t="str">
        <f t="shared" ref="E131:E194" si="2">CONCATENATE(F131,G131,H131,I131,J131,K131,L131,M131,N131,O131,)</f>
        <v>10-2-0----</v>
      </c>
      <c r="F131" s="1">
        <v>1</v>
      </c>
      <c r="G131" s="1">
        <v>0</v>
      </c>
      <c r="H131" s="1" t="s">
        <v>87</v>
      </c>
      <c r="I131" s="1">
        <v>2</v>
      </c>
      <c r="J131" s="1" t="s">
        <v>87</v>
      </c>
      <c r="K131" s="1">
        <v>0</v>
      </c>
      <c r="L131" s="1" t="s">
        <v>87</v>
      </c>
      <c r="M131" s="1" t="s">
        <v>87</v>
      </c>
      <c r="N131" s="1" t="s">
        <v>87</v>
      </c>
      <c r="O131" s="1" t="s">
        <v>87</v>
      </c>
      <c r="P131" s="1">
        <v>2003</v>
      </c>
      <c r="Q131" s="1">
        <v>5388828</v>
      </c>
      <c r="R131" s="1">
        <v>38015.88512099901</v>
      </c>
      <c r="S131" s="1">
        <v>54.227531433105469</v>
      </c>
      <c r="T131" s="1">
        <v>-327.23245318881618</v>
      </c>
      <c r="U131" s="1">
        <v>87.481994509919716</v>
      </c>
      <c r="V131" s="1">
        <v>218.76634216308594</v>
      </c>
      <c r="W131" s="1">
        <v>23.943996429443359</v>
      </c>
      <c r="X131" s="1">
        <v>6.2984187671109373E-2</v>
      </c>
      <c r="Y131" s="1">
        <v>0.14813981815712063</v>
      </c>
      <c r="Z131" s="1">
        <v>3.893945028492281</v>
      </c>
      <c r="AA131" s="1">
        <v>39.57034813506759</v>
      </c>
      <c r="AB131" s="1">
        <v>52.079617311964675</v>
      </c>
      <c r="AC131" s="1">
        <v>4.3079497063183316</v>
      </c>
      <c r="AD131" s="1">
        <v>0</v>
      </c>
      <c r="AE131" s="1">
        <v>0.14813981815712063</v>
      </c>
      <c r="AF131" s="1">
        <v>3.893945028492281</v>
      </c>
      <c r="AG131" s="1">
        <v>-0.78837102382700719</v>
      </c>
      <c r="AH131" s="1">
        <v>6.0589141108251674</v>
      </c>
      <c r="AI131" s="1">
        <v>6.0341814351108596</v>
      </c>
      <c r="AJ131" s="1">
        <v>2.1876635551452637</v>
      </c>
      <c r="AK131" s="1">
        <v>0</v>
      </c>
      <c r="AL131" s="1">
        <v>0</v>
      </c>
      <c r="AM131" s="1">
        <v>33.623386549592425</v>
      </c>
    </row>
    <row r="132" spans="5:39" x14ac:dyDescent="0.2">
      <c r="E132" s="1" t="str">
        <f t="shared" si="2"/>
        <v>10-3-0----</v>
      </c>
      <c r="F132" s="1">
        <v>1</v>
      </c>
      <c r="G132" s="1">
        <v>0</v>
      </c>
      <c r="H132" s="1" t="s">
        <v>87</v>
      </c>
      <c r="I132" s="1">
        <v>3</v>
      </c>
      <c r="J132" s="1" t="s">
        <v>87</v>
      </c>
      <c r="K132" s="1">
        <v>0</v>
      </c>
      <c r="L132" s="1" t="s">
        <v>87</v>
      </c>
      <c r="M132" s="1" t="s">
        <v>87</v>
      </c>
      <c r="N132" s="1" t="s">
        <v>87</v>
      </c>
      <c r="O132" s="1" t="s">
        <v>87</v>
      </c>
      <c r="P132" s="1">
        <v>892</v>
      </c>
      <c r="Q132" s="1">
        <v>2490017</v>
      </c>
      <c r="R132" s="1">
        <v>80645.522070629755</v>
      </c>
      <c r="S132" s="1">
        <v>90.86566162109375</v>
      </c>
      <c r="T132" s="1">
        <v>-422.8636136933651</v>
      </c>
      <c r="U132" s="1">
        <v>88.50778015082966</v>
      </c>
      <c r="V132" s="1">
        <v>217.58462524414063</v>
      </c>
      <c r="W132" s="1">
        <v>-129.64936828613281</v>
      </c>
      <c r="X132" s="1">
        <v>-0.16076449746656143</v>
      </c>
      <c r="Y132" s="1">
        <v>3.1887332496123522E-2</v>
      </c>
      <c r="Z132" s="1">
        <v>1.6323984936649025</v>
      </c>
      <c r="AA132" s="1">
        <v>67.380624308990662</v>
      </c>
      <c r="AB132" s="1">
        <v>30.443486932016928</v>
      </c>
      <c r="AC132" s="1">
        <v>0.51160293283138225</v>
      </c>
      <c r="AD132" s="1">
        <v>0</v>
      </c>
      <c r="AE132" s="1">
        <v>0</v>
      </c>
      <c r="AF132" s="1">
        <v>0</v>
      </c>
      <c r="AG132" s="1">
        <v>-0.68713636931249544</v>
      </c>
      <c r="AH132" s="1">
        <v>10.382584228848497</v>
      </c>
      <c r="AI132" s="1">
        <v>0</v>
      </c>
      <c r="AJ132" s="1">
        <v>2.1758460998535156</v>
      </c>
      <c r="AK132" s="1">
        <v>0</v>
      </c>
      <c r="AL132" s="1">
        <v>0</v>
      </c>
      <c r="AM132" s="1">
        <v>-22.573595714035985</v>
      </c>
    </row>
    <row r="133" spans="5:39" x14ac:dyDescent="0.2">
      <c r="E133" s="1" t="str">
        <f t="shared" si="2"/>
        <v>10-1-1----</v>
      </c>
      <c r="F133" s="1">
        <v>1</v>
      </c>
      <c r="G133" s="1">
        <v>0</v>
      </c>
      <c r="H133" s="1" t="s">
        <v>87</v>
      </c>
      <c r="I133" s="1">
        <v>1</v>
      </c>
      <c r="J133" s="1" t="s">
        <v>87</v>
      </c>
      <c r="K133" s="1">
        <v>1</v>
      </c>
      <c r="L133" s="1" t="s">
        <v>87</v>
      </c>
      <c r="M133" s="1" t="s">
        <v>87</v>
      </c>
      <c r="N133" s="1" t="s">
        <v>87</v>
      </c>
      <c r="O133" s="1" t="s">
        <v>87</v>
      </c>
      <c r="P133" s="1">
        <v>50</v>
      </c>
      <c r="Q133" s="1">
        <v>102472</v>
      </c>
      <c r="R133" s="1">
        <v>20417.239573893719</v>
      </c>
      <c r="S133" s="1">
        <v>17.463268280029297</v>
      </c>
      <c r="T133" s="1">
        <v>-374.0924151267381</v>
      </c>
      <c r="U133" s="1">
        <v>83.027975614348279</v>
      </c>
      <c r="V133" s="1">
        <v>225.38449096679688</v>
      </c>
      <c r="W133" s="1">
        <v>39.710369110107422</v>
      </c>
      <c r="X133" s="1">
        <v>0.19449430941135967</v>
      </c>
      <c r="Y133" s="1">
        <v>0</v>
      </c>
      <c r="Z133" s="1">
        <v>10.534585057381529</v>
      </c>
      <c r="AA133" s="1">
        <v>36.119134983214927</v>
      </c>
      <c r="AB133" s="1">
        <v>35.430166289327822</v>
      </c>
      <c r="AC133" s="1">
        <v>10.300374736513389</v>
      </c>
      <c r="AD133" s="1">
        <v>7.6157389335623398</v>
      </c>
      <c r="AE133" s="1">
        <v>0</v>
      </c>
      <c r="AF133" s="1">
        <v>10.534585057381529</v>
      </c>
      <c r="AG133" s="1">
        <v>-1.7146085262585515</v>
      </c>
      <c r="AH133" s="1">
        <v>6.7209485996820222</v>
      </c>
      <c r="AI133" s="1">
        <v>8.2568557298124237</v>
      </c>
      <c r="AJ133" s="1">
        <v>2.2538449764251709</v>
      </c>
      <c r="AK133" s="1">
        <v>0</v>
      </c>
      <c r="AL133" s="1">
        <v>1</v>
      </c>
      <c r="AM133" s="1">
        <v>92.127117367457004</v>
      </c>
    </row>
    <row r="134" spans="5:39" x14ac:dyDescent="0.2">
      <c r="E134" s="1" t="str">
        <f t="shared" si="2"/>
        <v>10-2-1----</v>
      </c>
      <c r="F134" s="1">
        <v>1</v>
      </c>
      <c r="G134" s="1">
        <v>0</v>
      </c>
      <c r="H134" s="1" t="s">
        <v>87</v>
      </c>
      <c r="I134" s="1">
        <v>2</v>
      </c>
      <c r="J134" s="1" t="s">
        <v>87</v>
      </c>
      <c r="K134" s="1">
        <v>1</v>
      </c>
      <c r="L134" s="1" t="s">
        <v>87</v>
      </c>
      <c r="M134" s="1" t="s">
        <v>87</v>
      </c>
      <c r="N134" s="1" t="s">
        <v>87</v>
      </c>
      <c r="O134" s="1" t="s">
        <v>87</v>
      </c>
      <c r="P134" s="1">
        <v>425</v>
      </c>
      <c r="Q134" s="1">
        <v>1135420</v>
      </c>
      <c r="R134" s="1">
        <v>45984.026782001944</v>
      </c>
      <c r="S134" s="1">
        <v>61.970432281494141</v>
      </c>
      <c r="T134" s="1">
        <v>-449.744971664682</v>
      </c>
      <c r="U134" s="1">
        <v>92.632923589936581</v>
      </c>
      <c r="V134" s="1">
        <v>248.08705139160156</v>
      </c>
      <c r="W134" s="1">
        <v>44.123825073242188</v>
      </c>
      <c r="X134" s="1">
        <v>9.595467852874548E-2</v>
      </c>
      <c r="Y134" s="1">
        <v>1.1908368709376267</v>
      </c>
      <c r="Z134" s="1">
        <v>6.4153352944284938</v>
      </c>
      <c r="AA134" s="1">
        <v>33.597259164009799</v>
      </c>
      <c r="AB134" s="1">
        <v>53.203043807577814</v>
      </c>
      <c r="AC134" s="1">
        <v>5.5935248630462739</v>
      </c>
      <c r="AD134" s="1">
        <v>0</v>
      </c>
      <c r="AE134" s="1">
        <v>1.1908368709376267</v>
      </c>
      <c r="AF134" s="1">
        <v>6.4153352944284938</v>
      </c>
      <c r="AG134" s="1">
        <v>-0.13551785150435747</v>
      </c>
      <c r="AH134" s="1">
        <v>11.706839431814032</v>
      </c>
      <c r="AI134" s="1">
        <v>35.702706209149113</v>
      </c>
      <c r="AJ134" s="1">
        <v>2.4808704853057861</v>
      </c>
      <c r="AK134" s="1">
        <v>0</v>
      </c>
      <c r="AL134" s="1">
        <v>0</v>
      </c>
      <c r="AM134" s="1">
        <v>105.87479384465253</v>
      </c>
    </row>
    <row r="135" spans="5:39" x14ac:dyDescent="0.2">
      <c r="E135" s="1" t="str">
        <f t="shared" si="2"/>
        <v>10-3-1----</v>
      </c>
      <c r="F135" s="1">
        <v>1</v>
      </c>
      <c r="G135" s="1">
        <v>0</v>
      </c>
      <c r="H135" s="1" t="s">
        <v>87</v>
      </c>
      <c r="I135" s="1">
        <v>3</v>
      </c>
      <c r="J135" s="1" t="s">
        <v>87</v>
      </c>
      <c r="K135" s="1">
        <v>1</v>
      </c>
      <c r="L135" s="1" t="s">
        <v>87</v>
      </c>
      <c r="M135" s="1" t="s">
        <v>87</v>
      </c>
      <c r="N135" s="1" t="s">
        <v>87</v>
      </c>
      <c r="O135" s="1" t="s">
        <v>87</v>
      </c>
      <c r="P135" s="1">
        <v>468</v>
      </c>
      <c r="Q135" s="1">
        <v>1247966</v>
      </c>
      <c r="R135" s="1">
        <v>83132.906893577718</v>
      </c>
      <c r="S135" s="1">
        <v>91.376426696777344</v>
      </c>
      <c r="T135" s="1">
        <v>-509.56133144640478</v>
      </c>
      <c r="U135" s="1">
        <v>84.755743181456197</v>
      </c>
      <c r="V135" s="1">
        <v>221.57334899902344</v>
      </c>
      <c r="W135" s="1">
        <v>-369.23175048828125</v>
      </c>
      <c r="X135" s="1">
        <v>-0.44414632458474229</v>
      </c>
      <c r="Y135" s="1">
        <v>1.4697515797706027</v>
      </c>
      <c r="Z135" s="1">
        <v>10.053879673003912</v>
      </c>
      <c r="AA135" s="1">
        <v>70.743834367282446</v>
      </c>
      <c r="AB135" s="1">
        <v>17.732534379943043</v>
      </c>
      <c r="AC135" s="1">
        <v>0</v>
      </c>
      <c r="AD135" s="1">
        <v>0</v>
      </c>
      <c r="AE135" s="1">
        <v>0</v>
      </c>
      <c r="AF135" s="1">
        <v>0</v>
      </c>
      <c r="AG135" s="1">
        <v>0</v>
      </c>
      <c r="AH135" s="1">
        <v>13.702196519682198</v>
      </c>
      <c r="AI135" s="1">
        <v>0</v>
      </c>
      <c r="AJ135" s="1">
        <v>2.215733528137207</v>
      </c>
      <c r="AK135" s="1">
        <v>0</v>
      </c>
      <c r="AL135" s="1">
        <v>0</v>
      </c>
      <c r="AM135" s="1">
        <v>-179.70171878716826</v>
      </c>
    </row>
    <row r="136" spans="5:39" x14ac:dyDescent="0.2">
      <c r="E136" s="1" t="str">
        <f t="shared" si="2"/>
        <v>11-1-0----</v>
      </c>
      <c r="F136" s="1">
        <v>1</v>
      </c>
      <c r="G136" s="1">
        <v>1</v>
      </c>
      <c r="H136" s="1" t="s">
        <v>87</v>
      </c>
      <c r="I136" s="1">
        <v>1</v>
      </c>
      <c r="J136" s="1" t="s">
        <v>87</v>
      </c>
      <c r="K136" s="1">
        <v>0</v>
      </c>
      <c r="L136" s="1" t="s">
        <v>87</v>
      </c>
      <c r="M136" s="1" t="s">
        <v>87</v>
      </c>
      <c r="N136" s="1" t="s">
        <v>87</v>
      </c>
      <c r="O136" s="1" t="s">
        <v>87</v>
      </c>
      <c r="P136" s="1">
        <v>1033</v>
      </c>
      <c r="Q136" s="1">
        <v>999625</v>
      </c>
      <c r="R136" s="1">
        <v>29084.886665102578</v>
      </c>
      <c r="S136" s="1">
        <v>17.560531616210938</v>
      </c>
      <c r="T136" s="1">
        <v>-259.75535238351665</v>
      </c>
      <c r="U136" s="1">
        <v>102.68773100028049</v>
      </c>
      <c r="V136" s="1">
        <v>415.139892578125</v>
      </c>
      <c r="W136" s="1">
        <v>195.75852966308594</v>
      </c>
      <c r="X136" s="1">
        <v>0.67305928304670437</v>
      </c>
      <c r="Y136" s="1">
        <v>0.12594723021132925</v>
      </c>
      <c r="Z136" s="1">
        <v>0.92934850568963356</v>
      </c>
      <c r="AA136" s="1">
        <v>14.334075278229335</v>
      </c>
      <c r="AB136" s="1">
        <v>57.482455920970366</v>
      </c>
      <c r="AC136" s="1">
        <v>26.657196448668252</v>
      </c>
      <c r="AD136" s="1">
        <v>0.47097661623108666</v>
      </c>
      <c r="AE136" s="1">
        <v>0.12594723021132925</v>
      </c>
      <c r="AF136" s="1">
        <v>0.92934850568963356</v>
      </c>
      <c r="AG136" s="1">
        <v>-98.707972268768856</v>
      </c>
      <c r="AH136" s="1">
        <v>5.072761812870989</v>
      </c>
      <c r="AI136" s="1">
        <v>2.1679755342739613</v>
      </c>
      <c r="AJ136" s="1">
        <v>4.1513986587524414</v>
      </c>
      <c r="AK136" s="1">
        <v>0</v>
      </c>
      <c r="AL136" s="1">
        <v>0</v>
      </c>
      <c r="AM136" s="1">
        <v>29.153521540885663</v>
      </c>
    </row>
    <row r="137" spans="5:39" x14ac:dyDescent="0.2">
      <c r="E137" s="1" t="str">
        <f t="shared" si="2"/>
        <v>11-2-0----</v>
      </c>
      <c r="F137" s="1">
        <v>1</v>
      </c>
      <c r="G137" s="1">
        <v>1</v>
      </c>
      <c r="H137" s="1" t="s">
        <v>87</v>
      </c>
      <c r="I137" s="1">
        <v>2</v>
      </c>
      <c r="J137" s="1" t="s">
        <v>87</v>
      </c>
      <c r="K137" s="1">
        <v>0</v>
      </c>
      <c r="L137" s="1" t="s">
        <v>87</v>
      </c>
      <c r="M137" s="1" t="s">
        <v>87</v>
      </c>
      <c r="N137" s="1" t="s">
        <v>87</v>
      </c>
      <c r="O137" s="1" t="s">
        <v>87</v>
      </c>
      <c r="P137" s="1">
        <v>1971</v>
      </c>
      <c r="Q137" s="1">
        <v>2732487</v>
      </c>
      <c r="R137" s="1">
        <v>52580.55789686631</v>
      </c>
      <c r="S137" s="1">
        <v>56.179904937744141</v>
      </c>
      <c r="T137" s="1">
        <v>-382.48437692057678</v>
      </c>
      <c r="U137" s="1">
        <v>100.14604723193175</v>
      </c>
      <c r="V137" s="1">
        <v>382.33126831054688</v>
      </c>
      <c r="W137" s="1">
        <v>167.34420776367188</v>
      </c>
      <c r="X137" s="1">
        <v>0.31826251842345937</v>
      </c>
      <c r="Y137" s="1">
        <v>0</v>
      </c>
      <c r="Z137" s="1">
        <v>0.11835371952364274</v>
      </c>
      <c r="AA137" s="1">
        <v>17.912656126085867</v>
      </c>
      <c r="AB137" s="1">
        <v>75.84903423145289</v>
      </c>
      <c r="AC137" s="1">
        <v>6.1199559229376028</v>
      </c>
      <c r="AD137" s="1">
        <v>0</v>
      </c>
      <c r="AE137" s="1">
        <v>0</v>
      </c>
      <c r="AF137" s="1">
        <v>0.11835371952364274</v>
      </c>
      <c r="AG137" s="1">
        <v>-1.4304818203688126</v>
      </c>
      <c r="AH137" s="1">
        <v>9.9967625692484479</v>
      </c>
      <c r="AI137" s="1">
        <v>0.21789742493049019</v>
      </c>
      <c r="AJ137" s="1">
        <v>3.823312520980835</v>
      </c>
      <c r="AK137" s="1">
        <v>0</v>
      </c>
      <c r="AL137" s="1">
        <v>0</v>
      </c>
      <c r="AM137" s="1">
        <v>58.567094599826298</v>
      </c>
    </row>
    <row r="138" spans="5:39" x14ac:dyDescent="0.2">
      <c r="E138" s="1" t="str">
        <f t="shared" si="2"/>
        <v>11-3-0----</v>
      </c>
      <c r="F138" s="1">
        <v>1</v>
      </c>
      <c r="G138" s="1">
        <v>1</v>
      </c>
      <c r="H138" s="1" t="s">
        <v>87</v>
      </c>
      <c r="I138" s="1">
        <v>3</v>
      </c>
      <c r="J138" s="1" t="s">
        <v>87</v>
      </c>
      <c r="K138" s="1">
        <v>0</v>
      </c>
      <c r="L138" s="1" t="s">
        <v>87</v>
      </c>
      <c r="M138" s="1" t="s">
        <v>87</v>
      </c>
      <c r="N138" s="1" t="s">
        <v>87</v>
      </c>
      <c r="O138" s="1" t="s">
        <v>87</v>
      </c>
      <c r="P138" s="1">
        <v>596</v>
      </c>
      <c r="Q138" s="1">
        <v>957234</v>
      </c>
      <c r="R138" s="1">
        <v>94911.352915198018</v>
      </c>
      <c r="S138" s="1">
        <v>90.028617858886719</v>
      </c>
      <c r="T138" s="1">
        <v>-447.0223415685893</v>
      </c>
      <c r="U138" s="1">
        <v>96.393047187879901</v>
      </c>
      <c r="V138" s="1">
        <v>355.89480590820313</v>
      </c>
      <c r="W138" s="1">
        <v>-9.0913581848144531</v>
      </c>
      <c r="X138" s="1">
        <v>-9.5787889494499748E-3</v>
      </c>
      <c r="Y138" s="1">
        <v>0</v>
      </c>
      <c r="Z138" s="1">
        <v>6.3516339787345624E-2</v>
      </c>
      <c r="AA138" s="1">
        <v>49.242296032109181</v>
      </c>
      <c r="AB138" s="1">
        <v>50.694187628103471</v>
      </c>
      <c r="AC138" s="1">
        <v>0</v>
      </c>
      <c r="AD138" s="1">
        <v>0</v>
      </c>
      <c r="AE138" s="1">
        <v>0</v>
      </c>
      <c r="AF138" s="1">
        <v>0</v>
      </c>
      <c r="AG138" s="1">
        <v>0</v>
      </c>
      <c r="AH138" s="1">
        <v>14.586735762183544</v>
      </c>
      <c r="AI138" s="1">
        <v>0</v>
      </c>
      <c r="AJ138" s="1">
        <v>3.5589480400085449</v>
      </c>
      <c r="AK138" s="1">
        <v>0</v>
      </c>
      <c r="AL138" s="1">
        <v>0</v>
      </c>
      <c r="AM138" s="1">
        <v>-28.943595714916611</v>
      </c>
    </row>
    <row r="139" spans="5:39" x14ac:dyDescent="0.2">
      <c r="E139" s="1" t="str">
        <f t="shared" si="2"/>
        <v>11-1-1----</v>
      </c>
      <c r="F139" s="1">
        <v>1</v>
      </c>
      <c r="G139" s="1">
        <v>1</v>
      </c>
      <c r="H139" s="1" t="s">
        <v>87</v>
      </c>
      <c r="I139" s="1">
        <v>1</v>
      </c>
      <c r="J139" s="1" t="s">
        <v>87</v>
      </c>
      <c r="K139" s="1">
        <v>1</v>
      </c>
      <c r="L139" s="1" t="s">
        <v>87</v>
      </c>
      <c r="M139" s="1" t="s">
        <v>87</v>
      </c>
      <c r="N139" s="1" t="s">
        <v>87</v>
      </c>
      <c r="O139" s="1" t="s">
        <v>87</v>
      </c>
      <c r="P139" s="1">
        <v>193</v>
      </c>
      <c r="Q139" s="1">
        <v>191871</v>
      </c>
      <c r="R139" s="1">
        <v>32566.005825958375</v>
      </c>
      <c r="S139" s="1">
        <v>21.339609146118164</v>
      </c>
      <c r="T139" s="1">
        <v>-401.8607462176235</v>
      </c>
      <c r="U139" s="1">
        <v>98.05268542690682</v>
      </c>
      <c r="V139" s="1">
        <v>422.00436401367188</v>
      </c>
      <c r="W139" s="1">
        <v>211.78791809082031</v>
      </c>
      <c r="X139" s="1">
        <v>0.65033433704665156</v>
      </c>
      <c r="Y139" s="1">
        <v>0</v>
      </c>
      <c r="Z139" s="1">
        <v>2.2014791187829323</v>
      </c>
      <c r="AA139" s="1">
        <v>19.372390825085603</v>
      </c>
      <c r="AB139" s="1">
        <v>51.542442578607506</v>
      </c>
      <c r="AC139" s="1">
        <v>26.682510645173057</v>
      </c>
      <c r="AD139" s="1">
        <v>0.20117683235090245</v>
      </c>
      <c r="AE139" s="1">
        <v>0</v>
      </c>
      <c r="AF139" s="1">
        <v>2.2014791187829323</v>
      </c>
      <c r="AG139" s="1">
        <v>-42.853289728170331</v>
      </c>
      <c r="AH139" s="1">
        <v>9.3083381051812086</v>
      </c>
      <c r="AI139" s="1">
        <v>2.0021265001304713</v>
      </c>
      <c r="AJ139" s="1">
        <v>4.2200436592102051</v>
      </c>
      <c r="AK139" s="1">
        <v>0</v>
      </c>
      <c r="AL139" s="1">
        <v>0</v>
      </c>
      <c r="AM139" s="1">
        <v>125.13444218161926</v>
      </c>
    </row>
    <row r="140" spans="5:39" x14ac:dyDescent="0.2">
      <c r="E140" s="1" t="str">
        <f t="shared" si="2"/>
        <v>11-2-1----</v>
      </c>
      <c r="F140" s="1">
        <v>1</v>
      </c>
      <c r="G140" s="1">
        <v>1</v>
      </c>
      <c r="H140" s="1" t="s">
        <v>87</v>
      </c>
      <c r="I140" s="1">
        <v>2</v>
      </c>
      <c r="J140" s="1" t="s">
        <v>87</v>
      </c>
      <c r="K140" s="1">
        <v>1</v>
      </c>
      <c r="L140" s="1" t="s">
        <v>87</v>
      </c>
      <c r="M140" s="1" t="s">
        <v>87</v>
      </c>
      <c r="N140" s="1" t="s">
        <v>87</v>
      </c>
      <c r="O140" s="1" t="s">
        <v>87</v>
      </c>
      <c r="P140" s="1">
        <v>859</v>
      </c>
      <c r="Q140" s="1">
        <v>1188430</v>
      </c>
      <c r="R140" s="1">
        <v>56449.487387899695</v>
      </c>
      <c r="S140" s="1">
        <v>60.526588439941406</v>
      </c>
      <c r="T140" s="1">
        <v>-485.56356609902929</v>
      </c>
      <c r="U140" s="1">
        <v>96.338881744144118</v>
      </c>
      <c r="V140" s="1">
        <v>383.87796020507813</v>
      </c>
      <c r="W140" s="1">
        <v>102.23467254638672</v>
      </c>
      <c r="X140" s="1">
        <v>0.18110823902415343</v>
      </c>
      <c r="Y140" s="1">
        <v>0.42955832484875001</v>
      </c>
      <c r="Z140" s="1">
        <v>4.1287244515873889</v>
      </c>
      <c r="AA140" s="1">
        <v>26.007084977659602</v>
      </c>
      <c r="AB140" s="1">
        <v>62.501703928712672</v>
      </c>
      <c r="AC140" s="1">
        <v>6.932928317191589</v>
      </c>
      <c r="AD140" s="1">
        <v>0</v>
      </c>
      <c r="AE140" s="1">
        <v>0.42955832484875001</v>
      </c>
      <c r="AF140" s="1">
        <v>4.1287244515873889</v>
      </c>
      <c r="AG140" s="1">
        <v>-3.6527626141303338E-2</v>
      </c>
      <c r="AH140" s="1">
        <v>11.879797091534265</v>
      </c>
      <c r="AI140" s="1">
        <v>22.55812039976454</v>
      </c>
      <c r="AJ140" s="1">
        <v>3.8387796878814697</v>
      </c>
      <c r="AK140" s="1">
        <v>0</v>
      </c>
      <c r="AL140" s="1">
        <v>0</v>
      </c>
      <c r="AM140" s="1">
        <v>73.179995432026459</v>
      </c>
    </row>
    <row r="141" spans="5:39" x14ac:dyDescent="0.2">
      <c r="E141" s="1" t="str">
        <f t="shared" si="2"/>
        <v>11-3-1----</v>
      </c>
      <c r="F141" s="1">
        <v>1</v>
      </c>
      <c r="G141" s="1">
        <v>1</v>
      </c>
      <c r="H141" s="1" t="s">
        <v>87</v>
      </c>
      <c r="I141" s="1">
        <v>3</v>
      </c>
      <c r="J141" s="1" t="s">
        <v>87</v>
      </c>
      <c r="K141" s="1">
        <v>1</v>
      </c>
      <c r="L141" s="1" t="s">
        <v>87</v>
      </c>
      <c r="M141" s="1" t="s">
        <v>87</v>
      </c>
      <c r="N141" s="1" t="s">
        <v>87</v>
      </c>
      <c r="O141" s="1" t="s">
        <v>87</v>
      </c>
      <c r="P141" s="1">
        <v>331</v>
      </c>
      <c r="Q141" s="1">
        <v>609692</v>
      </c>
      <c r="R141" s="1">
        <v>98462.423287025929</v>
      </c>
      <c r="S141" s="1">
        <v>90.291007995605469</v>
      </c>
      <c r="T141" s="1">
        <v>-557.21573992633091</v>
      </c>
      <c r="U141" s="1">
        <v>93.454501279304509</v>
      </c>
      <c r="V141" s="1">
        <v>365.30657958984375</v>
      </c>
      <c r="W141" s="1">
        <v>-363.25677490234375</v>
      </c>
      <c r="X141" s="1">
        <v>-0.36892934662335181</v>
      </c>
      <c r="Y141" s="1">
        <v>0.89897850061998519</v>
      </c>
      <c r="Z141" s="1">
        <v>5.9236466937404462</v>
      </c>
      <c r="AA141" s="1">
        <v>66.500134494138024</v>
      </c>
      <c r="AB141" s="1">
        <v>26.677240311501542</v>
      </c>
      <c r="AC141" s="1">
        <v>0</v>
      </c>
      <c r="AD141" s="1">
        <v>0</v>
      </c>
      <c r="AE141" s="1">
        <v>0</v>
      </c>
      <c r="AF141" s="1">
        <v>0</v>
      </c>
      <c r="AG141" s="1">
        <v>0</v>
      </c>
      <c r="AH141" s="1">
        <v>18.149397703421936</v>
      </c>
      <c r="AI141" s="1">
        <v>0</v>
      </c>
      <c r="AJ141" s="1">
        <v>3.6530659198760986</v>
      </c>
      <c r="AK141" s="1">
        <v>0</v>
      </c>
      <c r="AL141" s="1">
        <v>0</v>
      </c>
      <c r="AM141" s="1">
        <v>-282.9515175837625</v>
      </c>
    </row>
    <row r="142" spans="5:39" x14ac:dyDescent="0.2">
      <c r="E142" s="1" t="str">
        <f t="shared" si="2"/>
        <v>00---00---</v>
      </c>
      <c r="F142" s="1">
        <v>0</v>
      </c>
      <c r="G142" s="1">
        <v>0</v>
      </c>
      <c r="H142" s="1" t="s">
        <v>87</v>
      </c>
      <c r="I142" s="1" t="s">
        <v>87</v>
      </c>
      <c r="J142" s="1" t="s">
        <v>87</v>
      </c>
      <c r="K142" s="1">
        <v>0</v>
      </c>
      <c r="L142" s="1">
        <v>0</v>
      </c>
      <c r="M142" s="1" t="s">
        <v>87</v>
      </c>
      <c r="N142" s="1" t="s">
        <v>87</v>
      </c>
      <c r="O142" s="1" t="s">
        <v>87</v>
      </c>
      <c r="P142" s="1">
        <v>2325</v>
      </c>
      <c r="Q142" s="1">
        <v>9933550</v>
      </c>
      <c r="R142" s="1">
        <v>20602.295497319203</v>
      </c>
      <c r="S142" s="1">
        <v>37.088359832763672</v>
      </c>
      <c r="T142" s="1">
        <v>-193.39307240799815</v>
      </c>
      <c r="U142" s="1">
        <v>56.99571488110454</v>
      </c>
      <c r="V142" s="1">
        <v>108.7322998046875</v>
      </c>
      <c r="W142" s="1">
        <v>-19.8521728515625</v>
      </c>
      <c r="X142" s="1">
        <v>-9.6359033653049445E-2</v>
      </c>
      <c r="Y142" s="1">
        <v>0.56872920557101947</v>
      </c>
      <c r="Z142" s="1">
        <v>9.8659693664399946</v>
      </c>
      <c r="AA142" s="1">
        <v>41.833805638467616</v>
      </c>
      <c r="AB142" s="1">
        <v>38.666609620931084</v>
      </c>
      <c r="AC142" s="1">
        <v>8.5210322593634693</v>
      </c>
      <c r="AD142" s="1">
        <v>0.5438539092268122</v>
      </c>
      <c r="AE142" s="1">
        <v>0.52206914949841698</v>
      </c>
      <c r="AF142" s="1">
        <v>9.2263188890175218</v>
      </c>
      <c r="AG142" s="1">
        <v>-4.9529308498174505</v>
      </c>
      <c r="AH142" s="1">
        <v>2.3085982486035479</v>
      </c>
      <c r="AI142" s="1">
        <v>7.7660023601505808</v>
      </c>
      <c r="AJ142" s="1">
        <v>1.0873229503631592</v>
      </c>
      <c r="AK142" s="1">
        <v>0</v>
      </c>
      <c r="AL142" s="1">
        <v>0</v>
      </c>
      <c r="AM142" s="1">
        <v>2.6912175787127866</v>
      </c>
    </row>
    <row r="143" spans="5:39" x14ac:dyDescent="0.2">
      <c r="E143" s="1" t="str">
        <f t="shared" si="2"/>
        <v>00---01---</v>
      </c>
      <c r="F143" s="1">
        <v>0</v>
      </c>
      <c r="G143" s="1">
        <v>0</v>
      </c>
      <c r="H143" s="1" t="s">
        <v>87</v>
      </c>
      <c r="I143" s="1" t="s">
        <v>87</v>
      </c>
      <c r="J143" s="1" t="s">
        <v>87</v>
      </c>
      <c r="K143" s="1">
        <v>0</v>
      </c>
      <c r="L143" s="1">
        <v>1</v>
      </c>
      <c r="M143" s="1" t="s">
        <v>87</v>
      </c>
      <c r="N143" s="1" t="s">
        <v>87</v>
      </c>
      <c r="O143" s="1" t="s">
        <v>87</v>
      </c>
      <c r="P143" s="1">
        <v>1585</v>
      </c>
      <c r="Q143" s="1">
        <v>6953226</v>
      </c>
      <c r="R143" s="1">
        <v>21809.529680082622</v>
      </c>
      <c r="S143" s="1">
        <v>38.358016967773438</v>
      </c>
      <c r="T143" s="1">
        <v>-134.19884701970935</v>
      </c>
      <c r="U143" s="1">
        <v>49.085733455148024</v>
      </c>
      <c r="V143" s="1">
        <v>110.21637725830078</v>
      </c>
      <c r="W143" s="1">
        <v>20.223638534545898</v>
      </c>
      <c r="X143" s="1">
        <v>9.2728448669917779E-2</v>
      </c>
      <c r="Y143" s="1">
        <v>0.17840639726078225</v>
      </c>
      <c r="Z143" s="1">
        <v>4.5293796002028408</v>
      </c>
      <c r="AA143" s="1">
        <v>30.794497403075926</v>
      </c>
      <c r="AB143" s="1">
        <v>52.335520231903864</v>
      </c>
      <c r="AC143" s="1">
        <v>12.133821049394914</v>
      </c>
      <c r="AD143" s="1">
        <v>2.8375318161670569E-2</v>
      </c>
      <c r="AE143" s="1">
        <v>0.14508373523311338</v>
      </c>
      <c r="AF143" s="1">
        <v>4.0015382787788001</v>
      </c>
      <c r="AG143" s="1">
        <v>-8.9665636445588248</v>
      </c>
      <c r="AH143" s="1">
        <v>1.3455937960776487</v>
      </c>
      <c r="AI143" s="1">
        <v>3.8514312249748621</v>
      </c>
      <c r="AJ143" s="1">
        <v>1.1021637916564941</v>
      </c>
      <c r="AK143" s="1">
        <v>0</v>
      </c>
      <c r="AL143" s="1">
        <v>0</v>
      </c>
      <c r="AM143" s="1">
        <v>-1.1100889891281773</v>
      </c>
    </row>
    <row r="144" spans="5:39" x14ac:dyDescent="0.2">
      <c r="E144" s="1" t="str">
        <f t="shared" si="2"/>
        <v>00---10---</v>
      </c>
      <c r="F144" s="1">
        <v>0</v>
      </c>
      <c r="G144" s="1">
        <v>0</v>
      </c>
      <c r="H144" s="1" t="s">
        <v>87</v>
      </c>
      <c r="I144" s="1" t="s">
        <v>87</v>
      </c>
      <c r="J144" s="1" t="s">
        <v>87</v>
      </c>
      <c r="K144" s="1">
        <v>1</v>
      </c>
      <c r="L144" s="1">
        <v>0</v>
      </c>
      <c r="M144" s="1" t="s">
        <v>87</v>
      </c>
      <c r="N144" s="1" t="s">
        <v>87</v>
      </c>
      <c r="O144" s="1" t="s">
        <v>87</v>
      </c>
      <c r="P144" s="1">
        <v>307</v>
      </c>
      <c r="Q144" s="1">
        <v>1122517</v>
      </c>
      <c r="R144" s="1">
        <v>34230.779746698783</v>
      </c>
      <c r="S144" s="1">
        <v>64.2738037109375</v>
      </c>
      <c r="T144" s="1">
        <v>-353.54175533370869</v>
      </c>
      <c r="U144" s="1">
        <v>52.624242624323564</v>
      </c>
      <c r="V144" s="1">
        <v>120.61892700195313</v>
      </c>
      <c r="W144" s="1">
        <v>-177.15827941894531</v>
      </c>
      <c r="X144" s="1">
        <v>-0.5175408820070202</v>
      </c>
      <c r="Y144" s="1">
        <v>2.9601333431921297</v>
      </c>
      <c r="Z144" s="1">
        <v>21.105782807743669</v>
      </c>
      <c r="AA144" s="1">
        <v>46.861562007524157</v>
      </c>
      <c r="AB144" s="1">
        <v>22.950743730384485</v>
      </c>
      <c r="AC144" s="1">
        <v>5.491854466346612</v>
      </c>
      <c r="AD144" s="1">
        <v>0.6299236448089427</v>
      </c>
      <c r="AE144" s="1">
        <v>1.5391303650635135</v>
      </c>
      <c r="AF144" s="1">
        <v>11.069320108292347</v>
      </c>
      <c r="AG144" s="1">
        <v>-1.1187321274560591</v>
      </c>
      <c r="AH144" s="1">
        <v>6.6024681322130814</v>
      </c>
      <c r="AI144" s="1">
        <v>34.452548493971143</v>
      </c>
      <c r="AJ144" s="1">
        <v>1.2061892747879028</v>
      </c>
      <c r="AK144" s="1">
        <v>0</v>
      </c>
      <c r="AL144" s="1">
        <v>0</v>
      </c>
      <c r="AM144" s="1">
        <v>-36.79598491536813</v>
      </c>
    </row>
    <row r="145" spans="5:39" x14ac:dyDescent="0.2">
      <c r="E145" s="1" t="str">
        <f t="shared" si="2"/>
        <v>00---11---</v>
      </c>
      <c r="F145" s="1">
        <v>0</v>
      </c>
      <c r="G145" s="1">
        <v>0</v>
      </c>
      <c r="H145" s="1" t="s">
        <v>87</v>
      </c>
      <c r="I145" s="1" t="s">
        <v>87</v>
      </c>
      <c r="J145" s="1" t="s">
        <v>87</v>
      </c>
      <c r="K145" s="1">
        <v>1</v>
      </c>
      <c r="L145" s="1">
        <v>1</v>
      </c>
      <c r="M145" s="1" t="s">
        <v>87</v>
      </c>
      <c r="N145" s="1" t="s">
        <v>87</v>
      </c>
      <c r="O145" s="1" t="s">
        <v>87</v>
      </c>
      <c r="P145" s="1">
        <v>133</v>
      </c>
      <c r="Q145" s="1">
        <v>482683</v>
      </c>
      <c r="R145" s="1">
        <v>32483.898872870235</v>
      </c>
      <c r="S145" s="1">
        <v>60.701622009277344</v>
      </c>
      <c r="T145" s="1">
        <v>-232.98172136087356</v>
      </c>
      <c r="U145" s="1">
        <v>56.733397124540943</v>
      </c>
      <c r="V145" s="1">
        <v>126.13930511474609</v>
      </c>
      <c r="W145" s="1">
        <v>-176.53950500488281</v>
      </c>
      <c r="X145" s="1">
        <v>-0.54346772133416632</v>
      </c>
      <c r="Y145" s="1">
        <v>3.8333647549219676</v>
      </c>
      <c r="Z145" s="1">
        <v>15.528203810782646</v>
      </c>
      <c r="AA145" s="1">
        <v>34.760702158559553</v>
      </c>
      <c r="AB145" s="1">
        <v>34.73915592635332</v>
      </c>
      <c r="AC145" s="1">
        <v>11.138573349382513</v>
      </c>
      <c r="AD145" s="1">
        <v>0</v>
      </c>
      <c r="AE145" s="1">
        <v>0</v>
      </c>
      <c r="AF145" s="1">
        <v>8.3071083920502691</v>
      </c>
      <c r="AG145" s="1">
        <v>-7.3493320946082239</v>
      </c>
      <c r="AH145" s="1">
        <v>4.8116117909286436</v>
      </c>
      <c r="AI145" s="1">
        <v>13.020634220616756</v>
      </c>
      <c r="AJ145" s="1">
        <v>1.2613930702209473</v>
      </c>
      <c r="AK145" s="1">
        <v>0</v>
      </c>
      <c r="AL145" s="1">
        <v>0</v>
      </c>
      <c r="AM145" s="1">
        <v>-136.91340089897142</v>
      </c>
    </row>
    <row r="146" spans="5:39" x14ac:dyDescent="0.2">
      <c r="E146" s="1" t="str">
        <f t="shared" si="2"/>
        <v>01---00---</v>
      </c>
      <c r="F146" s="1">
        <v>0</v>
      </c>
      <c r="G146" s="1">
        <v>1</v>
      </c>
      <c r="H146" s="1" t="s">
        <v>87</v>
      </c>
      <c r="I146" s="1" t="s">
        <v>87</v>
      </c>
      <c r="J146" s="1" t="s">
        <v>87</v>
      </c>
      <c r="K146" s="1">
        <v>0</v>
      </c>
      <c r="L146" s="1">
        <v>0</v>
      </c>
      <c r="M146" s="1" t="s">
        <v>87</v>
      </c>
      <c r="N146" s="1" t="s">
        <v>87</v>
      </c>
      <c r="O146" s="1" t="s">
        <v>87</v>
      </c>
      <c r="P146" s="1">
        <v>745</v>
      </c>
      <c r="Q146" s="1">
        <v>901781</v>
      </c>
      <c r="R146" s="1">
        <v>27531.517534060316</v>
      </c>
      <c r="S146" s="1">
        <v>31.29646110534668</v>
      </c>
      <c r="T146" s="1">
        <v>-232.18983044796835</v>
      </c>
      <c r="U146" s="1">
        <v>78.190766537426029</v>
      </c>
      <c r="V146" s="1">
        <v>260.04583740234375</v>
      </c>
      <c r="W146" s="1">
        <v>61.362907409667969</v>
      </c>
      <c r="X146" s="1">
        <v>0.22288240135602233</v>
      </c>
      <c r="Y146" s="1">
        <v>0</v>
      </c>
      <c r="Z146" s="1">
        <v>2.2644078773005862</v>
      </c>
      <c r="AA146" s="1">
        <v>23.418878863049898</v>
      </c>
      <c r="AB146" s="1">
        <v>68.019729845716427</v>
      </c>
      <c r="AC146" s="1">
        <v>6.2969834139330949</v>
      </c>
      <c r="AD146" s="1">
        <v>0</v>
      </c>
      <c r="AE146" s="1">
        <v>0</v>
      </c>
      <c r="AF146" s="1">
        <v>2.1330012497491073</v>
      </c>
      <c r="AG146" s="1">
        <v>-61.833523363952047</v>
      </c>
      <c r="AH146" s="1">
        <v>2.548547314488645</v>
      </c>
      <c r="AI146" s="1">
        <v>1.4861843645424968</v>
      </c>
      <c r="AJ146" s="1">
        <v>2.6004583835601807</v>
      </c>
      <c r="AK146" s="1">
        <v>0</v>
      </c>
      <c r="AL146" s="1">
        <v>0</v>
      </c>
      <c r="AM146" s="1">
        <v>13.114920618515661</v>
      </c>
    </row>
    <row r="147" spans="5:39" x14ac:dyDescent="0.2">
      <c r="E147" s="1" t="str">
        <f t="shared" si="2"/>
        <v>01---01---</v>
      </c>
      <c r="F147" s="1">
        <v>0</v>
      </c>
      <c r="G147" s="1">
        <v>1</v>
      </c>
      <c r="H147" s="1" t="s">
        <v>87</v>
      </c>
      <c r="I147" s="1" t="s">
        <v>87</v>
      </c>
      <c r="J147" s="1" t="s">
        <v>87</v>
      </c>
      <c r="K147" s="1">
        <v>0</v>
      </c>
      <c r="L147" s="1">
        <v>1</v>
      </c>
      <c r="M147" s="1" t="s">
        <v>87</v>
      </c>
      <c r="N147" s="1" t="s">
        <v>87</v>
      </c>
      <c r="O147" s="1" t="s">
        <v>87</v>
      </c>
      <c r="P147" s="1">
        <v>468</v>
      </c>
      <c r="Q147" s="1">
        <v>649659</v>
      </c>
      <c r="R147" s="1">
        <v>29322.559850961858</v>
      </c>
      <c r="S147" s="1">
        <v>33.741127014160156</v>
      </c>
      <c r="T147" s="1">
        <v>-151.57148550290657</v>
      </c>
      <c r="U147" s="1">
        <v>72.517111259898968</v>
      </c>
      <c r="V147" s="1">
        <v>258.76837158203125</v>
      </c>
      <c r="W147" s="1">
        <v>105.04360961914063</v>
      </c>
      <c r="X147" s="1">
        <v>0.35823478629780992</v>
      </c>
      <c r="Y147" s="1">
        <v>0</v>
      </c>
      <c r="Z147" s="1">
        <v>0</v>
      </c>
      <c r="AA147" s="1">
        <v>15.738256531503451</v>
      </c>
      <c r="AB147" s="1">
        <v>71.237218294520659</v>
      </c>
      <c r="AC147" s="1">
        <v>12.952179528029321</v>
      </c>
      <c r="AD147" s="1">
        <v>7.2345645946565812E-2</v>
      </c>
      <c r="AE147" s="1">
        <v>0</v>
      </c>
      <c r="AF147" s="1">
        <v>0</v>
      </c>
      <c r="AG147" s="1">
        <v>-85.626101332242541</v>
      </c>
      <c r="AH147" s="1">
        <v>1.4763239241934278</v>
      </c>
      <c r="AI147" s="1">
        <v>0</v>
      </c>
      <c r="AJ147" s="1">
        <v>2.5876836776733398</v>
      </c>
      <c r="AK147" s="1">
        <v>0</v>
      </c>
      <c r="AL147" s="1">
        <v>0</v>
      </c>
      <c r="AM147" s="1">
        <v>9.4793961908358373</v>
      </c>
    </row>
    <row r="148" spans="5:39" x14ac:dyDescent="0.2">
      <c r="E148" s="1" t="str">
        <f t="shared" si="2"/>
        <v>01---10---</v>
      </c>
      <c r="F148" s="1">
        <v>0</v>
      </c>
      <c r="G148" s="1">
        <v>1</v>
      </c>
      <c r="H148" s="1" t="s">
        <v>87</v>
      </c>
      <c r="I148" s="1" t="s">
        <v>87</v>
      </c>
      <c r="J148" s="1" t="s">
        <v>87</v>
      </c>
      <c r="K148" s="1">
        <v>1</v>
      </c>
      <c r="L148" s="1">
        <v>0</v>
      </c>
      <c r="M148" s="1" t="s">
        <v>87</v>
      </c>
      <c r="N148" s="1" t="s">
        <v>87</v>
      </c>
      <c r="O148" s="1" t="s">
        <v>87</v>
      </c>
      <c r="P148" s="1">
        <v>170</v>
      </c>
      <c r="Q148" s="1">
        <v>206928</v>
      </c>
      <c r="R148" s="1">
        <v>37457.807557767337</v>
      </c>
      <c r="S148" s="1">
        <v>49.874794006347656</v>
      </c>
      <c r="T148" s="1">
        <v>-370.78032859897013</v>
      </c>
      <c r="U148" s="1">
        <v>90.092886730523489</v>
      </c>
      <c r="V148" s="1">
        <v>257.42288208007813</v>
      </c>
      <c r="W148" s="1">
        <v>24.645147323608398</v>
      </c>
      <c r="X148" s="1">
        <v>6.5794420256980374E-2</v>
      </c>
      <c r="Y148" s="1">
        <v>0.31218588107940926</v>
      </c>
      <c r="Z148" s="1">
        <v>2.8038738111807007</v>
      </c>
      <c r="AA148" s="1">
        <v>42.885931338436556</v>
      </c>
      <c r="AB148" s="1">
        <v>44.864397278280364</v>
      </c>
      <c r="AC148" s="1">
        <v>9.1336116910229652</v>
      </c>
      <c r="AD148" s="1">
        <v>0</v>
      </c>
      <c r="AE148" s="1">
        <v>0.31218588107940926</v>
      </c>
      <c r="AF148" s="1">
        <v>2.7623134616871567</v>
      </c>
      <c r="AG148" s="1">
        <v>-16.603508088199977</v>
      </c>
      <c r="AH148" s="1">
        <v>6.315796636792169</v>
      </c>
      <c r="AI148" s="1">
        <v>7.8019836810279877</v>
      </c>
      <c r="AJ148" s="1">
        <v>2.5742287635803223</v>
      </c>
      <c r="AK148" s="1">
        <v>0</v>
      </c>
      <c r="AL148" s="1">
        <v>0</v>
      </c>
      <c r="AM148" s="1">
        <v>50.395443775630937</v>
      </c>
    </row>
    <row r="149" spans="5:39" x14ac:dyDescent="0.2">
      <c r="E149" s="1" t="str">
        <f t="shared" si="2"/>
        <v>01---11---</v>
      </c>
      <c r="F149" s="1">
        <v>0</v>
      </c>
      <c r="G149" s="1">
        <v>1</v>
      </c>
      <c r="H149" s="1" t="s">
        <v>87</v>
      </c>
      <c r="I149" s="1" t="s">
        <v>87</v>
      </c>
      <c r="J149" s="1" t="s">
        <v>87</v>
      </c>
      <c r="K149" s="1">
        <v>1</v>
      </c>
      <c r="L149" s="1">
        <v>1</v>
      </c>
      <c r="M149" s="1" t="s">
        <v>87</v>
      </c>
      <c r="N149" s="1" t="s">
        <v>87</v>
      </c>
      <c r="O149" s="1" t="s">
        <v>87</v>
      </c>
      <c r="P149" s="1">
        <v>35</v>
      </c>
      <c r="Q149" s="1">
        <v>40720</v>
      </c>
      <c r="R149" s="1">
        <v>42062.619071512272</v>
      </c>
      <c r="S149" s="1">
        <v>52.889858245849609</v>
      </c>
      <c r="T149" s="1">
        <v>-249.23066344058856</v>
      </c>
      <c r="U149" s="1">
        <v>81.252758276079561</v>
      </c>
      <c r="V149" s="1">
        <v>270.41256713867188</v>
      </c>
      <c r="W149" s="1">
        <v>53.514778137207031</v>
      </c>
      <c r="X149" s="1">
        <v>0.12722645265199609</v>
      </c>
      <c r="Y149" s="1">
        <v>3.3718074656188604</v>
      </c>
      <c r="Z149" s="1">
        <v>0</v>
      </c>
      <c r="AA149" s="1">
        <v>48.838408644400786</v>
      </c>
      <c r="AB149" s="1">
        <v>35.189096267190564</v>
      </c>
      <c r="AC149" s="1">
        <v>12.600687622789783</v>
      </c>
      <c r="AD149" s="1">
        <v>0</v>
      </c>
      <c r="AE149" s="1">
        <v>3.3718074656188604</v>
      </c>
      <c r="AF149" s="1">
        <v>0</v>
      </c>
      <c r="AG149" s="1">
        <v>-26.485443231013683</v>
      </c>
      <c r="AH149" s="1">
        <v>3.1114440078585464</v>
      </c>
      <c r="AI149" s="1">
        <v>170.73436171354973</v>
      </c>
      <c r="AJ149" s="1">
        <v>2.7041256427764893</v>
      </c>
      <c r="AK149" s="1">
        <v>0</v>
      </c>
      <c r="AL149" s="1">
        <v>1</v>
      </c>
      <c r="AM149" s="1">
        <v>-196.2802529304511</v>
      </c>
    </row>
    <row r="150" spans="5:39" x14ac:dyDescent="0.2">
      <c r="E150" s="1" t="str">
        <f t="shared" si="2"/>
        <v>10---00---</v>
      </c>
      <c r="F150" s="1">
        <v>1</v>
      </c>
      <c r="G150" s="1">
        <v>0</v>
      </c>
      <c r="H150" s="1" t="s">
        <v>87</v>
      </c>
      <c r="I150" s="1" t="s">
        <v>87</v>
      </c>
      <c r="J150" s="1" t="s">
        <v>87</v>
      </c>
      <c r="K150" s="1">
        <v>0</v>
      </c>
      <c r="L150" s="1">
        <v>0</v>
      </c>
      <c r="M150" s="1" t="s">
        <v>87</v>
      </c>
      <c r="N150" s="1" t="s">
        <v>87</v>
      </c>
      <c r="O150" s="1" t="s">
        <v>87</v>
      </c>
      <c r="P150" s="1">
        <v>2830</v>
      </c>
      <c r="Q150" s="1">
        <v>7888473</v>
      </c>
      <c r="R150" s="1">
        <v>39611.246755257685</v>
      </c>
      <c r="S150" s="1">
        <v>48.106536865234375</v>
      </c>
      <c r="T150" s="1">
        <v>-344.5036026659983</v>
      </c>
      <c r="U150" s="1">
        <v>87.563076706565909</v>
      </c>
      <c r="V150" s="1">
        <v>215.96185302734375</v>
      </c>
      <c r="W150" s="1">
        <v>-18.985374450683594</v>
      </c>
      <c r="X150" s="1">
        <v>-4.7929252436780784E-2</v>
      </c>
      <c r="Y150" s="1">
        <v>0.27827945915514957</v>
      </c>
      <c r="Z150" s="1">
        <v>5.2975778709009971</v>
      </c>
      <c r="AA150" s="1">
        <v>46.283520270653142</v>
      </c>
      <c r="AB150" s="1">
        <v>41.71149473415197</v>
      </c>
      <c r="AC150" s="1">
        <v>6.2033932295895546</v>
      </c>
      <c r="AD150" s="1">
        <v>0.22573443554918679</v>
      </c>
      <c r="AE150" s="1">
        <v>0.2682141397961304</v>
      </c>
      <c r="AF150" s="1">
        <v>4.8874604755571829</v>
      </c>
      <c r="AG150" s="1">
        <v>-3.8220536037332522</v>
      </c>
      <c r="AH150" s="1">
        <v>6.6707131367968717</v>
      </c>
      <c r="AI150" s="1">
        <v>6.4420311204852689</v>
      </c>
      <c r="AJ150" s="1">
        <v>2.159618616104126</v>
      </c>
      <c r="AK150" s="1">
        <v>0</v>
      </c>
      <c r="AL150" s="1">
        <v>0</v>
      </c>
      <c r="AM150" s="1">
        <v>12.702601425539704</v>
      </c>
    </row>
    <row r="151" spans="5:39" x14ac:dyDescent="0.2">
      <c r="E151" s="1" t="str">
        <f t="shared" si="2"/>
        <v>10---01---</v>
      </c>
      <c r="F151" s="1">
        <v>1</v>
      </c>
      <c r="G151" s="1">
        <v>0</v>
      </c>
      <c r="H151" s="1" t="s">
        <v>87</v>
      </c>
      <c r="I151" s="1" t="s">
        <v>87</v>
      </c>
      <c r="J151" s="1" t="s">
        <v>87</v>
      </c>
      <c r="K151" s="1">
        <v>0</v>
      </c>
      <c r="L151" s="1">
        <v>1</v>
      </c>
      <c r="M151" s="1" t="s">
        <v>87</v>
      </c>
      <c r="N151" s="1" t="s">
        <v>87</v>
      </c>
      <c r="O151" s="1" t="s">
        <v>87</v>
      </c>
      <c r="P151" s="1">
        <v>1360</v>
      </c>
      <c r="Q151" s="1">
        <v>3774944</v>
      </c>
      <c r="R151" s="1">
        <v>43053.862929650852</v>
      </c>
      <c r="S151" s="1">
        <v>52.137599945068359</v>
      </c>
      <c r="T151" s="1">
        <v>-253.22547656272101</v>
      </c>
      <c r="U151" s="1">
        <v>78.764877800671641</v>
      </c>
      <c r="V151" s="1">
        <v>213.59855651855469</v>
      </c>
      <c r="W151" s="1">
        <v>48.506160736083984</v>
      </c>
      <c r="X151" s="1">
        <v>0.11266389920770194</v>
      </c>
      <c r="Y151" s="1">
        <v>8.0504505497300094E-2</v>
      </c>
      <c r="Z151" s="1">
        <v>1.5702219688556969</v>
      </c>
      <c r="AA151" s="1">
        <v>31.08785189925996</v>
      </c>
      <c r="AB151" s="1">
        <v>56.119693431213811</v>
      </c>
      <c r="AC151" s="1">
        <v>10.536262259784516</v>
      </c>
      <c r="AD151" s="1">
        <v>0.60546593538871041</v>
      </c>
      <c r="AE151" s="1">
        <v>8.0504505497300094E-2</v>
      </c>
      <c r="AF151" s="1">
        <v>1.3504836098230861</v>
      </c>
      <c r="AG151" s="1">
        <v>-8.5498218444407428</v>
      </c>
      <c r="AH151" s="1">
        <v>4.8053571234192649</v>
      </c>
      <c r="AI151" s="1">
        <v>1.6117922246320371</v>
      </c>
      <c r="AJ151" s="1">
        <v>2.1359856128692627</v>
      </c>
      <c r="AK151" s="1">
        <v>0</v>
      </c>
      <c r="AL151" s="1">
        <v>0</v>
      </c>
      <c r="AM151" s="1">
        <v>11.500873177381854</v>
      </c>
    </row>
    <row r="152" spans="5:39" x14ac:dyDescent="0.2">
      <c r="E152" s="1" t="str">
        <f t="shared" si="2"/>
        <v>10---10---</v>
      </c>
      <c r="F152" s="1">
        <v>1</v>
      </c>
      <c r="G152" s="1">
        <v>0</v>
      </c>
      <c r="H152" s="1" t="s">
        <v>87</v>
      </c>
      <c r="I152" s="1" t="s">
        <v>87</v>
      </c>
      <c r="J152" s="1" t="s">
        <v>87</v>
      </c>
      <c r="K152" s="1">
        <v>1</v>
      </c>
      <c r="L152" s="1">
        <v>0</v>
      </c>
      <c r="M152" s="1" t="s">
        <v>87</v>
      </c>
      <c r="N152" s="1" t="s">
        <v>87</v>
      </c>
      <c r="O152" s="1" t="s">
        <v>87</v>
      </c>
      <c r="P152" s="1">
        <v>729</v>
      </c>
      <c r="Q152" s="1">
        <v>1958334</v>
      </c>
      <c r="R152" s="1">
        <v>64130.149746825729</v>
      </c>
      <c r="S152" s="1">
        <v>74.376174926757813</v>
      </c>
      <c r="T152" s="1">
        <v>-496.55374816925206</v>
      </c>
      <c r="U152" s="1">
        <v>89.669556760268748</v>
      </c>
      <c r="V152" s="1">
        <v>237.94317626953125</v>
      </c>
      <c r="W152" s="1">
        <v>-152.68988037109375</v>
      </c>
      <c r="X152" s="1">
        <v>-0.23809375305357286</v>
      </c>
      <c r="Y152" s="1">
        <v>1.0379230509198125</v>
      </c>
      <c r="Z152" s="1">
        <v>7.2228230730815062</v>
      </c>
      <c r="AA152" s="1">
        <v>55.346687541553173</v>
      </c>
      <c r="AB152" s="1">
        <v>33.116924896365987</v>
      </c>
      <c r="AC152" s="1">
        <v>2.8771394460801885</v>
      </c>
      <c r="AD152" s="1">
        <v>0.3985019919993219</v>
      </c>
      <c r="AE152" s="1">
        <v>0.61230617453406821</v>
      </c>
      <c r="AF152" s="1">
        <v>3.4961349800391552</v>
      </c>
      <c r="AG152" s="1">
        <v>-1.5769921231334028E-2</v>
      </c>
      <c r="AH152" s="1">
        <v>13.318616560529447</v>
      </c>
      <c r="AI152" s="1">
        <v>19.570595521312928</v>
      </c>
      <c r="AJ152" s="1">
        <v>2.3794317245483398</v>
      </c>
      <c r="AK152" s="1">
        <v>0</v>
      </c>
      <c r="AL152" s="1">
        <v>0</v>
      </c>
      <c r="AM152" s="1">
        <v>-16.622304693826056</v>
      </c>
    </row>
    <row r="153" spans="5:39" x14ac:dyDescent="0.2">
      <c r="E153" s="1" t="str">
        <f t="shared" si="2"/>
        <v>10---11---</v>
      </c>
      <c r="F153" s="1">
        <v>1</v>
      </c>
      <c r="G153" s="1">
        <v>0</v>
      </c>
      <c r="H153" s="1" t="s">
        <v>87</v>
      </c>
      <c r="I153" s="1" t="s">
        <v>87</v>
      </c>
      <c r="J153" s="1" t="s">
        <v>87</v>
      </c>
      <c r="K153" s="1">
        <v>1</v>
      </c>
      <c r="L153" s="1">
        <v>1</v>
      </c>
      <c r="M153" s="1" t="s">
        <v>87</v>
      </c>
      <c r="N153" s="1" t="s">
        <v>87</v>
      </c>
      <c r="O153" s="1" t="s">
        <v>87</v>
      </c>
      <c r="P153" s="1">
        <v>214</v>
      </c>
      <c r="Q153" s="1">
        <v>527524</v>
      </c>
      <c r="R153" s="1">
        <v>61536.854574364108</v>
      </c>
      <c r="S153" s="1">
        <v>76.836769104003906</v>
      </c>
      <c r="T153" s="1">
        <v>-402.78842741361734</v>
      </c>
      <c r="U153" s="1">
        <v>83.133015457617759</v>
      </c>
      <c r="V153" s="1">
        <v>218.6107177734375</v>
      </c>
      <c r="W153" s="1">
        <v>-203.97673034667969</v>
      </c>
      <c r="X153" s="1">
        <v>-0.33147084256668397</v>
      </c>
      <c r="Y153" s="1">
        <v>2.1870095009895287</v>
      </c>
      <c r="Z153" s="1">
        <v>12.825577604052137</v>
      </c>
      <c r="AA153" s="1">
        <v>41.224285530137017</v>
      </c>
      <c r="AB153" s="1">
        <v>40.403848924409125</v>
      </c>
      <c r="AC153" s="1">
        <v>3.3592784404121896</v>
      </c>
      <c r="AD153" s="1">
        <v>0</v>
      </c>
      <c r="AE153" s="1">
        <v>0.29003419749622766</v>
      </c>
      <c r="AF153" s="1">
        <v>2.8756985464168454</v>
      </c>
      <c r="AG153" s="1">
        <v>-0.56620396515571103</v>
      </c>
      <c r="AH153" s="1">
        <v>9.4753308115095081</v>
      </c>
      <c r="AI153" s="1">
        <v>5.7967042157372601</v>
      </c>
      <c r="AJ153" s="1">
        <v>2.1861071586608887</v>
      </c>
      <c r="AK153" s="1">
        <v>0</v>
      </c>
      <c r="AL153" s="1">
        <v>0</v>
      </c>
      <c r="AM153" s="1">
        <v>-117.63787495866488</v>
      </c>
    </row>
    <row r="154" spans="5:39" x14ac:dyDescent="0.2">
      <c r="E154" s="1" t="str">
        <f t="shared" si="2"/>
        <v>11---00---</v>
      </c>
      <c r="F154" s="1">
        <v>1</v>
      </c>
      <c r="G154" s="1">
        <v>1</v>
      </c>
      <c r="H154" s="1" t="s">
        <v>87</v>
      </c>
      <c r="I154" s="1" t="s">
        <v>87</v>
      </c>
      <c r="J154" s="1" t="s">
        <v>87</v>
      </c>
      <c r="K154" s="1">
        <v>0</v>
      </c>
      <c r="L154" s="1">
        <v>0</v>
      </c>
      <c r="M154" s="1" t="s">
        <v>87</v>
      </c>
      <c r="N154" s="1" t="s">
        <v>87</v>
      </c>
      <c r="O154" s="1" t="s">
        <v>87</v>
      </c>
      <c r="P154" s="1">
        <v>2443</v>
      </c>
      <c r="Q154" s="1">
        <v>3220901</v>
      </c>
      <c r="R154" s="1">
        <v>54468.853569007733</v>
      </c>
      <c r="S154" s="1">
        <v>53.933425903320313</v>
      </c>
      <c r="T154" s="1">
        <v>-400.10707930725147</v>
      </c>
      <c r="U154" s="1">
        <v>102.30818396854893</v>
      </c>
      <c r="V154" s="1">
        <v>382.60501098632813</v>
      </c>
      <c r="W154" s="1">
        <v>121.21159362792969</v>
      </c>
      <c r="X154" s="1">
        <v>0.22253377056002135</v>
      </c>
      <c r="Y154" s="1">
        <v>3.908844140195554E-2</v>
      </c>
      <c r="Z154" s="1">
        <v>0.3920952553338336</v>
      </c>
      <c r="AA154" s="1">
        <v>25.302547330700321</v>
      </c>
      <c r="AB154" s="1">
        <v>66.640638752945208</v>
      </c>
      <c r="AC154" s="1">
        <v>7.5486020837026659</v>
      </c>
      <c r="AD154" s="1">
        <v>7.7028135916006116E-2</v>
      </c>
      <c r="AE154" s="1">
        <v>3.908844140195554E-2</v>
      </c>
      <c r="AF154" s="1">
        <v>0.3732185497163682</v>
      </c>
      <c r="AG154" s="1">
        <v>-18.313034591247721</v>
      </c>
      <c r="AH154" s="1">
        <v>10.823260984769359</v>
      </c>
      <c r="AI154" s="1">
        <v>0.85170261063505992</v>
      </c>
      <c r="AJ154" s="1">
        <v>3.8260502815246582</v>
      </c>
      <c r="AK154" s="1">
        <v>0</v>
      </c>
      <c r="AL154" s="1">
        <v>0</v>
      </c>
      <c r="AM154" s="1">
        <v>43.043539738798358</v>
      </c>
    </row>
    <row r="155" spans="5:39" x14ac:dyDescent="0.2">
      <c r="E155" s="1" t="str">
        <f t="shared" si="2"/>
        <v>11---01---</v>
      </c>
      <c r="F155" s="1">
        <v>1</v>
      </c>
      <c r="G155" s="1">
        <v>1</v>
      </c>
      <c r="H155" s="1" t="s">
        <v>87</v>
      </c>
      <c r="I155" s="1" t="s">
        <v>87</v>
      </c>
      <c r="J155" s="1" t="s">
        <v>87</v>
      </c>
      <c r="K155" s="1">
        <v>0</v>
      </c>
      <c r="L155" s="1">
        <v>1</v>
      </c>
      <c r="M155" s="1" t="s">
        <v>87</v>
      </c>
      <c r="N155" s="1" t="s">
        <v>87</v>
      </c>
      <c r="O155" s="1" t="s">
        <v>87</v>
      </c>
      <c r="P155" s="1">
        <v>1157</v>
      </c>
      <c r="Q155" s="1">
        <v>1468445</v>
      </c>
      <c r="R155" s="1">
        <v>60038.516802259241</v>
      </c>
      <c r="S155" s="1">
        <v>56.882644653320313</v>
      </c>
      <c r="T155" s="1">
        <v>-302.35468405436364</v>
      </c>
      <c r="U155" s="1">
        <v>94.68734977691004</v>
      </c>
      <c r="V155" s="1">
        <v>386.83172607421875</v>
      </c>
      <c r="W155" s="1">
        <v>172.86167907714844</v>
      </c>
      <c r="X155" s="1">
        <v>0.28791797046965634</v>
      </c>
      <c r="Y155" s="1">
        <v>0</v>
      </c>
      <c r="Z155" s="1">
        <v>3.4253921665435207E-2</v>
      </c>
      <c r="AA155" s="1">
        <v>19.690352720054207</v>
      </c>
      <c r="AB155" s="1">
        <v>67.146335068729172</v>
      </c>
      <c r="AC155" s="1">
        <v>12.977401264603033</v>
      </c>
      <c r="AD155" s="1">
        <v>0.15165702494815944</v>
      </c>
      <c r="AE155" s="1">
        <v>0</v>
      </c>
      <c r="AF155" s="1">
        <v>3.4253921665435207E-2</v>
      </c>
      <c r="AG155" s="1">
        <v>-29.688047321978143</v>
      </c>
      <c r="AH155" s="1">
        <v>7.8240251294549905</v>
      </c>
      <c r="AI155" s="1">
        <v>1.3153120551040448E-2</v>
      </c>
      <c r="AJ155" s="1">
        <v>3.8683171272277832</v>
      </c>
      <c r="AK155" s="1">
        <v>0</v>
      </c>
      <c r="AL155" s="1">
        <v>0</v>
      </c>
      <c r="AM155" s="1">
        <v>15.548174772153809</v>
      </c>
    </row>
    <row r="156" spans="5:39" x14ac:dyDescent="0.2">
      <c r="E156" s="1" t="str">
        <f t="shared" si="2"/>
        <v>11---10---</v>
      </c>
      <c r="F156" s="1">
        <v>1</v>
      </c>
      <c r="G156" s="1">
        <v>1</v>
      </c>
      <c r="H156" s="1" t="s">
        <v>87</v>
      </c>
      <c r="I156" s="1" t="s">
        <v>87</v>
      </c>
      <c r="J156" s="1" t="s">
        <v>87</v>
      </c>
      <c r="K156" s="1">
        <v>1</v>
      </c>
      <c r="L156" s="1">
        <v>0</v>
      </c>
      <c r="M156" s="1" t="s">
        <v>87</v>
      </c>
      <c r="N156" s="1" t="s">
        <v>87</v>
      </c>
      <c r="O156" s="1" t="s">
        <v>87</v>
      </c>
      <c r="P156" s="1">
        <v>1095</v>
      </c>
      <c r="Q156" s="1">
        <v>1556143</v>
      </c>
      <c r="R156" s="1">
        <v>66561.676261777771</v>
      </c>
      <c r="S156" s="1">
        <v>65.950241088867188</v>
      </c>
      <c r="T156" s="1">
        <v>-524.7796706775041</v>
      </c>
      <c r="U156" s="1">
        <v>98.272634031931844</v>
      </c>
      <c r="V156" s="1">
        <v>384.50006103515625</v>
      </c>
      <c r="W156" s="1">
        <v>-41.168647766113281</v>
      </c>
      <c r="X156" s="1">
        <v>-6.185037709116991E-2</v>
      </c>
      <c r="Y156" s="1">
        <v>0.38164873022594969</v>
      </c>
      <c r="Z156" s="1">
        <v>5.2195074617178498</v>
      </c>
      <c r="AA156" s="1">
        <v>39.235854288455499</v>
      </c>
      <c r="AB156" s="1">
        <v>49.688556899976419</v>
      </c>
      <c r="AC156" s="1">
        <v>5.4496277013102263</v>
      </c>
      <c r="AD156" s="1">
        <v>2.4804918314062396E-2</v>
      </c>
      <c r="AE156" s="1">
        <v>2.9431742455545539E-2</v>
      </c>
      <c r="AF156" s="1">
        <v>3.1322956823376771</v>
      </c>
      <c r="AG156" s="1">
        <v>-2.4618085555925964</v>
      </c>
      <c r="AH156" s="1">
        <v>14.583097352818385</v>
      </c>
      <c r="AI156" s="1">
        <v>10.626526830433866</v>
      </c>
      <c r="AJ156" s="1">
        <v>3.8450007438659668</v>
      </c>
      <c r="AK156" s="1">
        <v>0</v>
      </c>
      <c r="AL156" s="1">
        <v>0</v>
      </c>
      <c r="AM156" s="1">
        <v>-21.909500576234468</v>
      </c>
    </row>
    <row r="157" spans="5:39" x14ac:dyDescent="0.2">
      <c r="E157" s="1" t="str">
        <f t="shared" si="2"/>
        <v>11---11---</v>
      </c>
      <c r="F157" s="1">
        <v>1</v>
      </c>
      <c r="G157" s="1">
        <v>1</v>
      </c>
      <c r="H157" s="1" t="s">
        <v>87</v>
      </c>
      <c r="I157" s="1" t="s">
        <v>87</v>
      </c>
      <c r="J157" s="1" t="s">
        <v>87</v>
      </c>
      <c r="K157" s="1">
        <v>1</v>
      </c>
      <c r="L157" s="1">
        <v>1</v>
      </c>
      <c r="M157" s="1" t="s">
        <v>87</v>
      </c>
      <c r="N157" s="1" t="s">
        <v>87</v>
      </c>
      <c r="O157" s="1" t="s">
        <v>87</v>
      </c>
      <c r="P157" s="1">
        <v>288</v>
      </c>
      <c r="Q157" s="1">
        <v>433850</v>
      </c>
      <c r="R157" s="1">
        <v>68657.373737272806</v>
      </c>
      <c r="S157" s="1">
        <v>65.570503234863281</v>
      </c>
      <c r="T157" s="1">
        <v>-408.57784934113835</v>
      </c>
      <c r="U157" s="1">
        <v>86.107351136034396</v>
      </c>
      <c r="V157" s="1">
        <v>372.40957641601563</v>
      </c>
      <c r="W157" s="1">
        <v>10.889164924621582</v>
      </c>
      <c r="X157" s="1">
        <v>1.5860153588586886E-2</v>
      </c>
      <c r="Y157" s="1">
        <v>1.0711075256425031</v>
      </c>
      <c r="Z157" s="1">
        <v>1.8863662556183012</v>
      </c>
      <c r="AA157" s="1">
        <v>32.528754177711185</v>
      </c>
      <c r="AB157" s="1">
        <v>53.269102224271059</v>
      </c>
      <c r="AC157" s="1">
        <v>11.244669816756945</v>
      </c>
      <c r="AD157" s="1">
        <v>0</v>
      </c>
      <c r="AE157" s="1">
        <v>1.0711075256425031</v>
      </c>
      <c r="AF157" s="1">
        <v>1.0482885790019592</v>
      </c>
      <c r="AG157" s="1">
        <v>-10.221940490934742</v>
      </c>
      <c r="AH157" s="1">
        <v>9.857013066172998</v>
      </c>
      <c r="AI157" s="1">
        <v>24.562640771941588</v>
      </c>
      <c r="AJ157" s="1">
        <v>3.7240958213806152</v>
      </c>
      <c r="AK157" s="1">
        <v>0</v>
      </c>
      <c r="AL157" s="1">
        <v>0</v>
      </c>
      <c r="AM157" s="1">
        <v>-63.247638991271643</v>
      </c>
    </row>
    <row r="158" spans="5:39" x14ac:dyDescent="0.2">
      <c r="E158" s="1" t="str">
        <f t="shared" si="2"/>
        <v>000-----0-</v>
      </c>
      <c r="F158" s="1">
        <v>0</v>
      </c>
      <c r="G158" s="1">
        <v>0</v>
      </c>
      <c r="H158" s="1">
        <v>0</v>
      </c>
      <c r="I158" s="1" t="s">
        <v>87</v>
      </c>
      <c r="J158" s="1" t="s">
        <v>87</v>
      </c>
      <c r="K158" s="1" t="s">
        <v>87</v>
      </c>
      <c r="L158" s="1" t="s">
        <v>87</v>
      </c>
      <c r="M158" s="1" t="s">
        <v>87</v>
      </c>
      <c r="N158" s="1">
        <v>0</v>
      </c>
      <c r="O158" s="1" t="s">
        <v>87</v>
      </c>
      <c r="P158" s="1">
        <v>1536</v>
      </c>
      <c r="Q158" s="1">
        <v>7234842</v>
      </c>
      <c r="R158" s="1">
        <v>16465.88877860154</v>
      </c>
      <c r="S158" s="1">
        <v>27.460306167602539</v>
      </c>
      <c r="T158" s="1">
        <v>-125.76443509281772</v>
      </c>
      <c r="U158" s="1">
        <v>55.6827406012385</v>
      </c>
      <c r="V158" s="1">
        <v>104.83717346191406</v>
      </c>
      <c r="W158" s="1">
        <v>27.087533950805664</v>
      </c>
      <c r="X158" s="1">
        <v>0.16450696536956827</v>
      </c>
      <c r="Y158" s="1">
        <v>0.37315258577865279</v>
      </c>
      <c r="Z158" s="1">
        <v>4.7928897410613809</v>
      </c>
      <c r="AA158" s="1">
        <v>29.555559057129376</v>
      </c>
      <c r="AB158" s="1">
        <v>50.18083325109243</v>
      </c>
      <c r="AC158" s="1">
        <v>14.529564018122304</v>
      </c>
      <c r="AD158" s="1">
        <v>0.56800134681586689</v>
      </c>
      <c r="AE158" s="1">
        <v>0.37315258577865279</v>
      </c>
      <c r="AF158" s="1">
        <v>4.7148921842384395</v>
      </c>
      <c r="AG158" s="1">
        <v>-10.902414402292395</v>
      </c>
      <c r="AH158" s="1">
        <v>1.3295770375247589</v>
      </c>
      <c r="AI158" s="1">
        <v>4.5854445162413935</v>
      </c>
      <c r="AJ158" s="1">
        <v>1.0483717918395996</v>
      </c>
      <c r="AK158" s="1">
        <v>0</v>
      </c>
      <c r="AL158" s="1">
        <v>0</v>
      </c>
      <c r="AM158" s="1">
        <v>-2.6805545798422701</v>
      </c>
    </row>
    <row r="159" spans="5:39" x14ac:dyDescent="0.2">
      <c r="E159" s="1" t="str">
        <f t="shared" si="2"/>
        <v>001-----0-</v>
      </c>
      <c r="F159" s="1">
        <v>0</v>
      </c>
      <c r="G159" s="1">
        <v>0</v>
      </c>
      <c r="H159" s="1">
        <v>1</v>
      </c>
      <c r="I159" s="1" t="s">
        <v>87</v>
      </c>
      <c r="J159" s="1" t="s">
        <v>87</v>
      </c>
      <c r="K159" s="1" t="s">
        <v>87</v>
      </c>
      <c r="L159" s="1" t="s">
        <v>87</v>
      </c>
      <c r="M159" s="1" t="s">
        <v>87</v>
      </c>
      <c r="N159" s="1">
        <v>0</v>
      </c>
      <c r="O159" s="1" t="s">
        <v>87</v>
      </c>
      <c r="P159" s="1">
        <v>1758</v>
      </c>
      <c r="Q159" s="1">
        <v>6547485</v>
      </c>
      <c r="R159" s="1">
        <v>27701.882607076797</v>
      </c>
      <c r="S159" s="1">
        <v>51.400554656982422</v>
      </c>
      <c r="T159" s="1">
        <v>-183.81706918102225</v>
      </c>
      <c r="U159" s="1">
        <v>54.544277656907965</v>
      </c>
      <c r="V159" s="1">
        <v>117.36436462402344</v>
      </c>
      <c r="W159" s="1">
        <v>-15.903317451477051</v>
      </c>
      <c r="X159" s="1">
        <v>-5.7408796640464957E-2</v>
      </c>
      <c r="Y159" s="1">
        <v>0.84878392237630174</v>
      </c>
      <c r="Z159" s="1">
        <v>5.8713078380477386</v>
      </c>
      <c r="AA159" s="1">
        <v>37.051234176176045</v>
      </c>
      <c r="AB159" s="1">
        <v>45.237889052055863</v>
      </c>
      <c r="AC159" s="1">
        <v>10.682819433721498</v>
      </c>
      <c r="AD159" s="1">
        <v>0.30796557762255278</v>
      </c>
      <c r="AE159" s="1">
        <v>0.39813760550806909</v>
      </c>
      <c r="AF159" s="1">
        <v>3.8343424994482613</v>
      </c>
      <c r="AG159" s="1">
        <v>-7.1981404344115996</v>
      </c>
      <c r="AH159" s="1">
        <v>3.1657562751902244</v>
      </c>
      <c r="AI159" s="1">
        <v>8.2306899220152676</v>
      </c>
      <c r="AJ159" s="1">
        <v>1.1736435890197754</v>
      </c>
      <c r="AK159" s="1">
        <v>0</v>
      </c>
      <c r="AL159" s="1">
        <v>0</v>
      </c>
      <c r="AM159" s="1">
        <v>-8.1931934425536728</v>
      </c>
    </row>
    <row r="160" spans="5:39" x14ac:dyDescent="0.2">
      <c r="E160" s="1" t="str">
        <f t="shared" si="2"/>
        <v>000-----1-</v>
      </c>
      <c r="F160" s="1">
        <v>0</v>
      </c>
      <c r="G160" s="1">
        <v>0</v>
      </c>
      <c r="H160" s="1">
        <v>0</v>
      </c>
      <c r="I160" s="1" t="s">
        <v>87</v>
      </c>
      <c r="J160" s="1" t="s">
        <v>87</v>
      </c>
      <c r="K160" s="1" t="s">
        <v>87</v>
      </c>
      <c r="L160" s="1" t="s">
        <v>87</v>
      </c>
      <c r="M160" s="1" t="s">
        <v>87</v>
      </c>
      <c r="N160" s="1">
        <v>1</v>
      </c>
      <c r="O160" s="1" t="s">
        <v>87</v>
      </c>
      <c r="P160" s="1">
        <v>492</v>
      </c>
      <c r="Q160" s="1">
        <v>2547114</v>
      </c>
      <c r="R160" s="1">
        <v>17620.397578984855</v>
      </c>
      <c r="S160" s="1">
        <v>31.479867935180664</v>
      </c>
      <c r="T160" s="1">
        <v>-244.48598676872723</v>
      </c>
      <c r="U160" s="1">
        <v>50.063132794735871</v>
      </c>
      <c r="V160" s="1">
        <v>103.33235931396484</v>
      </c>
      <c r="W160" s="1">
        <v>-71.478157043457031</v>
      </c>
      <c r="X160" s="1">
        <v>-0.40565575619420857</v>
      </c>
      <c r="Y160" s="1">
        <v>0.92759884323983921</v>
      </c>
      <c r="Z160" s="1">
        <v>22.239444327972755</v>
      </c>
      <c r="AA160" s="1">
        <v>47.236205368114661</v>
      </c>
      <c r="AB160" s="1">
        <v>29.173134771352988</v>
      </c>
      <c r="AC160" s="1">
        <v>0.4236166893197556</v>
      </c>
      <c r="AD160" s="1">
        <v>0</v>
      </c>
      <c r="AE160" s="1">
        <v>0.92759884323983921</v>
      </c>
      <c r="AF160" s="1">
        <v>21.579285418713102</v>
      </c>
      <c r="AG160" s="1">
        <v>4.6943050937117583</v>
      </c>
      <c r="AH160" s="1">
        <v>1.4021534233015414</v>
      </c>
      <c r="AI160" s="1">
        <v>14.958639371471557</v>
      </c>
      <c r="AJ160" s="1">
        <v>1.0333236455917358</v>
      </c>
      <c r="AK160" s="1">
        <v>0</v>
      </c>
      <c r="AL160" s="1">
        <v>0</v>
      </c>
      <c r="AM160" s="1">
        <v>-1.4427569247033751</v>
      </c>
    </row>
    <row r="161" spans="5:39" x14ac:dyDescent="0.2">
      <c r="E161" s="1" t="str">
        <f t="shared" si="2"/>
        <v>001-----1-</v>
      </c>
      <c r="F161" s="1">
        <v>0</v>
      </c>
      <c r="G161" s="1">
        <v>0</v>
      </c>
      <c r="H161" s="1">
        <v>1</v>
      </c>
      <c r="I161" s="1" t="s">
        <v>87</v>
      </c>
      <c r="J161" s="1" t="s">
        <v>87</v>
      </c>
      <c r="K161" s="1" t="s">
        <v>87</v>
      </c>
      <c r="L161" s="1" t="s">
        <v>87</v>
      </c>
      <c r="M161" s="1" t="s">
        <v>87</v>
      </c>
      <c r="N161" s="1">
        <v>1</v>
      </c>
      <c r="O161" s="1" t="s">
        <v>87</v>
      </c>
      <c r="P161" s="1">
        <v>564</v>
      </c>
      <c r="Q161" s="1">
        <v>2162535</v>
      </c>
      <c r="R161" s="1">
        <v>30065.480235902371</v>
      </c>
      <c r="S161" s="1">
        <v>56.036533355712891</v>
      </c>
      <c r="T161" s="1">
        <v>-290.09870982183202</v>
      </c>
      <c r="U161" s="1">
        <v>49.215230427288539</v>
      </c>
      <c r="V161" s="1">
        <v>116.81572723388672</v>
      </c>
      <c r="W161" s="1">
        <v>-115.80996704101563</v>
      </c>
      <c r="X161" s="1">
        <v>-0.38519247366859749</v>
      </c>
      <c r="Y161" s="1">
        <v>0.66741116328753058</v>
      </c>
      <c r="Z161" s="1">
        <v>14.298126966731175</v>
      </c>
      <c r="AA161" s="1">
        <v>56.564356183830554</v>
      </c>
      <c r="AB161" s="1">
        <v>26.346810571852014</v>
      </c>
      <c r="AC161" s="1">
        <v>2.0395970469842104</v>
      </c>
      <c r="AD161" s="1">
        <v>8.3698067314517455E-2</v>
      </c>
      <c r="AE161" s="1">
        <v>0.11713105221418381</v>
      </c>
      <c r="AF161" s="1">
        <v>10.047097503624219</v>
      </c>
      <c r="AG161" s="1">
        <v>-1.0635112498334127</v>
      </c>
      <c r="AH161" s="1">
        <v>3.7475433700573482</v>
      </c>
      <c r="AI161" s="1">
        <v>10.96657834340364</v>
      </c>
      <c r="AJ161" s="1">
        <v>1.1681572198867798</v>
      </c>
      <c r="AK161" s="1">
        <v>0</v>
      </c>
      <c r="AL161" s="1">
        <v>0</v>
      </c>
      <c r="AM161" s="1">
        <v>-5.3928276497708625</v>
      </c>
    </row>
    <row r="162" spans="5:39" x14ac:dyDescent="0.2">
      <c r="E162" s="1" t="str">
        <f t="shared" si="2"/>
        <v>010-----0-</v>
      </c>
      <c r="F162" s="1">
        <v>0</v>
      </c>
      <c r="G162" s="1">
        <v>1</v>
      </c>
      <c r="H162" s="1">
        <v>0</v>
      </c>
      <c r="I162" s="1" t="s">
        <v>87</v>
      </c>
      <c r="J162" s="1" t="s">
        <v>87</v>
      </c>
      <c r="K162" s="1" t="s">
        <v>87</v>
      </c>
      <c r="L162" s="1" t="s">
        <v>87</v>
      </c>
      <c r="M162" s="1" t="s">
        <v>87</v>
      </c>
      <c r="N162" s="1">
        <v>0</v>
      </c>
      <c r="O162" s="1" t="s">
        <v>87</v>
      </c>
      <c r="P162" s="1">
        <v>287</v>
      </c>
      <c r="Q162" s="1">
        <v>381834</v>
      </c>
      <c r="R162" s="1">
        <v>21213.66917613952</v>
      </c>
      <c r="S162" s="1">
        <v>19.653970718383789</v>
      </c>
      <c r="T162" s="1">
        <v>-116.94748475417795</v>
      </c>
      <c r="U162" s="1">
        <v>76.503362212597082</v>
      </c>
      <c r="V162" s="1">
        <v>267.23287963867188</v>
      </c>
      <c r="W162" s="1">
        <v>100.66472625732422</v>
      </c>
      <c r="X162" s="1">
        <v>0.47452765206006325</v>
      </c>
      <c r="Y162" s="1">
        <v>0</v>
      </c>
      <c r="Z162" s="1">
        <v>1.0606703436571912</v>
      </c>
      <c r="AA162" s="1">
        <v>8.8609186190857816</v>
      </c>
      <c r="AB162" s="1">
        <v>79.98213883520063</v>
      </c>
      <c r="AC162" s="1">
        <v>10.096272202056392</v>
      </c>
      <c r="AD162" s="1">
        <v>0</v>
      </c>
      <c r="AE162" s="1">
        <v>0</v>
      </c>
      <c r="AF162" s="1">
        <v>1.0606703436571912</v>
      </c>
      <c r="AG162" s="1">
        <v>-130.18604394420538</v>
      </c>
      <c r="AH162" s="1">
        <v>0.88148776693536979</v>
      </c>
      <c r="AI162" s="1">
        <v>0.18415256083941456</v>
      </c>
      <c r="AJ162" s="1">
        <v>2.6723287105560303</v>
      </c>
      <c r="AK162" s="1">
        <v>0</v>
      </c>
      <c r="AL162" s="1">
        <v>0</v>
      </c>
      <c r="AM162" s="1">
        <v>2.9963800120727555</v>
      </c>
    </row>
    <row r="163" spans="5:39" x14ac:dyDescent="0.2">
      <c r="E163" s="1" t="str">
        <f t="shared" si="2"/>
        <v>011-----0-</v>
      </c>
      <c r="F163" s="1">
        <v>0</v>
      </c>
      <c r="G163" s="1">
        <v>1</v>
      </c>
      <c r="H163" s="1">
        <v>1</v>
      </c>
      <c r="I163" s="1" t="s">
        <v>87</v>
      </c>
      <c r="J163" s="1" t="s">
        <v>87</v>
      </c>
      <c r="K163" s="1" t="s">
        <v>87</v>
      </c>
      <c r="L163" s="1" t="s">
        <v>87</v>
      </c>
      <c r="M163" s="1" t="s">
        <v>87</v>
      </c>
      <c r="N163" s="1">
        <v>0</v>
      </c>
      <c r="O163" s="1" t="s">
        <v>87</v>
      </c>
      <c r="P163" s="1">
        <v>832</v>
      </c>
      <c r="Q163" s="1">
        <v>1030460</v>
      </c>
      <c r="R163" s="1">
        <v>32390.225857360532</v>
      </c>
      <c r="S163" s="1">
        <v>39.688602447509766</v>
      </c>
      <c r="T163" s="1">
        <v>-215.37007559375951</v>
      </c>
      <c r="U163" s="1">
        <v>77.547695227943066</v>
      </c>
      <c r="V163" s="1">
        <v>257.28955078125</v>
      </c>
      <c r="W163" s="1">
        <v>85.367530822753906</v>
      </c>
      <c r="X163" s="1">
        <v>0.26355954169228035</v>
      </c>
      <c r="Y163" s="1">
        <v>0.13324146497680647</v>
      </c>
      <c r="Z163" s="1">
        <v>1.2585641364051006</v>
      </c>
      <c r="AA163" s="1">
        <v>24.84773790346059</v>
      </c>
      <c r="AB163" s="1">
        <v>62.394658696116302</v>
      </c>
      <c r="AC163" s="1">
        <v>11.320187100906391</v>
      </c>
      <c r="AD163" s="1">
        <v>4.5610698134813582E-2</v>
      </c>
      <c r="AE163" s="1">
        <v>0.13324146497680647</v>
      </c>
      <c r="AF163" s="1">
        <v>1.1435669506822197</v>
      </c>
      <c r="AG163" s="1">
        <v>-55.654526438559039</v>
      </c>
      <c r="AH163" s="1">
        <v>3.1931261195632641</v>
      </c>
      <c r="AI163" s="1">
        <v>7.2360219562474821</v>
      </c>
      <c r="AJ163" s="1">
        <v>2.5728955268859863</v>
      </c>
      <c r="AK163" s="1">
        <v>0</v>
      </c>
      <c r="AL163" s="1">
        <v>0</v>
      </c>
      <c r="AM163" s="1">
        <v>11.125729655308746</v>
      </c>
    </row>
    <row r="164" spans="5:39" x14ac:dyDescent="0.2">
      <c r="E164" s="1" t="str">
        <f t="shared" si="2"/>
        <v>010-----1-</v>
      </c>
      <c r="F164" s="1">
        <v>0</v>
      </c>
      <c r="G164" s="1">
        <v>1</v>
      </c>
      <c r="H164" s="1">
        <v>0</v>
      </c>
      <c r="I164" s="1" t="s">
        <v>87</v>
      </c>
      <c r="J164" s="1" t="s">
        <v>87</v>
      </c>
      <c r="K164" s="1" t="s">
        <v>87</v>
      </c>
      <c r="L164" s="1" t="s">
        <v>87</v>
      </c>
      <c r="M164" s="1" t="s">
        <v>87</v>
      </c>
      <c r="N164" s="1">
        <v>1</v>
      </c>
      <c r="O164" s="1" t="s">
        <v>87</v>
      </c>
      <c r="P164" s="1">
        <v>57</v>
      </c>
      <c r="Q164" s="1">
        <v>56455</v>
      </c>
      <c r="R164" s="1">
        <v>24521.55014492496</v>
      </c>
      <c r="S164" s="1">
        <v>23.533716201782227</v>
      </c>
      <c r="T164" s="1">
        <v>-232.16886083079629</v>
      </c>
      <c r="U164" s="1">
        <v>71.739635400094386</v>
      </c>
      <c r="V164" s="1">
        <v>270.51278686523438</v>
      </c>
      <c r="W164" s="1">
        <v>54.500347137451172</v>
      </c>
      <c r="X164" s="1">
        <v>0.222254901567594</v>
      </c>
      <c r="Y164" s="1">
        <v>0</v>
      </c>
      <c r="Z164" s="1">
        <v>2.9244531042423172</v>
      </c>
      <c r="AA164" s="1">
        <v>13.920821893543531</v>
      </c>
      <c r="AB164" s="1">
        <v>82.653440793552392</v>
      </c>
      <c r="AC164" s="1">
        <v>0.50128420866176604</v>
      </c>
      <c r="AD164" s="1">
        <v>0</v>
      </c>
      <c r="AE164" s="1">
        <v>0</v>
      </c>
      <c r="AF164" s="1">
        <v>2.9244531042423172</v>
      </c>
      <c r="AG164" s="1">
        <v>-60.702296331384673</v>
      </c>
      <c r="AH164" s="1">
        <v>0.70544692307998347</v>
      </c>
      <c r="AI164" s="1">
        <v>6.0289000702662516</v>
      </c>
      <c r="AJ164" s="1">
        <v>2.7051279544830322</v>
      </c>
      <c r="AK164" s="1">
        <v>0</v>
      </c>
      <c r="AL164" s="1">
        <v>1</v>
      </c>
      <c r="AM164" s="1">
        <v>-1.615278939259057</v>
      </c>
    </row>
    <row r="165" spans="5:39" x14ac:dyDescent="0.2">
      <c r="E165" s="1" t="str">
        <f t="shared" si="2"/>
        <v>011-----1-</v>
      </c>
      <c r="F165" s="1">
        <v>0</v>
      </c>
      <c r="G165" s="1">
        <v>1</v>
      </c>
      <c r="H165" s="1">
        <v>1</v>
      </c>
      <c r="I165" s="1" t="s">
        <v>87</v>
      </c>
      <c r="J165" s="1" t="s">
        <v>87</v>
      </c>
      <c r="K165" s="1" t="s">
        <v>87</v>
      </c>
      <c r="L165" s="1" t="s">
        <v>87</v>
      </c>
      <c r="M165" s="1" t="s">
        <v>87</v>
      </c>
      <c r="N165" s="1">
        <v>1</v>
      </c>
      <c r="O165" s="1" t="s">
        <v>87</v>
      </c>
      <c r="P165" s="1">
        <v>242</v>
      </c>
      <c r="Q165" s="1">
        <v>330339</v>
      </c>
      <c r="R165" s="1">
        <v>31723.856304870555</v>
      </c>
      <c r="S165" s="1">
        <v>39.009254455566406</v>
      </c>
      <c r="T165" s="1">
        <v>-348.23558409689917</v>
      </c>
      <c r="U165" s="1">
        <v>79.924716297723563</v>
      </c>
      <c r="V165" s="1">
        <v>255.67008972167969</v>
      </c>
      <c r="W165" s="1">
        <v>4.1637983322143555</v>
      </c>
      <c r="X165" s="1">
        <v>1.3125132998333146E-2</v>
      </c>
      <c r="Y165" s="1">
        <v>0.1955566857077124</v>
      </c>
      <c r="Z165" s="1">
        <v>2.2861363629483651</v>
      </c>
      <c r="AA165" s="1">
        <v>37.634974980247563</v>
      </c>
      <c r="AB165" s="1">
        <v>57.014460902285222</v>
      </c>
      <c r="AC165" s="1">
        <v>2.8688710688111305</v>
      </c>
      <c r="AD165" s="1">
        <v>0</v>
      </c>
      <c r="AE165" s="1">
        <v>0.1955566857077124</v>
      </c>
      <c r="AF165" s="1">
        <v>2.2601025007643663</v>
      </c>
      <c r="AG165" s="1">
        <v>-16.39561395465433</v>
      </c>
      <c r="AH165" s="1">
        <v>3.1003154012240492</v>
      </c>
      <c r="AI165" s="1">
        <v>6.175039771712644</v>
      </c>
      <c r="AJ165" s="1">
        <v>2.5567009449005127</v>
      </c>
      <c r="AK165" s="1">
        <v>0</v>
      </c>
      <c r="AL165" s="1">
        <v>0</v>
      </c>
      <c r="AM165" s="1">
        <v>23.924844468501526</v>
      </c>
    </row>
    <row r="166" spans="5:39" x14ac:dyDescent="0.2">
      <c r="E166" s="1" t="str">
        <f t="shared" si="2"/>
        <v>100-----0-</v>
      </c>
      <c r="F166" s="1">
        <v>1</v>
      </c>
      <c r="G166" s="1">
        <v>0</v>
      </c>
      <c r="H166" s="1">
        <v>0</v>
      </c>
      <c r="I166" s="1" t="s">
        <v>87</v>
      </c>
      <c r="J166" s="1" t="s">
        <v>87</v>
      </c>
      <c r="K166" s="1" t="s">
        <v>87</v>
      </c>
      <c r="L166" s="1" t="s">
        <v>87</v>
      </c>
      <c r="M166" s="1" t="s">
        <v>87</v>
      </c>
      <c r="N166" s="1">
        <v>0</v>
      </c>
      <c r="O166" s="1" t="s">
        <v>87</v>
      </c>
      <c r="P166" s="1">
        <v>1408</v>
      </c>
      <c r="Q166" s="1">
        <v>4079701</v>
      </c>
      <c r="R166" s="1">
        <v>27888.088496370819</v>
      </c>
      <c r="S166" s="1">
        <v>32.812294006347656</v>
      </c>
      <c r="T166" s="1">
        <v>-231.65508374071629</v>
      </c>
      <c r="U166" s="1">
        <v>87.046294656946174</v>
      </c>
      <c r="V166" s="1">
        <v>205.64649963378906</v>
      </c>
      <c r="W166" s="1">
        <v>58.492725372314453</v>
      </c>
      <c r="X166" s="1">
        <v>0.20974089127666937</v>
      </c>
      <c r="Y166" s="1">
        <v>6.9882572276742827E-2</v>
      </c>
      <c r="Z166" s="1">
        <v>1.9693109862708076</v>
      </c>
      <c r="AA166" s="1">
        <v>31.903024265748886</v>
      </c>
      <c r="AB166" s="1">
        <v>50.257335035092034</v>
      </c>
      <c r="AC166" s="1">
        <v>14.80373194015934</v>
      </c>
      <c r="AD166" s="1">
        <v>0.99671520045218998</v>
      </c>
      <c r="AE166" s="1">
        <v>6.9882572276742827E-2</v>
      </c>
      <c r="AF166" s="1">
        <v>1.9177876025718552</v>
      </c>
      <c r="AG166" s="1">
        <v>-7.6319515133052933</v>
      </c>
      <c r="AH166" s="1">
        <v>4.1374115848177784</v>
      </c>
      <c r="AI166" s="1">
        <v>1.9607218083448559</v>
      </c>
      <c r="AJ166" s="1">
        <v>2.0564649105072021</v>
      </c>
      <c r="AK166" s="1">
        <v>0</v>
      </c>
      <c r="AL166" s="1">
        <v>0</v>
      </c>
      <c r="AM166" s="1">
        <v>-1.0111607373449216</v>
      </c>
    </row>
    <row r="167" spans="5:39" x14ac:dyDescent="0.2">
      <c r="E167" s="1" t="str">
        <f t="shared" si="2"/>
        <v>101-----0-</v>
      </c>
      <c r="F167" s="1">
        <v>1</v>
      </c>
      <c r="G167" s="1">
        <v>0</v>
      </c>
      <c r="H167" s="1">
        <v>1</v>
      </c>
      <c r="I167" s="1" t="s">
        <v>87</v>
      </c>
      <c r="J167" s="1" t="s">
        <v>87</v>
      </c>
      <c r="K167" s="1" t="s">
        <v>87</v>
      </c>
      <c r="L167" s="1" t="s">
        <v>87</v>
      </c>
      <c r="M167" s="1" t="s">
        <v>87</v>
      </c>
      <c r="N167" s="1">
        <v>0</v>
      </c>
      <c r="O167" s="1" t="s">
        <v>87</v>
      </c>
      <c r="P167" s="1">
        <v>2378</v>
      </c>
      <c r="Q167" s="1">
        <v>6328432</v>
      </c>
      <c r="R167" s="1">
        <v>56429.520121326204</v>
      </c>
      <c r="S167" s="1">
        <v>67.490364074707031</v>
      </c>
      <c r="T167" s="1">
        <v>-355.2523283402632</v>
      </c>
      <c r="U167" s="1">
        <v>87.587667213030414</v>
      </c>
      <c r="V167" s="1">
        <v>226.85820007324219</v>
      </c>
      <c r="W167" s="1">
        <v>-22.711278915405273</v>
      </c>
      <c r="X167" s="1">
        <v>-4.0247159406237951E-2</v>
      </c>
      <c r="Y167" s="1">
        <v>0.30364551598247402</v>
      </c>
      <c r="Z167" s="1">
        <v>3.0343377316845626</v>
      </c>
      <c r="AA167" s="1">
        <v>42.549434046221876</v>
      </c>
      <c r="AB167" s="1">
        <v>48.645999514571699</v>
      </c>
      <c r="AC167" s="1">
        <v>5.3432667049278555</v>
      </c>
      <c r="AD167" s="1">
        <v>0.12331648661153348</v>
      </c>
      <c r="AE167" s="1">
        <v>0.14630796380525224</v>
      </c>
      <c r="AF167" s="1">
        <v>1.6468850419819634</v>
      </c>
      <c r="AG167" s="1">
        <v>-5.0342811892899597</v>
      </c>
      <c r="AH167" s="1">
        <v>9.1053134994588429</v>
      </c>
      <c r="AI167" s="1">
        <v>4.6433940225796801</v>
      </c>
      <c r="AJ167" s="1">
        <v>2.2685821056365967</v>
      </c>
      <c r="AK167" s="1">
        <v>0</v>
      </c>
      <c r="AL167" s="1">
        <v>0</v>
      </c>
      <c r="AM167" s="1">
        <v>9.3807555671773439</v>
      </c>
    </row>
    <row r="168" spans="5:39" x14ac:dyDescent="0.2">
      <c r="E168" s="1" t="str">
        <f t="shared" si="2"/>
        <v>100-----1-</v>
      </c>
      <c r="F168" s="1">
        <v>1</v>
      </c>
      <c r="G168" s="1">
        <v>0</v>
      </c>
      <c r="H168" s="1">
        <v>0</v>
      </c>
      <c r="I168" s="1" t="s">
        <v>87</v>
      </c>
      <c r="J168" s="1" t="s">
        <v>87</v>
      </c>
      <c r="K168" s="1" t="s">
        <v>87</v>
      </c>
      <c r="L168" s="1" t="s">
        <v>87</v>
      </c>
      <c r="M168" s="1" t="s">
        <v>87</v>
      </c>
      <c r="N168" s="1">
        <v>1</v>
      </c>
      <c r="O168" s="1" t="s">
        <v>87</v>
      </c>
      <c r="P168" s="1">
        <v>495</v>
      </c>
      <c r="Q168" s="1">
        <v>1488047</v>
      </c>
      <c r="R168" s="1">
        <v>29742.741568712969</v>
      </c>
      <c r="S168" s="1">
        <v>34.015945434570313</v>
      </c>
      <c r="T168" s="1">
        <v>-382.05235174563143</v>
      </c>
      <c r="U168" s="1">
        <v>74.835146573000415</v>
      </c>
      <c r="V168" s="1">
        <v>206.1082763671875</v>
      </c>
      <c r="W168" s="1">
        <v>-81.930419921875</v>
      </c>
      <c r="X168" s="1">
        <v>-0.2754635773322906</v>
      </c>
      <c r="Y168" s="1">
        <v>0.49407041578659816</v>
      </c>
      <c r="Z168" s="1">
        <v>15.302272038450399</v>
      </c>
      <c r="AA168" s="1">
        <v>51.23043828588748</v>
      </c>
      <c r="AB168" s="1">
        <v>31.90450301636978</v>
      </c>
      <c r="AC168" s="1">
        <v>1.0687162435057496</v>
      </c>
      <c r="AD168" s="1">
        <v>0</v>
      </c>
      <c r="AE168" s="1">
        <v>0.49407041578659816</v>
      </c>
      <c r="AF168" s="1">
        <v>15.250862371954648</v>
      </c>
      <c r="AG168" s="1">
        <v>-0.51179058415175582</v>
      </c>
      <c r="AH168" s="1">
        <v>4.3564126082464991</v>
      </c>
      <c r="AI168" s="1">
        <v>13.436615929025303</v>
      </c>
      <c r="AJ168" s="1">
        <v>2.0610828399658203</v>
      </c>
      <c r="AK168" s="1">
        <v>0</v>
      </c>
      <c r="AL168" s="1">
        <v>0</v>
      </c>
      <c r="AM168" s="1">
        <v>1.8972701754578198</v>
      </c>
    </row>
    <row r="169" spans="5:39" x14ac:dyDescent="0.2">
      <c r="E169" s="1" t="str">
        <f t="shared" si="2"/>
        <v>101-----1-</v>
      </c>
      <c r="F169" s="1">
        <v>1</v>
      </c>
      <c r="G169" s="1">
        <v>0</v>
      </c>
      <c r="H169" s="1">
        <v>1</v>
      </c>
      <c r="I169" s="1" t="s">
        <v>87</v>
      </c>
      <c r="J169" s="1" t="s">
        <v>87</v>
      </c>
      <c r="K169" s="1" t="s">
        <v>87</v>
      </c>
      <c r="L169" s="1" t="s">
        <v>87</v>
      </c>
      <c r="M169" s="1" t="s">
        <v>87</v>
      </c>
      <c r="N169" s="1">
        <v>1</v>
      </c>
      <c r="O169" s="1" t="s">
        <v>87</v>
      </c>
      <c r="P169" s="1">
        <v>852</v>
      </c>
      <c r="Q169" s="1">
        <v>2253095</v>
      </c>
      <c r="R169" s="1">
        <v>52330.040075899051</v>
      </c>
      <c r="S169" s="1">
        <v>66.9747314453125</v>
      </c>
      <c r="T169" s="1">
        <v>-486.72269757294725</v>
      </c>
      <c r="U169" s="1">
        <v>82.888606636132053</v>
      </c>
      <c r="V169" s="1">
        <v>226.30860900878906</v>
      </c>
      <c r="W169" s="1">
        <v>-153.68536376953125</v>
      </c>
      <c r="X169" s="1">
        <v>-0.29368478133520876</v>
      </c>
      <c r="Y169" s="1">
        <v>1.217658376588648</v>
      </c>
      <c r="Z169" s="1">
        <v>8.2644096232071895</v>
      </c>
      <c r="AA169" s="1">
        <v>60.776842521065468</v>
      </c>
      <c r="AB169" s="1">
        <v>29.600837958452708</v>
      </c>
      <c r="AC169" s="1">
        <v>0.1402515206859897</v>
      </c>
      <c r="AD169" s="1">
        <v>0</v>
      </c>
      <c r="AE169" s="1">
        <v>0.81026321570994564</v>
      </c>
      <c r="AF169" s="1">
        <v>4.9159045668291839</v>
      </c>
      <c r="AG169" s="1">
        <v>0.44468561783488081</v>
      </c>
      <c r="AH169" s="1">
        <v>9.2575556526784197</v>
      </c>
      <c r="AI169" s="1">
        <v>18.155914013567987</v>
      </c>
      <c r="AJ169" s="1">
        <v>2.2630860805511475</v>
      </c>
      <c r="AK169" s="1">
        <v>0</v>
      </c>
      <c r="AL169" s="1">
        <v>0</v>
      </c>
      <c r="AM169" s="1">
        <v>-4.0180345951234795</v>
      </c>
    </row>
    <row r="170" spans="5:39" x14ac:dyDescent="0.2">
      <c r="E170" s="1" t="str">
        <f t="shared" si="2"/>
        <v>110-----0-</v>
      </c>
      <c r="F170" s="1">
        <v>1</v>
      </c>
      <c r="G170" s="1">
        <v>1</v>
      </c>
      <c r="H170" s="1">
        <v>0</v>
      </c>
      <c r="I170" s="1" t="s">
        <v>87</v>
      </c>
      <c r="J170" s="1" t="s">
        <v>87</v>
      </c>
      <c r="K170" s="1" t="s">
        <v>87</v>
      </c>
      <c r="L170" s="1" t="s">
        <v>87</v>
      </c>
      <c r="M170" s="1" t="s">
        <v>87</v>
      </c>
      <c r="N170" s="1">
        <v>0</v>
      </c>
      <c r="O170" s="1" t="s">
        <v>87</v>
      </c>
      <c r="P170" s="1">
        <v>359</v>
      </c>
      <c r="Q170" s="1">
        <v>449317</v>
      </c>
      <c r="R170" s="1">
        <v>41069.33107468277</v>
      </c>
      <c r="S170" s="1">
        <v>34.505840301513672</v>
      </c>
      <c r="T170" s="1">
        <v>-254.14446582374796</v>
      </c>
      <c r="U170" s="1">
        <v>105.98704246970125</v>
      </c>
      <c r="V170" s="1">
        <v>388.23635864257813</v>
      </c>
      <c r="W170" s="1">
        <v>180.5269775390625</v>
      </c>
      <c r="X170" s="1">
        <v>0.43956639374228462</v>
      </c>
      <c r="Y170" s="1">
        <v>0</v>
      </c>
      <c r="Z170" s="1">
        <v>0.56663780805088615</v>
      </c>
      <c r="AA170" s="1">
        <v>15.656207087646361</v>
      </c>
      <c r="AB170" s="1">
        <v>65.033372874830022</v>
      </c>
      <c r="AC170" s="1">
        <v>18.743782229472732</v>
      </c>
      <c r="AD170" s="1">
        <v>0</v>
      </c>
      <c r="AE170" s="1">
        <v>0</v>
      </c>
      <c r="AF170" s="1">
        <v>0.56663780805088615</v>
      </c>
      <c r="AG170" s="1">
        <v>-92.44480749379035</v>
      </c>
      <c r="AH170" s="1">
        <v>6.4345264776239439</v>
      </c>
      <c r="AI170" s="1">
        <v>0.98200943683935527</v>
      </c>
      <c r="AJ170" s="1">
        <v>3.8823635578155518</v>
      </c>
      <c r="AK170" s="1">
        <v>0</v>
      </c>
      <c r="AL170" s="1">
        <v>0</v>
      </c>
      <c r="AM170" s="1">
        <v>25.476303882479769</v>
      </c>
    </row>
    <row r="171" spans="5:39" x14ac:dyDescent="0.2">
      <c r="E171" s="1" t="str">
        <f t="shared" si="2"/>
        <v>111-----0-</v>
      </c>
      <c r="F171" s="1">
        <v>1</v>
      </c>
      <c r="G171" s="1">
        <v>1</v>
      </c>
      <c r="H171" s="1">
        <v>1</v>
      </c>
      <c r="I171" s="1" t="s">
        <v>87</v>
      </c>
      <c r="J171" s="1" t="s">
        <v>87</v>
      </c>
      <c r="K171" s="1" t="s">
        <v>87</v>
      </c>
      <c r="L171" s="1" t="s">
        <v>87</v>
      </c>
      <c r="M171" s="1" t="s">
        <v>87</v>
      </c>
      <c r="N171" s="1">
        <v>0</v>
      </c>
      <c r="O171" s="1" t="s">
        <v>87</v>
      </c>
      <c r="P171" s="1">
        <v>3507</v>
      </c>
      <c r="Q171" s="1">
        <v>4778528</v>
      </c>
      <c r="R171" s="1">
        <v>61884.814476495456</v>
      </c>
      <c r="S171" s="1">
        <v>61.066696166992188</v>
      </c>
      <c r="T171" s="1">
        <v>-394.5748988988704</v>
      </c>
      <c r="U171" s="1">
        <v>99.123984774883212</v>
      </c>
      <c r="V171" s="1">
        <v>382.31881713867188</v>
      </c>
      <c r="W171" s="1">
        <v>100.06088256835938</v>
      </c>
      <c r="X171" s="1">
        <v>0.16168891094658386</v>
      </c>
      <c r="Y171" s="1">
        <v>0.12531055588666634</v>
      </c>
      <c r="Z171" s="1">
        <v>1.4691135010614147</v>
      </c>
      <c r="AA171" s="1">
        <v>27.244561505132964</v>
      </c>
      <c r="AB171" s="1">
        <v>61.687343884978809</v>
      </c>
      <c r="AC171" s="1">
        <v>9.367068687261014</v>
      </c>
      <c r="AD171" s="1">
        <v>0.10660186567913801</v>
      </c>
      <c r="AE171" s="1">
        <v>0.12531055588666634</v>
      </c>
      <c r="AF171" s="1">
        <v>0.86256688252114455</v>
      </c>
      <c r="AG171" s="1">
        <v>-11.557342966443457</v>
      </c>
      <c r="AH171" s="1">
        <v>11.26039554334054</v>
      </c>
      <c r="AI171" s="1">
        <v>4.8387074800328236</v>
      </c>
      <c r="AJ171" s="1">
        <v>3.823188304901123</v>
      </c>
      <c r="AK171" s="1">
        <v>0</v>
      </c>
      <c r="AL171" s="1">
        <v>0</v>
      </c>
      <c r="AM171" s="1">
        <v>8.6512182872165742</v>
      </c>
    </row>
    <row r="172" spans="5:39" x14ac:dyDescent="0.2">
      <c r="E172" s="1" t="str">
        <f t="shared" si="2"/>
        <v>110-----1-</v>
      </c>
      <c r="F172" s="1">
        <v>1</v>
      </c>
      <c r="G172" s="1">
        <v>1</v>
      </c>
      <c r="H172" s="1">
        <v>0</v>
      </c>
      <c r="I172" s="1" t="s">
        <v>87</v>
      </c>
      <c r="J172" s="1" t="s">
        <v>87</v>
      </c>
      <c r="K172" s="1" t="s">
        <v>87</v>
      </c>
      <c r="L172" s="1" t="s">
        <v>87</v>
      </c>
      <c r="M172" s="1" t="s">
        <v>87</v>
      </c>
      <c r="N172" s="1">
        <v>1</v>
      </c>
      <c r="O172" s="1" t="s">
        <v>87</v>
      </c>
      <c r="P172" s="1">
        <v>89</v>
      </c>
      <c r="Q172" s="1">
        <v>115211</v>
      </c>
      <c r="R172" s="1">
        <v>45272.997408998715</v>
      </c>
      <c r="S172" s="1">
        <v>43.196784973144531</v>
      </c>
      <c r="T172" s="1">
        <v>-428.9865858172725</v>
      </c>
      <c r="U172" s="1">
        <v>98.424609441298728</v>
      </c>
      <c r="V172" s="1">
        <v>416.882080078125</v>
      </c>
      <c r="W172" s="1">
        <v>135.96728515625</v>
      </c>
      <c r="X172" s="1">
        <v>0.30032755270854755</v>
      </c>
      <c r="Y172" s="1">
        <v>0</v>
      </c>
      <c r="Z172" s="1">
        <v>3.7322825077466559</v>
      </c>
      <c r="AA172" s="1">
        <v>19.38877364140577</v>
      </c>
      <c r="AB172" s="1">
        <v>73.498190276970078</v>
      </c>
      <c r="AC172" s="1">
        <v>3.3807535738774943</v>
      </c>
      <c r="AD172" s="1">
        <v>0</v>
      </c>
      <c r="AE172" s="1">
        <v>0</v>
      </c>
      <c r="AF172" s="1">
        <v>3.7322825077466559</v>
      </c>
      <c r="AG172" s="1">
        <v>-39.832641007113082</v>
      </c>
      <c r="AH172" s="1">
        <v>11.054612988593178</v>
      </c>
      <c r="AI172" s="1">
        <v>3.8510078272369457</v>
      </c>
      <c r="AJ172" s="1">
        <v>4.168820858001709</v>
      </c>
      <c r="AK172" s="1">
        <v>0</v>
      </c>
      <c r="AL172" s="1">
        <v>1</v>
      </c>
      <c r="AM172" s="1">
        <v>74.574210244164945</v>
      </c>
    </row>
    <row r="173" spans="5:39" x14ac:dyDescent="0.2">
      <c r="E173" s="1" t="str">
        <f t="shared" si="2"/>
        <v>111-----1-</v>
      </c>
      <c r="F173" s="1">
        <v>1</v>
      </c>
      <c r="G173" s="1">
        <v>1</v>
      </c>
      <c r="H173" s="1">
        <v>1</v>
      </c>
      <c r="I173" s="1" t="s">
        <v>87</v>
      </c>
      <c r="J173" s="1" t="s">
        <v>87</v>
      </c>
      <c r="K173" s="1" t="s">
        <v>87</v>
      </c>
      <c r="L173" s="1" t="s">
        <v>87</v>
      </c>
      <c r="M173" s="1" t="s">
        <v>87</v>
      </c>
      <c r="N173" s="1">
        <v>1</v>
      </c>
      <c r="O173" s="1" t="s">
        <v>87</v>
      </c>
      <c r="P173" s="1">
        <v>1028</v>
      </c>
      <c r="Q173" s="1">
        <v>1336283</v>
      </c>
      <c r="R173" s="1">
        <v>58057.401185379189</v>
      </c>
      <c r="S173" s="1">
        <v>56.8961181640625</v>
      </c>
      <c r="T173" s="1">
        <v>-506.99411868835165</v>
      </c>
      <c r="U173" s="1">
        <v>94.45868043543598</v>
      </c>
      <c r="V173" s="1">
        <v>382.32110595703125</v>
      </c>
      <c r="W173" s="1">
        <v>7.4728779792785645</v>
      </c>
      <c r="X173" s="1">
        <v>1.2871533735065784E-2</v>
      </c>
      <c r="Y173" s="1">
        <v>0.43830535896961942</v>
      </c>
      <c r="Z173" s="1">
        <v>1.9076049010576352</v>
      </c>
      <c r="AA173" s="1">
        <v>34.515967051889454</v>
      </c>
      <c r="AB173" s="1">
        <v>60.775898518502444</v>
      </c>
      <c r="AC173" s="1">
        <v>2.3622241695808448</v>
      </c>
      <c r="AD173" s="1">
        <v>0</v>
      </c>
      <c r="AE173" s="1">
        <v>2.8137752257568198E-2</v>
      </c>
      <c r="AF173" s="1">
        <v>1.3283862774576942</v>
      </c>
      <c r="AG173" s="1">
        <v>-7.1034204262141936</v>
      </c>
      <c r="AH173" s="1">
        <v>11.484679628259746</v>
      </c>
      <c r="AI173" s="1">
        <v>4.4516395783983773</v>
      </c>
      <c r="AJ173" s="1">
        <v>3.8232111930847168</v>
      </c>
      <c r="AK173" s="1">
        <v>0</v>
      </c>
      <c r="AL173" s="1">
        <v>0</v>
      </c>
      <c r="AM173" s="1">
        <v>28.854307786885823</v>
      </c>
    </row>
    <row r="174" spans="5:39" x14ac:dyDescent="0.2">
      <c r="E174" s="1" t="str">
        <f t="shared" si="2"/>
        <v>00-1----0-</v>
      </c>
      <c r="F174" s="1">
        <v>0</v>
      </c>
      <c r="G174" s="1">
        <v>0</v>
      </c>
      <c r="H174" s="1" t="s">
        <v>87</v>
      </c>
      <c r="I174" s="1">
        <v>1</v>
      </c>
      <c r="J174" s="1" t="s">
        <v>87</v>
      </c>
      <c r="K174" s="1" t="s">
        <v>87</v>
      </c>
      <c r="L174" s="1" t="s">
        <v>87</v>
      </c>
      <c r="M174" s="1" t="s">
        <v>87</v>
      </c>
      <c r="N174" s="1">
        <v>0</v>
      </c>
      <c r="O174" s="1" t="s">
        <v>87</v>
      </c>
      <c r="P174" s="1">
        <v>1517</v>
      </c>
      <c r="Q174" s="1">
        <v>6351926</v>
      </c>
      <c r="R174" s="1">
        <v>12007.562852069592</v>
      </c>
      <c r="S174" s="1">
        <v>13.521536827087402</v>
      </c>
      <c r="T174" s="1">
        <v>-98.249084119708215</v>
      </c>
      <c r="U174" s="1">
        <v>51.54095745802158</v>
      </c>
      <c r="V174" s="1">
        <v>109.48925018310547</v>
      </c>
      <c r="W174" s="1">
        <v>54.407707214355469</v>
      </c>
      <c r="X174" s="1">
        <v>0.45311199187250473</v>
      </c>
      <c r="Y174" s="1">
        <v>0.45888443914491445</v>
      </c>
      <c r="Z174" s="1">
        <v>4.5226754845695618</v>
      </c>
      <c r="AA174" s="1">
        <v>19.473164517344816</v>
      </c>
      <c r="AB174" s="1">
        <v>52.382867810487724</v>
      </c>
      <c r="AC174" s="1">
        <v>22.309327910935988</v>
      </c>
      <c r="AD174" s="1">
        <v>0.85307983751699878</v>
      </c>
      <c r="AE174" s="1">
        <v>0.45888443914491445</v>
      </c>
      <c r="AF174" s="1">
        <v>4.5226754845695618</v>
      </c>
      <c r="AG174" s="1">
        <v>-18.881796461768985</v>
      </c>
      <c r="AH174" s="1">
        <v>0.90975645949834638</v>
      </c>
      <c r="AI174" s="1">
        <v>4.1261501372383353</v>
      </c>
      <c r="AJ174" s="1">
        <v>1.0948925018310547</v>
      </c>
      <c r="AK174" s="1">
        <v>0</v>
      </c>
      <c r="AL174" s="1">
        <v>0</v>
      </c>
      <c r="AM174" s="1">
        <v>5.4724780991297699</v>
      </c>
    </row>
    <row r="175" spans="5:39" x14ac:dyDescent="0.2">
      <c r="E175" s="1" t="str">
        <f t="shared" si="2"/>
        <v>00-2----0-</v>
      </c>
      <c r="F175" s="1">
        <v>0</v>
      </c>
      <c r="G175" s="1">
        <v>0</v>
      </c>
      <c r="H175" s="1" t="s">
        <v>87</v>
      </c>
      <c r="I175" s="1">
        <v>2</v>
      </c>
      <c r="J175" s="1" t="s">
        <v>87</v>
      </c>
      <c r="K175" s="1" t="s">
        <v>87</v>
      </c>
      <c r="L175" s="1" t="s">
        <v>87</v>
      </c>
      <c r="M175" s="1" t="s">
        <v>87</v>
      </c>
      <c r="N175" s="1">
        <v>0</v>
      </c>
      <c r="O175" s="1" t="s">
        <v>87</v>
      </c>
      <c r="P175" s="1">
        <v>1405</v>
      </c>
      <c r="Q175" s="1">
        <v>5954169</v>
      </c>
      <c r="R175" s="1">
        <v>24800.725035468153</v>
      </c>
      <c r="S175" s="1">
        <v>53.169002532958984</v>
      </c>
      <c r="T175" s="1">
        <v>-177.1745777548231</v>
      </c>
      <c r="U175" s="1">
        <v>56.48975347813284</v>
      </c>
      <c r="V175" s="1">
        <v>112.24456024169922</v>
      </c>
      <c r="W175" s="1">
        <v>14.39798641204834</v>
      </c>
      <c r="X175" s="1">
        <v>5.8054699576151135E-2</v>
      </c>
      <c r="Y175" s="1">
        <v>0.40168493705838709</v>
      </c>
      <c r="Z175" s="1">
        <v>5.1206306035317439</v>
      </c>
      <c r="AA175" s="1">
        <v>38.846629983126107</v>
      </c>
      <c r="AB175" s="1">
        <v>49.927403807315514</v>
      </c>
      <c r="AC175" s="1">
        <v>5.5848935426589339</v>
      </c>
      <c r="AD175" s="1">
        <v>0.1187571263093137</v>
      </c>
      <c r="AE175" s="1">
        <v>0.40168493705838709</v>
      </c>
      <c r="AF175" s="1">
        <v>5.1206306035317439</v>
      </c>
      <c r="AG175" s="1">
        <v>-0.91534144042426435</v>
      </c>
      <c r="AH175" s="1">
        <v>2.3815797254191375</v>
      </c>
      <c r="AI175" s="1">
        <v>10.220785644846707</v>
      </c>
      <c r="AJ175" s="1">
        <v>1.1224455833435059</v>
      </c>
      <c r="AK175" s="1">
        <v>0</v>
      </c>
      <c r="AL175" s="1">
        <v>0</v>
      </c>
      <c r="AM175" s="1">
        <v>11.151223107019451</v>
      </c>
    </row>
    <row r="176" spans="5:39" x14ac:dyDescent="0.2">
      <c r="E176" s="1" t="str">
        <f t="shared" si="2"/>
        <v>00-3----0-</v>
      </c>
      <c r="F176" s="1">
        <v>0</v>
      </c>
      <c r="G176" s="1">
        <v>0</v>
      </c>
      <c r="H176" s="1" t="s">
        <v>87</v>
      </c>
      <c r="I176" s="1">
        <v>3</v>
      </c>
      <c r="J176" s="1" t="s">
        <v>87</v>
      </c>
      <c r="K176" s="1" t="s">
        <v>87</v>
      </c>
      <c r="L176" s="1" t="s">
        <v>87</v>
      </c>
      <c r="M176" s="1" t="s">
        <v>87</v>
      </c>
      <c r="N176" s="1">
        <v>0</v>
      </c>
      <c r="O176" s="1" t="s">
        <v>87</v>
      </c>
      <c r="P176" s="1">
        <v>372</v>
      </c>
      <c r="Q176" s="1">
        <v>1476232</v>
      </c>
      <c r="R176" s="1">
        <v>51866.444897514681</v>
      </c>
      <c r="S176" s="1">
        <v>89.925102233886719</v>
      </c>
      <c r="T176" s="1">
        <v>-294.28100052734044</v>
      </c>
      <c r="U176" s="1">
        <v>65.199632206688761</v>
      </c>
      <c r="V176" s="1">
        <v>110.50505828857422</v>
      </c>
      <c r="W176" s="1">
        <v>-229.96011352539063</v>
      </c>
      <c r="X176" s="1">
        <v>-0.44336972387403739</v>
      </c>
      <c r="Y176" s="1">
        <v>1.9987373258403829</v>
      </c>
      <c r="Z176" s="1">
        <v>9.4167447935012927</v>
      </c>
      <c r="AA176" s="1">
        <v>68.709186631911507</v>
      </c>
      <c r="AB176" s="1">
        <v>19.804813877493508</v>
      </c>
      <c r="AC176" s="1">
        <v>7.0517371253298947E-2</v>
      </c>
      <c r="AD176" s="1">
        <v>0</v>
      </c>
      <c r="AE176" s="1">
        <v>0</v>
      </c>
      <c r="AF176" s="1">
        <v>0</v>
      </c>
      <c r="AG176" s="1">
        <v>-0.42072457877113345</v>
      </c>
      <c r="AH176" s="1">
        <v>7.0368259446407713</v>
      </c>
      <c r="AI176" s="1">
        <v>0</v>
      </c>
      <c r="AJ176" s="1">
        <v>1.1050505638122559</v>
      </c>
      <c r="AK176" s="1">
        <v>0</v>
      </c>
      <c r="AL176" s="1">
        <v>0</v>
      </c>
      <c r="AM176" s="1">
        <v>-117.99990982646739</v>
      </c>
    </row>
    <row r="177" spans="5:39" x14ac:dyDescent="0.2">
      <c r="E177" s="1" t="str">
        <f t="shared" si="2"/>
        <v>00-1----1-</v>
      </c>
      <c r="F177" s="1">
        <v>0</v>
      </c>
      <c r="G177" s="1">
        <v>0</v>
      </c>
      <c r="H177" s="1" t="s">
        <v>87</v>
      </c>
      <c r="I177" s="1">
        <v>1</v>
      </c>
      <c r="J177" s="1" t="s">
        <v>87</v>
      </c>
      <c r="K177" s="1" t="s">
        <v>87</v>
      </c>
      <c r="L177" s="1" t="s">
        <v>87</v>
      </c>
      <c r="M177" s="1" t="s">
        <v>87</v>
      </c>
      <c r="N177" s="1">
        <v>1</v>
      </c>
      <c r="O177" s="1" t="s">
        <v>87</v>
      </c>
      <c r="P177" s="1">
        <v>422</v>
      </c>
      <c r="Q177" s="1">
        <v>1951051</v>
      </c>
      <c r="R177" s="1">
        <v>12260.859609344716</v>
      </c>
      <c r="S177" s="1">
        <v>14.853699684143066</v>
      </c>
      <c r="T177" s="1">
        <v>-197.49070956403762</v>
      </c>
      <c r="U177" s="1">
        <v>43.074580057389056</v>
      </c>
      <c r="V177" s="1">
        <v>107.14968872070313</v>
      </c>
      <c r="W177" s="1">
        <v>-22.727956771850586</v>
      </c>
      <c r="X177" s="1">
        <v>-0.18537001071709758</v>
      </c>
      <c r="Y177" s="1">
        <v>1.2109883339799934</v>
      </c>
      <c r="Z177" s="1">
        <v>21.285758291300432</v>
      </c>
      <c r="AA177" s="1">
        <v>30.595356041436126</v>
      </c>
      <c r="AB177" s="1">
        <v>44.764078437724073</v>
      </c>
      <c r="AC177" s="1">
        <v>2.0510483836660343</v>
      </c>
      <c r="AD177" s="1">
        <v>9.2770511893333393E-2</v>
      </c>
      <c r="AE177" s="1">
        <v>1.2109883339799934</v>
      </c>
      <c r="AF177" s="1">
        <v>21.285758291300432</v>
      </c>
      <c r="AG177" s="1">
        <v>1.2980218879500498</v>
      </c>
      <c r="AH177" s="1">
        <v>0.74606681975465816</v>
      </c>
      <c r="AI177" s="1">
        <v>17.436900559266274</v>
      </c>
      <c r="AJ177" s="1">
        <v>1.071496844291687</v>
      </c>
      <c r="AK177" s="1">
        <v>0</v>
      </c>
      <c r="AL177" s="1">
        <v>0</v>
      </c>
      <c r="AM177" s="1">
        <v>5.0574987153187232</v>
      </c>
    </row>
    <row r="178" spans="5:39" x14ac:dyDescent="0.2">
      <c r="E178" s="1" t="str">
        <f t="shared" si="2"/>
        <v>00-2----1-</v>
      </c>
      <c r="F178" s="1">
        <v>0</v>
      </c>
      <c r="G178" s="1">
        <v>0</v>
      </c>
      <c r="H178" s="1" t="s">
        <v>87</v>
      </c>
      <c r="I178" s="1">
        <v>2</v>
      </c>
      <c r="J178" s="1" t="s">
        <v>87</v>
      </c>
      <c r="K178" s="1" t="s">
        <v>87</v>
      </c>
      <c r="L178" s="1" t="s">
        <v>87</v>
      </c>
      <c r="M178" s="1" t="s">
        <v>87</v>
      </c>
      <c r="N178" s="1">
        <v>1</v>
      </c>
      <c r="O178" s="1" t="s">
        <v>87</v>
      </c>
      <c r="P178" s="1">
        <v>485</v>
      </c>
      <c r="Q178" s="1">
        <v>2147453</v>
      </c>
      <c r="R178" s="1">
        <v>25440.001850106637</v>
      </c>
      <c r="S178" s="1">
        <v>54.686977386474609</v>
      </c>
      <c r="T178" s="1">
        <v>-285.5819284615161</v>
      </c>
      <c r="U178" s="1">
        <v>53.380477235240861</v>
      </c>
      <c r="V178" s="1">
        <v>111.83159637451172</v>
      </c>
      <c r="W178" s="1">
        <v>-89.246726989746094</v>
      </c>
      <c r="X178" s="1">
        <v>-0.35081258057916376</v>
      </c>
      <c r="Y178" s="1">
        <v>0.11795368746137867</v>
      </c>
      <c r="Z178" s="1">
        <v>16.37404869862111</v>
      </c>
      <c r="AA178" s="1">
        <v>65.140517627161103</v>
      </c>
      <c r="AB178" s="1">
        <v>17.674566102261611</v>
      </c>
      <c r="AC178" s="1">
        <v>0.69291388449479452</v>
      </c>
      <c r="AD178" s="1">
        <v>0</v>
      </c>
      <c r="AE178" s="1">
        <v>0.11795368746137867</v>
      </c>
      <c r="AF178" s="1">
        <v>16.37404869862111</v>
      </c>
      <c r="AG178" s="1">
        <v>2.2392727897401965</v>
      </c>
      <c r="AH178" s="1">
        <v>3.0846982654286044</v>
      </c>
      <c r="AI178" s="1">
        <v>12.944025777896785</v>
      </c>
      <c r="AJ178" s="1">
        <v>1.1183159351348877</v>
      </c>
      <c r="AK178" s="1">
        <v>0</v>
      </c>
      <c r="AL178" s="1">
        <v>0</v>
      </c>
      <c r="AM178" s="1">
        <v>12.855133617521227</v>
      </c>
    </row>
    <row r="179" spans="5:39" x14ac:dyDescent="0.2">
      <c r="E179" s="1" t="str">
        <f t="shared" si="2"/>
        <v>00-3----1-</v>
      </c>
      <c r="F179" s="1">
        <v>0</v>
      </c>
      <c r="G179" s="1">
        <v>0</v>
      </c>
      <c r="H179" s="1" t="s">
        <v>87</v>
      </c>
      <c r="I179" s="1">
        <v>3</v>
      </c>
      <c r="J179" s="1" t="s">
        <v>87</v>
      </c>
      <c r="K179" s="1" t="s">
        <v>87</v>
      </c>
      <c r="L179" s="1" t="s">
        <v>87</v>
      </c>
      <c r="M179" s="1" t="s">
        <v>87</v>
      </c>
      <c r="N179" s="1">
        <v>1</v>
      </c>
      <c r="O179" s="1" t="s">
        <v>87</v>
      </c>
      <c r="P179" s="1">
        <v>149</v>
      </c>
      <c r="Q179" s="1">
        <v>611145</v>
      </c>
      <c r="R179" s="1">
        <v>51290.682188771665</v>
      </c>
      <c r="S179" s="1">
        <v>89.906219482421875</v>
      </c>
      <c r="T179" s="1">
        <v>-411.5129433128011</v>
      </c>
      <c r="U179" s="1">
        <v>57.71690234168409</v>
      </c>
      <c r="V179" s="1">
        <v>108.99181365966797</v>
      </c>
      <c r="W179" s="1">
        <v>-321.54327392578125</v>
      </c>
      <c r="X179" s="1">
        <v>-0.62690387455242713</v>
      </c>
      <c r="Y179" s="1">
        <v>1.947164748136694</v>
      </c>
      <c r="Z179" s="1">
        <v>17.793649624884438</v>
      </c>
      <c r="AA179" s="1">
        <v>70.456438324783804</v>
      </c>
      <c r="AB179" s="1">
        <v>9.8027473021950602</v>
      </c>
      <c r="AC179" s="1">
        <v>0</v>
      </c>
      <c r="AD179" s="1">
        <v>0</v>
      </c>
      <c r="AE179" s="1">
        <v>0</v>
      </c>
      <c r="AF179" s="1">
        <v>0</v>
      </c>
      <c r="AG179" s="1">
        <v>3.7892940384214837</v>
      </c>
      <c r="AH179" s="1">
        <v>5.8836763083517845</v>
      </c>
      <c r="AI179" s="1">
        <v>0</v>
      </c>
      <c r="AJ179" s="1">
        <v>1.0899181365966797</v>
      </c>
      <c r="AK179" s="1">
        <v>0</v>
      </c>
      <c r="AL179" s="1">
        <v>0</v>
      </c>
      <c r="AM179" s="1">
        <v>-86.412026739111383</v>
      </c>
    </row>
    <row r="180" spans="5:39" x14ac:dyDescent="0.2">
      <c r="E180" s="1" t="str">
        <f t="shared" si="2"/>
        <v>01-1----0-</v>
      </c>
      <c r="F180" s="1">
        <v>0</v>
      </c>
      <c r="G180" s="1">
        <v>1</v>
      </c>
      <c r="H180" s="1" t="s">
        <v>87</v>
      </c>
      <c r="I180" s="1">
        <v>1</v>
      </c>
      <c r="J180" s="1" t="s">
        <v>87</v>
      </c>
      <c r="K180" s="1" t="s">
        <v>87</v>
      </c>
      <c r="L180" s="1" t="s">
        <v>87</v>
      </c>
      <c r="M180" s="1" t="s">
        <v>87</v>
      </c>
      <c r="N180" s="1">
        <v>0</v>
      </c>
      <c r="O180" s="1" t="s">
        <v>87</v>
      </c>
      <c r="P180" s="1">
        <v>573</v>
      </c>
      <c r="Q180" s="1">
        <v>719159</v>
      </c>
      <c r="R180" s="1">
        <v>20745.382704794389</v>
      </c>
      <c r="S180" s="1">
        <v>17.494775772094727</v>
      </c>
      <c r="T180" s="1">
        <v>-136.71397013043665</v>
      </c>
      <c r="U180" s="1">
        <v>74.712384062210731</v>
      </c>
      <c r="V180" s="1">
        <v>266.74533081054688</v>
      </c>
      <c r="W180" s="1">
        <v>103.00578308105469</v>
      </c>
      <c r="X180" s="1">
        <v>0.49652389906140132</v>
      </c>
      <c r="Y180" s="1">
        <v>0</v>
      </c>
      <c r="Z180" s="1">
        <v>1.4877099500944853</v>
      </c>
      <c r="AA180" s="1">
        <v>12.855988731281956</v>
      </c>
      <c r="AB180" s="1">
        <v>70.076297452997181</v>
      </c>
      <c r="AC180" s="1">
        <v>15.514649750611479</v>
      </c>
      <c r="AD180" s="1">
        <v>6.535411501489935E-2</v>
      </c>
      <c r="AE180" s="1">
        <v>0</v>
      </c>
      <c r="AF180" s="1">
        <v>1.4877099500944853</v>
      </c>
      <c r="AG180" s="1">
        <v>-114.60090410512106</v>
      </c>
      <c r="AH180" s="1">
        <v>0.75969025437863069</v>
      </c>
      <c r="AI180" s="1">
        <v>0.25952928826915039</v>
      </c>
      <c r="AJ180" s="1">
        <v>2.6674532890319824</v>
      </c>
      <c r="AK180" s="1">
        <v>0</v>
      </c>
      <c r="AL180" s="1">
        <v>0</v>
      </c>
      <c r="AM180" s="1">
        <v>11.843730793060685</v>
      </c>
    </row>
    <row r="181" spans="5:39" x14ac:dyDescent="0.2">
      <c r="E181" s="1" t="str">
        <f t="shared" si="2"/>
        <v>01-2----0-</v>
      </c>
      <c r="F181" s="1">
        <v>0</v>
      </c>
      <c r="G181" s="1">
        <v>1</v>
      </c>
      <c r="H181" s="1" t="s">
        <v>87</v>
      </c>
      <c r="I181" s="1">
        <v>2</v>
      </c>
      <c r="J181" s="1" t="s">
        <v>87</v>
      </c>
      <c r="K181" s="1" t="s">
        <v>87</v>
      </c>
      <c r="L181" s="1" t="s">
        <v>87</v>
      </c>
      <c r="M181" s="1" t="s">
        <v>87</v>
      </c>
      <c r="N181" s="1">
        <v>0</v>
      </c>
      <c r="O181" s="1" t="s">
        <v>87</v>
      </c>
      <c r="P181" s="1">
        <v>502</v>
      </c>
      <c r="Q181" s="1">
        <v>626151</v>
      </c>
      <c r="R181" s="1">
        <v>34231.834166993205</v>
      </c>
      <c r="S181" s="1">
        <v>47.704780578613281</v>
      </c>
      <c r="T181" s="1">
        <v>-227.44654739158074</v>
      </c>
      <c r="U181" s="1">
        <v>79.841660483457161</v>
      </c>
      <c r="V181" s="1">
        <v>254.27876281738281</v>
      </c>
      <c r="W181" s="1">
        <v>97.231239318847656</v>
      </c>
      <c r="X181" s="1">
        <v>0.28403748056421507</v>
      </c>
      <c r="Y181" s="1">
        <v>0.21927618098509785</v>
      </c>
      <c r="Z181" s="1">
        <v>0.82008972276655312</v>
      </c>
      <c r="AA181" s="1">
        <v>23.752098136072608</v>
      </c>
      <c r="AB181" s="1">
        <v>68.241206993201317</v>
      </c>
      <c r="AC181" s="1">
        <v>6.9673289669744207</v>
      </c>
      <c r="AD181" s="1">
        <v>0</v>
      </c>
      <c r="AE181" s="1">
        <v>0.21927618098509785</v>
      </c>
      <c r="AF181" s="1">
        <v>0.82008972276655312</v>
      </c>
      <c r="AG181" s="1">
        <v>-39.356241188441757</v>
      </c>
      <c r="AH181" s="1">
        <v>4.1122975719662715</v>
      </c>
      <c r="AI181" s="1">
        <v>11.722578212808067</v>
      </c>
      <c r="AJ181" s="1">
        <v>2.5427875518798828</v>
      </c>
      <c r="AK181" s="1">
        <v>0</v>
      </c>
      <c r="AL181" s="1">
        <v>0</v>
      </c>
      <c r="AM181" s="1">
        <v>14.078734844428963</v>
      </c>
    </row>
    <row r="182" spans="5:39" x14ac:dyDescent="0.2">
      <c r="E182" s="1" t="str">
        <f t="shared" si="2"/>
        <v>01-3----0-</v>
      </c>
      <c r="F182" s="1">
        <v>0</v>
      </c>
      <c r="G182" s="1">
        <v>1</v>
      </c>
      <c r="H182" s="1" t="s">
        <v>87</v>
      </c>
      <c r="I182" s="1">
        <v>3</v>
      </c>
      <c r="J182" s="1" t="s">
        <v>87</v>
      </c>
      <c r="K182" s="1" t="s">
        <v>87</v>
      </c>
      <c r="L182" s="1" t="s">
        <v>87</v>
      </c>
      <c r="M182" s="1" t="s">
        <v>87</v>
      </c>
      <c r="N182" s="1">
        <v>0</v>
      </c>
      <c r="O182" s="1" t="s">
        <v>87</v>
      </c>
      <c r="P182" s="1">
        <v>44</v>
      </c>
      <c r="Q182" s="1">
        <v>66984</v>
      </c>
      <c r="R182" s="1">
        <v>76487.01805033462</v>
      </c>
      <c r="S182" s="1">
        <v>88.829437255859375</v>
      </c>
      <c r="T182" s="1">
        <v>-385.91020018440133</v>
      </c>
      <c r="U182" s="1">
        <v>80.591840864958598</v>
      </c>
      <c r="V182" s="1">
        <v>240.59477233886719</v>
      </c>
      <c r="W182" s="1">
        <v>-127.70112609863281</v>
      </c>
      <c r="X182" s="1">
        <v>-0.16695790913772476</v>
      </c>
      <c r="Y182" s="1">
        <v>0</v>
      </c>
      <c r="Z182" s="1">
        <v>1.7690791830884987</v>
      </c>
      <c r="AA182" s="1">
        <v>72.705422190373824</v>
      </c>
      <c r="AB182" s="1">
        <v>25.525498626537679</v>
      </c>
      <c r="AC182" s="1">
        <v>0</v>
      </c>
      <c r="AD182" s="1">
        <v>0</v>
      </c>
      <c r="AE182" s="1">
        <v>0</v>
      </c>
      <c r="AF182" s="1">
        <v>0</v>
      </c>
      <c r="AG182" s="1">
        <v>0</v>
      </c>
      <c r="AH182" s="1">
        <v>7.5497644292999304</v>
      </c>
      <c r="AI182" s="1">
        <v>0</v>
      </c>
      <c r="AJ182" s="1">
        <v>2.4059476852416992</v>
      </c>
      <c r="AK182" s="1">
        <v>0</v>
      </c>
      <c r="AL182" s="1">
        <v>1</v>
      </c>
      <c r="AM182" s="1">
        <v>-70.527295306961889</v>
      </c>
    </row>
    <row r="183" spans="5:39" x14ac:dyDescent="0.2">
      <c r="E183" s="1" t="str">
        <f t="shared" si="2"/>
        <v>01-1----1-</v>
      </c>
      <c r="F183" s="1">
        <v>0</v>
      </c>
      <c r="G183" s="1">
        <v>1</v>
      </c>
      <c r="H183" s="1" t="s">
        <v>87</v>
      </c>
      <c r="I183" s="1">
        <v>1</v>
      </c>
      <c r="J183" s="1" t="s">
        <v>87</v>
      </c>
      <c r="K183" s="1" t="s">
        <v>87</v>
      </c>
      <c r="L183" s="1" t="s">
        <v>87</v>
      </c>
      <c r="M183" s="1" t="s">
        <v>87</v>
      </c>
      <c r="N183" s="1">
        <v>1</v>
      </c>
      <c r="O183" s="1" t="s">
        <v>87</v>
      </c>
      <c r="P183" s="1">
        <v>129</v>
      </c>
      <c r="Q183" s="1">
        <v>169804</v>
      </c>
      <c r="R183" s="1">
        <v>19888.906520050561</v>
      </c>
      <c r="S183" s="1">
        <v>16.201543807983398</v>
      </c>
      <c r="T183" s="1">
        <v>-239.6385744868725</v>
      </c>
      <c r="U183" s="1">
        <v>79.873804829976805</v>
      </c>
      <c r="V183" s="1">
        <v>258.45504760742188</v>
      </c>
      <c r="W183" s="1">
        <v>73.030082702636719</v>
      </c>
      <c r="X183" s="1">
        <v>0.36719003444967202</v>
      </c>
      <c r="Y183" s="1">
        <v>0.3804386233539846</v>
      </c>
      <c r="Z183" s="1">
        <v>1.7237520906456856</v>
      </c>
      <c r="AA183" s="1">
        <v>13.060351935172315</v>
      </c>
      <c r="AB183" s="1">
        <v>79.433346682056964</v>
      </c>
      <c r="AC183" s="1">
        <v>5.4021106687710532</v>
      </c>
      <c r="AD183" s="1">
        <v>0</v>
      </c>
      <c r="AE183" s="1">
        <v>0.3804386233539846</v>
      </c>
      <c r="AF183" s="1">
        <v>1.7237520906456856</v>
      </c>
      <c r="AG183" s="1">
        <v>-40.043538133851584</v>
      </c>
      <c r="AH183" s="1">
        <v>1.4798711130766253</v>
      </c>
      <c r="AI183" s="1">
        <v>3.4907144424496468</v>
      </c>
      <c r="AJ183" s="1">
        <v>2.5845503807067871</v>
      </c>
      <c r="AK183" s="1">
        <v>0</v>
      </c>
      <c r="AL183" s="1">
        <v>0</v>
      </c>
      <c r="AM183" s="1">
        <v>9.4127622302512339</v>
      </c>
    </row>
    <row r="184" spans="5:39" x14ac:dyDescent="0.2">
      <c r="E184" s="1" t="str">
        <f t="shared" si="2"/>
        <v>01-2----1-</v>
      </c>
      <c r="F184" s="1">
        <v>0</v>
      </c>
      <c r="G184" s="1">
        <v>1</v>
      </c>
      <c r="H184" s="1" t="s">
        <v>87</v>
      </c>
      <c r="I184" s="1">
        <v>2</v>
      </c>
      <c r="J184" s="1" t="s">
        <v>87</v>
      </c>
      <c r="K184" s="1" t="s">
        <v>87</v>
      </c>
      <c r="L184" s="1" t="s">
        <v>87</v>
      </c>
      <c r="M184" s="1" t="s">
        <v>87</v>
      </c>
      <c r="N184" s="1">
        <v>1</v>
      </c>
      <c r="O184" s="1" t="s">
        <v>87</v>
      </c>
      <c r="P184" s="1">
        <v>156</v>
      </c>
      <c r="Q184" s="1">
        <v>202063</v>
      </c>
      <c r="R184" s="1">
        <v>37272.927677994056</v>
      </c>
      <c r="S184" s="1">
        <v>50.272247314453125</v>
      </c>
      <c r="T184" s="1">
        <v>-404.7205153906387</v>
      </c>
      <c r="U184" s="1">
        <v>78.343503088967907</v>
      </c>
      <c r="V184" s="1">
        <v>259.7288818359375</v>
      </c>
      <c r="W184" s="1">
        <v>-31.33085823059082</v>
      </c>
      <c r="X184" s="1">
        <v>-8.4057948174241656E-2</v>
      </c>
      <c r="Y184" s="1">
        <v>0</v>
      </c>
      <c r="Z184" s="1">
        <v>3.0634010184942322</v>
      </c>
      <c r="AA184" s="1">
        <v>49.212374358492156</v>
      </c>
      <c r="AB184" s="1">
        <v>47.433721166170947</v>
      </c>
      <c r="AC184" s="1">
        <v>0.29050345684266787</v>
      </c>
      <c r="AD184" s="1">
        <v>0</v>
      </c>
      <c r="AE184" s="1">
        <v>0</v>
      </c>
      <c r="AF184" s="1">
        <v>3.0634010184942322</v>
      </c>
      <c r="AG184" s="1">
        <v>-9.0012129979553421</v>
      </c>
      <c r="AH184" s="1">
        <v>3.9742162636532585</v>
      </c>
      <c r="AI184" s="1">
        <v>8.8461556120068714</v>
      </c>
      <c r="AJ184" s="1">
        <v>2.5972888469696045</v>
      </c>
      <c r="AK184" s="1">
        <v>0</v>
      </c>
      <c r="AL184" s="1">
        <v>0</v>
      </c>
      <c r="AM184" s="1">
        <v>31.498099103657509</v>
      </c>
    </row>
    <row r="185" spans="5:39" x14ac:dyDescent="0.2">
      <c r="E185" s="1" t="str">
        <f t="shared" si="2"/>
        <v>01-3----1-</v>
      </c>
      <c r="F185" s="1">
        <v>0</v>
      </c>
      <c r="G185" s="1">
        <v>1</v>
      </c>
      <c r="H185" s="1" t="s">
        <v>87</v>
      </c>
      <c r="I185" s="1">
        <v>3</v>
      </c>
      <c r="J185" s="1" t="s">
        <v>87</v>
      </c>
      <c r="K185" s="1" t="s">
        <v>87</v>
      </c>
      <c r="L185" s="1" t="s">
        <v>87</v>
      </c>
      <c r="M185" s="1" t="s">
        <v>87</v>
      </c>
      <c r="N185" s="1">
        <v>1</v>
      </c>
      <c r="O185" s="1" t="s">
        <v>87</v>
      </c>
      <c r="P185" s="1">
        <v>14</v>
      </c>
      <c r="Q185" s="1">
        <v>14927</v>
      </c>
      <c r="R185" s="1">
        <v>63997.830320707551</v>
      </c>
      <c r="S185" s="1">
        <v>87.4674072265625</v>
      </c>
      <c r="T185" s="1">
        <v>-379.99984254308538</v>
      </c>
      <c r="U185" s="1">
        <v>70.951775545690865</v>
      </c>
      <c r="V185" s="1">
        <v>225.18255615234375</v>
      </c>
      <c r="W185" s="1">
        <v>-108.37480926513672</v>
      </c>
      <c r="X185" s="1">
        <v>-0.16934138035937488</v>
      </c>
      <c r="Y185" s="1">
        <v>0</v>
      </c>
      <c r="Z185" s="1">
        <v>0.57613720104508603</v>
      </c>
      <c r="AA185" s="1">
        <v>70.777785221410866</v>
      </c>
      <c r="AB185" s="1">
        <v>28.646077577544048</v>
      </c>
      <c r="AC185" s="1">
        <v>0</v>
      </c>
      <c r="AD185" s="1">
        <v>0</v>
      </c>
      <c r="AE185" s="1">
        <v>0</v>
      </c>
      <c r="AF185" s="1">
        <v>0</v>
      </c>
      <c r="AG185" s="1">
        <v>-15.052913154261189</v>
      </c>
      <c r="AH185" s="1">
        <v>0.64654652642861932</v>
      </c>
      <c r="AI185" s="1">
        <v>0</v>
      </c>
      <c r="AJ185" s="1">
        <v>2.2518255710601807</v>
      </c>
      <c r="AK185" s="1">
        <v>1</v>
      </c>
      <c r="AL185" s="1">
        <v>0</v>
      </c>
      <c r="AM185" s="1">
        <v>-10.102931102262616</v>
      </c>
    </row>
    <row r="186" spans="5:39" x14ac:dyDescent="0.2">
      <c r="E186" s="1" t="str">
        <f t="shared" si="2"/>
        <v>10-1----0-</v>
      </c>
      <c r="F186" s="1">
        <v>1</v>
      </c>
      <c r="G186" s="1">
        <v>0</v>
      </c>
      <c r="H186" s="1" t="s">
        <v>87</v>
      </c>
      <c r="I186" s="1">
        <v>1</v>
      </c>
      <c r="J186" s="1" t="s">
        <v>87</v>
      </c>
      <c r="K186" s="1" t="s">
        <v>87</v>
      </c>
      <c r="L186" s="1" t="s">
        <v>87</v>
      </c>
      <c r="M186" s="1" t="s">
        <v>87</v>
      </c>
      <c r="N186" s="1">
        <v>0</v>
      </c>
      <c r="O186" s="1" t="s">
        <v>87</v>
      </c>
      <c r="P186" s="1">
        <v>1030</v>
      </c>
      <c r="Q186" s="1">
        <v>2938993</v>
      </c>
      <c r="R186" s="1">
        <v>18270.382896973933</v>
      </c>
      <c r="S186" s="1">
        <v>15.18177318572998</v>
      </c>
      <c r="T186" s="1">
        <v>-193.93711956407253</v>
      </c>
      <c r="U186" s="1">
        <v>80.340106070278296</v>
      </c>
      <c r="V186" s="1">
        <v>208.70841979980469</v>
      </c>
      <c r="W186" s="1">
        <v>90.714691162109375</v>
      </c>
      <c r="X186" s="1">
        <v>0.49651226070984078</v>
      </c>
      <c r="Y186" s="1">
        <v>9.700601532565746E-2</v>
      </c>
      <c r="Z186" s="1">
        <v>3.0767341058655124</v>
      </c>
      <c r="AA186" s="1">
        <v>21.622099814460256</v>
      </c>
      <c r="AB186" s="1">
        <v>51.946466017442027</v>
      </c>
      <c r="AC186" s="1">
        <v>21.608591786370365</v>
      </c>
      <c r="AD186" s="1">
        <v>1.6491022605361769</v>
      </c>
      <c r="AE186" s="1">
        <v>9.700601532565746E-2</v>
      </c>
      <c r="AF186" s="1">
        <v>3.0767341058655124</v>
      </c>
      <c r="AG186" s="1">
        <v>-19.255821985146923</v>
      </c>
      <c r="AH186" s="1">
        <v>3.2500862881696344</v>
      </c>
      <c r="AI186" s="1">
        <v>3.0855515400987987</v>
      </c>
      <c r="AJ186" s="1">
        <v>2.0870842933654785</v>
      </c>
      <c r="AK186" s="1">
        <v>0</v>
      </c>
      <c r="AL186" s="1">
        <v>0</v>
      </c>
      <c r="AM186" s="1">
        <v>8.5234620900883993</v>
      </c>
    </row>
    <row r="187" spans="5:39" x14ac:dyDescent="0.2">
      <c r="E187" s="1" t="str">
        <f t="shared" si="2"/>
        <v>10-2----0-</v>
      </c>
      <c r="F187" s="1">
        <v>1</v>
      </c>
      <c r="G187" s="1">
        <v>0</v>
      </c>
      <c r="H187" s="1" t="s">
        <v>87</v>
      </c>
      <c r="I187" s="1">
        <v>2</v>
      </c>
      <c r="J187" s="1" t="s">
        <v>87</v>
      </c>
      <c r="K187" s="1" t="s">
        <v>87</v>
      </c>
      <c r="L187" s="1" t="s">
        <v>87</v>
      </c>
      <c r="M187" s="1" t="s">
        <v>87</v>
      </c>
      <c r="N187" s="1">
        <v>0</v>
      </c>
      <c r="O187" s="1" t="s">
        <v>87</v>
      </c>
      <c r="P187" s="1">
        <v>1742</v>
      </c>
      <c r="Q187" s="1">
        <v>4654327</v>
      </c>
      <c r="R187" s="1">
        <v>39559.242790357064</v>
      </c>
      <c r="S187" s="1">
        <v>55.700527191162109</v>
      </c>
      <c r="T187" s="1">
        <v>-309.62613931868623</v>
      </c>
      <c r="U187" s="1">
        <v>91.0139054755236</v>
      </c>
      <c r="V187" s="1">
        <v>224.63584899902344</v>
      </c>
      <c r="W187" s="1">
        <v>66.290786743164063</v>
      </c>
      <c r="X187" s="1">
        <v>0.16757344698044388</v>
      </c>
      <c r="Y187" s="1">
        <v>0.19893316477333886</v>
      </c>
      <c r="Z187" s="1">
        <v>1.9774502307207893</v>
      </c>
      <c r="AA187" s="1">
        <v>33.07462067018497</v>
      </c>
      <c r="AB187" s="1">
        <v>58.426298796797049</v>
      </c>
      <c r="AC187" s="1">
        <v>6.322697137523857</v>
      </c>
      <c r="AD187" s="1">
        <v>0</v>
      </c>
      <c r="AE187" s="1">
        <v>0.19893316477333886</v>
      </c>
      <c r="AF187" s="1">
        <v>1.9774502307207893</v>
      </c>
      <c r="AG187" s="1">
        <v>-0.93186247041324433</v>
      </c>
      <c r="AH187" s="1">
        <v>7.0715068745507885</v>
      </c>
      <c r="AI187" s="1">
        <v>6.083832886223659</v>
      </c>
      <c r="AJ187" s="1">
        <v>2.2463583946228027</v>
      </c>
      <c r="AK187" s="1">
        <v>0</v>
      </c>
      <c r="AL187" s="1">
        <v>0</v>
      </c>
      <c r="AM187" s="1">
        <v>48.043696951313279</v>
      </c>
    </row>
    <row r="188" spans="5:39" x14ac:dyDescent="0.2">
      <c r="E188" s="1" t="str">
        <f t="shared" si="2"/>
        <v>10-3----0-</v>
      </c>
      <c r="F188" s="1">
        <v>1</v>
      </c>
      <c r="G188" s="1">
        <v>0</v>
      </c>
      <c r="H188" s="1" t="s">
        <v>87</v>
      </c>
      <c r="I188" s="1">
        <v>3</v>
      </c>
      <c r="J188" s="1" t="s">
        <v>87</v>
      </c>
      <c r="K188" s="1" t="s">
        <v>87</v>
      </c>
      <c r="L188" s="1" t="s">
        <v>87</v>
      </c>
      <c r="M188" s="1" t="s">
        <v>87</v>
      </c>
      <c r="N188" s="1">
        <v>0</v>
      </c>
      <c r="O188" s="1" t="s">
        <v>87</v>
      </c>
      <c r="P188" s="1">
        <v>1014</v>
      </c>
      <c r="Q188" s="1">
        <v>2814813</v>
      </c>
      <c r="R188" s="1">
        <v>82800.265647109016</v>
      </c>
      <c r="S188" s="1">
        <v>91.339973449707031</v>
      </c>
      <c r="T188" s="1">
        <v>-419.98972669211656</v>
      </c>
      <c r="U188" s="1">
        <v>88.704991899834354</v>
      </c>
      <c r="V188" s="1">
        <v>218.73979187011719</v>
      </c>
      <c r="W188" s="1">
        <v>-170.61268615722656</v>
      </c>
      <c r="X188" s="1">
        <v>-0.20605330770841981</v>
      </c>
      <c r="Y188" s="1">
        <v>0.35373575438226268</v>
      </c>
      <c r="Z188" s="1">
        <v>3.1940310066778861</v>
      </c>
      <c r="AA188" s="1">
        <v>64.636158778576061</v>
      </c>
      <c r="AB188" s="1">
        <v>31.363504431733119</v>
      </c>
      <c r="AC188" s="1">
        <v>0.45257002863067636</v>
      </c>
      <c r="AD188" s="1">
        <v>0</v>
      </c>
      <c r="AE188" s="1">
        <v>0</v>
      </c>
      <c r="AF188" s="1">
        <v>0</v>
      </c>
      <c r="AG188" s="1">
        <v>-0.73371550192111767</v>
      </c>
      <c r="AH188" s="1">
        <v>11.381457053369482</v>
      </c>
      <c r="AI188" s="1">
        <v>0</v>
      </c>
      <c r="AJ188" s="1">
        <v>2.1873979568481445</v>
      </c>
      <c r="AK188" s="1">
        <v>0</v>
      </c>
      <c r="AL188" s="1">
        <v>0</v>
      </c>
      <c r="AM188" s="1">
        <v>-68.715481658871894</v>
      </c>
    </row>
    <row r="189" spans="5:39" x14ac:dyDescent="0.2">
      <c r="E189" s="1" t="str">
        <f t="shared" si="2"/>
        <v>10-1----1-</v>
      </c>
      <c r="F189" s="1">
        <v>1</v>
      </c>
      <c r="G189" s="1">
        <v>0</v>
      </c>
      <c r="H189" s="1" t="s">
        <v>87</v>
      </c>
      <c r="I189" s="1">
        <v>1</v>
      </c>
      <c r="J189" s="1" t="s">
        <v>87</v>
      </c>
      <c r="K189" s="1" t="s">
        <v>87</v>
      </c>
      <c r="L189" s="1" t="s">
        <v>87</v>
      </c>
      <c r="M189" s="1" t="s">
        <v>87</v>
      </c>
      <c r="N189" s="1">
        <v>1</v>
      </c>
      <c r="O189" s="1" t="s">
        <v>87</v>
      </c>
      <c r="P189" s="1">
        <v>315</v>
      </c>
      <c r="Q189" s="1">
        <v>948051</v>
      </c>
      <c r="R189" s="1">
        <v>18695.252561117479</v>
      </c>
      <c r="S189" s="1">
        <v>15.815749168395996</v>
      </c>
      <c r="T189" s="1">
        <v>-343.37449095506327</v>
      </c>
      <c r="U189" s="1">
        <v>72.411403922014841</v>
      </c>
      <c r="V189" s="1">
        <v>209.85295104980469</v>
      </c>
      <c r="W189" s="1">
        <v>-37.338886260986328</v>
      </c>
      <c r="X189" s="1">
        <v>-0.19972389321256892</v>
      </c>
      <c r="Y189" s="1">
        <v>1.4095233273315464</v>
      </c>
      <c r="Z189" s="1">
        <v>15.511612771886746</v>
      </c>
      <c r="AA189" s="1">
        <v>43.87791374092744</v>
      </c>
      <c r="AB189" s="1">
        <v>37.335649664416785</v>
      </c>
      <c r="AC189" s="1">
        <v>1.8653004954374817</v>
      </c>
      <c r="AD189" s="1">
        <v>0</v>
      </c>
      <c r="AE189" s="1">
        <v>1.4095233273315464</v>
      </c>
      <c r="AF189" s="1">
        <v>15.511612771886746</v>
      </c>
      <c r="AG189" s="1">
        <v>-5.1542763901679223E-2</v>
      </c>
      <c r="AH189" s="1">
        <v>3.581205506963137</v>
      </c>
      <c r="AI189" s="1">
        <v>17.048376316231224</v>
      </c>
      <c r="AJ189" s="1">
        <v>2.098529577255249</v>
      </c>
      <c r="AK189" s="1">
        <v>0</v>
      </c>
      <c r="AL189" s="1">
        <v>0</v>
      </c>
      <c r="AM189" s="1">
        <v>3.1932093410615026</v>
      </c>
    </row>
    <row r="190" spans="5:39" x14ac:dyDescent="0.2">
      <c r="E190" s="1" t="str">
        <f t="shared" si="2"/>
        <v>10-2----1-</v>
      </c>
      <c r="F190" s="1">
        <v>1</v>
      </c>
      <c r="G190" s="1">
        <v>0</v>
      </c>
      <c r="H190" s="1" t="s">
        <v>87</v>
      </c>
      <c r="I190" s="1">
        <v>2</v>
      </c>
      <c r="J190" s="1" t="s">
        <v>87</v>
      </c>
      <c r="K190" s="1" t="s">
        <v>87</v>
      </c>
      <c r="L190" s="1" t="s">
        <v>87</v>
      </c>
      <c r="M190" s="1" t="s">
        <v>87</v>
      </c>
      <c r="N190" s="1">
        <v>1</v>
      </c>
      <c r="O190" s="1" t="s">
        <v>87</v>
      </c>
      <c r="P190" s="1">
        <v>686</v>
      </c>
      <c r="Q190" s="1">
        <v>1869921</v>
      </c>
      <c r="R190" s="1">
        <v>39012.663131185014</v>
      </c>
      <c r="S190" s="1">
        <v>55.262680053710938</v>
      </c>
      <c r="T190" s="1">
        <v>-445.44531124222624</v>
      </c>
      <c r="U190" s="1">
        <v>81.818546336027111</v>
      </c>
      <c r="V190" s="1">
        <v>221.96044921875</v>
      </c>
      <c r="W190" s="1">
        <v>-69.206062316894531</v>
      </c>
      <c r="X190" s="1">
        <v>-0.17739384282529086</v>
      </c>
      <c r="Y190" s="1">
        <v>0.65484049860929949</v>
      </c>
      <c r="Z190" s="1">
        <v>10.195190064179181</v>
      </c>
      <c r="AA190" s="1">
        <v>52.11166674955787</v>
      </c>
      <c r="AB190" s="1">
        <v>36.964556256654689</v>
      </c>
      <c r="AC190" s="1">
        <v>7.3746430998956641E-2</v>
      </c>
      <c r="AD190" s="1">
        <v>0</v>
      </c>
      <c r="AE190" s="1">
        <v>0.65484049860929949</v>
      </c>
      <c r="AF190" s="1">
        <v>10.195190064179181</v>
      </c>
      <c r="AG190" s="1">
        <v>-3.4800264873262154E-2</v>
      </c>
      <c r="AH190" s="1">
        <v>6.9679522614980556</v>
      </c>
      <c r="AI190" s="1">
        <v>23.925387699672317</v>
      </c>
      <c r="AJ190" s="1">
        <v>2.2196044921875</v>
      </c>
      <c r="AK190" s="1">
        <v>0</v>
      </c>
      <c r="AL190" s="1">
        <v>0</v>
      </c>
      <c r="AM190" s="1">
        <v>41.601719762517845</v>
      </c>
    </row>
    <row r="191" spans="5:39" x14ac:dyDescent="0.2">
      <c r="E191" s="1" t="str">
        <f t="shared" si="2"/>
        <v>10-3----1-</v>
      </c>
      <c r="F191" s="1">
        <v>1</v>
      </c>
      <c r="G191" s="1">
        <v>0</v>
      </c>
      <c r="H191" s="1" t="s">
        <v>87</v>
      </c>
      <c r="I191" s="1">
        <v>3</v>
      </c>
      <c r="J191" s="1" t="s">
        <v>87</v>
      </c>
      <c r="K191" s="1" t="s">
        <v>87</v>
      </c>
      <c r="L191" s="1" t="s">
        <v>87</v>
      </c>
      <c r="M191" s="1" t="s">
        <v>87</v>
      </c>
      <c r="N191" s="1">
        <v>1</v>
      </c>
      <c r="O191" s="1" t="s">
        <v>87</v>
      </c>
      <c r="P191" s="1">
        <v>346</v>
      </c>
      <c r="Q191" s="1">
        <v>923170</v>
      </c>
      <c r="R191" s="1">
        <v>77438.064567910405</v>
      </c>
      <c r="S191" s="1">
        <v>90.109916687011719</v>
      </c>
      <c r="T191" s="1">
        <v>-548.82660916011082</v>
      </c>
      <c r="U191" s="1">
        <v>82.834362726766699</v>
      </c>
      <c r="V191" s="1">
        <v>219.45448303222656</v>
      </c>
      <c r="W191" s="1">
        <v>-328.62310791015625</v>
      </c>
      <c r="X191" s="1">
        <v>-0.42436895826853421</v>
      </c>
      <c r="Y191" s="1">
        <v>0.99429140894959755</v>
      </c>
      <c r="Z191" s="1">
        <v>8.2552509288646725</v>
      </c>
      <c r="AA191" s="1">
        <v>80.29517856949424</v>
      </c>
      <c r="AB191" s="1">
        <v>10.455279092691487</v>
      </c>
      <c r="AC191" s="1">
        <v>0</v>
      </c>
      <c r="AD191" s="1">
        <v>0</v>
      </c>
      <c r="AE191" s="1">
        <v>0</v>
      </c>
      <c r="AF191" s="1">
        <v>0</v>
      </c>
      <c r="AG191" s="1">
        <v>0.38377623252548643</v>
      </c>
      <c r="AH191" s="1">
        <v>11.824488818831037</v>
      </c>
      <c r="AI191" s="1">
        <v>0</v>
      </c>
      <c r="AJ191" s="1">
        <v>2.194544792175293</v>
      </c>
      <c r="AK191" s="1">
        <v>0</v>
      </c>
      <c r="AL191" s="1">
        <v>0</v>
      </c>
      <c r="AM191" s="1">
        <v>-94.293620018382455</v>
      </c>
    </row>
    <row r="192" spans="5:39" x14ac:dyDescent="0.2">
      <c r="E192" s="1" t="str">
        <f t="shared" si="2"/>
        <v>11-1----0-</v>
      </c>
      <c r="F192" s="1">
        <v>1</v>
      </c>
      <c r="G192" s="1">
        <v>1</v>
      </c>
      <c r="H192" s="1" t="s">
        <v>87</v>
      </c>
      <c r="I192" s="1">
        <v>1</v>
      </c>
      <c r="J192" s="1" t="s">
        <v>87</v>
      </c>
      <c r="K192" s="1" t="s">
        <v>87</v>
      </c>
      <c r="L192" s="1" t="s">
        <v>87</v>
      </c>
      <c r="M192" s="1" t="s">
        <v>87</v>
      </c>
      <c r="N192" s="1">
        <v>0</v>
      </c>
      <c r="O192" s="1" t="s">
        <v>87</v>
      </c>
      <c r="P192" s="1">
        <v>970</v>
      </c>
      <c r="Q192" s="1">
        <v>925695</v>
      </c>
      <c r="R192" s="1">
        <v>29356.346588412263</v>
      </c>
      <c r="S192" s="1">
        <v>18.025588989257813</v>
      </c>
      <c r="T192" s="1">
        <v>-253.30318097942256</v>
      </c>
      <c r="U192" s="1">
        <v>103.99507948836786</v>
      </c>
      <c r="V192" s="1">
        <v>414.01779174804688</v>
      </c>
      <c r="W192" s="1">
        <v>209.62796020507813</v>
      </c>
      <c r="X192" s="1">
        <v>0.71408054668432042</v>
      </c>
      <c r="Y192" s="1">
        <v>0.13600591987641719</v>
      </c>
      <c r="Z192" s="1">
        <v>0.72107983731142544</v>
      </c>
      <c r="AA192" s="1">
        <v>13.797092994992951</v>
      </c>
      <c r="AB192" s="1">
        <v>53.376436083159142</v>
      </c>
      <c r="AC192" s="1">
        <v>31.419095922523077</v>
      </c>
      <c r="AD192" s="1">
        <v>0.55028924213698904</v>
      </c>
      <c r="AE192" s="1">
        <v>0.13600591987641719</v>
      </c>
      <c r="AF192" s="1">
        <v>0.72107983731142544</v>
      </c>
      <c r="AG192" s="1">
        <v>-100.35789493763514</v>
      </c>
      <c r="AH192" s="1">
        <v>6.090529417107061</v>
      </c>
      <c r="AI192" s="1">
        <v>2.1481295003107865</v>
      </c>
      <c r="AJ192" s="1">
        <v>4.1401777267456055</v>
      </c>
      <c r="AK192" s="1">
        <v>0</v>
      </c>
      <c r="AL192" s="1">
        <v>0</v>
      </c>
      <c r="AM192" s="1">
        <v>37.037514680347812</v>
      </c>
    </row>
    <row r="193" spans="5:39" x14ac:dyDescent="0.2">
      <c r="E193" s="1" t="str">
        <f t="shared" si="2"/>
        <v>11-2----0-</v>
      </c>
      <c r="F193" s="1">
        <v>1</v>
      </c>
      <c r="G193" s="1">
        <v>1</v>
      </c>
      <c r="H193" s="1" t="s">
        <v>87</v>
      </c>
      <c r="I193" s="1">
        <v>2</v>
      </c>
      <c r="J193" s="1" t="s">
        <v>87</v>
      </c>
      <c r="K193" s="1" t="s">
        <v>87</v>
      </c>
      <c r="L193" s="1" t="s">
        <v>87</v>
      </c>
      <c r="M193" s="1" t="s">
        <v>87</v>
      </c>
      <c r="N193" s="1">
        <v>0</v>
      </c>
      <c r="O193" s="1" t="s">
        <v>87</v>
      </c>
      <c r="P193" s="1">
        <v>2152</v>
      </c>
      <c r="Q193" s="1">
        <v>3016111</v>
      </c>
      <c r="R193" s="1">
        <v>54140.586708581883</v>
      </c>
      <c r="S193" s="1">
        <v>57.924480438232422</v>
      </c>
      <c r="T193" s="1">
        <v>-390.58826901669192</v>
      </c>
      <c r="U193" s="1">
        <v>100.0227072437236</v>
      </c>
      <c r="V193" s="1">
        <v>383.2271728515625</v>
      </c>
      <c r="W193" s="1">
        <v>167.25933837890625</v>
      </c>
      <c r="X193" s="1">
        <v>0.30893521579143468</v>
      </c>
      <c r="Y193" s="1">
        <v>0.15679131172559629</v>
      </c>
      <c r="Z193" s="1">
        <v>1.229696121926547</v>
      </c>
      <c r="AA193" s="1">
        <v>18.74980728494409</v>
      </c>
      <c r="AB193" s="1">
        <v>71.873879973250325</v>
      </c>
      <c r="AC193" s="1">
        <v>7.9898253081534465</v>
      </c>
      <c r="AD193" s="1">
        <v>0</v>
      </c>
      <c r="AE193" s="1">
        <v>0.15679131172559629</v>
      </c>
      <c r="AF193" s="1">
        <v>1.229696121926547</v>
      </c>
      <c r="AG193" s="1">
        <v>-1.2808907347658061</v>
      </c>
      <c r="AH193" s="1">
        <v>10.210361990008089</v>
      </c>
      <c r="AI193" s="1">
        <v>7.1531253237989061</v>
      </c>
      <c r="AJ193" s="1">
        <v>3.8322718143463135</v>
      </c>
      <c r="AK193" s="1">
        <v>0</v>
      </c>
      <c r="AL193" s="1">
        <v>0</v>
      </c>
      <c r="AM193" s="1">
        <v>58.515132768435151</v>
      </c>
    </row>
    <row r="194" spans="5:39" x14ac:dyDescent="0.2">
      <c r="E194" s="1" t="str">
        <f t="shared" si="2"/>
        <v>11-3----0-</v>
      </c>
      <c r="F194" s="1">
        <v>1</v>
      </c>
      <c r="G194" s="1">
        <v>1</v>
      </c>
      <c r="H194" s="1" t="s">
        <v>87</v>
      </c>
      <c r="I194" s="1">
        <v>3</v>
      </c>
      <c r="J194" s="1" t="s">
        <v>87</v>
      </c>
      <c r="K194" s="1" t="s">
        <v>87</v>
      </c>
      <c r="L194" s="1" t="s">
        <v>87</v>
      </c>
      <c r="M194" s="1" t="s">
        <v>87</v>
      </c>
      <c r="N194" s="1">
        <v>0</v>
      </c>
      <c r="O194" s="1" t="s">
        <v>87</v>
      </c>
      <c r="P194" s="1">
        <v>744</v>
      </c>
      <c r="Q194" s="1">
        <v>1286039</v>
      </c>
      <c r="R194" s="1">
        <v>96188.704236694306</v>
      </c>
      <c r="S194" s="1">
        <v>90.137321472167969</v>
      </c>
      <c r="T194" s="1">
        <v>-456.54880502613253</v>
      </c>
      <c r="U194" s="1">
        <v>95.907825505410656</v>
      </c>
      <c r="V194" s="1">
        <v>359.43893432617188</v>
      </c>
      <c r="W194" s="1">
        <v>-108.29121398925781</v>
      </c>
      <c r="X194" s="1">
        <v>-0.11258204884721446</v>
      </c>
      <c r="Y194" s="1">
        <v>0</v>
      </c>
      <c r="Z194" s="1">
        <v>2.2537419160694192</v>
      </c>
      <c r="AA194" s="1">
        <v>52.797854497414157</v>
      </c>
      <c r="AB194" s="1">
        <v>44.948403586516427</v>
      </c>
      <c r="AC194" s="1">
        <v>0</v>
      </c>
      <c r="AD194" s="1">
        <v>0</v>
      </c>
      <c r="AE194" s="1">
        <v>0</v>
      </c>
      <c r="AF194" s="1">
        <v>0</v>
      </c>
      <c r="AG194" s="1">
        <v>0</v>
      </c>
      <c r="AH194" s="1">
        <v>15.758231116988153</v>
      </c>
      <c r="AI194" s="1">
        <v>0</v>
      </c>
      <c r="AJ194" s="1">
        <v>3.5943894386291504</v>
      </c>
      <c r="AK194" s="1">
        <v>0</v>
      </c>
      <c r="AL194" s="1">
        <v>0</v>
      </c>
      <c r="AM194" s="1">
        <v>-122.84740393582251</v>
      </c>
    </row>
    <row r="195" spans="5:39" x14ac:dyDescent="0.2">
      <c r="E195" s="1" t="str">
        <f t="shared" ref="E195:E258" si="3">CONCATENATE(F195,G195,H195,I195,J195,K195,L195,M195,N195,O195,)</f>
        <v>11-1----1-</v>
      </c>
      <c r="F195" s="1">
        <v>1</v>
      </c>
      <c r="G195" s="1">
        <v>1</v>
      </c>
      <c r="H195" s="1" t="s">
        <v>87</v>
      </c>
      <c r="I195" s="1">
        <v>1</v>
      </c>
      <c r="J195" s="1" t="s">
        <v>87</v>
      </c>
      <c r="K195" s="1" t="s">
        <v>87</v>
      </c>
      <c r="L195" s="1" t="s">
        <v>87</v>
      </c>
      <c r="M195" s="1" t="s">
        <v>87</v>
      </c>
      <c r="N195" s="1">
        <v>1</v>
      </c>
      <c r="O195" s="1" t="s">
        <v>87</v>
      </c>
      <c r="P195" s="1">
        <v>256</v>
      </c>
      <c r="Q195" s="1">
        <v>265801</v>
      </c>
      <c r="R195" s="1">
        <v>30652.362787481401</v>
      </c>
      <c r="S195" s="1">
        <v>18.668857574462891</v>
      </c>
      <c r="T195" s="1">
        <v>-384.80622438270643</v>
      </c>
      <c r="U195" s="1">
        <v>94.788826226073283</v>
      </c>
      <c r="V195" s="1">
        <v>424.0029296875</v>
      </c>
      <c r="W195" s="1">
        <v>159.02696228027344</v>
      </c>
      <c r="X195" s="1">
        <v>0.51880816948056263</v>
      </c>
      <c r="Y195" s="1">
        <v>0</v>
      </c>
      <c r="Z195" s="1">
        <v>2.5729775283012479</v>
      </c>
      <c r="AA195" s="1">
        <v>19.841159363584033</v>
      </c>
      <c r="AB195" s="1">
        <v>67.494478952298891</v>
      </c>
      <c r="AC195" s="1">
        <v>10.091384155815817</v>
      </c>
      <c r="AD195" s="1">
        <v>0</v>
      </c>
      <c r="AE195" s="1">
        <v>0</v>
      </c>
      <c r="AF195" s="1">
        <v>2.5729775283012479</v>
      </c>
      <c r="AG195" s="1">
        <v>-52.642633832268302</v>
      </c>
      <c r="AH195" s="1">
        <v>4.5857127663231694</v>
      </c>
      <c r="AI195" s="1">
        <v>2.1173728442140867</v>
      </c>
      <c r="AJ195" s="1">
        <v>4.2400293350219727</v>
      </c>
      <c r="AK195" s="1">
        <v>0</v>
      </c>
      <c r="AL195" s="1">
        <v>0</v>
      </c>
      <c r="AM195" s="1">
        <v>70.980987182564235</v>
      </c>
    </row>
    <row r="196" spans="5:39" x14ac:dyDescent="0.2">
      <c r="E196" s="1" t="str">
        <f t="shared" si="3"/>
        <v>11-2----1-</v>
      </c>
      <c r="F196" s="1">
        <v>1</v>
      </c>
      <c r="G196" s="1">
        <v>1</v>
      </c>
      <c r="H196" s="1" t="s">
        <v>87</v>
      </c>
      <c r="I196" s="1">
        <v>2</v>
      </c>
      <c r="J196" s="1" t="s">
        <v>87</v>
      </c>
      <c r="K196" s="1" t="s">
        <v>87</v>
      </c>
      <c r="L196" s="1" t="s">
        <v>87</v>
      </c>
      <c r="M196" s="1" t="s">
        <v>87</v>
      </c>
      <c r="N196" s="1">
        <v>1</v>
      </c>
      <c r="O196" s="1" t="s">
        <v>87</v>
      </c>
      <c r="P196" s="1">
        <v>678</v>
      </c>
      <c r="Q196" s="1">
        <v>904806</v>
      </c>
      <c r="R196" s="1">
        <v>52462.004102679479</v>
      </c>
      <c r="S196" s="1">
        <v>56.073696136474609</v>
      </c>
      <c r="T196" s="1">
        <v>-490.86138005875682</v>
      </c>
      <c r="U196" s="1">
        <v>95.556618574875657</v>
      </c>
      <c r="V196" s="1">
        <v>381.3763427734375</v>
      </c>
      <c r="W196" s="1">
        <v>82.108062744140625</v>
      </c>
      <c r="X196" s="1">
        <v>0.15650958088340927</v>
      </c>
      <c r="Y196" s="1">
        <v>4.155586943499491E-2</v>
      </c>
      <c r="Z196" s="1">
        <v>1.6812443772477192</v>
      </c>
      <c r="AA196" s="1">
        <v>25.753807998620697</v>
      </c>
      <c r="AB196" s="1">
        <v>71.568711966985191</v>
      </c>
      <c r="AC196" s="1">
        <v>0.95467978771139883</v>
      </c>
      <c r="AD196" s="1">
        <v>0</v>
      </c>
      <c r="AE196" s="1">
        <v>4.155586943499491E-2</v>
      </c>
      <c r="AF196" s="1">
        <v>1.6812443772477192</v>
      </c>
      <c r="AG196" s="1">
        <v>-9.8225246952489798E-2</v>
      </c>
      <c r="AH196" s="1">
        <v>11.758040848540748</v>
      </c>
      <c r="AI196" s="1">
        <v>6.4428495546667106</v>
      </c>
      <c r="AJ196" s="1">
        <v>3.8137633800506592</v>
      </c>
      <c r="AK196" s="1">
        <v>0</v>
      </c>
      <c r="AL196" s="1">
        <v>0</v>
      </c>
      <c r="AM196" s="1">
        <v>77.933823365164642</v>
      </c>
    </row>
    <row r="197" spans="5:39" x14ac:dyDescent="0.2">
      <c r="E197" s="1" t="str">
        <f t="shared" si="3"/>
        <v>11-3----1-</v>
      </c>
      <c r="F197" s="1">
        <v>1</v>
      </c>
      <c r="G197" s="1">
        <v>1</v>
      </c>
      <c r="H197" s="1" t="s">
        <v>87</v>
      </c>
      <c r="I197" s="1">
        <v>3</v>
      </c>
      <c r="J197" s="1" t="s">
        <v>87</v>
      </c>
      <c r="K197" s="1" t="s">
        <v>87</v>
      </c>
      <c r="L197" s="1" t="s">
        <v>87</v>
      </c>
      <c r="M197" s="1" t="s">
        <v>87</v>
      </c>
      <c r="N197" s="1">
        <v>1</v>
      </c>
      <c r="O197" s="1" t="s">
        <v>87</v>
      </c>
      <c r="P197" s="1">
        <v>183</v>
      </c>
      <c r="Q197" s="1">
        <v>280887</v>
      </c>
      <c r="R197" s="1">
        <v>96770.946207143847</v>
      </c>
      <c r="S197" s="1">
        <v>90.100456237792969</v>
      </c>
      <c r="T197" s="1">
        <v>-642.59077262111964</v>
      </c>
      <c r="U197" s="1">
        <v>92.236237065694823</v>
      </c>
      <c r="V197" s="1">
        <v>360.09710693359375</v>
      </c>
      <c r="W197" s="1">
        <v>-323.6553955078125</v>
      </c>
      <c r="X197" s="1">
        <v>-0.33445513162081653</v>
      </c>
      <c r="Y197" s="1">
        <v>1.9513185017462538</v>
      </c>
      <c r="Z197" s="1">
        <v>2.7555565049290283</v>
      </c>
      <c r="AA197" s="1">
        <v>70.422981483657139</v>
      </c>
      <c r="AB197" s="1">
        <v>24.870143509667589</v>
      </c>
      <c r="AC197" s="1">
        <v>0</v>
      </c>
      <c r="AD197" s="1">
        <v>0</v>
      </c>
      <c r="AE197" s="1">
        <v>0</v>
      </c>
      <c r="AF197" s="1">
        <v>0</v>
      </c>
      <c r="AG197" s="1">
        <v>0</v>
      </c>
      <c r="AH197" s="1">
        <v>16.956150401095112</v>
      </c>
      <c r="AI197" s="1">
        <v>0</v>
      </c>
      <c r="AJ197" s="1">
        <v>3.6009712219238281</v>
      </c>
      <c r="AK197" s="1">
        <v>0</v>
      </c>
      <c r="AL197" s="1">
        <v>0</v>
      </c>
      <c r="AM197" s="1">
        <v>-150.35412122679344</v>
      </c>
    </row>
    <row r="198" spans="5:39" x14ac:dyDescent="0.2">
      <c r="E198" s="1" t="str">
        <f t="shared" si="3"/>
        <v>00----0-0-</v>
      </c>
      <c r="F198" s="1">
        <v>0</v>
      </c>
      <c r="G198" s="1">
        <v>0</v>
      </c>
      <c r="H198" s="1" t="s">
        <v>87</v>
      </c>
      <c r="I198" s="1" t="s">
        <v>87</v>
      </c>
      <c r="J198" s="1" t="s">
        <v>87</v>
      </c>
      <c r="K198" s="1" t="s">
        <v>87</v>
      </c>
      <c r="L198" s="1">
        <v>0</v>
      </c>
      <c r="M198" s="1" t="s">
        <v>87</v>
      </c>
      <c r="N198" s="1">
        <v>0</v>
      </c>
      <c r="O198" s="1" t="s">
        <v>87</v>
      </c>
      <c r="P198" s="1">
        <v>1838</v>
      </c>
      <c r="Q198" s="1">
        <v>7589575</v>
      </c>
      <c r="R198" s="1">
        <v>21493.363858683213</v>
      </c>
      <c r="S198" s="1">
        <v>38.62506103515625</v>
      </c>
      <c r="T198" s="1">
        <v>-176.50320383516731</v>
      </c>
      <c r="U198" s="1">
        <v>59.125068478480138</v>
      </c>
      <c r="V198" s="1">
        <v>109.90366363525391</v>
      </c>
      <c r="W198" s="1">
        <v>-3.8633551597595215</v>
      </c>
      <c r="X198" s="1">
        <v>-1.7974641778554106E-2</v>
      </c>
      <c r="Y198" s="1">
        <v>0.68746932469868205</v>
      </c>
      <c r="Z198" s="1">
        <v>6.6102647381440987</v>
      </c>
      <c r="AA198" s="1">
        <v>37.474483090291614</v>
      </c>
      <c r="AB198" s="1">
        <v>42.782962155324903</v>
      </c>
      <c r="AC198" s="1">
        <v>11.663683407832455</v>
      </c>
      <c r="AD198" s="1">
        <v>0.78113728370824453</v>
      </c>
      <c r="AE198" s="1">
        <v>0.57302286359908161</v>
      </c>
      <c r="AF198" s="1">
        <v>5.4906631794270435</v>
      </c>
      <c r="AG198" s="1">
        <v>-7.5666693239137306</v>
      </c>
      <c r="AH198" s="1">
        <v>2.6956435039040496</v>
      </c>
      <c r="AI198" s="1">
        <v>8.4328846905469828</v>
      </c>
      <c r="AJ198" s="1">
        <v>1.099036693572998</v>
      </c>
      <c r="AK198" s="1">
        <v>0</v>
      </c>
      <c r="AL198" s="1">
        <v>0</v>
      </c>
      <c r="AM198" s="1">
        <v>4.9257071583113467E-2</v>
      </c>
    </row>
    <row r="199" spans="5:39" x14ac:dyDescent="0.2">
      <c r="E199" s="1" t="str">
        <f t="shared" si="3"/>
        <v>00----1-0-</v>
      </c>
      <c r="F199" s="1">
        <v>0</v>
      </c>
      <c r="G199" s="1">
        <v>0</v>
      </c>
      <c r="H199" s="1" t="s">
        <v>87</v>
      </c>
      <c r="I199" s="1" t="s">
        <v>87</v>
      </c>
      <c r="J199" s="1" t="s">
        <v>87</v>
      </c>
      <c r="K199" s="1" t="s">
        <v>87</v>
      </c>
      <c r="L199" s="1">
        <v>1</v>
      </c>
      <c r="M199" s="1" t="s">
        <v>87</v>
      </c>
      <c r="N199" s="1">
        <v>0</v>
      </c>
      <c r="O199" s="1" t="s">
        <v>87</v>
      </c>
      <c r="P199" s="1">
        <v>1456</v>
      </c>
      <c r="Q199" s="1">
        <v>6192752</v>
      </c>
      <c r="R199" s="1">
        <v>22184.04152735095</v>
      </c>
      <c r="S199" s="1">
        <v>39.088844299316406</v>
      </c>
      <c r="T199" s="1">
        <v>-124.95914854578498</v>
      </c>
      <c r="U199" s="1">
        <v>50.260292770294448</v>
      </c>
      <c r="V199" s="1">
        <v>111.87267303466797</v>
      </c>
      <c r="W199" s="1">
        <v>19.566183090209961</v>
      </c>
      <c r="X199" s="1">
        <v>8.8199361987700023E-2</v>
      </c>
      <c r="Y199" s="1">
        <v>0.49081571488733927</v>
      </c>
      <c r="Z199" s="1">
        <v>3.7057837936994735</v>
      </c>
      <c r="AA199" s="1">
        <v>27.775502716724326</v>
      </c>
      <c r="AB199" s="1">
        <v>54.021265505222885</v>
      </c>
      <c r="AC199" s="1">
        <v>13.974772443656713</v>
      </c>
      <c r="AD199" s="1">
        <v>3.185982580926864E-2</v>
      </c>
      <c r="AE199" s="1">
        <v>0.15461623523758097</v>
      </c>
      <c r="AF199" s="1">
        <v>2.8331507543011574</v>
      </c>
      <c r="AG199" s="1">
        <v>-11.074101297497663</v>
      </c>
      <c r="AH199" s="1">
        <v>1.59674292990273</v>
      </c>
      <c r="AI199" s="1">
        <v>3.7242367454018703</v>
      </c>
      <c r="AJ199" s="1">
        <v>1.1187267303466797</v>
      </c>
      <c r="AK199" s="1">
        <v>0</v>
      </c>
      <c r="AL199" s="1">
        <v>0</v>
      </c>
      <c r="AM199" s="1">
        <v>-11.854509960000673</v>
      </c>
    </row>
    <row r="200" spans="5:39" x14ac:dyDescent="0.2">
      <c r="E200" s="1" t="str">
        <f t="shared" si="3"/>
        <v>00----0-1-</v>
      </c>
      <c r="F200" s="1">
        <v>0</v>
      </c>
      <c r="G200" s="1">
        <v>0</v>
      </c>
      <c r="H200" s="1" t="s">
        <v>87</v>
      </c>
      <c r="I200" s="1" t="s">
        <v>87</v>
      </c>
      <c r="J200" s="1" t="s">
        <v>87</v>
      </c>
      <c r="K200" s="1" t="s">
        <v>87</v>
      </c>
      <c r="L200" s="1">
        <v>0</v>
      </c>
      <c r="M200" s="1" t="s">
        <v>87</v>
      </c>
      <c r="N200" s="1">
        <v>1</v>
      </c>
      <c r="O200" s="1" t="s">
        <v>87</v>
      </c>
      <c r="P200" s="1">
        <v>794</v>
      </c>
      <c r="Q200" s="1">
        <v>3466492</v>
      </c>
      <c r="R200" s="1">
        <v>23064.546988296835</v>
      </c>
      <c r="S200" s="1">
        <v>42.527057647705078</v>
      </c>
      <c r="T200" s="1">
        <v>-282.23116676545192</v>
      </c>
      <c r="U200" s="1">
        <v>50.918118062168737</v>
      </c>
      <c r="V200" s="1">
        <v>110.01681518554688</v>
      </c>
      <c r="W200" s="1">
        <v>-105.79701995849609</v>
      </c>
      <c r="X200" s="1">
        <v>-0.45869975253439177</v>
      </c>
      <c r="Y200" s="1">
        <v>1.0831411121098793</v>
      </c>
      <c r="Z200" s="1">
        <v>20.633712698601354</v>
      </c>
      <c r="AA200" s="1">
        <v>53.006238006607255</v>
      </c>
      <c r="AB200" s="1">
        <v>24.565122319624567</v>
      </c>
      <c r="AC200" s="1">
        <v>0.65957169380457248</v>
      </c>
      <c r="AD200" s="1">
        <v>5.221416925237387E-2</v>
      </c>
      <c r="AE200" s="1">
        <v>0.73985458498101253</v>
      </c>
      <c r="AF200" s="1">
        <v>18.002003177852423</v>
      </c>
      <c r="AG200" s="1">
        <v>2.0112062816999057</v>
      </c>
      <c r="AH200" s="1">
        <v>2.8516351131462656</v>
      </c>
      <c r="AI200" s="1">
        <v>14.947541577255258</v>
      </c>
      <c r="AJ200" s="1">
        <v>1.1001681089401245</v>
      </c>
      <c r="AK200" s="1">
        <v>0</v>
      </c>
      <c r="AL200" s="1">
        <v>0</v>
      </c>
      <c r="AM200" s="1">
        <v>-4.3111636949637537</v>
      </c>
    </row>
    <row r="201" spans="5:39" x14ac:dyDescent="0.2">
      <c r="E201" s="1" t="str">
        <f t="shared" si="3"/>
        <v>00----1-1-</v>
      </c>
      <c r="F201" s="1">
        <v>0</v>
      </c>
      <c r="G201" s="1">
        <v>0</v>
      </c>
      <c r="H201" s="1" t="s">
        <v>87</v>
      </c>
      <c r="I201" s="1" t="s">
        <v>87</v>
      </c>
      <c r="J201" s="1" t="s">
        <v>87</v>
      </c>
      <c r="K201" s="1" t="s">
        <v>87</v>
      </c>
      <c r="L201" s="1">
        <v>1</v>
      </c>
      <c r="M201" s="1" t="s">
        <v>87</v>
      </c>
      <c r="N201" s="1">
        <v>1</v>
      </c>
      <c r="O201" s="1" t="s">
        <v>87</v>
      </c>
      <c r="P201" s="1">
        <v>262</v>
      </c>
      <c r="Q201" s="1">
        <v>1243157</v>
      </c>
      <c r="R201" s="1">
        <v>24088.467540616683</v>
      </c>
      <c r="S201" s="1">
        <v>43.392803192138672</v>
      </c>
      <c r="T201" s="1">
        <v>-218.58076767768679</v>
      </c>
      <c r="U201" s="1">
        <v>46.204072244972792</v>
      </c>
      <c r="V201" s="1">
        <v>108.14804840087891</v>
      </c>
      <c r="W201" s="1">
        <v>-52.898872375488281</v>
      </c>
      <c r="X201" s="1">
        <v>-0.21960248108889882</v>
      </c>
      <c r="Y201" s="1">
        <v>4.1265906076223678E-2</v>
      </c>
      <c r="Z201" s="1">
        <v>12.902634180558048</v>
      </c>
      <c r="AA201" s="1">
        <v>47.373501496592944</v>
      </c>
      <c r="AB201" s="1">
        <v>37.10585227770909</v>
      </c>
      <c r="AC201" s="1">
        <v>2.5767461390636903</v>
      </c>
      <c r="AD201" s="1">
        <v>0</v>
      </c>
      <c r="AE201" s="1">
        <v>4.1265906076223678E-2</v>
      </c>
      <c r="AF201" s="1">
        <v>11.493560346762315</v>
      </c>
      <c r="AG201" s="1">
        <v>2.1599990940808134</v>
      </c>
      <c r="AH201" s="1">
        <v>1.4402589614711778</v>
      </c>
      <c r="AI201" s="1">
        <v>8.0451913673462769</v>
      </c>
      <c r="AJ201" s="1">
        <v>1.0814805030822754</v>
      </c>
      <c r="AK201" s="1">
        <v>0</v>
      </c>
      <c r="AL201" s="1">
        <v>0</v>
      </c>
      <c r="AM201" s="1">
        <v>-0.31567247244220664</v>
      </c>
    </row>
    <row r="202" spans="5:39" x14ac:dyDescent="0.2">
      <c r="E202" s="1" t="str">
        <f t="shared" si="3"/>
        <v>01----0-0-</v>
      </c>
      <c r="F202" s="1">
        <v>0</v>
      </c>
      <c r="G202" s="1">
        <v>1</v>
      </c>
      <c r="H202" s="1" t="s">
        <v>87</v>
      </c>
      <c r="I202" s="1" t="s">
        <v>87</v>
      </c>
      <c r="J202" s="1" t="s">
        <v>87</v>
      </c>
      <c r="K202" s="1" t="s">
        <v>87</v>
      </c>
      <c r="L202" s="1">
        <v>0</v>
      </c>
      <c r="M202" s="1" t="s">
        <v>87</v>
      </c>
      <c r="N202" s="1">
        <v>0</v>
      </c>
      <c r="O202" s="1" t="s">
        <v>87</v>
      </c>
      <c r="P202" s="1">
        <v>679</v>
      </c>
      <c r="Q202" s="1">
        <v>806113</v>
      </c>
      <c r="R202" s="1">
        <v>28860.294190741599</v>
      </c>
      <c r="S202" s="1">
        <v>34.157154083251953</v>
      </c>
      <c r="T202" s="1">
        <v>-222.89680091982541</v>
      </c>
      <c r="U202" s="1">
        <v>80.136318019944767</v>
      </c>
      <c r="V202" s="1">
        <v>258.8681640625</v>
      </c>
      <c r="W202" s="1">
        <v>74.911445617675781</v>
      </c>
      <c r="X202" s="1">
        <v>0.25956577269301512</v>
      </c>
      <c r="Y202" s="1">
        <v>0</v>
      </c>
      <c r="Z202" s="1">
        <v>2.1112424684876685</v>
      </c>
      <c r="AA202" s="1">
        <v>23.755354398204716</v>
      </c>
      <c r="AB202" s="1">
        <v>65.79028002277596</v>
      </c>
      <c r="AC202" s="1">
        <v>8.3431231105316499</v>
      </c>
      <c r="AD202" s="1">
        <v>0</v>
      </c>
      <c r="AE202" s="1">
        <v>0</v>
      </c>
      <c r="AF202" s="1">
        <v>1.9642407454041804</v>
      </c>
      <c r="AG202" s="1">
        <v>-65.280491330744383</v>
      </c>
      <c r="AH202" s="1">
        <v>3.2077867704621847</v>
      </c>
      <c r="AI202" s="1">
        <v>0.71260937979488304</v>
      </c>
      <c r="AJ202" s="1">
        <v>2.588681697845459</v>
      </c>
      <c r="AK202" s="1">
        <v>0</v>
      </c>
      <c r="AL202" s="1">
        <v>0</v>
      </c>
      <c r="AM202" s="1">
        <v>20.163857395595841</v>
      </c>
    </row>
    <row r="203" spans="5:39" x14ac:dyDescent="0.2">
      <c r="E203" s="1" t="str">
        <f t="shared" si="3"/>
        <v>01----1-0-</v>
      </c>
      <c r="F203" s="1">
        <v>0</v>
      </c>
      <c r="G203" s="1">
        <v>1</v>
      </c>
      <c r="H203" s="1" t="s">
        <v>87</v>
      </c>
      <c r="I203" s="1" t="s">
        <v>87</v>
      </c>
      <c r="J203" s="1" t="s">
        <v>87</v>
      </c>
      <c r="K203" s="1" t="s">
        <v>87</v>
      </c>
      <c r="L203" s="1">
        <v>1</v>
      </c>
      <c r="M203" s="1" t="s">
        <v>87</v>
      </c>
      <c r="N203" s="1">
        <v>0</v>
      </c>
      <c r="O203" s="1" t="s">
        <v>87</v>
      </c>
      <c r="P203" s="1">
        <v>440</v>
      </c>
      <c r="Q203" s="1">
        <v>606181</v>
      </c>
      <c r="R203" s="1">
        <v>30044.283740659212</v>
      </c>
      <c r="S203" s="1">
        <v>34.424613952636719</v>
      </c>
      <c r="T203" s="1">
        <v>-143.36438309694472</v>
      </c>
      <c r="U203" s="1">
        <v>73.447460582993031</v>
      </c>
      <c r="V203" s="1">
        <v>261.45358276367188</v>
      </c>
      <c r="W203" s="1">
        <v>108.90798187255859</v>
      </c>
      <c r="X203" s="1">
        <v>0.3624915235545203</v>
      </c>
      <c r="Y203" s="1">
        <v>0.22650000577385301</v>
      </c>
      <c r="Z203" s="1">
        <v>0</v>
      </c>
      <c r="AA203" s="1">
        <v>16.230300850736</v>
      </c>
      <c r="AB203" s="1">
        <v>68.957456601246164</v>
      </c>
      <c r="AC203" s="1">
        <v>14.508207944491827</v>
      </c>
      <c r="AD203" s="1">
        <v>7.7534597752156528E-2</v>
      </c>
      <c r="AE203" s="1">
        <v>0.22650000577385301</v>
      </c>
      <c r="AF203" s="1">
        <v>0</v>
      </c>
      <c r="AG203" s="1">
        <v>-89.801174868348539</v>
      </c>
      <c r="AH203" s="1">
        <v>1.7175268183390409</v>
      </c>
      <c r="AI203" s="1">
        <v>11.469021973594925</v>
      </c>
      <c r="AJ203" s="1">
        <v>2.6145358085632324</v>
      </c>
      <c r="AK203" s="1">
        <v>0</v>
      </c>
      <c r="AL203" s="1">
        <v>0</v>
      </c>
      <c r="AM203" s="1">
        <v>-6.0140592176210061</v>
      </c>
    </row>
    <row r="204" spans="5:39" x14ac:dyDescent="0.2">
      <c r="E204" s="1" t="str">
        <f t="shared" si="3"/>
        <v>01----0-1-</v>
      </c>
      <c r="F204" s="1">
        <v>0</v>
      </c>
      <c r="G204" s="1">
        <v>1</v>
      </c>
      <c r="H204" s="1" t="s">
        <v>87</v>
      </c>
      <c r="I204" s="1" t="s">
        <v>87</v>
      </c>
      <c r="J204" s="1" t="s">
        <v>87</v>
      </c>
      <c r="K204" s="1" t="s">
        <v>87</v>
      </c>
      <c r="L204" s="1">
        <v>0</v>
      </c>
      <c r="M204" s="1" t="s">
        <v>87</v>
      </c>
      <c r="N204" s="1">
        <v>1</v>
      </c>
      <c r="O204" s="1" t="s">
        <v>87</v>
      </c>
      <c r="P204" s="1">
        <v>236</v>
      </c>
      <c r="Q204" s="1">
        <v>302596</v>
      </c>
      <c r="R204" s="1">
        <v>30779.687387522907</v>
      </c>
      <c r="S204" s="1">
        <v>36.380252838134766</v>
      </c>
      <c r="T204" s="1">
        <v>-351.720447222183</v>
      </c>
      <c r="U204" s="1">
        <v>81.147010457007397</v>
      </c>
      <c r="V204" s="1">
        <v>261.38943481445313</v>
      </c>
      <c r="W204" s="1">
        <v>0.16054853796958923</v>
      </c>
      <c r="X204" s="1">
        <v>5.216054859435331E-4</v>
      </c>
      <c r="Y204" s="1">
        <v>0.21348596808946582</v>
      </c>
      <c r="Z204" s="1">
        <v>3.0413488611878545</v>
      </c>
      <c r="AA204" s="1">
        <v>35.834908590992612</v>
      </c>
      <c r="AB204" s="1">
        <v>58.124363838252982</v>
      </c>
      <c r="AC204" s="1">
        <v>2.7858927414770847</v>
      </c>
      <c r="AD204" s="1">
        <v>0</v>
      </c>
      <c r="AE204" s="1">
        <v>0.21348596808946582</v>
      </c>
      <c r="AF204" s="1">
        <v>3.0129281285939009</v>
      </c>
      <c r="AG204" s="1">
        <v>-21.720618101059493</v>
      </c>
      <c r="AH204" s="1">
        <v>3.3685445127081377</v>
      </c>
      <c r="AI204" s="1">
        <v>7.8659929959902453</v>
      </c>
      <c r="AJ204" s="1">
        <v>2.6138944625854492</v>
      </c>
      <c r="AK204" s="1">
        <v>0</v>
      </c>
      <c r="AL204" s="1">
        <v>0</v>
      </c>
      <c r="AM204" s="1">
        <v>19.830622490559961</v>
      </c>
    </row>
    <row r="205" spans="5:39" x14ac:dyDescent="0.2">
      <c r="E205" s="1" t="str">
        <f t="shared" si="3"/>
        <v>01----1-1-</v>
      </c>
      <c r="F205" s="1">
        <v>0</v>
      </c>
      <c r="G205" s="1">
        <v>1</v>
      </c>
      <c r="H205" s="1" t="s">
        <v>87</v>
      </c>
      <c r="I205" s="1" t="s">
        <v>87</v>
      </c>
      <c r="J205" s="1" t="s">
        <v>87</v>
      </c>
      <c r="K205" s="1" t="s">
        <v>87</v>
      </c>
      <c r="L205" s="1">
        <v>1</v>
      </c>
      <c r="M205" s="1" t="s">
        <v>87</v>
      </c>
      <c r="N205" s="1">
        <v>1</v>
      </c>
      <c r="O205" s="1" t="s">
        <v>87</v>
      </c>
      <c r="P205" s="1">
        <v>63</v>
      </c>
      <c r="Q205" s="1">
        <v>84198</v>
      </c>
      <c r="R205" s="1">
        <v>30287.90228522641</v>
      </c>
      <c r="S205" s="1">
        <v>38.081130981445313</v>
      </c>
      <c r="T205" s="1">
        <v>-257.88839646481432</v>
      </c>
      <c r="U205" s="1">
        <v>70.043839489505856</v>
      </c>
      <c r="V205" s="1">
        <v>245.06758117675781</v>
      </c>
      <c r="W205" s="1">
        <v>52.301727294921875</v>
      </c>
      <c r="X205" s="1">
        <v>0.17268190712710135</v>
      </c>
      <c r="Y205" s="1">
        <v>0</v>
      </c>
      <c r="Z205" s="1">
        <v>0</v>
      </c>
      <c r="AA205" s="1">
        <v>28.203757808974082</v>
      </c>
      <c r="AB205" s="1">
        <v>70.216632224043323</v>
      </c>
      <c r="AC205" s="1">
        <v>1.5796099669825887</v>
      </c>
      <c r="AD205" s="1">
        <v>0</v>
      </c>
      <c r="AE205" s="1">
        <v>0</v>
      </c>
      <c r="AF205" s="1">
        <v>0</v>
      </c>
      <c r="AG205" s="1">
        <v>-26.96604986163436</v>
      </c>
      <c r="AH205" s="1">
        <v>0.53057079740611413</v>
      </c>
      <c r="AI205" s="1">
        <v>0</v>
      </c>
      <c r="AJ205" s="1">
        <v>2.4506757259368896</v>
      </c>
      <c r="AK205" s="1">
        <v>0</v>
      </c>
      <c r="AL205" s="1">
        <v>1</v>
      </c>
      <c r="AM205" s="1">
        <v>21.514187762309927</v>
      </c>
    </row>
    <row r="206" spans="5:39" x14ac:dyDescent="0.2">
      <c r="E206" s="1" t="str">
        <f t="shared" si="3"/>
        <v>10----0-0-</v>
      </c>
      <c r="F206" s="1">
        <v>1</v>
      </c>
      <c r="G206" s="1">
        <v>0</v>
      </c>
      <c r="H206" s="1" t="s">
        <v>87</v>
      </c>
      <c r="I206" s="1" t="s">
        <v>87</v>
      </c>
      <c r="J206" s="1" t="s">
        <v>87</v>
      </c>
      <c r="K206" s="1" t="s">
        <v>87</v>
      </c>
      <c r="L206" s="1">
        <v>0</v>
      </c>
      <c r="M206" s="1" t="s">
        <v>87</v>
      </c>
      <c r="N206" s="1">
        <v>0</v>
      </c>
      <c r="O206" s="1" t="s">
        <v>87</v>
      </c>
      <c r="P206" s="1">
        <v>2438</v>
      </c>
      <c r="Q206" s="1">
        <v>6686685</v>
      </c>
      <c r="R206" s="1">
        <v>45596.779568298211</v>
      </c>
      <c r="S206" s="1">
        <v>53.337436676025391</v>
      </c>
      <c r="T206" s="1">
        <v>-333.94633209910546</v>
      </c>
      <c r="U206" s="1">
        <v>91.51568662643497</v>
      </c>
      <c r="V206" s="1">
        <v>220.4130859375</v>
      </c>
      <c r="W206" s="1">
        <v>-7.6245031356811523</v>
      </c>
      <c r="X206" s="1">
        <v>-1.6721582550058411E-2</v>
      </c>
      <c r="Y206" s="1">
        <v>0.2737828984018239</v>
      </c>
      <c r="Z206" s="1">
        <v>2.753382281354662</v>
      </c>
      <c r="AA206" s="1">
        <v>42.844593397176631</v>
      </c>
      <c r="AB206" s="1">
        <v>45.748737977039447</v>
      </c>
      <c r="AC206" s="1">
        <v>7.9964885440244311</v>
      </c>
      <c r="AD206" s="1">
        <v>0.38301490200301047</v>
      </c>
      <c r="AE206" s="1">
        <v>0.13725784899393348</v>
      </c>
      <c r="AF206" s="1">
        <v>1.9227464730281147</v>
      </c>
      <c r="AG206" s="1">
        <v>-4.9319801329458093</v>
      </c>
      <c r="AH206" s="1">
        <v>8.1863332322913394</v>
      </c>
      <c r="AI206" s="1">
        <v>4.4612984956964343</v>
      </c>
      <c r="AJ206" s="1">
        <v>2.2041308879852295</v>
      </c>
      <c r="AK206" s="1">
        <v>0</v>
      </c>
      <c r="AL206" s="1">
        <v>0</v>
      </c>
      <c r="AM206" s="1">
        <v>6.6774014126790835</v>
      </c>
    </row>
    <row r="207" spans="5:39" x14ac:dyDescent="0.2">
      <c r="E207" s="1" t="str">
        <f t="shared" si="3"/>
        <v>10----1-0-</v>
      </c>
      <c r="F207" s="1">
        <v>1</v>
      </c>
      <c r="G207" s="1">
        <v>0</v>
      </c>
      <c r="H207" s="1" t="s">
        <v>87</v>
      </c>
      <c r="I207" s="1" t="s">
        <v>87</v>
      </c>
      <c r="J207" s="1" t="s">
        <v>87</v>
      </c>
      <c r="K207" s="1" t="s">
        <v>87</v>
      </c>
      <c r="L207" s="1">
        <v>1</v>
      </c>
      <c r="M207" s="1" t="s">
        <v>87</v>
      </c>
      <c r="N207" s="1">
        <v>0</v>
      </c>
      <c r="O207" s="1" t="s">
        <v>87</v>
      </c>
      <c r="P207" s="1">
        <v>1348</v>
      </c>
      <c r="Q207" s="1">
        <v>3721448</v>
      </c>
      <c r="R207" s="1">
        <v>44604.718759883515</v>
      </c>
      <c r="S207" s="1">
        <v>54.903865814208984</v>
      </c>
      <c r="T207" s="1">
        <v>-258.03927661571663</v>
      </c>
      <c r="U207" s="1">
        <v>79.936326484972625</v>
      </c>
      <c r="V207" s="1">
        <v>215.18505859375</v>
      </c>
      <c r="W207" s="1">
        <v>39.202133178710938</v>
      </c>
      <c r="X207" s="1">
        <v>8.7887860900422179E-2</v>
      </c>
      <c r="Y207" s="1">
        <v>0.10103594084883089</v>
      </c>
      <c r="Z207" s="1">
        <v>2.3716037413393924</v>
      </c>
      <c r="AA207" s="1">
        <v>30.347783980859059</v>
      </c>
      <c r="AB207" s="1">
        <v>55.618243221455735</v>
      </c>
      <c r="AC207" s="1">
        <v>10.947163577188235</v>
      </c>
      <c r="AD207" s="1">
        <v>0.61416953830874432</v>
      </c>
      <c r="AE207" s="1">
        <v>7.8786536853396857E-2</v>
      </c>
      <c r="AF207" s="1">
        <v>1.4481997330071521</v>
      </c>
      <c r="AG207" s="1">
        <v>-8.0658357567832155</v>
      </c>
      <c r="AH207" s="1">
        <v>5.3103866749276047</v>
      </c>
      <c r="AI207" s="1">
        <v>2.0296573569299849</v>
      </c>
      <c r="AJ207" s="1">
        <v>2.1518504619598389</v>
      </c>
      <c r="AK207" s="1">
        <v>0</v>
      </c>
      <c r="AL207" s="1">
        <v>0</v>
      </c>
      <c r="AM207" s="1">
        <v>2.8458171064210598</v>
      </c>
    </row>
    <row r="208" spans="5:39" x14ac:dyDescent="0.2">
      <c r="E208" s="1" t="str">
        <f t="shared" si="3"/>
        <v>10----0-1-</v>
      </c>
      <c r="F208" s="1">
        <v>1</v>
      </c>
      <c r="G208" s="1">
        <v>0</v>
      </c>
      <c r="H208" s="1" t="s">
        <v>87</v>
      </c>
      <c r="I208" s="1" t="s">
        <v>87</v>
      </c>
      <c r="J208" s="1" t="s">
        <v>87</v>
      </c>
      <c r="K208" s="1" t="s">
        <v>87</v>
      </c>
      <c r="L208" s="1">
        <v>0</v>
      </c>
      <c r="M208" s="1" t="s">
        <v>87</v>
      </c>
      <c r="N208" s="1">
        <v>1</v>
      </c>
      <c r="O208" s="1" t="s">
        <v>87</v>
      </c>
      <c r="P208" s="1">
        <v>1121</v>
      </c>
      <c r="Q208" s="1">
        <v>3160122</v>
      </c>
      <c r="R208" s="1">
        <v>42140.525337895961</v>
      </c>
      <c r="S208" s="1">
        <v>53.317523956298828</v>
      </c>
      <c r="T208" s="1">
        <v>-461.06812529662892</v>
      </c>
      <c r="U208" s="1">
        <v>80.504910612803926</v>
      </c>
      <c r="V208" s="1">
        <v>220.16510009765625</v>
      </c>
      <c r="W208" s="1">
        <v>-125.88145446777344</v>
      </c>
      <c r="X208" s="1">
        <v>-0.29871828473521961</v>
      </c>
      <c r="Y208" s="1">
        <v>0.75854666370475565</v>
      </c>
      <c r="Z208" s="1">
        <v>11.874066887291059</v>
      </c>
      <c r="AA208" s="1">
        <v>59.176607738561991</v>
      </c>
      <c r="AB208" s="1">
        <v>27.842785816496956</v>
      </c>
      <c r="AC208" s="1">
        <v>0.34799289394523375</v>
      </c>
      <c r="AD208" s="1">
        <v>0</v>
      </c>
      <c r="AE208" s="1">
        <v>0.75854666370475565</v>
      </c>
      <c r="AF208" s="1">
        <v>10.298463160599496</v>
      </c>
      <c r="AG208" s="1">
        <v>0.88526608678632535</v>
      </c>
      <c r="AH208" s="1">
        <v>7.5834440836307246</v>
      </c>
      <c r="AI208" s="1">
        <v>18.768975829745404</v>
      </c>
      <c r="AJ208" s="1">
        <v>2.2016510963439941</v>
      </c>
      <c r="AK208" s="1">
        <v>0</v>
      </c>
      <c r="AL208" s="1">
        <v>0</v>
      </c>
      <c r="AM208" s="1">
        <v>7.2789670999133458</v>
      </c>
    </row>
    <row r="209" spans="5:39" x14ac:dyDescent="0.2">
      <c r="E209" s="1" t="str">
        <f t="shared" si="3"/>
        <v>10----1-1-</v>
      </c>
      <c r="F209" s="1">
        <v>1</v>
      </c>
      <c r="G209" s="1">
        <v>0</v>
      </c>
      <c r="H209" s="1" t="s">
        <v>87</v>
      </c>
      <c r="I209" s="1" t="s">
        <v>87</v>
      </c>
      <c r="J209" s="1" t="s">
        <v>87</v>
      </c>
      <c r="K209" s="1" t="s">
        <v>87</v>
      </c>
      <c r="L209" s="1">
        <v>1</v>
      </c>
      <c r="M209" s="1" t="s">
        <v>87</v>
      </c>
      <c r="N209" s="1">
        <v>1</v>
      </c>
      <c r="O209" s="1" t="s">
        <v>87</v>
      </c>
      <c r="P209" s="1">
        <v>226</v>
      </c>
      <c r="Q209" s="1">
        <v>581020</v>
      </c>
      <c r="R209" s="1">
        <v>49901.806815710166</v>
      </c>
      <c r="S209" s="1">
        <v>56.844654083251953</v>
      </c>
      <c r="T209" s="1">
        <v>-358.18527055440325</v>
      </c>
      <c r="U209" s="1">
        <v>75.227670967942956</v>
      </c>
      <c r="V209" s="1">
        <v>207.9876708984375</v>
      </c>
      <c r="W209" s="1">
        <v>-121.13744354248047</v>
      </c>
      <c r="X209" s="1">
        <v>-0.24275161817255841</v>
      </c>
      <c r="Y209" s="1">
        <v>1.8615538191456404</v>
      </c>
      <c r="Z209" s="1">
        <v>6.6563973701421641</v>
      </c>
      <c r="AA209" s="1">
        <v>45.03115211180338</v>
      </c>
      <c r="AB209" s="1">
        <v>45.062648445836636</v>
      </c>
      <c r="AC209" s="1">
        <v>1.3882482530721834</v>
      </c>
      <c r="AD209" s="1">
        <v>0</v>
      </c>
      <c r="AE209" s="1">
        <v>0.28174589514990878</v>
      </c>
      <c r="AF209" s="1">
        <v>2.1093938246531962</v>
      </c>
      <c r="AG209" s="1">
        <v>-4.4012195025995879</v>
      </c>
      <c r="AH209" s="1">
        <v>5.8106271406897685</v>
      </c>
      <c r="AI209" s="1">
        <v>2.7349517584447409</v>
      </c>
      <c r="AJ209" s="1">
        <v>2.0798766613006592</v>
      </c>
      <c r="AK209" s="1">
        <v>0</v>
      </c>
      <c r="AL209" s="1">
        <v>0</v>
      </c>
      <c r="AM209" s="1">
        <v>-50.311883468783471</v>
      </c>
    </row>
    <row r="210" spans="5:39" x14ac:dyDescent="0.2">
      <c r="E210" s="1" t="str">
        <f t="shared" si="3"/>
        <v>11----0-0-</v>
      </c>
      <c r="F210" s="1">
        <v>1</v>
      </c>
      <c r="G210" s="1">
        <v>1</v>
      </c>
      <c r="H210" s="1" t="s">
        <v>87</v>
      </c>
      <c r="I210" s="1" t="s">
        <v>87</v>
      </c>
      <c r="J210" s="1" t="s">
        <v>87</v>
      </c>
      <c r="K210" s="1" t="s">
        <v>87</v>
      </c>
      <c r="L210" s="1">
        <v>0</v>
      </c>
      <c r="M210" s="1" t="s">
        <v>87</v>
      </c>
      <c r="N210" s="1">
        <v>0</v>
      </c>
      <c r="O210" s="1" t="s">
        <v>87</v>
      </c>
      <c r="P210" s="1">
        <v>2590</v>
      </c>
      <c r="Q210" s="1">
        <v>3529101</v>
      </c>
      <c r="R210" s="1">
        <v>59164.787985790637</v>
      </c>
      <c r="S210" s="1">
        <v>58.58526611328125</v>
      </c>
      <c r="T210" s="1">
        <v>-416.29328210822524</v>
      </c>
      <c r="U210" s="1">
        <v>102.63203604630139</v>
      </c>
      <c r="V210" s="1">
        <v>381.9991455078125</v>
      </c>
      <c r="W210" s="1">
        <v>87.175544738769531</v>
      </c>
      <c r="X210" s="1">
        <v>0.14734362736110221</v>
      </c>
      <c r="Y210" s="1">
        <v>3.7998345754343674E-2</v>
      </c>
      <c r="Z210" s="1">
        <v>1.8500462299038765</v>
      </c>
      <c r="AA210" s="1">
        <v>28.604763649439334</v>
      </c>
      <c r="AB210" s="1">
        <v>60.916845394903682</v>
      </c>
      <c r="AC210" s="1">
        <v>8.5091075602540123</v>
      </c>
      <c r="AD210" s="1">
        <v>8.1238819744745186E-2</v>
      </c>
      <c r="AE210" s="1">
        <v>3.7998345754343674E-2</v>
      </c>
      <c r="AF210" s="1">
        <v>1.1317896540790418</v>
      </c>
      <c r="AG210" s="1">
        <v>-15.339206334610843</v>
      </c>
      <c r="AH210" s="1">
        <v>12.069706948713426</v>
      </c>
      <c r="AI210" s="1">
        <v>3.6568524888950353</v>
      </c>
      <c r="AJ210" s="1">
        <v>3.8199915885925293</v>
      </c>
      <c r="AK210" s="1">
        <v>0</v>
      </c>
      <c r="AL210" s="1">
        <v>0</v>
      </c>
      <c r="AM210" s="1">
        <v>18.450280153475045</v>
      </c>
    </row>
    <row r="211" spans="5:39" x14ac:dyDescent="0.2">
      <c r="E211" s="1" t="str">
        <f t="shared" si="3"/>
        <v>11----1-0-</v>
      </c>
      <c r="F211" s="1">
        <v>1</v>
      </c>
      <c r="G211" s="1">
        <v>1</v>
      </c>
      <c r="H211" s="1" t="s">
        <v>87</v>
      </c>
      <c r="I211" s="1" t="s">
        <v>87</v>
      </c>
      <c r="J211" s="1" t="s">
        <v>87</v>
      </c>
      <c r="K211" s="1" t="s">
        <v>87</v>
      </c>
      <c r="L211" s="1">
        <v>1</v>
      </c>
      <c r="M211" s="1" t="s">
        <v>87</v>
      </c>
      <c r="N211" s="1">
        <v>0</v>
      </c>
      <c r="O211" s="1" t="s">
        <v>87</v>
      </c>
      <c r="P211" s="1">
        <v>1276</v>
      </c>
      <c r="Q211" s="1">
        <v>1698744</v>
      </c>
      <c r="R211" s="1">
        <v>62029.920303341547</v>
      </c>
      <c r="S211" s="1">
        <v>59.196468353271484</v>
      </c>
      <c r="T211" s="1">
        <v>-312.31168042655679</v>
      </c>
      <c r="U211" s="1">
        <v>93.651365736492949</v>
      </c>
      <c r="V211" s="1">
        <v>384.54812622070313</v>
      </c>
      <c r="W211" s="1">
        <v>148.11312866210938</v>
      </c>
      <c r="X211" s="1">
        <v>0.2387769127185716</v>
      </c>
      <c r="Y211" s="1">
        <v>0.27355505008406211</v>
      </c>
      <c r="Z211" s="1">
        <v>0.43903024823045733</v>
      </c>
      <c r="AA211" s="1">
        <v>21.353658938604049</v>
      </c>
      <c r="AB211" s="1">
        <v>64.173059625228987</v>
      </c>
      <c r="AC211" s="1">
        <v>13.629599280409527</v>
      </c>
      <c r="AD211" s="1">
        <v>0.13109685744291077</v>
      </c>
      <c r="AE211" s="1">
        <v>0.27355505008406211</v>
      </c>
      <c r="AF211" s="1">
        <v>0.22498975713821506</v>
      </c>
      <c r="AG211" s="1">
        <v>-25.09530903182992</v>
      </c>
      <c r="AH211" s="1">
        <v>8.302629864101382</v>
      </c>
      <c r="AI211" s="1">
        <v>6.2738887883440224</v>
      </c>
      <c r="AJ211" s="1">
        <v>3.8454811573028564</v>
      </c>
      <c r="AK211" s="1">
        <v>0</v>
      </c>
      <c r="AL211" s="1">
        <v>0</v>
      </c>
      <c r="AM211" s="1">
        <v>-7.2558766293027546</v>
      </c>
    </row>
    <row r="212" spans="5:39" x14ac:dyDescent="0.2">
      <c r="E212" s="1" t="str">
        <f t="shared" si="3"/>
        <v>11----0-1-</v>
      </c>
      <c r="F212" s="1">
        <v>1</v>
      </c>
      <c r="G212" s="1">
        <v>1</v>
      </c>
      <c r="H212" s="1" t="s">
        <v>87</v>
      </c>
      <c r="I212" s="1" t="s">
        <v>87</v>
      </c>
      <c r="J212" s="1" t="s">
        <v>87</v>
      </c>
      <c r="K212" s="1" t="s">
        <v>87</v>
      </c>
      <c r="L212" s="1">
        <v>0</v>
      </c>
      <c r="M212" s="1" t="s">
        <v>87</v>
      </c>
      <c r="N212" s="1">
        <v>1</v>
      </c>
      <c r="O212" s="1" t="s">
        <v>87</v>
      </c>
      <c r="P212" s="1">
        <v>948</v>
      </c>
      <c r="Q212" s="1">
        <v>1247943</v>
      </c>
      <c r="R212" s="1">
        <v>56268.402536702873</v>
      </c>
      <c r="S212" s="1">
        <v>55.762893676757813</v>
      </c>
      <c r="T212" s="1">
        <v>-509.79609223617416</v>
      </c>
      <c r="U212" s="1">
        <v>96.360156313066483</v>
      </c>
      <c r="V212" s="1">
        <v>386.68145751953125</v>
      </c>
      <c r="W212" s="1">
        <v>14.980617523193359</v>
      </c>
      <c r="X212" s="1">
        <v>2.6623498887180547E-2</v>
      </c>
      <c r="Y212" s="1">
        <v>0.46933233328765817</v>
      </c>
      <c r="Z212" s="1">
        <v>2.2887263280454313</v>
      </c>
      <c r="AA212" s="1">
        <v>33.338461772693144</v>
      </c>
      <c r="AB212" s="1">
        <v>61.688474553725612</v>
      </c>
      <c r="AC212" s="1">
        <v>2.2150050122481559</v>
      </c>
      <c r="AD212" s="1">
        <v>0</v>
      </c>
      <c r="AE212" s="1">
        <v>3.0129581238886708E-2</v>
      </c>
      <c r="AF212" s="1">
        <v>1.6685056929683486</v>
      </c>
      <c r="AG212" s="1">
        <v>-6.9568798448221134</v>
      </c>
      <c r="AH212" s="1">
        <v>11.986783154839584</v>
      </c>
      <c r="AI212" s="1">
        <v>5.107800080914723</v>
      </c>
      <c r="AJ212" s="1">
        <v>3.8668143749237061</v>
      </c>
      <c r="AK212" s="1">
        <v>0</v>
      </c>
      <c r="AL212" s="1">
        <v>0</v>
      </c>
      <c r="AM212" s="1">
        <v>31.59740636641509</v>
      </c>
    </row>
    <row r="213" spans="5:39" x14ac:dyDescent="0.2">
      <c r="E213" s="1" t="str">
        <f t="shared" si="3"/>
        <v>11----1-1-</v>
      </c>
      <c r="F213" s="1">
        <v>1</v>
      </c>
      <c r="G213" s="1">
        <v>1</v>
      </c>
      <c r="H213" s="1" t="s">
        <v>87</v>
      </c>
      <c r="I213" s="1" t="s">
        <v>87</v>
      </c>
      <c r="J213" s="1" t="s">
        <v>87</v>
      </c>
      <c r="K213" s="1" t="s">
        <v>87</v>
      </c>
      <c r="L213" s="1">
        <v>1</v>
      </c>
      <c r="M213" s="1" t="s">
        <v>87</v>
      </c>
      <c r="N213" s="1">
        <v>1</v>
      </c>
      <c r="O213" s="1" t="s">
        <v>87</v>
      </c>
      <c r="P213" s="1">
        <v>169</v>
      </c>
      <c r="Q213" s="1">
        <v>203551</v>
      </c>
      <c r="R213" s="1">
        <v>61789.460458704278</v>
      </c>
      <c r="S213" s="1">
        <v>56.089878082275391</v>
      </c>
      <c r="T213" s="1">
        <v>-445.66290859947685</v>
      </c>
      <c r="U213" s="1">
        <v>85.045732994925331</v>
      </c>
      <c r="V213" s="1">
        <v>375.15020751953125</v>
      </c>
      <c r="W213" s="1">
        <v>34.172515869140625</v>
      </c>
      <c r="X213" s="1">
        <v>5.530476494770354E-2</v>
      </c>
      <c r="Y213" s="1">
        <v>0</v>
      </c>
      <c r="Z213" s="1">
        <v>0.6037798880870151</v>
      </c>
      <c r="AA213" s="1">
        <v>33.173013151495198</v>
      </c>
      <c r="AB213" s="1">
        <v>62.381909202116425</v>
      </c>
      <c r="AC213" s="1">
        <v>3.8412977583013594</v>
      </c>
      <c r="AD213" s="1">
        <v>0</v>
      </c>
      <c r="AE213" s="1">
        <v>0</v>
      </c>
      <c r="AF213" s="1">
        <v>0.6037798880870151</v>
      </c>
      <c r="AG213" s="1">
        <v>-26.526768007407849</v>
      </c>
      <c r="AH213" s="1">
        <v>8.1629323074740601</v>
      </c>
      <c r="AI213" s="1">
        <v>8.8849463514076993E-2</v>
      </c>
      <c r="AJ213" s="1">
        <v>3.7515020370483398</v>
      </c>
      <c r="AK213" s="1">
        <v>0</v>
      </c>
      <c r="AL213" s="1">
        <v>0</v>
      </c>
      <c r="AM213" s="1">
        <v>37.914469669520209</v>
      </c>
    </row>
    <row r="214" spans="5:39" x14ac:dyDescent="0.2">
      <c r="E214" s="1" t="str">
        <f t="shared" si="3"/>
        <v>0001------</v>
      </c>
      <c r="F214" s="1">
        <v>0</v>
      </c>
      <c r="G214" s="1">
        <v>0</v>
      </c>
      <c r="H214" s="1">
        <v>0</v>
      </c>
      <c r="I214" s="1">
        <v>1</v>
      </c>
      <c r="J214" s="1" t="s">
        <v>87</v>
      </c>
      <c r="K214" s="1" t="s">
        <v>87</v>
      </c>
      <c r="L214" s="1" t="s">
        <v>87</v>
      </c>
      <c r="M214" s="1" t="s">
        <v>87</v>
      </c>
      <c r="N214" s="1" t="s">
        <v>87</v>
      </c>
      <c r="O214" s="1" t="s">
        <v>87</v>
      </c>
      <c r="P214" s="1">
        <v>1261</v>
      </c>
      <c r="Q214" s="1">
        <v>6031914</v>
      </c>
      <c r="R214" s="1">
        <v>11597.812166831038</v>
      </c>
      <c r="S214" s="1">
        <v>13.15065860748291</v>
      </c>
      <c r="T214" s="1">
        <v>-122.13226744788392</v>
      </c>
      <c r="U214" s="1">
        <v>50.348086197100848</v>
      </c>
      <c r="V214" s="1">
        <v>104.17610168457031</v>
      </c>
      <c r="W214" s="1">
        <v>29.104135513305664</v>
      </c>
      <c r="X214" s="1">
        <v>0.25094504976155357</v>
      </c>
      <c r="Y214" s="1">
        <v>0.83926926013865588</v>
      </c>
      <c r="Z214" s="1">
        <v>8.8507064258542147</v>
      </c>
      <c r="AA214" s="1">
        <v>22.950178003200975</v>
      </c>
      <c r="AB214" s="1">
        <v>50.206037420294777</v>
      </c>
      <c r="AC214" s="1">
        <v>16.472532599105357</v>
      </c>
      <c r="AD214" s="1">
        <v>0.68127629140601142</v>
      </c>
      <c r="AE214" s="1">
        <v>0.83926926013865588</v>
      </c>
      <c r="AF214" s="1">
        <v>8.8507064258542147</v>
      </c>
      <c r="AG214" s="1">
        <v>-11.635650210712416</v>
      </c>
      <c r="AH214" s="1">
        <v>0.82752883630080731</v>
      </c>
      <c r="AI214" s="1">
        <v>7.3242293606080819</v>
      </c>
      <c r="AJ214" s="1">
        <v>1.041761040687561</v>
      </c>
      <c r="AK214" s="1">
        <v>0</v>
      </c>
      <c r="AL214" s="1">
        <v>0</v>
      </c>
      <c r="AM214" s="1">
        <v>0.19610502910583233</v>
      </c>
    </row>
    <row r="215" spans="5:39" x14ac:dyDescent="0.2">
      <c r="E215" s="1" t="str">
        <f t="shared" si="3"/>
        <v>0002------</v>
      </c>
      <c r="F215" s="1">
        <v>0</v>
      </c>
      <c r="G215" s="1">
        <v>0</v>
      </c>
      <c r="H215" s="1">
        <v>0</v>
      </c>
      <c r="I215" s="1">
        <v>2</v>
      </c>
      <c r="J215" s="1" t="s">
        <v>87</v>
      </c>
      <c r="K215" s="1" t="s">
        <v>87</v>
      </c>
      <c r="L215" s="1" t="s">
        <v>87</v>
      </c>
      <c r="M215" s="1" t="s">
        <v>87</v>
      </c>
      <c r="N215" s="1" t="s">
        <v>87</v>
      </c>
      <c r="O215" s="1" t="s">
        <v>87</v>
      </c>
      <c r="P215" s="1">
        <v>685</v>
      </c>
      <c r="Q215" s="1">
        <v>3367755</v>
      </c>
      <c r="R215" s="1">
        <v>22571.602641162259</v>
      </c>
      <c r="S215" s="1">
        <v>49.034690856933594</v>
      </c>
      <c r="T215" s="1">
        <v>-199.83698451338259</v>
      </c>
      <c r="U215" s="1">
        <v>56.682292266094692</v>
      </c>
      <c r="V215" s="1">
        <v>105.24245452880859</v>
      </c>
      <c r="W215" s="1">
        <v>-32.242824554443359</v>
      </c>
      <c r="X215" s="1">
        <v>-0.14284685525893659</v>
      </c>
      <c r="Y215" s="1">
        <v>0</v>
      </c>
      <c r="Z215" s="1">
        <v>10.597475172629837</v>
      </c>
      <c r="AA215" s="1">
        <v>50.853224180500064</v>
      </c>
      <c r="AB215" s="1">
        <v>36.519105457493197</v>
      </c>
      <c r="AC215" s="1">
        <v>2.0301951893768995</v>
      </c>
      <c r="AD215" s="1">
        <v>0</v>
      </c>
      <c r="AE215" s="1">
        <v>0</v>
      </c>
      <c r="AF215" s="1">
        <v>10.597475172629837</v>
      </c>
      <c r="AG215" s="1">
        <v>0.46624607892133163</v>
      </c>
      <c r="AH215" s="1">
        <v>1.7612568270994449</v>
      </c>
      <c r="AI215" s="1">
        <v>8.0460736363946896</v>
      </c>
      <c r="AJ215" s="1">
        <v>1.0524245500564575</v>
      </c>
      <c r="AK215" s="1">
        <v>0</v>
      </c>
      <c r="AL215" s="1">
        <v>0</v>
      </c>
      <c r="AM215" s="1">
        <v>-4.6041613731817534</v>
      </c>
    </row>
    <row r="216" spans="5:39" x14ac:dyDescent="0.2">
      <c r="E216" s="1" t="str">
        <f t="shared" si="3"/>
        <v>0003------</v>
      </c>
      <c r="F216" s="1">
        <v>0</v>
      </c>
      <c r="G216" s="1">
        <v>0</v>
      </c>
      <c r="H216" s="1">
        <v>0</v>
      </c>
      <c r="I216" s="1">
        <v>3</v>
      </c>
      <c r="J216" s="1" t="s">
        <v>87</v>
      </c>
      <c r="K216" s="1" t="s">
        <v>87</v>
      </c>
      <c r="L216" s="1" t="s">
        <v>87</v>
      </c>
      <c r="M216" s="1" t="s">
        <v>87</v>
      </c>
      <c r="N216" s="1" t="s">
        <v>87</v>
      </c>
      <c r="O216" s="1" t="s">
        <v>87</v>
      </c>
      <c r="P216" s="1">
        <v>82</v>
      </c>
      <c r="Q216" s="1">
        <v>382287</v>
      </c>
      <c r="R216" s="1">
        <v>47180.866287599536</v>
      </c>
      <c r="S216" s="1">
        <v>89.967277526855469</v>
      </c>
      <c r="T216" s="1">
        <v>-321.55464132374334</v>
      </c>
      <c r="U216" s="1">
        <v>93.607518974423925</v>
      </c>
      <c r="V216" s="1">
        <v>101.67125701904297</v>
      </c>
      <c r="W216" s="1">
        <v>-138.78759765625</v>
      </c>
      <c r="X216" s="1">
        <v>-0.2941607659559386</v>
      </c>
      <c r="Y216" s="1">
        <v>0</v>
      </c>
      <c r="Z216" s="1">
        <v>5.8746439193590154</v>
      </c>
      <c r="AA216" s="1">
        <v>63.960061419823319</v>
      </c>
      <c r="AB216" s="1">
        <v>30.165294660817661</v>
      </c>
      <c r="AC216" s="1">
        <v>0</v>
      </c>
      <c r="AD216" s="1">
        <v>0</v>
      </c>
      <c r="AE216" s="1">
        <v>0</v>
      </c>
      <c r="AF216" s="1">
        <v>0</v>
      </c>
      <c r="AG216" s="1">
        <v>4.4331120350105309</v>
      </c>
      <c r="AH216" s="1">
        <v>5.9318264788605042</v>
      </c>
      <c r="AI216" s="1">
        <v>0</v>
      </c>
      <c r="AJ216" s="1">
        <v>1.0167125463485718</v>
      </c>
      <c r="AK216" s="1">
        <v>0</v>
      </c>
      <c r="AL216" s="1">
        <v>1</v>
      </c>
      <c r="AM216" s="1">
        <v>-22.87667748115495</v>
      </c>
    </row>
    <row r="217" spans="5:39" x14ac:dyDescent="0.2">
      <c r="E217" s="1" t="str">
        <f t="shared" si="3"/>
        <v>0011------</v>
      </c>
      <c r="F217" s="1">
        <v>0</v>
      </c>
      <c r="G217" s="1">
        <v>0</v>
      </c>
      <c r="H217" s="1">
        <v>1</v>
      </c>
      <c r="I217" s="1">
        <v>1</v>
      </c>
      <c r="J217" s="1" t="s">
        <v>87</v>
      </c>
      <c r="K217" s="1" t="s">
        <v>87</v>
      </c>
      <c r="L217" s="1" t="s">
        <v>87</v>
      </c>
      <c r="M217" s="1" t="s">
        <v>87</v>
      </c>
      <c r="N217" s="1" t="s">
        <v>87</v>
      </c>
      <c r="O217" s="1" t="s">
        <v>87</v>
      </c>
      <c r="P217" s="1">
        <v>678</v>
      </c>
      <c r="Q217" s="1">
        <v>2271063</v>
      </c>
      <c r="R217" s="1">
        <v>13313.460480791658</v>
      </c>
      <c r="S217" s="1">
        <v>15.651035308837891</v>
      </c>
      <c r="T217" s="1">
        <v>-120.07329801557779</v>
      </c>
      <c r="U217" s="1">
        <v>47.435814960902171</v>
      </c>
      <c r="V217" s="1">
        <v>121.59098815917969</v>
      </c>
      <c r="W217" s="1">
        <v>55.347072601318359</v>
      </c>
      <c r="X217" s="1">
        <v>0.41572266415010423</v>
      </c>
      <c r="Y217" s="1">
        <v>9.4713356696841972E-2</v>
      </c>
      <c r="Z217" s="1">
        <v>7.4285037447221853</v>
      </c>
      <c r="AA217" s="1">
        <v>19.793242195394846</v>
      </c>
      <c r="AB217" s="1">
        <v>51.619263754462118</v>
      </c>
      <c r="AC217" s="1">
        <v>20.40806441741158</v>
      </c>
      <c r="AD217" s="1">
        <v>0.65621253131242951</v>
      </c>
      <c r="AE217" s="1">
        <v>9.4713356696841972E-2</v>
      </c>
      <c r="AF217" s="1">
        <v>7.4285037447221853</v>
      </c>
      <c r="AG217" s="1">
        <v>-20.791159483600872</v>
      </c>
      <c r="AH217" s="1">
        <v>0.98752758088088743</v>
      </c>
      <c r="AI217" s="1">
        <v>7.0672460386267799</v>
      </c>
      <c r="AJ217" s="1">
        <v>1.2159099578857422</v>
      </c>
      <c r="AK217" s="1">
        <v>0</v>
      </c>
      <c r="AL217" s="1">
        <v>0</v>
      </c>
      <c r="AM217" s="1">
        <v>19.129951559151099</v>
      </c>
    </row>
    <row r="218" spans="5:39" x14ac:dyDescent="0.2">
      <c r="E218" s="1" t="str">
        <f t="shared" si="3"/>
        <v>0012------</v>
      </c>
      <c r="F218" s="1">
        <v>0</v>
      </c>
      <c r="G218" s="1">
        <v>0</v>
      </c>
      <c r="H218" s="1">
        <v>1</v>
      </c>
      <c r="I218" s="1">
        <v>2</v>
      </c>
      <c r="J218" s="1" t="s">
        <v>87</v>
      </c>
      <c r="K218" s="1" t="s">
        <v>87</v>
      </c>
      <c r="L218" s="1" t="s">
        <v>87</v>
      </c>
      <c r="M218" s="1" t="s">
        <v>87</v>
      </c>
      <c r="N218" s="1" t="s">
        <v>87</v>
      </c>
      <c r="O218" s="1" t="s">
        <v>87</v>
      </c>
      <c r="P218" s="1">
        <v>1205</v>
      </c>
      <c r="Q218" s="1">
        <v>4733867</v>
      </c>
      <c r="R218" s="1">
        <v>26676.560373144803</v>
      </c>
      <c r="S218" s="1">
        <v>56.798828125</v>
      </c>
      <c r="T218" s="1">
        <v>-210.22963756617111</v>
      </c>
      <c r="U218" s="1">
        <v>54.942298076137114</v>
      </c>
      <c r="V218" s="1">
        <v>117.03865051269531</v>
      </c>
      <c r="W218" s="1">
        <v>0.5620836615562439</v>
      </c>
      <c r="X218" s="1">
        <v>2.1070319924831522E-3</v>
      </c>
      <c r="Y218" s="1">
        <v>0.55873982095398966</v>
      </c>
      <c r="Z218" s="1">
        <v>6.3292652708662906</v>
      </c>
      <c r="AA218" s="1">
        <v>42.232787697668734</v>
      </c>
      <c r="AB218" s="1">
        <v>44.835247800582486</v>
      </c>
      <c r="AC218" s="1">
        <v>5.8945889269808385</v>
      </c>
      <c r="AD218" s="1">
        <v>0.14937048294766203</v>
      </c>
      <c r="AE218" s="1">
        <v>0.55873982095398966</v>
      </c>
      <c r="AF218" s="1">
        <v>6.3292652708662906</v>
      </c>
      <c r="AG218" s="1">
        <v>-0.46717981331936409</v>
      </c>
      <c r="AH218" s="1">
        <v>3.1418481403386074</v>
      </c>
      <c r="AI218" s="1">
        <v>13.003273499588532</v>
      </c>
      <c r="AJ218" s="1">
        <v>1.1703865528106689</v>
      </c>
      <c r="AK218" s="1">
        <v>0</v>
      </c>
      <c r="AL218" s="1">
        <v>0</v>
      </c>
      <c r="AM218" s="1">
        <v>23.132831926538174</v>
      </c>
    </row>
    <row r="219" spans="5:39" x14ac:dyDescent="0.2">
      <c r="E219" s="1" t="str">
        <f t="shared" si="3"/>
        <v>0013------</v>
      </c>
      <c r="F219" s="1">
        <v>0</v>
      </c>
      <c r="G219" s="1">
        <v>0</v>
      </c>
      <c r="H219" s="1">
        <v>1</v>
      </c>
      <c r="I219" s="1">
        <v>3</v>
      </c>
      <c r="J219" s="1" t="s">
        <v>87</v>
      </c>
      <c r="K219" s="1" t="s">
        <v>87</v>
      </c>
      <c r="L219" s="1" t="s">
        <v>87</v>
      </c>
      <c r="M219" s="1" t="s">
        <v>87</v>
      </c>
      <c r="N219" s="1" t="s">
        <v>87</v>
      </c>
      <c r="O219" s="1" t="s">
        <v>87</v>
      </c>
      <c r="P219" s="1">
        <v>439</v>
      </c>
      <c r="Q219" s="1">
        <v>1705090</v>
      </c>
      <c r="R219" s="1">
        <v>52710.600507725227</v>
      </c>
      <c r="S219" s="1">
        <v>89.908882141113281</v>
      </c>
      <c r="T219" s="1">
        <v>-330.1848867471212</v>
      </c>
      <c r="U219" s="1">
        <v>56.148497807844421</v>
      </c>
      <c r="V219" s="1">
        <v>111.9432373046875</v>
      </c>
      <c r="W219" s="1">
        <v>-283.22689819335938</v>
      </c>
      <c r="X219" s="1">
        <v>-0.53732436258594674</v>
      </c>
      <c r="Y219" s="1">
        <v>2.4283762147452626</v>
      </c>
      <c r="Z219" s="1">
        <v>13.213378765930244</v>
      </c>
      <c r="AA219" s="1">
        <v>70.400213478467407</v>
      </c>
      <c r="AB219" s="1">
        <v>13.896979045094394</v>
      </c>
      <c r="AC219" s="1">
        <v>6.1052495762687016E-2</v>
      </c>
      <c r="AD219" s="1">
        <v>0</v>
      </c>
      <c r="AE219" s="1">
        <v>0</v>
      </c>
      <c r="AF219" s="1">
        <v>0</v>
      </c>
      <c r="AG219" s="1">
        <v>0</v>
      </c>
      <c r="AH219" s="1">
        <v>6.871254213122147</v>
      </c>
      <c r="AI219" s="1">
        <v>0</v>
      </c>
      <c r="AJ219" s="1">
        <v>1.1194324493408203</v>
      </c>
      <c r="AK219" s="1">
        <v>0</v>
      </c>
      <c r="AL219" s="1">
        <v>0</v>
      </c>
      <c r="AM219" s="1">
        <v>-128.00501120772608</v>
      </c>
    </row>
    <row r="220" spans="5:39" x14ac:dyDescent="0.2">
      <c r="E220" s="1" t="str">
        <f t="shared" si="3"/>
        <v>0101------</v>
      </c>
      <c r="F220" s="1">
        <v>0</v>
      </c>
      <c r="G220" s="1">
        <v>1</v>
      </c>
      <c r="H220" s="1">
        <v>0</v>
      </c>
      <c r="I220" s="1">
        <v>1</v>
      </c>
      <c r="J220" s="1" t="s">
        <v>87</v>
      </c>
      <c r="K220" s="1" t="s">
        <v>87</v>
      </c>
      <c r="L220" s="1" t="s">
        <v>87</v>
      </c>
      <c r="M220" s="1" t="s">
        <v>87</v>
      </c>
      <c r="N220" s="1" t="s">
        <v>87</v>
      </c>
      <c r="O220" s="1" t="s">
        <v>87</v>
      </c>
      <c r="P220" s="1">
        <v>280</v>
      </c>
      <c r="Q220" s="1">
        <v>360586</v>
      </c>
      <c r="R220" s="1">
        <v>19551.535261503876</v>
      </c>
      <c r="S220" s="1">
        <v>15.343144416809082</v>
      </c>
      <c r="T220" s="1">
        <v>-122.10416314369951</v>
      </c>
      <c r="U220" s="1">
        <v>73.521190308443593</v>
      </c>
      <c r="V220" s="1">
        <v>270.63113403320313</v>
      </c>
      <c r="W220" s="1">
        <v>98.238037109375</v>
      </c>
      <c r="X220" s="1">
        <v>0.50245689556053141</v>
      </c>
      <c r="Y220" s="1">
        <v>0</v>
      </c>
      <c r="Z220" s="1">
        <v>1.5641206258701115</v>
      </c>
      <c r="AA220" s="1">
        <v>6.5884421469496868</v>
      </c>
      <c r="AB220" s="1">
        <v>82.911427509664833</v>
      </c>
      <c r="AC220" s="1">
        <v>8.9360097175153772</v>
      </c>
      <c r="AD220" s="1">
        <v>0</v>
      </c>
      <c r="AE220" s="1">
        <v>0</v>
      </c>
      <c r="AF220" s="1">
        <v>1.5641206258701115</v>
      </c>
      <c r="AG220" s="1">
        <v>-126.18338556093576</v>
      </c>
      <c r="AH220" s="1">
        <v>0.40910906136122865</v>
      </c>
      <c r="AI220" s="1">
        <v>1.1271589223941347</v>
      </c>
      <c r="AJ220" s="1">
        <v>2.7063114643096924</v>
      </c>
      <c r="AK220" s="1">
        <v>0</v>
      </c>
      <c r="AL220" s="1">
        <v>0</v>
      </c>
      <c r="AM220" s="1">
        <v>0.83699299954960327</v>
      </c>
    </row>
    <row r="221" spans="5:39" x14ac:dyDescent="0.2">
      <c r="E221" s="1" t="str">
        <f t="shared" si="3"/>
        <v>0102------</v>
      </c>
      <c r="F221" s="1">
        <v>0</v>
      </c>
      <c r="G221" s="1">
        <v>1</v>
      </c>
      <c r="H221" s="1">
        <v>0</v>
      </c>
      <c r="I221" s="1">
        <v>2</v>
      </c>
      <c r="J221" s="1" t="s">
        <v>87</v>
      </c>
      <c r="K221" s="1" t="s">
        <v>87</v>
      </c>
      <c r="L221" s="1" t="s">
        <v>87</v>
      </c>
      <c r="M221" s="1" t="s">
        <v>87</v>
      </c>
      <c r="N221" s="1" t="s">
        <v>87</v>
      </c>
      <c r="O221" s="1" t="s">
        <v>87</v>
      </c>
      <c r="P221" s="1">
        <v>62</v>
      </c>
      <c r="Q221" s="1">
        <v>75001</v>
      </c>
      <c r="R221" s="1">
        <v>29241.752370787279</v>
      </c>
      <c r="S221" s="1">
        <v>40.463539123535156</v>
      </c>
      <c r="T221" s="1">
        <v>-177.28746389698674</v>
      </c>
      <c r="U221" s="1">
        <v>87.091739508990301</v>
      </c>
      <c r="V221" s="1">
        <v>255.78591918945313</v>
      </c>
      <c r="W221" s="1">
        <v>79.749717712402344</v>
      </c>
      <c r="X221" s="1">
        <v>0.27272550803785917</v>
      </c>
      <c r="Y221" s="1">
        <v>0</v>
      </c>
      <c r="Z221" s="1">
        <v>8.1332248903347948E-2</v>
      </c>
      <c r="AA221" s="1">
        <v>23.169024413007826</v>
      </c>
      <c r="AB221" s="1">
        <v>67.933760883188228</v>
      </c>
      <c r="AC221" s="1">
        <v>8.815882454900601</v>
      </c>
      <c r="AD221" s="1">
        <v>0</v>
      </c>
      <c r="AE221" s="1">
        <v>0</v>
      </c>
      <c r="AF221" s="1">
        <v>8.1332248903347948E-2</v>
      </c>
      <c r="AG221" s="1">
        <v>-98.822020855080041</v>
      </c>
      <c r="AH221" s="1">
        <v>2.9102012778827011</v>
      </c>
      <c r="AI221" s="1">
        <v>5.6526382208593941E-2</v>
      </c>
      <c r="AJ221" s="1">
        <v>2.5578591823577881</v>
      </c>
      <c r="AK221" s="1">
        <v>0</v>
      </c>
      <c r="AL221" s="1">
        <v>1</v>
      </c>
      <c r="AM221" s="1">
        <v>10.014816272827364</v>
      </c>
    </row>
    <row r="222" spans="5:39" x14ac:dyDescent="0.2">
      <c r="E222" s="1" t="str">
        <f t="shared" si="3"/>
        <v>0103------</v>
      </c>
      <c r="F222" s="1">
        <v>0</v>
      </c>
      <c r="G222" s="1">
        <v>1</v>
      </c>
      <c r="H222" s="1">
        <v>0</v>
      </c>
      <c r="I222" s="1">
        <v>3</v>
      </c>
      <c r="J222" s="1" t="s">
        <v>87</v>
      </c>
      <c r="K222" s="1" t="s">
        <v>87</v>
      </c>
      <c r="L222" s="1" t="s">
        <v>87</v>
      </c>
      <c r="M222" s="1" t="s">
        <v>87</v>
      </c>
      <c r="N222" s="1" t="s">
        <v>87</v>
      </c>
      <c r="O222" s="1" t="s">
        <v>87</v>
      </c>
      <c r="P222" s="1">
        <v>2</v>
      </c>
      <c r="Q222" s="1">
        <v>2702</v>
      </c>
      <c r="R222" s="1">
        <v>89301.889810415931</v>
      </c>
      <c r="S222" s="1">
        <v>98.379348754882813</v>
      </c>
      <c r="T222" s="1">
        <v>-161.29906763784689</v>
      </c>
      <c r="U222" s="1">
        <v>81.038652895211911</v>
      </c>
      <c r="V222" s="1">
        <v>200</v>
      </c>
      <c r="W222" s="1">
        <v>40.511665344238281</v>
      </c>
      <c r="X222" s="1">
        <v>4.5364846623338881E-2</v>
      </c>
      <c r="Y222" s="1">
        <v>0</v>
      </c>
      <c r="Z222" s="1">
        <v>0</v>
      </c>
      <c r="AA222" s="1">
        <v>20.68837897853442</v>
      </c>
      <c r="AB222" s="1">
        <v>79.311621021465584</v>
      </c>
      <c r="AC222" s="1">
        <v>0</v>
      </c>
      <c r="AD222" s="1">
        <v>0</v>
      </c>
      <c r="AE222" s="1">
        <v>0</v>
      </c>
      <c r="AF222" s="1">
        <v>0</v>
      </c>
      <c r="AG222" s="1">
        <v>-83.158708045005369</v>
      </c>
      <c r="AH222" s="1">
        <v>3.9307920059215395</v>
      </c>
      <c r="AI222" s="1">
        <v>0</v>
      </c>
      <c r="AJ222" s="1">
        <v>2</v>
      </c>
      <c r="AK222" s="1">
        <v>1</v>
      </c>
      <c r="AL222" s="1">
        <v>0</v>
      </c>
      <c r="AM222" s="1">
        <v>0</v>
      </c>
    </row>
    <row r="223" spans="5:39" x14ac:dyDescent="0.2">
      <c r="E223" s="1" t="str">
        <f t="shared" si="3"/>
        <v>0111------</v>
      </c>
      <c r="F223" s="1">
        <v>0</v>
      </c>
      <c r="G223" s="1">
        <v>1</v>
      </c>
      <c r="H223" s="1">
        <v>1</v>
      </c>
      <c r="I223" s="1">
        <v>1</v>
      </c>
      <c r="J223" s="1" t="s">
        <v>87</v>
      </c>
      <c r="K223" s="1" t="s">
        <v>87</v>
      </c>
      <c r="L223" s="1" t="s">
        <v>87</v>
      </c>
      <c r="M223" s="1" t="s">
        <v>87</v>
      </c>
      <c r="N223" s="1" t="s">
        <v>87</v>
      </c>
      <c r="O223" s="1" t="s">
        <v>87</v>
      </c>
      <c r="P223" s="1">
        <v>422</v>
      </c>
      <c r="Q223" s="1">
        <v>528377</v>
      </c>
      <c r="R223" s="1">
        <v>21284.86794376601</v>
      </c>
      <c r="S223" s="1">
        <v>18.54753303527832</v>
      </c>
      <c r="T223" s="1">
        <v>-179.76107736686026</v>
      </c>
      <c r="U223" s="1">
        <v>77.184023976411396</v>
      </c>
      <c r="V223" s="1">
        <v>261.42922973632813</v>
      </c>
      <c r="W223" s="1">
        <v>96.626220703125</v>
      </c>
      <c r="X223" s="1">
        <v>0.45396673805263255</v>
      </c>
      <c r="Y223" s="1">
        <v>0.12226118850744828</v>
      </c>
      <c r="Z223" s="1">
        <v>1.5114208226323251</v>
      </c>
      <c r="AA223" s="1">
        <v>17.19889397153926</v>
      </c>
      <c r="AB223" s="1">
        <v>64.324147341765453</v>
      </c>
      <c r="AC223" s="1">
        <v>16.754325036858152</v>
      </c>
      <c r="AD223" s="1">
        <v>8.8951638697369481E-2</v>
      </c>
      <c r="AE223" s="1">
        <v>0.12226118850744828</v>
      </c>
      <c r="AF223" s="1">
        <v>1.5114208226323251</v>
      </c>
      <c r="AG223" s="1">
        <v>-82.736117158365275</v>
      </c>
      <c r="AH223" s="1">
        <v>1.2303849678043233</v>
      </c>
      <c r="AI223" s="1">
        <v>0.70582627824008659</v>
      </c>
      <c r="AJ223" s="1">
        <v>2.6142923831939697</v>
      </c>
      <c r="AK223" s="1">
        <v>0</v>
      </c>
      <c r="AL223" s="1">
        <v>0</v>
      </c>
      <c r="AM223" s="1">
        <v>18.573939277100845</v>
      </c>
    </row>
    <row r="224" spans="5:39" x14ac:dyDescent="0.2">
      <c r="E224" s="1" t="str">
        <f t="shared" si="3"/>
        <v>0112------</v>
      </c>
      <c r="F224" s="1">
        <v>0</v>
      </c>
      <c r="G224" s="1">
        <v>1</v>
      </c>
      <c r="H224" s="1">
        <v>1</v>
      </c>
      <c r="I224" s="1">
        <v>2</v>
      </c>
      <c r="J224" s="1" t="s">
        <v>87</v>
      </c>
      <c r="K224" s="1" t="s">
        <v>87</v>
      </c>
      <c r="L224" s="1" t="s">
        <v>87</v>
      </c>
      <c r="M224" s="1" t="s">
        <v>87</v>
      </c>
      <c r="N224" s="1" t="s">
        <v>87</v>
      </c>
      <c r="O224" s="1" t="s">
        <v>87</v>
      </c>
      <c r="P224" s="1">
        <v>596</v>
      </c>
      <c r="Q224" s="1">
        <v>753213</v>
      </c>
      <c r="R224" s="1">
        <v>35544.548635424551</v>
      </c>
      <c r="S224" s="1">
        <v>49.114593505859375</v>
      </c>
      <c r="T224" s="1">
        <v>-279.998071617758</v>
      </c>
      <c r="U224" s="1">
        <v>78.717827843026512</v>
      </c>
      <c r="V224" s="1">
        <v>255.59078979492188</v>
      </c>
      <c r="W224" s="1">
        <v>64.482856750488281</v>
      </c>
      <c r="X224" s="1">
        <v>0.18141419493571265</v>
      </c>
      <c r="Y224" s="1">
        <v>0.18228575449441262</v>
      </c>
      <c r="Z224" s="1">
        <v>1.4954601155317289</v>
      </c>
      <c r="AA224" s="1">
        <v>30.640336797160963</v>
      </c>
      <c r="AB224" s="1">
        <v>62.689836739408378</v>
      </c>
      <c r="AC224" s="1">
        <v>4.9920805934045216</v>
      </c>
      <c r="AD224" s="1">
        <v>0</v>
      </c>
      <c r="AE224" s="1">
        <v>0.18228575449441262</v>
      </c>
      <c r="AF224" s="1">
        <v>1.4954601155317289</v>
      </c>
      <c r="AG224" s="1">
        <v>-25.291665414985594</v>
      </c>
      <c r="AH224" s="1">
        <v>4.1949532095494115</v>
      </c>
      <c r="AI224" s="1">
        <v>12.11257011863165</v>
      </c>
      <c r="AJ224" s="1">
        <v>2.5559077262878418</v>
      </c>
      <c r="AK224" s="1">
        <v>0</v>
      </c>
      <c r="AL224" s="1">
        <v>0</v>
      </c>
      <c r="AM224" s="1">
        <v>19.156457821994664</v>
      </c>
    </row>
    <row r="225" spans="5:39" x14ac:dyDescent="0.2">
      <c r="E225" s="1" t="str">
        <f t="shared" si="3"/>
        <v>0113------</v>
      </c>
      <c r="F225" s="1">
        <v>0</v>
      </c>
      <c r="G225" s="1">
        <v>1</v>
      </c>
      <c r="H225" s="1">
        <v>1</v>
      </c>
      <c r="I225" s="1">
        <v>3</v>
      </c>
      <c r="J225" s="1" t="s">
        <v>87</v>
      </c>
      <c r="K225" s="1" t="s">
        <v>87</v>
      </c>
      <c r="L225" s="1" t="s">
        <v>87</v>
      </c>
      <c r="M225" s="1" t="s">
        <v>87</v>
      </c>
      <c r="N225" s="1" t="s">
        <v>87</v>
      </c>
      <c r="O225" s="1" t="s">
        <v>87</v>
      </c>
      <c r="P225" s="1">
        <v>56</v>
      </c>
      <c r="Q225" s="1">
        <v>79209</v>
      </c>
      <c r="R225" s="1">
        <v>73696.275978904858</v>
      </c>
      <c r="S225" s="1">
        <v>88.246994018554688</v>
      </c>
      <c r="T225" s="1">
        <v>-392.45838753216321</v>
      </c>
      <c r="U225" s="1">
        <v>78.759920993145357</v>
      </c>
      <c r="V225" s="1">
        <v>239.07510375976563</v>
      </c>
      <c r="W225" s="1">
        <v>-129.79718017578125</v>
      </c>
      <c r="X225" s="1">
        <v>-0.17612447637508163</v>
      </c>
      <c r="Y225" s="1">
        <v>0</v>
      </c>
      <c r="Z225" s="1">
        <v>1.6046156371119442</v>
      </c>
      <c r="AA225" s="1">
        <v>74.11657766162935</v>
      </c>
      <c r="AB225" s="1">
        <v>24.278806701258695</v>
      </c>
      <c r="AC225" s="1">
        <v>0</v>
      </c>
      <c r="AD225" s="1">
        <v>0</v>
      </c>
      <c r="AE225" s="1">
        <v>0</v>
      </c>
      <c r="AF225" s="1">
        <v>0</v>
      </c>
      <c r="AG225" s="1">
        <v>0</v>
      </c>
      <c r="AH225" s="1">
        <v>6.3722988616473701</v>
      </c>
      <c r="AI225" s="1">
        <v>0</v>
      </c>
      <c r="AJ225" s="1">
        <v>2.3907511234283447</v>
      </c>
      <c r="AK225" s="1">
        <v>0</v>
      </c>
      <c r="AL225" s="1">
        <v>1</v>
      </c>
      <c r="AM225" s="1">
        <v>-61.546122301821853</v>
      </c>
    </row>
    <row r="226" spans="5:39" x14ac:dyDescent="0.2">
      <c r="E226" s="1" t="str">
        <f t="shared" si="3"/>
        <v>1001------</v>
      </c>
      <c r="F226" s="1">
        <v>1</v>
      </c>
      <c r="G226" s="1">
        <v>0</v>
      </c>
      <c r="H226" s="1">
        <v>0</v>
      </c>
      <c r="I226" s="1">
        <v>1</v>
      </c>
      <c r="J226" s="1" t="s">
        <v>87</v>
      </c>
      <c r="K226" s="1" t="s">
        <v>87</v>
      </c>
      <c r="L226" s="1" t="s">
        <v>87</v>
      </c>
      <c r="M226" s="1" t="s">
        <v>87</v>
      </c>
      <c r="N226" s="1" t="s">
        <v>87</v>
      </c>
      <c r="O226" s="1" t="s">
        <v>87</v>
      </c>
      <c r="P226" s="1">
        <v>970</v>
      </c>
      <c r="Q226" s="1">
        <v>2997048</v>
      </c>
      <c r="R226" s="1">
        <v>17868.92229846066</v>
      </c>
      <c r="S226" s="1">
        <v>14.782345771789551</v>
      </c>
      <c r="T226" s="1">
        <v>-222.55999850618025</v>
      </c>
      <c r="U226" s="1">
        <v>78.393173939108209</v>
      </c>
      <c r="V226" s="1">
        <v>205.02975463867188</v>
      </c>
      <c r="W226" s="1">
        <v>61.409107208251953</v>
      </c>
      <c r="X226" s="1">
        <v>0.3436643026509893</v>
      </c>
      <c r="Y226" s="1">
        <v>0.34043498802821975</v>
      </c>
      <c r="Z226" s="1">
        <v>6.0918944241133275</v>
      </c>
      <c r="AA226" s="1">
        <v>25.590781328827568</v>
      </c>
      <c r="AB226" s="1">
        <v>49.063878856795085</v>
      </c>
      <c r="AC226" s="1">
        <v>17.556242008803331</v>
      </c>
      <c r="AD226" s="1">
        <v>1.3567683934324708</v>
      </c>
      <c r="AE226" s="1">
        <v>0.34043498802821975</v>
      </c>
      <c r="AF226" s="1">
        <v>6.0918944241133275</v>
      </c>
      <c r="AG226" s="1">
        <v>-10.320778809161983</v>
      </c>
      <c r="AH226" s="1">
        <v>2.8587890076578275</v>
      </c>
      <c r="AI226" s="1">
        <v>6.451093225267682</v>
      </c>
      <c r="AJ226" s="1">
        <v>2.0502974987030029</v>
      </c>
      <c r="AK226" s="1">
        <v>0</v>
      </c>
      <c r="AL226" s="1">
        <v>0</v>
      </c>
      <c r="AM226" s="1">
        <v>1.557079318180588</v>
      </c>
    </row>
    <row r="227" spans="5:39" x14ac:dyDescent="0.2">
      <c r="E227" s="1" t="str">
        <f t="shared" si="3"/>
        <v>1002------</v>
      </c>
      <c r="F227" s="1">
        <v>1</v>
      </c>
      <c r="G227" s="1">
        <v>0</v>
      </c>
      <c r="H227" s="1">
        <v>0</v>
      </c>
      <c r="I227" s="1">
        <v>2</v>
      </c>
      <c r="J227" s="1" t="s">
        <v>87</v>
      </c>
      <c r="K227" s="1" t="s">
        <v>87</v>
      </c>
      <c r="L227" s="1" t="s">
        <v>87</v>
      </c>
      <c r="M227" s="1" t="s">
        <v>87</v>
      </c>
      <c r="N227" s="1" t="s">
        <v>87</v>
      </c>
      <c r="O227" s="1" t="s">
        <v>87</v>
      </c>
      <c r="P227" s="1">
        <v>775</v>
      </c>
      <c r="Q227" s="1">
        <v>2136511</v>
      </c>
      <c r="R227" s="1">
        <v>32721.410246376821</v>
      </c>
      <c r="S227" s="1">
        <v>47.257766723632813</v>
      </c>
      <c r="T227" s="1">
        <v>-311.55702845933502</v>
      </c>
      <c r="U227" s="1">
        <v>89.005424112482686</v>
      </c>
      <c r="V227" s="1">
        <v>206.59687805175781</v>
      </c>
      <c r="W227" s="1">
        <v>-3.3678812980651855</v>
      </c>
      <c r="X227" s="1">
        <v>-1.0292592136789411E-2</v>
      </c>
      <c r="Y227" s="1">
        <v>0</v>
      </c>
      <c r="Z227" s="1">
        <v>5.7384679975904644</v>
      </c>
      <c r="AA227" s="1">
        <v>45.303768620896406</v>
      </c>
      <c r="AB227" s="1">
        <v>44.572950946660235</v>
      </c>
      <c r="AC227" s="1">
        <v>4.3848124348528978</v>
      </c>
      <c r="AD227" s="1">
        <v>0</v>
      </c>
      <c r="AE227" s="1">
        <v>0</v>
      </c>
      <c r="AF227" s="1">
        <v>5.7384679975904644</v>
      </c>
      <c r="AG227" s="1">
        <v>0.34879462098131331</v>
      </c>
      <c r="AH227" s="1">
        <v>5.3317665658442195</v>
      </c>
      <c r="AI227" s="1">
        <v>4.0529810972012701</v>
      </c>
      <c r="AJ227" s="1">
        <v>2.0659687519073486</v>
      </c>
      <c r="AK227" s="1">
        <v>0</v>
      </c>
      <c r="AL227" s="1">
        <v>0</v>
      </c>
      <c r="AM227" s="1">
        <v>2.853304061209057</v>
      </c>
    </row>
    <row r="228" spans="5:39" x14ac:dyDescent="0.2">
      <c r="E228" s="1" t="str">
        <f t="shared" si="3"/>
        <v>1003------</v>
      </c>
      <c r="F228" s="1">
        <v>1</v>
      </c>
      <c r="G228" s="1">
        <v>0</v>
      </c>
      <c r="H228" s="1">
        <v>0</v>
      </c>
      <c r="I228" s="1">
        <v>3</v>
      </c>
      <c r="J228" s="1" t="s">
        <v>87</v>
      </c>
      <c r="K228" s="1" t="s">
        <v>87</v>
      </c>
      <c r="L228" s="1" t="s">
        <v>87</v>
      </c>
      <c r="M228" s="1" t="s">
        <v>87</v>
      </c>
      <c r="N228" s="1" t="s">
        <v>87</v>
      </c>
      <c r="O228" s="1" t="s">
        <v>87</v>
      </c>
      <c r="P228" s="1">
        <v>158</v>
      </c>
      <c r="Q228" s="1">
        <v>434189</v>
      </c>
      <c r="R228" s="1">
        <v>79619.67973895531</v>
      </c>
      <c r="S228" s="1">
        <v>90.309844970703125</v>
      </c>
      <c r="T228" s="1">
        <v>-416.70174927619763</v>
      </c>
      <c r="U228" s="1">
        <v>95.285458330151627</v>
      </c>
      <c r="V228" s="1">
        <v>206.80970764160156</v>
      </c>
      <c r="W228" s="1">
        <v>-138.49732971191406</v>
      </c>
      <c r="X228" s="1">
        <v>-0.17394861442045192</v>
      </c>
      <c r="Y228" s="1">
        <v>0</v>
      </c>
      <c r="Z228" s="1">
        <v>0.66031152332279264</v>
      </c>
      <c r="AA228" s="1">
        <v>75.771841294919952</v>
      </c>
      <c r="AB228" s="1">
        <v>23.567847181757255</v>
      </c>
      <c r="AC228" s="1">
        <v>0</v>
      </c>
      <c r="AD228" s="1">
        <v>0</v>
      </c>
      <c r="AE228" s="1">
        <v>0</v>
      </c>
      <c r="AF228" s="1">
        <v>0</v>
      </c>
      <c r="AG228" s="1">
        <v>-3.9406372132126322</v>
      </c>
      <c r="AH228" s="1">
        <v>7.8367786776606048</v>
      </c>
      <c r="AI228" s="1">
        <v>0</v>
      </c>
      <c r="AJ228" s="1">
        <v>2.0680971145629883</v>
      </c>
      <c r="AK228" s="1">
        <v>0</v>
      </c>
      <c r="AL228" s="1">
        <v>0</v>
      </c>
      <c r="AM228" s="1">
        <v>-27.78689291538857</v>
      </c>
    </row>
    <row r="229" spans="5:39" x14ac:dyDescent="0.2">
      <c r="E229" s="1" t="str">
        <f t="shared" si="3"/>
        <v>1011------</v>
      </c>
      <c r="F229" s="1">
        <v>1</v>
      </c>
      <c r="G229" s="1">
        <v>0</v>
      </c>
      <c r="H229" s="1">
        <v>1</v>
      </c>
      <c r="I229" s="1">
        <v>1</v>
      </c>
      <c r="J229" s="1" t="s">
        <v>87</v>
      </c>
      <c r="K229" s="1" t="s">
        <v>87</v>
      </c>
      <c r="L229" s="1" t="s">
        <v>87</v>
      </c>
      <c r="M229" s="1" t="s">
        <v>87</v>
      </c>
      <c r="N229" s="1" t="s">
        <v>87</v>
      </c>
      <c r="O229" s="1" t="s">
        <v>87</v>
      </c>
      <c r="P229" s="1">
        <v>375</v>
      </c>
      <c r="Q229" s="1">
        <v>889996</v>
      </c>
      <c r="R229" s="1">
        <v>20074.8795394464</v>
      </c>
      <c r="S229" s="1">
        <v>17.202169418334961</v>
      </c>
      <c r="T229" s="1">
        <v>-256.73527517029362</v>
      </c>
      <c r="U229" s="1">
        <v>78.450474037657372</v>
      </c>
      <c r="V229" s="1">
        <v>222.31549072265625</v>
      </c>
      <c r="W229" s="1">
        <v>52.99420166015625</v>
      </c>
      <c r="X229" s="1">
        <v>0.26398266328833803</v>
      </c>
      <c r="Y229" s="1">
        <v>0.6753962939159277</v>
      </c>
      <c r="Z229" s="1">
        <v>6.1692412100728546</v>
      </c>
      <c r="AA229" s="1">
        <v>31.965199843594803</v>
      </c>
      <c r="AB229" s="1">
        <v>46.089645346720658</v>
      </c>
      <c r="AC229" s="1">
        <v>14.223659432177223</v>
      </c>
      <c r="AD229" s="1">
        <v>0.87685787351853262</v>
      </c>
      <c r="AE229" s="1">
        <v>0.6753962939159277</v>
      </c>
      <c r="AF229" s="1">
        <v>6.1692412100728546</v>
      </c>
      <c r="AG229" s="1">
        <v>-28.887451610234386</v>
      </c>
      <c r="AH229" s="1">
        <v>4.9204922657917241</v>
      </c>
      <c r="AI229" s="1">
        <v>6.6257697156693487</v>
      </c>
      <c r="AJ229" s="1">
        <v>2.2231550216674805</v>
      </c>
      <c r="AK229" s="1">
        <v>0</v>
      </c>
      <c r="AL229" s="1">
        <v>0</v>
      </c>
      <c r="AM229" s="1">
        <v>26.304701674101214</v>
      </c>
    </row>
    <row r="230" spans="5:39" x14ac:dyDescent="0.2">
      <c r="E230" s="1" t="str">
        <f t="shared" si="3"/>
        <v>1012------</v>
      </c>
      <c r="F230" s="1">
        <v>1</v>
      </c>
      <c r="G230" s="1">
        <v>0</v>
      </c>
      <c r="H230" s="1">
        <v>1</v>
      </c>
      <c r="I230" s="1">
        <v>2</v>
      </c>
      <c r="J230" s="1" t="s">
        <v>87</v>
      </c>
      <c r="K230" s="1" t="s">
        <v>87</v>
      </c>
      <c r="L230" s="1" t="s">
        <v>87</v>
      </c>
      <c r="M230" s="1" t="s">
        <v>87</v>
      </c>
      <c r="N230" s="1" t="s">
        <v>87</v>
      </c>
      <c r="O230" s="1" t="s">
        <v>87</v>
      </c>
      <c r="P230" s="1">
        <v>1653</v>
      </c>
      <c r="Q230" s="1">
        <v>4387737</v>
      </c>
      <c r="R230" s="1">
        <v>42655.83760985361</v>
      </c>
      <c r="S230" s="1">
        <v>59.624942779541016</v>
      </c>
      <c r="T230" s="1">
        <v>-366.56796511491251</v>
      </c>
      <c r="U230" s="1">
        <v>88.073106464084645</v>
      </c>
      <c r="V230" s="1">
        <v>232.27935791015625</v>
      </c>
      <c r="W230" s="1">
        <v>42.464866638183594</v>
      </c>
      <c r="X230" s="1">
        <v>9.9552298155725583E-2</v>
      </c>
      <c r="Y230" s="1">
        <v>0.4900931847100225</v>
      </c>
      <c r="Z230" s="1">
        <v>3.6482587721187483</v>
      </c>
      <c r="AA230" s="1">
        <v>35.23292303071036</v>
      </c>
      <c r="AB230" s="1">
        <v>56.025532068125329</v>
      </c>
      <c r="AC230" s="1">
        <v>4.6031929443355422</v>
      </c>
      <c r="AD230" s="1">
        <v>0</v>
      </c>
      <c r="AE230" s="1">
        <v>0.4900931847100225</v>
      </c>
      <c r="AF230" s="1">
        <v>3.6482587721187483</v>
      </c>
      <c r="AG230" s="1">
        <v>-1.1731491029305596</v>
      </c>
      <c r="AH230" s="1">
        <v>7.8745028975806104</v>
      </c>
      <c r="AI230" s="1">
        <v>14.676242869988583</v>
      </c>
      <c r="AJ230" s="1">
        <v>2.3227934837341309</v>
      </c>
      <c r="AK230" s="1">
        <v>0</v>
      </c>
      <c r="AL230" s="1">
        <v>0</v>
      </c>
      <c r="AM230" s="1">
        <v>67.302778130786905</v>
      </c>
    </row>
    <row r="231" spans="5:39" x14ac:dyDescent="0.2">
      <c r="E231" s="1" t="str">
        <f t="shared" si="3"/>
        <v>1013------</v>
      </c>
      <c r="F231" s="1">
        <v>1</v>
      </c>
      <c r="G231" s="1">
        <v>0</v>
      </c>
      <c r="H231" s="1">
        <v>1</v>
      </c>
      <c r="I231" s="1">
        <v>3</v>
      </c>
      <c r="J231" s="1" t="s">
        <v>87</v>
      </c>
      <c r="K231" s="1" t="s">
        <v>87</v>
      </c>
      <c r="L231" s="1" t="s">
        <v>87</v>
      </c>
      <c r="M231" s="1" t="s">
        <v>87</v>
      </c>
      <c r="N231" s="1" t="s">
        <v>87</v>
      </c>
      <c r="O231" s="1" t="s">
        <v>87</v>
      </c>
      <c r="P231" s="1">
        <v>1202</v>
      </c>
      <c r="Q231" s="1">
        <v>3303794</v>
      </c>
      <c r="R231" s="1">
        <v>81719.917491198517</v>
      </c>
      <c r="S231" s="1">
        <v>91.131645202636719</v>
      </c>
      <c r="T231" s="1">
        <v>-456.42237001498063</v>
      </c>
      <c r="U231" s="1">
        <v>86.199764614896409</v>
      </c>
      <c r="V231" s="1">
        <v>220.50735473632813</v>
      </c>
      <c r="W231" s="1">
        <v>-218.98574829101563</v>
      </c>
      <c r="X231" s="1">
        <v>-0.26797108344437703</v>
      </c>
      <c r="Y231" s="1">
        <v>0.57921286859895016</v>
      </c>
      <c r="Z231" s="1">
        <v>4.9412584440797458</v>
      </c>
      <c r="AA231" s="1">
        <v>67.54824907364079</v>
      </c>
      <c r="AB231" s="1">
        <v>26.545692618849721</v>
      </c>
      <c r="AC231" s="1">
        <v>0.38558699483079151</v>
      </c>
      <c r="AD231" s="1">
        <v>0</v>
      </c>
      <c r="AE231" s="1">
        <v>0</v>
      </c>
      <c r="AF231" s="1">
        <v>0</v>
      </c>
      <c r="AG231" s="1">
        <v>0</v>
      </c>
      <c r="AH231" s="1">
        <v>11.97109853652243</v>
      </c>
      <c r="AI231" s="1">
        <v>0</v>
      </c>
      <c r="AJ231" s="1">
        <v>2.2050735950469971</v>
      </c>
      <c r="AK231" s="1">
        <v>0</v>
      </c>
      <c r="AL231" s="1">
        <v>0</v>
      </c>
      <c r="AM231" s="1">
        <v>-81.241599512252975</v>
      </c>
    </row>
    <row r="232" spans="5:39" x14ac:dyDescent="0.2">
      <c r="E232" s="1" t="str">
        <f t="shared" si="3"/>
        <v>1101------</v>
      </c>
      <c r="F232" s="1">
        <v>1</v>
      </c>
      <c r="G232" s="1">
        <v>1</v>
      </c>
      <c r="H232" s="1">
        <v>0</v>
      </c>
      <c r="I232" s="1">
        <v>1</v>
      </c>
      <c r="J232" s="1" t="s">
        <v>87</v>
      </c>
      <c r="K232" s="1" t="s">
        <v>87</v>
      </c>
      <c r="L232" s="1" t="s">
        <v>87</v>
      </c>
      <c r="M232" s="1" t="s">
        <v>87</v>
      </c>
      <c r="N232" s="1" t="s">
        <v>87</v>
      </c>
      <c r="O232" s="1" t="s">
        <v>87</v>
      </c>
      <c r="P232" s="1">
        <v>305</v>
      </c>
      <c r="Q232" s="1">
        <v>302419</v>
      </c>
      <c r="R232" s="1">
        <v>25828.889199757741</v>
      </c>
      <c r="S232" s="1">
        <v>13.745617866516113</v>
      </c>
      <c r="T232" s="1">
        <v>-217.18042451793912</v>
      </c>
      <c r="U232" s="1">
        <v>98.570994513116716</v>
      </c>
      <c r="V232" s="1">
        <v>405.695068359375</v>
      </c>
      <c r="W232" s="1">
        <v>150.54624938964844</v>
      </c>
      <c r="X232" s="1">
        <v>0.58285994502256977</v>
      </c>
      <c r="Y232" s="1">
        <v>0</v>
      </c>
      <c r="Z232" s="1">
        <v>2.1744665513740871</v>
      </c>
      <c r="AA232" s="1">
        <v>12.959172538762445</v>
      </c>
      <c r="AB232" s="1">
        <v>62.66041485488676</v>
      </c>
      <c r="AC232" s="1">
        <v>22.205946054976707</v>
      </c>
      <c r="AD232" s="1">
        <v>0</v>
      </c>
      <c r="AE232" s="1">
        <v>0</v>
      </c>
      <c r="AF232" s="1">
        <v>2.1744665513740871</v>
      </c>
      <c r="AG232" s="1">
        <v>-145.2435218977291</v>
      </c>
      <c r="AH232" s="1">
        <v>3.1903290193724425</v>
      </c>
      <c r="AI232" s="1">
        <v>2.8136460279997833</v>
      </c>
      <c r="AJ232" s="1">
        <v>4.056950569152832</v>
      </c>
      <c r="AK232" s="1">
        <v>0</v>
      </c>
      <c r="AL232" s="1">
        <v>0</v>
      </c>
      <c r="AM232" s="1">
        <v>2.7001510004183498</v>
      </c>
    </row>
    <row r="233" spans="5:39" x14ac:dyDescent="0.2">
      <c r="E233" s="1" t="str">
        <f t="shared" si="3"/>
        <v>1102------</v>
      </c>
      <c r="F233" s="1">
        <v>1</v>
      </c>
      <c r="G233" s="1">
        <v>1</v>
      </c>
      <c r="H233" s="1">
        <v>0</v>
      </c>
      <c r="I233" s="1">
        <v>2</v>
      </c>
      <c r="J233" s="1" t="s">
        <v>87</v>
      </c>
      <c r="K233" s="1" t="s">
        <v>87</v>
      </c>
      <c r="L233" s="1" t="s">
        <v>87</v>
      </c>
      <c r="M233" s="1" t="s">
        <v>87</v>
      </c>
      <c r="N233" s="1" t="s">
        <v>87</v>
      </c>
      <c r="O233" s="1" t="s">
        <v>87</v>
      </c>
      <c r="P233" s="1">
        <v>118</v>
      </c>
      <c r="Q233" s="1">
        <v>200339</v>
      </c>
      <c r="R233" s="1">
        <v>50501.048452659874</v>
      </c>
      <c r="S233" s="1">
        <v>53.926628112792969</v>
      </c>
      <c r="T233" s="1">
        <v>-340.24723245415117</v>
      </c>
      <c r="U233" s="1">
        <v>118.7567799804832</v>
      </c>
      <c r="V233" s="1">
        <v>388.71612548828125</v>
      </c>
      <c r="W233" s="1">
        <v>247.84202575683594</v>
      </c>
      <c r="X233" s="1">
        <v>0.49076609961705103</v>
      </c>
      <c r="Y233" s="1">
        <v>0</v>
      </c>
      <c r="Z233" s="1">
        <v>0.13477156220206749</v>
      </c>
      <c r="AA233" s="1">
        <v>14.167486111041786</v>
      </c>
      <c r="AB233" s="1">
        <v>75.235975022337144</v>
      </c>
      <c r="AC233" s="1">
        <v>10.461767304419011</v>
      </c>
      <c r="AD233" s="1">
        <v>0</v>
      </c>
      <c r="AE233" s="1">
        <v>0</v>
      </c>
      <c r="AF233" s="1">
        <v>0.13477156220206749</v>
      </c>
      <c r="AG233" s="1">
        <v>-10.990284751205429</v>
      </c>
      <c r="AH233" s="1">
        <v>11.036882532934801</v>
      </c>
      <c r="AI233" s="1">
        <v>0.16977213011184963</v>
      </c>
      <c r="AJ233" s="1">
        <v>3.8871612548828125</v>
      </c>
      <c r="AK233" s="1">
        <v>0</v>
      </c>
      <c r="AL233" s="1">
        <v>0</v>
      </c>
      <c r="AM233" s="1">
        <v>80.399978596858617</v>
      </c>
    </row>
    <row r="234" spans="5:39" x14ac:dyDescent="0.2">
      <c r="E234" s="1" t="str">
        <f t="shared" si="3"/>
        <v>1103------</v>
      </c>
      <c r="F234" s="1">
        <v>1</v>
      </c>
      <c r="G234" s="1">
        <v>1</v>
      </c>
      <c r="H234" s="1">
        <v>0</v>
      </c>
      <c r="I234" s="1">
        <v>3</v>
      </c>
      <c r="J234" s="1" t="s">
        <v>87</v>
      </c>
      <c r="K234" s="1" t="s">
        <v>87</v>
      </c>
      <c r="L234" s="1" t="s">
        <v>87</v>
      </c>
      <c r="M234" s="1" t="s">
        <v>87</v>
      </c>
      <c r="N234" s="1" t="s">
        <v>87</v>
      </c>
      <c r="O234" s="1" t="s">
        <v>87</v>
      </c>
      <c r="P234" s="1">
        <v>25</v>
      </c>
      <c r="Q234" s="1">
        <v>61770</v>
      </c>
      <c r="R234" s="1">
        <v>92935.398188642299</v>
      </c>
      <c r="S234" s="1">
        <v>89.368011474609375</v>
      </c>
      <c r="T234" s="1">
        <v>-481.96738520641156</v>
      </c>
      <c r="U234" s="1">
        <v>86.773862806021654</v>
      </c>
      <c r="V234" s="1">
        <v>354.63333129882813</v>
      </c>
      <c r="W234" s="1">
        <v>25.874933242797852</v>
      </c>
      <c r="X234" s="1">
        <v>2.7841849012446636E-2</v>
      </c>
      <c r="Y234" s="1">
        <v>0</v>
      </c>
      <c r="Z234" s="1">
        <v>0</v>
      </c>
      <c r="AA234" s="1">
        <v>40.650801359883438</v>
      </c>
      <c r="AB234" s="1">
        <v>59.349198640116562</v>
      </c>
      <c r="AC234" s="1">
        <v>0</v>
      </c>
      <c r="AD234" s="1">
        <v>0</v>
      </c>
      <c r="AE234" s="1">
        <v>0</v>
      </c>
      <c r="AF234" s="1">
        <v>0</v>
      </c>
      <c r="AG234" s="1">
        <v>0</v>
      </c>
      <c r="AH234" s="1">
        <v>16.008111201232744</v>
      </c>
      <c r="AI234" s="1">
        <v>0</v>
      </c>
      <c r="AJ234" s="1">
        <v>3.5463330745697021</v>
      </c>
      <c r="AK234" s="1">
        <v>0</v>
      </c>
      <c r="AL234" s="1">
        <v>1</v>
      </c>
      <c r="AM234" s="1">
        <v>50.427027529433012</v>
      </c>
    </row>
    <row r="235" spans="5:39" x14ac:dyDescent="0.2">
      <c r="E235" s="1" t="str">
        <f t="shared" si="3"/>
        <v>1111------</v>
      </c>
      <c r="F235" s="1">
        <v>1</v>
      </c>
      <c r="G235" s="1">
        <v>1</v>
      </c>
      <c r="H235" s="1">
        <v>1</v>
      </c>
      <c r="I235" s="1">
        <v>1</v>
      </c>
      <c r="J235" s="1" t="s">
        <v>87</v>
      </c>
      <c r="K235" s="1" t="s">
        <v>87</v>
      </c>
      <c r="L235" s="1" t="s">
        <v>87</v>
      </c>
      <c r="M235" s="1" t="s">
        <v>87</v>
      </c>
      <c r="N235" s="1" t="s">
        <v>87</v>
      </c>
      <c r="O235" s="1" t="s">
        <v>87</v>
      </c>
      <c r="P235" s="1">
        <v>921</v>
      </c>
      <c r="Q235" s="1">
        <v>889077</v>
      </c>
      <c r="R235" s="1">
        <v>30943.669776109447</v>
      </c>
      <c r="S235" s="1">
        <v>19.673732757568359</v>
      </c>
      <c r="T235" s="1">
        <v>-304.90484014500862</v>
      </c>
      <c r="U235" s="1">
        <v>103.0877509113822</v>
      </c>
      <c r="V235" s="1">
        <v>419.83395385742188</v>
      </c>
      <c r="W235" s="1">
        <v>214.59675598144531</v>
      </c>
      <c r="X235" s="1">
        <v>0.6935077756909368</v>
      </c>
      <c r="Y235" s="1">
        <v>0.14160753230597575</v>
      </c>
      <c r="Z235" s="1">
        <v>0.78035985634540095</v>
      </c>
      <c r="AA235" s="1">
        <v>15.889062477153274</v>
      </c>
      <c r="AB235" s="1">
        <v>54.439266790165533</v>
      </c>
      <c r="AC235" s="1">
        <v>28.176749595366879</v>
      </c>
      <c r="AD235" s="1">
        <v>0.57295374866293924</v>
      </c>
      <c r="AE235" s="1">
        <v>0.14160753230597575</v>
      </c>
      <c r="AF235" s="1">
        <v>0.78035985634540095</v>
      </c>
      <c r="AG235" s="1">
        <v>-70.824988566861094</v>
      </c>
      <c r="AH235" s="1">
        <v>6.6271465306838335</v>
      </c>
      <c r="AI235" s="1">
        <v>1.912559361015385</v>
      </c>
      <c r="AJ235" s="1">
        <v>4.1983394622802734</v>
      </c>
      <c r="AK235" s="1">
        <v>0</v>
      </c>
      <c r="AL235" s="1">
        <v>0</v>
      </c>
      <c r="AM235" s="1">
        <v>58.865185535945479</v>
      </c>
    </row>
    <row r="236" spans="5:39" x14ac:dyDescent="0.2">
      <c r="E236" s="1" t="str">
        <f t="shared" si="3"/>
        <v>1112------</v>
      </c>
      <c r="F236" s="1">
        <v>1</v>
      </c>
      <c r="G236" s="1">
        <v>1</v>
      </c>
      <c r="H236" s="1">
        <v>1</v>
      </c>
      <c r="I236" s="1">
        <v>2</v>
      </c>
      <c r="J236" s="1" t="s">
        <v>87</v>
      </c>
      <c r="K236" s="1" t="s">
        <v>87</v>
      </c>
      <c r="L236" s="1" t="s">
        <v>87</v>
      </c>
      <c r="M236" s="1" t="s">
        <v>87</v>
      </c>
      <c r="N236" s="1" t="s">
        <v>87</v>
      </c>
      <c r="O236" s="1" t="s">
        <v>87</v>
      </c>
      <c r="P236" s="1">
        <v>2712</v>
      </c>
      <c r="Q236" s="1">
        <v>3720578</v>
      </c>
      <c r="R236" s="1">
        <v>53928.348137407374</v>
      </c>
      <c r="S236" s="1">
        <v>57.689659118652344</v>
      </c>
      <c r="T236" s="1">
        <v>-417.68432383221409</v>
      </c>
      <c r="U236" s="1">
        <v>97.927842085106917</v>
      </c>
      <c r="V236" s="1">
        <v>382.48150634765625</v>
      </c>
      <c r="W236" s="1">
        <v>142.21235656738281</v>
      </c>
      <c r="X236" s="1">
        <v>0.26370612392026388</v>
      </c>
      <c r="Y236" s="1">
        <v>0.13720986362871576</v>
      </c>
      <c r="Z236" s="1">
        <v>1.3984655072410792</v>
      </c>
      <c r="AA236" s="1">
        <v>20.699848249384907</v>
      </c>
      <c r="AB236" s="1">
        <v>71.618630223583537</v>
      </c>
      <c r="AC236" s="1">
        <v>6.1458461561617579</v>
      </c>
      <c r="AD236" s="1">
        <v>0</v>
      </c>
      <c r="AE236" s="1">
        <v>0.13720986362871576</v>
      </c>
      <c r="AF236" s="1">
        <v>1.3984655072410792</v>
      </c>
      <c r="AG236" s="1">
        <v>-0.4704648168581651</v>
      </c>
      <c r="AH236" s="1">
        <v>10.542236450971979</v>
      </c>
      <c r="AI236" s="1">
        <v>7.3564206768071356</v>
      </c>
      <c r="AJ236" s="1">
        <v>3.824815034866333</v>
      </c>
      <c r="AK236" s="1">
        <v>0</v>
      </c>
      <c r="AL236" s="1">
        <v>0</v>
      </c>
      <c r="AM236" s="1">
        <v>62.059141155208401</v>
      </c>
    </row>
    <row r="237" spans="5:39" x14ac:dyDescent="0.2">
      <c r="E237" s="1" t="str">
        <f t="shared" si="3"/>
        <v>1113------</v>
      </c>
      <c r="F237" s="1">
        <v>1</v>
      </c>
      <c r="G237" s="1">
        <v>1</v>
      </c>
      <c r="H237" s="1">
        <v>1</v>
      </c>
      <c r="I237" s="1">
        <v>3</v>
      </c>
      <c r="J237" s="1" t="s">
        <v>87</v>
      </c>
      <c r="K237" s="1" t="s">
        <v>87</v>
      </c>
      <c r="L237" s="1" t="s">
        <v>87</v>
      </c>
      <c r="M237" s="1" t="s">
        <v>87</v>
      </c>
      <c r="N237" s="1" t="s">
        <v>87</v>
      </c>
      <c r="O237" s="1" t="s">
        <v>87</v>
      </c>
      <c r="P237" s="1">
        <v>902</v>
      </c>
      <c r="Q237" s="1">
        <v>1505156</v>
      </c>
      <c r="R237" s="1">
        <v>96430.872433839177</v>
      </c>
      <c r="S237" s="1">
        <v>90.162017822265625</v>
      </c>
      <c r="T237" s="1">
        <v>-490.22416123779249</v>
      </c>
      <c r="U237" s="1">
        <v>95.597494492462559</v>
      </c>
      <c r="V237" s="1">
        <v>359.75900268554688</v>
      </c>
      <c r="W237" s="1">
        <v>-153.98776245117188</v>
      </c>
      <c r="X237" s="1">
        <v>-0.15968720241209292</v>
      </c>
      <c r="Y237" s="1">
        <v>0.36414830090701561</v>
      </c>
      <c r="Z237" s="1">
        <v>2.4398799858619307</v>
      </c>
      <c r="AA237" s="1">
        <v>56.585496785715236</v>
      </c>
      <c r="AB237" s="1">
        <v>40.610474927515824</v>
      </c>
      <c r="AC237" s="1">
        <v>0</v>
      </c>
      <c r="AD237" s="1">
        <v>0</v>
      </c>
      <c r="AE237" s="1">
        <v>0</v>
      </c>
      <c r="AF237" s="1">
        <v>0</v>
      </c>
      <c r="AG237" s="1">
        <v>0</v>
      </c>
      <c r="AH237" s="1">
        <v>15.97152785244359</v>
      </c>
      <c r="AI237" s="1">
        <v>0</v>
      </c>
      <c r="AJ237" s="1">
        <v>3.5975899696350098</v>
      </c>
      <c r="AK237" s="1">
        <v>0</v>
      </c>
      <c r="AL237" s="1">
        <v>0</v>
      </c>
      <c r="AM237" s="1">
        <v>-135.0916104707716</v>
      </c>
    </row>
    <row r="238" spans="5:39" x14ac:dyDescent="0.2">
      <c r="E238" s="1" t="str">
        <f t="shared" si="3"/>
        <v>000---0---</v>
      </c>
      <c r="F238" s="1">
        <v>0</v>
      </c>
      <c r="G238" s="1">
        <v>0</v>
      </c>
      <c r="H238" s="1">
        <v>0</v>
      </c>
      <c r="I238" s="1" t="s">
        <v>87</v>
      </c>
      <c r="J238" s="1" t="s">
        <v>87</v>
      </c>
      <c r="K238" s="1" t="s">
        <v>87</v>
      </c>
      <c r="L238" s="1">
        <v>0</v>
      </c>
      <c r="M238" s="1" t="s">
        <v>87</v>
      </c>
      <c r="N238" s="1" t="s">
        <v>87</v>
      </c>
      <c r="O238" s="1" t="s">
        <v>87</v>
      </c>
      <c r="P238" s="1">
        <v>1278</v>
      </c>
      <c r="Q238" s="1">
        <v>5985637</v>
      </c>
      <c r="R238" s="1">
        <v>16593.049597397006</v>
      </c>
      <c r="S238" s="1">
        <v>28.286630630493164</v>
      </c>
      <c r="T238" s="1">
        <v>-178.1358535329469</v>
      </c>
      <c r="U238" s="1">
        <v>56.819442857824022</v>
      </c>
      <c r="V238" s="1">
        <v>103.20117950439453</v>
      </c>
      <c r="W238" s="1">
        <v>-13.069775581359863</v>
      </c>
      <c r="X238" s="1">
        <v>-7.8766567318705238E-2</v>
      </c>
      <c r="Y238" s="1">
        <v>0.83718742048674177</v>
      </c>
      <c r="Z238" s="1">
        <v>11.638527361415335</v>
      </c>
      <c r="AA238" s="1">
        <v>38.233073606033912</v>
      </c>
      <c r="AB238" s="1">
        <v>38.794751502638732</v>
      </c>
      <c r="AC238" s="1">
        <v>9.842878878221315</v>
      </c>
      <c r="AD238" s="1">
        <v>0.65358123120396372</v>
      </c>
      <c r="AE238" s="1">
        <v>0.83718742048674177</v>
      </c>
      <c r="AF238" s="1">
        <v>11.263329199548853</v>
      </c>
      <c r="AG238" s="1">
        <v>-4.9229609275577833</v>
      </c>
      <c r="AH238" s="1">
        <v>1.6230229411448571</v>
      </c>
      <c r="AI238" s="1">
        <v>9.2287707349135193</v>
      </c>
      <c r="AJ238" s="1">
        <v>1.0320117473602295</v>
      </c>
      <c r="AK238" s="1">
        <v>0</v>
      </c>
      <c r="AL238" s="1">
        <v>0</v>
      </c>
      <c r="AM238" s="1">
        <v>-0.88337651108191229</v>
      </c>
    </row>
    <row r="239" spans="5:39" x14ac:dyDescent="0.2">
      <c r="E239" s="1" t="str">
        <f t="shared" si="3"/>
        <v>000---1---</v>
      </c>
      <c r="F239" s="1">
        <v>0</v>
      </c>
      <c r="G239" s="1">
        <v>0</v>
      </c>
      <c r="H239" s="1">
        <v>0</v>
      </c>
      <c r="I239" s="1" t="s">
        <v>87</v>
      </c>
      <c r="J239" s="1" t="s">
        <v>87</v>
      </c>
      <c r="K239" s="1" t="s">
        <v>87</v>
      </c>
      <c r="L239" s="1">
        <v>1</v>
      </c>
      <c r="M239" s="1" t="s">
        <v>87</v>
      </c>
      <c r="N239" s="1" t="s">
        <v>87</v>
      </c>
      <c r="O239" s="1" t="s">
        <v>87</v>
      </c>
      <c r="P239" s="1">
        <v>750</v>
      </c>
      <c r="Q239" s="1">
        <v>3796319</v>
      </c>
      <c r="R239" s="1">
        <v>17040.004659444803</v>
      </c>
      <c r="S239" s="1">
        <v>28.854343414306641</v>
      </c>
      <c r="T239" s="1">
        <v>-122.84608877305726</v>
      </c>
      <c r="U239" s="1">
        <v>50.120070866831455</v>
      </c>
      <c r="V239" s="1">
        <v>106.40699768066406</v>
      </c>
      <c r="W239" s="1">
        <v>24.271392822265625</v>
      </c>
      <c r="X239" s="1">
        <v>0.14243771235598027</v>
      </c>
      <c r="Y239" s="1">
        <v>1.3513089916837863E-2</v>
      </c>
      <c r="Z239" s="1">
        <v>5.7050527102701327</v>
      </c>
      <c r="AA239" s="1">
        <v>27.736473146750839</v>
      </c>
      <c r="AB239" s="1">
        <v>54.038240727399355</v>
      </c>
      <c r="AC239" s="1">
        <v>12.454748929160063</v>
      </c>
      <c r="AD239" s="1">
        <v>5.1971396502770183E-2</v>
      </c>
      <c r="AE239" s="1">
        <v>1.3513089916837863E-2</v>
      </c>
      <c r="AF239" s="1">
        <v>5.7050527102701327</v>
      </c>
      <c r="AG239" s="1">
        <v>-9.8656763758607493</v>
      </c>
      <c r="AH239" s="1">
        <v>0.91559698739581841</v>
      </c>
      <c r="AI239" s="1">
        <v>4.2241589190433633</v>
      </c>
      <c r="AJ239" s="1">
        <v>1.0640699863433838</v>
      </c>
      <c r="AK239" s="1">
        <v>0</v>
      </c>
      <c r="AL239" s="1">
        <v>0</v>
      </c>
      <c r="AM239" s="1">
        <v>-4.6836643836783241</v>
      </c>
    </row>
    <row r="240" spans="5:39" x14ac:dyDescent="0.2">
      <c r="E240" s="1" t="str">
        <f t="shared" si="3"/>
        <v>001---0---</v>
      </c>
      <c r="F240" s="1">
        <v>0</v>
      </c>
      <c r="G240" s="1">
        <v>0</v>
      </c>
      <c r="H240" s="1">
        <v>1</v>
      </c>
      <c r="I240" s="1" t="s">
        <v>87</v>
      </c>
      <c r="J240" s="1" t="s">
        <v>87</v>
      </c>
      <c r="K240" s="1" t="s">
        <v>87</v>
      </c>
      <c r="L240" s="1">
        <v>0</v>
      </c>
      <c r="M240" s="1" t="s">
        <v>87</v>
      </c>
      <c r="N240" s="1" t="s">
        <v>87</v>
      </c>
      <c r="O240" s="1" t="s">
        <v>87</v>
      </c>
      <c r="P240" s="1">
        <v>1354</v>
      </c>
      <c r="Q240" s="1">
        <v>5070430</v>
      </c>
      <c r="R240" s="1">
        <v>28352.347436668279</v>
      </c>
      <c r="S240" s="1">
        <v>53.497241973876953</v>
      </c>
      <c r="T240" s="1">
        <v>-246.85871396646985</v>
      </c>
      <c r="U240" s="1">
        <v>56.236025549301807</v>
      </c>
      <c r="V240" s="1">
        <v>117.89329528808594</v>
      </c>
      <c r="W240" s="1">
        <v>-62.683994293212891</v>
      </c>
      <c r="X240" s="1">
        <v>-0.22108925701207816</v>
      </c>
      <c r="Y240" s="1">
        <v>0.7812355165143785</v>
      </c>
      <c r="Z240" s="1">
        <v>10.261792392361201</v>
      </c>
      <c r="AA240" s="1">
        <v>47.197535514739378</v>
      </c>
      <c r="AB240" s="1">
        <v>35.036081752435202</v>
      </c>
      <c r="AC240" s="1">
        <v>6.2899793508637334</v>
      </c>
      <c r="AD240" s="1">
        <v>0.43337547308610908</v>
      </c>
      <c r="AE240" s="1">
        <v>0.37523444757150776</v>
      </c>
      <c r="AF240" s="1">
        <v>7.229643245247444</v>
      </c>
      <c r="AG240" s="1">
        <v>-4.1394736136055084</v>
      </c>
      <c r="AH240" s="1">
        <v>4.0685174007762113</v>
      </c>
      <c r="AI240" s="1">
        <v>11.947206163395467</v>
      </c>
      <c r="AJ240" s="1">
        <v>1.1789329051971436</v>
      </c>
      <c r="AK240" s="1">
        <v>0</v>
      </c>
      <c r="AL240" s="1">
        <v>0</v>
      </c>
      <c r="AM240" s="1">
        <v>-1.8308512474403689</v>
      </c>
    </row>
    <row r="241" spans="5:39" x14ac:dyDescent="0.2">
      <c r="E241" s="1" t="str">
        <f t="shared" si="3"/>
        <v>001---1---</v>
      </c>
      <c r="F241" s="1">
        <v>0</v>
      </c>
      <c r="G241" s="1">
        <v>0</v>
      </c>
      <c r="H241" s="1">
        <v>1</v>
      </c>
      <c r="I241" s="1" t="s">
        <v>87</v>
      </c>
      <c r="J241" s="1" t="s">
        <v>87</v>
      </c>
      <c r="K241" s="1" t="s">
        <v>87</v>
      </c>
      <c r="L241" s="1">
        <v>1</v>
      </c>
      <c r="M241" s="1" t="s">
        <v>87</v>
      </c>
      <c r="N241" s="1" t="s">
        <v>87</v>
      </c>
      <c r="O241" s="1" t="s">
        <v>87</v>
      </c>
      <c r="P241" s="1">
        <v>968</v>
      </c>
      <c r="Q241" s="1">
        <v>3639590</v>
      </c>
      <c r="R241" s="1">
        <v>28200.077791794498</v>
      </c>
      <c r="S241" s="1">
        <v>51.234153747558594</v>
      </c>
      <c r="T241" s="1">
        <v>-159.14108116415667</v>
      </c>
      <c r="U241" s="1">
        <v>49.021089491006258</v>
      </c>
      <c r="V241" s="1">
        <v>116.30150604248047</v>
      </c>
      <c r="W241" s="1">
        <v>-10.093179702758789</v>
      </c>
      <c r="X241" s="1">
        <v>-3.5791318652658638E-2</v>
      </c>
      <c r="Y241" s="1">
        <v>0.83512153841504133</v>
      </c>
      <c r="Z241" s="1">
        <v>4.7617451416230949</v>
      </c>
      <c r="AA241" s="1">
        <v>34.510205819886309</v>
      </c>
      <c r="AB241" s="1">
        <v>48.225844119804698</v>
      </c>
      <c r="AC241" s="1">
        <v>11.667083380270855</v>
      </c>
      <c r="AD241" s="1">
        <v>0</v>
      </c>
      <c r="AE241" s="1">
        <v>0.26307908308353417</v>
      </c>
      <c r="AF241" s="1">
        <v>2.7956720399825254</v>
      </c>
      <c r="AG241" s="1">
        <v>-7.8142556805821188</v>
      </c>
      <c r="AH241" s="1">
        <v>2.2537710958687955</v>
      </c>
      <c r="AI241" s="1">
        <v>4.6786741789138988</v>
      </c>
      <c r="AJ241" s="1">
        <v>1.1630150079727173</v>
      </c>
      <c r="AK241" s="1">
        <v>0</v>
      </c>
      <c r="AL241" s="1">
        <v>0</v>
      </c>
      <c r="AM241" s="1">
        <v>-15.392883983706049</v>
      </c>
    </row>
    <row r="242" spans="5:39" x14ac:dyDescent="0.2">
      <c r="E242" s="1" t="str">
        <f t="shared" si="3"/>
        <v>010---0---</v>
      </c>
      <c r="F242" s="1">
        <v>0</v>
      </c>
      <c r="G242" s="1">
        <v>1</v>
      </c>
      <c r="H242" s="1">
        <v>0</v>
      </c>
      <c r="I242" s="1" t="s">
        <v>87</v>
      </c>
      <c r="J242" s="1" t="s">
        <v>87</v>
      </c>
      <c r="K242" s="1" t="s">
        <v>87</v>
      </c>
      <c r="L242" s="1">
        <v>0</v>
      </c>
      <c r="M242" s="1" t="s">
        <v>87</v>
      </c>
      <c r="N242" s="1" t="s">
        <v>87</v>
      </c>
      <c r="O242" s="1" t="s">
        <v>87</v>
      </c>
      <c r="P242" s="1">
        <v>199</v>
      </c>
      <c r="Q242" s="1">
        <v>226667</v>
      </c>
      <c r="R242" s="1">
        <v>20817.014615472013</v>
      </c>
      <c r="S242" s="1">
        <v>19.341951370239258</v>
      </c>
      <c r="T242" s="1">
        <v>-159.99862473981293</v>
      </c>
      <c r="U242" s="1">
        <v>80.209030135311508</v>
      </c>
      <c r="V242" s="1">
        <v>261.59255981445313</v>
      </c>
      <c r="W242" s="1">
        <v>70.3377685546875</v>
      </c>
      <c r="X242" s="1">
        <v>0.3378859546095036</v>
      </c>
      <c r="Y242" s="1">
        <v>0</v>
      </c>
      <c r="Z242" s="1">
        <v>2.515143360083294</v>
      </c>
      <c r="AA242" s="1">
        <v>12.142040967586812</v>
      </c>
      <c r="AB242" s="1">
        <v>80.785469433133187</v>
      </c>
      <c r="AC242" s="1">
        <v>4.5573462391967068</v>
      </c>
      <c r="AD242" s="1">
        <v>0</v>
      </c>
      <c r="AE242" s="1">
        <v>0</v>
      </c>
      <c r="AF242" s="1">
        <v>2.515143360083294</v>
      </c>
      <c r="AG242" s="1">
        <v>-115.36754164396477</v>
      </c>
      <c r="AH242" s="1">
        <v>0.8698796297761936</v>
      </c>
      <c r="AI242" s="1">
        <v>1.8118087872625406</v>
      </c>
      <c r="AJ242" s="1">
        <v>2.6159255504608154</v>
      </c>
      <c r="AK242" s="1">
        <v>0</v>
      </c>
      <c r="AL242" s="1">
        <v>0</v>
      </c>
      <c r="AM242" s="1">
        <v>1.2206665526176357</v>
      </c>
    </row>
    <row r="243" spans="5:39" x14ac:dyDescent="0.2">
      <c r="E243" s="1" t="str">
        <f t="shared" si="3"/>
        <v>010---1---</v>
      </c>
      <c r="F243" s="1">
        <v>0</v>
      </c>
      <c r="G243" s="1">
        <v>1</v>
      </c>
      <c r="H243" s="1">
        <v>0</v>
      </c>
      <c r="I243" s="1" t="s">
        <v>87</v>
      </c>
      <c r="J243" s="1" t="s">
        <v>87</v>
      </c>
      <c r="K243" s="1" t="s">
        <v>87</v>
      </c>
      <c r="L243" s="1">
        <v>1</v>
      </c>
      <c r="M243" s="1" t="s">
        <v>87</v>
      </c>
      <c r="N243" s="1" t="s">
        <v>87</v>
      </c>
      <c r="O243" s="1" t="s">
        <v>87</v>
      </c>
      <c r="P243" s="1">
        <v>145</v>
      </c>
      <c r="Q243" s="1">
        <v>211622</v>
      </c>
      <c r="R243" s="1">
        <v>22520.976164050066</v>
      </c>
      <c r="S243" s="1">
        <v>21.023181915283203</v>
      </c>
      <c r="T243" s="1">
        <v>-101.57361076792684</v>
      </c>
      <c r="U243" s="1">
        <v>71.263411601423556</v>
      </c>
      <c r="V243" s="1">
        <v>274.14920043945313</v>
      </c>
      <c r="W243" s="1">
        <v>120.83233642578125</v>
      </c>
      <c r="X243" s="1">
        <v>0.53653241114239225</v>
      </c>
      <c r="Y243" s="1">
        <v>0</v>
      </c>
      <c r="Z243" s="1">
        <v>0</v>
      </c>
      <c r="AA243" s="1">
        <v>6.6963737229588611</v>
      </c>
      <c r="AB243" s="1">
        <v>79.834327243859335</v>
      </c>
      <c r="AC243" s="1">
        <v>13.469299033181805</v>
      </c>
      <c r="AD243" s="1">
        <v>0</v>
      </c>
      <c r="AE243" s="1">
        <v>0</v>
      </c>
      <c r="AF243" s="1">
        <v>0</v>
      </c>
      <c r="AG243" s="1">
        <v>-127.52168514642648</v>
      </c>
      <c r="AH243" s="1">
        <v>0.84695825575790795</v>
      </c>
      <c r="AI243" s="1">
        <v>0</v>
      </c>
      <c r="AJ243" s="1">
        <v>2.7414917945861816</v>
      </c>
      <c r="AK243" s="1">
        <v>0</v>
      </c>
      <c r="AL243" s="1">
        <v>0</v>
      </c>
      <c r="AM243" s="1">
        <v>3.6680702740345374</v>
      </c>
    </row>
    <row r="244" spans="5:39" x14ac:dyDescent="0.2">
      <c r="E244" s="1" t="str">
        <f t="shared" si="3"/>
        <v>011---0---</v>
      </c>
      <c r="F244" s="1">
        <v>0</v>
      </c>
      <c r="G244" s="1">
        <v>1</v>
      </c>
      <c r="H244" s="1">
        <v>1</v>
      </c>
      <c r="I244" s="1" t="s">
        <v>87</v>
      </c>
      <c r="J244" s="1" t="s">
        <v>87</v>
      </c>
      <c r="K244" s="1" t="s">
        <v>87</v>
      </c>
      <c r="L244" s="1">
        <v>0</v>
      </c>
      <c r="M244" s="1" t="s">
        <v>87</v>
      </c>
      <c r="N244" s="1" t="s">
        <v>87</v>
      </c>
      <c r="O244" s="1" t="s">
        <v>87</v>
      </c>
      <c r="P244" s="1">
        <v>716</v>
      </c>
      <c r="Q244" s="1">
        <v>882042</v>
      </c>
      <c r="R244" s="1">
        <v>31585.727622778693</v>
      </c>
      <c r="S244" s="1">
        <v>38.727024078369141</v>
      </c>
      <c r="T244" s="1">
        <v>-283.25499358718469</v>
      </c>
      <c r="U244" s="1">
        <v>80.464363681751863</v>
      </c>
      <c r="V244" s="1">
        <v>259.03302001953125</v>
      </c>
      <c r="W244" s="1">
        <v>50.442520141601563</v>
      </c>
      <c r="X244" s="1">
        <v>0.15970035816184242</v>
      </c>
      <c r="Y244" s="1">
        <v>7.3239142807258614E-2</v>
      </c>
      <c r="Z244" s="1">
        <v>2.3265332036342943</v>
      </c>
      <c r="AA244" s="1">
        <v>30.883790114302943</v>
      </c>
      <c r="AB244" s="1">
        <v>59.306926427539729</v>
      </c>
      <c r="AC244" s="1">
        <v>7.4095111117157693</v>
      </c>
      <c r="AD244" s="1">
        <v>0</v>
      </c>
      <c r="AE244" s="1">
        <v>7.3239142807258614E-2</v>
      </c>
      <c r="AF244" s="1">
        <v>2.1824357570274433</v>
      </c>
      <c r="AG244" s="1">
        <v>-37.465349018623243</v>
      </c>
      <c r="AH244" s="1">
        <v>3.8637317794646222</v>
      </c>
      <c r="AI244" s="1">
        <v>2.8841987560760356</v>
      </c>
      <c r="AJ244" s="1">
        <v>2.5903301239013672</v>
      </c>
      <c r="AK244" s="1">
        <v>0</v>
      </c>
      <c r="AL244" s="1">
        <v>0</v>
      </c>
      <c r="AM244" s="1">
        <v>24.917554713275848</v>
      </c>
    </row>
    <row r="245" spans="5:39" x14ac:dyDescent="0.2">
      <c r="E245" s="1" t="str">
        <f t="shared" si="3"/>
        <v>011---1---</v>
      </c>
      <c r="F245" s="1">
        <v>0</v>
      </c>
      <c r="G245" s="1">
        <v>1</v>
      </c>
      <c r="H245" s="1">
        <v>1</v>
      </c>
      <c r="I245" s="1" t="s">
        <v>87</v>
      </c>
      <c r="J245" s="1" t="s">
        <v>87</v>
      </c>
      <c r="K245" s="1" t="s">
        <v>87</v>
      </c>
      <c r="L245" s="1">
        <v>1</v>
      </c>
      <c r="M245" s="1" t="s">
        <v>87</v>
      </c>
      <c r="N245" s="1" t="s">
        <v>87</v>
      </c>
      <c r="O245" s="1" t="s">
        <v>87</v>
      </c>
      <c r="P245" s="1">
        <v>358</v>
      </c>
      <c r="Q245" s="1">
        <v>478757</v>
      </c>
      <c r="R245" s="1">
        <v>33412.609614103654</v>
      </c>
      <c r="S245" s="1">
        <v>40.991428375244141</v>
      </c>
      <c r="T245" s="1">
        <v>-181.97800065106787</v>
      </c>
      <c r="U245" s="1">
        <v>73.814274488060136</v>
      </c>
      <c r="V245" s="1">
        <v>252.96006774902344</v>
      </c>
      <c r="W245" s="1">
        <v>93.681907653808594</v>
      </c>
      <c r="X245" s="1">
        <v>0.28037890106693408</v>
      </c>
      <c r="Y245" s="1">
        <v>0.28678431855826653</v>
      </c>
      <c r="Z245" s="1">
        <v>0</v>
      </c>
      <c r="AA245" s="1">
        <v>22.550270805439922</v>
      </c>
      <c r="AB245" s="1">
        <v>64.371069248073653</v>
      </c>
      <c r="AC245" s="1">
        <v>12.693704739565165</v>
      </c>
      <c r="AD245" s="1">
        <v>9.8170888362989997E-2</v>
      </c>
      <c r="AE245" s="1">
        <v>0.28678431855826653</v>
      </c>
      <c r="AF245" s="1">
        <v>0</v>
      </c>
      <c r="AG245" s="1">
        <v>-62.077138102593992</v>
      </c>
      <c r="AH245" s="1">
        <v>1.8935913715466888</v>
      </c>
      <c r="AI245" s="1">
        <v>14.521569833915212</v>
      </c>
      <c r="AJ245" s="1">
        <v>2.5296006202697754</v>
      </c>
      <c r="AK245" s="1">
        <v>0</v>
      </c>
      <c r="AL245" s="1">
        <v>0</v>
      </c>
      <c r="AM245" s="1">
        <v>-5.452455456353607</v>
      </c>
    </row>
    <row r="246" spans="5:39" x14ac:dyDescent="0.2">
      <c r="E246" s="1" t="str">
        <f t="shared" si="3"/>
        <v>100---0---</v>
      </c>
      <c r="F246" s="1">
        <v>1</v>
      </c>
      <c r="G246" s="1">
        <v>0</v>
      </c>
      <c r="H246" s="1">
        <v>0</v>
      </c>
      <c r="I246" s="1" t="s">
        <v>87</v>
      </c>
      <c r="J246" s="1" t="s">
        <v>87</v>
      </c>
      <c r="K246" s="1" t="s">
        <v>87</v>
      </c>
      <c r="L246" s="1">
        <v>0</v>
      </c>
      <c r="M246" s="1" t="s">
        <v>87</v>
      </c>
      <c r="N246" s="1" t="s">
        <v>87</v>
      </c>
      <c r="O246" s="1" t="s">
        <v>87</v>
      </c>
      <c r="P246" s="1">
        <v>1337</v>
      </c>
      <c r="Q246" s="1">
        <v>3793414</v>
      </c>
      <c r="R246" s="1">
        <v>27055.619201712008</v>
      </c>
      <c r="S246" s="1">
        <v>31.944900512695313</v>
      </c>
      <c r="T246" s="1">
        <v>-295.07164214121912</v>
      </c>
      <c r="U246" s="1">
        <v>85.912716189351883</v>
      </c>
      <c r="V246" s="1">
        <v>205.67665100097656</v>
      </c>
      <c r="W246" s="1">
        <v>3.4563794136047363</v>
      </c>
      <c r="X246" s="1">
        <v>1.2775088930088229E-2</v>
      </c>
      <c r="Y246" s="1">
        <v>0.22191092245665781</v>
      </c>
      <c r="Z246" s="1">
        <v>7.1801812298894871</v>
      </c>
      <c r="AA246" s="1">
        <v>42.207678887672159</v>
      </c>
      <c r="AB246" s="1">
        <v>40.091458512042188</v>
      </c>
      <c r="AC246" s="1">
        <v>9.8293516078129102</v>
      </c>
      <c r="AD246" s="1">
        <v>0.46941884012659835</v>
      </c>
      <c r="AE246" s="1">
        <v>0.22191092245665781</v>
      </c>
      <c r="AF246" s="1">
        <v>7.1247694029705171</v>
      </c>
      <c r="AG246" s="1">
        <v>-4.1057807112178146</v>
      </c>
      <c r="AH246" s="1">
        <v>4.7619172760042412</v>
      </c>
      <c r="AI246" s="1">
        <v>6.3992534330745103</v>
      </c>
      <c r="AJ246" s="1">
        <v>2.0567665100097656</v>
      </c>
      <c r="AK246" s="1">
        <v>0</v>
      </c>
      <c r="AL246" s="1">
        <v>0</v>
      </c>
      <c r="AM246" s="1">
        <v>-0.11673870756115272</v>
      </c>
    </row>
    <row r="247" spans="5:39" x14ac:dyDescent="0.2">
      <c r="E247" s="1" t="str">
        <f t="shared" si="3"/>
        <v>100---1---</v>
      </c>
      <c r="F247" s="1">
        <v>1</v>
      </c>
      <c r="G247" s="1">
        <v>0</v>
      </c>
      <c r="H247" s="1">
        <v>0</v>
      </c>
      <c r="I247" s="1" t="s">
        <v>87</v>
      </c>
      <c r="J247" s="1" t="s">
        <v>87</v>
      </c>
      <c r="K247" s="1" t="s">
        <v>87</v>
      </c>
      <c r="L247" s="1">
        <v>1</v>
      </c>
      <c r="M247" s="1" t="s">
        <v>87</v>
      </c>
      <c r="N247" s="1" t="s">
        <v>87</v>
      </c>
      <c r="O247" s="1" t="s">
        <v>87</v>
      </c>
      <c r="P247" s="1">
        <v>566</v>
      </c>
      <c r="Q247" s="1">
        <v>1774334</v>
      </c>
      <c r="R247" s="1">
        <v>31223.261928919801</v>
      </c>
      <c r="S247" s="1">
        <v>35.676174163818359</v>
      </c>
      <c r="T247" s="1">
        <v>-222.20530877987167</v>
      </c>
      <c r="U247" s="1">
        <v>79.22892214207576</v>
      </c>
      <c r="V247" s="1">
        <v>205.96928405761719</v>
      </c>
      <c r="W247" s="1">
        <v>58.390937805175781</v>
      </c>
      <c r="X247" s="1">
        <v>0.18701101101513218</v>
      </c>
      <c r="Y247" s="1">
        <v>0.10060112695805865</v>
      </c>
      <c r="Z247" s="1">
        <v>2.0105008414424792</v>
      </c>
      <c r="AA247" s="1">
        <v>26.081278947481142</v>
      </c>
      <c r="AB247" s="1">
        <v>56.599715724322472</v>
      </c>
      <c r="AC247" s="1">
        <v>13.919758061334564</v>
      </c>
      <c r="AD247" s="1">
        <v>1.2881452984612818</v>
      </c>
      <c r="AE247" s="1">
        <v>0.10060112695805865</v>
      </c>
      <c r="AF247" s="1">
        <v>1.9673860727461683</v>
      </c>
      <c r="AG247" s="1">
        <v>-9.199351054104266</v>
      </c>
      <c r="AH247" s="1">
        <v>2.9859232990066706</v>
      </c>
      <c r="AI247" s="1">
        <v>2.0956917823767873</v>
      </c>
      <c r="AJ247" s="1">
        <v>2.0596928596496582</v>
      </c>
      <c r="AK247" s="1">
        <v>0</v>
      </c>
      <c r="AL247" s="1">
        <v>0</v>
      </c>
      <c r="AM247" s="1">
        <v>-0.48422001208506921</v>
      </c>
    </row>
    <row r="248" spans="5:39" x14ac:dyDescent="0.2">
      <c r="E248" s="1" t="str">
        <f t="shared" si="3"/>
        <v>101---0---</v>
      </c>
      <c r="F248" s="1">
        <v>1</v>
      </c>
      <c r="G248" s="1">
        <v>0</v>
      </c>
      <c r="H248" s="1">
        <v>1</v>
      </c>
      <c r="I248" s="1" t="s">
        <v>87</v>
      </c>
      <c r="J248" s="1" t="s">
        <v>87</v>
      </c>
      <c r="K248" s="1" t="s">
        <v>87</v>
      </c>
      <c r="L248" s="1">
        <v>0</v>
      </c>
      <c r="M248" s="1" t="s">
        <v>87</v>
      </c>
      <c r="N248" s="1" t="s">
        <v>87</v>
      </c>
      <c r="O248" s="1" t="s">
        <v>87</v>
      </c>
      <c r="P248" s="1">
        <v>2222</v>
      </c>
      <c r="Q248" s="1">
        <v>6053393</v>
      </c>
      <c r="R248" s="1">
        <v>55411.459084358969</v>
      </c>
      <c r="S248" s="1">
        <v>66.732872009277344</v>
      </c>
      <c r="T248" s="1">
        <v>-424.67035555088626</v>
      </c>
      <c r="U248" s="1">
        <v>89.278757846141005</v>
      </c>
      <c r="V248" s="1">
        <v>229.51835632324219</v>
      </c>
      <c r="W248" s="1">
        <v>-76.303466796875</v>
      </c>
      <c r="X248" s="1">
        <v>-0.13770340658366317</v>
      </c>
      <c r="Y248" s="1">
        <v>0.55935572000694489</v>
      </c>
      <c r="Z248" s="1">
        <v>4.7406636245160358</v>
      </c>
      <c r="AA248" s="1">
        <v>51.76970997918027</v>
      </c>
      <c r="AB248" s="1">
        <v>39.946274758635361</v>
      </c>
      <c r="AC248" s="1">
        <v>2.8550764835522822</v>
      </c>
      <c r="AD248" s="1">
        <v>0.12891943410910212</v>
      </c>
      <c r="AE248" s="1">
        <v>0.40854773512970327</v>
      </c>
      <c r="AF248" s="1">
        <v>3.0353225042550518</v>
      </c>
      <c r="AG248" s="1">
        <v>-2.4128820129188693</v>
      </c>
      <c r="AH248" s="1">
        <v>10.017541641882323</v>
      </c>
      <c r="AI248" s="1">
        <v>10.716061819572881</v>
      </c>
      <c r="AJ248" s="1">
        <v>2.2951836585998535</v>
      </c>
      <c r="AK248" s="1">
        <v>0</v>
      </c>
      <c r="AL248" s="1">
        <v>0</v>
      </c>
      <c r="AM248" s="1">
        <v>11.249053577465837</v>
      </c>
    </row>
    <row r="249" spans="5:39" x14ac:dyDescent="0.2">
      <c r="E249" s="1" t="str">
        <f t="shared" si="3"/>
        <v>101---1---</v>
      </c>
      <c r="F249" s="1">
        <v>1</v>
      </c>
      <c r="G249" s="1">
        <v>0</v>
      </c>
      <c r="H249" s="1">
        <v>1</v>
      </c>
      <c r="I249" s="1" t="s">
        <v>87</v>
      </c>
      <c r="J249" s="1" t="s">
        <v>87</v>
      </c>
      <c r="K249" s="1" t="s">
        <v>87</v>
      </c>
      <c r="L249" s="1">
        <v>1</v>
      </c>
      <c r="M249" s="1" t="s">
        <v>87</v>
      </c>
      <c r="N249" s="1" t="s">
        <v>87</v>
      </c>
      <c r="O249" s="1" t="s">
        <v>87</v>
      </c>
      <c r="P249" s="1">
        <v>1008</v>
      </c>
      <c r="Q249" s="1">
        <v>2528134</v>
      </c>
      <c r="R249" s="1">
        <v>55213.684869633791</v>
      </c>
      <c r="S249" s="1">
        <v>68.844581604003906</v>
      </c>
      <c r="T249" s="1">
        <v>-306.20454510397781</v>
      </c>
      <c r="U249" s="1">
        <v>79.35065679691229</v>
      </c>
      <c r="V249" s="1">
        <v>219.9989013671875</v>
      </c>
      <c r="W249" s="1">
        <v>-11.114763259887695</v>
      </c>
      <c r="X249" s="1">
        <v>-2.0130450061666777E-2</v>
      </c>
      <c r="Y249" s="1">
        <v>0.50594628291063681</v>
      </c>
      <c r="Z249" s="1">
        <v>3.6097770134019798</v>
      </c>
      <c r="AA249" s="1">
        <v>36.716724667284254</v>
      </c>
      <c r="AB249" s="1">
        <v>52.50350653881479</v>
      </c>
      <c r="AC249" s="1">
        <v>6.6640454975883401</v>
      </c>
      <c r="AD249" s="1">
        <v>0</v>
      </c>
      <c r="AE249" s="1">
        <v>0.11012074518201961</v>
      </c>
      <c r="AF249" s="1">
        <v>1.2357731037990867</v>
      </c>
      <c r="AG249" s="1">
        <v>-6.4280859122833238</v>
      </c>
      <c r="AH249" s="1">
        <v>7.0567435195681298</v>
      </c>
      <c r="AI249" s="1">
        <v>2.1454040012642559</v>
      </c>
      <c r="AJ249" s="1">
        <v>2.1999890804290771</v>
      </c>
      <c r="AK249" s="1">
        <v>0</v>
      </c>
      <c r="AL249" s="1">
        <v>0</v>
      </c>
      <c r="AM249" s="1">
        <v>-7.0338368627031596</v>
      </c>
    </row>
    <row r="250" spans="5:39" x14ac:dyDescent="0.2">
      <c r="E250" s="1" t="str">
        <f t="shared" si="3"/>
        <v>110---0---</v>
      </c>
      <c r="F250" s="1">
        <v>1</v>
      </c>
      <c r="G250" s="1">
        <v>1</v>
      </c>
      <c r="H250" s="1">
        <v>0</v>
      </c>
      <c r="I250" s="1" t="s">
        <v>87</v>
      </c>
      <c r="J250" s="1" t="s">
        <v>87</v>
      </c>
      <c r="K250" s="1" t="s">
        <v>87</v>
      </c>
      <c r="L250" s="1">
        <v>0</v>
      </c>
      <c r="M250" s="1" t="s">
        <v>87</v>
      </c>
      <c r="N250" s="1" t="s">
        <v>87</v>
      </c>
      <c r="O250" s="1" t="s">
        <v>87</v>
      </c>
      <c r="P250" s="1">
        <v>269</v>
      </c>
      <c r="Q250" s="1">
        <v>364660</v>
      </c>
      <c r="R250" s="1">
        <v>44604.492221367451</v>
      </c>
      <c r="S250" s="1">
        <v>40.879413604736328</v>
      </c>
      <c r="T250" s="1">
        <v>-324.95136131699616</v>
      </c>
      <c r="U250" s="1">
        <v>107.72335848235126</v>
      </c>
      <c r="V250" s="1">
        <v>393.69027709960938</v>
      </c>
      <c r="W250" s="1">
        <v>173.06687927246094</v>
      </c>
      <c r="X250" s="1">
        <v>0.38800324956855925</v>
      </c>
      <c r="Y250" s="1">
        <v>0</v>
      </c>
      <c r="Z250" s="1">
        <v>1.877365216914386</v>
      </c>
      <c r="AA250" s="1">
        <v>17.136236494268633</v>
      </c>
      <c r="AB250" s="1">
        <v>68.668074370646622</v>
      </c>
      <c r="AC250" s="1">
        <v>12.31832391817035</v>
      </c>
      <c r="AD250" s="1">
        <v>0</v>
      </c>
      <c r="AE250" s="1">
        <v>0</v>
      </c>
      <c r="AF250" s="1">
        <v>1.877365216914386</v>
      </c>
      <c r="AG250" s="1">
        <v>-69.214222325152136</v>
      </c>
      <c r="AH250" s="1">
        <v>9.0762932486119077</v>
      </c>
      <c r="AI250" s="1">
        <v>2.4266768960569967</v>
      </c>
      <c r="AJ250" s="1">
        <v>3.9369027614593506</v>
      </c>
      <c r="AK250" s="1">
        <v>0</v>
      </c>
      <c r="AL250" s="1">
        <v>0</v>
      </c>
      <c r="AM250" s="1">
        <v>54.315843575876066</v>
      </c>
    </row>
    <row r="251" spans="5:39" x14ac:dyDescent="0.2">
      <c r="E251" s="1" t="str">
        <f t="shared" si="3"/>
        <v>110---1---</v>
      </c>
      <c r="F251" s="1">
        <v>1</v>
      </c>
      <c r="G251" s="1">
        <v>1</v>
      </c>
      <c r="H251" s="1">
        <v>0</v>
      </c>
      <c r="I251" s="1" t="s">
        <v>87</v>
      </c>
      <c r="J251" s="1" t="s">
        <v>87</v>
      </c>
      <c r="K251" s="1" t="s">
        <v>87</v>
      </c>
      <c r="L251" s="1">
        <v>1</v>
      </c>
      <c r="M251" s="1" t="s">
        <v>87</v>
      </c>
      <c r="N251" s="1" t="s">
        <v>87</v>
      </c>
      <c r="O251" s="1" t="s">
        <v>87</v>
      </c>
      <c r="P251" s="1">
        <v>179</v>
      </c>
      <c r="Q251" s="1">
        <v>199868</v>
      </c>
      <c r="R251" s="1">
        <v>37042.557095320575</v>
      </c>
      <c r="S251" s="1">
        <v>27.886995315551758</v>
      </c>
      <c r="T251" s="1">
        <v>-225.74218519856623</v>
      </c>
      <c r="U251" s="1">
        <v>98.459872193277818</v>
      </c>
      <c r="V251" s="1">
        <v>394.79806518554688</v>
      </c>
      <c r="W251" s="1">
        <v>168.45216369628906</v>
      </c>
      <c r="X251" s="1">
        <v>0.45475306486756795</v>
      </c>
      <c r="Y251" s="1">
        <v>0</v>
      </c>
      <c r="Z251" s="1">
        <v>0</v>
      </c>
      <c r="AA251" s="1">
        <v>15.107470930814337</v>
      </c>
      <c r="AB251" s="1">
        <v>63.281265635319308</v>
      </c>
      <c r="AC251" s="1">
        <v>21.611263433866352</v>
      </c>
      <c r="AD251" s="1">
        <v>0</v>
      </c>
      <c r="AE251" s="1">
        <v>0</v>
      </c>
      <c r="AF251" s="1">
        <v>0</v>
      </c>
      <c r="AG251" s="1">
        <v>-104.50160131847919</v>
      </c>
      <c r="AH251" s="1">
        <v>4.2777936154689487</v>
      </c>
      <c r="AI251" s="1">
        <v>0</v>
      </c>
      <c r="AJ251" s="1">
        <v>3.9479806423187256</v>
      </c>
      <c r="AK251" s="1">
        <v>0</v>
      </c>
      <c r="AL251" s="1">
        <v>0</v>
      </c>
      <c r="AM251" s="1">
        <v>1.1602169913427045</v>
      </c>
    </row>
    <row r="252" spans="5:39" x14ac:dyDescent="0.2">
      <c r="E252" s="1" t="str">
        <f t="shared" si="3"/>
        <v>111---0---</v>
      </c>
      <c r="F252" s="1">
        <v>1</v>
      </c>
      <c r="G252" s="1">
        <v>1</v>
      </c>
      <c r="H252" s="1">
        <v>1</v>
      </c>
      <c r="I252" s="1" t="s">
        <v>87</v>
      </c>
      <c r="J252" s="1" t="s">
        <v>87</v>
      </c>
      <c r="K252" s="1" t="s">
        <v>87</v>
      </c>
      <c r="L252" s="1">
        <v>0</v>
      </c>
      <c r="M252" s="1" t="s">
        <v>87</v>
      </c>
      <c r="N252" s="1" t="s">
        <v>87</v>
      </c>
      <c r="O252" s="1" t="s">
        <v>87</v>
      </c>
      <c r="P252" s="1">
        <v>3269</v>
      </c>
      <c r="Q252" s="1">
        <v>4412384</v>
      </c>
      <c r="R252" s="1">
        <v>59548.941655771356</v>
      </c>
      <c r="S252" s="1">
        <v>59.250316619873047</v>
      </c>
      <c r="T252" s="1">
        <v>-450.28735928175189</v>
      </c>
      <c r="U252" s="1">
        <v>100.43740610261061</v>
      </c>
      <c r="V252" s="1">
        <v>382.35723876953125</v>
      </c>
      <c r="W252" s="1">
        <v>59.658378601074219</v>
      </c>
      <c r="X252" s="1">
        <v>0.10018377647403957</v>
      </c>
      <c r="Y252" s="1">
        <v>0.16313176731671586</v>
      </c>
      <c r="Z252" s="1">
        <v>1.9718592035507336</v>
      </c>
      <c r="AA252" s="1">
        <v>30.891395671818227</v>
      </c>
      <c r="AB252" s="1">
        <v>60.494485520752505</v>
      </c>
      <c r="AC252" s="1">
        <v>6.4141516241560117</v>
      </c>
      <c r="AD252" s="1">
        <v>6.4976212405810557E-2</v>
      </c>
      <c r="AE252" s="1">
        <v>3.8913204290469731E-2</v>
      </c>
      <c r="AF252" s="1">
        <v>1.2219698013590841</v>
      </c>
      <c r="AG252" s="1">
        <v>-8.5159723485961383</v>
      </c>
      <c r="AH252" s="1">
        <v>12.293643503596391</v>
      </c>
      <c r="AI252" s="1">
        <v>4.1688876432497208</v>
      </c>
      <c r="AJ252" s="1">
        <v>3.8235721588134766</v>
      </c>
      <c r="AK252" s="1">
        <v>0</v>
      </c>
      <c r="AL252" s="1">
        <v>0</v>
      </c>
      <c r="AM252" s="1">
        <v>19.204549901969767</v>
      </c>
    </row>
    <row r="253" spans="5:39" x14ac:dyDescent="0.2">
      <c r="E253" s="1" t="str">
        <f t="shared" si="3"/>
        <v>111---1---</v>
      </c>
      <c r="F253" s="1">
        <v>1</v>
      </c>
      <c r="G253" s="1">
        <v>1</v>
      </c>
      <c r="H253" s="1">
        <v>1</v>
      </c>
      <c r="I253" s="1" t="s">
        <v>87</v>
      </c>
      <c r="J253" s="1" t="s">
        <v>87</v>
      </c>
      <c r="K253" s="1" t="s">
        <v>87</v>
      </c>
      <c r="L253" s="1">
        <v>1</v>
      </c>
      <c r="M253" s="1" t="s">
        <v>87</v>
      </c>
      <c r="N253" s="1" t="s">
        <v>87</v>
      </c>
      <c r="O253" s="1" t="s">
        <v>87</v>
      </c>
      <c r="P253" s="1">
        <v>1266</v>
      </c>
      <c r="Q253" s="1">
        <v>1702427</v>
      </c>
      <c r="R253" s="1">
        <v>64934.731180885807</v>
      </c>
      <c r="S253" s="1">
        <v>62.500816345214844</v>
      </c>
      <c r="T253" s="1">
        <v>-338.41925961676833</v>
      </c>
      <c r="U253" s="1">
        <v>92.057904331872635</v>
      </c>
      <c r="V253" s="1">
        <v>382.22109985351563</v>
      </c>
      <c r="W253" s="1">
        <v>132.10195922851563</v>
      </c>
      <c r="X253" s="1">
        <v>0.20343806284579055</v>
      </c>
      <c r="Y253" s="1">
        <v>0.27296324600115013</v>
      </c>
      <c r="Z253" s="1">
        <v>0.51027151237615476</v>
      </c>
      <c r="AA253" s="1">
        <v>23.500155953823569</v>
      </c>
      <c r="AB253" s="1">
        <v>64.0635986153885</v>
      </c>
      <c r="AC253" s="1">
        <v>11.522197427554897</v>
      </c>
      <c r="AD253" s="1">
        <v>0.13081324485572657</v>
      </c>
      <c r="AE253" s="1">
        <v>0.27296324600115013</v>
      </c>
      <c r="AF253" s="1">
        <v>0.29669407263865061</v>
      </c>
      <c r="AG253" s="1">
        <v>-15.944019209952309</v>
      </c>
      <c r="AH253" s="1">
        <v>8.758449933915017</v>
      </c>
      <c r="AI253" s="1">
        <v>6.2709392725881523</v>
      </c>
      <c r="AJ253" s="1">
        <v>3.8222107887268066</v>
      </c>
      <c r="AK253" s="1">
        <v>0</v>
      </c>
      <c r="AL253" s="1">
        <v>0</v>
      </c>
      <c r="AM253" s="1">
        <v>-2.8431403653099321</v>
      </c>
    </row>
    <row r="254" spans="5:39" x14ac:dyDescent="0.2">
      <c r="E254" s="1" t="str">
        <f t="shared" si="3"/>
        <v>00-1--0---</v>
      </c>
      <c r="F254" s="1">
        <v>0</v>
      </c>
      <c r="G254" s="1">
        <v>0</v>
      </c>
      <c r="H254" s="1" t="s">
        <v>87</v>
      </c>
      <c r="I254" s="1">
        <v>1</v>
      </c>
      <c r="J254" s="1" t="s">
        <v>87</v>
      </c>
      <c r="K254" s="1" t="s">
        <v>87</v>
      </c>
      <c r="L254" s="1">
        <v>0</v>
      </c>
      <c r="M254" s="1" t="s">
        <v>87</v>
      </c>
      <c r="N254" s="1" t="s">
        <v>87</v>
      </c>
      <c r="O254" s="1" t="s">
        <v>87</v>
      </c>
      <c r="P254" s="1">
        <v>1157</v>
      </c>
      <c r="Q254" s="1">
        <v>4876151</v>
      </c>
      <c r="R254" s="1">
        <v>12002.364314342105</v>
      </c>
      <c r="S254" s="1">
        <v>13.824038505554199</v>
      </c>
      <c r="T254" s="1">
        <v>-140.56838344552256</v>
      </c>
      <c r="U254" s="1">
        <v>52.079676721504335</v>
      </c>
      <c r="V254" s="1">
        <v>107.56047058105469</v>
      </c>
      <c r="W254" s="1">
        <v>23.48341178894043</v>
      </c>
      <c r="X254" s="1">
        <v>0.1956565487758038</v>
      </c>
      <c r="Y254" s="1">
        <v>1.0276753119417343</v>
      </c>
      <c r="Z254" s="1">
        <v>11.186076887282614</v>
      </c>
      <c r="AA254" s="1">
        <v>26.786598692288244</v>
      </c>
      <c r="AB254" s="1">
        <v>45.53162935274154</v>
      </c>
      <c r="AC254" s="1">
        <v>14.360096723829924</v>
      </c>
      <c r="AD254" s="1">
        <v>1.1079230319159517</v>
      </c>
      <c r="AE254" s="1">
        <v>1.0276753119417343</v>
      </c>
      <c r="AF254" s="1">
        <v>11.186076887282614</v>
      </c>
      <c r="AG254" s="1">
        <v>-11.776872729072988</v>
      </c>
      <c r="AH254" s="1">
        <v>1.0391236622671642</v>
      </c>
      <c r="AI254" s="1">
        <v>10.095220120719803</v>
      </c>
      <c r="AJ254" s="1">
        <v>1.0756046772003174</v>
      </c>
      <c r="AK254" s="1">
        <v>0</v>
      </c>
      <c r="AL254" s="1">
        <v>0</v>
      </c>
      <c r="AM254" s="1">
        <v>5.0541774350800353</v>
      </c>
    </row>
    <row r="255" spans="5:39" x14ac:dyDescent="0.2">
      <c r="E255" s="1" t="str">
        <f t="shared" si="3"/>
        <v>00-1--1---</v>
      </c>
      <c r="F255" s="1">
        <v>0</v>
      </c>
      <c r="G255" s="1">
        <v>0</v>
      </c>
      <c r="H255" s="1" t="s">
        <v>87</v>
      </c>
      <c r="I255" s="1">
        <v>1</v>
      </c>
      <c r="J255" s="1" t="s">
        <v>87</v>
      </c>
      <c r="K255" s="1" t="s">
        <v>87</v>
      </c>
      <c r="L255" s="1">
        <v>1</v>
      </c>
      <c r="M255" s="1" t="s">
        <v>87</v>
      </c>
      <c r="N255" s="1" t="s">
        <v>87</v>
      </c>
      <c r="O255" s="1" t="s">
        <v>87</v>
      </c>
      <c r="P255" s="1">
        <v>782</v>
      </c>
      <c r="Q255" s="1">
        <v>3426826</v>
      </c>
      <c r="R255" s="1">
        <v>12159.17362732252</v>
      </c>
      <c r="S255" s="1">
        <v>13.849559783935547</v>
      </c>
      <c r="T255" s="1">
        <v>-94.534328493923965</v>
      </c>
      <c r="U255" s="1">
        <v>45.954093529350423</v>
      </c>
      <c r="V255" s="1">
        <v>110.90174865722656</v>
      </c>
      <c r="W255" s="1">
        <v>54.494064331054688</v>
      </c>
      <c r="X255" s="1">
        <v>0.44817243343414959</v>
      </c>
      <c r="Y255" s="1">
        <v>7.7739575922442516E-2</v>
      </c>
      <c r="Z255" s="1">
        <v>4.5850883587319577</v>
      </c>
      <c r="AA255" s="1">
        <v>15.399001875204634</v>
      </c>
      <c r="AB255" s="1">
        <v>57.794005298197227</v>
      </c>
      <c r="AC255" s="1">
        <v>22.086589748064245</v>
      </c>
      <c r="AD255" s="1">
        <v>5.7575143879496651E-2</v>
      </c>
      <c r="AE255" s="1">
        <v>7.7739575922442516E-2</v>
      </c>
      <c r="AF255" s="1">
        <v>4.5850883587319577</v>
      </c>
      <c r="AG255" s="1">
        <v>-17.50233546182265</v>
      </c>
      <c r="AH255" s="1">
        <v>0.63247922089331154</v>
      </c>
      <c r="AI255" s="1">
        <v>3.2109785915061888</v>
      </c>
      <c r="AJ255" s="1">
        <v>1.1090174913406372</v>
      </c>
      <c r="AK255" s="1">
        <v>0</v>
      </c>
      <c r="AL255" s="1">
        <v>0</v>
      </c>
      <c r="AM255" s="1">
        <v>5.8314257841137298</v>
      </c>
    </row>
    <row r="256" spans="5:39" x14ac:dyDescent="0.2">
      <c r="E256" s="1" t="str">
        <f t="shared" si="3"/>
        <v>00-2--0---</v>
      </c>
      <c r="F256" s="1">
        <v>0</v>
      </c>
      <c r="G256" s="1">
        <v>0</v>
      </c>
      <c r="H256" s="1" t="s">
        <v>87</v>
      </c>
      <c r="I256" s="1">
        <v>2</v>
      </c>
      <c r="J256" s="1" t="s">
        <v>87</v>
      </c>
      <c r="K256" s="1" t="s">
        <v>87</v>
      </c>
      <c r="L256" s="1">
        <v>0</v>
      </c>
      <c r="M256" s="1" t="s">
        <v>87</v>
      </c>
      <c r="N256" s="1" t="s">
        <v>87</v>
      </c>
      <c r="O256" s="1" t="s">
        <v>87</v>
      </c>
      <c r="P256" s="1">
        <v>1159</v>
      </c>
      <c r="Q256" s="1">
        <v>4954846</v>
      </c>
      <c r="R256" s="1">
        <v>24749.372809509354</v>
      </c>
      <c r="S256" s="1">
        <v>53.064426422119141</v>
      </c>
      <c r="T256" s="1">
        <v>-233.73086154703503</v>
      </c>
      <c r="U256" s="1">
        <v>59.364955934494162</v>
      </c>
      <c r="V256" s="1">
        <v>111.89141082763672</v>
      </c>
      <c r="W256" s="1">
        <v>-31.286005020141602</v>
      </c>
      <c r="X256" s="1">
        <v>-0.12641130448413102</v>
      </c>
      <c r="Y256" s="1">
        <v>0.38398771626807371</v>
      </c>
      <c r="Z256" s="1">
        <v>9.9963954480119064</v>
      </c>
      <c r="AA256" s="1">
        <v>50.489117118877161</v>
      </c>
      <c r="AB256" s="1">
        <v>34.813554245681907</v>
      </c>
      <c r="AC256" s="1">
        <v>4.1742366967611106</v>
      </c>
      <c r="AD256" s="1">
        <v>0.14270877439985016</v>
      </c>
      <c r="AE256" s="1">
        <v>0.38398771626807371</v>
      </c>
      <c r="AF256" s="1">
        <v>9.9963954480119064</v>
      </c>
      <c r="AG256" s="1">
        <v>1.0646391892573654</v>
      </c>
      <c r="AH256" s="1">
        <v>3.0067478002414516</v>
      </c>
      <c r="AI256" s="1">
        <v>13.439716680521013</v>
      </c>
      <c r="AJ256" s="1">
        <v>1.1189141273498535</v>
      </c>
      <c r="AK256" s="1">
        <v>0</v>
      </c>
      <c r="AL256" s="1">
        <v>0</v>
      </c>
      <c r="AM256" s="1">
        <v>13.67738798564868</v>
      </c>
    </row>
    <row r="257" spans="5:39" x14ac:dyDescent="0.2">
      <c r="E257" s="1" t="str">
        <f t="shared" si="3"/>
        <v>00-2--1---</v>
      </c>
      <c r="F257" s="1">
        <v>0</v>
      </c>
      <c r="G257" s="1">
        <v>0</v>
      </c>
      <c r="H257" s="1" t="s">
        <v>87</v>
      </c>
      <c r="I257" s="1">
        <v>2</v>
      </c>
      <c r="J257" s="1" t="s">
        <v>87</v>
      </c>
      <c r="K257" s="1" t="s">
        <v>87</v>
      </c>
      <c r="L257" s="1">
        <v>1</v>
      </c>
      <c r="M257" s="1" t="s">
        <v>87</v>
      </c>
      <c r="N257" s="1" t="s">
        <v>87</v>
      </c>
      <c r="O257" s="1" t="s">
        <v>87</v>
      </c>
      <c r="P257" s="1">
        <v>731</v>
      </c>
      <c r="Q257" s="1">
        <v>3146776</v>
      </c>
      <c r="R257" s="1">
        <v>25317.844552335151</v>
      </c>
      <c r="S257" s="1">
        <v>54.369571685791016</v>
      </c>
      <c r="T257" s="1">
        <v>-162.10264825441828</v>
      </c>
      <c r="U257" s="1">
        <v>49.840659298655488</v>
      </c>
      <c r="V257" s="1">
        <v>112.51881408691406</v>
      </c>
      <c r="W257" s="1">
        <v>15.600804328918457</v>
      </c>
      <c r="X257" s="1">
        <v>6.1619796648445503E-2</v>
      </c>
      <c r="Y257" s="1">
        <v>0.23592400603029895</v>
      </c>
      <c r="Z257" s="1">
        <v>5.1230211492651527</v>
      </c>
      <c r="AA257" s="1">
        <v>38.458345938827549</v>
      </c>
      <c r="AB257" s="1">
        <v>51.715056934462446</v>
      </c>
      <c r="AC257" s="1">
        <v>4.4676519714145524</v>
      </c>
      <c r="AD257" s="1">
        <v>0</v>
      </c>
      <c r="AE257" s="1">
        <v>0.23592400603029895</v>
      </c>
      <c r="AF257" s="1">
        <v>5.1230211492651527</v>
      </c>
      <c r="AG257" s="1">
        <v>-1.8801744939116682</v>
      </c>
      <c r="AH257" s="1">
        <v>1.8770323675003997</v>
      </c>
      <c r="AI257" s="1">
        <v>7.0107454726361951</v>
      </c>
      <c r="AJ257" s="1">
        <v>1.1251881122589111</v>
      </c>
      <c r="AK257" s="1">
        <v>0</v>
      </c>
      <c r="AL257" s="1">
        <v>0</v>
      </c>
      <c r="AM257" s="1">
        <v>8.3363769893714537</v>
      </c>
    </row>
    <row r="258" spans="5:39" x14ac:dyDescent="0.2">
      <c r="E258" s="1" t="str">
        <f t="shared" si="3"/>
        <v>00-3--0---</v>
      </c>
      <c r="F258" s="1">
        <v>0</v>
      </c>
      <c r="G258" s="1">
        <v>0</v>
      </c>
      <c r="H258" s="1" t="s">
        <v>87</v>
      </c>
      <c r="I258" s="1">
        <v>3</v>
      </c>
      <c r="J258" s="1" t="s">
        <v>87</v>
      </c>
      <c r="K258" s="1" t="s">
        <v>87</v>
      </c>
      <c r="L258" s="1">
        <v>0</v>
      </c>
      <c r="M258" s="1" t="s">
        <v>87</v>
      </c>
      <c r="N258" s="1" t="s">
        <v>87</v>
      </c>
      <c r="O258" s="1" t="s">
        <v>87</v>
      </c>
      <c r="P258" s="1">
        <v>316</v>
      </c>
      <c r="Q258" s="1">
        <v>1225070</v>
      </c>
      <c r="R258" s="1">
        <v>50547.228325622935</v>
      </c>
      <c r="S258" s="1">
        <v>89.981269836425781</v>
      </c>
      <c r="T258" s="1">
        <v>-387.24586927379369</v>
      </c>
      <c r="U258" s="1">
        <v>62.975020478567295</v>
      </c>
      <c r="V258" s="1">
        <v>111.51093292236328</v>
      </c>
      <c r="W258" s="1">
        <v>-290.23406982421875</v>
      </c>
      <c r="X258" s="1">
        <v>-0.57418394526905447</v>
      </c>
      <c r="Y258" s="1">
        <v>1.6803937734170291</v>
      </c>
      <c r="Z258" s="1">
        <v>14.382933220142521</v>
      </c>
      <c r="AA258" s="1">
        <v>71.326373186838296</v>
      </c>
      <c r="AB258" s="1">
        <v>12.525325083464619</v>
      </c>
      <c r="AC258" s="1">
        <v>8.4974736137526832E-2</v>
      </c>
      <c r="AD258" s="1">
        <v>0</v>
      </c>
      <c r="AE258" s="1">
        <v>0</v>
      </c>
      <c r="AF258" s="1">
        <v>0</v>
      </c>
      <c r="AG258" s="1">
        <v>1.383366747917913</v>
      </c>
      <c r="AH258" s="1">
        <v>8.4722200828200442</v>
      </c>
      <c r="AI258" s="1">
        <v>0</v>
      </c>
      <c r="AJ258" s="1">
        <v>1.1151093244552612</v>
      </c>
      <c r="AK258" s="1">
        <v>0</v>
      </c>
      <c r="AL258" s="1">
        <v>0</v>
      </c>
      <c r="AM258" s="1">
        <v>-87.329750729023047</v>
      </c>
    </row>
    <row r="259" spans="5:39" x14ac:dyDescent="0.2">
      <c r="E259" s="1" t="str">
        <f t="shared" ref="E259:E322" si="4">CONCATENATE(F259,G259,H259,I259,J259,K259,L259,M259,N259,O259,)</f>
        <v>00-3--1---</v>
      </c>
      <c r="F259" s="1">
        <v>0</v>
      </c>
      <c r="G259" s="1">
        <v>0</v>
      </c>
      <c r="H259" s="1" t="s">
        <v>87</v>
      </c>
      <c r="I259" s="1">
        <v>3</v>
      </c>
      <c r="J259" s="1" t="s">
        <v>87</v>
      </c>
      <c r="K259" s="1" t="s">
        <v>87</v>
      </c>
      <c r="L259" s="1">
        <v>1</v>
      </c>
      <c r="M259" s="1" t="s">
        <v>87</v>
      </c>
      <c r="N259" s="1" t="s">
        <v>87</v>
      </c>
      <c r="O259" s="1" t="s">
        <v>87</v>
      </c>
      <c r="P259" s="1">
        <v>205</v>
      </c>
      <c r="Q259" s="1">
        <v>862307</v>
      </c>
      <c r="R259" s="1">
        <v>53332.579516731144</v>
      </c>
      <c r="S259" s="1">
        <v>89.831924438476563</v>
      </c>
      <c r="T259" s="1">
        <v>-245.29293005870568</v>
      </c>
      <c r="U259" s="1">
        <v>63.05685955892119</v>
      </c>
      <c r="V259" s="1">
        <v>108.00353240966797</v>
      </c>
      <c r="W259" s="1">
        <v>-209.237548828125</v>
      </c>
      <c r="X259" s="1">
        <v>-0.39232594921174657</v>
      </c>
      <c r="Y259" s="1">
        <v>2.4144533211489643</v>
      </c>
      <c r="Z259" s="1">
        <v>8.2983206676972365</v>
      </c>
      <c r="AA259" s="1">
        <v>66.229312762160106</v>
      </c>
      <c r="AB259" s="1">
        <v>23.057913248993689</v>
      </c>
      <c r="AC259" s="1">
        <v>0</v>
      </c>
      <c r="AD259" s="1">
        <v>0</v>
      </c>
      <c r="AE259" s="1">
        <v>0</v>
      </c>
      <c r="AF259" s="1">
        <v>0</v>
      </c>
      <c r="AG259" s="1">
        <v>0</v>
      </c>
      <c r="AH259" s="1">
        <v>4.1803027674786772</v>
      </c>
      <c r="AI259" s="1">
        <v>0</v>
      </c>
      <c r="AJ259" s="1">
        <v>1.0800353288650513</v>
      </c>
      <c r="AK259" s="1">
        <v>0</v>
      </c>
      <c r="AL259" s="1">
        <v>0</v>
      </c>
      <c r="AM259" s="1">
        <v>-139.1853055104686</v>
      </c>
    </row>
    <row r="260" spans="5:39" x14ac:dyDescent="0.2">
      <c r="E260" s="1" t="str">
        <f t="shared" si="4"/>
        <v>01-1--0---</v>
      </c>
      <c r="F260" s="1">
        <v>0</v>
      </c>
      <c r="G260" s="1">
        <v>1</v>
      </c>
      <c r="H260" s="1" t="s">
        <v>87</v>
      </c>
      <c r="I260" s="1">
        <v>1</v>
      </c>
      <c r="J260" s="1" t="s">
        <v>87</v>
      </c>
      <c r="K260" s="1" t="s">
        <v>87</v>
      </c>
      <c r="L260" s="1">
        <v>0</v>
      </c>
      <c r="M260" s="1" t="s">
        <v>87</v>
      </c>
      <c r="N260" s="1" t="s">
        <v>87</v>
      </c>
      <c r="O260" s="1" t="s">
        <v>87</v>
      </c>
      <c r="P260" s="1">
        <v>444</v>
      </c>
      <c r="Q260" s="1">
        <v>519049</v>
      </c>
      <c r="R260" s="1">
        <v>20164.264637480792</v>
      </c>
      <c r="S260" s="1">
        <v>16.454647064208984</v>
      </c>
      <c r="T260" s="1">
        <v>-190.20347627981744</v>
      </c>
      <c r="U260" s="1">
        <v>77.593202783300256</v>
      </c>
      <c r="V260" s="1">
        <v>261.37417602539063</v>
      </c>
      <c r="W260" s="1">
        <v>81.442214965820313</v>
      </c>
      <c r="X260" s="1">
        <v>0.40389380138583242</v>
      </c>
      <c r="Y260" s="1">
        <v>0.12445838446851838</v>
      </c>
      <c r="Z260" s="1">
        <v>2.6251856761115038</v>
      </c>
      <c r="AA260" s="1">
        <v>16.309250186398586</v>
      </c>
      <c r="AB260" s="1">
        <v>70.305115701985741</v>
      </c>
      <c r="AC260" s="1">
        <v>10.635990051035645</v>
      </c>
      <c r="AD260" s="1">
        <v>0</v>
      </c>
      <c r="AE260" s="1">
        <v>0.12445838446851838</v>
      </c>
      <c r="AF260" s="1">
        <v>2.6251856761115038</v>
      </c>
      <c r="AG260" s="1">
        <v>-83.141576557296816</v>
      </c>
      <c r="AH260" s="1">
        <v>1.2053044382216171</v>
      </c>
      <c r="AI260" s="1">
        <v>1.5015539931838298</v>
      </c>
      <c r="AJ260" s="1">
        <v>2.6137416362762451</v>
      </c>
      <c r="AK260" s="1">
        <v>0</v>
      </c>
      <c r="AL260" s="1">
        <v>0</v>
      </c>
      <c r="AM260" s="1">
        <v>13.113034091228371</v>
      </c>
    </row>
    <row r="261" spans="5:39" x14ac:dyDescent="0.2">
      <c r="E261" s="1" t="str">
        <f t="shared" si="4"/>
        <v>01-1--1---</v>
      </c>
      <c r="F261" s="1">
        <v>0</v>
      </c>
      <c r="G261" s="1">
        <v>1</v>
      </c>
      <c r="H261" s="1" t="s">
        <v>87</v>
      </c>
      <c r="I261" s="1">
        <v>1</v>
      </c>
      <c r="J261" s="1" t="s">
        <v>87</v>
      </c>
      <c r="K261" s="1" t="s">
        <v>87</v>
      </c>
      <c r="L261" s="1">
        <v>1</v>
      </c>
      <c r="M261" s="1" t="s">
        <v>87</v>
      </c>
      <c r="N261" s="1" t="s">
        <v>87</v>
      </c>
      <c r="O261" s="1" t="s">
        <v>87</v>
      </c>
      <c r="P261" s="1">
        <v>258</v>
      </c>
      <c r="Q261" s="1">
        <v>369914</v>
      </c>
      <c r="R261" s="1">
        <v>21167.631307569103</v>
      </c>
      <c r="S261" s="1">
        <v>18.360605239868164</v>
      </c>
      <c r="T261" s="1">
        <v>-108.90570886108824</v>
      </c>
      <c r="U261" s="1">
        <v>73.03941092706836</v>
      </c>
      <c r="V261" s="1">
        <v>270.47637939453125</v>
      </c>
      <c r="W261" s="1">
        <v>119.50299835205078</v>
      </c>
      <c r="X261" s="1">
        <v>0.56455536576413734</v>
      </c>
      <c r="Y261" s="1">
        <v>0</v>
      </c>
      <c r="Z261" s="1">
        <v>0</v>
      </c>
      <c r="AA261" s="1">
        <v>8.1043161383456699</v>
      </c>
      <c r="AB261" s="1">
        <v>74.050454970614794</v>
      </c>
      <c r="AC261" s="1">
        <v>17.718172331947425</v>
      </c>
      <c r="AD261" s="1">
        <v>0.1270565590921133</v>
      </c>
      <c r="AE261" s="1">
        <v>0</v>
      </c>
      <c r="AF261" s="1">
        <v>0</v>
      </c>
      <c r="AG261" s="1">
        <v>-124.51887909480621</v>
      </c>
      <c r="AH261" s="1">
        <v>0.46501093437678143</v>
      </c>
      <c r="AI261" s="1">
        <v>0</v>
      </c>
      <c r="AJ261" s="1">
        <v>2.7047638893127441</v>
      </c>
      <c r="AK261" s="1">
        <v>0</v>
      </c>
      <c r="AL261" s="1">
        <v>0</v>
      </c>
      <c r="AM261" s="1">
        <v>8.9467904408438521</v>
      </c>
    </row>
    <row r="262" spans="5:39" x14ac:dyDescent="0.2">
      <c r="E262" s="1" t="str">
        <f t="shared" si="4"/>
        <v>01-2--0---</v>
      </c>
      <c r="F262" s="1">
        <v>0</v>
      </c>
      <c r="G262" s="1">
        <v>1</v>
      </c>
      <c r="H262" s="1" t="s">
        <v>87</v>
      </c>
      <c r="I262" s="1">
        <v>2</v>
      </c>
      <c r="J262" s="1" t="s">
        <v>87</v>
      </c>
      <c r="K262" s="1" t="s">
        <v>87</v>
      </c>
      <c r="L262" s="1">
        <v>0</v>
      </c>
      <c r="M262" s="1" t="s">
        <v>87</v>
      </c>
      <c r="N262" s="1" t="s">
        <v>87</v>
      </c>
      <c r="O262" s="1" t="s">
        <v>87</v>
      </c>
      <c r="P262" s="1">
        <v>442</v>
      </c>
      <c r="Q262" s="1">
        <v>545461</v>
      </c>
      <c r="R262" s="1">
        <v>35193.928567148258</v>
      </c>
      <c r="S262" s="1">
        <v>47.957935333251953</v>
      </c>
      <c r="T262" s="1">
        <v>-308.99511073963367</v>
      </c>
      <c r="U262" s="1">
        <v>83.40680541307718</v>
      </c>
      <c r="V262" s="1">
        <v>259.52340698242188</v>
      </c>
      <c r="W262" s="1">
        <v>46.459293365478516</v>
      </c>
      <c r="X262" s="1">
        <v>0.13200939837346234</v>
      </c>
      <c r="Y262" s="1">
        <v>0</v>
      </c>
      <c r="Z262" s="1">
        <v>2.0762254313323956</v>
      </c>
      <c r="AA262" s="1">
        <v>33.730550855148209</v>
      </c>
      <c r="AB262" s="1">
        <v>60.438784807713105</v>
      </c>
      <c r="AC262" s="1">
        <v>3.7544389058062815</v>
      </c>
      <c r="AD262" s="1">
        <v>0</v>
      </c>
      <c r="AE262" s="1">
        <v>0</v>
      </c>
      <c r="AF262" s="1">
        <v>2.0762254313323956</v>
      </c>
      <c r="AG262" s="1">
        <v>-29.409028428498864</v>
      </c>
      <c r="AH262" s="1">
        <v>4.9046554272960305</v>
      </c>
      <c r="AI262" s="1">
        <v>3.9879690811647079</v>
      </c>
      <c r="AJ262" s="1">
        <v>2.5952341556549072</v>
      </c>
      <c r="AK262" s="1">
        <v>0</v>
      </c>
      <c r="AL262" s="1">
        <v>0</v>
      </c>
      <c r="AM262" s="1">
        <v>33.040590337746217</v>
      </c>
    </row>
    <row r="263" spans="5:39" x14ac:dyDescent="0.2">
      <c r="E263" s="1" t="str">
        <f t="shared" si="4"/>
        <v>01-2--1---</v>
      </c>
      <c r="F263" s="1">
        <v>0</v>
      </c>
      <c r="G263" s="1">
        <v>1</v>
      </c>
      <c r="H263" s="1" t="s">
        <v>87</v>
      </c>
      <c r="I263" s="1">
        <v>2</v>
      </c>
      <c r="J263" s="1" t="s">
        <v>87</v>
      </c>
      <c r="K263" s="1" t="s">
        <v>87</v>
      </c>
      <c r="L263" s="1">
        <v>1</v>
      </c>
      <c r="M263" s="1" t="s">
        <v>87</v>
      </c>
      <c r="N263" s="1" t="s">
        <v>87</v>
      </c>
      <c r="O263" s="1" t="s">
        <v>87</v>
      </c>
      <c r="P263" s="1">
        <v>216</v>
      </c>
      <c r="Q263" s="1">
        <v>282753</v>
      </c>
      <c r="R263" s="1">
        <v>34549.098721252158</v>
      </c>
      <c r="S263" s="1">
        <v>49.051200866699219</v>
      </c>
      <c r="T263" s="1">
        <v>-196.81539187210362</v>
      </c>
      <c r="U263" s="1">
        <v>71.893487710548825</v>
      </c>
      <c r="V263" s="1">
        <v>248.05607604980469</v>
      </c>
      <c r="W263" s="1">
        <v>103.30182647705078</v>
      </c>
      <c r="X263" s="1">
        <v>0.2990000616528582</v>
      </c>
      <c r="Y263" s="1">
        <v>0.4855828231707533</v>
      </c>
      <c r="Z263" s="1">
        <v>0</v>
      </c>
      <c r="AA263" s="1">
        <v>22.697195078389974</v>
      </c>
      <c r="AB263" s="1">
        <v>68.423323536797128</v>
      </c>
      <c r="AC263" s="1">
        <v>8.3938985616421391</v>
      </c>
      <c r="AD263" s="1">
        <v>0</v>
      </c>
      <c r="AE263" s="1">
        <v>0.4855828231707533</v>
      </c>
      <c r="AF263" s="1">
        <v>0</v>
      </c>
      <c r="AG263" s="1">
        <v>-36.852954039829314</v>
      </c>
      <c r="AH263" s="1">
        <v>2.4850772364519598</v>
      </c>
      <c r="AI263" s="1">
        <v>24.587902547367296</v>
      </c>
      <c r="AJ263" s="1">
        <v>2.4805607795715332</v>
      </c>
      <c r="AK263" s="1">
        <v>0</v>
      </c>
      <c r="AL263" s="1">
        <v>0</v>
      </c>
      <c r="AM263" s="1">
        <v>-10.052374848227968</v>
      </c>
    </row>
    <row r="264" spans="5:39" x14ac:dyDescent="0.2">
      <c r="E264" s="1" t="str">
        <f t="shared" si="4"/>
        <v>01-3--0---</v>
      </c>
      <c r="F264" s="1">
        <v>0</v>
      </c>
      <c r="G264" s="1">
        <v>1</v>
      </c>
      <c r="H264" s="1" t="s">
        <v>87</v>
      </c>
      <c r="I264" s="1">
        <v>3</v>
      </c>
      <c r="J264" s="1" t="s">
        <v>87</v>
      </c>
      <c r="K264" s="1" t="s">
        <v>87</v>
      </c>
      <c r="L264" s="1">
        <v>0</v>
      </c>
      <c r="M264" s="1" t="s">
        <v>87</v>
      </c>
      <c r="N264" s="1" t="s">
        <v>87</v>
      </c>
      <c r="O264" s="1" t="s">
        <v>87</v>
      </c>
      <c r="P264" s="1">
        <v>29</v>
      </c>
      <c r="Q264" s="1">
        <v>44199</v>
      </c>
      <c r="R264" s="1">
        <v>65958.771685131258</v>
      </c>
      <c r="S264" s="1">
        <v>86.949798583984375</v>
      </c>
      <c r="T264" s="1">
        <v>-426.24274460536589</v>
      </c>
      <c r="U264" s="1">
        <v>76.559530880079507</v>
      </c>
      <c r="V264" s="1">
        <v>238.61399841308594</v>
      </c>
      <c r="W264" s="1">
        <v>-162.41448974609375</v>
      </c>
      <c r="X264" s="1">
        <v>-0.24623637705294926</v>
      </c>
      <c r="Y264" s="1">
        <v>0</v>
      </c>
      <c r="Z264" s="1">
        <v>2.8756306703771579</v>
      </c>
      <c r="AA264" s="1">
        <v>70.793456865539952</v>
      </c>
      <c r="AB264" s="1">
        <v>26.330912464082896</v>
      </c>
      <c r="AC264" s="1">
        <v>0</v>
      </c>
      <c r="AD264" s="1">
        <v>0</v>
      </c>
      <c r="AE264" s="1">
        <v>0</v>
      </c>
      <c r="AF264" s="1">
        <v>0</v>
      </c>
      <c r="AG264" s="1">
        <v>0</v>
      </c>
      <c r="AH264" s="1">
        <v>6.8833320862961189</v>
      </c>
      <c r="AI264" s="1">
        <v>0</v>
      </c>
      <c r="AJ264" s="1">
        <v>2.3861398696899414</v>
      </c>
      <c r="AK264" s="1">
        <v>0</v>
      </c>
      <c r="AL264" s="1">
        <v>1</v>
      </c>
      <c r="AM264" s="1">
        <v>-58.228603777143235</v>
      </c>
    </row>
    <row r="265" spans="5:39" x14ac:dyDescent="0.2">
      <c r="E265" s="1" t="str">
        <f t="shared" si="4"/>
        <v>01-3--1---</v>
      </c>
      <c r="F265" s="1">
        <v>0</v>
      </c>
      <c r="G265" s="1">
        <v>1</v>
      </c>
      <c r="H265" s="1" t="s">
        <v>87</v>
      </c>
      <c r="I265" s="1">
        <v>3</v>
      </c>
      <c r="J265" s="1" t="s">
        <v>87</v>
      </c>
      <c r="K265" s="1" t="s">
        <v>87</v>
      </c>
      <c r="L265" s="1">
        <v>1</v>
      </c>
      <c r="M265" s="1" t="s">
        <v>87</v>
      </c>
      <c r="N265" s="1" t="s">
        <v>87</v>
      </c>
      <c r="O265" s="1" t="s">
        <v>87</v>
      </c>
      <c r="P265" s="1">
        <v>29</v>
      </c>
      <c r="Q265" s="1">
        <v>37712</v>
      </c>
      <c r="R265" s="1">
        <v>83882.856400342047</v>
      </c>
      <c r="S265" s="1">
        <v>90.493293762207031</v>
      </c>
      <c r="T265" s="1">
        <v>-336.30047279327545</v>
      </c>
      <c r="U265" s="1">
        <v>81.50207670503498</v>
      </c>
      <c r="V265" s="1">
        <v>236.81587219238281</v>
      </c>
      <c r="W265" s="1">
        <v>-79.366905212402344</v>
      </c>
      <c r="X265" s="1">
        <v>-9.4616359788242399E-2</v>
      </c>
      <c r="Y265" s="1">
        <v>0</v>
      </c>
      <c r="Z265" s="1">
        <v>0</v>
      </c>
      <c r="AA265" s="1">
        <v>74.183283835383961</v>
      </c>
      <c r="AB265" s="1">
        <v>25.816716164616039</v>
      </c>
      <c r="AC265" s="1">
        <v>0</v>
      </c>
      <c r="AD265" s="1">
        <v>0</v>
      </c>
      <c r="AE265" s="1">
        <v>0</v>
      </c>
      <c r="AF265" s="1">
        <v>0</v>
      </c>
      <c r="AG265" s="1">
        <v>-5.9581791155357706</v>
      </c>
      <c r="AH265" s="1">
        <v>5.5984308880468925</v>
      </c>
      <c r="AI265" s="1">
        <v>0</v>
      </c>
      <c r="AJ265" s="1">
        <v>2.3681585788726807</v>
      </c>
      <c r="AK265" s="1">
        <v>0</v>
      </c>
      <c r="AL265" s="1">
        <v>1</v>
      </c>
      <c r="AM265" s="1">
        <v>-61.024627255490401</v>
      </c>
    </row>
    <row r="266" spans="5:39" x14ac:dyDescent="0.2">
      <c r="E266" s="1" t="str">
        <f t="shared" si="4"/>
        <v>10-1--0---</v>
      </c>
      <c r="F266" s="1">
        <v>1</v>
      </c>
      <c r="G266" s="1">
        <v>0</v>
      </c>
      <c r="H266" s="1" t="s">
        <v>87</v>
      </c>
      <c r="I266" s="1">
        <v>1</v>
      </c>
      <c r="J266" s="1" t="s">
        <v>87</v>
      </c>
      <c r="K266" s="1" t="s">
        <v>87</v>
      </c>
      <c r="L266" s="1">
        <v>0</v>
      </c>
      <c r="M266" s="1" t="s">
        <v>87</v>
      </c>
      <c r="N266" s="1" t="s">
        <v>87</v>
      </c>
      <c r="O266" s="1" t="s">
        <v>87</v>
      </c>
      <c r="P266" s="1">
        <v>955</v>
      </c>
      <c r="Q266" s="1">
        <v>2772511</v>
      </c>
      <c r="R266" s="1">
        <v>18483.351837320839</v>
      </c>
      <c r="S266" s="1">
        <v>15.611144065856934</v>
      </c>
      <c r="T266" s="1">
        <v>-257.97044546058061</v>
      </c>
      <c r="U266" s="1">
        <v>81.286070579462375</v>
      </c>
      <c r="V266" s="1">
        <v>208.23310852050781</v>
      </c>
      <c r="W266" s="1">
        <v>39.729995727539063</v>
      </c>
      <c r="X266" s="1">
        <v>0.21495016746539367</v>
      </c>
      <c r="Y266" s="1">
        <v>0.47520100010423766</v>
      </c>
      <c r="Z266" s="1">
        <v>7.4541092893770315</v>
      </c>
      <c r="AA266" s="1">
        <v>33.087875936290246</v>
      </c>
      <c r="AB266" s="1">
        <v>45.165519631842763</v>
      </c>
      <c r="AC266" s="1">
        <v>12.893546680247617</v>
      </c>
      <c r="AD266" s="1">
        <v>0.92374746213811232</v>
      </c>
      <c r="AE266" s="1">
        <v>0.47520100010423766</v>
      </c>
      <c r="AF266" s="1">
        <v>7.4541092893770315</v>
      </c>
      <c r="AG266" s="1">
        <v>-10.592210888654929</v>
      </c>
      <c r="AH266" s="1">
        <v>3.6931972776220974</v>
      </c>
      <c r="AI266" s="1">
        <v>7.9111297997452477</v>
      </c>
      <c r="AJ266" s="1">
        <v>2.0823311805725098</v>
      </c>
      <c r="AK266" s="1">
        <v>0</v>
      </c>
      <c r="AL266" s="1">
        <v>0</v>
      </c>
      <c r="AM266" s="1">
        <v>7.1691388173899071</v>
      </c>
    </row>
    <row r="267" spans="5:39" x14ac:dyDescent="0.2">
      <c r="E267" s="1" t="str">
        <f t="shared" si="4"/>
        <v>10-1--1---</v>
      </c>
      <c r="F267" s="1">
        <v>1</v>
      </c>
      <c r="G267" s="1">
        <v>0</v>
      </c>
      <c r="H267" s="1" t="s">
        <v>87</v>
      </c>
      <c r="I267" s="1">
        <v>1</v>
      </c>
      <c r="J267" s="1" t="s">
        <v>87</v>
      </c>
      <c r="K267" s="1" t="s">
        <v>87</v>
      </c>
      <c r="L267" s="1">
        <v>1</v>
      </c>
      <c r="M267" s="1" t="s">
        <v>87</v>
      </c>
      <c r="N267" s="1" t="s">
        <v>87</v>
      </c>
      <c r="O267" s="1" t="s">
        <v>87</v>
      </c>
      <c r="P267" s="1">
        <v>390</v>
      </c>
      <c r="Q267" s="1">
        <v>1114533</v>
      </c>
      <c r="R267" s="1">
        <v>18102.006886744352</v>
      </c>
      <c r="S267" s="1">
        <v>14.652947425842285</v>
      </c>
      <c r="T267" s="1">
        <v>-161.76323953534893</v>
      </c>
      <c r="U267" s="1">
        <v>71.242563864093668</v>
      </c>
      <c r="V267" s="1">
        <v>210.86436462402344</v>
      </c>
      <c r="W267" s="1">
        <v>108.61843109130859</v>
      </c>
      <c r="X267" s="1">
        <v>0.60003529868750172</v>
      </c>
      <c r="Y267" s="1">
        <v>0.27267025740825979</v>
      </c>
      <c r="Z267" s="1">
        <v>2.7650145845838572</v>
      </c>
      <c r="AA267" s="1">
        <v>12.031227428887256</v>
      </c>
      <c r="AB267" s="1">
        <v>56.386396813732745</v>
      </c>
      <c r="AC267" s="1">
        <v>26.493966531273639</v>
      </c>
      <c r="AD267" s="1">
        <v>2.0507243841142433</v>
      </c>
      <c r="AE267" s="1">
        <v>0.27267025740825979</v>
      </c>
      <c r="AF267" s="1">
        <v>2.7650145845838572</v>
      </c>
      <c r="AG267" s="1">
        <v>-24.471743716566838</v>
      </c>
      <c r="AH267" s="1">
        <v>2.4294625955724309</v>
      </c>
      <c r="AI267" s="1">
        <v>2.9585935995142552</v>
      </c>
      <c r="AJ267" s="1">
        <v>2.1086437702178955</v>
      </c>
      <c r="AK267" s="1">
        <v>0</v>
      </c>
      <c r="AL267" s="1">
        <v>0</v>
      </c>
      <c r="AM267" s="1">
        <v>7.3584223130202195</v>
      </c>
    </row>
    <row r="268" spans="5:39" x14ac:dyDescent="0.2">
      <c r="E268" s="1" t="str">
        <f t="shared" si="4"/>
        <v>10-2--0---</v>
      </c>
      <c r="F268" s="1">
        <v>1</v>
      </c>
      <c r="G268" s="1">
        <v>0</v>
      </c>
      <c r="H268" s="1" t="s">
        <v>87</v>
      </c>
      <c r="I268" s="1">
        <v>2</v>
      </c>
      <c r="J268" s="1" t="s">
        <v>87</v>
      </c>
      <c r="K268" s="1" t="s">
        <v>87</v>
      </c>
      <c r="L268" s="1">
        <v>0</v>
      </c>
      <c r="M268" s="1" t="s">
        <v>87</v>
      </c>
      <c r="N268" s="1" t="s">
        <v>87</v>
      </c>
      <c r="O268" s="1" t="s">
        <v>87</v>
      </c>
      <c r="P268" s="1">
        <v>1706</v>
      </c>
      <c r="Q268" s="1">
        <v>4573325</v>
      </c>
      <c r="R268" s="1">
        <v>39909.555398995784</v>
      </c>
      <c r="S268" s="1">
        <v>55.644355773925781</v>
      </c>
      <c r="T268" s="1">
        <v>-385.79584674424518</v>
      </c>
      <c r="U268" s="1">
        <v>90.460105381552381</v>
      </c>
      <c r="V268" s="1">
        <v>227.60516357421875</v>
      </c>
      <c r="W268" s="1">
        <v>5.5660886764526367</v>
      </c>
      <c r="X268" s="1">
        <v>1.3946756912738478E-2</v>
      </c>
      <c r="Y268" s="1">
        <v>0.43675006696440771</v>
      </c>
      <c r="Z268" s="1">
        <v>5.408450088283689</v>
      </c>
      <c r="AA268" s="1">
        <v>42.726593889566125</v>
      </c>
      <c r="AB268" s="1">
        <v>47.312557056408636</v>
      </c>
      <c r="AC268" s="1">
        <v>4.115648898777148</v>
      </c>
      <c r="AD268" s="1">
        <v>0</v>
      </c>
      <c r="AE268" s="1">
        <v>0.43675006696440771</v>
      </c>
      <c r="AF268" s="1">
        <v>5.408450088283689</v>
      </c>
      <c r="AG268" s="1">
        <v>0.17800327164591168</v>
      </c>
      <c r="AH268" s="1">
        <v>8.1492430562009037</v>
      </c>
      <c r="AI268" s="1">
        <v>14.69605960138874</v>
      </c>
      <c r="AJ268" s="1">
        <v>2.2760517597198486</v>
      </c>
      <c r="AK268" s="1">
        <v>0</v>
      </c>
      <c r="AL268" s="1">
        <v>0</v>
      </c>
      <c r="AM268" s="1">
        <v>50.27335712227346</v>
      </c>
    </row>
    <row r="269" spans="5:39" x14ac:dyDescent="0.2">
      <c r="E269" s="1" t="str">
        <f t="shared" si="4"/>
        <v>10-2--1---</v>
      </c>
      <c r="F269" s="1">
        <v>1</v>
      </c>
      <c r="G269" s="1">
        <v>0</v>
      </c>
      <c r="H269" s="1" t="s">
        <v>87</v>
      </c>
      <c r="I269" s="1">
        <v>2</v>
      </c>
      <c r="J269" s="1" t="s">
        <v>87</v>
      </c>
      <c r="K269" s="1" t="s">
        <v>87</v>
      </c>
      <c r="L269" s="1">
        <v>1</v>
      </c>
      <c r="M269" s="1" t="s">
        <v>87</v>
      </c>
      <c r="N269" s="1" t="s">
        <v>87</v>
      </c>
      <c r="O269" s="1" t="s">
        <v>87</v>
      </c>
      <c r="P269" s="1">
        <v>722</v>
      </c>
      <c r="Q269" s="1">
        <v>1950923</v>
      </c>
      <c r="R269" s="1">
        <v>38214.159363814309</v>
      </c>
      <c r="S269" s="1">
        <v>55.412528991699219</v>
      </c>
      <c r="T269" s="1">
        <v>-261.25021395947977</v>
      </c>
      <c r="U269" s="1">
        <v>83.498546159587505</v>
      </c>
      <c r="V269" s="1">
        <v>215.11090087890625</v>
      </c>
      <c r="W269" s="1">
        <v>78.769699096679688</v>
      </c>
      <c r="X269" s="1">
        <v>0.20612699692477907</v>
      </c>
      <c r="Y269" s="1">
        <v>7.8424417570555058E-2</v>
      </c>
      <c r="Z269" s="1">
        <v>1.8110914679872039</v>
      </c>
      <c r="AA269" s="1">
        <v>28.695238100119791</v>
      </c>
      <c r="AB269" s="1">
        <v>63.908314167191627</v>
      </c>
      <c r="AC269" s="1">
        <v>5.5069318471308195</v>
      </c>
      <c r="AD269" s="1">
        <v>0</v>
      </c>
      <c r="AE269" s="1">
        <v>7.8424417570555058E-2</v>
      </c>
      <c r="AF269" s="1">
        <v>1.8110914679872039</v>
      </c>
      <c r="AG269" s="1">
        <v>-2.6737767387032814</v>
      </c>
      <c r="AH269" s="1">
        <v>4.4458385275482701</v>
      </c>
      <c r="AI269" s="1">
        <v>2.9959541109908092</v>
      </c>
      <c r="AJ269" s="1">
        <v>2.151108980178833</v>
      </c>
      <c r="AK269" s="1">
        <v>0</v>
      </c>
      <c r="AL269" s="1">
        <v>0</v>
      </c>
      <c r="AM269" s="1">
        <v>36.642453012825747</v>
      </c>
    </row>
    <row r="270" spans="5:39" x14ac:dyDescent="0.2">
      <c r="E270" s="1" t="str">
        <f t="shared" si="4"/>
        <v>10-3--0---</v>
      </c>
      <c r="F270" s="1">
        <v>1</v>
      </c>
      <c r="G270" s="1">
        <v>0</v>
      </c>
      <c r="H270" s="1" t="s">
        <v>87</v>
      </c>
      <c r="I270" s="1">
        <v>3</v>
      </c>
      <c r="J270" s="1" t="s">
        <v>87</v>
      </c>
      <c r="K270" s="1" t="s">
        <v>87</v>
      </c>
      <c r="L270" s="1">
        <v>0</v>
      </c>
      <c r="M270" s="1" t="s">
        <v>87</v>
      </c>
      <c r="N270" s="1" t="s">
        <v>87</v>
      </c>
      <c r="O270" s="1" t="s">
        <v>87</v>
      </c>
      <c r="P270" s="1">
        <v>898</v>
      </c>
      <c r="Q270" s="1">
        <v>2500971</v>
      </c>
      <c r="R270" s="1">
        <v>81686.608708591113</v>
      </c>
      <c r="S270" s="1">
        <v>90.916175842285156</v>
      </c>
      <c r="T270" s="1">
        <v>-483.98392759242438</v>
      </c>
      <c r="U270" s="1">
        <v>90.87347350001869</v>
      </c>
      <c r="V270" s="1">
        <v>220.45057678222656</v>
      </c>
      <c r="W270" s="1">
        <v>-233.66555786132813</v>
      </c>
      <c r="X270" s="1">
        <v>-0.28605124090156181</v>
      </c>
      <c r="Y270" s="1">
        <v>0.36501822692066399</v>
      </c>
      <c r="Z270" s="1">
        <v>4.211684181863764</v>
      </c>
      <c r="AA270" s="1">
        <v>74.512859205484588</v>
      </c>
      <c r="AB270" s="1">
        <v>20.910438385730981</v>
      </c>
      <c r="AC270" s="1">
        <v>0</v>
      </c>
      <c r="AD270" s="1">
        <v>0</v>
      </c>
      <c r="AE270" s="1">
        <v>0</v>
      </c>
      <c r="AF270" s="1">
        <v>0</v>
      </c>
      <c r="AG270" s="1">
        <v>-0.65098639242350909</v>
      </c>
      <c r="AH270" s="1">
        <v>12.47334456754516</v>
      </c>
      <c r="AI270" s="1">
        <v>0</v>
      </c>
      <c r="AJ270" s="1">
        <v>2.2045056819915771</v>
      </c>
      <c r="AK270" s="1">
        <v>0</v>
      </c>
      <c r="AL270" s="1">
        <v>0</v>
      </c>
      <c r="AM270" s="1">
        <v>-72.828038892937855</v>
      </c>
    </row>
    <row r="271" spans="5:39" x14ac:dyDescent="0.2">
      <c r="E271" s="1" t="str">
        <f t="shared" si="4"/>
        <v>10-3--1---</v>
      </c>
      <c r="F271" s="1">
        <v>1</v>
      </c>
      <c r="G271" s="1">
        <v>0</v>
      </c>
      <c r="H271" s="1" t="s">
        <v>87</v>
      </c>
      <c r="I271" s="1">
        <v>3</v>
      </c>
      <c r="J271" s="1" t="s">
        <v>87</v>
      </c>
      <c r="K271" s="1" t="s">
        <v>87</v>
      </c>
      <c r="L271" s="1">
        <v>1</v>
      </c>
      <c r="M271" s="1" t="s">
        <v>87</v>
      </c>
      <c r="N271" s="1" t="s">
        <v>87</v>
      </c>
      <c r="O271" s="1" t="s">
        <v>87</v>
      </c>
      <c r="P271" s="1">
        <v>462</v>
      </c>
      <c r="Q271" s="1">
        <v>1237012</v>
      </c>
      <c r="R271" s="1">
        <v>81050.080957630285</v>
      </c>
      <c r="S271" s="1">
        <v>91.278816223144531</v>
      </c>
      <c r="T271" s="1">
        <v>-386.75698858459253</v>
      </c>
      <c r="U271" s="1">
        <v>79.939597279737214</v>
      </c>
      <c r="V271" s="1">
        <v>215.81431579589844</v>
      </c>
      <c r="W271" s="1">
        <v>-161.05503845214844</v>
      </c>
      <c r="X271" s="1">
        <v>-0.19871052138287379</v>
      </c>
      <c r="Y271" s="1">
        <v>0.80896547487009018</v>
      </c>
      <c r="Z271" s="1">
        <v>4.9136952592214147</v>
      </c>
      <c r="AA271" s="1">
        <v>56.353778298027827</v>
      </c>
      <c r="AB271" s="1">
        <v>36.893740723614641</v>
      </c>
      <c r="AC271" s="1">
        <v>1.0298202442660216</v>
      </c>
      <c r="AD271" s="1">
        <v>0</v>
      </c>
      <c r="AE271" s="1">
        <v>0</v>
      </c>
      <c r="AF271" s="1">
        <v>0</v>
      </c>
      <c r="AG271" s="1">
        <v>-6.7002857644524294E-2</v>
      </c>
      <c r="AH271" s="1">
        <v>9.5045266975650797</v>
      </c>
      <c r="AI271" s="1">
        <v>0</v>
      </c>
      <c r="AJ271" s="1">
        <v>2.1581432819366455</v>
      </c>
      <c r="AK271" s="1">
        <v>0</v>
      </c>
      <c r="AL271" s="1">
        <v>0</v>
      </c>
      <c r="AM271" s="1">
        <v>-79.489494854467466</v>
      </c>
    </row>
    <row r="272" spans="5:39" x14ac:dyDescent="0.2">
      <c r="E272" s="1" t="str">
        <f t="shared" si="4"/>
        <v>11-1--0---</v>
      </c>
      <c r="F272" s="1">
        <v>1</v>
      </c>
      <c r="G272" s="1">
        <v>1</v>
      </c>
      <c r="H272" s="1" t="s">
        <v>87</v>
      </c>
      <c r="I272" s="1">
        <v>1</v>
      </c>
      <c r="J272" s="1" t="s">
        <v>87</v>
      </c>
      <c r="K272" s="1" t="s">
        <v>87</v>
      </c>
      <c r="L272" s="1">
        <v>0</v>
      </c>
      <c r="M272" s="1" t="s">
        <v>87</v>
      </c>
      <c r="N272" s="1" t="s">
        <v>87</v>
      </c>
      <c r="O272" s="1" t="s">
        <v>87</v>
      </c>
      <c r="P272" s="1">
        <v>795</v>
      </c>
      <c r="Q272" s="1">
        <v>778023</v>
      </c>
      <c r="R272" s="1">
        <v>30131.539364361761</v>
      </c>
      <c r="S272" s="1">
        <v>19.100313186645508</v>
      </c>
      <c r="T272" s="1">
        <v>-323.75741195607907</v>
      </c>
      <c r="U272" s="1">
        <v>102.17671445117813</v>
      </c>
      <c r="V272" s="1">
        <v>413.64559936523438</v>
      </c>
      <c r="W272" s="1">
        <v>176.8692626953125</v>
      </c>
      <c r="X272" s="1">
        <v>0.58699046390077758</v>
      </c>
      <c r="Y272" s="1">
        <v>0.16182040890821994</v>
      </c>
      <c r="Z272" s="1">
        <v>1.5143511181546048</v>
      </c>
      <c r="AA272" s="1">
        <v>18.37400693809823</v>
      </c>
      <c r="AB272" s="1">
        <v>58.479119511891028</v>
      </c>
      <c r="AC272" s="1">
        <v>21.102203919421406</v>
      </c>
      <c r="AD272" s="1">
        <v>0.36849810352650242</v>
      </c>
      <c r="AE272" s="1">
        <v>0.16182040890821994</v>
      </c>
      <c r="AF272" s="1">
        <v>1.5143511181546048</v>
      </c>
      <c r="AG272" s="1">
        <v>-76.515698909747044</v>
      </c>
      <c r="AH272" s="1">
        <v>6.4432227604907286</v>
      </c>
      <c r="AI272" s="1">
        <v>3.2311545107275945</v>
      </c>
      <c r="AJ272" s="1">
        <v>4.1364560127258301</v>
      </c>
      <c r="AK272" s="1">
        <v>0</v>
      </c>
      <c r="AL272" s="1">
        <v>0</v>
      </c>
      <c r="AM272" s="1">
        <v>51.645677609546127</v>
      </c>
    </row>
    <row r="273" spans="5:39" x14ac:dyDescent="0.2">
      <c r="E273" s="1" t="str">
        <f t="shared" si="4"/>
        <v>11-1--1---</v>
      </c>
      <c r="F273" s="1">
        <v>1</v>
      </c>
      <c r="G273" s="1">
        <v>1</v>
      </c>
      <c r="H273" s="1" t="s">
        <v>87</v>
      </c>
      <c r="I273" s="1">
        <v>1</v>
      </c>
      <c r="J273" s="1" t="s">
        <v>87</v>
      </c>
      <c r="K273" s="1" t="s">
        <v>87</v>
      </c>
      <c r="L273" s="1">
        <v>1</v>
      </c>
      <c r="M273" s="1" t="s">
        <v>87</v>
      </c>
      <c r="N273" s="1" t="s">
        <v>87</v>
      </c>
      <c r="O273" s="1" t="s">
        <v>87</v>
      </c>
      <c r="P273" s="1">
        <v>431</v>
      </c>
      <c r="Q273" s="1">
        <v>413473</v>
      </c>
      <c r="R273" s="1">
        <v>28730.827129115562</v>
      </c>
      <c r="S273" s="1">
        <v>16.416830062866211</v>
      </c>
      <c r="T273" s="1">
        <v>-205.26770657718816</v>
      </c>
      <c r="U273" s="1">
        <v>101.49841948386532</v>
      </c>
      <c r="V273" s="1">
        <v>421.13705444335938</v>
      </c>
      <c r="W273" s="1">
        <v>238.74044799804688</v>
      </c>
      <c r="X273" s="1">
        <v>0.83095570804541663</v>
      </c>
      <c r="Y273" s="1">
        <v>0</v>
      </c>
      <c r="Z273" s="1">
        <v>0.41889071354115021</v>
      </c>
      <c r="AA273" s="1">
        <v>9.0702415877215685</v>
      </c>
      <c r="AB273" s="1">
        <v>52.850609350550094</v>
      </c>
      <c r="AC273" s="1">
        <v>37.121650023097033</v>
      </c>
      <c r="AD273" s="1">
        <v>0.538608325090151</v>
      </c>
      <c r="AE273" s="1">
        <v>0</v>
      </c>
      <c r="AF273" s="1">
        <v>0.41889071354115021</v>
      </c>
      <c r="AG273" s="1">
        <v>-114.54748065468996</v>
      </c>
      <c r="AH273" s="1">
        <v>4.4595031984799673</v>
      </c>
      <c r="AI273" s="1">
        <v>9.045338209587199E-2</v>
      </c>
      <c r="AJ273" s="1">
        <v>4.2113704681396484</v>
      </c>
      <c r="AK273" s="1">
        <v>0</v>
      </c>
      <c r="AL273" s="1">
        <v>0</v>
      </c>
      <c r="AM273" s="1">
        <v>31.370209168011943</v>
      </c>
    </row>
    <row r="274" spans="5:39" x14ac:dyDescent="0.2">
      <c r="E274" s="1" t="str">
        <f t="shared" si="4"/>
        <v>11-2--0---</v>
      </c>
      <c r="F274" s="1">
        <v>1</v>
      </c>
      <c r="G274" s="1">
        <v>1</v>
      </c>
      <c r="H274" s="1" t="s">
        <v>87</v>
      </c>
      <c r="I274" s="1">
        <v>2</v>
      </c>
      <c r="J274" s="1" t="s">
        <v>87</v>
      </c>
      <c r="K274" s="1" t="s">
        <v>87</v>
      </c>
      <c r="L274" s="1">
        <v>0</v>
      </c>
      <c r="M274" s="1" t="s">
        <v>87</v>
      </c>
      <c r="N274" s="1" t="s">
        <v>87</v>
      </c>
      <c r="O274" s="1" t="s">
        <v>87</v>
      </c>
      <c r="P274" s="1">
        <v>2118</v>
      </c>
      <c r="Q274" s="1">
        <v>2992043</v>
      </c>
      <c r="R274" s="1">
        <v>53520.899266362328</v>
      </c>
      <c r="S274" s="1">
        <v>57.191818237304688</v>
      </c>
      <c r="T274" s="1">
        <v>-437.24379402415133</v>
      </c>
      <c r="U274" s="1">
        <v>101.13089006325964</v>
      </c>
      <c r="V274" s="1">
        <v>383.13565063476563</v>
      </c>
      <c r="W274" s="1">
        <v>131.14932250976563</v>
      </c>
      <c r="X274" s="1">
        <v>0.24504319678386355</v>
      </c>
      <c r="Y274" s="1">
        <v>1.5307266640218739E-2</v>
      </c>
      <c r="Z274" s="1">
        <v>1.6370754029938741</v>
      </c>
      <c r="AA274" s="1">
        <v>22.851075335481475</v>
      </c>
      <c r="AB274" s="1">
        <v>70.023458887455831</v>
      </c>
      <c r="AC274" s="1">
        <v>5.4730831074286028</v>
      </c>
      <c r="AD274" s="1">
        <v>0</v>
      </c>
      <c r="AE274" s="1">
        <v>1.5307266640218739E-2</v>
      </c>
      <c r="AF274" s="1">
        <v>1.6370754029938741</v>
      </c>
      <c r="AG274" s="1">
        <v>-1.0977188430126268</v>
      </c>
      <c r="AH274" s="1">
        <v>11.382311871955963</v>
      </c>
      <c r="AI274" s="1">
        <v>5.6034397252610022</v>
      </c>
      <c r="AJ274" s="1">
        <v>3.8313562870025635</v>
      </c>
      <c r="AK274" s="1">
        <v>0</v>
      </c>
      <c r="AL274" s="1">
        <v>0</v>
      </c>
      <c r="AM274" s="1">
        <v>68.238563220765243</v>
      </c>
    </row>
    <row r="275" spans="5:39" x14ac:dyDescent="0.2">
      <c r="E275" s="1" t="str">
        <f t="shared" si="4"/>
        <v>11-2--1---</v>
      </c>
      <c r="F275" s="1">
        <v>1</v>
      </c>
      <c r="G275" s="1">
        <v>1</v>
      </c>
      <c r="H275" s="1" t="s">
        <v>87</v>
      </c>
      <c r="I275" s="1">
        <v>2</v>
      </c>
      <c r="J275" s="1" t="s">
        <v>87</v>
      </c>
      <c r="K275" s="1" t="s">
        <v>87</v>
      </c>
      <c r="L275" s="1">
        <v>1</v>
      </c>
      <c r="M275" s="1" t="s">
        <v>87</v>
      </c>
      <c r="N275" s="1" t="s">
        <v>87</v>
      </c>
      <c r="O275" s="1" t="s">
        <v>87</v>
      </c>
      <c r="P275" s="1">
        <v>712</v>
      </c>
      <c r="Q275" s="1">
        <v>928874</v>
      </c>
      <c r="R275" s="1">
        <v>54501.604306624737</v>
      </c>
      <c r="S275" s="1">
        <v>58.481662750244141</v>
      </c>
      <c r="T275" s="1">
        <v>-337.97873909081528</v>
      </c>
      <c r="U275" s="1">
        <v>92.102715434264951</v>
      </c>
      <c r="V275" s="1">
        <v>381.71914672851563</v>
      </c>
      <c r="W275" s="1">
        <v>200.63020324707031</v>
      </c>
      <c r="X275" s="1">
        <v>0.36811797707518762</v>
      </c>
      <c r="Y275" s="1">
        <v>0.50028313850963635</v>
      </c>
      <c r="Z275" s="1">
        <v>0.35731433972745497</v>
      </c>
      <c r="AA275" s="1">
        <v>12.361525890486762</v>
      </c>
      <c r="AB275" s="1">
        <v>77.537104063629727</v>
      </c>
      <c r="AC275" s="1">
        <v>9.2437725676464186</v>
      </c>
      <c r="AD275" s="1">
        <v>0</v>
      </c>
      <c r="AE275" s="1">
        <v>0.50028313850963635</v>
      </c>
      <c r="AF275" s="1">
        <v>0.35731433972745497</v>
      </c>
      <c r="AG275" s="1">
        <v>-0.71889341085239233</v>
      </c>
      <c r="AH275" s="1">
        <v>7.9429120200881007</v>
      </c>
      <c r="AI275" s="1">
        <v>11.453024093428283</v>
      </c>
      <c r="AJ275" s="1">
        <v>3.8171916007995605</v>
      </c>
      <c r="AK275" s="1">
        <v>0</v>
      </c>
      <c r="AL275" s="1">
        <v>0</v>
      </c>
      <c r="AM275" s="1">
        <v>46.110033415006633</v>
      </c>
    </row>
    <row r="276" spans="5:39" x14ac:dyDescent="0.2">
      <c r="E276" s="1" t="str">
        <f t="shared" si="4"/>
        <v>11-3--0---</v>
      </c>
      <c r="F276" s="1">
        <v>1</v>
      </c>
      <c r="G276" s="1">
        <v>1</v>
      </c>
      <c r="H276" s="1" t="s">
        <v>87</v>
      </c>
      <c r="I276" s="1">
        <v>3</v>
      </c>
      <c r="J276" s="1" t="s">
        <v>87</v>
      </c>
      <c r="K276" s="1" t="s">
        <v>87</v>
      </c>
      <c r="L276" s="1">
        <v>0</v>
      </c>
      <c r="M276" s="1" t="s">
        <v>87</v>
      </c>
      <c r="N276" s="1" t="s">
        <v>87</v>
      </c>
      <c r="O276" s="1" t="s">
        <v>87</v>
      </c>
      <c r="P276" s="1">
        <v>625</v>
      </c>
      <c r="Q276" s="1">
        <v>1006978</v>
      </c>
      <c r="R276" s="1">
        <v>94777.054571002867</v>
      </c>
      <c r="S276" s="1">
        <v>89.735198974609375</v>
      </c>
      <c r="T276" s="1">
        <v>-541.41655208872498</v>
      </c>
      <c r="U276" s="1">
        <v>99.67149032833025</v>
      </c>
      <c r="V276" s="1">
        <v>359.9739990234375</v>
      </c>
      <c r="W276" s="1">
        <v>-202.25520324707031</v>
      </c>
      <c r="X276" s="1">
        <v>-0.21340102218047879</v>
      </c>
      <c r="Y276" s="1">
        <v>0.54430186160968752</v>
      </c>
      <c r="Z276" s="1">
        <v>3.2858711908303855</v>
      </c>
      <c r="AA276" s="1">
        <v>59.471805739549424</v>
      </c>
      <c r="AB276" s="1">
        <v>36.698021208010502</v>
      </c>
      <c r="AC276" s="1">
        <v>0</v>
      </c>
      <c r="AD276" s="1">
        <v>0</v>
      </c>
      <c r="AE276" s="1">
        <v>0</v>
      </c>
      <c r="AF276" s="1">
        <v>0</v>
      </c>
      <c r="AG276" s="1">
        <v>0</v>
      </c>
      <c r="AH276" s="1">
        <v>18.356602558271842</v>
      </c>
      <c r="AI276" s="1">
        <v>0</v>
      </c>
      <c r="AJ276" s="1">
        <v>3.5997400283813477</v>
      </c>
      <c r="AK276" s="1">
        <v>0</v>
      </c>
      <c r="AL276" s="1">
        <v>0</v>
      </c>
      <c r="AM276" s="1">
        <v>-138.84074549049481</v>
      </c>
    </row>
    <row r="277" spans="5:39" x14ac:dyDescent="0.2">
      <c r="E277" s="1" t="str">
        <f t="shared" si="4"/>
        <v>11-3--1---</v>
      </c>
      <c r="F277" s="1">
        <v>1</v>
      </c>
      <c r="G277" s="1">
        <v>1</v>
      </c>
      <c r="H277" s="1" t="s">
        <v>87</v>
      </c>
      <c r="I277" s="1">
        <v>3</v>
      </c>
      <c r="J277" s="1" t="s">
        <v>87</v>
      </c>
      <c r="K277" s="1" t="s">
        <v>87</v>
      </c>
      <c r="L277" s="1">
        <v>1</v>
      </c>
      <c r="M277" s="1" t="s">
        <v>87</v>
      </c>
      <c r="N277" s="1" t="s">
        <v>87</v>
      </c>
      <c r="O277" s="1" t="s">
        <v>87</v>
      </c>
      <c r="P277" s="1">
        <v>302</v>
      </c>
      <c r="Q277" s="1">
        <v>559948</v>
      </c>
      <c r="R277" s="1">
        <v>99019.403439856309</v>
      </c>
      <c r="S277" s="1">
        <v>90.84197998046875</v>
      </c>
      <c r="T277" s="1">
        <v>-397.2518987960151</v>
      </c>
      <c r="U277" s="1">
        <v>87.297688246021892</v>
      </c>
      <c r="V277" s="1">
        <v>358.806884765625</v>
      </c>
      <c r="W277" s="1">
        <v>-47.345050811767578</v>
      </c>
      <c r="X277" s="1">
        <v>-4.7813912391953192E-2</v>
      </c>
      <c r="Y277" s="1">
        <v>0</v>
      </c>
      <c r="Z277" s="1">
        <v>0.64934601070099374</v>
      </c>
      <c r="AA277" s="1">
        <v>49.637109160136298</v>
      </c>
      <c r="AB277" s="1">
        <v>49.713544829162707</v>
      </c>
      <c r="AC277" s="1">
        <v>0</v>
      </c>
      <c r="AD277" s="1">
        <v>0</v>
      </c>
      <c r="AE277" s="1">
        <v>0</v>
      </c>
      <c r="AF277" s="1">
        <v>0</v>
      </c>
      <c r="AG277" s="1">
        <v>0</v>
      </c>
      <c r="AH277" s="1">
        <v>11.686383511056862</v>
      </c>
      <c r="AI277" s="1">
        <v>0</v>
      </c>
      <c r="AJ277" s="1">
        <v>3.588068962097168</v>
      </c>
      <c r="AK277" s="1">
        <v>0</v>
      </c>
      <c r="AL277" s="1">
        <v>0</v>
      </c>
      <c r="AM277" s="1">
        <v>-107.88411485838695</v>
      </c>
    </row>
    <row r="278" spans="5:39" x14ac:dyDescent="0.2">
      <c r="E278" s="1" t="str">
        <f t="shared" si="4"/>
        <v>0---00--0-</v>
      </c>
      <c r="F278" s="1">
        <v>0</v>
      </c>
      <c r="G278" s="1" t="s">
        <v>87</v>
      </c>
      <c r="H278" s="1" t="s">
        <v>87</v>
      </c>
      <c r="I278" s="1" t="s">
        <v>87</v>
      </c>
      <c r="J278" s="1">
        <v>0</v>
      </c>
      <c r="K278" s="1">
        <v>0</v>
      </c>
      <c r="L278" s="1" t="s">
        <v>87</v>
      </c>
      <c r="M278" s="1" t="s">
        <v>87</v>
      </c>
      <c r="N278" s="1">
        <v>0</v>
      </c>
      <c r="O278" s="1" t="s">
        <v>87</v>
      </c>
      <c r="P278" s="1">
        <v>1755</v>
      </c>
      <c r="Q278" s="1">
        <v>6414468</v>
      </c>
      <c r="R278" s="1">
        <v>16467.4044874092</v>
      </c>
      <c r="S278" s="1">
        <v>25.964292526245117</v>
      </c>
      <c r="T278" s="1">
        <v>-62.646576823565134</v>
      </c>
      <c r="U278" s="1">
        <v>49.71172840238912</v>
      </c>
      <c r="V278" s="1">
        <v>117.50263977050781</v>
      </c>
      <c r="W278" s="1">
        <v>82.746849060058594</v>
      </c>
      <c r="X278" s="1">
        <v>0.50248871413419127</v>
      </c>
      <c r="Y278" s="1">
        <v>2.7266485700762712E-2</v>
      </c>
      <c r="Z278" s="1">
        <v>0.69742338725518627</v>
      </c>
      <c r="AA278" s="1">
        <v>10.880232000533793</v>
      </c>
      <c r="AB278" s="1">
        <v>68.565421169768086</v>
      </c>
      <c r="AC278" s="1">
        <v>19.430730654514139</v>
      </c>
      <c r="AD278" s="1">
        <v>0.39892630222802572</v>
      </c>
      <c r="AE278" s="1">
        <v>2.7266485700762712E-2</v>
      </c>
      <c r="AF278" s="1">
        <v>0.46326523103708678</v>
      </c>
      <c r="AG278" s="1">
        <v>-25.038520281809006</v>
      </c>
      <c r="AH278" s="1">
        <v>0</v>
      </c>
      <c r="AI278" s="1">
        <v>0.43800836242223012</v>
      </c>
      <c r="AJ278" s="1">
        <v>1.1750264167785645</v>
      </c>
      <c r="AK278" s="1">
        <v>0</v>
      </c>
      <c r="AL278" s="1">
        <v>0</v>
      </c>
      <c r="AM278" s="1">
        <v>2.7795732887197753</v>
      </c>
    </row>
    <row r="279" spans="5:39" x14ac:dyDescent="0.2">
      <c r="E279" s="1" t="str">
        <f t="shared" si="4"/>
        <v>0---00--1-</v>
      </c>
      <c r="F279" s="1">
        <v>0</v>
      </c>
      <c r="G279" s="1" t="s">
        <v>87</v>
      </c>
      <c r="H279" s="1" t="s">
        <v>87</v>
      </c>
      <c r="I279" s="1" t="s">
        <v>87</v>
      </c>
      <c r="J279" s="1">
        <v>0</v>
      </c>
      <c r="K279" s="1">
        <v>0</v>
      </c>
      <c r="L279" s="1" t="s">
        <v>87</v>
      </c>
      <c r="M279" s="1" t="s">
        <v>87</v>
      </c>
      <c r="N279" s="1">
        <v>1</v>
      </c>
      <c r="O279" s="1" t="s">
        <v>87</v>
      </c>
      <c r="P279" s="1">
        <v>373</v>
      </c>
      <c r="Q279" s="1">
        <v>1517239</v>
      </c>
      <c r="R279" s="1">
        <v>16312.636644067725</v>
      </c>
      <c r="S279" s="1">
        <v>26.008234024047852</v>
      </c>
      <c r="T279" s="1">
        <v>-152.82902233244306</v>
      </c>
      <c r="U279" s="1">
        <v>48.842005107038538</v>
      </c>
      <c r="V279" s="1">
        <v>115.14579772949219</v>
      </c>
      <c r="W279" s="1">
        <v>12.649238586425781</v>
      </c>
      <c r="X279" s="1">
        <v>7.7542575504039202E-2</v>
      </c>
      <c r="Y279" s="1">
        <v>0</v>
      </c>
      <c r="Z279" s="1">
        <v>7.3061660028512314</v>
      </c>
      <c r="AA279" s="1">
        <v>24.790952513084623</v>
      </c>
      <c r="AB279" s="1">
        <v>65.676271174152518</v>
      </c>
      <c r="AC279" s="1">
        <v>2.2266103099116226</v>
      </c>
      <c r="AD279" s="1">
        <v>0</v>
      </c>
      <c r="AE279" s="1">
        <v>0</v>
      </c>
      <c r="AF279" s="1">
        <v>7.3061660028512314</v>
      </c>
      <c r="AG279" s="1">
        <v>-4.5245342329898577</v>
      </c>
      <c r="AH279" s="1">
        <v>0</v>
      </c>
      <c r="AI279" s="1">
        <v>3.5989983538217736</v>
      </c>
      <c r="AJ279" s="1">
        <v>1.1514580249786377</v>
      </c>
      <c r="AK279" s="1">
        <v>0</v>
      </c>
      <c r="AL279" s="1">
        <v>0</v>
      </c>
      <c r="AM279" s="1">
        <v>2.4159895377521057</v>
      </c>
    </row>
    <row r="280" spans="5:39" x14ac:dyDescent="0.2">
      <c r="E280" s="1" t="str">
        <f t="shared" si="4"/>
        <v>0---01--0-</v>
      </c>
      <c r="F280" s="1">
        <v>0</v>
      </c>
      <c r="G280" s="1" t="s">
        <v>87</v>
      </c>
      <c r="H280" s="1" t="s">
        <v>87</v>
      </c>
      <c r="I280" s="1" t="s">
        <v>87</v>
      </c>
      <c r="J280" s="1">
        <v>0</v>
      </c>
      <c r="K280" s="1">
        <v>1</v>
      </c>
      <c r="L280" s="1" t="s">
        <v>87</v>
      </c>
      <c r="M280" s="1" t="s">
        <v>87</v>
      </c>
      <c r="N280" s="1">
        <v>0</v>
      </c>
      <c r="O280" s="1" t="s">
        <v>87</v>
      </c>
      <c r="P280" s="1">
        <v>76</v>
      </c>
      <c r="Q280" s="1">
        <v>229137</v>
      </c>
      <c r="R280" s="1">
        <v>25318.202590498509</v>
      </c>
      <c r="S280" s="1">
        <v>46.005130767822266</v>
      </c>
      <c r="T280" s="1">
        <v>-54.069016524788033</v>
      </c>
      <c r="U280" s="1">
        <v>50.111260959871622</v>
      </c>
      <c r="V280" s="1">
        <v>134.63909912109375</v>
      </c>
      <c r="W280" s="1">
        <v>116.33309173583984</v>
      </c>
      <c r="X280" s="1">
        <v>0.45948400689193347</v>
      </c>
      <c r="Y280" s="1">
        <v>0</v>
      </c>
      <c r="Z280" s="1">
        <v>0.95663293139039085</v>
      </c>
      <c r="AA280" s="1">
        <v>15.323147287430663</v>
      </c>
      <c r="AB280" s="1">
        <v>53.773506679410133</v>
      </c>
      <c r="AC280" s="1">
        <v>26.860786341795517</v>
      </c>
      <c r="AD280" s="1">
        <v>3.0859267599732911</v>
      </c>
      <c r="AE280" s="1">
        <v>0</v>
      </c>
      <c r="AF280" s="1">
        <v>0.95663293139039085</v>
      </c>
      <c r="AG280" s="1">
        <v>-22.510652209638927</v>
      </c>
      <c r="AH280" s="1">
        <v>0</v>
      </c>
      <c r="AI280" s="1">
        <v>5.3906382101465802</v>
      </c>
      <c r="AJ280" s="1">
        <v>1.3463910818099976</v>
      </c>
      <c r="AK280" s="1">
        <v>0</v>
      </c>
      <c r="AL280" s="1">
        <v>1</v>
      </c>
      <c r="AM280" s="1">
        <v>2.7717554711144885</v>
      </c>
    </row>
    <row r="281" spans="5:39" x14ac:dyDescent="0.2">
      <c r="E281" s="1" t="str">
        <f t="shared" si="4"/>
        <v>0---01--1-</v>
      </c>
      <c r="F281" s="1">
        <v>0</v>
      </c>
      <c r="G281" s="1" t="s">
        <v>87</v>
      </c>
      <c r="H281" s="1" t="s">
        <v>87</v>
      </c>
      <c r="I281" s="1" t="s">
        <v>87</v>
      </c>
      <c r="J281" s="1">
        <v>0</v>
      </c>
      <c r="K281" s="1">
        <v>1</v>
      </c>
      <c r="L281" s="1" t="s">
        <v>87</v>
      </c>
      <c r="M281" s="1" t="s">
        <v>87</v>
      </c>
      <c r="N281" s="1">
        <v>1</v>
      </c>
      <c r="O281" s="1" t="s">
        <v>87</v>
      </c>
      <c r="P281" s="1">
        <v>16</v>
      </c>
      <c r="Q281" s="1">
        <v>62639</v>
      </c>
      <c r="R281" s="1">
        <v>29360.340411196503</v>
      </c>
      <c r="S281" s="1">
        <v>57.619964599609375</v>
      </c>
      <c r="T281" s="1">
        <v>-147.33320504788901</v>
      </c>
      <c r="U281" s="1">
        <v>36.526670331749393</v>
      </c>
      <c r="V281" s="1">
        <v>106.90145111083984</v>
      </c>
      <c r="W281" s="1">
        <v>2.6017758846282959</v>
      </c>
      <c r="X281" s="1">
        <v>8.8615317404021465E-3</v>
      </c>
      <c r="Y281" s="1">
        <v>0</v>
      </c>
      <c r="Z281" s="1">
        <v>9.0630437906096848</v>
      </c>
      <c r="AA281" s="1">
        <v>24.561375500886029</v>
      </c>
      <c r="AB281" s="1">
        <v>42.620412203259953</v>
      </c>
      <c r="AC281" s="1">
        <v>23.755168505244338</v>
      </c>
      <c r="AD281" s="1">
        <v>0</v>
      </c>
      <c r="AE281" s="1">
        <v>0</v>
      </c>
      <c r="AF281" s="1">
        <v>0</v>
      </c>
      <c r="AG281" s="1">
        <v>-2.494505764976525</v>
      </c>
      <c r="AH281" s="1">
        <v>0</v>
      </c>
      <c r="AI281" s="1">
        <v>0</v>
      </c>
      <c r="AJ281" s="1">
        <v>1.0690145492553711</v>
      </c>
      <c r="AK281" s="1">
        <v>1</v>
      </c>
      <c r="AL281" s="1">
        <v>0</v>
      </c>
      <c r="AM281" s="1">
        <v>9.0013640229374907</v>
      </c>
    </row>
    <row r="282" spans="5:39" x14ac:dyDescent="0.2">
      <c r="E282" s="1" t="str">
        <f t="shared" si="4"/>
        <v>0---10--0-</v>
      </c>
      <c r="F282" s="1">
        <v>0</v>
      </c>
      <c r="G282" s="1" t="s">
        <v>87</v>
      </c>
      <c r="H282" s="1" t="s">
        <v>87</v>
      </c>
      <c r="I282" s="1" t="s">
        <v>87</v>
      </c>
      <c r="J282" s="1">
        <v>1</v>
      </c>
      <c r="K282" s="1">
        <v>0</v>
      </c>
      <c r="L282" s="1" t="s">
        <v>87</v>
      </c>
      <c r="M282" s="1" t="s">
        <v>87</v>
      </c>
      <c r="N282" s="1">
        <v>0</v>
      </c>
      <c r="O282" s="1" t="s">
        <v>87</v>
      </c>
      <c r="P282" s="1">
        <v>2183</v>
      </c>
      <c r="Q282" s="1">
        <v>7438875</v>
      </c>
      <c r="R282" s="1">
        <v>25761.550122250577</v>
      </c>
      <c r="S282" s="1">
        <v>45.138641357421875</v>
      </c>
      <c r="T282" s="1">
        <v>-213.28845949864848</v>
      </c>
      <c r="U282" s="1">
        <v>62.945151139305871</v>
      </c>
      <c r="V282" s="1">
        <v>127.54354858398438</v>
      </c>
      <c r="W282" s="1">
        <v>-20.506143569946289</v>
      </c>
      <c r="X282" s="1">
        <v>-7.9599804641549393E-2</v>
      </c>
      <c r="Y282" s="1">
        <v>0.52278066239854815</v>
      </c>
      <c r="Z282" s="1">
        <v>6.9429987733360221</v>
      </c>
      <c r="AA282" s="1">
        <v>48.647839895145431</v>
      </c>
      <c r="AB282" s="1">
        <v>36.232844348103711</v>
      </c>
      <c r="AC282" s="1">
        <v>7.2627783098922887</v>
      </c>
      <c r="AD282" s="1">
        <v>0.39075801112399389</v>
      </c>
      <c r="AE282" s="1">
        <v>0.49163347952479375</v>
      </c>
      <c r="AF282" s="1">
        <v>6.1793752415519823</v>
      </c>
      <c r="AG282" s="1">
        <v>-8.4931949852318631</v>
      </c>
      <c r="AH282" s="1">
        <v>3.5607970916234728</v>
      </c>
      <c r="AI282" s="1">
        <v>6.3425787576377957</v>
      </c>
      <c r="AJ282" s="1">
        <v>1.2754354476928711</v>
      </c>
      <c r="AK282" s="1">
        <v>0</v>
      </c>
      <c r="AL282" s="1">
        <v>0</v>
      </c>
      <c r="AM282" s="1">
        <v>0.88343702384625866</v>
      </c>
    </row>
    <row r="283" spans="5:39" x14ac:dyDescent="0.2">
      <c r="E283" s="1" t="str">
        <f t="shared" si="4"/>
        <v>0---10--1-</v>
      </c>
      <c r="F283" s="1">
        <v>0</v>
      </c>
      <c r="G283" s="1" t="s">
        <v>87</v>
      </c>
      <c r="H283" s="1" t="s">
        <v>87</v>
      </c>
      <c r="I283" s="1" t="s">
        <v>87</v>
      </c>
      <c r="J283" s="1">
        <v>1</v>
      </c>
      <c r="K283" s="1">
        <v>0</v>
      </c>
      <c r="L283" s="1" t="s">
        <v>87</v>
      </c>
      <c r="M283" s="1" t="s">
        <v>87</v>
      </c>
      <c r="N283" s="1">
        <v>1</v>
      </c>
      <c r="O283" s="1" t="s">
        <v>87</v>
      </c>
      <c r="P283" s="1">
        <v>812</v>
      </c>
      <c r="Q283" s="1">
        <v>3067634</v>
      </c>
      <c r="R283" s="1">
        <v>25479.189100755884</v>
      </c>
      <c r="S283" s="1">
        <v>46.773918151855469</v>
      </c>
      <c r="T283" s="1">
        <v>-306.97926133479427</v>
      </c>
      <c r="U283" s="1">
        <v>53.420951143345313</v>
      </c>
      <c r="V283" s="1">
        <v>121.2242431640625</v>
      </c>
      <c r="W283" s="1">
        <v>-107.71522521972656</v>
      </c>
      <c r="X283" s="1">
        <v>-0.42275766624194094</v>
      </c>
      <c r="Y283" s="1">
        <v>0.92129634760861301</v>
      </c>
      <c r="Z283" s="1">
        <v>20.971537021691635</v>
      </c>
      <c r="AA283" s="1">
        <v>62.501784763110592</v>
      </c>
      <c r="AB283" s="1">
        <v>15.199759814893172</v>
      </c>
      <c r="AC283" s="1">
        <v>0.34661892520424537</v>
      </c>
      <c r="AD283" s="1">
        <v>5.9003127491741192E-2</v>
      </c>
      <c r="AE283" s="1">
        <v>0.77020270345158515</v>
      </c>
      <c r="AF283" s="1">
        <v>20.006558800691344</v>
      </c>
      <c r="AG283" s="1">
        <v>2.516143102103058</v>
      </c>
      <c r="AH283" s="1">
        <v>2.9527016931829149</v>
      </c>
      <c r="AI283" s="1">
        <v>16.238011266746796</v>
      </c>
      <c r="AJ283" s="1">
        <v>1.2122423648834229</v>
      </c>
      <c r="AK283" s="1">
        <v>0</v>
      </c>
      <c r="AL283" s="1">
        <v>0</v>
      </c>
      <c r="AM283" s="1">
        <v>2.9119872131254843</v>
      </c>
    </row>
    <row r="284" spans="5:39" x14ac:dyDescent="0.2">
      <c r="E284" s="1" t="str">
        <f t="shared" si="4"/>
        <v>0---11--0-</v>
      </c>
      <c r="F284" s="1">
        <v>0</v>
      </c>
      <c r="G284" s="1" t="s">
        <v>87</v>
      </c>
      <c r="H284" s="1" t="s">
        <v>87</v>
      </c>
      <c r="I284" s="1" t="s">
        <v>87</v>
      </c>
      <c r="J284" s="1">
        <v>1</v>
      </c>
      <c r="K284" s="1">
        <v>1</v>
      </c>
      <c r="L284" s="1" t="s">
        <v>87</v>
      </c>
      <c r="M284" s="1" t="s">
        <v>87</v>
      </c>
      <c r="N284" s="1">
        <v>0</v>
      </c>
      <c r="O284" s="1" t="s">
        <v>87</v>
      </c>
      <c r="P284" s="1">
        <v>399</v>
      </c>
      <c r="Q284" s="1">
        <v>1112141</v>
      </c>
      <c r="R284" s="1">
        <v>34990.859573876238</v>
      </c>
      <c r="S284" s="1">
        <v>63.61431884765625</v>
      </c>
      <c r="T284" s="1">
        <v>-340.91920950285726</v>
      </c>
      <c r="U284" s="1">
        <v>63.397812649004209</v>
      </c>
      <c r="V284" s="1">
        <v>144.53096008300781</v>
      </c>
      <c r="W284" s="1">
        <v>-167.81887817382813</v>
      </c>
      <c r="X284" s="1">
        <v>-0.47960776104831587</v>
      </c>
      <c r="Y284" s="1">
        <v>3.8939307156196925</v>
      </c>
      <c r="Z284" s="1">
        <v>16.615788825337795</v>
      </c>
      <c r="AA284" s="1">
        <v>45.158842269100766</v>
      </c>
      <c r="AB284" s="1">
        <v>29.147473207084353</v>
      </c>
      <c r="AC284" s="1">
        <v>5.1839649828573888</v>
      </c>
      <c r="AD284" s="1">
        <v>0</v>
      </c>
      <c r="AE284" s="1">
        <v>1.449186748802535</v>
      </c>
      <c r="AF284" s="1">
        <v>10.467917287466248</v>
      </c>
      <c r="AG284" s="1">
        <v>-3.7041792512236604</v>
      </c>
      <c r="AH284" s="1">
        <v>6.7308621793443182</v>
      </c>
      <c r="AI284" s="1">
        <v>38.992894268800789</v>
      </c>
      <c r="AJ284" s="1">
        <v>1.4453095197677612</v>
      </c>
      <c r="AK284" s="1">
        <v>0</v>
      </c>
      <c r="AL284" s="1">
        <v>0</v>
      </c>
      <c r="AM284" s="1">
        <v>-76.848020275227057</v>
      </c>
    </row>
    <row r="285" spans="5:39" x14ac:dyDescent="0.2">
      <c r="E285" s="1" t="str">
        <f t="shared" si="4"/>
        <v>0---11--1-</v>
      </c>
      <c r="F285" s="1">
        <v>0</v>
      </c>
      <c r="G285" s="1" t="s">
        <v>87</v>
      </c>
      <c r="H285" s="1" t="s">
        <v>87</v>
      </c>
      <c r="I285" s="1" t="s">
        <v>87</v>
      </c>
      <c r="J285" s="1">
        <v>1</v>
      </c>
      <c r="K285" s="1">
        <v>1</v>
      </c>
      <c r="L285" s="1" t="s">
        <v>87</v>
      </c>
      <c r="M285" s="1" t="s">
        <v>87</v>
      </c>
      <c r="N285" s="1">
        <v>1</v>
      </c>
      <c r="O285" s="1" t="s">
        <v>87</v>
      </c>
      <c r="P285" s="1">
        <v>154</v>
      </c>
      <c r="Q285" s="1">
        <v>448931</v>
      </c>
      <c r="R285" s="1">
        <v>37896.042135958705</v>
      </c>
      <c r="S285" s="1">
        <v>64.650062561035156</v>
      </c>
      <c r="T285" s="1">
        <v>-435.29674669166411</v>
      </c>
      <c r="U285" s="1">
        <v>53.748931577056794</v>
      </c>
      <c r="V285" s="1">
        <v>138.71954345703125</v>
      </c>
      <c r="W285" s="1">
        <v>-260.56973266601563</v>
      </c>
      <c r="X285" s="1">
        <v>-0.6875908880699888</v>
      </c>
      <c r="Y285" s="1">
        <v>2.3264154179595526</v>
      </c>
      <c r="Z285" s="1">
        <v>27.846150076515098</v>
      </c>
      <c r="AA285" s="1">
        <v>55.624806484738187</v>
      </c>
      <c r="AB285" s="1">
        <v>13.008457869917651</v>
      </c>
      <c r="AC285" s="1">
        <v>1.1941701508695102</v>
      </c>
      <c r="AD285" s="1">
        <v>0</v>
      </c>
      <c r="AE285" s="1">
        <v>0.70812663861484282</v>
      </c>
      <c r="AF285" s="1">
        <v>11.462340537855484</v>
      </c>
      <c r="AG285" s="1">
        <v>0.25936032072115545</v>
      </c>
      <c r="AH285" s="1">
        <v>8.2012855113774794</v>
      </c>
      <c r="AI285" s="1">
        <v>19.87915996196239</v>
      </c>
      <c r="AJ285" s="1">
        <v>1.387195348739624</v>
      </c>
      <c r="AK285" s="1">
        <v>0</v>
      </c>
      <c r="AL285" s="1">
        <v>0</v>
      </c>
      <c r="AM285" s="1">
        <v>-46.081262493774993</v>
      </c>
    </row>
    <row r="286" spans="5:39" x14ac:dyDescent="0.2">
      <c r="E286" s="1" t="str">
        <f t="shared" si="4"/>
        <v>1---00--0-</v>
      </c>
      <c r="F286" s="1">
        <v>1</v>
      </c>
      <c r="G286" s="1" t="s">
        <v>87</v>
      </c>
      <c r="H286" s="1" t="s">
        <v>87</v>
      </c>
      <c r="I286" s="1" t="s">
        <v>87</v>
      </c>
      <c r="J286" s="1">
        <v>0</v>
      </c>
      <c r="K286" s="1">
        <v>0</v>
      </c>
      <c r="L286" s="1" t="s">
        <v>87</v>
      </c>
      <c r="M286" s="1" t="s">
        <v>87</v>
      </c>
      <c r="N286" s="1">
        <v>0</v>
      </c>
      <c r="O286" s="1" t="s">
        <v>87</v>
      </c>
      <c r="P286" s="1">
        <v>723</v>
      </c>
      <c r="Q286" s="1">
        <v>1266012</v>
      </c>
      <c r="R286" s="1">
        <v>28020.374273428864</v>
      </c>
      <c r="S286" s="1">
        <v>28.636772155761719</v>
      </c>
      <c r="T286" s="1">
        <v>-71.596287938080451</v>
      </c>
      <c r="U286" s="1">
        <v>78.601621077797134</v>
      </c>
      <c r="V286" s="1">
        <v>245.43716430664063</v>
      </c>
      <c r="W286" s="1">
        <v>209.94731140136719</v>
      </c>
      <c r="X286" s="1">
        <v>0.74926662061204452</v>
      </c>
      <c r="Y286" s="1">
        <v>0</v>
      </c>
      <c r="Z286" s="1">
        <v>0</v>
      </c>
      <c r="AA286" s="1">
        <v>1.7190990290771333</v>
      </c>
      <c r="AB286" s="1">
        <v>59.891691389971022</v>
      </c>
      <c r="AC286" s="1">
        <v>36.343415386268063</v>
      </c>
      <c r="AD286" s="1">
        <v>2.0457941946837788</v>
      </c>
      <c r="AE286" s="1">
        <v>0</v>
      </c>
      <c r="AF286" s="1">
        <v>0</v>
      </c>
      <c r="AG286" s="1">
        <v>-48.734844724508058</v>
      </c>
      <c r="AH286" s="1">
        <v>4.8155151767913733E-2</v>
      </c>
      <c r="AI286" s="1">
        <v>0</v>
      </c>
      <c r="AJ286" s="1">
        <v>2.4543716907501221</v>
      </c>
      <c r="AK286" s="1">
        <v>0</v>
      </c>
      <c r="AL286" s="1">
        <v>0</v>
      </c>
      <c r="AM286" s="1">
        <v>6.1915011595407918</v>
      </c>
    </row>
    <row r="287" spans="5:39" x14ac:dyDescent="0.2">
      <c r="E287" s="1" t="str">
        <f t="shared" si="4"/>
        <v>1---00--1-</v>
      </c>
      <c r="F287" s="1">
        <v>1</v>
      </c>
      <c r="G287" s="1" t="s">
        <v>87</v>
      </c>
      <c r="H287" s="1" t="s">
        <v>87</v>
      </c>
      <c r="I287" s="1" t="s">
        <v>87</v>
      </c>
      <c r="J287" s="1">
        <v>0</v>
      </c>
      <c r="K287" s="1">
        <v>0</v>
      </c>
      <c r="L287" s="1" t="s">
        <v>87</v>
      </c>
      <c r="M287" s="1" t="s">
        <v>87</v>
      </c>
      <c r="N287" s="1">
        <v>1</v>
      </c>
      <c r="O287" s="1" t="s">
        <v>87</v>
      </c>
      <c r="P287" s="1">
        <v>127</v>
      </c>
      <c r="Q287" s="1">
        <v>224143</v>
      </c>
      <c r="R287" s="1">
        <v>28221.585155356188</v>
      </c>
      <c r="S287" s="1">
        <v>29.911182403564453</v>
      </c>
      <c r="T287" s="1">
        <v>-182.06709799742049</v>
      </c>
      <c r="U287" s="1">
        <v>64.979513807071854</v>
      </c>
      <c r="V287" s="1">
        <v>247.08244323730469</v>
      </c>
      <c r="W287" s="1">
        <v>109.67484283447266</v>
      </c>
      <c r="X287" s="1">
        <v>0.38862042025891452</v>
      </c>
      <c r="Y287" s="1">
        <v>0</v>
      </c>
      <c r="Z287" s="1">
        <v>2.7999982154249743</v>
      </c>
      <c r="AA287" s="1">
        <v>10.34651985562788</v>
      </c>
      <c r="AB287" s="1">
        <v>79.766934501635106</v>
      </c>
      <c r="AC287" s="1">
        <v>7.0865474273120288</v>
      </c>
      <c r="AD287" s="1">
        <v>0</v>
      </c>
      <c r="AE287" s="1">
        <v>0</v>
      </c>
      <c r="AF287" s="1">
        <v>2.7999982154249743</v>
      </c>
      <c r="AG287" s="1">
        <v>-31.86170490157599</v>
      </c>
      <c r="AH287" s="1">
        <v>0</v>
      </c>
      <c r="AI287" s="1">
        <v>1.115621669471041</v>
      </c>
      <c r="AJ287" s="1">
        <v>2.4708244800567627</v>
      </c>
      <c r="AK287" s="1">
        <v>0</v>
      </c>
      <c r="AL287" s="1">
        <v>0</v>
      </c>
      <c r="AM287" s="1">
        <v>10.426067269512355</v>
      </c>
    </row>
    <row r="288" spans="5:39" x14ac:dyDescent="0.2">
      <c r="E288" s="1" t="str">
        <f t="shared" si="4"/>
        <v>1---01--0-</v>
      </c>
      <c r="F288" s="1">
        <v>1</v>
      </c>
      <c r="G288" s="1" t="s">
        <v>87</v>
      </c>
      <c r="H288" s="1" t="s">
        <v>87</v>
      </c>
      <c r="I288" s="1" t="s">
        <v>87</v>
      </c>
      <c r="J288" s="1">
        <v>0</v>
      </c>
      <c r="K288" s="1">
        <v>1</v>
      </c>
      <c r="L288" s="1" t="s">
        <v>87</v>
      </c>
      <c r="M288" s="1" t="s">
        <v>87</v>
      </c>
      <c r="N288" s="1">
        <v>0</v>
      </c>
      <c r="O288" s="1" t="s">
        <v>87</v>
      </c>
      <c r="P288" s="1">
        <v>63</v>
      </c>
      <c r="Q288" s="1">
        <v>88930</v>
      </c>
      <c r="R288" s="1">
        <v>43408.830816421963</v>
      </c>
      <c r="S288" s="1">
        <v>48.788722991943359</v>
      </c>
      <c r="T288" s="1">
        <v>-90.129030752910765</v>
      </c>
      <c r="U288" s="1">
        <v>86.104890243300559</v>
      </c>
      <c r="V288" s="1">
        <v>285.42562866210938</v>
      </c>
      <c r="W288" s="1">
        <v>243.12870788574219</v>
      </c>
      <c r="X288" s="1">
        <v>0.56009043163117023</v>
      </c>
      <c r="Y288" s="1">
        <v>0</v>
      </c>
      <c r="Z288" s="1">
        <v>4.2460362082536829</v>
      </c>
      <c r="AA288" s="1">
        <v>5.1388732711121108</v>
      </c>
      <c r="AB288" s="1">
        <v>64.776790734285399</v>
      </c>
      <c r="AC288" s="1">
        <v>17.062858427977059</v>
      </c>
      <c r="AD288" s="1">
        <v>8.7754413583717543</v>
      </c>
      <c r="AE288" s="1">
        <v>0</v>
      </c>
      <c r="AF288" s="1">
        <v>0</v>
      </c>
      <c r="AG288" s="1">
        <v>-30.361185531591076</v>
      </c>
      <c r="AH288" s="1">
        <v>0.18374002024063871</v>
      </c>
      <c r="AI288" s="1">
        <v>0</v>
      </c>
      <c r="AJ288" s="1">
        <v>2.8542561531066895</v>
      </c>
      <c r="AK288" s="1">
        <v>0</v>
      </c>
      <c r="AL288" s="1">
        <v>1</v>
      </c>
      <c r="AM288" s="1">
        <v>-8.0953326261010314</v>
      </c>
    </row>
    <row r="289" spans="5:39" x14ac:dyDescent="0.2">
      <c r="E289" s="1" t="str">
        <f t="shared" si="4"/>
        <v>1---01--1-</v>
      </c>
      <c r="F289" s="1">
        <v>1</v>
      </c>
      <c r="G289" s="1" t="s">
        <v>87</v>
      </c>
      <c r="H289" s="1" t="s">
        <v>87</v>
      </c>
      <c r="I289" s="1" t="s">
        <v>87</v>
      </c>
      <c r="J289" s="1">
        <v>0</v>
      </c>
      <c r="K289" s="1">
        <v>1</v>
      </c>
      <c r="L289" s="1" t="s">
        <v>87</v>
      </c>
      <c r="M289" s="1" t="s">
        <v>87</v>
      </c>
      <c r="N289" s="1">
        <v>1</v>
      </c>
      <c r="O289" s="1" t="s">
        <v>87</v>
      </c>
      <c r="P289" s="1">
        <v>10</v>
      </c>
      <c r="Q289" s="1">
        <v>10267</v>
      </c>
      <c r="R289" s="1">
        <v>28998.524673874497</v>
      </c>
      <c r="S289" s="1">
        <v>33.338268280029297</v>
      </c>
      <c r="T289" s="1">
        <v>-184.97939995660488</v>
      </c>
      <c r="U289" s="1">
        <v>57.094740799301277</v>
      </c>
      <c r="V289" s="1">
        <v>215.2332763671875</v>
      </c>
      <c r="W289" s="1">
        <v>135.21539306640625</v>
      </c>
      <c r="X289" s="1">
        <v>0.46628369748832504</v>
      </c>
      <c r="Y289" s="1">
        <v>0</v>
      </c>
      <c r="Z289" s="1">
        <v>0</v>
      </c>
      <c r="AA289" s="1">
        <v>15.038472776857894</v>
      </c>
      <c r="AB289" s="1">
        <v>77.013733320346745</v>
      </c>
      <c r="AC289" s="1">
        <v>7.9477939027953637</v>
      </c>
      <c r="AD289" s="1">
        <v>0</v>
      </c>
      <c r="AE289" s="1">
        <v>0</v>
      </c>
      <c r="AF289" s="1">
        <v>0</v>
      </c>
      <c r="AG289" s="1">
        <v>-0.95719287569318467</v>
      </c>
      <c r="AH289" s="1">
        <v>0</v>
      </c>
      <c r="AI289" s="1">
        <v>0</v>
      </c>
      <c r="AJ289" s="1">
        <v>2.1523327827453613</v>
      </c>
      <c r="AK289" s="1">
        <v>1</v>
      </c>
      <c r="AL289" s="1">
        <v>0</v>
      </c>
      <c r="AM289" s="1">
        <v>48.823975784065446</v>
      </c>
    </row>
    <row r="290" spans="5:39" x14ac:dyDescent="0.2">
      <c r="E290" s="1" t="str">
        <f t="shared" si="4"/>
        <v>1---10--0-</v>
      </c>
      <c r="F290" s="1">
        <v>1</v>
      </c>
      <c r="G290" s="1" t="s">
        <v>87</v>
      </c>
      <c r="H290" s="1" t="s">
        <v>87</v>
      </c>
      <c r="I290" s="1" t="s">
        <v>87</v>
      </c>
      <c r="J290" s="1">
        <v>1</v>
      </c>
      <c r="K290" s="1">
        <v>0</v>
      </c>
      <c r="L290" s="1" t="s">
        <v>87</v>
      </c>
      <c r="M290" s="1" t="s">
        <v>87</v>
      </c>
      <c r="N290" s="1">
        <v>0</v>
      </c>
      <c r="O290" s="1" t="s">
        <v>87</v>
      </c>
      <c r="P290" s="1">
        <v>5231</v>
      </c>
      <c r="Q290" s="1">
        <v>11055743</v>
      </c>
      <c r="R290" s="1">
        <v>47857.74423727081</v>
      </c>
      <c r="S290" s="1">
        <v>53.798473358154297</v>
      </c>
      <c r="T290" s="1">
        <v>-325.09440779381492</v>
      </c>
      <c r="U290" s="1">
        <v>92.382083332298095</v>
      </c>
      <c r="V290" s="1">
        <v>268.16064453125</v>
      </c>
      <c r="W290" s="1">
        <v>55.927635192871094</v>
      </c>
      <c r="X290" s="1">
        <v>0.11686224681963925</v>
      </c>
      <c r="Y290" s="1">
        <v>5.8783927954909949E-2</v>
      </c>
      <c r="Z290" s="1">
        <v>1.5575072611582956</v>
      </c>
      <c r="AA290" s="1">
        <v>35.191375197487858</v>
      </c>
      <c r="AB290" s="1">
        <v>55.59594683052962</v>
      </c>
      <c r="AC290" s="1">
        <v>7.4202701708967007</v>
      </c>
      <c r="AD290" s="1">
        <v>0.17611661197261913</v>
      </c>
      <c r="AE290" s="1">
        <v>5.1602140172759083E-2</v>
      </c>
      <c r="AF290" s="1">
        <v>1.3739103740020007</v>
      </c>
      <c r="AG290" s="1">
        <v>-8.1027239941647089</v>
      </c>
      <c r="AH290" s="1">
        <v>7.9426084590358546</v>
      </c>
      <c r="AI290" s="1">
        <v>1.6790993514490926</v>
      </c>
      <c r="AJ290" s="1">
        <v>2.6816065311431885</v>
      </c>
      <c r="AK290" s="1">
        <v>0</v>
      </c>
      <c r="AL290" s="1">
        <v>0</v>
      </c>
      <c r="AM290" s="1">
        <v>18.960327389226499</v>
      </c>
    </row>
    <row r="291" spans="5:39" x14ac:dyDescent="0.2">
      <c r="E291" s="1" t="str">
        <f t="shared" si="4"/>
        <v>1---10--1-</v>
      </c>
      <c r="F291" s="1">
        <v>1</v>
      </c>
      <c r="G291" s="1" t="s">
        <v>87</v>
      </c>
      <c r="H291" s="1" t="s">
        <v>87</v>
      </c>
      <c r="I291" s="1" t="s">
        <v>87</v>
      </c>
      <c r="J291" s="1">
        <v>1</v>
      </c>
      <c r="K291" s="1">
        <v>0</v>
      </c>
      <c r="L291" s="1" t="s">
        <v>87</v>
      </c>
      <c r="M291" s="1" t="s">
        <v>87</v>
      </c>
      <c r="N291" s="1">
        <v>1</v>
      </c>
      <c r="O291" s="1" t="s">
        <v>87</v>
      </c>
      <c r="P291" s="1">
        <v>1709</v>
      </c>
      <c r="Q291" s="1">
        <v>3806865</v>
      </c>
      <c r="R291" s="1">
        <v>44051.337549435731</v>
      </c>
      <c r="S291" s="1">
        <v>51.434955596923828</v>
      </c>
      <c r="T291" s="1">
        <v>-441.46688384482957</v>
      </c>
      <c r="U291" s="1">
        <v>84.376986539585815</v>
      </c>
      <c r="V291" s="1">
        <v>257.29373168945313</v>
      </c>
      <c r="W291" s="1">
        <v>-60.708576202392578</v>
      </c>
      <c r="X291" s="1">
        <v>-0.13781324150319746</v>
      </c>
      <c r="Y291" s="1">
        <v>0.51882585802228343</v>
      </c>
      <c r="Z291" s="1">
        <v>8.1913858253444758</v>
      </c>
      <c r="AA291" s="1">
        <v>52.355442076354166</v>
      </c>
      <c r="AB291" s="1">
        <v>38.292663385751794</v>
      </c>
      <c r="AC291" s="1">
        <v>0.64168285452728169</v>
      </c>
      <c r="AD291" s="1">
        <v>0</v>
      </c>
      <c r="AE291" s="1">
        <v>0.51882585802228343</v>
      </c>
      <c r="AF291" s="1">
        <v>7.6408803569341179</v>
      </c>
      <c r="AG291" s="1">
        <v>-1.7292160217205801</v>
      </c>
      <c r="AH291" s="1">
        <v>7.6806228612984579</v>
      </c>
      <c r="AI291" s="1">
        <v>10.730884515785489</v>
      </c>
      <c r="AJ291" s="1">
        <v>2.5729372501373291</v>
      </c>
      <c r="AK291" s="1">
        <v>0</v>
      </c>
      <c r="AL291" s="1">
        <v>0</v>
      </c>
      <c r="AM291" s="1">
        <v>22.405299029318968</v>
      </c>
    </row>
    <row r="292" spans="5:39" x14ac:dyDescent="0.2">
      <c r="E292" s="1" t="str">
        <f t="shared" si="4"/>
        <v>1---11--0-</v>
      </c>
      <c r="F292" s="1">
        <v>1</v>
      </c>
      <c r="G292" s="1" t="s">
        <v>87</v>
      </c>
      <c r="H292" s="1" t="s">
        <v>87</v>
      </c>
      <c r="I292" s="1" t="s">
        <v>87</v>
      </c>
      <c r="J292" s="1">
        <v>1</v>
      </c>
      <c r="K292" s="1">
        <v>1</v>
      </c>
      <c r="L292" s="1" t="s">
        <v>87</v>
      </c>
      <c r="M292" s="1" t="s">
        <v>87</v>
      </c>
      <c r="N292" s="1">
        <v>0</v>
      </c>
      <c r="O292" s="1" t="s">
        <v>87</v>
      </c>
      <c r="P292" s="1">
        <v>1635</v>
      </c>
      <c r="Q292" s="1">
        <v>3225293</v>
      </c>
      <c r="R292" s="1">
        <v>67162.739181291035</v>
      </c>
      <c r="S292" s="1">
        <v>72.213630676269531</v>
      </c>
      <c r="T292" s="1">
        <v>-465.11593001799679</v>
      </c>
      <c r="U292" s="1">
        <v>93.691795912648814</v>
      </c>
      <c r="V292" s="1">
        <v>302.35107421875</v>
      </c>
      <c r="W292" s="1">
        <v>-78.000717163085938</v>
      </c>
      <c r="X292" s="1">
        <v>-0.11613689095160364</v>
      </c>
      <c r="Y292" s="1">
        <v>0.6683423800566336</v>
      </c>
      <c r="Z292" s="1">
        <v>5.2443607448997653</v>
      </c>
      <c r="AA292" s="1">
        <v>44.941436328420394</v>
      </c>
      <c r="AB292" s="1">
        <v>43.606704879215627</v>
      </c>
      <c r="AC292" s="1">
        <v>5.527187762476153</v>
      </c>
      <c r="AD292" s="1">
        <v>1.1967904931427934E-2</v>
      </c>
      <c r="AE292" s="1">
        <v>0.38424416014296997</v>
      </c>
      <c r="AF292" s="1">
        <v>2.3045968226762654</v>
      </c>
      <c r="AG292" s="1">
        <v>-1.7916960390844792</v>
      </c>
      <c r="AH292" s="1">
        <v>13.428942472993336</v>
      </c>
      <c r="AI292" s="1">
        <v>13.141132868709633</v>
      </c>
      <c r="AJ292" s="1">
        <v>3.0235106945037842</v>
      </c>
      <c r="AK292" s="1">
        <v>0</v>
      </c>
      <c r="AL292" s="1">
        <v>0</v>
      </c>
      <c r="AM292" s="1">
        <v>-33.7060348164852</v>
      </c>
    </row>
    <row r="293" spans="5:39" x14ac:dyDescent="0.2">
      <c r="E293" s="1" t="str">
        <f t="shared" si="4"/>
        <v>1---11--1-</v>
      </c>
      <c r="F293" s="1">
        <v>1</v>
      </c>
      <c r="G293" s="1" t="s">
        <v>87</v>
      </c>
      <c r="H293" s="1" t="s">
        <v>87</v>
      </c>
      <c r="I293" s="1" t="s">
        <v>87</v>
      </c>
      <c r="J293" s="1">
        <v>1</v>
      </c>
      <c r="K293" s="1">
        <v>1</v>
      </c>
      <c r="L293" s="1" t="s">
        <v>87</v>
      </c>
      <c r="M293" s="1" t="s">
        <v>87</v>
      </c>
      <c r="N293" s="1">
        <v>1</v>
      </c>
      <c r="O293" s="1" t="s">
        <v>87</v>
      </c>
      <c r="P293" s="1">
        <v>618</v>
      </c>
      <c r="Q293" s="1">
        <v>1151361</v>
      </c>
      <c r="R293" s="1">
        <v>61352.886545714216</v>
      </c>
      <c r="S293" s="1">
        <v>69.197433471679688</v>
      </c>
      <c r="T293" s="1">
        <v>-580.8281240846577</v>
      </c>
      <c r="U293" s="1">
        <v>86.258397963741444</v>
      </c>
      <c r="V293" s="1">
        <v>293.94610595703125</v>
      </c>
      <c r="W293" s="1">
        <v>-206.1864013671875</v>
      </c>
      <c r="X293" s="1">
        <v>-0.33606634174181427</v>
      </c>
      <c r="Y293" s="1">
        <v>1.8146350275890881</v>
      </c>
      <c r="Z293" s="1">
        <v>10.907960231413085</v>
      </c>
      <c r="AA293" s="1">
        <v>51.888677834319552</v>
      </c>
      <c r="AB293" s="1">
        <v>34.225234309656138</v>
      </c>
      <c r="AC293" s="1">
        <v>1.163492597022133</v>
      </c>
      <c r="AD293" s="1">
        <v>0</v>
      </c>
      <c r="AE293" s="1">
        <v>0.54135931302171947</v>
      </c>
      <c r="AF293" s="1">
        <v>5.4367830767239811</v>
      </c>
      <c r="AG293" s="1">
        <v>-9.266544995166992E-2</v>
      </c>
      <c r="AH293" s="1">
        <v>12.786606356804285</v>
      </c>
      <c r="AI293" s="1">
        <v>22.749212793569544</v>
      </c>
      <c r="AJ293" s="1">
        <v>2.9394612312316895</v>
      </c>
      <c r="AK293" s="1">
        <v>0</v>
      </c>
      <c r="AL293" s="1">
        <v>0</v>
      </c>
      <c r="AM293" s="1">
        <v>-41.005949132470505</v>
      </c>
    </row>
    <row r="294" spans="5:39" x14ac:dyDescent="0.2">
      <c r="E294" s="1" t="str">
        <f t="shared" si="4"/>
        <v>0-0-00----</v>
      </c>
      <c r="F294" s="1">
        <v>0</v>
      </c>
      <c r="G294" s="1" t="s">
        <v>87</v>
      </c>
      <c r="H294" s="1">
        <v>0</v>
      </c>
      <c r="I294" s="1" t="s">
        <v>87</v>
      </c>
      <c r="J294" s="1">
        <v>0</v>
      </c>
      <c r="K294" s="1">
        <v>0</v>
      </c>
      <c r="L294" s="1" t="s">
        <v>87</v>
      </c>
      <c r="M294" s="1" t="s">
        <v>87</v>
      </c>
      <c r="N294" s="1" t="s">
        <v>87</v>
      </c>
      <c r="O294" s="1" t="s">
        <v>87</v>
      </c>
      <c r="P294" s="1">
        <v>1282</v>
      </c>
      <c r="Q294" s="1">
        <v>5348512</v>
      </c>
      <c r="R294" s="1">
        <v>14699.096001790122</v>
      </c>
      <c r="S294" s="1">
        <v>22.048299789428711</v>
      </c>
      <c r="T294" s="1">
        <v>-87.473858608848758</v>
      </c>
      <c r="U294" s="1">
        <v>49.732623478336521</v>
      </c>
      <c r="V294" s="1">
        <v>111.79890441894531</v>
      </c>
      <c r="W294" s="1">
        <v>55.132984161376953</v>
      </c>
      <c r="X294" s="1">
        <v>0.37507737996039087</v>
      </c>
      <c r="Y294" s="1">
        <v>0</v>
      </c>
      <c r="Z294" s="1">
        <v>2.5103804572187554</v>
      </c>
      <c r="AA294" s="1">
        <v>16.644442416881557</v>
      </c>
      <c r="AB294" s="1">
        <v>65.661047409073774</v>
      </c>
      <c r="AC294" s="1">
        <v>14.714485075475197</v>
      </c>
      <c r="AD294" s="1">
        <v>0.46964464135071593</v>
      </c>
      <c r="AE294" s="1">
        <v>0</v>
      </c>
      <c r="AF294" s="1">
        <v>2.5103804572187554</v>
      </c>
      <c r="AG294" s="1">
        <v>-19.474641813389404</v>
      </c>
      <c r="AH294" s="1">
        <v>0</v>
      </c>
      <c r="AI294" s="1">
        <v>1.2349982296554167</v>
      </c>
      <c r="AJ294" s="1">
        <v>1.1179890632629395</v>
      </c>
      <c r="AK294" s="1">
        <v>0</v>
      </c>
      <c r="AL294" s="1">
        <v>0</v>
      </c>
      <c r="AM294" s="1">
        <v>-0.68504620808590544</v>
      </c>
    </row>
    <row r="295" spans="5:39" x14ac:dyDescent="0.2">
      <c r="E295" s="1" t="str">
        <f t="shared" si="4"/>
        <v>0-1-00----</v>
      </c>
      <c r="F295" s="1">
        <v>0</v>
      </c>
      <c r="G295" s="1" t="s">
        <v>87</v>
      </c>
      <c r="H295" s="1">
        <v>1</v>
      </c>
      <c r="I295" s="1" t="s">
        <v>87</v>
      </c>
      <c r="J295" s="1">
        <v>0</v>
      </c>
      <c r="K295" s="1">
        <v>0</v>
      </c>
      <c r="L295" s="1" t="s">
        <v>87</v>
      </c>
      <c r="M295" s="1" t="s">
        <v>87</v>
      </c>
      <c r="N295" s="1" t="s">
        <v>87</v>
      </c>
      <c r="O295" s="1" t="s">
        <v>87</v>
      </c>
      <c r="P295" s="1">
        <v>846</v>
      </c>
      <c r="Q295" s="1">
        <v>2583195</v>
      </c>
      <c r="R295" s="1">
        <v>20037.788971419162</v>
      </c>
      <c r="S295" s="1">
        <v>34.098175048828125</v>
      </c>
      <c r="T295" s="1">
        <v>-64.210263996029425</v>
      </c>
      <c r="U295" s="1">
        <v>49.15763331186735</v>
      </c>
      <c r="V295" s="1">
        <v>127.92793273925781</v>
      </c>
      <c r="W295" s="1">
        <v>98.749618530273438</v>
      </c>
      <c r="X295" s="1">
        <v>0.49281694038760787</v>
      </c>
      <c r="Y295" s="1">
        <v>6.7706851399139428E-2</v>
      </c>
      <c r="Z295" s="1">
        <v>0.82533451791289469</v>
      </c>
      <c r="AA295" s="1">
        <v>7.1158778179734785</v>
      </c>
      <c r="AB295" s="1">
        <v>72.881993035756111</v>
      </c>
      <c r="AC295" s="1">
        <v>19.090893254283937</v>
      </c>
      <c r="AD295" s="1">
        <v>1.8194522674439988E-2</v>
      </c>
      <c r="AE295" s="1">
        <v>6.7706851399139428E-2</v>
      </c>
      <c r="AF295" s="1">
        <v>0.24388402733823814</v>
      </c>
      <c r="AG295" s="1">
        <v>-24.509657771923688</v>
      </c>
      <c r="AH295" s="1">
        <v>0</v>
      </c>
      <c r="AI295" s="1">
        <v>0.64444551671602013</v>
      </c>
      <c r="AJ295" s="1">
        <v>1.279279351234436</v>
      </c>
      <c r="AK295" s="1">
        <v>0</v>
      </c>
      <c r="AL295" s="1">
        <v>0</v>
      </c>
      <c r="AM295" s="1">
        <v>9.7395261793705803</v>
      </c>
    </row>
    <row r="296" spans="5:39" x14ac:dyDescent="0.2">
      <c r="E296" s="1" t="str">
        <f t="shared" si="4"/>
        <v>0-1-01----</v>
      </c>
      <c r="F296" s="1">
        <v>0</v>
      </c>
      <c r="G296" s="1" t="s">
        <v>87</v>
      </c>
      <c r="H296" s="1">
        <v>1</v>
      </c>
      <c r="I296" s="1" t="s">
        <v>87</v>
      </c>
      <c r="J296" s="1">
        <v>0</v>
      </c>
      <c r="K296" s="1">
        <v>1</v>
      </c>
      <c r="L296" s="1" t="s">
        <v>87</v>
      </c>
      <c r="M296" s="1" t="s">
        <v>87</v>
      </c>
      <c r="N296" s="1" t="s">
        <v>87</v>
      </c>
      <c r="O296" s="1" t="s">
        <v>87</v>
      </c>
      <c r="P296" s="1">
        <v>92</v>
      </c>
      <c r="Q296" s="1">
        <v>291776</v>
      </c>
      <c r="R296" s="1">
        <v>26185.976056961485</v>
      </c>
      <c r="S296" s="1">
        <v>48.498626708984375</v>
      </c>
      <c r="T296" s="1">
        <v>-74.091141390776059</v>
      </c>
      <c r="U296" s="1">
        <v>47.194896446152399</v>
      </c>
      <c r="V296" s="1">
        <v>128.684326171875</v>
      </c>
      <c r="W296" s="1">
        <v>91.917045593261719</v>
      </c>
      <c r="X296" s="1">
        <v>0.35101630503792419</v>
      </c>
      <c r="Y296" s="1">
        <v>0</v>
      </c>
      <c r="Z296" s="1">
        <v>2.6969318929589821</v>
      </c>
      <c r="AA296" s="1">
        <v>17.306426847992981</v>
      </c>
      <c r="AB296" s="1">
        <v>51.379140162316297</v>
      </c>
      <c r="AC296" s="1">
        <v>26.194066681289758</v>
      </c>
      <c r="AD296" s="1">
        <v>2.4234344154419829</v>
      </c>
      <c r="AE296" s="1">
        <v>0</v>
      </c>
      <c r="AF296" s="1">
        <v>0.75126124150032902</v>
      </c>
      <c r="AG296" s="1">
        <v>-18.213548233836345</v>
      </c>
      <c r="AH296" s="1">
        <v>0</v>
      </c>
      <c r="AI296" s="1">
        <v>4.2333662383415938</v>
      </c>
      <c r="AJ296" s="1">
        <v>1.2868432998657227</v>
      </c>
      <c r="AK296" s="1">
        <v>0</v>
      </c>
      <c r="AL296" s="1">
        <v>1</v>
      </c>
      <c r="AM296" s="1">
        <v>4.1091391149976113</v>
      </c>
    </row>
    <row r="297" spans="5:39" x14ac:dyDescent="0.2">
      <c r="E297" s="1" t="str">
        <f t="shared" si="4"/>
        <v>0-0-10----</v>
      </c>
      <c r="F297" s="1">
        <v>0</v>
      </c>
      <c r="G297" s="1" t="s">
        <v>87</v>
      </c>
      <c r="H297" s="1">
        <v>0</v>
      </c>
      <c r="I297" s="1" t="s">
        <v>87</v>
      </c>
      <c r="J297" s="1">
        <v>1</v>
      </c>
      <c r="K297" s="1">
        <v>0</v>
      </c>
      <c r="L297" s="1" t="s">
        <v>87</v>
      </c>
      <c r="M297" s="1" t="s">
        <v>87</v>
      </c>
      <c r="N297" s="1" t="s">
        <v>87</v>
      </c>
      <c r="O297" s="1" t="s">
        <v>87</v>
      </c>
      <c r="P297" s="1">
        <v>1090</v>
      </c>
      <c r="Q297" s="1">
        <v>4871733</v>
      </c>
      <c r="R297" s="1">
        <v>19474.679334163153</v>
      </c>
      <c r="S297" s="1">
        <v>34.84619140625</v>
      </c>
      <c r="T297" s="1">
        <v>-230.4161852249149</v>
      </c>
      <c r="U297" s="1">
        <v>61.094983912399925</v>
      </c>
      <c r="V297" s="1">
        <v>111.05541229248047</v>
      </c>
      <c r="W297" s="1">
        <v>-49.151782989501953</v>
      </c>
      <c r="X297" s="1">
        <v>-0.25238815051130625</v>
      </c>
      <c r="Y297" s="1">
        <v>1.0391374075713919</v>
      </c>
      <c r="Z297" s="1">
        <v>16.106280865556467</v>
      </c>
      <c r="AA297" s="1">
        <v>51.171133557606709</v>
      </c>
      <c r="AB297" s="1">
        <v>24.914111672376134</v>
      </c>
      <c r="AC297" s="1">
        <v>6.4414244376693057</v>
      </c>
      <c r="AD297" s="1">
        <v>0.32791205921999417</v>
      </c>
      <c r="AE297" s="1">
        <v>1.0391374075713919</v>
      </c>
      <c r="AF297" s="1">
        <v>15.645295011036115</v>
      </c>
      <c r="AG297" s="1">
        <v>-3.2629805140342452</v>
      </c>
      <c r="AH297" s="1">
        <v>2.7848678106951805</v>
      </c>
      <c r="AI297" s="1">
        <v>13.359024550378892</v>
      </c>
      <c r="AJ297" s="1">
        <v>1.1105540990829468</v>
      </c>
      <c r="AK297" s="1">
        <v>0</v>
      </c>
      <c r="AL297" s="1">
        <v>0</v>
      </c>
      <c r="AM297" s="1">
        <v>-3.7669035149356995</v>
      </c>
    </row>
    <row r="298" spans="5:39" x14ac:dyDescent="0.2">
      <c r="E298" s="1" t="str">
        <f t="shared" si="4"/>
        <v>0-1-10----</v>
      </c>
      <c r="F298" s="1">
        <v>0</v>
      </c>
      <c r="G298" s="1" t="s">
        <v>87</v>
      </c>
      <c r="H298" s="1">
        <v>1</v>
      </c>
      <c r="I298" s="1" t="s">
        <v>87</v>
      </c>
      <c r="J298" s="1">
        <v>1</v>
      </c>
      <c r="K298" s="1">
        <v>0</v>
      </c>
      <c r="L298" s="1" t="s">
        <v>87</v>
      </c>
      <c r="M298" s="1" t="s">
        <v>87</v>
      </c>
      <c r="N298" s="1" t="s">
        <v>87</v>
      </c>
      <c r="O298" s="1" t="s">
        <v>87</v>
      </c>
      <c r="P298" s="1">
        <v>1905</v>
      </c>
      <c r="Q298" s="1">
        <v>5634776</v>
      </c>
      <c r="R298" s="1">
        <v>31043.352915342948</v>
      </c>
      <c r="S298" s="1">
        <v>54.927585601806641</v>
      </c>
      <c r="T298" s="1">
        <v>-249.48641706860772</v>
      </c>
      <c r="U298" s="1">
        <v>59.35969556918679</v>
      </c>
      <c r="V298" s="1">
        <v>138.35861206054688</v>
      </c>
      <c r="W298" s="1">
        <v>-43.217185974121094</v>
      </c>
      <c r="X298" s="1">
        <v>-0.13921558696309932</v>
      </c>
      <c r="Y298" s="1">
        <v>0.29330358473877222</v>
      </c>
      <c r="Z298" s="1">
        <v>6.6578689197228078</v>
      </c>
      <c r="AA298" s="1">
        <v>54.008482324763222</v>
      </c>
      <c r="AB298" s="1">
        <v>34.568188691085503</v>
      </c>
      <c r="AC298" s="1">
        <v>4.2076739164076793</v>
      </c>
      <c r="AD298" s="1">
        <v>0.26448256328201869</v>
      </c>
      <c r="AE298" s="1">
        <v>0.16992689682784196</v>
      </c>
      <c r="AF298" s="1">
        <v>5.5229702121255571</v>
      </c>
      <c r="AG298" s="1">
        <v>-7.0215453446018383</v>
      </c>
      <c r="AH298" s="1">
        <v>3.9005987384085143</v>
      </c>
      <c r="AI298" s="1">
        <v>5.6634594276839714</v>
      </c>
      <c r="AJ298" s="1">
        <v>1.3835861682891846</v>
      </c>
      <c r="AK298" s="1">
        <v>0</v>
      </c>
      <c r="AL298" s="1">
        <v>0</v>
      </c>
      <c r="AM298" s="1">
        <v>6.0084086279279907</v>
      </c>
    </row>
    <row r="299" spans="5:39" x14ac:dyDescent="0.2">
      <c r="E299" s="1" t="str">
        <f t="shared" si="4"/>
        <v>0-1-11----</v>
      </c>
      <c r="F299" s="1">
        <v>0</v>
      </c>
      <c r="G299" s="1" t="s">
        <v>87</v>
      </c>
      <c r="H299" s="1">
        <v>1</v>
      </c>
      <c r="I299" s="1" t="s">
        <v>87</v>
      </c>
      <c r="J299" s="1">
        <v>1</v>
      </c>
      <c r="K299" s="1">
        <v>1</v>
      </c>
      <c r="L299" s="1" t="s">
        <v>87</v>
      </c>
      <c r="M299" s="1" t="s">
        <v>87</v>
      </c>
      <c r="N299" s="1" t="s">
        <v>87</v>
      </c>
      <c r="O299" s="1" t="s">
        <v>87</v>
      </c>
      <c r="P299" s="1">
        <v>553</v>
      </c>
      <c r="Q299" s="1">
        <v>1561072</v>
      </c>
      <c r="R299" s="1">
        <v>35826.328093443706</v>
      </c>
      <c r="S299" s="1">
        <v>63.912178039550781</v>
      </c>
      <c r="T299" s="1">
        <v>-368.06017554907913</v>
      </c>
      <c r="U299" s="1">
        <v>60.623000322275836</v>
      </c>
      <c r="V299" s="1">
        <v>142.85971069335938</v>
      </c>
      <c r="W299" s="1">
        <v>-194.49205017089844</v>
      </c>
      <c r="X299" s="1">
        <v>-0.54287464141905994</v>
      </c>
      <c r="Y299" s="1">
        <v>3.4431467606875272</v>
      </c>
      <c r="Z299" s="1">
        <v>19.84540110898152</v>
      </c>
      <c r="AA299" s="1">
        <v>48.168630274580543</v>
      </c>
      <c r="AB299" s="1">
        <v>24.506236739881313</v>
      </c>
      <c r="AC299" s="1">
        <v>4.0365851158690953</v>
      </c>
      <c r="AD299" s="1">
        <v>0</v>
      </c>
      <c r="AE299" s="1">
        <v>1.2360736724507262</v>
      </c>
      <c r="AF299" s="1">
        <v>10.753892197156825</v>
      </c>
      <c r="AG299" s="1">
        <v>-2.5643501045308579</v>
      </c>
      <c r="AH299" s="1">
        <v>7.1537245565267789</v>
      </c>
      <c r="AI299" s="1">
        <v>33.49619209484387</v>
      </c>
      <c r="AJ299" s="1">
        <v>1.428597092628479</v>
      </c>
      <c r="AK299" s="1">
        <v>0</v>
      </c>
      <c r="AL299" s="1">
        <v>0</v>
      </c>
      <c r="AM299" s="1">
        <v>-68.000157180132803</v>
      </c>
    </row>
    <row r="300" spans="5:39" x14ac:dyDescent="0.2">
      <c r="E300" s="1" t="str">
        <f t="shared" si="4"/>
        <v>1-0-00----</v>
      </c>
      <c r="F300" s="1">
        <v>1</v>
      </c>
      <c r="G300" s="1" t="s">
        <v>87</v>
      </c>
      <c r="H300" s="1">
        <v>0</v>
      </c>
      <c r="I300" s="1" t="s">
        <v>87</v>
      </c>
      <c r="J300" s="1">
        <v>0</v>
      </c>
      <c r="K300" s="1">
        <v>0</v>
      </c>
      <c r="L300" s="1" t="s">
        <v>87</v>
      </c>
      <c r="M300" s="1" t="s">
        <v>87</v>
      </c>
      <c r="N300" s="1" t="s">
        <v>87</v>
      </c>
      <c r="O300" s="1" t="s">
        <v>87</v>
      </c>
      <c r="P300" s="1">
        <v>400</v>
      </c>
      <c r="Q300" s="1">
        <v>839099</v>
      </c>
      <c r="R300" s="1">
        <v>19848.455172948376</v>
      </c>
      <c r="S300" s="1">
        <v>16.835784912109375</v>
      </c>
      <c r="T300" s="1">
        <v>-96.935839181227436</v>
      </c>
      <c r="U300" s="1">
        <v>77.599333662377035</v>
      </c>
      <c r="V300" s="1">
        <v>231.90231323242188</v>
      </c>
      <c r="W300" s="1">
        <v>164.49053955078125</v>
      </c>
      <c r="X300" s="1">
        <v>0.82873220166255945</v>
      </c>
      <c r="Y300" s="1">
        <v>0</v>
      </c>
      <c r="Z300" s="1">
        <v>0.74794511732227065</v>
      </c>
      <c r="AA300" s="1">
        <v>3.6871692136446352</v>
      </c>
      <c r="AB300" s="1">
        <v>56.934283082210804</v>
      </c>
      <c r="AC300" s="1">
        <v>35.6615846282739</v>
      </c>
      <c r="AD300" s="1">
        <v>2.9690179585483953</v>
      </c>
      <c r="AE300" s="1">
        <v>0</v>
      </c>
      <c r="AF300" s="1">
        <v>0.74794511732227065</v>
      </c>
      <c r="AG300" s="1">
        <v>-46.894360166494728</v>
      </c>
      <c r="AH300" s="1">
        <v>1.3707560132952131E-2</v>
      </c>
      <c r="AI300" s="1">
        <v>0.29800868295665656</v>
      </c>
      <c r="AJ300" s="1">
        <v>2.3190231323242188</v>
      </c>
      <c r="AK300" s="1">
        <v>0</v>
      </c>
      <c r="AL300" s="1">
        <v>0</v>
      </c>
      <c r="AM300" s="1">
        <v>-1.4926238913677508</v>
      </c>
    </row>
    <row r="301" spans="5:39" x14ac:dyDescent="0.2">
      <c r="E301" s="1" t="str">
        <f t="shared" si="4"/>
        <v>1-1-00----</v>
      </c>
      <c r="F301" s="1">
        <v>1</v>
      </c>
      <c r="G301" s="1" t="s">
        <v>87</v>
      </c>
      <c r="H301" s="1">
        <v>1</v>
      </c>
      <c r="I301" s="1" t="s">
        <v>87</v>
      </c>
      <c r="J301" s="1">
        <v>0</v>
      </c>
      <c r="K301" s="1">
        <v>0</v>
      </c>
      <c r="L301" s="1" t="s">
        <v>87</v>
      </c>
      <c r="M301" s="1" t="s">
        <v>87</v>
      </c>
      <c r="N301" s="1" t="s">
        <v>87</v>
      </c>
      <c r="O301" s="1" t="s">
        <v>87</v>
      </c>
      <c r="P301" s="1">
        <v>450</v>
      </c>
      <c r="Q301" s="1">
        <v>651056</v>
      </c>
      <c r="R301" s="1">
        <v>38621.841975134805</v>
      </c>
      <c r="S301" s="1">
        <v>44.284961700439453</v>
      </c>
      <c r="T301" s="1">
        <v>-76.970428826970689</v>
      </c>
      <c r="U301" s="1">
        <v>75.203631316562294</v>
      </c>
      <c r="V301" s="1">
        <v>263.44769287109375</v>
      </c>
      <c r="W301" s="1">
        <v>234.0118408203125</v>
      </c>
      <c r="X301" s="1">
        <v>0.60590543809632913</v>
      </c>
      <c r="Y301" s="1">
        <v>0</v>
      </c>
      <c r="Z301" s="1">
        <v>0</v>
      </c>
      <c r="AA301" s="1">
        <v>2.1528102037305548</v>
      </c>
      <c r="AB301" s="1">
        <v>70.545851662529799</v>
      </c>
      <c r="AC301" s="1">
        <v>27.149738271362217</v>
      </c>
      <c r="AD301" s="1">
        <v>0.15159986237742989</v>
      </c>
      <c r="AE301" s="1">
        <v>0</v>
      </c>
      <c r="AF301" s="1">
        <v>0</v>
      </c>
      <c r="AG301" s="1">
        <v>-45.297892602056216</v>
      </c>
      <c r="AH301" s="1">
        <v>7.5973495367525984E-2</v>
      </c>
      <c r="AI301" s="1">
        <v>0</v>
      </c>
      <c r="AJ301" s="1">
        <v>2.634476900100708</v>
      </c>
      <c r="AK301" s="1">
        <v>0</v>
      </c>
      <c r="AL301" s="1">
        <v>0</v>
      </c>
      <c r="AM301" s="1">
        <v>17.552874063990892</v>
      </c>
    </row>
    <row r="302" spans="5:39" x14ac:dyDescent="0.2">
      <c r="E302" s="1" t="str">
        <f t="shared" si="4"/>
        <v>1-1-01----</v>
      </c>
      <c r="F302" s="1">
        <v>1</v>
      </c>
      <c r="G302" s="1" t="s">
        <v>87</v>
      </c>
      <c r="H302" s="1">
        <v>1</v>
      </c>
      <c r="I302" s="1" t="s">
        <v>87</v>
      </c>
      <c r="J302" s="1">
        <v>0</v>
      </c>
      <c r="K302" s="1">
        <v>1</v>
      </c>
      <c r="L302" s="1" t="s">
        <v>87</v>
      </c>
      <c r="M302" s="1" t="s">
        <v>87</v>
      </c>
      <c r="N302" s="1" t="s">
        <v>87</v>
      </c>
      <c r="O302" s="1" t="s">
        <v>87</v>
      </c>
      <c r="P302" s="1">
        <v>73</v>
      </c>
      <c r="Q302" s="1">
        <v>99197</v>
      </c>
      <c r="R302" s="1">
        <v>41917.348078380142</v>
      </c>
      <c r="S302" s="1">
        <v>47.189582824707031</v>
      </c>
      <c r="T302" s="1">
        <v>-99.946149623585583</v>
      </c>
      <c r="U302" s="1">
        <v>83.102307460136345</v>
      </c>
      <c r="V302" s="1">
        <v>278.16064453125</v>
      </c>
      <c r="W302" s="1">
        <v>231.95954895019531</v>
      </c>
      <c r="X302" s="1">
        <v>0.55337362591846284</v>
      </c>
      <c r="Y302" s="1">
        <v>0</v>
      </c>
      <c r="Z302" s="1">
        <v>3.806566730848715</v>
      </c>
      <c r="AA302" s="1">
        <v>6.1634928475659549</v>
      </c>
      <c r="AB302" s="1">
        <v>66.043327923223487</v>
      </c>
      <c r="AC302" s="1">
        <v>16.1194390959404</v>
      </c>
      <c r="AD302" s="1">
        <v>7.8671734024214439</v>
      </c>
      <c r="AE302" s="1">
        <v>0</v>
      </c>
      <c r="AF302" s="1">
        <v>0</v>
      </c>
      <c r="AG302" s="1">
        <v>-27.317840348115649</v>
      </c>
      <c r="AH302" s="1">
        <v>0.16472272346945976</v>
      </c>
      <c r="AI302" s="1">
        <v>0</v>
      </c>
      <c r="AJ302" s="1">
        <v>2.7816061973571777</v>
      </c>
      <c r="AK302" s="1">
        <v>0</v>
      </c>
      <c r="AL302" s="1">
        <v>1</v>
      </c>
      <c r="AM302" s="1">
        <v>-2.2041208006710429</v>
      </c>
    </row>
    <row r="303" spans="5:39" x14ac:dyDescent="0.2">
      <c r="E303" s="1" t="str">
        <f t="shared" si="4"/>
        <v>1-0-10----</v>
      </c>
      <c r="F303" s="1">
        <v>1</v>
      </c>
      <c r="G303" s="1" t="s">
        <v>87</v>
      </c>
      <c r="H303" s="1">
        <v>0</v>
      </c>
      <c r="I303" s="1" t="s">
        <v>87</v>
      </c>
      <c r="J303" s="1">
        <v>1</v>
      </c>
      <c r="K303" s="1">
        <v>0</v>
      </c>
      <c r="L303" s="1" t="s">
        <v>87</v>
      </c>
      <c r="M303" s="1" t="s">
        <v>87</v>
      </c>
      <c r="N303" s="1" t="s">
        <v>87</v>
      </c>
      <c r="O303" s="1" t="s">
        <v>87</v>
      </c>
      <c r="P303" s="1">
        <v>1951</v>
      </c>
      <c r="Q303" s="1">
        <v>5293177</v>
      </c>
      <c r="R303" s="1">
        <v>31181.261638829914</v>
      </c>
      <c r="S303" s="1">
        <v>36.053127288818359</v>
      </c>
      <c r="T303" s="1">
        <v>-301.4960522608842</v>
      </c>
      <c r="U303" s="1">
        <v>86.966471189927105</v>
      </c>
      <c r="V303" s="1">
        <v>221.71119689941406</v>
      </c>
      <c r="W303" s="1">
        <v>14.258246421813965</v>
      </c>
      <c r="X303" s="1">
        <v>4.5726970855015765E-2</v>
      </c>
      <c r="Y303" s="1">
        <v>0.19275758207216573</v>
      </c>
      <c r="Z303" s="1">
        <v>5.8304681668495126</v>
      </c>
      <c r="AA303" s="1">
        <v>40.157848490613482</v>
      </c>
      <c r="AB303" s="1">
        <v>45.799564231462504</v>
      </c>
      <c r="AC303" s="1">
        <v>7.7218086604698835</v>
      </c>
      <c r="AD303" s="1">
        <v>0.29755286853245227</v>
      </c>
      <c r="AE303" s="1">
        <v>0.19275758207216573</v>
      </c>
      <c r="AF303" s="1">
        <v>5.776304098653795</v>
      </c>
      <c r="AG303" s="1">
        <v>-7.3065410396763593</v>
      </c>
      <c r="AH303" s="1">
        <v>5.1982395530758598</v>
      </c>
      <c r="AI303" s="1">
        <v>5.408534034403254</v>
      </c>
      <c r="AJ303" s="1">
        <v>2.2171120643615723</v>
      </c>
      <c r="AK303" s="1">
        <v>0</v>
      </c>
      <c r="AL303" s="1">
        <v>0</v>
      </c>
      <c r="AM303" s="1">
        <v>3.7764009599716966</v>
      </c>
    </row>
    <row r="304" spans="5:39" x14ac:dyDescent="0.2">
      <c r="E304" s="1" t="str">
        <f t="shared" si="4"/>
        <v>1-1-10----</v>
      </c>
      <c r="F304" s="1">
        <v>1</v>
      </c>
      <c r="G304" s="1" t="s">
        <v>87</v>
      </c>
      <c r="H304" s="1">
        <v>1</v>
      </c>
      <c r="I304" s="1" t="s">
        <v>87</v>
      </c>
      <c r="J304" s="1">
        <v>1</v>
      </c>
      <c r="K304" s="1">
        <v>0</v>
      </c>
      <c r="L304" s="1" t="s">
        <v>87</v>
      </c>
      <c r="M304" s="1" t="s">
        <v>87</v>
      </c>
      <c r="N304" s="1" t="s">
        <v>87</v>
      </c>
      <c r="O304" s="1" t="s">
        <v>87</v>
      </c>
      <c r="P304" s="1">
        <v>4989</v>
      </c>
      <c r="Q304" s="1">
        <v>9569431</v>
      </c>
      <c r="R304" s="1">
        <v>55567.826240608818</v>
      </c>
      <c r="S304" s="1">
        <v>62.673782348632813</v>
      </c>
      <c r="T304" s="1">
        <v>-384.44219751994183</v>
      </c>
      <c r="U304" s="1">
        <v>92.193093081062315</v>
      </c>
      <c r="V304" s="1">
        <v>289.5303955078125</v>
      </c>
      <c r="W304" s="1">
        <v>32.576728820800781</v>
      </c>
      <c r="X304" s="1">
        <v>5.8625163200992363E-2</v>
      </c>
      <c r="Y304" s="1">
        <v>0.16769022108002032</v>
      </c>
      <c r="Z304" s="1">
        <v>1.8330452458458606</v>
      </c>
      <c r="AA304" s="1">
        <v>39.27237680066871</v>
      </c>
      <c r="AB304" s="1">
        <v>54.1311494904974</v>
      </c>
      <c r="AC304" s="1">
        <v>4.5568540073072272</v>
      </c>
      <c r="AD304" s="1">
        <v>3.8884234600782427E-2</v>
      </c>
      <c r="AE304" s="1">
        <v>0.15939296704265907</v>
      </c>
      <c r="AF304" s="1">
        <v>1.4318928680294576</v>
      </c>
      <c r="AG304" s="1">
        <v>-6.0076408497450799</v>
      </c>
      <c r="AH304" s="1">
        <v>9.3563901739583031</v>
      </c>
      <c r="AI304" s="1">
        <v>3.2171601037358468</v>
      </c>
      <c r="AJ304" s="1">
        <v>2.8953039646148682</v>
      </c>
      <c r="AK304" s="1">
        <v>0</v>
      </c>
      <c r="AL304" s="1">
        <v>0</v>
      </c>
      <c r="AM304" s="1">
        <v>28.729534367957456</v>
      </c>
    </row>
    <row r="305" spans="5:39" x14ac:dyDescent="0.2">
      <c r="E305" s="1" t="str">
        <f t="shared" si="4"/>
        <v>1-1-11----</v>
      </c>
      <c r="F305" s="1">
        <v>1</v>
      </c>
      <c r="G305" s="1" t="s">
        <v>87</v>
      </c>
      <c r="H305" s="1">
        <v>1</v>
      </c>
      <c r="I305" s="1" t="s">
        <v>87</v>
      </c>
      <c r="J305" s="1">
        <v>1</v>
      </c>
      <c r="K305" s="1">
        <v>1</v>
      </c>
      <c r="L305" s="1" t="s">
        <v>87</v>
      </c>
      <c r="M305" s="1" t="s">
        <v>87</v>
      </c>
      <c r="N305" s="1" t="s">
        <v>87</v>
      </c>
      <c r="O305" s="1" t="s">
        <v>87</v>
      </c>
      <c r="P305" s="1">
        <v>2253</v>
      </c>
      <c r="Q305" s="1">
        <v>4376654</v>
      </c>
      <c r="R305" s="1">
        <v>65634.348373987043</v>
      </c>
      <c r="S305" s="1">
        <v>71.420166015625</v>
      </c>
      <c r="T305" s="1">
        <v>-495.55619499502836</v>
      </c>
      <c r="U305" s="1">
        <v>91.736301030976023</v>
      </c>
      <c r="V305" s="1">
        <v>300.13998413085938</v>
      </c>
      <c r="W305" s="1">
        <v>-111.72236633300781</v>
      </c>
      <c r="X305" s="1">
        <v>-0.17021935785270459</v>
      </c>
      <c r="Y305" s="1">
        <v>0.9698961809638138</v>
      </c>
      <c r="Z305" s="1">
        <v>6.7342769156529165</v>
      </c>
      <c r="AA305" s="1">
        <v>46.769038630881035</v>
      </c>
      <c r="AB305" s="1">
        <v>41.138732922456292</v>
      </c>
      <c r="AC305" s="1">
        <v>4.3792358271867045</v>
      </c>
      <c r="AD305" s="1">
        <v>8.8195228592436135E-3</v>
      </c>
      <c r="AE305" s="1">
        <v>0.42557625071572941</v>
      </c>
      <c r="AF305" s="1">
        <v>3.1285772190353631</v>
      </c>
      <c r="AG305" s="1">
        <v>-1.3447341051874524</v>
      </c>
      <c r="AH305" s="1">
        <v>13.259963898705411</v>
      </c>
      <c r="AI305" s="1">
        <v>15.668718670641118</v>
      </c>
      <c r="AJ305" s="1">
        <v>3.0013999938964844</v>
      </c>
      <c r="AK305" s="1">
        <v>0</v>
      </c>
      <c r="AL305" s="1">
        <v>0</v>
      </c>
      <c r="AM305" s="1">
        <v>-35.626414322556933</v>
      </c>
    </row>
    <row r="306" spans="5:39" x14ac:dyDescent="0.2">
      <c r="E306" s="1" t="str">
        <f t="shared" si="4"/>
        <v>0--100----</v>
      </c>
      <c r="F306" s="1">
        <v>0</v>
      </c>
      <c r="G306" s="1" t="s">
        <v>87</v>
      </c>
      <c r="H306" s="1" t="s">
        <v>87</v>
      </c>
      <c r="I306" s="1">
        <v>1</v>
      </c>
      <c r="J306" s="1">
        <v>0</v>
      </c>
      <c r="K306" s="1">
        <v>0</v>
      </c>
      <c r="L306" s="1" t="s">
        <v>87</v>
      </c>
      <c r="M306" s="1" t="s">
        <v>87</v>
      </c>
      <c r="N306" s="1" t="s">
        <v>87</v>
      </c>
      <c r="O306" s="1" t="s">
        <v>87</v>
      </c>
      <c r="P306" s="1">
        <v>1451</v>
      </c>
      <c r="Q306" s="1">
        <v>5300777</v>
      </c>
      <c r="R306" s="1">
        <v>12314.192828948449</v>
      </c>
      <c r="S306" s="1">
        <v>12.920405387878418</v>
      </c>
      <c r="T306" s="1">
        <v>-72.640055820495476</v>
      </c>
      <c r="U306" s="1">
        <v>48.106236618120882</v>
      </c>
      <c r="V306" s="1">
        <v>120.5037841796875</v>
      </c>
      <c r="W306" s="1">
        <v>71.103759765625</v>
      </c>
      <c r="X306" s="1">
        <v>0.57741307735958847</v>
      </c>
      <c r="Y306" s="1">
        <v>0</v>
      </c>
      <c r="Z306" s="1">
        <v>1.9433943363397481</v>
      </c>
      <c r="AA306" s="1">
        <v>7.8162880649384032</v>
      </c>
      <c r="AB306" s="1">
        <v>69.066516097545701</v>
      </c>
      <c r="AC306" s="1">
        <v>20.6910609520076</v>
      </c>
      <c r="AD306" s="1">
        <v>0.48274054916854642</v>
      </c>
      <c r="AE306" s="1">
        <v>0</v>
      </c>
      <c r="AF306" s="1">
        <v>1.9433943363397481</v>
      </c>
      <c r="AG306" s="1">
        <v>-29.349767145762012</v>
      </c>
      <c r="AH306" s="1">
        <v>0</v>
      </c>
      <c r="AI306" s="1">
        <v>0.99168367128476442</v>
      </c>
      <c r="AJ306" s="1">
        <v>1.2050378322601318</v>
      </c>
      <c r="AK306" s="1">
        <v>0</v>
      </c>
      <c r="AL306" s="1">
        <v>0</v>
      </c>
      <c r="AM306" s="1">
        <v>3.4918772051262361</v>
      </c>
    </row>
    <row r="307" spans="5:39" x14ac:dyDescent="0.2">
      <c r="E307" s="1" t="str">
        <f t="shared" si="4"/>
        <v>0--200----</v>
      </c>
      <c r="F307" s="1">
        <v>0</v>
      </c>
      <c r="G307" s="1" t="s">
        <v>87</v>
      </c>
      <c r="H307" s="1" t="s">
        <v>87</v>
      </c>
      <c r="I307" s="1">
        <v>2</v>
      </c>
      <c r="J307" s="1">
        <v>0</v>
      </c>
      <c r="K307" s="1">
        <v>0</v>
      </c>
      <c r="L307" s="1" t="s">
        <v>87</v>
      </c>
      <c r="M307" s="1" t="s">
        <v>87</v>
      </c>
      <c r="N307" s="1" t="s">
        <v>87</v>
      </c>
      <c r="O307" s="1" t="s">
        <v>87</v>
      </c>
      <c r="P307" s="1">
        <v>620</v>
      </c>
      <c r="Q307" s="1">
        <v>2403286</v>
      </c>
      <c r="R307" s="1">
        <v>22759.932141419351</v>
      </c>
      <c r="S307" s="1">
        <v>48.781074523925781</v>
      </c>
      <c r="T307" s="1">
        <v>-94.313864002140363</v>
      </c>
      <c r="U307" s="1">
        <v>52.071106857551086</v>
      </c>
      <c r="V307" s="1">
        <v>110.70455169677734</v>
      </c>
      <c r="W307" s="1">
        <v>73.725593566894531</v>
      </c>
      <c r="X307" s="1">
        <v>0.32392712381038263</v>
      </c>
      <c r="Y307" s="1">
        <v>7.2775358405116994E-2</v>
      </c>
      <c r="Z307" s="1">
        <v>1.5625689160590959</v>
      </c>
      <c r="AA307" s="1">
        <v>23.532946141241617</v>
      </c>
      <c r="AB307" s="1">
        <v>67.201573179388546</v>
      </c>
      <c r="AC307" s="1">
        <v>7.6301364049056168</v>
      </c>
      <c r="AD307" s="1">
        <v>0</v>
      </c>
      <c r="AE307" s="1">
        <v>7.2775358405116994E-2</v>
      </c>
      <c r="AF307" s="1">
        <v>1.5625689160590959</v>
      </c>
      <c r="AG307" s="1">
        <v>-4.856815582808891</v>
      </c>
      <c r="AH307" s="1">
        <v>0</v>
      </c>
      <c r="AI307" s="1">
        <v>1.2538820980200247</v>
      </c>
      <c r="AJ307" s="1">
        <v>1.1070455312728882</v>
      </c>
      <c r="AK307" s="1">
        <v>0</v>
      </c>
      <c r="AL307" s="1">
        <v>0</v>
      </c>
      <c r="AM307" s="1">
        <v>8.8667300797868993</v>
      </c>
    </row>
    <row r="308" spans="5:39" x14ac:dyDescent="0.2">
      <c r="E308" s="1" t="str">
        <f t="shared" si="4"/>
        <v>0--300----</v>
      </c>
      <c r="F308" s="1">
        <v>0</v>
      </c>
      <c r="G308" s="1" t="s">
        <v>87</v>
      </c>
      <c r="H308" s="1" t="s">
        <v>87</v>
      </c>
      <c r="I308" s="1">
        <v>3</v>
      </c>
      <c r="J308" s="1">
        <v>0</v>
      </c>
      <c r="K308" s="1">
        <v>0</v>
      </c>
      <c r="L308" s="1" t="s">
        <v>87</v>
      </c>
      <c r="M308" s="1" t="s">
        <v>87</v>
      </c>
      <c r="N308" s="1" t="s">
        <v>87</v>
      </c>
      <c r="O308" s="1" t="s">
        <v>87</v>
      </c>
      <c r="P308" s="1">
        <v>57</v>
      </c>
      <c r="Q308" s="1">
        <v>227644</v>
      </c>
      <c r="R308" s="1">
        <v>45713.443969854161</v>
      </c>
      <c r="S308" s="1">
        <v>89.107437133789063</v>
      </c>
      <c r="T308" s="1">
        <v>-96.689081305493659</v>
      </c>
      <c r="U308" s="1">
        <v>56.391081299153861</v>
      </c>
      <c r="V308" s="1">
        <v>103.68030548095703</v>
      </c>
      <c r="W308" s="1">
        <v>-18.098110198974609</v>
      </c>
      <c r="X308" s="1">
        <v>-3.9590345043592538E-2</v>
      </c>
      <c r="Y308" s="1">
        <v>0</v>
      </c>
      <c r="Z308" s="1">
        <v>6.5980214721231407</v>
      </c>
      <c r="AA308" s="1">
        <v>41.362390399044116</v>
      </c>
      <c r="AB308" s="1">
        <v>52.039588128832733</v>
      </c>
      <c r="AC308" s="1">
        <v>0</v>
      </c>
      <c r="AD308" s="1">
        <v>0</v>
      </c>
      <c r="AE308" s="1">
        <v>0</v>
      </c>
      <c r="AF308" s="1">
        <v>0</v>
      </c>
      <c r="AG308" s="1">
        <v>-0.9870448249030106</v>
      </c>
      <c r="AH308" s="1">
        <v>0</v>
      </c>
      <c r="AI308" s="1">
        <v>0</v>
      </c>
      <c r="AJ308" s="1">
        <v>1.036803126335144</v>
      </c>
      <c r="AK308" s="1">
        <v>0</v>
      </c>
      <c r="AL308" s="1">
        <v>1</v>
      </c>
      <c r="AM308" s="1">
        <v>-80.49337201011646</v>
      </c>
    </row>
    <row r="309" spans="5:39" x14ac:dyDescent="0.2">
      <c r="E309" s="1" t="str">
        <f t="shared" si="4"/>
        <v>0--101----</v>
      </c>
      <c r="F309" s="1">
        <v>0</v>
      </c>
      <c r="G309" s="1" t="s">
        <v>87</v>
      </c>
      <c r="H309" s="1" t="s">
        <v>87</v>
      </c>
      <c r="I309" s="1">
        <v>1</v>
      </c>
      <c r="J309" s="1">
        <v>0</v>
      </c>
      <c r="K309" s="1">
        <v>1</v>
      </c>
      <c r="L309" s="1" t="s">
        <v>87</v>
      </c>
      <c r="M309" s="1" t="s">
        <v>87</v>
      </c>
      <c r="N309" s="1" t="s">
        <v>87</v>
      </c>
      <c r="O309" s="1" t="s">
        <v>87</v>
      </c>
      <c r="P309" s="1">
        <v>38</v>
      </c>
      <c r="Q309" s="1">
        <v>86536</v>
      </c>
      <c r="R309" s="1">
        <v>15393.155445936849</v>
      </c>
      <c r="S309" s="1">
        <v>12.932397842407227</v>
      </c>
      <c r="T309" s="1">
        <v>-72.11397797825795</v>
      </c>
      <c r="U309" s="1">
        <v>54.42448892974744</v>
      </c>
      <c r="V309" s="1">
        <v>172.22080993652344</v>
      </c>
      <c r="W309" s="1">
        <v>124.83387756347656</v>
      </c>
      <c r="X309" s="1">
        <v>0.81097003146568958</v>
      </c>
      <c r="Y309" s="1">
        <v>0</v>
      </c>
      <c r="Z309" s="1">
        <v>0</v>
      </c>
      <c r="AA309" s="1">
        <v>9.7277433669224358</v>
      </c>
      <c r="AB309" s="1">
        <v>55.194369973190348</v>
      </c>
      <c r="AC309" s="1">
        <v>35.077886659887213</v>
      </c>
      <c r="AD309" s="1">
        <v>0</v>
      </c>
      <c r="AE309" s="1">
        <v>0</v>
      </c>
      <c r="AF309" s="1">
        <v>0</v>
      </c>
      <c r="AG309" s="1">
        <v>-46.538064502427211</v>
      </c>
      <c r="AH309" s="1">
        <v>0</v>
      </c>
      <c r="AI309" s="1">
        <v>0</v>
      </c>
      <c r="AJ309" s="1">
        <v>1.7222081422805786</v>
      </c>
      <c r="AK309" s="1">
        <v>0</v>
      </c>
      <c r="AL309" s="1">
        <v>1</v>
      </c>
      <c r="AM309" s="1">
        <v>16.840618149646851</v>
      </c>
    </row>
    <row r="310" spans="5:39" x14ac:dyDescent="0.2">
      <c r="E310" s="1" t="str">
        <f t="shared" si="4"/>
        <v>0--201----</v>
      </c>
      <c r="F310" s="1">
        <v>0</v>
      </c>
      <c r="G310" s="1" t="s">
        <v>87</v>
      </c>
      <c r="H310" s="1" t="s">
        <v>87</v>
      </c>
      <c r="I310" s="1">
        <v>2</v>
      </c>
      <c r="J310" s="1">
        <v>0</v>
      </c>
      <c r="K310" s="1">
        <v>1</v>
      </c>
      <c r="L310" s="1" t="s">
        <v>87</v>
      </c>
      <c r="M310" s="1" t="s">
        <v>87</v>
      </c>
      <c r="N310" s="1" t="s">
        <v>87</v>
      </c>
      <c r="O310" s="1" t="s">
        <v>87</v>
      </c>
      <c r="P310" s="1">
        <v>43</v>
      </c>
      <c r="Q310" s="1">
        <v>159699</v>
      </c>
      <c r="R310" s="1">
        <v>25352.195247830816</v>
      </c>
      <c r="S310" s="1">
        <v>55.424091339111328</v>
      </c>
      <c r="T310" s="1">
        <v>-59.527981496282926</v>
      </c>
      <c r="U310" s="1">
        <v>45.197763215110129</v>
      </c>
      <c r="V310" s="1">
        <v>111.37264251708984</v>
      </c>
      <c r="W310" s="1">
        <v>176.51106262207031</v>
      </c>
      <c r="X310" s="1">
        <v>0.6962358127041206</v>
      </c>
      <c r="Y310" s="1">
        <v>0</v>
      </c>
      <c r="Z310" s="1">
        <v>1.3725821702077032</v>
      </c>
      <c r="AA310" s="1">
        <v>5.6919579959799371</v>
      </c>
      <c r="AB310" s="1">
        <v>59.657856342243839</v>
      </c>
      <c r="AC310" s="1">
        <v>28.849898872253426</v>
      </c>
      <c r="AD310" s="1">
        <v>4.4277046193150866</v>
      </c>
      <c r="AE310" s="1">
        <v>0</v>
      </c>
      <c r="AF310" s="1">
        <v>1.3725821702077032</v>
      </c>
      <c r="AG310" s="1">
        <v>-8.0592766390329231</v>
      </c>
      <c r="AH310" s="1">
        <v>0</v>
      </c>
      <c r="AI310" s="1">
        <v>7.7345172327839053</v>
      </c>
      <c r="AJ310" s="1">
        <v>1.1137264966964722</v>
      </c>
      <c r="AK310" s="1">
        <v>0</v>
      </c>
      <c r="AL310" s="1">
        <v>1</v>
      </c>
      <c r="AM310" s="1">
        <v>79.793402604537292</v>
      </c>
    </row>
    <row r="311" spans="5:39" x14ac:dyDescent="0.2">
      <c r="E311" s="1" t="str">
        <f t="shared" si="4"/>
        <v>0--301----</v>
      </c>
      <c r="F311" s="1">
        <v>0</v>
      </c>
      <c r="G311" s="1" t="s">
        <v>87</v>
      </c>
      <c r="H311" s="1" t="s">
        <v>87</v>
      </c>
      <c r="I311" s="1">
        <v>3</v>
      </c>
      <c r="J311" s="1">
        <v>0</v>
      </c>
      <c r="K311" s="1">
        <v>1</v>
      </c>
      <c r="L311" s="1" t="s">
        <v>87</v>
      </c>
      <c r="M311" s="1" t="s">
        <v>87</v>
      </c>
      <c r="N311" s="1" t="s">
        <v>87</v>
      </c>
      <c r="O311" s="1" t="s">
        <v>87</v>
      </c>
      <c r="P311" s="1">
        <v>11</v>
      </c>
      <c r="Q311" s="1">
        <v>45541</v>
      </c>
      <c r="R311" s="1">
        <v>49618.0808819101</v>
      </c>
      <c r="S311" s="1">
        <v>91.795196533203125</v>
      </c>
      <c r="T311" s="1">
        <v>-128.91685635215853</v>
      </c>
      <c r="U311" s="1">
        <v>40.460748419184135</v>
      </c>
      <c r="V311" s="1">
        <v>106.66432189941406</v>
      </c>
      <c r="W311" s="1">
        <v>-267.27734375</v>
      </c>
      <c r="X311" s="1">
        <v>-0.53866924919187009</v>
      </c>
      <c r="Y311" s="1">
        <v>0</v>
      </c>
      <c r="Z311" s="1">
        <v>12.465690257130937</v>
      </c>
      <c r="AA311" s="1">
        <v>72.435827056937711</v>
      </c>
      <c r="AB311" s="1">
        <v>15.098482685931359</v>
      </c>
      <c r="AC311" s="1">
        <v>0</v>
      </c>
      <c r="AD311" s="1">
        <v>0</v>
      </c>
      <c r="AE311" s="1">
        <v>0</v>
      </c>
      <c r="AF311" s="1">
        <v>0</v>
      </c>
      <c r="AG311" s="1">
        <v>0</v>
      </c>
      <c r="AH311" s="1">
        <v>0</v>
      </c>
      <c r="AI311" s="1">
        <v>0</v>
      </c>
      <c r="AJ311" s="1">
        <v>1.066643238067627</v>
      </c>
      <c r="AK311" s="1">
        <v>1</v>
      </c>
      <c r="AL311" s="1">
        <v>0</v>
      </c>
      <c r="AM311" s="1">
        <v>-285.48556598059548</v>
      </c>
    </row>
    <row r="312" spans="5:39" x14ac:dyDescent="0.2">
      <c r="E312" s="1" t="str">
        <f t="shared" si="4"/>
        <v>0--110----</v>
      </c>
      <c r="F312" s="1">
        <v>0</v>
      </c>
      <c r="G312" s="1" t="s">
        <v>87</v>
      </c>
      <c r="H312" s="1" t="s">
        <v>87</v>
      </c>
      <c r="I312" s="1">
        <v>1</v>
      </c>
      <c r="J312" s="1">
        <v>1</v>
      </c>
      <c r="K312" s="1">
        <v>0</v>
      </c>
      <c r="L312" s="1" t="s">
        <v>87</v>
      </c>
      <c r="M312" s="1" t="s">
        <v>87</v>
      </c>
      <c r="N312" s="1" t="s">
        <v>87</v>
      </c>
      <c r="O312" s="1" t="s">
        <v>87</v>
      </c>
      <c r="P312" s="1">
        <v>1072</v>
      </c>
      <c r="Q312" s="1">
        <v>3631463</v>
      </c>
      <c r="R312" s="1">
        <v>13477.158872986234</v>
      </c>
      <c r="S312" s="1">
        <v>15.843522071838379</v>
      </c>
      <c r="T312" s="1">
        <v>-194.51998844622142</v>
      </c>
      <c r="U312" s="1">
        <v>57.454552932273337</v>
      </c>
      <c r="V312" s="1">
        <v>125.69857025146484</v>
      </c>
      <c r="W312" s="1">
        <v>-0.61637717485427856</v>
      </c>
      <c r="X312" s="1">
        <v>-4.5734949084094553E-3</v>
      </c>
      <c r="Y312" s="1">
        <v>1.4532710370448494</v>
      </c>
      <c r="Z312" s="1">
        <v>15.73963441180593</v>
      </c>
      <c r="AA312" s="1">
        <v>40.231967116283435</v>
      </c>
      <c r="AB312" s="1">
        <v>30.241751051848802</v>
      </c>
      <c r="AC312" s="1">
        <v>11.483085467207019</v>
      </c>
      <c r="AD312" s="1">
        <v>0.85029091580996419</v>
      </c>
      <c r="AE312" s="1">
        <v>1.4532710370448494</v>
      </c>
      <c r="AF312" s="1">
        <v>15.73963441180593</v>
      </c>
      <c r="AG312" s="1">
        <v>-11.992970715686575</v>
      </c>
      <c r="AH312" s="1">
        <v>2.0433299495076653</v>
      </c>
      <c r="AI312" s="1">
        <v>13.915176799614137</v>
      </c>
      <c r="AJ312" s="1">
        <v>1.2569856643676758</v>
      </c>
      <c r="AK312" s="1">
        <v>0</v>
      </c>
      <c r="AL312" s="1">
        <v>0</v>
      </c>
      <c r="AM312" s="1">
        <v>6.7849539292451277</v>
      </c>
    </row>
    <row r="313" spans="5:39" x14ac:dyDescent="0.2">
      <c r="E313" s="1" t="str">
        <f t="shared" si="4"/>
        <v>0--210----</v>
      </c>
      <c r="F313" s="1">
        <v>0</v>
      </c>
      <c r="G313" s="1" t="s">
        <v>87</v>
      </c>
      <c r="H313" s="1" t="s">
        <v>87</v>
      </c>
      <c r="I313" s="1">
        <v>2</v>
      </c>
      <c r="J313" s="1">
        <v>1</v>
      </c>
      <c r="K313" s="1">
        <v>0</v>
      </c>
      <c r="L313" s="1" t="s">
        <v>87</v>
      </c>
      <c r="M313" s="1" t="s">
        <v>87</v>
      </c>
      <c r="N313" s="1" t="s">
        <v>87</v>
      </c>
      <c r="O313" s="1" t="s">
        <v>87</v>
      </c>
      <c r="P313" s="1">
        <v>1545</v>
      </c>
      <c r="Q313" s="1">
        <v>5495635</v>
      </c>
      <c r="R313" s="1">
        <v>26518.432146178136</v>
      </c>
      <c r="S313" s="1">
        <v>54.173061370849609</v>
      </c>
      <c r="T313" s="1">
        <v>-244.60067269513564</v>
      </c>
      <c r="U313" s="1">
        <v>59.98047029892593</v>
      </c>
      <c r="V313" s="1">
        <v>127.96920013427734</v>
      </c>
      <c r="W313" s="1">
        <v>-38.564167022705078</v>
      </c>
      <c r="X313" s="1">
        <v>-0.14542400851651777</v>
      </c>
      <c r="Y313" s="1">
        <v>0.13508902974815468</v>
      </c>
      <c r="Z313" s="1">
        <v>9.1313378708738853</v>
      </c>
      <c r="AA313" s="1">
        <v>54.803057335503539</v>
      </c>
      <c r="AB313" s="1">
        <v>33.51301532943873</v>
      </c>
      <c r="AC313" s="1">
        <v>2.4175004344356932</v>
      </c>
      <c r="AD313" s="1">
        <v>0</v>
      </c>
      <c r="AE313" s="1">
        <v>0.13508902974815468</v>
      </c>
      <c r="AF313" s="1">
        <v>9.1313378708738853</v>
      </c>
      <c r="AG313" s="1">
        <v>-2.4754005998200199</v>
      </c>
      <c r="AH313" s="1">
        <v>3.3656308010044786</v>
      </c>
      <c r="AI313" s="1">
        <v>8.4542507505904592</v>
      </c>
      <c r="AJ313" s="1">
        <v>1.2796919345855713</v>
      </c>
      <c r="AK313" s="1">
        <v>0</v>
      </c>
      <c r="AL313" s="1">
        <v>0</v>
      </c>
      <c r="AM313" s="1">
        <v>8.7423584529279665</v>
      </c>
    </row>
    <row r="314" spans="5:39" x14ac:dyDescent="0.2">
      <c r="E314" s="1" t="str">
        <f t="shared" si="4"/>
        <v>0--310----</v>
      </c>
      <c r="F314" s="1">
        <v>0</v>
      </c>
      <c r="G314" s="1" t="s">
        <v>87</v>
      </c>
      <c r="H314" s="1" t="s">
        <v>87</v>
      </c>
      <c r="I314" s="1">
        <v>3</v>
      </c>
      <c r="J314" s="1">
        <v>1</v>
      </c>
      <c r="K314" s="1">
        <v>0</v>
      </c>
      <c r="L314" s="1" t="s">
        <v>87</v>
      </c>
      <c r="M314" s="1" t="s">
        <v>87</v>
      </c>
      <c r="N314" s="1" t="s">
        <v>87</v>
      </c>
      <c r="O314" s="1" t="s">
        <v>87</v>
      </c>
      <c r="P314" s="1">
        <v>378</v>
      </c>
      <c r="Q314" s="1">
        <v>1379411</v>
      </c>
      <c r="R314" s="1">
        <v>54458.279877086898</v>
      </c>
      <c r="S314" s="1">
        <v>89.904632568359375</v>
      </c>
      <c r="T314" s="1">
        <v>-346.30581445899605</v>
      </c>
      <c r="U314" s="1">
        <v>68.030617542370251</v>
      </c>
      <c r="V314" s="1">
        <v>116.65152740478516</v>
      </c>
      <c r="W314" s="1">
        <v>-194.8662109375</v>
      </c>
      <c r="X314" s="1">
        <v>-0.35782659932946059</v>
      </c>
      <c r="Y314" s="1">
        <v>0.50398322182438737</v>
      </c>
      <c r="Z314" s="1">
        <v>6.2640503809234529</v>
      </c>
      <c r="AA314" s="1">
        <v>77.090366830480548</v>
      </c>
      <c r="AB314" s="1">
        <v>16.066132573975413</v>
      </c>
      <c r="AC314" s="1">
        <v>7.5466992796200699E-2</v>
      </c>
      <c r="AD314" s="1">
        <v>0</v>
      </c>
      <c r="AE314" s="1">
        <v>0</v>
      </c>
      <c r="AF314" s="1">
        <v>0</v>
      </c>
      <c r="AG314" s="1">
        <v>1.2285830738689612</v>
      </c>
      <c r="AH314" s="1">
        <v>6.9809339169463183</v>
      </c>
      <c r="AI314" s="1">
        <v>0</v>
      </c>
      <c r="AJ314" s="1">
        <v>1.1665152311325073</v>
      </c>
      <c r="AK314" s="1">
        <v>0</v>
      </c>
      <c r="AL314" s="1">
        <v>0</v>
      </c>
      <c r="AM314" s="1">
        <v>-41.452062999281409</v>
      </c>
    </row>
    <row r="315" spans="5:39" x14ac:dyDescent="0.2">
      <c r="E315" s="1" t="str">
        <f t="shared" si="4"/>
        <v>0--111----</v>
      </c>
      <c r="F315" s="1">
        <v>0</v>
      </c>
      <c r="G315" s="1" t="s">
        <v>87</v>
      </c>
      <c r="H315" s="1" t="s">
        <v>87</v>
      </c>
      <c r="I315" s="1">
        <v>1</v>
      </c>
      <c r="J315" s="1">
        <v>1</v>
      </c>
      <c r="K315" s="1">
        <v>1</v>
      </c>
      <c r="L315" s="1" t="s">
        <v>87</v>
      </c>
      <c r="M315" s="1" t="s">
        <v>87</v>
      </c>
      <c r="N315" s="1" t="s">
        <v>87</v>
      </c>
      <c r="O315" s="1" t="s">
        <v>87</v>
      </c>
      <c r="P315" s="1">
        <v>80</v>
      </c>
      <c r="Q315" s="1">
        <v>173164</v>
      </c>
      <c r="R315" s="1">
        <v>16981.021623425549</v>
      </c>
      <c r="S315" s="1">
        <v>17.661125183105469</v>
      </c>
      <c r="T315" s="1">
        <v>-292.87089496538147</v>
      </c>
      <c r="U315" s="1">
        <v>59.849806265649271</v>
      </c>
      <c r="V315" s="1">
        <v>173.84907531738281</v>
      </c>
      <c r="W315" s="1">
        <v>13.04668140411377</v>
      </c>
      <c r="X315" s="1">
        <v>7.6830956896702232E-2</v>
      </c>
      <c r="Y315" s="1">
        <v>0.37305675544570466</v>
      </c>
      <c r="Z315" s="1">
        <v>24.026356517520963</v>
      </c>
      <c r="AA315" s="1">
        <v>37.382481347162226</v>
      </c>
      <c r="AB315" s="1">
        <v>18.76198286017879</v>
      </c>
      <c r="AC315" s="1">
        <v>19.456122519692315</v>
      </c>
      <c r="AD315" s="1">
        <v>0</v>
      </c>
      <c r="AE315" s="1">
        <v>0.37305675544570466</v>
      </c>
      <c r="AF315" s="1">
        <v>24.026356517520963</v>
      </c>
      <c r="AG315" s="1">
        <v>-20.000009484268624</v>
      </c>
      <c r="AH315" s="1">
        <v>3.5323111802062122</v>
      </c>
      <c r="AI315" s="1">
        <v>30.142056235787127</v>
      </c>
      <c r="AJ315" s="1">
        <v>1.7384907007217407</v>
      </c>
      <c r="AK315" s="1">
        <v>0</v>
      </c>
      <c r="AL315" s="1">
        <v>1</v>
      </c>
      <c r="AM315" s="1">
        <v>58.544344440836397</v>
      </c>
    </row>
    <row r="316" spans="5:39" x14ac:dyDescent="0.2">
      <c r="E316" s="1" t="str">
        <f t="shared" si="4"/>
        <v>0--211----</v>
      </c>
      <c r="F316" s="1">
        <v>0</v>
      </c>
      <c r="G316" s="1" t="s">
        <v>87</v>
      </c>
      <c r="H316" s="1" t="s">
        <v>87</v>
      </c>
      <c r="I316" s="1">
        <v>2</v>
      </c>
      <c r="J316" s="1">
        <v>1</v>
      </c>
      <c r="K316" s="1">
        <v>1</v>
      </c>
      <c r="L316" s="1" t="s">
        <v>87</v>
      </c>
      <c r="M316" s="1" t="s">
        <v>87</v>
      </c>
      <c r="N316" s="1" t="s">
        <v>87</v>
      </c>
      <c r="O316" s="1" t="s">
        <v>87</v>
      </c>
      <c r="P316" s="1">
        <v>340</v>
      </c>
      <c r="Q316" s="1">
        <v>871216</v>
      </c>
      <c r="R316" s="1">
        <v>30740.623341000159</v>
      </c>
      <c r="S316" s="1">
        <v>57.668903350830078</v>
      </c>
      <c r="T316" s="1">
        <v>-358.10901786392299</v>
      </c>
      <c r="U316" s="1">
        <v>62.916994386294633</v>
      </c>
      <c r="V316" s="1">
        <v>152.73124694824219</v>
      </c>
      <c r="W316" s="1">
        <v>-51.436397552490234</v>
      </c>
      <c r="X316" s="1">
        <v>-0.16732385996834093</v>
      </c>
      <c r="Y316" s="1">
        <v>2.1406861214670068</v>
      </c>
      <c r="Z316" s="1">
        <v>14.49365025435713</v>
      </c>
      <c r="AA316" s="1">
        <v>42.881443866962961</v>
      </c>
      <c r="AB316" s="1">
        <v>37.118464307358913</v>
      </c>
      <c r="AC316" s="1">
        <v>3.3657554498539972</v>
      </c>
      <c r="AD316" s="1">
        <v>0</v>
      </c>
      <c r="AE316" s="1">
        <v>2.1406861214670068</v>
      </c>
      <c r="AF316" s="1">
        <v>14.49365025435713</v>
      </c>
      <c r="AG316" s="1">
        <v>-0.61965519090862653</v>
      </c>
      <c r="AH316" s="1">
        <v>6.5268034415083838</v>
      </c>
      <c r="AI316" s="1">
        <v>54.028448237714024</v>
      </c>
      <c r="AJ316" s="1">
        <v>1.5273123979568481</v>
      </c>
      <c r="AK316" s="1">
        <v>0</v>
      </c>
      <c r="AL316" s="1">
        <v>0</v>
      </c>
      <c r="AM316" s="1">
        <v>31.088789144681197</v>
      </c>
    </row>
    <row r="317" spans="5:39" x14ac:dyDescent="0.2">
      <c r="E317" s="1" t="str">
        <f t="shared" si="4"/>
        <v>0--311----</v>
      </c>
      <c r="F317" s="1">
        <v>0</v>
      </c>
      <c r="G317" s="1" t="s">
        <v>87</v>
      </c>
      <c r="H317" s="1" t="s">
        <v>87</v>
      </c>
      <c r="I317" s="1">
        <v>3</v>
      </c>
      <c r="J317" s="1">
        <v>1</v>
      </c>
      <c r="K317" s="1">
        <v>1</v>
      </c>
      <c r="L317" s="1" t="s">
        <v>87</v>
      </c>
      <c r="M317" s="1" t="s">
        <v>87</v>
      </c>
      <c r="N317" s="1" t="s">
        <v>87</v>
      </c>
      <c r="O317" s="1" t="s">
        <v>87</v>
      </c>
      <c r="P317" s="1">
        <v>133</v>
      </c>
      <c r="Q317" s="1">
        <v>516692</v>
      </c>
      <c r="R317" s="1">
        <v>50717.357954906824</v>
      </c>
      <c r="S317" s="1">
        <v>89.939788818359375</v>
      </c>
      <c r="T317" s="1">
        <v>-410.03815155185612</v>
      </c>
      <c r="U317" s="1">
        <v>57.014128969794093</v>
      </c>
      <c r="V317" s="1">
        <v>115.82916259765625</v>
      </c>
      <c r="W317" s="1">
        <v>-505.25863647460938</v>
      </c>
      <c r="X317" s="1">
        <v>-0.99622428464006052</v>
      </c>
      <c r="Y317" s="1">
        <v>6.6681891726599218</v>
      </c>
      <c r="Z317" s="1">
        <v>27.468008020251911</v>
      </c>
      <c r="AA317" s="1">
        <v>60.698443173108927</v>
      </c>
      <c r="AB317" s="1">
        <v>5.1653596339792367</v>
      </c>
      <c r="AC317" s="1">
        <v>0</v>
      </c>
      <c r="AD317" s="1">
        <v>0</v>
      </c>
      <c r="AE317" s="1">
        <v>0</v>
      </c>
      <c r="AF317" s="1">
        <v>0</v>
      </c>
      <c r="AG317" s="1">
        <v>0</v>
      </c>
      <c r="AH317" s="1">
        <v>9.4244818588249402</v>
      </c>
      <c r="AI317" s="1">
        <v>0</v>
      </c>
      <c r="AJ317" s="1">
        <v>1.1582915782928467</v>
      </c>
      <c r="AK317" s="1">
        <v>0</v>
      </c>
      <c r="AL317" s="1">
        <v>0</v>
      </c>
      <c r="AM317" s="1">
        <v>-277.48826138924107</v>
      </c>
    </row>
    <row r="318" spans="5:39" x14ac:dyDescent="0.2">
      <c r="E318" s="1" t="str">
        <f t="shared" si="4"/>
        <v>1--100----</v>
      </c>
      <c r="F318" s="1">
        <v>1</v>
      </c>
      <c r="G318" s="1" t="s">
        <v>87</v>
      </c>
      <c r="H318" s="1" t="s">
        <v>87</v>
      </c>
      <c r="I318" s="1">
        <v>1</v>
      </c>
      <c r="J318" s="1">
        <v>0</v>
      </c>
      <c r="K318" s="1">
        <v>0</v>
      </c>
      <c r="L318" s="1" t="s">
        <v>87</v>
      </c>
      <c r="M318" s="1" t="s">
        <v>87</v>
      </c>
      <c r="N318" s="1" t="s">
        <v>87</v>
      </c>
      <c r="O318" s="1" t="s">
        <v>87</v>
      </c>
      <c r="P318" s="1">
        <v>571</v>
      </c>
      <c r="Q318" s="1">
        <v>984121</v>
      </c>
      <c r="R318" s="1">
        <v>19014.766655912539</v>
      </c>
      <c r="S318" s="1">
        <v>12.88251781463623</v>
      </c>
      <c r="T318" s="1">
        <v>-86.156435330181054</v>
      </c>
      <c r="U318" s="1">
        <v>80.831843672639181</v>
      </c>
      <c r="V318" s="1">
        <v>252.20536804199219</v>
      </c>
      <c r="W318" s="1">
        <v>186.83377075195313</v>
      </c>
      <c r="X318" s="1">
        <v>0.98257198803887602</v>
      </c>
      <c r="Y318" s="1">
        <v>0</v>
      </c>
      <c r="Z318" s="1">
        <v>0.63772645843346498</v>
      </c>
      <c r="AA318" s="1">
        <v>2.4513245830543196</v>
      </c>
      <c r="AB318" s="1">
        <v>53.538436838559491</v>
      </c>
      <c r="AC318" s="1">
        <v>40.740721923422015</v>
      </c>
      <c r="AD318" s="1">
        <v>2.6317901965307113</v>
      </c>
      <c r="AE318" s="1">
        <v>0</v>
      </c>
      <c r="AF318" s="1">
        <v>0.63772645843346498</v>
      </c>
      <c r="AG318" s="1">
        <v>-65.771565642616494</v>
      </c>
      <c r="AH318" s="1">
        <v>4.1896270885389095E-2</v>
      </c>
      <c r="AI318" s="1">
        <v>0.25409353916870747</v>
      </c>
      <c r="AJ318" s="1">
        <v>2.5220537185668945</v>
      </c>
      <c r="AK318" s="1">
        <v>0</v>
      </c>
      <c r="AL318" s="1">
        <v>0</v>
      </c>
      <c r="AM318" s="1">
        <v>5.4285680385668327</v>
      </c>
    </row>
    <row r="319" spans="5:39" x14ac:dyDescent="0.2">
      <c r="E319" s="1" t="str">
        <f t="shared" si="4"/>
        <v>1--200----</v>
      </c>
      <c r="F319" s="1">
        <v>1</v>
      </c>
      <c r="G319" s="1" t="s">
        <v>87</v>
      </c>
      <c r="H319" s="1" t="s">
        <v>87</v>
      </c>
      <c r="I319" s="1">
        <v>2</v>
      </c>
      <c r="J319" s="1">
        <v>0</v>
      </c>
      <c r="K319" s="1">
        <v>0</v>
      </c>
      <c r="L319" s="1" t="s">
        <v>87</v>
      </c>
      <c r="M319" s="1" t="s">
        <v>87</v>
      </c>
      <c r="N319" s="1" t="s">
        <v>87</v>
      </c>
      <c r="O319" s="1" t="s">
        <v>87</v>
      </c>
      <c r="P319" s="1">
        <v>211</v>
      </c>
      <c r="Q319" s="1">
        <v>384746</v>
      </c>
      <c r="R319" s="1">
        <v>35784.359649490303</v>
      </c>
      <c r="S319" s="1">
        <v>49.920352935791016</v>
      </c>
      <c r="T319" s="1">
        <v>-92.238184479430558</v>
      </c>
      <c r="U319" s="1">
        <v>67.648722298212704</v>
      </c>
      <c r="V319" s="1">
        <v>229.53610229492188</v>
      </c>
      <c r="W319" s="1">
        <v>219.77326965332031</v>
      </c>
      <c r="X319" s="1">
        <v>0.61416012974945233</v>
      </c>
      <c r="Y319" s="1">
        <v>0</v>
      </c>
      <c r="Z319" s="1">
        <v>0</v>
      </c>
      <c r="AA319" s="1">
        <v>3.2286235594392143</v>
      </c>
      <c r="AB319" s="1">
        <v>77.262921511854572</v>
      </c>
      <c r="AC319" s="1">
        <v>19.508454928706211</v>
      </c>
      <c r="AD319" s="1">
        <v>0</v>
      </c>
      <c r="AE319" s="1">
        <v>0</v>
      </c>
      <c r="AF319" s="1">
        <v>0</v>
      </c>
      <c r="AG319" s="1">
        <v>-10.690938150162275</v>
      </c>
      <c r="AH319" s="1">
        <v>5.1290981582654528E-2</v>
      </c>
      <c r="AI319" s="1">
        <v>0</v>
      </c>
      <c r="AJ319" s="1">
        <v>2.2953610420227051</v>
      </c>
      <c r="AK319" s="1">
        <v>0</v>
      </c>
      <c r="AL319" s="1">
        <v>0</v>
      </c>
      <c r="AM319" s="1">
        <v>25.466270417477183</v>
      </c>
    </row>
    <row r="320" spans="5:39" x14ac:dyDescent="0.2">
      <c r="E320" s="1" t="str">
        <f t="shared" si="4"/>
        <v>1--300----</v>
      </c>
      <c r="F320" s="1">
        <v>1</v>
      </c>
      <c r="G320" s="1" t="s">
        <v>87</v>
      </c>
      <c r="H320" s="1" t="s">
        <v>87</v>
      </c>
      <c r="I320" s="1">
        <v>3</v>
      </c>
      <c r="J320" s="1">
        <v>0</v>
      </c>
      <c r="K320" s="1">
        <v>0</v>
      </c>
      <c r="L320" s="1" t="s">
        <v>87</v>
      </c>
      <c r="M320" s="1" t="s">
        <v>87</v>
      </c>
      <c r="N320" s="1" t="s">
        <v>87</v>
      </c>
      <c r="O320" s="1" t="s">
        <v>87</v>
      </c>
      <c r="P320" s="1">
        <v>68</v>
      </c>
      <c r="Q320" s="1">
        <v>121288</v>
      </c>
      <c r="R320" s="1">
        <v>76834.315202189129</v>
      </c>
      <c r="S320" s="1">
        <v>91.3055419921875</v>
      </c>
      <c r="T320" s="1">
        <v>-92.129439121799933</v>
      </c>
      <c r="U320" s="1">
        <v>70.076252645713012</v>
      </c>
      <c r="V320" s="1">
        <v>244.00187683105469</v>
      </c>
      <c r="W320" s="1">
        <v>181.01332092285156</v>
      </c>
      <c r="X320" s="1">
        <v>0.23558916409486555</v>
      </c>
      <c r="Y320" s="1">
        <v>0</v>
      </c>
      <c r="Z320" s="1">
        <v>0</v>
      </c>
      <c r="AA320" s="1">
        <v>6.9330848888595735</v>
      </c>
      <c r="AB320" s="1">
        <v>93.066915111140418</v>
      </c>
      <c r="AC320" s="1">
        <v>0</v>
      </c>
      <c r="AD320" s="1">
        <v>0</v>
      </c>
      <c r="AE320" s="1">
        <v>0</v>
      </c>
      <c r="AF320" s="1">
        <v>0</v>
      </c>
      <c r="AG320" s="1">
        <v>0</v>
      </c>
      <c r="AH320" s="1">
        <v>0</v>
      </c>
      <c r="AI320" s="1">
        <v>0</v>
      </c>
      <c r="AJ320" s="1">
        <v>2.440018892288208</v>
      </c>
      <c r="AK320" s="1">
        <v>0</v>
      </c>
      <c r="AL320" s="1">
        <v>1</v>
      </c>
      <c r="AM320" s="1">
        <v>-40.935366423242613</v>
      </c>
    </row>
    <row r="321" spans="5:39" x14ac:dyDescent="0.2">
      <c r="E321" s="1" t="str">
        <f t="shared" si="4"/>
        <v>1--101----</v>
      </c>
      <c r="F321" s="1">
        <v>1</v>
      </c>
      <c r="G321" s="1" t="s">
        <v>87</v>
      </c>
      <c r="H321" s="1" t="s">
        <v>87</v>
      </c>
      <c r="I321" s="1">
        <v>1</v>
      </c>
      <c r="J321" s="1">
        <v>0</v>
      </c>
      <c r="K321" s="1">
        <v>1</v>
      </c>
      <c r="L321" s="1" t="s">
        <v>87</v>
      </c>
      <c r="M321" s="1" t="s">
        <v>87</v>
      </c>
      <c r="N321" s="1" t="s">
        <v>87</v>
      </c>
      <c r="O321" s="1" t="s">
        <v>87</v>
      </c>
      <c r="P321" s="1">
        <v>34</v>
      </c>
      <c r="Q321" s="1">
        <v>34260</v>
      </c>
      <c r="R321" s="1">
        <v>19927.065515085655</v>
      </c>
      <c r="S321" s="1">
        <v>12.653532028198242</v>
      </c>
      <c r="T321" s="1">
        <v>-96.792834907507938</v>
      </c>
      <c r="U321" s="1">
        <v>100.4240195574025</v>
      </c>
      <c r="V321" s="1">
        <v>280.41448974609375</v>
      </c>
      <c r="W321" s="1">
        <v>233.30665588378906</v>
      </c>
      <c r="X321" s="1">
        <v>1.1708028746488828</v>
      </c>
      <c r="Y321" s="1">
        <v>0</v>
      </c>
      <c r="Z321" s="1">
        <v>0</v>
      </c>
      <c r="AA321" s="1">
        <v>0</v>
      </c>
      <c r="AB321" s="1">
        <v>62.122008172796264</v>
      </c>
      <c r="AC321" s="1">
        <v>15.099241097489784</v>
      </c>
      <c r="AD321" s="1">
        <v>22.778750729713952</v>
      </c>
      <c r="AE321" s="1">
        <v>0</v>
      </c>
      <c r="AF321" s="1">
        <v>0</v>
      </c>
      <c r="AG321" s="1">
        <v>-74.605313311091081</v>
      </c>
      <c r="AH321" s="1">
        <v>0</v>
      </c>
      <c r="AI321" s="1">
        <v>0</v>
      </c>
      <c r="AJ321" s="1">
        <v>2.8041448593139648</v>
      </c>
      <c r="AK321" s="1">
        <v>0</v>
      </c>
      <c r="AL321" s="1">
        <v>1</v>
      </c>
      <c r="AM321" s="1">
        <v>23.866319275935798</v>
      </c>
    </row>
    <row r="322" spans="5:39" x14ac:dyDescent="0.2">
      <c r="E322" s="1" t="str">
        <f t="shared" si="4"/>
        <v>1--201----</v>
      </c>
      <c r="F322" s="1">
        <v>1</v>
      </c>
      <c r="G322" s="1" t="s">
        <v>87</v>
      </c>
      <c r="H322" s="1" t="s">
        <v>87</v>
      </c>
      <c r="I322" s="1">
        <v>2</v>
      </c>
      <c r="J322" s="1">
        <v>0</v>
      </c>
      <c r="K322" s="1">
        <v>1</v>
      </c>
      <c r="L322" s="1" t="s">
        <v>87</v>
      </c>
      <c r="M322" s="1" t="s">
        <v>87</v>
      </c>
      <c r="N322" s="1" t="s">
        <v>87</v>
      </c>
      <c r="O322" s="1" t="s">
        <v>87</v>
      </c>
      <c r="P322" s="1">
        <v>27</v>
      </c>
      <c r="Q322" s="1">
        <v>48634</v>
      </c>
      <c r="R322" s="1">
        <v>45368.487050401513</v>
      </c>
      <c r="S322" s="1">
        <v>57.253093719482422</v>
      </c>
      <c r="T322" s="1">
        <v>-85.575725031766268</v>
      </c>
      <c r="U322" s="1">
        <v>72.316696727480817</v>
      </c>
      <c r="V322" s="1">
        <v>296.11383056640625</v>
      </c>
      <c r="W322" s="1">
        <v>397.47723388671875</v>
      </c>
      <c r="X322" s="1">
        <v>0.87610863779774439</v>
      </c>
      <c r="Y322" s="1">
        <v>0</v>
      </c>
      <c r="Z322" s="1">
        <v>0</v>
      </c>
      <c r="AA322" s="1">
        <v>0</v>
      </c>
      <c r="AB322" s="1">
        <v>77.75835835012542</v>
      </c>
      <c r="AC322" s="1">
        <v>22.241641649874573</v>
      </c>
      <c r="AD322" s="1">
        <v>0</v>
      </c>
      <c r="AE322" s="1">
        <v>0</v>
      </c>
      <c r="AF322" s="1">
        <v>0</v>
      </c>
      <c r="AG322" s="1">
        <v>-3.1638295087832544</v>
      </c>
      <c r="AH322" s="1">
        <v>0.33597894477114776</v>
      </c>
      <c r="AI322" s="1">
        <v>0</v>
      </c>
      <c r="AJ322" s="1">
        <v>2.9611382484436035</v>
      </c>
      <c r="AK322" s="1">
        <v>0</v>
      </c>
      <c r="AL322" s="1">
        <v>1</v>
      </c>
      <c r="AM322" s="1">
        <v>117.45026584818241</v>
      </c>
    </row>
    <row r="323" spans="5:39" x14ac:dyDescent="0.2">
      <c r="E323" s="1" t="str">
        <f t="shared" ref="E323:E386" si="5">CONCATENATE(F323,G323,H323,I323,J323,K323,L323,M323,N323,O323,)</f>
        <v>1--301----</v>
      </c>
      <c r="F323" s="1">
        <v>1</v>
      </c>
      <c r="G323" s="1" t="s">
        <v>87</v>
      </c>
      <c r="H323" s="1" t="s">
        <v>87</v>
      </c>
      <c r="I323" s="1">
        <v>3</v>
      </c>
      <c r="J323" s="1">
        <v>0</v>
      </c>
      <c r="K323" s="1">
        <v>1</v>
      </c>
      <c r="L323" s="1" t="s">
        <v>87</v>
      </c>
      <c r="M323" s="1" t="s">
        <v>87</v>
      </c>
      <c r="N323" s="1" t="s">
        <v>87</v>
      </c>
      <c r="O323" s="1" t="s">
        <v>87</v>
      </c>
      <c r="P323" s="1">
        <v>12</v>
      </c>
      <c r="Q323" s="1">
        <v>16303</v>
      </c>
      <c r="R323" s="1">
        <v>77833.706285653796</v>
      </c>
      <c r="S323" s="1">
        <v>89.744712829589844</v>
      </c>
      <c r="T323" s="1">
        <v>-149.44156714007693</v>
      </c>
      <c r="U323" s="1">
        <v>78.876430990752354</v>
      </c>
      <c r="V323" s="1">
        <v>219.86750793457031</v>
      </c>
      <c r="W323" s="1">
        <v>-264.63238525390625</v>
      </c>
      <c r="X323" s="1">
        <v>-0.33999715275370734</v>
      </c>
      <c r="Y323" s="1">
        <v>0</v>
      </c>
      <c r="Z323" s="1">
        <v>23.161381340857513</v>
      </c>
      <c r="AA323" s="1">
        <v>37.50230019014905</v>
      </c>
      <c r="AB323" s="1">
        <v>39.33631846899344</v>
      </c>
      <c r="AC323" s="1">
        <v>0</v>
      </c>
      <c r="AD323" s="1">
        <v>0</v>
      </c>
      <c r="AE323" s="1">
        <v>0</v>
      </c>
      <c r="AF323" s="1">
        <v>0</v>
      </c>
      <c r="AG323" s="1">
        <v>0</v>
      </c>
      <c r="AH323" s="1">
        <v>0</v>
      </c>
      <c r="AI323" s="1">
        <v>0</v>
      </c>
      <c r="AJ323" s="1">
        <v>2.1986751556396484</v>
      </c>
      <c r="AK323" s="1">
        <v>1</v>
      </c>
      <c r="AL323" s="1">
        <v>0</v>
      </c>
      <c r="AM323" s="1">
        <v>-413.93476652875103</v>
      </c>
    </row>
    <row r="324" spans="5:39" x14ac:dyDescent="0.2">
      <c r="E324" s="1" t="str">
        <f t="shared" si="5"/>
        <v>1--110----</v>
      </c>
      <c r="F324" s="1">
        <v>1</v>
      </c>
      <c r="G324" s="1" t="s">
        <v>87</v>
      </c>
      <c r="H324" s="1" t="s">
        <v>87</v>
      </c>
      <c r="I324" s="1">
        <v>1</v>
      </c>
      <c r="J324" s="1">
        <v>1</v>
      </c>
      <c r="K324" s="1">
        <v>0</v>
      </c>
      <c r="L324" s="1" t="s">
        <v>87</v>
      </c>
      <c r="M324" s="1" t="s">
        <v>87</v>
      </c>
      <c r="N324" s="1" t="s">
        <v>87</v>
      </c>
      <c r="O324" s="1" t="s">
        <v>87</v>
      </c>
      <c r="P324" s="1">
        <v>1757</v>
      </c>
      <c r="Q324" s="1">
        <v>3800076</v>
      </c>
      <c r="R324" s="1">
        <v>20970.510487198106</v>
      </c>
      <c r="S324" s="1">
        <v>16.499605178833008</v>
      </c>
      <c r="T324" s="1">
        <v>-271.5871880544874</v>
      </c>
      <c r="U324" s="1">
        <v>84.040839924390113</v>
      </c>
      <c r="V324" s="1">
        <v>251.58230590820313</v>
      </c>
      <c r="W324" s="1">
        <v>62.882839202880859</v>
      </c>
      <c r="X324" s="1">
        <v>0.29986317806268487</v>
      </c>
      <c r="Y324" s="1">
        <v>0.45980659334181734</v>
      </c>
      <c r="Z324" s="1">
        <v>6.0446685803126048</v>
      </c>
      <c r="AA324" s="1">
        <v>29.831192849827215</v>
      </c>
      <c r="AB324" s="1">
        <v>49.790688396758384</v>
      </c>
      <c r="AC324" s="1">
        <v>13.36125909060766</v>
      </c>
      <c r="AD324" s="1">
        <v>0.51238448915232226</v>
      </c>
      <c r="AE324" s="1">
        <v>0.45980659334181734</v>
      </c>
      <c r="AF324" s="1">
        <v>6.0446685803126048</v>
      </c>
      <c r="AG324" s="1">
        <v>-23.791543138067482</v>
      </c>
      <c r="AH324" s="1">
        <v>4.5494000106032075</v>
      </c>
      <c r="AI324" s="1">
        <v>6.9214804724200087</v>
      </c>
      <c r="AJ324" s="1">
        <v>2.5158231258392334</v>
      </c>
      <c r="AK324" s="1">
        <v>0</v>
      </c>
      <c r="AL324" s="1">
        <v>0</v>
      </c>
      <c r="AM324" s="1">
        <v>11.167537680900388</v>
      </c>
    </row>
    <row r="325" spans="5:39" x14ac:dyDescent="0.2">
      <c r="E325" s="1" t="str">
        <f t="shared" si="5"/>
        <v>1--210----</v>
      </c>
      <c r="F325" s="1">
        <v>1</v>
      </c>
      <c r="G325" s="1" t="s">
        <v>87</v>
      </c>
      <c r="H325" s="1" t="s">
        <v>87</v>
      </c>
      <c r="I325" s="1">
        <v>2</v>
      </c>
      <c r="J325" s="1">
        <v>1</v>
      </c>
      <c r="K325" s="1">
        <v>0</v>
      </c>
      <c r="L325" s="1" t="s">
        <v>87</v>
      </c>
      <c r="M325" s="1" t="s">
        <v>87</v>
      </c>
      <c r="N325" s="1" t="s">
        <v>87</v>
      </c>
      <c r="O325" s="1" t="s">
        <v>87</v>
      </c>
      <c r="P325" s="1">
        <v>3763</v>
      </c>
      <c r="Q325" s="1">
        <v>7736569</v>
      </c>
      <c r="R325" s="1">
        <v>43270.972940725202</v>
      </c>
      <c r="S325" s="1">
        <v>55.131290435791016</v>
      </c>
      <c r="T325" s="1">
        <v>-358.43339875407679</v>
      </c>
      <c r="U325" s="1">
        <v>92.941149799632626</v>
      </c>
      <c r="V325" s="1">
        <v>276.00042724609375</v>
      </c>
      <c r="W325" s="1">
        <v>64.852912902832031</v>
      </c>
      <c r="X325" s="1">
        <v>0.14987625305229646</v>
      </c>
      <c r="Y325" s="1">
        <v>0.10318527502307547</v>
      </c>
      <c r="Z325" s="1">
        <v>2.7540890542047771</v>
      </c>
      <c r="AA325" s="1">
        <v>33.72834909117983</v>
      </c>
      <c r="AB325" s="1">
        <v>59.222376223879095</v>
      </c>
      <c r="AC325" s="1">
        <v>4.1920003557132368</v>
      </c>
      <c r="AD325" s="1">
        <v>0</v>
      </c>
      <c r="AE325" s="1">
        <v>0.10318527502307547</v>
      </c>
      <c r="AF325" s="1">
        <v>2.7540890542047771</v>
      </c>
      <c r="AG325" s="1">
        <v>-0.5226959369684343</v>
      </c>
      <c r="AH325" s="1">
        <v>7.7484910652988104</v>
      </c>
      <c r="AI325" s="1">
        <v>4.2800067776247603</v>
      </c>
      <c r="AJ325" s="1">
        <v>2.7600042819976807</v>
      </c>
      <c r="AK325" s="1">
        <v>0</v>
      </c>
      <c r="AL325" s="1">
        <v>0</v>
      </c>
      <c r="AM325" s="1">
        <v>42.838941375307215</v>
      </c>
    </row>
    <row r="326" spans="5:39" x14ac:dyDescent="0.2">
      <c r="E326" s="1" t="str">
        <f t="shared" si="5"/>
        <v>1--310----</v>
      </c>
      <c r="F326" s="1">
        <v>1</v>
      </c>
      <c r="G326" s="1" t="s">
        <v>87</v>
      </c>
      <c r="H326" s="1" t="s">
        <v>87</v>
      </c>
      <c r="I326" s="1">
        <v>3</v>
      </c>
      <c r="J326" s="1">
        <v>1</v>
      </c>
      <c r="K326" s="1">
        <v>0</v>
      </c>
      <c r="L326" s="1" t="s">
        <v>87</v>
      </c>
      <c r="M326" s="1" t="s">
        <v>87</v>
      </c>
      <c r="N326" s="1" t="s">
        <v>87</v>
      </c>
      <c r="O326" s="1" t="s">
        <v>87</v>
      </c>
      <c r="P326" s="1">
        <v>1420</v>
      </c>
      <c r="Q326" s="1">
        <v>3325963</v>
      </c>
      <c r="R326" s="1">
        <v>84890.305305238391</v>
      </c>
      <c r="S326" s="1">
        <v>90.608718872070313</v>
      </c>
      <c r="T326" s="1">
        <v>-441.87754808901138</v>
      </c>
      <c r="U326" s="1">
        <v>91.44935491127768</v>
      </c>
      <c r="V326" s="1">
        <v>256.42782592773438</v>
      </c>
      <c r="W326" s="1">
        <v>-106.28092193603516</v>
      </c>
      <c r="X326" s="1">
        <v>-0.12519794993537006</v>
      </c>
      <c r="Y326" s="1">
        <v>2.387278511516815E-2</v>
      </c>
      <c r="Z326" s="1">
        <v>1.2403926321489445</v>
      </c>
      <c r="AA326" s="1">
        <v>64.364636648092599</v>
      </c>
      <c r="AB326" s="1">
        <v>33.988081046000815</v>
      </c>
      <c r="AC326" s="1">
        <v>0.3830168886424774</v>
      </c>
      <c r="AD326" s="1">
        <v>0</v>
      </c>
      <c r="AE326" s="1">
        <v>0</v>
      </c>
      <c r="AF326" s="1">
        <v>0</v>
      </c>
      <c r="AG326" s="1">
        <v>-0.51443182383899944</v>
      </c>
      <c r="AH326" s="1">
        <v>11.971188691618833</v>
      </c>
      <c r="AI326" s="1">
        <v>0</v>
      </c>
      <c r="AJ326" s="1">
        <v>2.5642783641815186</v>
      </c>
      <c r="AK326" s="1">
        <v>0</v>
      </c>
      <c r="AL326" s="1">
        <v>0</v>
      </c>
      <c r="AM326" s="1">
        <v>-23.737324274776004</v>
      </c>
    </row>
    <row r="327" spans="5:39" x14ac:dyDescent="0.2">
      <c r="E327" s="1" t="str">
        <f t="shared" si="5"/>
        <v>1--111----</v>
      </c>
      <c r="F327" s="1">
        <v>1</v>
      </c>
      <c r="G327" s="1" t="s">
        <v>87</v>
      </c>
      <c r="H327" s="1" t="s">
        <v>87</v>
      </c>
      <c r="I327" s="1">
        <v>1</v>
      </c>
      <c r="J327" s="1">
        <v>1</v>
      </c>
      <c r="K327" s="1">
        <v>1</v>
      </c>
      <c r="L327" s="1" t="s">
        <v>87</v>
      </c>
      <c r="M327" s="1" t="s">
        <v>87</v>
      </c>
      <c r="N327" s="1" t="s">
        <v>87</v>
      </c>
      <c r="O327" s="1" t="s">
        <v>87</v>
      </c>
      <c r="P327" s="1">
        <v>209</v>
      </c>
      <c r="Q327" s="1">
        <v>260083</v>
      </c>
      <c r="R327" s="1">
        <v>29444.316671607394</v>
      </c>
      <c r="S327" s="1">
        <v>20.956533432006836</v>
      </c>
      <c r="T327" s="1">
        <v>-431.10583420084174</v>
      </c>
      <c r="U327" s="1">
        <v>91.82062115810308</v>
      </c>
      <c r="V327" s="1">
        <v>363.18789672851563</v>
      </c>
      <c r="W327" s="1">
        <v>141.15522766113281</v>
      </c>
      <c r="X327" s="1">
        <v>0.47939719313386597</v>
      </c>
      <c r="Y327" s="1">
        <v>0</v>
      </c>
      <c r="Z327" s="1">
        <v>5.7746950012111515</v>
      </c>
      <c r="AA327" s="1">
        <v>28.522433223240274</v>
      </c>
      <c r="AB327" s="1">
        <v>43.800632874889942</v>
      </c>
      <c r="AC327" s="1">
        <v>21.753824740563591</v>
      </c>
      <c r="AD327" s="1">
        <v>0.14841416009504657</v>
      </c>
      <c r="AE327" s="1">
        <v>0</v>
      </c>
      <c r="AF327" s="1">
        <v>5.7746950012111515</v>
      </c>
      <c r="AG327" s="1">
        <v>-22.462155949821291</v>
      </c>
      <c r="AH327" s="1">
        <v>9.5150747472377653</v>
      </c>
      <c r="AI327" s="1">
        <v>4.7302074109106407</v>
      </c>
      <c r="AJ327" s="1">
        <v>3.6318790912628174</v>
      </c>
      <c r="AK327" s="1">
        <v>0</v>
      </c>
      <c r="AL327" s="1">
        <v>0</v>
      </c>
      <c r="AM327" s="1">
        <v>125.4694094897166</v>
      </c>
    </row>
    <row r="328" spans="5:39" x14ac:dyDescent="0.2">
      <c r="E328" s="1" t="str">
        <f t="shared" si="5"/>
        <v>1--211----</v>
      </c>
      <c r="F328" s="1">
        <v>1</v>
      </c>
      <c r="G328" s="1" t="s">
        <v>87</v>
      </c>
      <c r="H328" s="1" t="s">
        <v>87</v>
      </c>
      <c r="I328" s="1">
        <v>2</v>
      </c>
      <c r="J328" s="1">
        <v>1</v>
      </c>
      <c r="K328" s="1">
        <v>1</v>
      </c>
      <c r="L328" s="1" t="s">
        <v>87</v>
      </c>
      <c r="M328" s="1" t="s">
        <v>87</v>
      </c>
      <c r="N328" s="1" t="s">
        <v>87</v>
      </c>
      <c r="O328" s="1" t="s">
        <v>87</v>
      </c>
      <c r="P328" s="1">
        <v>1257</v>
      </c>
      <c r="Q328" s="1">
        <v>2275216</v>
      </c>
      <c r="R328" s="1">
        <v>51463.683881448284</v>
      </c>
      <c r="S328" s="1">
        <v>61.317096710205078</v>
      </c>
      <c r="T328" s="1">
        <v>-476.23867570173053</v>
      </c>
      <c r="U328" s="1">
        <v>95.002954051410867</v>
      </c>
      <c r="V328" s="1">
        <v>317.98910522460938</v>
      </c>
      <c r="W328" s="1">
        <v>66.924163818359375</v>
      </c>
      <c r="X328" s="1">
        <v>0.13004153370078569</v>
      </c>
      <c r="Y328" s="1">
        <v>0.81864754818883123</v>
      </c>
      <c r="Z328" s="1">
        <v>5.3580846829487845</v>
      </c>
      <c r="AA328" s="1">
        <v>30.350788672372204</v>
      </c>
      <c r="AB328" s="1">
        <v>57.535196658251351</v>
      </c>
      <c r="AC328" s="1">
        <v>5.9372824382388307</v>
      </c>
      <c r="AD328" s="1">
        <v>0</v>
      </c>
      <c r="AE328" s="1">
        <v>0.81864754818883123</v>
      </c>
      <c r="AF328" s="1">
        <v>5.3580846829487845</v>
      </c>
      <c r="AG328" s="1">
        <v>-1.9079739672046209E-2</v>
      </c>
      <c r="AH328" s="1">
        <v>12.040240084968792</v>
      </c>
      <c r="AI328" s="1">
        <v>29.599964887151039</v>
      </c>
      <c r="AJ328" s="1">
        <v>3.1798911094665527</v>
      </c>
      <c r="AK328" s="1">
        <v>0</v>
      </c>
      <c r="AL328" s="1">
        <v>0</v>
      </c>
      <c r="AM328" s="1">
        <v>88.54965162389783</v>
      </c>
    </row>
    <row r="329" spans="5:39" x14ac:dyDescent="0.2">
      <c r="E329" s="1" t="str">
        <f t="shared" si="5"/>
        <v>1--311----</v>
      </c>
      <c r="F329" s="1">
        <v>1</v>
      </c>
      <c r="G329" s="1" t="s">
        <v>87</v>
      </c>
      <c r="H329" s="1" t="s">
        <v>87</v>
      </c>
      <c r="I329" s="1">
        <v>3</v>
      </c>
      <c r="J329" s="1">
        <v>1</v>
      </c>
      <c r="K329" s="1">
        <v>1</v>
      </c>
      <c r="L329" s="1" t="s">
        <v>87</v>
      </c>
      <c r="M329" s="1" t="s">
        <v>87</v>
      </c>
      <c r="N329" s="1" t="s">
        <v>87</v>
      </c>
      <c r="O329" s="1" t="s">
        <v>87</v>
      </c>
      <c r="P329" s="1">
        <v>787</v>
      </c>
      <c r="Q329" s="1">
        <v>1841355</v>
      </c>
      <c r="R329" s="1">
        <v>88255.589036057121</v>
      </c>
      <c r="S329" s="1">
        <v>91.031478881835938</v>
      </c>
      <c r="T329" s="1">
        <v>-528.52863765972552</v>
      </c>
      <c r="U329" s="1">
        <v>87.68804773372247</v>
      </c>
      <c r="V329" s="1">
        <v>269.18002319335938</v>
      </c>
      <c r="W329" s="1">
        <v>-368.17947387695313</v>
      </c>
      <c r="X329" s="1">
        <v>-0.417174116561085</v>
      </c>
      <c r="Y329" s="1">
        <v>1.2937755077103545</v>
      </c>
      <c r="Z329" s="1">
        <v>8.5702648321480659</v>
      </c>
      <c r="AA329" s="1">
        <v>69.63301481789226</v>
      </c>
      <c r="AB329" s="1">
        <v>20.50294484224932</v>
      </c>
      <c r="AC329" s="1">
        <v>0</v>
      </c>
      <c r="AD329" s="1">
        <v>0</v>
      </c>
      <c r="AE329" s="1">
        <v>0</v>
      </c>
      <c r="AF329" s="1">
        <v>0</v>
      </c>
      <c r="AG329" s="1">
        <v>0</v>
      </c>
      <c r="AH329" s="1">
        <v>15.296028178421022</v>
      </c>
      <c r="AI329" s="1">
        <v>0</v>
      </c>
      <c r="AJ329" s="1">
        <v>2.6918003559112549</v>
      </c>
      <c r="AK329" s="1">
        <v>0</v>
      </c>
      <c r="AL329" s="1">
        <v>0</v>
      </c>
      <c r="AM329" s="1">
        <v>-211.81495873848789</v>
      </c>
    </row>
    <row r="330" spans="5:39" x14ac:dyDescent="0.2">
      <c r="E330" s="1" t="str">
        <f t="shared" si="5"/>
        <v>0---000---</v>
      </c>
      <c r="F330" s="1">
        <v>0</v>
      </c>
      <c r="G330" s="1" t="s">
        <v>87</v>
      </c>
      <c r="H330" s="1" t="s">
        <v>87</v>
      </c>
      <c r="I330" s="1" t="s">
        <v>87</v>
      </c>
      <c r="J330" s="1">
        <v>0</v>
      </c>
      <c r="K330" s="1">
        <v>0</v>
      </c>
      <c r="L330" s="1">
        <v>0</v>
      </c>
      <c r="M330" s="1" t="s">
        <v>87</v>
      </c>
      <c r="N330" s="1" t="s">
        <v>87</v>
      </c>
      <c r="O330" s="1" t="s">
        <v>87</v>
      </c>
      <c r="P330" s="1">
        <v>1051</v>
      </c>
      <c r="Q330" s="1">
        <v>4012678</v>
      </c>
      <c r="R330" s="1">
        <v>15450.734985601313</v>
      </c>
      <c r="S330" s="1">
        <v>23.975399017333984</v>
      </c>
      <c r="T330" s="1">
        <v>-93.389681473863803</v>
      </c>
      <c r="U330" s="1">
        <v>50.967010847132343</v>
      </c>
      <c r="V330" s="1">
        <v>113.87228393554688</v>
      </c>
      <c r="W330" s="1">
        <v>58.457283020019531</v>
      </c>
      <c r="X330" s="1">
        <v>0.37834629274592069</v>
      </c>
      <c r="Y330" s="1">
        <v>4.3586851474252356E-2</v>
      </c>
      <c r="Z330" s="1">
        <v>2.7666062415175099</v>
      </c>
      <c r="AA330" s="1">
        <v>15.877301891654403</v>
      </c>
      <c r="AB330" s="1">
        <v>67.737057396581534</v>
      </c>
      <c r="AC330" s="1">
        <v>12.998625855351465</v>
      </c>
      <c r="AD330" s="1">
        <v>0.57682176342083769</v>
      </c>
      <c r="AE330" s="1">
        <v>4.3586851474252356E-2</v>
      </c>
      <c r="AF330" s="1">
        <v>2.7666062415175099</v>
      </c>
      <c r="AG330" s="1">
        <v>-18.354325661161059</v>
      </c>
      <c r="AH330" s="1">
        <v>0</v>
      </c>
      <c r="AI330" s="1">
        <v>1.6611477685566098</v>
      </c>
      <c r="AJ330" s="1">
        <v>1.1387227773666382</v>
      </c>
      <c r="AK330" s="1">
        <v>0</v>
      </c>
      <c r="AL330" s="1">
        <v>0</v>
      </c>
      <c r="AM330" s="1">
        <v>3.7008518938547406</v>
      </c>
    </row>
    <row r="331" spans="5:39" x14ac:dyDescent="0.2">
      <c r="E331" s="1" t="str">
        <f t="shared" si="5"/>
        <v>0---001---</v>
      </c>
      <c r="F331" s="1">
        <v>0</v>
      </c>
      <c r="G331" s="1" t="s">
        <v>87</v>
      </c>
      <c r="H331" s="1" t="s">
        <v>87</v>
      </c>
      <c r="I331" s="1" t="s">
        <v>87</v>
      </c>
      <c r="J331" s="1">
        <v>0</v>
      </c>
      <c r="K331" s="1">
        <v>0</v>
      </c>
      <c r="L331" s="1">
        <v>1</v>
      </c>
      <c r="M331" s="1" t="s">
        <v>87</v>
      </c>
      <c r="N331" s="1" t="s">
        <v>87</v>
      </c>
      <c r="O331" s="1" t="s">
        <v>87</v>
      </c>
      <c r="P331" s="1">
        <v>1077</v>
      </c>
      <c r="Q331" s="1">
        <v>3919029</v>
      </c>
      <c r="R331" s="1">
        <v>17448.45043917737</v>
      </c>
      <c r="S331" s="1">
        <v>28.017724990844727</v>
      </c>
      <c r="T331" s="1">
        <v>-66.082668712523827</v>
      </c>
      <c r="U331" s="1">
        <v>48.089739294188533</v>
      </c>
      <c r="V331" s="1">
        <v>120.30730438232422</v>
      </c>
      <c r="W331" s="1">
        <v>80.478782653808594</v>
      </c>
      <c r="X331" s="1">
        <v>0.46123742010412511</v>
      </c>
      <c r="Y331" s="1">
        <v>0</v>
      </c>
      <c r="Z331" s="1">
        <v>1.1373480522854003</v>
      </c>
      <c r="AA331" s="1">
        <v>11.149241304414947</v>
      </c>
      <c r="AB331" s="1">
        <v>68.295054718911246</v>
      </c>
      <c r="AC331" s="1">
        <v>19.35601905471993</v>
      </c>
      <c r="AD331" s="1">
        <v>6.2336869668481662E-2</v>
      </c>
      <c r="AE331" s="1">
        <v>0</v>
      </c>
      <c r="AF331" s="1">
        <v>0.75408985235883685</v>
      </c>
      <c r="AG331" s="1">
        <v>-23.94051729052039</v>
      </c>
      <c r="AH331" s="1">
        <v>0</v>
      </c>
      <c r="AI331" s="1">
        <v>0.40940758085938944</v>
      </c>
      <c r="AJ331" s="1">
        <v>1.2030730247497559</v>
      </c>
      <c r="AK331" s="1">
        <v>0</v>
      </c>
      <c r="AL331" s="1">
        <v>0</v>
      </c>
      <c r="AM331" s="1">
        <v>1.6955196015870149</v>
      </c>
    </row>
    <row r="332" spans="5:39" x14ac:dyDescent="0.2">
      <c r="E332" s="1" t="str">
        <f t="shared" si="5"/>
        <v>0---010---</v>
      </c>
      <c r="F332" s="1">
        <v>0</v>
      </c>
      <c r="G332" s="1" t="s">
        <v>87</v>
      </c>
      <c r="H332" s="1" t="s">
        <v>87</v>
      </c>
      <c r="I332" s="1" t="s">
        <v>87</v>
      </c>
      <c r="J332" s="1">
        <v>0</v>
      </c>
      <c r="K332" s="1">
        <v>1</v>
      </c>
      <c r="L332" s="1">
        <v>0</v>
      </c>
      <c r="M332" s="1" t="s">
        <v>87</v>
      </c>
      <c r="N332" s="1" t="s">
        <v>87</v>
      </c>
      <c r="O332" s="1" t="s">
        <v>87</v>
      </c>
      <c r="P332" s="1">
        <v>34</v>
      </c>
      <c r="Q332" s="1">
        <v>99308</v>
      </c>
      <c r="R332" s="1">
        <v>24970.084735295794</v>
      </c>
      <c r="S332" s="1">
        <v>49.351108551025391</v>
      </c>
      <c r="T332" s="1">
        <v>-64.769776448225059</v>
      </c>
      <c r="U332" s="1">
        <v>46.504997823722711</v>
      </c>
      <c r="V332" s="1">
        <v>123.56607818603516</v>
      </c>
      <c r="W332" s="1">
        <v>178.642578125</v>
      </c>
      <c r="X332" s="1">
        <v>0.71542639930446283</v>
      </c>
      <c r="Y332" s="1">
        <v>0</v>
      </c>
      <c r="Z332" s="1">
        <v>0</v>
      </c>
      <c r="AA332" s="1">
        <v>4.0097474523704033</v>
      </c>
      <c r="AB332" s="1">
        <v>54.126555765900029</v>
      </c>
      <c r="AC332" s="1">
        <v>34.743424497522859</v>
      </c>
      <c r="AD332" s="1">
        <v>7.1202722842067105</v>
      </c>
      <c r="AE332" s="1">
        <v>0</v>
      </c>
      <c r="AF332" s="1">
        <v>0</v>
      </c>
      <c r="AG332" s="1">
        <v>-11.853355715306032</v>
      </c>
      <c r="AH332" s="1">
        <v>0</v>
      </c>
      <c r="AI332" s="1">
        <v>0</v>
      </c>
      <c r="AJ332" s="1">
        <v>1.2356607913970947</v>
      </c>
      <c r="AK332" s="1">
        <v>0</v>
      </c>
      <c r="AL332" s="1">
        <v>1</v>
      </c>
      <c r="AM332" s="1">
        <v>85.194632045613091</v>
      </c>
    </row>
    <row r="333" spans="5:39" x14ac:dyDescent="0.2">
      <c r="E333" s="1" t="str">
        <f t="shared" si="5"/>
        <v>0---011---</v>
      </c>
      <c r="F333" s="1">
        <v>0</v>
      </c>
      <c r="G333" s="1" t="s">
        <v>87</v>
      </c>
      <c r="H333" s="1" t="s">
        <v>87</v>
      </c>
      <c r="I333" s="1" t="s">
        <v>87</v>
      </c>
      <c r="J333" s="1">
        <v>0</v>
      </c>
      <c r="K333" s="1">
        <v>1</v>
      </c>
      <c r="L333" s="1">
        <v>1</v>
      </c>
      <c r="M333" s="1" t="s">
        <v>87</v>
      </c>
      <c r="N333" s="1" t="s">
        <v>87</v>
      </c>
      <c r="O333" s="1" t="s">
        <v>87</v>
      </c>
      <c r="P333" s="1">
        <v>58</v>
      </c>
      <c r="Q333" s="1">
        <v>192468</v>
      </c>
      <c r="R333" s="1">
        <v>26813.34130922148</v>
      </c>
      <c r="S333" s="1">
        <v>48.058769226074219</v>
      </c>
      <c r="T333" s="1">
        <v>-78.900699913308912</v>
      </c>
      <c r="U333" s="1">
        <v>47.550864463673477</v>
      </c>
      <c r="V333" s="1">
        <v>131.32521057128906</v>
      </c>
      <c r="W333" s="1">
        <v>47.169143676757813</v>
      </c>
      <c r="X333" s="1">
        <v>0.17591669435295515</v>
      </c>
      <c r="Y333" s="1">
        <v>0</v>
      </c>
      <c r="Z333" s="1">
        <v>4.088471849865952</v>
      </c>
      <c r="AA333" s="1">
        <v>24.167134276866804</v>
      </c>
      <c r="AB333" s="1">
        <v>49.961552050210948</v>
      </c>
      <c r="AC333" s="1">
        <v>21.782841823056302</v>
      </c>
      <c r="AD333" s="1">
        <v>0</v>
      </c>
      <c r="AE333" s="1">
        <v>0</v>
      </c>
      <c r="AF333" s="1">
        <v>1.138890620778519</v>
      </c>
      <c r="AG333" s="1">
        <v>-21.495225986386458</v>
      </c>
      <c r="AH333" s="1">
        <v>0</v>
      </c>
      <c r="AI333" s="1">
        <v>6.4176625078369227</v>
      </c>
      <c r="AJ333" s="1">
        <v>1.3132520914077759</v>
      </c>
      <c r="AK333" s="1">
        <v>0</v>
      </c>
      <c r="AL333" s="1">
        <v>1</v>
      </c>
      <c r="AM333" s="1">
        <v>-37.728663179168478</v>
      </c>
    </row>
    <row r="334" spans="5:39" x14ac:dyDescent="0.2">
      <c r="E334" s="1" t="str">
        <f t="shared" si="5"/>
        <v>0---100---</v>
      </c>
      <c r="F334" s="1">
        <v>0</v>
      </c>
      <c r="G334" s="1" t="s">
        <v>87</v>
      </c>
      <c r="H334" s="1" t="s">
        <v>87</v>
      </c>
      <c r="I334" s="1" t="s">
        <v>87</v>
      </c>
      <c r="J334" s="1">
        <v>1</v>
      </c>
      <c r="K334" s="1">
        <v>0</v>
      </c>
      <c r="L334" s="1">
        <v>0</v>
      </c>
      <c r="M334" s="1" t="s">
        <v>87</v>
      </c>
      <c r="N334" s="1" t="s">
        <v>87</v>
      </c>
      <c r="O334" s="1" t="s">
        <v>87</v>
      </c>
      <c r="P334" s="1">
        <v>2019</v>
      </c>
      <c r="Q334" s="1">
        <v>6822653</v>
      </c>
      <c r="R334" s="1">
        <v>24548.003172699195</v>
      </c>
      <c r="S334" s="1">
        <v>44.035079956054688</v>
      </c>
      <c r="T334" s="1">
        <v>-257.3370522628785</v>
      </c>
      <c r="U334" s="1">
        <v>63.342885537932666</v>
      </c>
      <c r="V334" s="1">
        <v>125.70906066894531</v>
      </c>
      <c r="W334" s="1">
        <v>-55.174564361572266</v>
      </c>
      <c r="X334" s="1">
        <v>-0.22476192451748614</v>
      </c>
      <c r="Y334" s="1">
        <v>0.80241513088823369</v>
      </c>
      <c r="Z334" s="1">
        <v>13.036658906733201</v>
      </c>
      <c r="AA334" s="1">
        <v>54.665890233608536</v>
      </c>
      <c r="AB334" s="1">
        <v>25.448839329803231</v>
      </c>
      <c r="AC334" s="1">
        <v>5.5936158558848001</v>
      </c>
      <c r="AD334" s="1">
        <v>0.45258054308199464</v>
      </c>
      <c r="AE334" s="1">
        <v>0.73447968114456352</v>
      </c>
      <c r="AF334" s="1">
        <v>12.087981024390364</v>
      </c>
      <c r="AG334" s="1">
        <v>-4.5891929336385591</v>
      </c>
      <c r="AH334" s="1">
        <v>3.698093348470552</v>
      </c>
      <c r="AI334" s="1">
        <v>10.526482068116188</v>
      </c>
      <c r="AJ334" s="1">
        <v>1.2570905685424805</v>
      </c>
      <c r="AK334" s="1">
        <v>0</v>
      </c>
      <c r="AL334" s="1">
        <v>0</v>
      </c>
      <c r="AM334" s="1">
        <v>3.4751589496899253</v>
      </c>
    </row>
    <row r="335" spans="5:39" x14ac:dyDescent="0.2">
      <c r="E335" s="1" t="str">
        <f t="shared" si="5"/>
        <v>0---101---</v>
      </c>
      <c r="F335" s="1">
        <v>0</v>
      </c>
      <c r="G335" s="1" t="s">
        <v>87</v>
      </c>
      <c r="H335" s="1" t="s">
        <v>87</v>
      </c>
      <c r="I335" s="1" t="s">
        <v>87</v>
      </c>
      <c r="J335" s="1">
        <v>1</v>
      </c>
      <c r="K335" s="1">
        <v>0</v>
      </c>
      <c r="L335" s="1">
        <v>1</v>
      </c>
      <c r="M335" s="1" t="s">
        <v>87</v>
      </c>
      <c r="N335" s="1" t="s">
        <v>87</v>
      </c>
      <c r="O335" s="1" t="s">
        <v>87</v>
      </c>
      <c r="P335" s="1">
        <v>976</v>
      </c>
      <c r="Q335" s="1">
        <v>3683856</v>
      </c>
      <c r="R335" s="1">
        <v>27773.960343004626</v>
      </c>
      <c r="S335" s="1">
        <v>48.544216156005859</v>
      </c>
      <c r="T335" s="1">
        <v>-209.72719804629338</v>
      </c>
      <c r="U335" s="1">
        <v>54.277504109019368</v>
      </c>
      <c r="V335" s="1">
        <v>125.67885589599609</v>
      </c>
      <c r="W335" s="1">
        <v>-28.919866561889648</v>
      </c>
      <c r="X335" s="1">
        <v>-0.10412582939103114</v>
      </c>
      <c r="Y335" s="1">
        <v>0.33673954682267709</v>
      </c>
      <c r="Z335" s="1">
        <v>7.3391848106983559</v>
      </c>
      <c r="AA335" s="1">
        <v>49.03867034976394</v>
      </c>
      <c r="AB335" s="1">
        <v>38.690518847642252</v>
      </c>
      <c r="AC335" s="1">
        <v>4.5948864450727722</v>
      </c>
      <c r="AD335" s="1">
        <v>0</v>
      </c>
      <c r="AE335" s="1">
        <v>0.27384349442540645</v>
      </c>
      <c r="AF335" s="1">
        <v>6.7506167450627821</v>
      </c>
      <c r="AG335" s="1">
        <v>-6.5558305485406443</v>
      </c>
      <c r="AH335" s="1">
        <v>2.8001433532128792</v>
      </c>
      <c r="AI335" s="1">
        <v>6.8339781871222058</v>
      </c>
      <c r="AJ335" s="1">
        <v>1.2567884922027588</v>
      </c>
      <c r="AK335" s="1">
        <v>0</v>
      </c>
      <c r="AL335" s="1">
        <v>0</v>
      </c>
      <c r="AM335" s="1">
        <v>-2.2273169907470587</v>
      </c>
    </row>
    <row r="336" spans="5:39" x14ac:dyDescent="0.2">
      <c r="E336" s="1" t="str">
        <f t="shared" si="5"/>
        <v>0---110---</v>
      </c>
      <c r="F336" s="1">
        <v>0</v>
      </c>
      <c r="G336" s="1" t="s">
        <v>87</v>
      </c>
      <c r="H336" s="1" t="s">
        <v>87</v>
      </c>
      <c r="I336" s="1" t="s">
        <v>87</v>
      </c>
      <c r="J336" s="1">
        <v>1</v>
      </c>
      <c r="K336" s="1">
        <v>1</v>
      </c>
      <c r="L336" s="1">
        <v>0</v>
      </c>
      <c r="M336" s="1" t="s">
        <v>87</v>
      </c>
      <c r="N336" s="1" t="s">
        <v>87</v>
      </c>
      <c r="O336" s="1" t="s">
        <v>87</v>
      </c>
      <c r="P336" s="1">
        <v>443</v>
      </c>
      <c r="Q336" s="1">
        <v>1230137</v>
      </c>
      <c r="R336" s="1">
        <v>35521.224234655187</v>
      </c>
      <c r="S336" s="1">
        <v>63.056365966796875</v>
      </c>
      <c r="T336" s="1">
        <v>-379.75388550115599</v>
      </c>
      <c r="U336" s="1">
        <v>59.421047817782359</v>
      </c>
      <c r="V336" s="1">
        <v>143.39353942871094</v>
      </c>
      <c r="W336" s="1">
        <v>-171.93536376953125</v>
      </c>
      <c r="X336" s="1">
        <v>-0.48403558006254699</v>
      </c>
      <c r="Y336" s="1">
        <v>2.7536770294690753</v>
      </c>
      <c r="Z336" s="1">
        <v>19.73097305422079</v>
      </c>
      <c r="AA336" s="1">
        <v>49.652193211000075</v>
      </c>
      <c r="AB336" s="1">
        <v>24.12015897416304</v>
      </c>
      <c r="AC336" s="1">
        <v>3.7429977311470184</v>
      </c>
      <c r="AD336" s="1">
        <v>0</v>
      </c>
      <c r="AE336" s="1">
        <v>1.45699218867492</v>
      </c>
      <c r="AF336" s="1">
        <v>10.565571151831056</v>
      </c>
      <c r="AG336" s="1">
        <v>-2.856912214243212</v>
      </c>
      <c r="AH336" s="1">
        <v>7.0872576687194693</v>
      </c>
      <c r="AI336" s="1">
        <v>32.750840155978366</v>
      </c>
      <c r="AJ336" s="1">
        <v>1.4339354038238525</v>
      </c>
      <c r="AK336" s="1">
        <v>0</v>
      </c>
      <c r="AL336" s="1">
        <v>0</v>
      </c>
      <c r="AM336" s="1">
        <v>-31.977250280925009</v>
      </c>
    </row>
    <row r="337" spans="5:39" x14ac:dyDescent="0.2">
      <c r="E337" s="1" t="str">
        <f t="shared" si="5"/>
        <v>0---111---</v>
      </c>
      <c r="F337" s="1">
        <v>0</v>
      </c>
      <c r="G337" s="1" t="s">
        <v>87</v>
      </c>
      <c r="H337" s="1" t="s">
        <v>87</v>
      </c>
      <c r="I337" s="1" t="s">
        <v>87</v>
      </c>
      <c r="J337" s="1">
        <v>1</v>
      </c>
      <c r="K337" s="1">
        <v>1</v>
      </c>
      <c r="L337" s="1">
        <v>1</v>
      </c>
      <c r="M337" s="1" t="s">
        <v>87</v>
      </c>
      <c r="N337" s="1" t="s">
        <v>87</v>
      </c>
      <c r="O337" s="1" t="s">
        <v>87</v>
      </c>
      <c r="P337" s="1">
        <v>110</v>
      </c>
      <c r="Q337" s="1">
        <v>330935</v>
      </c>
      <c r="R337" s="1">
        <v>36960.446713530924</v>
      </c>
      <c r="S337" s="1">
        <v>67.093360900878906</v>
      </c>
      <c r="T337" s="1">
        <v>-324.59283217555276</v>
      </c>
      <c r="U337" s="1">
        <v>65.090845210305446</v>
      </c>
      <c r="V337" s="1">
        <v>140.87539672851563</v>
      </c>
      <c r="W337" s="1">
        <v>-278.33877563476563</v>
      </c>
      <c r="X337" s="1">
        <v>-0.75307200097467442</v>
      </c>
      <c r="Y337" s="1">
        <v>6.0060132654448761</v>
      </c>
      <c r="Z337" s="1">
        <v>20.270748032090893</v>
      </c>
      <c r="AA337" s="1">
        <v>42.653995497605266</v>
      </c>
      <c r="AB337" s="1">
        <v>25.941347998851739</v>
      </c>
      <c r="AC337" s="1">
        <v>5.1278952060072225</v>
      </c>
      <c r="AD337" s="1">
        <v>0</v>
      </c>
      <c r="AE337" s="1">
        <v>0.41488509828213999</v>
      </c>
      <c r="AF337" s="1">
        <v>11.453910888845241</v>
      </c>
      <c r="AG337" s="1">
        <v>-1.4768512494753914</v>
      </c>
      <c r="AH337" s="1">
        <v>7.400792343151406</v>
      </c>
      <c r="AI337" s="1">
        <v>36.266781479527232</v>
      </c>
      <c r="AJ337" s="1">
        <v>1.4087539911270142</v>
      </c>
      <c r="AK337" s="1">
        <v>0</v>
      </c>
      <c r="AL337" s="1">
        <v>0</v>
      </c>
      <c r="AM337" s="1">
        <v>-201.90291942731341</v>
      </c>
    </row>
    <row r="338" spans="5:39" x14ac:dyDescent="0.2">
      <c r="E338" s="1" t="str">
        <f t="shared" si="5"/>
        <v>1---000---</v>
      </c>
      <c r="F338" s="1">
        <v>1</v>
      </c>
      <c r="G338" s="1" t="s">
        <v>87</v>
      </c>
      <c r="H338" s="1" t="s">
        <v>87</v>
      </c>
      <c r="I338" s="1" t="s">
        <v>87</v>
      </c>
      <c r="J338" s="1">
        <v>0</v>
      </c>
      <c r="K338" s="1">
        <v>0</v>
      </c>
      <c r="L338" s="1">
        <v>0</v>
      </c>
      <c r="M338" s="1" t="s">
        <v>87</v>
      </c>
      <c r="N338" s="1" t="s">
        <v>87</v>
      </c>
      <c r="O338" s="1" t="s">
        <v>87</v>
      </c>
      <c r="P338" s="1">
        <v>366</v>
      </c>
      <c r="Q338" s="1">
        <v>591140</v>
      </c>
      <c r="R338" s="1">
        <v>24611.685811121515</v>
      </c>
      <c r="S338" s="1">
        <v>23.207595825195313</v>
      </c>
      <c r="T338" s="1">
        <v>-116.0879270903807</v>
      </c>
      <c r="U338" s="1">
        <v>85.869888962576866</v>
      </c>
      <c r="V338" s="1">
        <v>240.74551391601563</v>
      </c>
      <c r="W338" s="1">
        <v>172.8782958984375</v>
      </c>
      <c r="X338" s="1">
        <v>0.70242362601718789</v>
      </c>
      <c r="Y338" s="1">
        <v>0</v>
      </c>
      <c r="Z338" s="1">
        <v>1.0616774368169977</v>
      </c>
      <c r="AA338" s="1">
        <v>4.7195249856210033</v>
      </c>
      <c r="AB338" s="1">
        <v>63.822106438407147</v>
      </c>
      <c r="AC338" s="1">
        <v>29.655242412964778</v>
      </c>
      <c r="AD338" s="1">
        <v>0.74144872619007351</v>
      </c>
      <c r="AE338" s="1">
        <v>0</v>
      </c>
      <c r="AF338" s="1">
        <v>1.0616774368169977</v>
      </c>
      <c r="AG338" s="1">
        <v>-44.028083571847446</v>
      </c>
      <c r="AH338" s="1">
        <v>8.425246134587408E-2</v>
      </c>
      <c r="AI338" s="1">
        <v>0.42301111049877788</v>
      </c>
      <c r="AJ338" s="1">
        <v>2.4074552059173584</v>
      </c>
      <c r="AK338" s="1">
        <v>0</v>
      </c>
      <c r="AL338" s="1">
        <v>0</v>
      </c>
      <c r="AM338" s="1">
        <v>5.8716510547136203</v>
      </c>
    </row>
    <row r="339" spans="5:39" x14ac:dyDescent="0.2">
      <c r="E339" s="1" t="str">
        <f t="shared" si="5"/>
        <v>1---001---</v>
      </c>
      <c r="F339" s="1">
        <v>1</v>
      </c>
      <c r="G339" s="1" t="s">
        <v>87</v>
      </c>
      <c r="H339" s="1" t="s">
        <v>87</v>
      </c>
      <c r="I339" s="1" t="s">
        <v>87</v>
      </c>
      <c r="J339" s="1">
        <v>0</v>
      </c>
      <c r="K339" s="1">
        <v>0</v>
      </c>
      <c r="L339" s="1">
        <v>1</v>
      </c>
      <c r="M339" s="1" t="s">
        <v>87</v>
      </c>
      <c r="N339" s="1" t="s">
        <v>87</v>
      </c>
      <c r="O339" s="1" t="s">
        <v>87</v>
      </c>
      <c r="P339" s="1">
        <v>484</v>
      </c>
      <c r="Q339" s="1">
        <v>899015</v>
      </c>
      <c r="R339" s="1">
        <v>30311.8956699753</v>
      </c>
      <c r="S339" s="1">
        <v>32.524417877197266</v>
      </c>
      <c r="T339" s="1">
        <v>-69.883826200111514</v>
      </c>
      <c r="U339" s="1">
        <v>70.426158079525891</v>
      </c>
      <c r="V339" s="1">
        <v>248.93232727050781</v>
      </c>
      <c r="W339" s="1">
        <v>209.32174682617188</v>
      </c>
      <c r="X339" s="1">
        <v>0.6905597363661764</v>
      </c>
      <c r="Y339" s="1">
        <v>0</v>
      </c>
      <c r="Z339" s="1">
        <v>0</v>
      </c>
      <c r="AA339" s="1">
        <v>1.8971874774058275</v>
      </c>
      <c r="AB339" s="1">
        <v>62.262587387307221</v>
      </c>
      <c r="AC339" s="1">
        <v>33.44682791722051</v>
      </c>
      <c r="AD339" s="1">
        <v>2.3933972180664393</v>
      </c>
      <c r="AE339" s="1">
        <v>0</v>
      </c>
      <c r="AF339" s="1">
        <v>0</v>
      </c>
      <c r="AG339" s="1">
        <v>-47.622913925768231</v>
      </c>
      <c r="AH339" s="1">
        <v>1.2413585980211675E-2</v>
      </c>
      <c r="AI339" s="1">
        <v>0</v>
      </c>
      <c r="AJ339" s="1">
        <v>2.4893233776092529</v>
      </c>
      <c r="AK339" s="1">
        <v>0</v>
      </c>
      <c r="AL339" s="1">
        <v>0</v>
      </c>
      <c r="AM339" s="1">
        <v>7.4575807494863264</v>
      </c>
    </row>
    <row r="340" spans="5:39" x14ac:dyDescent="0.2">
      <c r="E340" s="1" t="str">
        <f t="shared" si="5"/>
        <v>1---010---</v>
      </c>
      <c r="F340" s="1">
        <v>1</v>
      </c>
      <c r="G340" s="1" t="s">
        <v>87</v>
      </c>
      <c r="H340" s="1" t="s">
        <v>87</v>
      </c>
      <c r="I340" s="1" t="s">
        <v>87</v>
      </c>
      <c r="J340" s="1">
        <v>0</v>
      </c>
      <c r="K340" s="1">
        <v>1</v>
      </c>
      <c r="L340" s="1">
        <v>0</v>
      </c>
      <c r="M340" s="1" t="s">
        <v>87</v>
      </c>
      <c r="N340" s="1" t="s">
        <v>87</v>
      </c>
      <c r="O340" s="1" t="s">
        <v>87</v>
      </c>
      <c r="P340" s="1">
        <v>36</v>
      </c>
      <c r="Q340" s="1">
        <v>49482</v>
      </c>
      <c r="R340" s="1">
        <v>35171.591781130381</v>
      </c>
      <c r="S340" s="1">
        <v>34.429489135742188</v>
      </c>
      <c r="T340" s="1">
        <v>-109.24970391783782</v>
      </c>
      <c r="U340" s="1">
        <v>94.521176093236889</v>
      </c>
      <c r="V340" s="1">
        <v>298.58331298828125</v>
      </c>
      <c r="W340" s="1">
        <v>305.99862670898438</v>
      </c>
      <c r="X340" s="1">
        <v>0.87001642863702622</v>
      </c>
      <c r="Y340" s="1">
        <v>0</v>
      </c>
      <c r="Z340" s="1">
        <v>0</v>
      </c>
      <c r="AA340" s="1">
        <v>3.259771229942201</v>
      </c>
      <c r="AB340" s="1">
        <v>66.577745442787275</v>
      </c>
      <c r="AC340" s="1">
        <v>14.391091710116811</v>
      </c>
      <c r="AD340" s="1">
        <v>15.771391617153713</v>
      </c>
      <c r="AE340" s="1">
        <v>0</v>
      </c>
      <c r="AF340" s="1">
        <v>0</v>
      </c>
      <c r="AG340" s="1">
        <v>-29.984256469359547</v>
      </c>
      <c r="AH340" s="1">
        <v>0.33022109049755466</v>
      </c>
      <c r="AI340" s="1">
        <v>0</v>
      </c>
      <c r="AJ340" s="1">
        <v>2.9858331680297852</v>
      </c>
      <c r="AK340" s="1">
        <v>0</v>
      </c>
      <c r="AL340" s="1">
        <v>1</v>
      </c>
      <c r="AM340" s="1">
        <v>51.797862934914193</v>
      </c>
    </row>
    <row r="341" spans="5:39" x14ac:dyDescent="0.2">
      <c r="E341" s="1" t="str">
        <f t="shared" si="5"/>
        <v>1---011---</v>
      </c>
      <c r="F341" s="1">
        <v>1</v>
      </c>
      <c r="G341" s="1" t="s">
        <v>87</v>
      </c>
      <c r="H341" s="1" t="s">
        <v>87</v>
      </c>
      <c r="I341" s="1" t="s">
        <v>87</v>
      </c>
      <c r="J341" s="1">
        <v>0</v>
      </c>
      <c r="K341" s="1">
        <v>1</v>
      </c>
      <c r="L341" s="1">
        <v>1</v>
      </c>
      <c r="M341" s="1" t="s">
        <v>87</v>
      </c>
      <c r="N341" s="1" t="s">
        <v>87</v>
      </c>
      <c r="O341" s="1" t="s">
        <v>87</v>
      </c>
      <c r="P341" s="1">
        <v>37</v>
      </c>
      <c r="Q341" s="1">
        <v>49715</v>
      </c>
      <c r="R341" s="1">
        <v>48631.488943320568</v>
      </c>
      <c r="S341" s="1">
        <v>59.889873504638672</v>
      </c>
      <c r="T341" s="1">
        <v>-90.686198430018422</v>
      </c>
      <c r="U341" s="1">
        <v>71.736955801621221</v>
      </c>
      <c r="V341" s="1">
        <v>257.83364868164063</v>
      </c>
      <c r="W341" s="1">
        <v>158.26748657226563</v>
      </c>
      <c r="X341" s="1">
        <v>0.32544240370004818</v>
      </c>
      <c r="Y341" s="1">
        <v>0</v>
      </c>
      <c r="Z341" s="1">
        <v>7.5952931710751281</v>
      </c>
      <c r="AA341" s="1">
        <v>9.0536055516443721</v>
      </c>
      <c r="AB341" s="1">
        <v>65.511415065875482</v>
      </c>
      <c r="AC341" s="1">
        <v>17.839686211405009</v>
      </c>
      <c r="AD341" s="1">
        <v>0</v>
      </c>
      <c r="AE341" s="1">
        <v>0</v>
      </c>
      <c r="AF341" s="1">
        <v>0</v>
      </c>
      <c r="AG341" s="1">
        <v>-24.663917562537016</v>
      </c>
      <c r="AH341" s="1">
        <v>0</v>
      </c>
      <c r="AI341" s="1">
        <v>0</v>
      </c>
      <c r="AJ341" s="1">
        <v>2.5783364772796631</v>
      </c>
      <c r="AK341" s="1">
        <v>0</v>
      </c>
      <c r="AL341" s="1">
        <v>1</v>
      </c>
      <c r="AM341" s="1">
        <v>-55.953012668401669</v>
      </c>
    </row>
    <row r="342" spans="5:39" x14ac:dyDescent="0.2">
      <c r="E342" s="1" t="str">
        <f t="shared" si="5"/>
        <v>1---100---</v>
      </c>
      <c r="F342" s="1">
        <v>1</v>
      </c>
      <c r="G342" s="1" t="s">
        <v>87</v>
      </c>
      <c r="H342" s="1" t="s">
        <v>87</v>
      </c>
      <c r="I342" s="1" t="s">
        <v>87</v>
      </c>
      <c r="J342" s="1">
        <v>1</v>
      </c>
      <c r="K342" s="1">
        <v>0</v>
      </c>
      <c r="L342" s="1">
        <v>0</v>
      </c>
      <c r="M342" s="1" t="s">
        <v>87</v>
      </c>
      <c r="N342" s="1" t="s">
        <v>87</v>
      </c>
      <c r="O342" s="1" t="s">
        <v>87</v>
      </c>
      <c r="P342" s="1">
        <v>4907</v>
      </c>
      <c r="Q342" s="1">
        <v>10518234</v>
      </c>
      <c r="R342" s="1">
        <v>45003.950616051457</v>
      </c>
      <c r="S342" s="1">
        <v>51.290206909179688</v>
      </c>
      <c r="T342" s="1">
        <v>-374.36783044197898</v>
      </c>
      <c r="U342" s="1">
        <v>92.173493410378669</v>
      </c>
      <c r="V342" s="1">
        <v>265.59857177734375</v>
      </c>
      <c r="W342" s="1">
        <v>13.162823677062988</v>
      </c>
      <c r="X342" s="1">
        <v>2.9248151544207398E-2</v>
      </c>
      <c r="Y342" s="1">
        <v>0.2206739268207952</v>
      </c>
      <c r="Z342" s="1">
        <v>4.0334812859268956</v>
      </c>
      <c r="AA342" s="1">
        <v>42.194668800865244</v>
      </c>
      <c r="AB342" s="1">
        <v>48.10266628409294</v>
      </c>
      <c r="AC342" s="1">
        <v>5.2972961050305596</v>
      </c>
      <c r="AD342" s="1">
        <v>0.15121359726357103</v>
      </c>
      <c r="AE342" s="1">
        <v>0.21312513108189074</v>
      </c>
      <c r="AF342" s="1">
        <v>3.7201206970675873</v>
      </c>
      <c r="AG342" s="1">
        <v>-5.9998554002500866</v>
      </c>
      <c r="AH342" s="1">
        <v>8.3124778931018319</v>
      </c>
      <c r="AI342" s="1">
        <v>5.068434450264621</v>
      </c>
      <c r="AJ342" s="1">
        <v>2.6559855937957764</v>
      </c>
      <c r="AK342" s="1">
        <v>0</v>
      </c>
      <c r="AL342" s="1">
        <v>0</v>
      </c>
      <c r="AM342" s="1">
        <v>22.377534171504795</v>
      </c>
    </row>
    <row r="343" spans="5:39" x14ac:dyDescent="0.2">
      <c r="E343" s="1" t="str">
        <f t="shared" si="5"/>
        <v>1---101---</v>
      </c>
      <c r="F343" s="1">
        <v>1</v>
      </c>
      <c r="G343" s="1" t="s">
        <v>87</v>
      </c>
      <c r="H343" s="1" t="s">
        <v>87</v>
      </c>
      <c r="I343" s="1" t="s">
        <v>87</v>
      </c>
      <c r="J343" s="1">
        <v>1</v>
      </c>
      <c r="K343" s="1">
        <v>0</v>
      </c>
      <c r="L343" s="1">
        <v>1</v>
      </c>
      <c r="M343" s="1" t="s">
        <v>87</v>
      </c>
      <c r="N343" s="1" t="s">
        <v>87</v>
      </c>
      <c r="O343" s="1" t="s">
        <v>87</v>
      </c>
      <c r="P343" s="1">
        <v>2033</v>
      </c>
      <c r="Q343" s="1">
        <v>4344374</v>
      </c>
      <c r="R343" s="1">
        <v>51431.652169693072</v>
      </c>
      <c r="S343" s="1">
        <v>57.800186157226563</v>
      </c>
      <c r="T343" s="1">
        <v>-307.77198496549875</v>
      </c>
      <c r="U343" s="1">
        <v>85.872440011303738</v>
      </c>
      <c r="V343" s="1">
        <v>264.84133911132813</v>
      </c>
      <c r="W343" s="1">
        <v>57.260848999023438</v>
      </c>
      <c r="X343" s="1">
        <v>0.11133387045412729</v>
      </c>
      <c r="Y343" s="1">
        <v>6.9952540918438416E-2</v>
      </c>
      <c r="Z343" s="1">
        <v>1.375986505765848</v>
      </c>
      <c r="AA343" s="1">
        <v>33.276025498725474</v>
      </c>
      <c r="AB343" s="1">
        <v>58.575619870664909</v>
      </c>
      <c r="AC343" s="1">
        <v>6.6203324115281053</v>
      </c>
      <c r="AD343" s="1">
        <v>8.2083172397219947E-2</v>
      </c>
      <c r="AE343" s="1">
        <v>6.9952540918438416E-2</v>
      </c>
      <c r="AF343" s="1">
        <v>1.1850499059243058</v>
      </c>
      <c r="AG343" s="1">
        <v>-7.6090710367763794</v>
      </c>
      <c r="AH343" s="1">
        <v>6.8175402537008436</v>
      </c>
      <c r="AI343" s="1">
        <v>1.4049757276258754</v>
      </c>
      <c r="AJ343" s="1">
        <v>2.6484134197235107</v>
      </c>
      <c r="AK343" s="1">
        <v>0</v>
      </c>
      <c r="AL343" s="1">
        <v>0</v>
      </c>
      <c r="AM343" s="1">
        <v>13.705614374249215</v>
      </c>
    </row>
    <row r="344" spans="5:39" x14ac:dyDescent="0.2">
      <c r="E344" s="1" t="str">
        <f t="shared" si="5"/>
        <v>1---110---</v>
      </c>
      <c r="F344" s="1">
        <v>1</v>
      </c>
      <c r="G344" s="1" t="s">
        <v>87</v>
      </c>
      <c r="H344" s="1" t="s">
        <v>87</v>
      </c>
      <c r="I344" s="1" t="s">
        <v>87</v>
      </c>
      <c r="J344" s="1">
        <v>1</v>
      </c>
      <c r="K344" s="1">
        <v>1</v>
      </c>
      <c r="L344" s="1">
        <v>0</v>
      </c>
      <c r="M344" s="1" t="s">
        <v>87</v>
      </c>
      <c r="N344" s="1" t="s">
        <v>87</v>
      </c>
      <c r="O344" s="1" t="s">
        <v>87</v>
      </c>
      <c r="P344" s="1">
        <v>1788</v>
      </c>
      <c r="Q344" s="1">
        <v>3464995</v>
      </c>
      <c r="R344" s="1">
        <v>65635.701798362847</v>
      </c>
      <c r="S344" s="1">
        <v>71.162513732910156</v>
      </c>
      <c r="T344" s="1">
        <v>-514.76103286876969</v>
      </c>
      <c r="U344" s="1">
        <v>93.463949146671595</v>
      </c>
      <c r="V344" s="1">
        <v>302.896484375</v>
      </c>
      <c r="W344" s="1">
        <v>-109.15557098388672</v>
      </c>
      <c r="X344" s="1">
        <v>-0.16630517842137157</v>
      </c>
      <c r="Y344" s="1">
        <v>0.7580097518178236</v>
      </c>
      <c r="Z344" s="1">
        <v>6.4262718993822503</v>
      </c>
      <c r="AA344" s="1">
        <v>48.855077712954852</v>
      </c>
      <c r="AB344" s="1">
        <v>40.081471979036046</v>
      </c>
      <c r="AC344" s="1">
        <v>3.8680286695940396</v>
      </c>
      <c r="AD344" s="1">
        <v>1.1139987214988767E-2</v>
      </c>
      <c r="AE344" s="1">
        <v>0.35927901771864029</v>
      </c>
      <c r="AF344" s="1">
        <v>3.3826600038383892</v>
      </c>
      <c r="AG344" s="1">
        <v>-0.68632922757431536</v>
      </c>
      <c r="AH344" s="1">
        <v>14.071981202672655</v>
      </c>
      <c r="AI344" s="1">
        <v>15.833257465343147</v>
      </c>
      <c r="AJ344" s="1">
        <v>3.0289647579193115</v>
      </c>
      <c r="AK344" s="1">
        <v>0</v>
      </c>
      <c r="AL344" s="1">
        <v>0</v>
      </c>
      <c r="AM344" s="1">
        <v>-19.973882285321572</v>
      </c>
    </row>
    <row r="345" spans="5:39" x14ac:dyDescent="0.2">
      <c r="E345" s="1" t="str">
        <f t="shared" si="5"/>
        <v>1---111---</v>
      </c>
      <c r="F345" s="1">
        <v>1</v>
      </c>
      <c r="G345" s="1" t="s">
        <v>87</v>
      </c>
      <c r="H345" s="1" t="s">
        <v>87</v>
      </c>
      <c r="I345" s="1" t="s">
        <v>87</v>
      </c>
      <c r="J345" s="1">
        <v>1</v>
      </c>
      <c r="K345" s="1">
        <v>1</v>
      </c>
      <c r="L345" s="1">
        <v>1</v>
      </c>
      <c r="M345" s="1" t="s">
        <v>87</v>
      </c>
      <c r="N345" s="1" t="s">
        <v>87</v>
      </c>
      <c r="O345" s="1" t="s">
        <v>87</v>
      </c>
      <c r="P345" s="1">
        <v>465</v>
      </c>
      <c r="Q345" s="1">
        <v>911659</v>
      </c>
      <c r="R345" s="1">
        <v>65629.204335815826</v>
      </c>
      <c r="S345" s="1">
        <v>72.3994140625</v>
      </c>
      <c r="T345" s="1">
        <v>-422.56325881129396</v>
      </c>
      <c r="U345" s="1">
        <v>85.169929084180936</v>
      </c>
      <c r="V345" s="1">
        <v>289.66323852539063</v>
      </c>
      <c r="W345" s="1">
        <v>-121.47812652587891</v>
      </c>
      <c r="X345" s="1">
        <v>-0.18509766765461858</v>
      </c>
      <c r="Y345" s="1">
        <v>1.7752251664273595</v>
      </c>
      <c r="Z345" s="1">
        <v>7.9049293650367076</v>
      </c>
      <c r="AA345" s="1">
        <v>38.840509444869184</v>
      </c>
      <c r="AB345" s="1">
        <v>45.157125635791452</v>
      </c>
      <c r="AC345" s="1">
        <v>6.3222103878752902</v>
      </c>
      <c r="AD345" s="1">
        <v>0</v>
      </c>
      <c r="AE345" s="1">
        <v>0.67755597213431773</v>
      </c>
      <c r="AF345" s="1">
        <v>2.1628701082312576</v>
      </c>
      <c r="AG345" s="1">
        <v>-3.8471709981235631</v>
      </c>
      <c r="AH345" s="1">
        <v>10.17368284607501</v>
      </c>
      <c r="AI345" s="1">
        <v>15.043346573235651</v>
      </c>
      <c r="AJ345" s="1">
        <v>2.8966324329376221</v>
      </c>
      <c r="AK345" s="1">
        <v>0</v>
      </c>
      <c r="AL345" s="1">
        <v>0</v>
      </c>
      <c r="AM345" s="1">
        <v>-95.117896605253023</v>
      </c>
    </row>
    <row r="346" spans="5:39" x14ac:dyDescent="0.2">
      <c r="E346" s="1" t="str">
        <f t="shared" si="5"/>
        <v>0-0-0---0-</v>
      </c>
      <c r="F346" s="1">
        <v>0</v>
      </c>
      <c r="G346" s="1" t="s">
        <v>87</v>
      </c>
      <c r="H346" s="1">
        <v>0</v>
      </c>
      <c r="I346" s="1" t="s">
        <v>87</v>
      </c>
      <c r="J346" s="1">
        <v>0</v>
      </c>
      <c r="K346" s="1" t="s">
        <v>87</v>
      </c>
      <c r="L346" s="1" t="s">
        <v>87</v>
      </c>
      <c r="M346" s="1" t="s">
        <v>87</v>
      </c>
      <c r="N346" s="1">
        <v>0</v>
      </c>
      <c r="O346" s="1" t="s">
        <v>87</v>
      </c>
      <c r="P346" s="1">
        <v>1045</v>
      </c>
      <c r="Q346" s="1">
        <v>4227213</v>
      </c>
      <c r="R346" s="1">
        <v>14527.966823001851</v>
      </c>
      <c r="S346" s="1">
        <v>21.44782829284668</v>
      </c>
      <c r="T346" s="1">
        <v>-67.315461215585032</v>
      </c>
      <c r="U346" s="1">
        <v>50.021918754723245</v>
      </c>
      <c r="V346" s="1">
        <v>112.99454498291016</v>
      </c>
      <c r="W346" s="1">
        <v>70.506263732910156</v>
      </c>
      <c r="X346" s="1">
        <v>0.48531404698198338</v>
      </c>
      <c r="Y346" s="1">
        <v>0</v>
      </c>
      <c r="Z346" s="1">
        <v>0.70296907205764181</v>
      </c>
      <c r="AA346" s="1">
        <v>13.179156101194806</v>
      </c>
      <c r="AB346" s="1">
        <v>67.143292755770773</v>
      </c>
      <c r="AC346" s="1">
        <v>18.380360771979078</v>
      </c>
      <c r="AD346" s="1">
        <v>0.59422129899770848</v>
      </c>
      <c r="AE346" s="1">
        <v>0</v>
      </c>
      <c r="AF346" s="1">
        <v>0.70296907205764181</v>
      </c>
      <c r="AG346" s="1">
        <v>-24.648522875627563</v>
      </c>
      <c r="AH346" s="1">
        <v>0</v>
      </c>
      <c r="AI346" s="1">
        <v>0.36669086540302581</v>
      </c>
      <c r="AJ346" s="1">
        <v>1.1299453973770142</v>
      </c>
      <c r="AK346" s="1">
        <v>0</v>
      </c>
      <c r="AL346" s="1">
        <v>0</v>
      </c>
      <c r="AM346" s="1">
        <v>-0.91290118352140481</v>
      </c>
    </row>
    <row r="347" spans="5:39" x14ac:dyDescent="0.2">
      <c r="E347" s="1" t="str">
        <f t="shared" si="5"/>
        <v>0-1-0---0-</v>
      </c>
      <c r="F347" s="1">
        <v>0</v>
      </c>
      <c r="G347" s="1" t="s">
        <v>87</v>
      </c>
      <c r="H347" s="1">
        <v>1</v>
      </c>
      <c r="I347" s="1" t="s">
        <v>87</v>
      </c>
      <c r="J347" s="1">
        <v>0</v>
      </c>
      <c r="K347" s="1" t="s">
        <v>87</v>
      </c>
      <c r="L347" s="1" t="s">
        <v>87</v>
      </c>
      <c r="M347" s="1" t="s">
        <v>87</v>
      </c>
      <c r="N347" s="1">
        <v>0</v>
      </c>
      <c r="O347" s="1" t="s">
        <v>87</v>
      </c>
      <c r="P347" s="1">
        <v>786</v>
      </c>
      <c r="Q347" s="1">
        <v>2416392</v>
      </c>
      <c r="R347" s="1">
        <v>20699.524703259925</v>
      </c>
      <c r="S347" s="1">
        <v>35.7657470703125</v>
      </c>
      <c r="T347" s="1">
        <v>-53.665498740363446</v>
      </c>
      <c r="U347" s="1">
        <v>49.206970483045907</v>
      </c>
      <c r="V347" s="1">
        <v>127.0140380859375</v>
      </c>
      <c r="W347" s="1">
        <v>107.34526062011719</v>
      </c>
      <c r="X347" s="1">
        <v>0.51858804566276639</v>
      </c>
      <c r="Y347" s="1">
        <v>7.2380640227247897E-2</v>
      </c>
      <c r="Z347" s="1">
        <v>0.71230164642160709</v>
      </c>
      <c r="AA347" s="1">
        <v>7.2798204927015151</v>
      </c>
      <c r="AB347" s="1">
        <v>69.650619601455389</v>
      </c>
      <c r="AC347" s="1">
        <v>21.972800770735873</v>
      </c>
      <c r="AD347" s="1">
        <v>0.3120768484583627</v>
      </c>
      <c r="AE347" s="1">
        <v>7.2380640227247897E-2</v>
      </c>
      <c r="AF347" s="1">
        <v>9.0713758363709207E-2</v>
      </c>
      <c r="AG347" s="1">
        <v>-25.481069150392269</v>
      </c>
      <c r="AH347" s="1">
        <v>0</v>
      </c>
      <c r="AI347" s="1">
        <v>1.0324090209019205</v>
      </c>
      <c r="AJ347" s="1">
        <v>1.2701404094696045</v>
      </c>
      <c r="AK347" s="1">
        <v>0</v>
      </c>
      <c r="AL347" s="1">
        <v>0</v>
      </c>
      <c r="AM347" s="1">
        <v>9.2384113994043879</v>
      </c>
    </row>
    <row r="348" spans="5:39" x14ac:dyDescent="0.2">
      <c r="E348" s="1" t="str">
        <f t="shared" si="5"/>
        <v>0-0-0---1-</v>
      </c>
      <c r="F348" s="1">
        <v>0</v>
      </c>
      <c r="G348" s="1" t="s">
        <v>87</v>
      </c>
      <c r="H348" s="1">
        <v>0</v>
      </c>
      <c r="I348" s="1" t="s">
        <v>87</v>
      </c>
      <c r="J348" s="1">
        <v>0</v>
      </c>
      <c r="K348" s="1" t="s">
        <v>87</v>
      </c>
      <c r="L348" s="1" t="s">
        <v>87</v>
      </c>
      <c r="M348" s="1" t="s">
        <v>87</v>
      </c>
      <c r="N348" s="1">
        <v>1</v>
      </c>
      <c r="O348" s="1" t="s">
        <v>87</v>
      </c>
      <c r="P348" s="1">
        <v>237</v>
      </c>
      <c r="Q348" s="1">
        <v>1121299</v>
      </c>
      <c r="R348" s="1">
        <v>15344.240150900252</v>
      </c>
      <c r="S348" s="1">
        <v>24.312032699584961</v>
      </c>
      <c r="T348" s="1">
        <v>-163.46950251825248</v>
      </c>
      <c r="U348" s="1">
        <v>48.642002017709096</v>
      </c>
      <c r="V348" s="1">
        <v>107.29145050048828</v>
      </c>
      <c r="W348" s="1">
        <v>-2.8231439590454102</v>
      </c>
      <c r="X348" s="1">
        <v>-1.8398721157135797E-2</v>
      </c>
      <c r="Y348" s="1">
        <v>0</v>
      </c>
      <c r="Z348" s="1">
        <v>9.3241856097258626</v>
      </c>
      <c r="AA348" s="1">
        <v>29.708311520834318</v>
      </c>
      <c r="AB348" s="1">
        <v>60.073093795678048</v>
      </c>
      <c r="AC348" s="1">
        <v>0.89440907376177103</v>
      </c>
      <c r="AD348" s="1">
        <v>0</v>
      </c>
      <c r="AE348" s="1">
        <v>0</v>
      </c>
      <c r="AF348" s="1">
        <v>9.3241856097258626</v>
      </c>
      <c r="AG348" s="1">
        <v>3.0501610814006597E-2</v>
      </c>
      <c r="AH348" s="1">
        <v>0</v>
      </c>
      <c r="AI348" s="1">
        <v>4.5084517671716755</v>
      </c>
      <c r="AJ348" s="1">
        <v>1.0729144811630249</v>
      </c>
      <c r="AK348" s="1">
        <v>0</v>
      </c>
      <c r="AL348" s="1">
        <v>0</v>
      </c>
      <c r="AM348" s="1">
        <v>0.17394993324269983</v>
      </c>
    </row>
    <row r="349" spans="5:39" x14ac:dyDescent="0.2">
      <c r="E349" s="1" t="str">
        <f t="shared" si="5"/>
        <v>0-1-0---1-</v>
      </c>
      <c r="F349" s="1">
        <v>0</v>
      </c>
      <c r="G349" s="1" t="s">
        <v>87</v>
      </c>
      <c r="H349" s="1">
        <v>1</v>
      </c>
      <c r="I349" s="1" t="s">
        <v>87</v>
      </c>
      <c r="J349" s="1">
        <v>0</v>
      </c>
      <c r="K349" s="1" t="s">
        <v>87</v>
      </c>
      <c r="L349" s="1" t="s">
        <v>87</v>
      </c>
      <c r="M349" s="1" t="s">
        <v>87</v>
      </c>
      <c r="N349" s="1">
        <v>1</v>
      </c>
      <c r="O349" s="1" t="s">
        <v>87</v>
      </c>
      <c r="P349" s="1">
        <v>152</v>
      </c>
      <c r="Q349" s="1">
        <v>458579</v>
      </c>
      <c r="R349" s="1">
        <v>20462.755022060115</v>
      </c>
      <c r="S349" s="1">
        <v>34.473678588867188</v>
      </c>
      <c r="T349" s="1">
        <v>-126.06065245341406</v>
      </c>
      <c r="U349" s="1">
        <v>47.64884756836517</v>
      </c>
      <c r="V349" s="1">
        <v>133.22480773925781</v>
      </c>
      <c r="W349" s="1">
        <v>49.109268188476563</v>
      </c>
      <c r="X349" s="1">
        <v>0.23999343263179243</v>
      </c>
      <c r="Y349" s="1">
        <v>0</v>
      </c>
      <c r="Z349" s="1">
        <v>2.6117637310038182</v>
      </c>
      <c r="AA349" s="1">
        <v>12.735864485726559</v>
      </c>
      <c r="AB349" s="1">
        <v>76.227651069935604</v>
      </c>
      <c r="AC349" s="1">
        <v>8.4247207133340165</v>
      </c>
      <c r="AD349" s="1">
        <v>0</v>
      </c>
      <c r="AE349" s="1">
        <v>0</v>
      </c>
      <c r="AF349" s="1">
        <v>1.3738090928716753</v>
      </c>
      <c r="AG349" s="1">
        <v>-15.385029781241492</v>
      </c>
      <c r="AH349" s="1">
        <v>0</v>
      </c>
      <c r="AI349" s="1">
        <v>0.88363881746953765</v>
      </c>
      <c r="AJ349" s="1">
        <v>1.3322480916976929</v>
      </c>
      <c r="AK349" s="1">
        <v>0</v>
      </c>
      <c r="AL349" s="1">
        <v>0</v>
      </c>
      <c r="AM349" s="1">
        <v>8.7976555950166571</v>
      </c>
    </row>
    <row r="350" spans="5:39" x14ac:dyDescent="0.2">
      <c r="E350" s="1" t="str">
        <f t="shared" si="5"/>
        <v>0-0-1---0-</v>
      </c>
      <c r="F350" s="1">
        <v>0</v>
      </c>
      <c r="G350" s="1" t="s">
        <v>87</v>
      </c>
      <c r="H350" s="1">
        <v>0</v>
      </c>
      <c r="I350" s="1" t="s">
        <v>87</v>
      </c>
      <c r="J350" s="1">
        <v>1</v>
      </c>
      <c r="K350" s="1" t="s">
        <v>87</v>
      </c>
      <c r="L350" s="1" t="s">
        <v>87</v>
      </c>
      <c r="M350" s="1" t="s">
        <v>87</v>
      </c>
      <c r="N350" s="1">
        <v>0</v>
      </c>
      <c r="O350" s="1" t="s">
        <v>87</v>
      </c>
      <c r="P350" s="1">
        <v>778</v>
      </c>
      <c r="Q350" s="1">
        <v>3389463</v>
      </c>
      <c r="R350" s="1">
        <v>19417.646288274856</v>
      </c>
      <c r="S350" s="1">
        <v>34.079437255859375</v>
      </c>
      <c r="T350" s="1">
        <v>-197.66657734806441</v>
      </c>
      <c r="U350" s="1">
        <v>65.088218971300165</v>
      </c>
      <c r="V350" s="1">
        <v>112.9580078125</v>
      </c>
      <c r="W350" s="1">
        <v>-18.773998260498047</v>
      </c>
      <c r="X350" s="1">
        <v>-9.668524177327574E-2</v>
      </c>
      <c r="Y350" s="1">
        <v>0.79649785231465864</v>
      </c>
      <c r="Z350" s="1">
        <v>9.4732410414275066</v>
      </c>
      <c r="AA350" s="1">
        <v>47.648285288849593</v>
      </c>
      <c r="AB350" s="1">
        <v>32.383094313169963</v>
      </c>
      <c r="AC350" s="1">
        <v>9.2275679067746132</v>
      </c>
      <c r="AD350" s="1">
        <v>0.47131359746366902</v>
      </c>
      <c r="AE350" s="1">
        <v>0.79649785231465864</v>
      </c>
      <c r="AF350" s="1">
        <v>9.3067544917882277</v>
      </c>
      <c r="AG350" s="1">
        <v>-7.1964652120472223</v>
      </c>
      <c r="AH350" s="1">
        <v>2.9372976761568728</v>
      </c>
      <c r="AI350" s="1">
        <v>9.3510983570186603</v>
      </c>
      <c r="AJ350" s="1">
        <v>1.1295801401138306</v>
      </c>
      <c r="AK350" s="1">
        <v>0</v>
      </c>
      <c r="AL350" s="1">
        <v>0</v>
      </c>
      <c r="AM350" s="1">
        <v>-4.2455814804021621</v>
      </c>
    </row>
    <row r="351" spans="5:39" x14ac:dyDescent="0.2">
      <c r="E351" s="1" t="str">
        <f t="shared" si="5"/>
        <v>0-1-1---0-</v>
      </c>
      <c r="F351" s="1">
        <v>0</v>
      </c>
      <c r="G351" s="1" t="s">
        <v>87</v>
      </c>
      <c r="H351" s="1">
        <v>1</v>
      </c>
      <c r="I351" s="1" t="s">
        <v>87</v>
      </c>
      <c r="J351" s="1">
        <v>1</v>
      </c>
      <c r="K351" s="1" t="s">
        <v>87</v>
      </c>
      <c r="L351" s="1" t="s">
        <v>87</v>
      </c>
      <c r="M351" s="1" t="s">
        <v>87</v>
      </c>
      <c r="N351" s="1">
        <v>0</v>
      </c>
      <c r="O351" s="1" t="s">
        <v>87</v>
      </c>
      <c r="P351" s="1">
        <v>1804</v>
      </c>
      <c r="Q351" s="1">
        <v>5161553</v>
      </c>
      <c r="R351" s="1">
        <v>31916.039045188943</v>
      </c>
      <c r="S351" s="1">
        <v>56.381832122802734</v>
      </c>
      <c r="T351" s="1">
        <v>-251.04709173204779</v>
      </c>
      <c r="U351" s="1">
        <v>61.635385319023044</v>
      </c>
      <c r="V351" s="1">
        <v>140.78172302246094</v>
      </c>
      <c r="W351" s="1">
        <v>-53.384540557861328</v>
      </c>
      <c r="X351" s="1">
        <v>-0.16726555723996889</v>
      </c>
      <c r="Y351" s="1">
        <v>1.0694068238764574</v>
      </c>
      <c r="Z351" s="1">
        <v>7.3656126363518881</v>
      </c>
      <c r="AA351" s="1">
        <v>48.552460858195197</v>
      </c>
      <c r="AB351" s="1">
        <v>37.234220010915323</v>
      </c>
      <c r="AC351" s="1">
        <v>5.5246357055715594</v>
      </c>
      <c r="AD351" s="1">
        <v>0.25366396508957673</v>
      </c>
      <c r="AE351" s="1">
        <v>0.49775716727116814</v>
      </c>
      <c r="AF351" s="1">
        <v>5.0497398748012472</v>
      </c>
      <c r="AG351" s="1">
        <v>-8.3128527475391927</v>
      </c>
      <c r="AH351" s="1">
        <v>4.6532759552462268</v>
      </c>
      <c r="AI351" s="1">
        <v>11.402003445522244</v>
      </c>
      <c r="AJ351" s="1">
        <v>1.4078171253204346</v>
      </c>
      <c r="AK351" s="1">
        <v>0</v>
      </c>
      <c r="AL351" s="1">
        <v>0</v>
      </c>
      <c r="AM351" s="1">
        <v>-12.496978173979546</v>
      </c>
    </row>
    <row r="352" spans="5:39" x14ac:dyDescent="0.2">
      <c r="E352" s="1" t="str">
        <f t="shared" si="5"/>
        <v>0-0-1---1-</v>
      </c>
      <c r="F352" s="1">
        <v>0</v>
      </c>
      <c r="G352" s="1" t="s">
        <v>87</v>
      </c>
      <c r="H352" s="1">
        <v>0</v>
      </c>
      <c r="I352" s="1" t="s">
        <v>87</v>
      </c>
      <c r="J352" s="1">
        <v>1</v>
      </c>
      <c r="K352" s="1" t="s">
        <v>87</v>
      </c>
      <c r="L352" s="1" t="s">
        <v>87</v>
      </c>
      <c r="M352" s="1" t="s">
        <v>87</v>
      </c>
      <c r="N352" s="1">
        <v>1</v>
      </c>
      <c r="O352" s="1" t="s">
        <v>87</v>
      </c>
      <c r="P352" s="1">
        <v>312</v>
      </c>
      <c r="Q352" s="1">
        <v>1482270</v>
      </c>
      <c r="R352" s="1">
        <v>19605.095114564723</v>
      </c>
      <c r="S352" s="1">
        <v>36.599502563476563</v>
      </c>
      <c r="T352" s="1">
        <v>-305.30374563097683</v>
      </c>
      <c r="U352" s="1">
        <v>51.963771324649322</v>
      </c>
      <c r="V352" s="1">
        <v>106.70478057861328</v>
      </c>
      <c r="W352" s="1">
        <v>-118.61576843261719</v>
      </c>
      <c r="X352" s="1">
        <v>-0.60502521278000299</v>
      </c>
      <c r="Y352" s="1">
        <v>1.5939741072813995</v>
      </c>
      <c r="Z352" s="1">
        <v>31.273856989617276</v>
      </c>
      <c r="AA352" s="1">
        <v>59.226726574780578</v>
      </c>
      <c r="AB352" s="1">
        <v>7.8350098160254209</v>
      </c>
      <c r="AC352" s="1">
        <v>7.0432512295330818E-2</v>
      </c>
      <c r="AD352" s="1">
        <v>0</v>
      </c>
      <c r="AE352" s="1">
        <v>1.5939741072813995</v>
      </c>
      <c r="AF352" s="1">
        <v>30.139448278653685</v>
      </c>
      <c r="AG352" s="1">
        <v>5.731601385714379</v>
      </c>
      <c r="AH352" s="1">
        <v>2.4363109424610649</v>
      </c>
      <c r="AI352" s="1">
        <v>22.523830921097687</v>
      </c>
      <c r="AJ352" s="1">
        <v>1.0670478343963623</v>
      </c>
      <c r="AK352" s="1">
        <v>0</v>
      </c>
      <c r="AL352" s="1">
        <v>0</v>
      </c>
      <c r="AM352" s="1">
        <v>-2.6723247587955559</v>
      </c>
    </row>
    <row r="353" spans="5:39" x14ac:dyDescent="0.2">
      <c r="E353" s="1" t="str">
        <f t="shared" si="5"/>
        <v>0-1-1---1-</v>
      </c>
      <c r="F353" s="1">
        <v>0</v>
      </c>
      <c r="G353" s="1" t="s">
        <v>87</v>
      </c>
      <c r="H353" s="1">
        <v>1</v>
      </c>
      <c r="I353" s="1" t="s">
        <v>87</v>
      </c>
      <c r="J353" s="1">
        <v>1</v>
      </c>
      <c r="K353" s="1" t="s">
        <v>87</v>
      </c>
      <c r="L353" s="1" t="s">
        <v>87</v>
      </c>
      <c r="M353" s="1" t="s">
        <v>87</v>
      </c>
      <c r="N353" s="1">
        <v>1</v>
      </c>
      <c r="O353" s="1" t="s">
        <v>87</v>
      </c>
      <c r="P353" s="1">
        <v>654</v>
      </c>
      <c r="Q353" s="1">
        <v>2034295</v>
      </c>
      <c r="R353" s="1">
        <v>32499.460763842257</v>
      </c>
      <c r="S353" s="1">
        <v>58.132343292236328</v>
      </c>
      <c r="T353" s="1">
        <v>-336.51738814582296</v>
      </c>
      <c r="U353" s="1">
        <v>54.555090741557471</v>
      </c>
      <c r="V353" s="1">
        <v>135.66459655761719</v>
      </c>
      <c r="W353" s="1">
        <v>-133.50479125976563</v>
      </c>
      <c r="X353" s="1">
        <v>-0.41079078889917553</v>
      </c>
      <c r="Y353" s="1">
        <v>0.74123959406084172</v>
      </c>
      <c r="Z353" s="1">
        <v>14.981947062741638</v>
      </c>
      <c r="AA353" s="1">
        <v>63.370504277894803</v>
      </c>
      <c r="AB353" s="1">
        <v>20.082436421462962</v>
      </c>
      <c r="AC353" s="1">
        <v>0.73489833087138301</v>
      </c>
      <c r="AD353" s="1">
        <v>8.8974312968374797E-2</v>
      </c>
      <c r="AE353" s="1">
        <v>0.15627035410301851</v>
      </c>
      <c r="AF353" s="1">
        <v>10.737774019992184</v>
      </c>
      <c r="AG353" s="1">
        <v>-0.3248008306683321</v>
      </c>
      <c r="AH353" s="1">
        <v>4.4872296255419784</v>
      </c>
      <c r="AI353" s="1">
        <v>12.461441312948129</v>
      </c>
      <c r="AJ353" s="1">
        <v>1.356645941734314</v>
      </c>
      <c r="AK353" s="1">
        <v>0</v>
      </c>
      <c r="AL353" s="1">
        <v>0</v>
      </c>
      <c r="AM353" s="1">
        <v>-3.8309534506175602</v>
      </c>
    </row>
    <row r="354" spans="5:39" x14ac:dyDescent="0.2">
      <c r="E354" s="1" t="str">
        <f t="shared" si="5"/>
        <v>1-0-0---0-</v>
      </c>
      <c r="F354" s="1">
        <v>1</v>
      </c>
      <c r="G354" s="1" t="s">
        <v>87</v>
      </c>
      <c r="H354" s="1">
        <v>0</v>
      </c>
      <c r="I354" s="1" t="s">
        <v>87</v>
      </c>
      <c r="J354" s="1">
        <v>0</v>
      </c>
      <c r="K354" s="1" t="s">
        <v>87</v>
      </c>
      <c r="L354" s="1" t="s">
        <v>87</v>
      </c>
      <c r="M354" s="1" t="s">
        <v>87</v>
      </c>
      <c r="N354" s="1">
        <v>0</v>
      </c>
      <c r="O354" s="1" t="s">
        <v>87</v>
      </c>
      <c r="P354" s="1">
        <v>341</v>
      </c>
      <c r="Q354" s="1">
        <v>714127</v>
      </c>
      <c r="R354" s="1">
        <v>19861.561615106046</v>
      </c>
      <c r="S354" s="1">
        <v>16.995433807373047</v>
      </c>
      <c r="T354" s="1">
        <v>-80.411802859987432</v>
      </c>
      <c r="U354" s="1">
        <v>80.452469010249104</v>
      </c>
      <c r="V354" s="1">
        <v>230.25064086914063</v>
      </c>
      <c r="W354" s="1">
        <v>182.23979187011719</v>
      </c>
      <c r="X354" s="1">
        <v>0.91755016751307017</v>
      </c>
      <c r="Y354" s="1">
        <v>0</v>
      </c>
      <c r="Z354" s="1">
        <v>0</v>
      </c>
      <c r="AA354" s="1">
        <v>2.4841519785696384</v>
      </c>
      <c r="AB354" s="1">
        <v>53.681488026639521</v>
      </c>
      <c r="AC354" s="1">
        <v>40.345764828944993</v>
      </c>
      <c r="AD354" s="1">
        <v>3.4885951658458509</v>
      </c>
      <c r="AE354" s="1">
        <v>0</v>
      </c>
      <c r="AF354" s="1">
        <v>0</v>
      </c>
      <c r="AG354" s="1">
        <v>-47.217292224221183</v>
      </c>
      <c r="AH354" s="1">
        <v>1.6106378837377665E-2</v>
      </c>
      <c r="AI354" s="1">
        <v>0</v>
      </c>
      <c r="AJ354" s="1">
        <v>2.3025064468383789</v>
      </c>
      <c r="AK354" s="1">
        <v>0</v>
      </c>
      <c r="AL354" s="1">
        <v>0</v>
      </c>
      <c r="AM354" s="1">
        <v>-0.85032781447755679</v>
      </c>
    </row>
    <row r="355" spans="5:39" x14ac:dyDescent="0.2">
      <c r="E355" s="1" t="str">
        <f t="shared" si="5"/>
        <v>1-1-0---0-</v>
      </c>
      <c r="F355" s="1">
        <v>1</v>
      </c>
      <c r="G355" s="1" t="s">
        <v>87</v>
      </c>
      <c r="H355" s="1">
        <v>1</v>
      </c>
      <c r="I355" s="1" t="s">
        <v>87</v>
      </c>
      <c r="J355" s="1">
        <v>0</v>
      </c>
      <c r="K355" s="1" t="s">
        <v>87</v>
      </c>
      <c r="L355" s="1" t="s">
        <v>87</v>
      </c>
      <c r="M355" s="1" t="s">
        <v>87</v>
      </c>
      <c r="N355" s="1">
        <v>0</v>
      </c>
      <c r="O355" s="1" t="s">
        <v>87</v>
      </c>
      <c r="P355" s="1">
        <v>445</v>
      </c>
      <c r="Q355" s="1">
        <v>640815</v>
      </c>
      <c r="R355" s="1">
        <v>39248.144921148501</v>
      </c>
      <c r="S355" s="1">
        <v>44.406543731689453</v>
      </c>
      <c r="T355" s="1">
        <v>-64.344147451178912</v>
      </c>
      <c r="U355" s="1">
        <v>77.580304856157696</v>
      </c>
      <c r="V355" s="1">
        <v>267.91055297851563</v>
      </c>
      <c r="W355" s="1">
        <v>245.42948913574219</v>
      </c>
      <c r="X355" s="1">
        <v>0.62532761644868151</v>
      </c>
      <c r="Y355" s="1">
        <v>0</v>
      </c>
      <c r="Z355" s="1">
        <v>0.5892496274275727</v>
      </c>
      <c r="AA355" s="1">
        <v>1.3411046870001482</v>
      </c>
      <c r="AB355" s="1">
        <v>67.490305314326278</v>
      </c>
      <c r="AC355" s="1">
        <v>29.207493582391177</v>
      </c>
      <c r="AD355" s="1">
        <v>1.3718467888548178</v>
      </c>
      <c r="AE355" s="1">
        <v>0</v>
      </c>
      <c r="AF355" s="1">
        <v>0</v>
      </c>
      <c r="AG355" s="1">
        <v>-47.876179509850814</v>
      </c>
      <c r="AH355" s="1">
        <v>0.10268642275851846</v>
      </c>
      <c r="AI355" s="1">
        <v>0</v>
      </c>
      <c r="AJ355" s="1">
        <v>2.6791055202484131</v>
      </c>
      <c r="AK355" s="1">
        <v>0</v>
      </c>
      <c r="AL355" s="1">
        <v>0</v>
      </c>
      <c r="AM355" s="1">
        <v>12.056270353725809</v>
      </c>
    </row>
    <row r="356" spans="5:39" x14ac:dyDescent="0.2">
      <c r="E356" s="1" t="str">
        <f t="shared" si="5"/>
        <v>1-0-0---1-</v>
      </c>
      <c r="F356" s="1">
        <v>1</v>
      </c>
      <c r="G356" s="1" t="s">
        <v>87</v>
      </c>
      <c r="H356" s="1">
        <v>0</v>
      </c>
      <c r="I356" s="1" t="s">
        <v>87</v>
      </c>
      <c r="J356" s="1">
        <v>0</v>
      </c>
      <c r="K356" s="1" t="s">
        <v>87</v>
      </c>
      <c r="L356" s="1" t="s">
        <v>87</v>
      </c>
      <c r="M356" s="1" t="s">
        <v>87</v>
      </c>
      <c r="N356" s="1">
        <v>1</v>
      </c>
      <c r="O356" s="1" t="s">
        <v>87</v>
      </c>
      <c r="P356" s="1">
        <v>59</v>
      </c>
      <c r="Q356" s="1">
        <v>124972</v>
      </c>
      <c r="R356" s="1">
        <v>19773.561082922406</v>
      </c>
      <c r="S356" s="1">
        <v>15.923502922058105</v>
      </c>
      <c r="T356" s="1">
        <v>-191.3590738736234</v>
      </c>
      <c r="U356" s="1">
        <v>61.295673749997718</v>
      </c>
      <c r="V356" s="1">
        <v>241.3404541015625</v>
      </c>
      <c r="W356" s="1">
        <v>63.066051483154297</v>
      </c>
      <c r="X356" s="1">
        <v>0.31894129347101668</v>
      </c>
      <c r="Y356" s="1">
        <v>0</v>
      </c>
      <c r="Z356" s="1">
        <v>5.0219249111801041</v>
      </c>
      <c r="AA356" s="1">
        <v>10.561565790737125</v>
      </c>
      <c r="AB356" s="1">
        <v>75.52171686457767</v>
      </c>
      <c r="AC356" s="1">
        <v>8.8947924335051063</v>
      </c>
      <c r="AD356" s="1">
        <v>0</v>
      </c>
      <c r="AE356" s="1">
        <v>0</v>
      </c>
      <c r="AF356" s="1">
        <v>5.0219249111801041</v>
      </c>
      <c r="AG356" s="1">
        <v>-45.049029460570615</v>
      </c>
      <c r="AH356" s="1">
        <v>0</v>
      </c>
      <c r="AI356" s="1">
        <v>2.0009185086279131</v>
      </c>
      <c r="AJ356" s="1">
        <v>2.4134047031402588</v>
      </c>
      <c r="AK356" s="1">
        <v>0</v>
      </c>
      <c r="AL356" s="1">
        <v>1</v>
      </c>
      <c r="AM356" s="1">
        <v>-5.162893795837264</v>
      </c>
    </row>
    <row r="357" spans="5:39" x14ac:dyDescent="0.2">
      <c r="E357" s="1" t="str">
        <f t="shared" si="5"/>
        <v>1-1-0---1-</v>
      </c>
      <c r="F357" s="1">
        <v>1</v>
      </c>
      <c r="G357" s="1" t="s">
        <v>87</v>
      </c>
      <c r="H357" s="1">
        <v>1</v>
      </c>
      <c r="I357" s="1" t="s">
        <v>87</v>
      </c>
      <c r="J357" s="1">
        <v>0</v>
      </c>
      <c r="K357" s="1" t="s">
        <v>87</v>
      </c>
      <c r="L357" s="1" t="s">
        <v>87</v>
      </c>
      <c r="M357" s="1" t="s">
        <v>87</v>
      </c>
      <c r="N357" s="1">
        <v>1</v>
      </c>
      <c r="O357" s="1" t="s">
        <v>87</v>
      </c>
      <c r="P357" s="1">
        <v>78</v>
      </c>
      <c r="Q357" s="1">
        <v>109438</v>
      </c>
      <c r="R357" s="1">
        <v>37941.639454747841</v>
      </c>
      <c r="S357" s="1">
        <v>46.205833435058594</v>
      </c>
      <c r="T357" s="1">
        <v>-171.72940720458908</v>
      </c>
      <c r="U357" s="1">
        <v>68.446535272576384</v>
      </c>
      <c r="V357" s="1">
        <v>250.65150451660156</v>
      </c>
      <c r="W357" s="1">
        <v>165.29554748535156</v>
      </c>
      <c r="X357" s="1">
        <v>0.43565736710585723</v>
      </c>
      <c r="Y357" s="1">
        <v>0</v>
      </c>
      <c r="Z357" s="1">
        <v>0</v>
      </c>
      <c r="AA357" s="1">
        <v>10.541128310093386</v>
      </c>
      <c r="AB357" s="1">
        <v>84.356439262413417</v>
      </c>
      <c r="AC357" s="1">
        <v>5.1024324274931931</v>
      </c>
      <c r="AD357" s="1">
        <v>0</v>
      </c>
      <c r="AE357" s="1">
        <v>0</v>
      </c>
      <c r="AF357" s="1">
        <v>0</v>
      </c>
      <c r="AG357" s="1">
        <v>-13.903194330466516</v>
      </c>
      <c r="AH357" s="1">
        <v>0</v>
      </c>
      <c r="AI357" s="1">
        <v>0</v>
      </c>
      <c r="AJ357" s="1">
        <v>2.5065150260925293</v>
      </c>
      <c r="AK357" s="1">
        <v>0</v>
      </c>
      <c r="AL357" s="1">
        <v>1</v>
      </c>
      <c r="AM357" s="1">
        <v>31.830103975024056</v>
      </c>
    </row>
    <row r="358" spans="5:39" x14ac:dyDescent="0.2">
      <c r="E358" s="1" t="str">
        <f t="shared" si="5"/>
        <v>1-0-1---0-</v>
      </c>
      <c r="F358" s="1">
        <v>1</v>
      </c>
      <c r="G358" s="1" t="s">
        <v>87</v>
      </c>
      <c r="H358" s="1">
        <v>0</v>
      </c>
      <c r="I358" s="1" t="s">
        <v>87</v>
      </c>
      <c r="J358" s="1">
        <v>1</v>
      </c>
      <c r="K358" s="1" t="s">
        <v>87</v>
      </c>
      <c r="L358" s="1" t="s">
        <v>87</v>
      </c>
      <c r="M358" s="1" t="s">
        <v>87</v>
      </c>
      <c r="N358" s="1">
        <v>0</v>
      </c>
      <c r="O358" s="1" t="s">
        <v>87</v>
      </c>
      <c r="P358" s="1">
        <v>1426</v>
      </c>
      <c r="Q358" s="1">
        <v>3814891</v>
      </c>
      <c r="R358" s="1">
        <v>30943.094768816412</v>
      </c>
      <c r="S358" s="1">
        <v>35.972591400146484</v>
      </c>
      <c r="T358" s="1">
        <v>-262.61580375471243</v>
      </c>
      <c r="U358" s="1">
        <v>90.511460218054495</v>
      </c>
      <c r="V358" s="1">
        <v>222.54612731933594</v>
      </c>
      <c r="W358" s="1">
        <v>49.701107025146484</v>
      </c>
      <c r="X358" s="1">
        <v>0.16062099604605121</v>
      </c>
      <c r="Y358" s="1">
        <v>7.4733458963834085E-2</v>
      </c>
      <c r="Z358" s="1">
        <v>2.172748841316829</v>
      </c>
      <c r="AA358" s="1">
        <v>35.496531879941003</v>
      </c>
      <c r="AB358" s="1">
        <v>51.356670478920627</v>
      </c>
      <c r="AC358" s="1">
        <v>10.486459508279529</v>
      </c>
      <c r="AD358" s="1">
        <v>0.41285583257817854</v>
      </c>
      <c r="AE358" s="1">
        <v>7.4733458963834085E-2</v>
      </c>
      <c r="AF358" s="1">
        <v>2.1176489708356021</v>
      </c>
      <c r="AG358" s="1">
        <v>-10.211028889554871</v>
      </c>
      <c r="AH358" s="1">
        <v>5.1794513429975417</v>
      </c>
      <c r="AI358" s="1">
        <v>2.2124858236732492</v>
      </c>
      <c r="AJ358" s="1">
        <v>2.2254612445831299</v>
      </c>
      <c r="AK358" s="1">
        <v>0</v>
      </c>
      <c r="AL358" s="1">
        <v>0</v>
      </c>
      <c r="AM358" s="1">
        <v>2.0784198058153596</v>
      </c>
    </row>
    <row r="359" spans="5:39" x14ac:dyDescent="0.2">
      <c r="E359" s="1" t="str">
        <f t="shared" si="5"/>
        <v>1-1-1---0-</v>
      </c>
      <c r="F359" s="1">
        <v>1</v>
      </c>
      <c r="G359" s="1" t="s">
        <v>87</v>
      </c>
      <c r="H359" s="1">
        <v>1</v>
      </c>
      <c r="I359" s="1" t="s">
        <v>87</v>
      </c>
      <c r="J359" s="1">
        <v>1</v>
      </c>
      <c r="K359" s="1" t="s">
        <v>87</v>
      </c>
      <c r="L359" s="1" t="s">
        <v>87</v>
      </c>
      <c r="M359" s="1" t="s">
        <v>87</v>
      </c>
      <c r="N359" s="1">
        <v>0</v>
      </c>
      <c r="O359" s="1" t="s">
        <v>87</v>
      </c>
      <c r="P359" s="1">
        <v>5440</v>
      </c>
      <c r="Q359" s="1">
        <v>10466145</v>
      </c>
      <c r="R359" s="1">
        <v>59972.215141633627</v>
      </c>
      <c r="S359" s="1">
        <v>65.970870971679688</v>
      </c>
      <c r="T359" s="1">
        <v>-391.01739087118847</v>
      </c>
      <c r="U359" s="1">
        <v>93.467528842591847</v>
      </c>
      <c r="V359" s="1">
        <v>295.32333374023438</v>
      </c>
      <c r="W359" s="1">
        <v>16.92524528503418</v>
      </c>
      <c r="X359" s="1">
        <v>2.8221811125473031E-2</v>
      </c>
      <c r="Y359" s="1">
        <v>0.24081455015194228</v>
      </c>
      <c r="Z359" s="1">
        <v>2.4694097014707901</v>
      </c>
      <c r="AA359" s="1">
        <v>38.084767600678191</v>
      </c>
      <c r="AB359" s="1">
        <v>53.446498209226036</v>
      </c>
      <c r="AC359" s="1">
        <v>5.7192691291779356</v>
      </c>
      <c r="AD359" s="1">
        <v>3.9240809295112956E-2</v>
      </c>
      <c r="AE359" s="1">
        <v>0.14567923528672688</v>
      </c>
      <c r="AF359" s="1">
        <v>1.3896234000197782</v>
      </c>
      <c r="AG359" s="1">
        <v>-5.3894170944538411</v>
      </c>
      <c r="AH359" s="1">
        <v>10.640466925972772</v>
      </c>
      <c r="AI359" s="1">
        <v>5.0168713024946898</v>
      </c>
      <c r="AJ359" s="1">
        <v>2.9532332420349121</v>
      </c>
      <c r="AK359" s="1">
        <v>0</v>
      </c>
      <c r="AL359" s="1">
        <v>0</v>
      </c>
      <c r="AM359" s="1">
        <v>8.8838558655891653</v>
      </c>
    </row>
    <row r="360" spans="5:39" x14ac:dyDescent="0.2">
      <c r="E360" s="1" t="str">
        <f t="shared" si="5"/>
        <v>1-0-1---1-</v>
      </c>
      <c r="F360" s="1">
        <v>1</v>
      </c>
      <c r="G360" s="1" t="s">
        <v>87</v>
      </c>
      <c r="H360" s="1">
        <v>0</v>
      </c>
      <c r="I360" s="1" t="s">
        <v>87</v>
      </c>
      <c r="J360" s="1">
        <v>1</v>
      </c>
      <c r="K360" s="1" t="s">
        <v>87</v>
      </c>
      <c r="L360" s="1" t="s">
        <v>87</v>
      </c>
      <c r="M360" s="1" t="s">
        <v>87</v>
      </c>
      <c r="N360" s="1">
        <v>1</v>
      </c>
      <c r="O360" s="1" t="s">
        <v>87</v>
      </c>
      <c r="P360" s="1">
        <v>525</v>
      </c>
      <c r="Q360" s="1">
        <v>1478286</v>
      </c>
      <c r="R360" s="1">
        <v>31795.879276359097</v>
      </c>
      <c r="S360" s="1">
        <v>36.260963439941406</v>
      </c>
      <c r="T360" s="1">
        <v>-401.8311092822974</v>
      </c>
      <c r="U360" s="1">
        <v>77.818209799030967</v>
      </c>
      <c r="V360" s="1">
        <v>219.55656433105469</v>
      </c>
      <c r="W360" s="1">
        <v>-77.206222534179688</v>
      </c>
      <c r="X360" s="1">
        <v>-0.24281832832213618</v>
      </c>
      <c r="Y360" s="1">
        <v>0.49733272181431742</v>
      </c>
      <c r="Z360" s="1">
        <v>15.269643357239399</v>
      </c>
      <c r="AA360" s="1">
        <v>52.186924586987907</v>
      </c>
      <c r="AB360" s="1">
        <v>31.458797553382766</v>
      </c>
      <c r="AC360" s="1">
        <v>0.58730178057561255</v>
      </c>
      <c r="AD360" s="1">
        <v>0</v>
      </c>
      <c r="AE360" s="1">
        <v>0.49733272181431742</v>
      </c>
      <c r="AF360" s="1">
        <v>15.217894236974441</v>
      </c>
      <c r="AG360" s="1">
        <v>0.18882783175150308</v>
      </c>
      <c r="AH360" s="1">
        <v>5.2467247403358943</v>
      </c>
      <c r="AI360" s="1">
        <v>13.656312579745643</v>
      </c>
      <c r="AJ360" s="1">
        <v>2.1955657005310059</v>
      </c>
      <c r="AK360" s="1">
        <v>0</v>
      </c>
      <c r="AL360" s="1">
        <v>0</v>
      </c>
      <c r="AM360" s="1">
        <v>8.1582411608263463</v>
      </c>
    </row>
    <row r="361" spans="5:39" x14ac:dyDescent="0.2">
      <c r="E361" s="1" t="str">
        <f t="shared" si="5"/>
        <v>1-1-1---1-</v>
      </c>
      <c r="F361" s="1">
        <v>1</v>
      </c>
      <c r="G361" s="1" t="s">
        <v>87</v>
      </c>
      <c r="H361" s="1">
        <v>1</v>
      </c>
      <c r="I361" s="1" t="s">
        <v>87</v>
      </c>
      <c r="J361" s="1">
        <v>1</v>
      </c>
      <c r="K361" s="1" t="s">
        <v>87</v>
      </c>
      <c r="L361" s="1" t="s">
        <v>87</v>
      </c>
      <c r="M361" s="1" t="s">
        <v>87</v>
      </c>
      <c r="N361" s="1">
        <v>1</v>
      </c>
      <c r="O361" s="1" t="s">
        <v>87</v>
      </c>
      <c r="P361" s="1">
        <v>1802</v>
      </c>
      <c r="Q361" s="1">
        <v>3479940</v>
      </c>
      <c r="R361" s="1">
        <v>54981.813690569776</v>
      </c>
      <c r="S361" s="1">
        <v>63.757728576660156</v>
      </c>
      <c r="T361" s="1">
        <v>-504.4128276136056</v>
      </c>
      <c r="U361" s="1">
        <v>87.785646335850956</v>
      </c>
      <c r="V361" s="1">
        <v>285.45123291015625</v>
      </c>
      <c r="W361" s="1">
        <v>-101.83263397216797</v>
      </c>
      <c r="X361" s="1">
        <v>-0.1852114856473602</v>
      </c>
      <c r="Y361" s="1">
        <v>0.95668316120392882</v>
      </c>
      <c r="Z361" s="1">
        <v>6.0833232756886613</v>
      </c>
      <c r="AA361" s="1">
        <v>52.272596653965294</v>
      </c>
      <c r="AB361" s="1">
        <v>39.849968677620879</v>
      </c>
      <c r="AC361" s="1">
        <v>0.83742823152123302</v>
      </c>
      <c r="AD361" s="1">
        <v>0</v>
      </c>
      <c r="AE361" s="1">
        <v>0.53541153008385201</v>
      </c>
      <c r="AF361" s="1">
        <v>3.6929084984223861</v>
      </c>
      <c r="AG361" s="1">
        <v>-2.0025414476255188</v>
      </c>
      <c r="AH361" s="1">
        <v>10.40389618814155</v>
      </c>
      <c r="AI361" s="1">
        <v>13.464499208360161</v>
      </c>
      <c r="AJ361" s="1">
        <v>2.8545124530792236</v>
      </c>
      <c r="AK361" s="1">
        <v>0</v>
      </c>
      <c r="AL361" s="1">
        <v>0</v>
      </c>
      <c r="AM361" s="1">
        <v>7.4774520243063858</v>
      </c>
    </row>
    <row r="362" spans="5:39" x14ac:dyDescent="0.2">
      <c r="E362" s="1" t="str">
        <f t="shared" si="5"/>
        <v>0--10---0-</v>
      </c>
      <c r="F362" s="1">
        <v>0</v>
      </c>
      <c r="G362" s="1" t="s">
        <v>87</v>
      </c>
      <c r="H362" s="1" t="s">
        <v>87</v>
      </c>
      <c r="I362" s="1">
        <v>1</v>
      </c>
      <c r="J362" s="1">
        <v>0</v>
      </c>
      <c r="K362" s="1" t="s">
        <v>87</v>
      </c>
      <c r="L362" s="1" t="s">
        <v>87</v>
      </c>
      <c r="M362" s="1" t="s">
        <v>87</v>
      </c>
      <c r="N362" s="1">
        <v>0</v>
      </c>
      <c r="O362" s="1" t="s">
        <v>87</v>
      </c>
      <c r="P362" s="1">
        <v>1227</v>
      </c>
      <c r="Q362" s="1">
        <v>4349143</v>
      </c>
      <c r="R362" s="1">
        <v>12407.832873207699</v>
      </c>
      <c r="S362" s="1">
        <v>12.939822196960449</v>
      </c>
      <c r="T362" s="1">
        <v>-57.501189882270651</v>
      </c>
      <c r="U362" s="1">
        <v>48.911379174743303</v>
      </c>
      <c r="V362" s="1">
        <v>122.18193054199219</v>
      </c>
      <c r="W362" s="1">
        <v>82.577476501464844</v>
      </c>
      <c r="X362" s="1">
        <v>0.66552698884085426</v>
      </c>
      <c r="Y362" s="1">
        <v>0</v>
      </c>
      <c r="Z362" s="1">
        <v>0.52713833506969077</v>
      </c>
      <c r="AA362" s="1">
        <v>6.9815363624511768</v>
      </c>
      <c r="AB362" s="1">
        <v>66.763314059804429</v>
      </c>
      <c r="AC362" s="1">
        <v>25.139642453697199</v>
      </c>
      <c r="AD362" s="1">
        <v>0.58836878897750666</v>
      </c>
      <c r="AE362" s="1">
        <v>0</v>
      </c>
      <c r="AF362" s="1">
        <v>0.52713833506969077</v>
      </c>
      <c r="AG362" s="1">
        <v>-35.315941108654386</v>
      </c>
      <c r="AH362" s="1">
        <v>0</v>
      </c>
      <c r="AI362" s="1">
        <v>0.33077086097364361</v>
      </c>
      <c r="AJ362" s="1">
        <v>1.221819281578064</v>
      </c>
      <c r="AK362" s="1">
        <v>0</v>
      </c>
      <c r="AL362" s="1">
        <v>0</v>
      </c>
      <c r="AM362" s="1">
        <v>3.9705255871043112</v>
      </c>
    </row>
    <row r="363" spans="5:39" x14ac:dyDescent="0.2">
      <c r="E363" s="1" t="str">
        <f t="shared" si="5"/>
        <v>0--20---0-</v>
      </c>
      <c r="F363" s="1">
        <v>0</v>
      </c>
      <c r="G363" s="1" t="s">
        <v>87</v>
      </c>
      <c r="H363" s="1" t="s">
        <v>87</v>
      </c>
      <c r="I363" s="1">
        <v>2</v>
      </c>
      <c r="J363" s="1">
        <v>0</v>
      </c>
      <c r="K363" s="1" t="s">
        <v>87</v>
      </c>
      <c r="L363" s="1" t="s">
        <v>87</v>
      </c>
      <c r="M363" s="1" t="s">
        <v>87</v>
      </c>
      <c r="N363" s="1">
        <v>0</v>
      </c>
      <c r="O363" s="1" t="s">
        <v>87</v>
      </c>
      <c r="P363" s="1">
        <v>550</v>
      </c>
      <c r="Q363" s="1">
        <v>2081898</v>
      </c>
      <c r="R363" s="1">
        <v>22787.861817709876</v>
      </c>
      <c r="S363" s="1">
        <v>48.832706451416016</v>
      </c>
      <c r="T363" s="1">
        <v>-70.776080591184623</v>
      </c>
      <c r="U363" s="1">
        <v>50.934237141381679</v>
      </c>
      <c r="V363" s="1">
        <v>110.95529174804688</v>
      </c>
      <c r="W363" s="1">
        <v>99.945938110351563</v>
      </c>
      <c r="X363" s="1">
        <v>0.43859287417952181</v>
      </c>
      <c r="Y363" s="1">
        <v>8.4009879446543492E-2</v>
      </c>
      <c r="Z363" s="1">
        <v>0.43143324024519936</v>
      </c>
      <c r="AA363" s="1">
        <v>15.716812254971185</v>
      </c>
      <c r="AB363" s="1">
        <v>73.121785985672688</v>
      </c>
      <c r="AC363" s="1">
        <v>10.306316639912234</v>
      </c>
      <c r="AD363" s="1">
        <v>0.33964199975214926</v>
      </c>
      <c r="AE363" s="1">
        <v>8.4009879446543492E-2</v>
      </c>
      <c r="AF363" s="1">
        <v>0.43143324024519936</v>
      </c>
      <c r="AG363" s="1">
        <v>-5.8469406558985373</v>
      </c>
      <c r="AH363" s="1">
        <v>0</v>
      </c>
      <c r="AI363" s="1">
        <v>1.2518459201366536</v>
      </c>
      <c r="AJ363" s="1">
        <v>1.1095528602600098</v>
      </c>
      <c r="AK363" s="1">
        <v>0</v>
      </c>
      <c r="AL363" s="1">
        <v>0</v>
      </c>
      <c r="AM363" s="1">
        <v>13.427587843876774</v>
      </c>
    </row>
    <row r="364" spans="5:39" x14ac:dyDescent="0.2">
      <c r="E364" s="1" t="str">
        <f t="shared" si="5"/>
        <v>0--30---0-</v>
      </c>
      <c r="F364" s="1">
        <v>0</v>
      </c>
      <c r="G364" s="1" t="s">
        <v>87</v>
      </c>
      <c r="H364" s="1" t="s">
        <v>87</v>
      </c>
      <c r="I364" s="1">
        <v>3</v>
      </c>
      <c r="J364" s="1">
        <v>0</v>
      </c>
      <c r="K364" s="1" t="s">
        <v>87</v>
      </c>
      <c r="L364" s="1" t="s">
        <v>87</v>
      </c>
      <c r="M364" s="1" t="s">
        <v>87</v>
      </c>
      <c r="N364" s="1">
        <v>0</v>
      </c>
      <c r="O364" s="1" t="s">
        <v>87</v>
      </c>
      <c r="P364" s="1">
        <v>54</v>
      </c>
      <c r="Q364" s="1">
        <v>212564</v>
      </c>
      <c r="R364" s="1">
        <v>47164.77242747695</v>
      </c>
      <c r="S364" s="1">
        <v>90.075241088867188</v>
      </c>
      <c r="T364" s="1">
        <v>-79.054762259679421</v>
      </c>
      <c r="U364" s="1">
        <v>54.544354970876114</v>
      </c>
      <c r="V364" s="1">
        <v>104.36103820800781</v>
      </c>
      <c r="W364" s="1">
        <v>-46.034542083740234</v>
      </c>
      <c r="X364" s="1">
        <v>-9.7603655682904827E-2</v>
      </c>
      <c r="Y364" s="1">
        <v>0</v>
      </c>
      <c r="Z364" s="1">
        <v>7.0661071489057408</v>
      </c>
      <c r="AA364" s="1">
        <v>48.067876027925706</v>
      </c>
      <c r="AB364" s="1">
        <v>44.86601682316855</v>
      </c>
      <c r="AC364" s="1">
        <v>0</v>
      </c>
      <c r="AD364" s="1">
        <v>0</v>
      </c>
      <c r="AE364" s="1">
        <v>0</v>
      </c>
      <c r="AF364" s="1">
        <v>0</v>
      </c>
      <c r="AG364" s="1">
        <v>0</v>
      </c>
      <c r="AH364" s="1">
        <v>0</v>
      </c>
      <c r="AI364" s="1">
        <v>0</v>
      </c>
      <c r="AJ364" s="1">
        <v>1.0436104536056519</v>
      </c>
      <c r="AK364" s="1">
        <v>0</v>
      </c>
      <c r="AL364" s="1">
        <v>1</v>
      </c>
      <c r="AM364" s="1">
        <v>-125.88517431425106</v>
      </c>
    </row>
    <row r="365" spans="5:39" x14ac:dyDescent="0.2">
      <c r="E365" s="1" t="str">
        <f t="shared" si="5"/>
        <v>0--10---1-</v>
      </c>
      <c r="F365" s="1">
        <v>0</v>
      </c>
      <c r="G365" s="1" t="s">
        <v>87</v>
      </c>
      <c r="H365" s="1" t="s">
        <v>87</v>
      </c>
      <c r="I365" s="1">
        <v>1</v>
      </c>
      <c r="J365" s="1">
        <v>0</v>
      </c>
      <c r="K365" s="1" t="s">
        <v>87</v>
      </c>
      <c r="L365" s="1" t="s">
        <v>87</v>
      </c>
      <c r="M365" s="1" t="s">
        <v>87</v>
      </c>
      <c r="N365" s="1">
        <v>1</v>
      </c>
      <c r="O365" s="1" t="s">
        <v>87</v>
      </c>
      <c r="P365" s="1">
        <v>262</v>
      </c>
      <c r="Q365" s="1">
        <v>1038170</v>
      </c>
      <c r="R365" s="1">
        <v>12178.557206664938</v>
      </c>
      <c r="S365" s="1">
        <v>12.840063095092773</v>
      </c>
      <c r="T365" s="1">
        <v>-136.0165434391059</v>
      </c>
      <c r="U365" s="1">
        <v>45.259955342320637</v>
      </c>
      <c r="V365" s="1">
        <v>117.78446960449219</v>
      </c>
      <c r="W365" s="1">
        <v>27.516246795654297</v>
      </c>
      <c r="X365" s="1">
        <v>0.22594012023522397</v>
      </c>
      <c r="Y365" s="1">
        <v>0</v>
      </c>
      <c r="Z365" s="1">
        <v>7.7144398316268044</v>
      </c>
      <c r="AA365" s="1">
        <v>11.472591194120424</v>
      </c>
      <c r="AB365" s="1">
        <v>77.558877640463507</v>
      </c>
      <c r="AC365" s="1">
        <v>3.2540913337892636</v>
      </c>
      <c r="AD365" s="1">
        <v>0</v>
      </c>
      <c r="AE365" s="1">
        <v>0</v>
      </c>
      <c r="AF365" s="1">
        <v>7.7144398316268044</v>
      </c>
      <c r="AG365" s="1">
        <v>-5.7887588117797577</v>
      </c>
      <c r="AH365" s="1">
        <v>0</v>
      </c>
      <c r="AI365" s="1">
        <v>3.6777447059868269</v>
      </c>
      <c r="AJ365" s="1">
        <v>1.1778446435928345</v>
      </c>
      <c r="AK365" s="1">
        <v>0</v>
      </c>
      <c r="AL365" s="1">
        <v>0</v>
      </c>
      <c r="AM365" s="1">
        <v>2.5993802021631072</v>
      </c>
    </row>
    <row r="366" spans="5:39" x14ac:dyDescent="0.2">
      <c r="E366" s="1" t="str">
        <f t="shared" si="5"/>
        <v>0--20---1-</v>
      </c>
      <c r="F366" s="1">
        <v>0</v>
      </c>
      <c r="G366" s="1" t="s">
        <v>87</v>
      </c>
      <c r="H366" s="1" t="s">
        <v>87</v>
      </c>
      <c r="I366" s="1">
        <v>2</v>
      </c>
      <c r="J366" s="1">
        <v>0</v>
      </c>
      <c r="K366" s="1" t="s">
        <v>87</v>
      </c>
      <c r="L366" s="1" t="s">
        <v>87</v>
      </c>
      <c r="M366" s="1" t="s">
        <v>87</v>
      </c>
      <c r="N366" s="1">
        <v>1</v>
      </c>
      <c r="O366" s="1" t="s">
        <v>87</v>
      </c>
      <c r="P366" s="1">
        <v>113</v>
      </c>
      <c r="Q366" s="1">
        <v>481087</v>
      </c>
      <c r="R366" s="1">
        <v>23499.580247938382</v>
      </c>
      <c r="S366" s="1">
        <v>50.762813568115234</v>
      </c>
      <c r="T366" s="1">
        <v>-184.6259978935135</v>
      </c>
      <c r="U366" s="1">
        <v>54.709258963094378</v>
      </c>
      <c r="V366" s="1">
        <v>109.84125518798828</v>
      </c>
      <c r="W366" s="1">
        <v>-5.6225438117980957</v>
      </c>
      <c r="X366" s="1">
        <v>-2.3926145711863776E-2</v>
      </c>
      <c r="Y366" s="1">
        <v>0</v>
      </c>
      <c r="Z366" s="1">
        <v>6.3944775061475365</v>
      </c>
      <c r="AA366" s="1">
        <v>51.434771673314806</v>
      </c>
      <c r="AB366" s="1">
        <v>39.077755166944854</v>
      </c>
      <c r="AC366" s="1">
        <v>3.0929956535928014</v>
      </c>
      <c r="AD366" s="1">
        <v>0</v>
      </c>
      <c r="AE366" s="1">
        <v>0</v>
      </c>
      <c r="AF366" s="1">
        <v>6.3944775061475365</v>
      </c>
      <c r="AG366" s="1">
        <v>-1.6351331195965919</v>
      </c>
      <c r="AH366" s="1">
        <v>0</v>
      </c>
      <c r="AI366" s="1">
        <v>3.4139697018207742</v>
      </c>
      <c r="AJ366" s="1">
        <v>1.0984125137329102</v>
      </c>
      <c r="AK366" s="1">
        <v>0</v>
      </c>
      <c r="AL366" s="1">
        <v>0</v>
      </c>
      <c r="AM366" s="1">
        <v>12.674103835857878</v>
      </c>
    </row>
    <row r="367" spans="5:39" x14ac:dyDescent="0.2">
      <c r="E367" s="1" t="str">
        <f t="shared" si="5"/>
        <v>0--30---1-</v>
      </c>
      <c r="F367" s="1">
        <v>0</v>
      </c>
      <c r="G367" s="1" t="s">
        <v>87</v>
      </c>
      <c r="H367" s="1" t="s">
        <v>87</v>
      </c>
      <c r="I367" s="1">
        <v>3</v>
      </c>
      <c r="J367" s="1">
        <v>0</v>
      </c>
      <c r="K367" s="1" t="s">
        <v>87</v>
      </c>
      <c r="L367" s="1" t="s">
        <v>87</v>
      </c>
      <c r="M367" s="1" t="s">
        <v>87</v>
      </c>
      <c r="N367" s="1">
        <v>1</v>
      </c>
      <c r="O367" s="1" t="s">
        <v>87</v>
      </c>
      <c r="P367" s="1">
        <v>14</v>
      </c>
      <c r="Q367" s="1">
        <v>60621</v>
      </c>
      <c r="R367" s="1">
        <v>43557.769984697377</v>
      </c>
      <c r="S367" s="1">
        <v>87.733062744140625</v>
      </c>
      <c r="T367" s="1">
        <v>-182.73362852600513</v>
      </c>
      <c r="U367" s="1">
        <v>50.898995150085611</v>
      </c>
      <c r="V367" s="1">
        <v>103.53507995605469</v>
      </c>
      <c r="W367" s="1">
        <v>-107.33437347412109</v>
      </c>
      <c r="X367" s="1">
        <v>-0.24641843122783735</v>
      </c>
      <c r="Y367" s="1">
        <v>0</v>
      </c>
      <c r="Z367" s="1">
        <v>9.3647415911977703</v>
      </c>
      <c r="AA367" s="1">
        <v>41.193645766318603</v>
      </c>
      <c r="AB367" s="1">
        <v>49.441612642483626</v>
      </c>
      <c r="AC367" s="1">
        <v>0</v>
      </c>
      <c r="AD367" s="1">
        <v>0</v>
      </c>
      <c r="AE367" s="1">
        <v>0</v>
      </c>
      <c r="AF367" s="1">
        <v>0</v>
      </c>
      <c r="AG367" s="1">
        <v>-3.7065514475848893</v>
      </c>
      <c r="AH367" s="1">
        <v>0</v>
      </c>
      <c r="AI367" s="1">
        <v>0</v>
      </c>
      <c r="AJ367" s="1">
        <v>1.0353507995605469</v>
      </c>
      <c r="AK367" s="1">
        <v>1</v>
      </c>
      <c r="AL367" s="1">
        <v>0</v>
      </c>
      <c r="AM367" s="1">
        <v>-75.32827147785062</v>
      </c>
    </row>
    <row r="368" spans="5:39" x14ac:dyDescent="0.2">
      <c r="E368" s="1" t="str">
        <f t="shared" si="5"/>
        <v>0--11---0-</v>
      </c>
      <c r="F368" s="1">
        <v>0</v>
      </c>
      <c r="G368" s="1" t="s">
        <v>87</v>
      </c>
      <c r="H368" s="1" t="s">
        <v>87</v>
      </c>
      <c r="I368" s="1">
        <v>1</v>
      </c>
      <c r="J368" s="1">
        <v>1</v>
      </c>
      <c r="K368" s="1" t="s">
        <v>87</v>
      </c>
      <c r="L368" s="1" t="s">
        <v>87</v>
      </c>
      <c r="M368" s="1" t="s">
        <v>87</v>
      </c>
      <c r="N368" s="1">
        <v>0</v>
      </c>
      <c r="O368" s="1" t="s">
        <v>87</v>
      </c>
      <c r="P368" s="1">
        <v>863</v>
      </c>
      <c r="Q368" s="1">
        <v>2721942</v>
      </c>
      <c r="R368" s="1">
        <v>13676.610255329137</v>
      </c>
      <c r="S368" s="1">
        <v>15.500767707824707</v>
      </c>
      <c r="T368" s="1">
        <v>-173.51916259532658</v>
      </c>
      <c r="U368" s="1">
        <v>61.864598435277237</v>
      </c>
      <c r="V368" s="1">
        <v>130.757080078125</v>
      </c>
      <c r="W368" s="1">
        <v>22.237802505493164</v>
      </c>
      <c r="X368" s="1">
        <v>0.16259732558239809</v>
      </c>
      <c r="Y368" s="1">
        <v>1.0708530894486363</v>
      </c>
      <c r="Z368" s="1">
        <v>10.104917738879079</v>
      </c>
      <c r="AA368" s="1">
        <v>37.684087317069945</v>
      </c>
      <c r="AB368" s="1">
        <v>34.080410236514957</v>
      </c>
      <c r="AC368" s="1">
        <v>15.991817606694045</v>
      </c>
      <c r="AD368" s="1">
        <v>1.0679140113933361</v>
      </c>
      <c r="AE368" s="1">
        <v>1.0708530894486363</v>
      </c>
      <c r="AF368" s="1">
        <v>10.104917738879079</v>
      </c>
      <c r="AG368" s="1">
        <v>-17.912940546790267</v>
      </c>
      <c r="AH368" s="1">
        <v>2.3237246761335011</v>
      </c>
      <c r="AI368" s="1">
        <v>9.1688483389589539</v>
      </c>
      <c r="AJ368" s="1">
        <v>1.3075708150863647</v>
      </c>
      <c r="AK368" s="1">
        <v>0</v>
      </c>
      <c r="AL368" s="1">
        <v>0</v>
      </c>
      <c r="AM368" s="1">
        <v>9.5556473841926408</v>
      </c>
    </row>
    <row r="369" spans="5:39" x14ac:dyDescent="0.2">
      <c r="E369" s="1" t="str">
        <f t="shared" si="5"/>
        <v>0--21---0-</v>
      </c>
      <c r="F369" s="1">
        <v>0</v>
      </c>
      <c r="G369" s="1" t="s">
        <v>87</v>
      </c>
      <c r="H369" s="1" t="s">
        <v>87</v>
      </c>
      <c r="I369" s="1">
        <v>2</v>
      </c>
      <c r="J369" s="1">
        <v>1</v>
      </c>
      <c r="K369" s="1" t="s">
        <v>87</v>
      </c>
      <c r="L369" s="1" t="s">
        <v>87</v>
      </c>
      <c r="M369" s="1" t="s">
        <v>87</v>
      </c>
      <c r="N369" s="1">
        <v>0</v>
      </c>
      <c r="O369" s="1" t="s">
        <v>87</v>
      </c>
      <c r="P369" s="1">
        <v>1357</v>
      </c>
      <c r="Q369" s="1">
        <v>4498422</v>
      </c>
      <c r="R369" s="1">
        <v>27045.039668719095</v>
      </c>
      <c r="S369" s="1">
        <v>54.415279388427734</v>
      </c>
      <c r="T369" s="1">
        <v>-233.41400182575478</v>
      </c>
      <c r="U369" s="1">
        <v>62.311314521925695</v>
      </c>
      <c r="V369" s="1">
        <v>132.61148071289063</v>
      </c>
      <c r="W369" s="1">
        <v>-13.664297103881836</v>
      </c>
      <c r="X369" s="1">
        <v>-5.0524226517168952E-2</v>
      </c>
      <c r="Y369" s="1">
        <v>0.52331684310631599</v>
      </c>
      <c r="Z369" s="1">
        <v>6.6922134028332607</v>
      </c>
      <c r="AA369" s="1">
        <v>47.450194757183738</v>
      </c>
      <c r="AB369" s="1">
        <v>41.742059771181985</v>
      </c>
      <c r="AC369" s="1">
        <v>3.5922152256946989</v>
      </c>
      <c r="AD369" s="1">
        <v>0</v>
      </c>
      <c r="AE369" s="1">
        <v>0.52331684310631599</v>
      </c>
      <c r="AF369" s="1">
        <v>6.6922134028332607</v>
      </c>
      <c r="AG369" s="1">
        <v>-3.9836888903056837</v>
      </c>
      <c r="AH369" s="1">
        <v>3.7246944393174748</v>
      </c>
      <c r="AI369" s="1">
        <v>14.580707100240616</v>
      </c>
      <c r="AJ369" s="1">
        <v>1.3261147737503052</v>
      </c>
      <c r="AK369" s="1">
        <v>0</v>
      </c>
      <c r="AL369" s="1">
        <v>0</v>
      </c>
      <c r="AM369" s="1">
        <v>10.505197724998158</v>
      </c>
    </row>
    <row r="370" spans="5:39" x14ac:dyDescent="0.2">
      <c r="E370" s="1" t="str">
        <f t="shared" si="5"/>
        <v>0--31---0-</v>
      </c>
      <c r="F370" s="1">
        <v>0</v>
      </c>
      <c r="G370" s="1" t="s">
        <v>87</v>
      </c>
      <c r="H370" s="1" t="s">
        <v>87</v>
      </c>
      <c r="I370" s="1">
        <v>3</v>
      </c>
      <c r="J370" s="1">
        <v>1</v>
      </c>
      <c r="K370" s="1" t="s">
        <v>87</v>
      </c>
      <c r="L370" s="1" t="s">
        <v>87</v>
      </c>
      <c r="M370" s="1" t="s">
        <v>87</v>
      </c>
      <c r="N370" s="1">
        <v>0</v>
      </c>
      <c r="O370" s="1" t="s">
        <v>87</v>
      </c>
      <c r="P370" s="1">
        <v>362</v>
      </c>
      <c r="Q370" s="1">
        <v>1330652</v>
      </c>
      <c r="R370" s="1">
        <v>53856.890768403275</v>
      </c>
      <c r="S370" s="1">
        <v>89.845970153808594</v>
      </c>
      <c r="T370" s="1">
        <v>-333.27469716699972</v>
      </c>
      <c r="U370" s="1">
        <v>67.676583396871294</v>
      </c>
      <c r="V370" s="1">
        <v>118.03514099121094</v>
      </c>
      <c r="W370" s="1">
        <v>-254.19352722167969</v>
      </c>
      <c r="X370" s="1">
        <v>-0.4719795806905544</v>
      </c>
      <c r="Y370" s="1">
        <v>2.2174092099211515</v>
      </c>
      <c r="Z370" s="1">
        <v>9.4072680159801365</v>
      </c>
      <c r="AA370" s="1">
        <v>72.207684653838868</v>
      </c>
      <c r="AB370" s="1">
        <v>16.089405795053853</v>
      </c>
      <c r="AC370" s="1">
        <v>7.8232325205989245E-2</v>
      </c>
      <c r="AD370" s="1">
        <v>0</v>
      </c>
      <c r="AE370" s="1">
        <v>0</v>
      </c>
      <c r="AF370" s="1">
        <v>0</v>
      </c>
      <c r="AG370" s="1">
        <v>-0.46675396158790716</v>
      </c>
      <c r="AH370" s="1">
        <v>8.1867393266166975</v>
      </c>
      <c r="AI370" s="1">
        <v>0</v>
      </c>
      <c r="AJ370" s="1">
        <v>1.1803514957427979</v>
      </c>
      <c r="AK370" s="1">
        <v>0</v>
      </c>
      <c r="AL370" s="1">
        <v>0</v>
      </c>
      <c r="AM370" s="1">
        <v>-114.35054923364834</v>
      </c>
    </row>
    <row r="371" spans="5:39" x14ac:dyDescent="0.2">
      <c r="E371" s="1" t="str">
        <f t="shared" si="5"/>
        <v>0--11---1-</v>
      </c>
      <c r="F371" s="1">
        <v>0</v>
      </c>
      <c r="G371" s="1" t="s">
        <v>87</v>
      </c>
      <c r="H371" s="1" t="s">
        <v>87</v>
      </c>
      <c r="I371" s="1">
        <v>1</v>
      </c>
      <c r="J371" s="1">
        <v>1</v>
      </c>
      <c r="K371" s="1" t="s">
        <v>87</v>
      </c>
      <c r="L371" s="1" t="s">
        <v>87</v>
      </c>
      <c r="M371" s="1" t="s">
        <v>87</v>
      </c>
      <c r="N371" s="1">
        <v>1</v>
      </c>
      <c r="O371" s="1" t="s">
        <v>87</v>
      </c>
      <c r="P371" s="1">
        <v>289</v>
      </c>
      <c r="Q371" s="1">
        <v>1082685</v>
      </c>
      <c r="R371" s="1">
        <v>13536.130591223626</v>
      </c>
      <c r="S371" s="1">
        <v>16.995935440063477</v>
      </c>
      <c r="T371" s="1">
        <v>-263.04764542375403</v>
      </c>
      <c r="U371" s="1">
        <v>46.750501035076091</v>
      </c>
      <c r="V371" s="1">
        <v>120.68228149414063</v>
      </c>
      <c r="W371" s="1">
        <v>-55.888038635253906</v>
      </c>
      <c r="X371" s="1">
        <v>-0.41288046283691915</v>
      </c>
      <c r="Y371" s="1">
        <v>2.2419263220604333</v>
      </c>
      <c r="Z371" s="1">
        <v>31.231059818876222</v>
      </c>
      <c r="AA371" s="1">
        <v>46.181761084710701</v>
      </c>
      <c r="AB371" s="1">
        <v>18.755039554441041</v>
      </c>
      <c r="AC371" s="1">
        <v>1.4230362478467884</v>
      </c>
      <c r="AD371" s="1">
        <v>0.16717697206482032</v>
      </c>
      <c r="AE371" s="1">
        <v>2.2419263220604333</v>
      </c>
      <c r="AF371" s="1">
        <v>31.231059818876222</v>
      </c>
      <c r="AG371" s="1">
        <v>1.6095812410538031</v>
      </c>
      <c r="AH371" s="1">
        <v>1.5765457628340733</v>
      </c>
      <c r="AI371" s="1">
        <v>28.443079313769374</v>
      </c>
      <c r="AJ371" s="1">
        <v>1.2068228721618652</v>
      </c>
      <c r="AK371" s="1">
        <v>0</v>
      </c>
      <c r="AL371" s="1">
        <v>0</v>
      </c>
      <c r="AM371" s="1">
        <v>8.0976129338516891</v>
      </c>
    </row>
    <row r="372" spans="5:39" x14ac:dyDescent="0.2">
      <c r="E372" s="1" t="str">
        <f t="shared" si="5"/>
        <v>0--21---1-</v>
      </c>
      <c r="F372" s="1">
        <v>0</v>
      </c>
      <c r="G372" s="1" t="s">
        <v>87</v>
      </c>
      <c r="H372" s="1" t="s">
        <v>87</v>
      </c>
      <c r="I372" s="1">
        <v>2</v>
      </c>
      <c r="J372" s="1">
        <v>1</v>
      </c>
      <c r="K372" s="1" t="s">
        <v>87</v>
      </c>
      <c r="L372" s="1" t="s">
        <v>87</v>
      </c>
      <c r="M372" s="1" t="s">
        <v>87</v>
      </c>
      <c r="N372" s="1">
        <v>1</v>
      </c>
      <c r="O372" s="1" t="s">
        <v>87</v>
      </c>
      <c r="P372" s="1">
        <v>528</v>
      </c>
      <c r="Q372" s="1">
        <v>1868429</v>
      </c>
      <c r="R372" s="1">
        <v>27219.308475556521</v>
      </c>
      <c r="S372" s="1">
        <v>55.219944000244141</v>
      </c>
      <c r="T372" s="1">
        <v>-324.46062605175257</v>
      </c>
      <c r="U372" s="1">
        <v>55.737989497132361</v>
      </c>
      <c r="V372" s="1">
        <v>128.33856201171875</v>
      </c>
      <c r="W372" s="1">
        <v>-104.51508331298828</v>
      </c>
      <c r="X372" s="1">
        <v>-0.38397405799947082</v>
      </c>
      <c r="Y372" s="1">
        <v>0.13556843744129426</v>
      </c>
      <c r="Z372" s="1">
        <v>17.504117095163902</v>
      </c>
      <c r="AA372" s="1">
        <v>66.946937774997068</v>
      </c>
      <c r="AB372" s="1">
        <v>15.381959924621166</v>
      </c>
      <c r="AC372" s="1">
        <v>3.1416767776565234E-2</v>
      </c>
      <c r="AD372" s="1">
        <v>0</v>
      </c>
      <c r="AE372" s="1">
        <v>0.13556843744129426</v>
      </c>
      <c r="AF372" s="1">
        <v>17.504117095163902</v>
      </c>
      <c r="AG372" s="1">
        <v>2.0212498469362989</v>
      </c>
      <c r="AH372" s="1">
        <v>3.9751505703840078</v>
      </c>
      <c r="AI372" s="1">
        <v>14.954676516105714</v>
      </c>
      <c r="AJ372" s="1">
        <v>1.2833856344223022</v>
      </c>
      <c r="AK372" s="1">
        <v>0</v>
      </c>
      <c r="AL372" s="1">
        <v>0</v>
      </c>
      <c r="AM372" s="1">
        <v>14.917906465510761</v>
      </c>
    </row>
    <row r="373" spans="5:39" x14ac:dyDescent="0.2">
      <c r="E373" s="1" t="str">
        <f t="shared" si="5"/>
        <v>0--31---1-</v>
      </c>
      <c r="F373" s="1">
        <v>0</v>
      </c>
      <c r="G373" s="1" t="s">
        <v>87</v>
      </c>
      <c r="H373" s="1" t="s">
        <v>87</v>
      </c>
      <c r="I373" s="1">
        <v>3</v>
      </c>
      <c r="J373" s="1">
        <v>1</v>
      </c>
      <c r="K373" s="1" t="s">
        <v>87</v>
      </c>
      <c r="L373" s="1" t="s">
        <v>87</v>
      </c>
      <c r="M373" s="1" t="s">
        <v>87</v>
      </c>
      <c r="N373" s="1">
        <v>1</v>
      </c>
      <c r="O373" s="1" t="s">
        <v>87</v>
      </c>
      <c r="P373" s="1">
        <v>149</v>
      </c>
      <c r="Q373" s="1">
        <v>565451</v>
      </c>
      <c r="R373" s="1">
        <v>52455.162348659265</v>
      </c>
      <c r="S373" s="1">
        <v>90.074813842773438</v>
      </c>
      <c r="T373" s="1">
        <v>-435.20807301723278</v>
      </c>
      <c r="U373" s="1">
        <v>58.797217531113603</v>
      </c>
      <c r="V373" s="1">
        <v>112.64406585693359</v>
      </c>
      <c r="W373" s="1">
        <v>-338.88095092773438</v>
      </c>
      <c r="X373" s="1">
        <v>-0.64603927574422237</v>
      </c>
      <c r="Y373" s="1">
        <v>2.104514803227866</v>
      </c>
      <c r="Z373" s="1">
        <v>18.242783194299772</v>
      </c>
      <c r="AA373" s="1">
        <v>73.602133518200517</v>
      </c>
      <c r="AB373" s="1">
        <v>6.0505684842718468</v>
      </c>
      <c r="AC373" s="1">
        <v>0</v>
      </c>
      <c r="AD373" s="1">
        <v>0</v>
      </c>
      <c r="AE373" s="1">
        <v>0</v>
      </c>
      <c r="AF373" s="1">
        <v>0</v>
      </c>
      <c r="AG373" s="1">
        <v>4.0955062898068189</v>
      </c>
      <c r="AH373" s="1">
        <v>6.3762029910065614</v>
      </c>
      <c r="AI373" s="1">
        <v>0</v>
      </c>
      <c r="AJ373" s="1">
        <v>1.1264406442642212</v>
      </c>
      <c r="AK373" s="1">
        <v>0</v>
      </c>
      <c r="AL373" s="1">
        <v>0</v>
      </c>
      <c r="AM373" s="1">
        <v>-85.585858701777767</v>
      </c>
    </row>
    <row r="374" spans="5:39" x14ac:dyDescent="0.2">
      <c r="E374" s="1" t="str">
        <f t="shared" si="5"/>
        <v>1--10---0-</v>
      </c>
      <c r="F374" s="1">
        <v>1</v>
      </c>
      <c r="G374" s="1" t="s">
        <v>87</v>
      </c>
      <c r="H374" s="1" t="s">
        <v>87</v>
      </c>
      <c r="I374" s="1">
        <v>1</v>
      </c>
      <c r="J374" s="1">
        <v>0</v>
      </c>
      <c r="K374" s="1" t="s">
        <v>87</v>
      </c>
      <c r="L374" s="1" t="s">
        <v>87</v>
      </c>
      <c r="M374" s="1" t="s">
        <v>87</v>
      </c>
      <c r="N374" s="1">
        <v>0</v>
      </c>
      <c r="O374" s="1" t="s">
        <v>87</v>
      </c>
      <c r="P374" s="1">
        <v>521</v>
      </c>
      <c r="Q374" s="1">
        <v>874416</v>
      </c>
      <c r="R374" s="1">
        <v>19016.971356180671</v>
      </c>
      <c r="S374" s="1">
        <v>12.911093711853027</v>
      </c>
      <c r="T374" s="1">
        <v>-70.791261585264678</v>
      </c>
      <c r="U374" s="1">
        <v>84.402769130680412</v>
      </c>
      <c r="V374" s="1">
        <v>252.06607055664063</v>
      </c>
      <c r="W374" s="1">
        <v>204.25447082519531</v>
      </c>
      <c r="X374" s="1">
        <v>1.074064145123776</v>
      </c>
      <c r="Y374" s="1">
        <v>0</v>
      </c>
      <c r="Z374" s="1">
        <v>0</v>
      </c>
      <c r="AA374" s="1">
        <v>1.6343479533768825</v>
      </c>
      <c r="AB374" s="1">
        <v>49.792318530310517</v>
      </c>
      <c r="AC374" s="1">
        <v>44.718875226436843</v>
      </c>
      <c r="AD374" s="1">
        <v>3.8544582898757569</v>
      </c>
      <c r="AE374" s="1">
        <v>0</v>
      </c>
      <c r="AF374" s="1">
        <v>0</v>
      </c>
      <c r="AG374" s="1">
        <v>-68.769666872345809</v>
      </c>
      <c r="AH374" s="1">
        <v>4.7152613858849793E-2</v>
      </c>
      <c r="AI374" s="1">
        <v>0</v>
      </c>
      <c r="AJ374" s="1">
        <v>2.5206606388092041</v>
      </c>
      <c r="AK374" s="1">
        <v>0</v>
      </c>
      <c r="AL374" s="1">
        <v>0</v>
      </c>
      <c r="AM374" s="1">
        <v>7.2994138207768531</v>
      </c>
    </row>
    <row r="375" spans="5:39" x14ac:dyDescent="0.2">
      <c r="E375" s="1" t="str">
        <f t="shared" si="5"/>
        <v>1--20---0-</v>
      </c>
      <c r="F375" s="1">
        <v>1</v>
      </c>
      <c r="G375" s="1" t="s">
        <v>87</v>
      </c>
      <c r="H375" s="1" t="s">
        <v>87</v>
      </c>
      <c r="I375" s="1">
        <v>2</v>
      </c>
      <c r="J375" s="1">
        <v>0</v>
      </c>
      <c r="K375" s="1" t="s">
        <v>87</v>
      </c>
      <c r="L375" s="1" t="s">
        <v>87</v>
      </c>
      <c r="M375" s="1" t="s">
        <v>87</v>
      </c>
      <c r="N375" s="1">
        <v>0</v>
      </c>
      <c r="O375" s="1" t="s">
        <v>87</v>
      </c>
      <c r="P375" s="1">
        <v>194</v>
      </c>
      <c r="Q375" s="1">
        <v>360175</v>
      </c>
      <c r="R375" s="1">
        <v>37167.50050124788</v>
      </c>
      <c r="S375" s="1">
        <v>50.948413848876953</v>
      </c>
      <c r="T375" s="1">
        <v>-72.064760490867982</v>
      </c>
      <c r="U375" s="1">
        <v>68.937819315127825</v>
      </c>
      <c r="V375" s="1">
        <v>238.82168579101563</v>
      </c>
      <c r="W375" s="1">
        <v>256.46371459960938</v>
      </c>
      <c r="X375" s="1">
        <v>0.6900214196297616</v>
      </c>
      <c r="Y375" s="1">
        <v>0</v>
      </c>
      <c r="Z375" s="1">
        <v>0</v>
      </c>
      <c r="AA375" s="1">
        <v>0.95759006038731165</v>
      </c>
      <c r="AB375" s="1">
        <v>75.649059484972582</v>
      </c>
      <c r="AC375" s="1">
        <v>23.393350454640107</v>
      </c>
      <c r="AD375" s="1">
        <v>0</v>
      </c>
      <c r="AE375" s="1">
        <v>0</v>
      </c>
      <c r="AF375" s="1">
        <v>0</v>
      </c>
      <c r="AG375" s="1">
        <v>-11.843184076057147</v>
      </c>
      <c r="AH375" s="1">
        <v>0.10015686818907475</v>
      </c>
      <c r="AI375" s="1">
        <v>0</v>
      </c>
      <c r="AJ375" s="1">
        <v>2.3882167339324951</v>
      </c>
      <c r="AK375" s="1">
        <v>0</v>
      </c>
      <c r="AL375" s="1">
        <v>0</v>
      </c>
      <c r="AM375" s="1">
        <v>32.511984936668341</v>
      </c>
    </row>
    <row r="376" spans="5:39" x14ac:dyDescent="0.2">
      <c r="E376" s="1" t="str">
        <f t="shared" si="5"/>
        <v>1--30---0-</v>
      </c>
      <c r="F376" s="1">
        <v>1</v>
      </c>
      <c r="G376" s="1" t="s">
        <v>87</v>
      </c>
      <c r="H376" s="1" t="s">
        <v>87</v>
      </c>
      <c r="I376" s="1">
        <v>3</v>
      </c>
      <c r="J376" s="1">
        <v>0</v>
      </c>
      <c r="K376" s="1" t="s">
        <v>87</v>
      </c>
      <c r="L376" s="1" t="s">
        <v>87</v>
      </c>
      <c r="M376" s="1" t="s">
        <v>87</v>
      </c>
      <c r="N376" s="1">
        <v>0</v>
      </c>
      <c r="O376" s="1" t="s">
        <v>87</v>
      </c>
      <c r="P376" s="1">
        <v>71</v>
      </c>
      <c r="Q376" s="1">
        <v>120351</v>
      </c>
      <c r="R376" s="1">
        <v>77431.254254086729</v>
      </c>
      <c r="S376" s="1">
        <v>91.011009216308594</v>
      </c>
      <c r="T376" s="1">
        <v>-89.73749690307757</v>
      </c>
      <c r="U376" s="1">
        <v>70.918335113805782</v>
      </c>
      <c r="V376" s="1">
        <v>246.62113952636719</v>
      </c>
      <c r="W376" s="1">
        <v>136.61758422851563</v>
      </c>
      <c r="X376" s="1">
        <v>0.17643726108350508</v>
      </c>
      <c r="Y376" s="1">
        <v>0</v>
      </c>
      <c r="Z376" s="1">
        <v>3.1374895098503544</v>
      </c>
      <c r="AA376" s="1">
        <v>7.1407798855015745</v>
      </c>
      <c r="AB376" s="1">
        <v>89.721730604648073</v>
      </c>
      <c r="AC376" s="1">
        <v>0</v>
      </c>
      <c r="AD376" s="1">
        <v>0</v>
      </c>
      <c r="AE376" s="1">
        <v>0</v>
      </c>
      <c r="AF376" s="1">
        <v>0</v>
      </c>
      <c r="AG376" s="1">
        <v>0</v>
      </c>
      <c r="AH376" s="1">
        <v>0</v>
      </c>
      <c r="AI376" s="1">
        <v>0</v>
      </c>
      <c r="AJ376" s="1">
        <v>2.4662113189697266</v>
      </c>
      <c r="AK376" s="1">
        <v>0</v>
      </c>
      <c r="AL376" s="1">
        <v>1</v>
      </c>
      <c r="AM376" s="1">
        <v>-91.184382136579998</v>
      </c>
    </row>
    <row r="377" spans="5:39" x14ac:dyDescent="0.2">
      <c r="E377" s="1" t="str">
        <f t="shared" si="5"/>
        <v>1--10---1-</v>
      </c>
      <c r="F377" s="1">
        <v>1</v>
      </c>
      <c r="G377" s="1" t="s">
        <v>87</v>
      </c>
      <c r="H377" s="1" t="s">
        <v>87</v>
      </c>
      <c r="I377" s="1">
        <v>1</v>
      </c>
      <c r="J377" s="1">
        <v>0</v>
      </c>
      <c r="K377" s="1" t="s">
        <v>87</v>
      </c>
      <c r="L377" s="1" t="s">
        <v>87</v>
      </c>
      <c r="M377" s="1" t="s">
        <v>87</v>
      </c>
      <c r="N377" s="1">
        <v>1</v>
      </c>
      <c r="O377" s="1" t="s">
        <v>87</v>
      </c>
      <c r="P377" s="1">
        <v>84</v>
      </c>
      <c r="Q377" s="1">
        <v>143965</v>
      </c>
      <c r="R377" s="1">
        <v>19218.479598124937</v>
      </c>
      <c r="S377" s="1">
        <v>12.654458045959473</v>
      </c>
      <c r="T377" s="1">
        <v>-182.01276718065841</v>
      </c>
      <c r="U377" s="1">
        <v>63.80516073229461</v>
      </c>
      <c r="V377" s="1">
        <v>259.7645263671875</v>
      </c>
      <c r="W377" s="1">
        <v>92.083114624023438</v>
      </c>
      <c r="X377" s="1">
        <v>0.47913839465743996</v>
      </c>
      <c r="Y377" s="1">
        <v>0</v>
      </c>
      <c r="Z377" s="1">
        <v>4.3593929079984717</v>
      </c>
      <c r="AA377" s="1">
        <v>6.8301323238287086</v>
      </c>
      <c r="AB377" s="1">
        <v>78.334317368804918</v>
      </c>
      <c r="AC377" s="1">
        <v>10.476157399367903</v>
      </c>
      <c r="AD377" s="1">
        <v>0</v>
      </c>
      <c r="AE377" s="1">
        <v>0</v>
      </c>
      <c r="AF377" s="1">
        <v>4.3593929079984717</v>
      </c>
      <c r="AG377" s="1">
        <v>-49.663874439441841</v>
      </c>
      <c r="AH377" s="1">
        <v>0</v>
      </c>
      <c r="AI377" s="1">
        <v>1.7369415334299834</v>
      </c>
      <c r="AJ377" s="1">
        <v>2.5976452827453613</v>
      </c>
      <c r="AK377" s="1">
        <v>0</v>
      </c>
      <c r="AL377" s="1">
        <v>1</v>
      </c>
      <c r="AM377" s="1">
        <v>-1.546878272027373</v>
      </c>
    </row>
    <row r="378" spans="5:39" x14ac:dyDescent="0.2">
      <c r="E378" s="1" t="str">
        <f t="shared" si="5"/>
        <v>1--20---1-</v>
      </c>
      <c r="F378" s="1">
        <v>1</v>
      </c>
      <c r="G378" s="1" t="s">
        <v>87</v>
      </c>
      <c r="H378" s="1" t="s">
        <v>87</v>
      </c>
      <c r="I378" s="1">
        <v>2</v>
      </c>
      <c r="J378" s="1">
        <v>0</v>
      </c>
      <c r="K378" s="1" t="s">
        <v>87</v>
      </c>
      <c r="L378" s="1" t="s">
        <v>87</v>
      </c>
      <c r="M378" s="1" t="s">
        <v>87</v>
      </c>
      <c r="N378" s="1">
        <v>1</v>
      </c>
      <c r="O378" s="1" t="s">
        <v>87</v>
      </c>
      <c r="P378" s="1">
        <v>44</v>
      </c>
      <c r="Q378" s="1">
        <v>73205</v>
      </c>
      <c r="R378" s="1">
        <v>35346.434586094911</v>
      </c>
      <c r="S378" s="1">
        <v>49.733734130859375</v>
      </c>
      <c r="T378" s="1">
        <v>-187.0669657416781</v>
      </c>
      <c r="U378" s="1">
        <v>64.407437554351461</v>
      </c>
      <c r="V378" s="1">
        <v>228.0814208984375</v>
      </c>
      <c r="W378" s="1">
        <v>157.3114013671875</v>
      </c>
      <c r="X378" s="1">
        <v>0.44505592490245943</v>
      </c>
      <c r="Y378" s="1">
        <v>0</v>
      </c>
      <c r="Z378" s="1">
        <v>0</v>
      </c>
      <c r="AA378" s="1">
        <v>12.257359469981559</v>
      </c>
      <c r="AB378" s="1">
        <v>85.532408988457078</v>
      </c>
      <c r="AC378" s="1">
        <v>2.2102315415613685</v>
      </c>
      <c r="AD378" s="1">
        <v>0</v>
      </c>
      <c r="AE378" s="1">
        <v>0</v>
      </c>
      <c r="AF378" s="1">
        <v>0</v>
      </c>
      <c r="AG378" s="1">
        <v>-2.1121954651213137E-2</v>
      </c>
      <c r="AH378" s="1">
        <v>0</v>
      </c>
      <c r="AI378" s="1">
        <v>0</v>
      </c>
      <c r="AJ378" s="1">
        <v>2.2808141708374023</v>
      </c>
      <c r="AK378" s="1">
        <v>0</v>
      </c>
      <c r="AL378" s="1">
        <v>1</v>
      </c>
      <c r="AM378" s="1">
        <v>51.910630868638272</v>
      </c>
    </row>
    <row r="379" spans="5:39" x14ac:dyDescent="0.2">
      <c r="E379" s="1" t="str">
        <f t="shared" si="5"/>
        <v>1--30---1-</v>
      </c>
      <c r="F379" s="1">
        <v>1</v>
      </c>
      <c r="G379" s="1" t="s">
        <v>87</v>
      </c>
      <c r="H379" s="1" t="s">
        <v>87</v>
      </c>
      <c r="I379" s="1">
        <v>3</v>
      </c>
      <c r="J379" s="1">
        <v>0</v>
      </c>
      <c r="K379" s="1" t="s">
        <v>87</v>
      </c>
      <c r="L379" s="1" t="s">
        <v>87</v>
      </c>
      <c r="M379" s="1" t="s">
        <v>87</v>
      </c>
      <c r="N379" s="1">
        <v>1</v>
      </c>
      <c r="O379" s="1" t="s">
        <v>87</v>
      </c>
      <c r="P379" s="1">
        <v>9</v>
      </c>
      <c r="Q379" s="1">
        <v>17240</v>
      </c>
      <c r="R379" s="1">
        <v>73612.207371492957</v>
      </c>
      <c r="S379" s="1">
        <v>91.885673522949219</v>
      </c>
      <c r="T379" s="1">
        <v>-163.0245818739709</v>
      </c>
      <c r="U379" s="1">
        <v>72.519630861591551</v>
      </c>
      <c r="V379" s="1">
        <v>202.89442443847656</v>
      </c>
      <c r="W379" s="1">
        <v>69.511543273925781</v>
      </c>
      <c r="X379" s="1">
        <v>9.4429369470103414E-2</v>
      </c>
      <c r="Y379" s="1">
        <v>0</v>
      </c>
      <c r="Z379" s="1">
        <v>0</v>
      </c>
      <c r="AA379" s="1">
        <v>34.390951276102086</v>
      </c>
      <c r="AB379" s="1">
        <v>65.609048723897914</v>
      </c>
      <c r="AC379" s="1">
        <v>0</v>
      </c>
      <c r="AD379" s="1">
        <v>0</v>
      </c>
      <c r="AE379" s="1">
        <v>0</v>
      </c>
      <c r="AF379" s="1">
        <v>0</v>
      </c>
      <c r="AG379" s="1">
        <v>0</v>
      </c>
      <c r="AH379" s="1">
        <v>0</v>
      </c>
      <c r="AI379" s="1">
        <v>0</v>
      </c>
      <c r="AJ379" s="1">
        <v>2.0289442539215088</v>
      </c>
      <c r="AK379" s="1">
        <v>1</v>
      </c>
      <c r="AL379" s="1">
        <v>0</v>
      </c>
      <c r="AM379" s="1">
        <v>-42.877937757594907</v>
      </c>
    </row>
    <row r="380" spans="5:39" x14ac:dyDescent="0.2">
      <c r="E380" s="1" t="str">
        <f t="shared" si="5"/>
        <v>1--11---0-</v>
      </c>
      <c r="F380" s="1">
        <v>1</v>
      </c>
      <c r="G380" s="1" t="s">
        <v>87</v>
      </c>
      <c r="H380" s="1" t="s">
        <v>87</v>
      </c>
      <c r="I380" s="1">
        <v>1</v>
      </c>
      <c r="J380" s="1">
        <v>1</v>
      </c>
      <c r="K380" s="1" t="s">
        <v>87</v>
      </c>
      <c r="L380" s="1" t="s">
        <v>87</v>
      </c>
      <c r="M380" s="1" t="s">
        <v>87</v>
      </c>
      <c r="N380" s="1">
        <v>0</v>
      </c>
      <c r="O380" s="1" t="s">
        <v>87</v>
      </c>
      <c r="P380" s="1">
        <v>1479</v>
      </c>
      <c r="Q380" s="1">
        <v>2990272</v>
      </c>
      <c r="R380" s="1">
        <v>21483.934127497516</v>
      </c>
      <c r="S380" s="1">
        <v>16.72612190246582</v>
      </c>
      <c r="T380" s="1">
        <v>-248.325340693214</v>
      </c>
      <c r="U380" s="1">
        <v>86.474943648810935</v>
      </c>
      <c r="V380" s="1">
        <v>259.587158203125</v>
      </c>
      <c r="W380" s="1">
        <v>94.325210571289063</v>
      </c>
      <c r="X380" s="1">
        <v>0.4390499896876951</v>
      </c>
      <c r="Y380" s="1">
        <v>0.13744569055925349</v>
      </c>
      <c r="Z380" s="1">
        <v>3.2471962416796867</v>
      </c>
      <c r="AA380" s="1">
        <v>25.044544442779788</v>
      </c>
      <c r="AB380" s="1">
        <v>53.019056460415634</v>
      </c>
      <c r="AC380" s="1">
        <v>17.887703861053442</v>
      </c>
      <c r="AD380" s="1">
        <v>0.66405330351218883</v>
      </c>
      <c r="AE380" s="1">
        <v>0.13744569055925349</v>
      </c>
      <c r="AF380" s="1">
        <v>3.2471962416796867</v>
      </c>
      <c r="AG380" s="1">
        <v>-29.883645494411329</v>
      </c>
      <c r="AH380" s="1">
        <v>5.0660015139410257</v>
      </c>
      <c r="AI380" s="1">
        <v>3.6976325616130521</v>
      </c>
      <c r="AJ380" s="1">
        <v>2.5958714485168457</v>
      </c>
      <c r="AK380" s="1">
        <v>0</v>
      </c>
      <c r="AL380" s="1">
        <v>0</v>
      </c>
      <c r="AM380" s="1">
        <v>17.708460412648527</v>
      </c>
    </row>
    <row r="381" spans="5:39" x14ac:dyDescent="0.2">
      <c r="E381" s="1" t="str">
        <f t="shared" si="5"/>
        <v>1--21---0-</v>
      </c>
      <c r="F381" s="1">
        <v>1</v>
      </c>
      <c r="G381" s="1" t="s">
        <v>87</v>
      </c>
      <c r="H381" s="1" t="s">
        <v>87</v>
      </c>
      <c r="I381" s="1">
        <v>2</v>
      </c>
      <c r="J381" s="1">
        <v>1</v>
      </c>
      <c r="K381" s="1" t="s">
        <v>87</v>
      </c>
      <c r="L381" s="1" t="s">
        <v>87</v>
      </c>
      <c r="M381" s="1" t="s">
        <v>87</v>
      </c>
      <c r="N381" s="1">
        <v>0</v>
      </c>
      <c r="O381" s="1" t="s">
        <v>87</v>
      </c>
      <c r="P381" s="1">
        <v>3700</v>
      </c>
      <c r="Q381" s="1">
        <v>7310263</v>
      </c>
      <c r="R381" s="1">
        <v>45693.139418360945</v>
      </c>
      <c r="S381" s="1">
        <v>56.85223388671875</v>
      </c>
      <c r="T381" s="1">
        <v>-354.73456285760471</v>
      </c>
      <c r="U381" s="1">
        <v>95.818493278002094</v>
      </c>
      <c r="V381" s="1">
        <v>289.36944580078125</v>
      </c>
      <c r="W381" s="1">
        <v>98.579208374023438</v>
      </c>
      <c r="X381" s="1">
        <v>0.2157418151364999</v>
      </c>
      <c r="Y381" s="1">
        <v>0.19134742484641112</v>
      </c>
      <c r="Z381" s="1">
        <v>1.7663659980495916</v>
      </c>
      <c r="AA381" s="1">
        <v>28.746804321540825</v>
      </c>
      <c r="AB381" s="1">
        <v>63.12601885869222</v>
      </c>
      <c r="AC381" s="1">
        <v>6.1694633968709471</v>
      </c>
      <c r="AD381" s="1">
        <v>0</v>
      </c>
      <c r="AE381" s="1">
        <v>0.19134742484641112</v>
      </c>
      <c r="AF381" s="1">
        <v>1.7663659980495916</v>
      </c>
      <c r="AG381" s="1">
        <v>-0.53826820848888435</v>
      </c>
      <c r="AH381" s="1">
        <v>8.71003088246656</v>
      </c>
      <c r="AI381" s="1">
        <v>6.8247568711723714</v>
      </c>
      <c r="AJ381" s="1">
        <v>2.8936946392059326</v>
      </c>
      <c r="AK381" s="1">
        <v>0</v>
      </c>
      <c r="AL381" s="1">
        <v>0</v>
      </c>
      <c r="AM381" s="1">
        <v>53.129307021524212</v>
      </c>
    </row>
    <row r="382" spans="5:39" x14ac:dyDescent="0.2">
      <c r="E382" s="1" t="str">
        <f t="shared" si="5"/>
        <v>1--31---0-</v>
      </c>
      <c r="F382" s="1">
        <v>1</v>
      </c>
      <c r="G382" s="1" t="s">
        <v>87</v>
      </c>
      <c r="H382" s="1" t="s">
        <v>87</v>
      </c>
      <c r="I382" s="1">
        <v>3</v>
      </c>
      <c r="J382" s="1">
        <v>1</v>
      </c>
      <c r="K382" s="1" t="s">
        <v>87</v>
      </c>
      <c r="L382" s="1" t="s">
        <v>87</v>
      </c>
      <c r="M382" s="1" t="s">
        <v>87</v>
      </c>
      <c r="N382" s="1">
        <v>0</v>
      </c>
      <c r="O382" s="1" t="s">
        <v>87</v>
      </c>
      <c r="P382" s="1">
        <v>1687</v>
      </c>
      <c r="Q382" s="1">
        <v>3980501</v>
      </c>
      <c r="R382" s="1">
        <v>87288.198212751769</v>
      </c>
      <c r="S382" s="1">
        <v>90.96136474609375</v>
      </c>
      <c r="T382" s="1">
        <v>-441.78662779801834</v>
      </c>
      <c r="U382" s="1">
        <v>91.569899321823925</v>
      </c>
      <c r="V382" s="1">
        <v>263.35452270507813</v>
      </c>
      <c r="W382" s="1">
        <v>-159.7667236328125</v>
      </c>
      <c r="X382" s="1">
        <v>-0.18303359091386592</v>
      </c>
      <c r="Y382" s="1">
        <v>0.25014439137183986</v>
      </c>
      <c r="Z382" s="1">
        <v>2.8919475211788668</v>
      </c>
      <c r="AA382" s="1">
        <v>62.549764464322458</v>
      </c>
      <c r="AB382" s="1">
        <v>33.98810853206669</v>
      </c>
      <c r="AC382" s="1">
        <v>0.32003509106014544</v>
      </c>
      <c r="AD382" s="1">
        <v>0</v>
      </c>
      <c r="AE382" s="1">
        <v>0</v>
      </c>
      <c r="AF382" s="1">
        <v>0</v>
      </c>
      <c r="AG382" s="1">
        <v>-0.51884728359897203</v>
      </c>
      <c r="AH382" s="1">
        <v>13.139645753191983</v>
      </c>
      <c r="AI382" s="1">
        <v>0</v>
      </c>
      <c r="AJ382" s="1">
        <v>2.6335453987121582</v>
      </c>
      <c r="AK382" s="1">
        <v>0</v>
      </c>
      <c r="AL382" s="1">
        <v>0</v>
      </c>
      <c r="AM382" s="1">
        <v>-85.525327593274341</v>
      </c>
    </row>
    <row r="383" spans="5:39" x14ac:dyDescent="0.2">
      <c r="E383" s="1" t="str">
        <f t="shared" si="5"/>
        <v>1--11---1-</v>
      </c>
      <c r="F383" s="1">
        <v>1</v>
      </c>
      <c r="G383" s="1" t="s">
        <v>87</v>
      </c>
      <c r="H383" s="1" t="s">
        <v>87</v>
      </c>
      <c r="I383" s="1">
        <v>1</v>
      </c>
      <c r="J383" s="1">
        <v>1</v>
      </c>
      <c r="K383" s="1" t="s">
        <v>87</v>
      </c>
      <c r="L383" s="1" t="s">
        <v>87</v>
      </c>
      <c r="M383" s="1" t="s">
        <v>87</v>
      </c>
      <c r="N383" s="1">
        <v>1</v>
      </c>
      <c r="O383" s="1" t="s">
        <v>87</v>
      </c>
      <c r="P383" s="1">
        <v>487</v>
      </c>
      <c r="Q383" s="1">
        <v>1069887</v>
      </c>
      <c r="R383" s="1">
        <v>21595.451811033559</v>
      </c>
      <c r="S383" s="1">
        <v>16.949956893920898</v>
      </c>
      <c r="T383" s="1">
        <v>-375.38070912575154</v>
      </c>
      <c r="U383" s="1">
        <v>79.128878783050638</v>
      </c>
      <c r="V383" s="1">
        <v>256.33987426757813</v>
      </c>
      <c r="W383" s="1">
        <v>-5.9692187309265137</v>
      </c>
      <c r="X383" s="1">
        <v>-2.764109212976372E-2</v>
      </c>
      <c r="Y383" s="1">
        <v>1.2490104095105372</v>
      </c>
      <c r="Z383" s="1">
        <v>13.797812292326197</v>
      </c>
      <c r="AA383" s="1">
        <v>42.891445545183743</v>
      </c>
      <c r="AB383" s="1">
        <v>39.311441301744949</v>
      </c>
      <c r="AC383" s="1">
        <v>2.7502904512345694</v>
      </c>
      <c r="AD383" s="1">
        <v>0</v>
      </c>
      <c r="AE383" s="1">
        <v>1.2490104095105372</v>
      </c>
      <c r="AF383" s="1">
        <v>13.797812292326197</v>
      </c>
      <c r="AG383" s="1">
        <v>-6.4413069330203641</v>
      </c>
      <c r="AH383" s="1">
        <v>4.3126540476549149</v>
      </c>
      <c r="AI383" s="1">
        <v>15.399262956259886</v>
      </c>
      <c r="AJ383" s="1">
        <v>2.5633988380432129</v>
      </c>
      <c r="AK383" s="1">
        <v>0</v>
      </c>
      <c r="AL383" s="1">
        <v>0</v>
      </c>
      <c r="AM383" s="1">
        <v>20.672126134393512</v>
      </c>
    </row>
    <row r="384" spans="5:39" x14ac:dyDescent="0.2">
      <c r="E384" s="1" t="str">
        <f t="shared" si="5"/>
        <v>1--21---1-</v>
      </c>
      <c r="F384" s="1">
        <v>1</v>
      </c>
      <c r="G384" s="1" t="s">
        <v>87</v>
      </c>
      <c r="H384" s="1" t="s">
        <v>87</v>
      </c>
      <c r="I384" s="1">
        <v>2</v>
      </c>
      <c r="J384" s="1">
        <v>1</v>
      </c>
      <c r="K384" s="1" t="s">
        <v>87</v>
      </c>
      <c r="L384" s="1" t="s">
        <v>87</v>
      </c>
      <c r="M384" s="1" t="s">
        <v>87</v>
      </c>
      <c r="N384" s="1">
        <v>1</v>
      </c>
      <c r="O384" s="1" t="s">
        <v>87</v>
      </c>
      <c r="P384" s="1">
        <v>1320</v>
      </c>
      <c r="Q384" s="1">
        <v>2701522</v>
      </c>
      <c r="R384" s="1">
        <v>43616.523720770208</v>
      </c>
      <c r="S384" s="1">
        <v>55.684131622314453</v>
      </c>
      <c r="T384" s="1">
        <v>-467.65772274358608</v>
      </c>
      <c r="U384" s="1">
        <v>86.891564585927114</v>
      </c>
      <c r="V384" s="1">
        <v>275.1868896484375</v>
      </c>
      <c r="W384" s="1">
        <v>-24.665346145629883</v>
      </c>
      <c r="X384" s="1">
        <v>-5.6550463084897876E-2</v>
      </c>
      <c r="Y384" s="1">
        <v>0.46718109273217101</v>
      </c>
      <c r="Z384" s="1">
        <v>7.619926841239864</v>
      </c>
      <c r="AA384" s="1">
        <v>44.363732740284924</v>
      </c>
      <c r="AB384" s="1">
        <v>47.238260506484863</v>
      </c>
      <c r="AC384" s="1">
        <v>0.31089881925818114</v>
      </c>
      <c r="AD384" s="1">
        <v>0</v>
      </c>
      <c r="AE384" s="1">
        <v>0.46718109273217101</v>
      </c>
      <c r="AF384" s="1">
        <v>7.619926841239864</v>
      </c>
      <c r="AG384" s="1">
        <v>-5.641353858862086E-2</v>
      </c>
      <c r="AH384" s="1">
        <v>8.7610858504122735</v>
      </c>
      <c r="AI384" s="1">
        <v>18.718379427196496</v>
      </c>
      <c r="AJ384" s="1">
        <v>2.751868724822998</v>
      </c>
      <c r="AK384" s="1">
        <v>0</v>
      </c>
      <c r="AL384" s="1">
        <v>0</v>
      </c>
      <c r="AM384" s="1">
        <v>53.490885016316504</v>
      </c>
    </row>
    <row r="385" spans="5:39" x14ac:dyDescent="0.2">
      <c r="E385" s="1" t="str">
        <f t="shared" si="5"/>
        <v>1--31---1-</v>
      </c>
      <c r="F385" s="1">
        <v>1</v>
      </c>
      <c r="G385" s="1" t="s">
        <v>87</v>
      </c>
      <c r="H385" s="1" t="s">
        <v>87</v>
      </c>
      <c r="I385" s="1">
        <v>3</v>
      </c>
      <c r="J385" s="1">
        <v>1</v>
      </c>
      <c r="K385" s="1" t="s">
        <v>87</v>
      </c>
      <c r="L385" s="1" t="s">
        <v>87</v>
      </c>
      <c r="M385" s="1" t="s">
        <v>87</v>
      </c>
      <c r="N385" s="1">
        <v>1</v>
      </c>
      <c r="O385" s="1" t="s">
        <v>87</v>
      </c>
      <c r="P385" s="1">
        <v>520</v>
      </c>
      <c r="Q385" s="1">
        <v>1186817</v>
      </c>
      <c r="R385" s="1">
        <v>82069.202226930836</v>
      </c>
      <c r="S385" s="1">
        <v>90.081878662109375</v>
      </c>
      <c r="T385" s="1">
        <v>-576.62226892272383</v>
      </c>
      <c r="U385" s="1">
        <v>85.209362625482413</v>
      </c>
      <c r="V385" s="1">
        <v>252.98129272460938</v>
      </c>
      <c r="W385" s="1">
        <v>-333.23080444335938</v>
      </c>
      <c r="X385" s="1">
        <v>-0.40603636370430118</v>
      </c>
      <c r="Y385" s="1">
        <v>1.235236771970742</v>
      </c>
      <c r="Z385" s="1">
        <v>7.0735420877860697</v>
      </c>
      <c r="AA385" s="1">
        <v>78.625516823570948</v>
      </c>
      <c r="AB385" s="1">
        <v>13.065704316672241</v>
      </c>
      <c r="AC385" s="1">
        <v>0</v>
      </c>
      <c r="AD385" s="1">
        <v>0</v>
      </c>
      <c r="AE385" s="1">
        <v>0</v>
      </c>
      <c r="AF385" s="1">
        <v>0</v>
      </c>
      <c r="AG385" s="1">
        <v>0.29852176367235927</v>
      </c>
      <c r="AH385" s="1">
        <v>13.210777702537671</v>
      </c>
      <c r="AI385" s="1">
        <v>0</v>
      </c>
      <c r="AJ385" s="1">
        <v>2.5298130512237549</v>
      </c>
      <c r="AK385" s="1">
        <v>0</v>
      </c>
      <c r="AL385" s="1">
        <v>0</v>
      </c>
      <c r="AM385" s="1">
        <v>-108.3084785560534</v>
      </c>
    </row>
    <row r="386" spans="5:39" x14ac:dyDescent="0.2">
      <c r="E386" s="1" t="str">
        <f t="shared" si="5"/>
        <v>0---0-0-0-</v>
      </c>
      <c r="F386" s="1">
        <v>0</v>
      </c>
      <c r="G386" s="1" t="s">
        <v>87</v>
      </c>
      <c r="H386" s="1" t="s">
        <v>87</v>
      </c>
      <c r="I386" s="1" t="s">
        <v>87</v>
      </c>
      <c r="J386" s="1">
        <v>0</v>
      </c>
      <c r="K386" s="1" t="s">
        <v>87</v>
      </c>
      <c r="L386" s="1">
        <v>0</v>
      </c>
      <c r="M386" s="1" t="s">
        <v>87</v>
      </c>
      <c r="N386" s="1">
        <v>0</v>
      </c>
      <c r="O386" s="1" t="s">
        <v>87</v>
      </c>
      <c r="P386" s="1">
        <v>831</v>
      </c>
      <c r="Q386" s="1">
        <v>3086615</v>
      </c>
      <c r="R386" s="1">
        <v>15672.499107325913</v>
      </c>
      <c r="S386" s="1">
        <v>24.608608245849609</v>
      </c>
      <c r="T386" s="1">
        <v>-71.017254562469304</v>
      </c>
      <c r="U386" s="1">
        <v>50.920099101914801</v>
      </c>
      <c r="V386" s="1">
        <v>113.79456329345703</v>
      </c>
      <c r="W386" s="1">
        <v>78.255905151367188</v>
      </c>
      <c r="X386" s="1">
        <v>0.4993198890328055</v>
      </c>
      <c r="Y386" s="1">
        <v>5.6664015434383617E-2</v>
      </c>
      <c r="Z386" s="1">
        <v>0.83240054234169147</v>
      </c>
      <c r="AA386" s="1">
        <v>12.417810449310977</v>
      </c>
      <c r="AB386" s="1">
        <v>68.450616613992992</v>
      </c>
      <c r="AC386" s="1">
        <v>17.263539508490695</v>
      </c>
      <c r="AD386" s="1">
        <v>0.97896887042925662</v>
      </c>
      <c r="AE386" s="1">
        <v>5.6664015434383617E-2</v>
      </c>
      <c r="AF386" s="1">
        <v>0.83240054234169147</v>
      </c>
      <c r="AG386" s="1">
        <v>-21.837993872527665</v>
      </c>
      <c r="AH386" s="1">
        <v>0</v>
      </c>
      <c r="AI386" s="1">
        <v>0.83308543293711013</v>
      </c>
      <c r="AJ386" s="1">
        <v>1.1379456520080566</v>
      </c>
      <c r="AK386" s="1">
        <v>0</v>
      </c>
      <c r="AL386" s="1">
        <v>0</v>
      </c>
      <c r="AM386" s="1">
        <v>5.563410071099927</v>
      </c>
    </row>
    <row r="387" spans="5:39" x14ac:dyDescent="0.2">
      <c r="E387" s="1" t="str">
        <f t="shared" ref="E387:E450" si="6">CONCATENATE(F387,G387,H387,I387,J387,K387,L387,M387,N387,O387,)</f>
        <v>0---0-1-0-</v>
      </c>
      <c r="F387" s="1">
        <v>0</v>
      </c>
      <c r="G387" s="1" t="s">
        <v>87</v>
      </c>
      <c r="H387" s="1" t="s">
        <v>87</v>
      </c>
      <c r="I387" s="1" t="s">
        <v>87</v>
      </c>
      <c r="J387" s="1">
        <v>0</v>
      </c>
      <c r="K387" s="1" t="s">
        <v>87</v>
      </c>
      <c r="L387" s="1">
        <v>1</v>
      </c>
      <c r="M387" s="1" t="s">
        <v>87</v>
      </c>
      <c r="N387" s="1">
        <v>0</v>
      </c>
      <c r="O387" s="1" t="s">
        <v>87</v>
      </c>
      <c r="P387" s="1">
        <v>1000</v>
      </c>
      <c r="Q387" s="1">
        <v>3556990</v>
      </c>
      <c r="R387" s="1">
        <v>17727.349608057131</v>
      </c>
      <c r="S387" s="1">
        <v>28.431709289550781</v>
      </c>
      <c r="T387" s="1">
        <v>-54.830278238736966</v>
      </c>
      <c r="U387" s="1">
        <v>48.688889587803473</v>
      </c>
      <c r="V387" s="1">
        <v>121.82426452636719</v>
      </c>
      <c r="W387" s="1">
        <v>88.8074951171875</v>
      </c>
      <c r="X387" s="1">
        <v>0.50096318446173271</v>
      </c>
      <c r="Y387" s="1">
        <v>0</v>
      </c>
      <c r="Z387" s="1">
        <v>0.5969935254245865</v>
      </c>
      <c r="AA387" s="1">
        <v>9.8321895760179263</v>
      </c>
      <c r="AB387" s="1">
        <v>67.712166747727707</v>
      </c>
      <c r="AC387" s="1">
        <v>21.789968484589497</v>
      </c>
      <c r="AD387" s="1">
        <v>6.868166624027619E-2</v>
      </c>
      <c r="AE387" s="1">
        <v>0</v>
      </c>
      <c r="AF387" s="1">
        <v>0.17472638382452579</v>
      </c>
      <c r="AG387" s="1">
        <v>-27.652966614622095</v>
      </c>
      <c r="AH387" s="1">
        <v>0</v>
      </c>
      <c r="AI387" s="1">
        <v>0.41421856638983423</v>
      </c>
      <c r="AJ387" s="1">
        <v>1.2182426452636719</v>
      </c>
      <c r="AK387" s="1">
        <v>0</v>
      </c>
      <c r="AL387" s="1">
        <v>0</v>
      </c>
      <c r="AM387" s="1">
        <v>0.36336640556324734</v>
      </c>
    </row>
    <row r="388" spans="5:39" x14ac:dyDescent="0.2">
      <c r="E388" s="1" t="str">
        <f t="shared" si="6"/>
        <v>0---0-0-1-</v>
      </c>
      <c r="F388" s="1">
        <v>0</v>
      </c>
      <c r="G388" s="1" t="s">
        <v>87</v>
      </c>
      <c r="H388" s="1" t="s">
        <v>87</v>
      </c>
      <c r="I388" s="1" t="s">
        <v>87</v>
      </c>
      <c r="J388" s="1">
        <v>0</v>
      </c>
      <c r="K388" s="1" t="s">
        <v>87</v>
      </c>
      <c r="L388" s="1">
        <v>0</v>
      </c>
      <c r="M388" s="1" t="s">
        <v>87</v>
      </c>
      <c r="N388" s="1">
        <v>1</v>
      </c>
      <c r="O388" s="1" t="s">
        <v>87</v>
      </c>
      <c r="P388" s="1">
        <v>254</v>
      </c>
      <c r="Q388" s="1">
        <v>1025371</v>
      </c>
      <c r="R388" s="1">
        <v>15705.127903253226</v>
      </c>
      <c r="S388" s="1">
        <v>24.526945114135742</v>
      </c>
      <c r="T388" s="1">
        <v>-157.96424323036732</v>
      </c>
      <c r="U388" s="1">
        <v>50.676077035990772</v>
      </c>
      <c r="V388" s="1">
        <v>115.04508972167969</v>
      </c>
      <c r="W388" s="1">
        <v>10.498676300048828</v>
      </c>
      <c r="X388" s="1">
        <v>6.6848715685238633E-2</v>
      </c>
      <c r="Y388" s="1">
        <v>0</v>
      </c>
      <c r="Z388" s="1">
        <v>8.3210857338465782</v>
      </c>
      <c r="AA388" s="1">
        <v>25.141826714428241</v>
      </c>
      <c r="AB388" s="1">
        <v>64.270883416831566</v>
      </c>
      <c r="AC388" s="1">
        <v>2.2662041348936142</v>
      </c>
      <c r="AD388" s="1">
        <v>0</v>
      </c>
      <c r="AE388" s="1">
        <v>0</v>
      </c>
      <c r="AF388" s="1">
        <v>8.3210857338465782</v>
      </c>
      <c r="AG388" s="1">
        <v>-7.2380175656312744</v>
      </c>
      <c r="AH388" s="1">
        <v>0</v>
      </c>
      <c r="AI388" s="1">
        <v>3.9929324235335524</v>
      </c>
      <c r="AJ388" s="1">
        <v>1.1504509449005127</v>
      </c>
      <c r="AK388" s="1">
        <v>0</v>
      </c>
      <c r="AL388" s="1">
        <v>0</v>
      </c>
      <c r="AM388" s="1">
        <v>5.9868384402395822</v>
      </c>
    </row>
    <row r="389" spans="5:39" x14ac:dyDescent="0.2">
      <c r="E389" s="1" t="str">
        <f t="shared" si="6"/>
        <v>0---0-1-1-</v>
      </c>
      <c r="F389" s="1">
        <v>0</v>
      </c>
      <c r="G389" s="1" t="s">
        <v>87</v>
      </c>
      <c r="H389" s="1" t="s">
        <v>87</v>
      </c>
      <c r="I389" s="1" t="s">
        <v>87</v>
      </c>
      <c r="J389" s="1">
        <v>0</v>
      </c>
      <c r="K389" s="1" t="s">
        <v>87</v>
      </c>
      <c r="L389" s="1">
        <v>1</v>
      </c>
      <c r="M389" s="1" t="s">
        <v>87</v>
      </c>
      <c r="N389" s="1">
        <v>1</v>
      </c>
      <c r="O389" s="1" t="s">
        <v>87</v>
      </c>
      <c r="P389" s="1">
        <v>135</v>
      </c>
      <c r="Q389" s="1">
        <v>554507</v>
      </c>
      <c r="R389" s="1">
        <v>18909.929304659738</v>
      </c>
      <c r="S389" s="1">
        <v>32.318340301513672</v>
      </c>
      <c r="T389" s="1">
        <v>-142.71236179215651</v>
      </c>
      <c r="U389" s="1">
        <v>44.059334333088003</v>
      </c>
      <c r="V389" s="1">
        <v>114.40071868896484</v>
      </c>
      <c r="W389" s="1">
        <v>15.490973472595215</v>
      </c>
      <c r="X389" s="1">
        <v>8.1919785225098476E-2</v>
      </c>
      <c r="Y389" s="1">
        <v>0</v>
      </c>
      <c r="Z389" s="1">
        <v>5.6278820646087429</v>
      </c>
      <c r="AA389" s="1">
        <v>24.116196910048025</v>
      </c>
      <c r="AB389" s="1">
        <v>65.67058666527204</v>
      </c>
      <c r="AC389" s="1">
        <v>4.5853343600711982</v>
      </c>
      <c r="AD389" s="1">
        <v>0</v>
      </c>
      <c r="AE389" s="1">
        <v>0</v>
      </c>
      <c r="AF389" s="1">
        <v>4.6040897590111571</v>
      </c>
      <c r="AG389" s="1">
        <v>0.72245033162612771</v>
      </c>
      <c r="AH389" s="1">
        <v>0</v>
      </c>
      <c r="AI389" s="1">
        <v>2.4639969401705883</v>
      </c>
      <c r="AJ389" s="1">
        <v>1.1440072059631348</v>
      </c>
      <c r="AK389" s="1">
        <v>0</v>
      </c>
      <c r="AL389" s="1">
        <v>0</v>
      </c>
      <c r="AM389" s="1">
        <v>-3.4431675831047226</v>
      </c>
    </row>
    <row r="390" spans="5:39" x14ac:dyDescent="0.2">
      <c r="E390" s="1" t="str">
        <f t="shared" si="6"/>
        <v>0---1-0-0-</v>
      </c>
      <c r="F390" s="1">
        <v>0</v>
      </c>
      <c r="G390" s="1" t="s">
        <v>87</v>
      </c>
      <c r="H390" s="1" t="s">
        <v>87</v>
      </c>
      <c r="I390" s="1" t="s">
        <v>87</v>
      </c>
      <c r="J390" s="1">
        <v>1</v>
      </c>
      <c r="K390" s="1" t="s">
        <v>87</v>
      </c>
      <c r="L390" s="1">
        <v>0</v>
      </c>
      <c r="M390" s="1" t="s">
        <v>87</v>
      </c>
      <c r="N390" s="1">
        <v>0</v>
      </c>
      <c r="O390" s="1" t="s">
        <v>87</v>
      </c>
      <c r="P390" s="1">
        <v>1686</v>
      </c>
      <c r="Q390" s="1">
        <v>5309073</v>
      </c>
      <c r="R390" s="1">
        <v>25996.098472669011</v>
      </c>
      <c r="S390" s="1">
        <v>46.095623016357422</v>
      </c>
      <c r="T390" s="1">
        <v>-244.87540271829693</v>
      </c>
      <c r="U390" s="1">
        <v>67.085596230474778</v>
      </c>
      <c r="V390" s="1">
        <v>130.25985717773438</v>
      </c>
      <c r="W390" s="1">
        <v>-39.645336151123047</v>
      </c>
      <c r="X390" s="1">
        <v>-0.15250494682040136</v>
      </c>
      <c r="Y390" s="1">
        <v>0.94982683417613578</v>
      </c>
      <c r="Z390" s="1">
        <v>9.286310434985543</v>
      </c>
      <c r="AA390" s="1">
        <v>49.958985306851119</v>
      </c>
      <c r="AB390" s="1">
        <v>31.353533846680953</v>
      </c>
      <c r="AC390" s="1">
        <v>7.9038280317486693</v>
      </c>
      <c r="AD390" s="1">
        <v>0.54751554555757664</v>
      </c>
      <c r="AE390" s="1">
        <v>0.7862201179000553</v>
      </c>
      <c r="AF390" s="1">
        <v>7.6634659195682557</v>
      </c>
      <c r="AG390" s="1">
        <v>-8.0326223064226916</v>
      </c>
      <c r="AH390" s="1">
        <v>4.3406122242131842</v>
      </c>
      <c r="AI390" s="1">
        <v>11.679071001029282</v>
      </c>
      <c r="AJ390" s="1">
        <v>1.3025985956192017</v>
      </c>
      <c r="AK390" s="1">
        <v>0</v>
      </c>
      <c r="AL390" s="1">
        <v>0</v>
      </c>
      <c r="AM390" s="1">
        <v>-0.10245049574788584</v>
      </c>
    </row>
    <row r="391" spans="5:39" x14ac:dyDescent="0.2">
      <c r="E391" s="1" t="str">
        <f t="shared" si="6"/>
        <v>0---1-1-0-</v>
      </c>
      <c r="F391" s="1">
        <v>0</v>
      </c>
      <c r="G391" s="1" t="s">
        <v>87</v>
      </c>
      <c r="H391" s="1" t="s">
        <v>87</v>
      </c>
      <c r="I391" s="1" t="s">
        <v>87</v>
      </c>
      <c r="J391" s="1">
        <v>1</v>
      </c>
      <c r="K391" s="1" t="s">
        <v>87</v>
      </c>
      <c r="L391" s="1">
        <v>1</v>
      </c>
      <c r="M391" s="1" t="s">
        <v>87</v>
      </c>
      <c r="N391" s="1">
        <v>0</v>
      </c>
      <c r="O391" s="1" t="s">
        <v>87</v>
      </c>
      <c r="P391" s="1">
        <v>896</v>
      </c>
      <c r="Q391" s="1">
        <v>3241943</v>
      </c>
      <c r="R391" s="1">
        <v>28543.542010584093</v>
      </c>
      <c r="S391" s="1">
        <v>49.909503936767578</v>
      </c>
      <c r="T391" s="1">
        <v>-205.34445879921122</v>
      </c>
      <c r="U391" s="1">
        <v>56.319956983378489</v>
      </c>
      <c r="V391" s="1">
        <v>128.92274475097656</v>
      </c>
      <c r="W391" s="1">
        <v>-39.698696136474609</v>
      </c>
      <c r="X391" s="1">
        <v>-0.13908118383399692</v>
      </c>
      <c r="Y391" s="1">
        <v>0.97990618588914125</v>
      </c>
      <c r="Z391" s="1">
        <v>6.4237711767295105</v>
      </c>
      <c r="AA391" s="1">
        <v>45.303788499674425</v>
      </c>
      <c r="AB391" s="1">
        <v>41.79268420203563</v>
      </c>
      <c r="AC391" s="1">
        <v>5.4998499356712935</v>
      </c>
      <c r="AD391" s="1">
        <v>0</v>
      </c>
      <c r="AE391" s="1">
        <v>0.33769871956416259</v>
      </c>
      <c r="AF391" s="1">
        <v>5.2201719771137247</v>
      </c>
      <c r="AG391" s="1">
        <v>-7.6045769191184416</v>
      </c>
      <c r="AH391" s="1">
        <v>3.3712391294074475</v>
      </c>
      <c r="AI391" s="1">
        <v>8.8040432740716543</v>
      </c>
      <c r="AJ391" s="1">
        <v>1.2892274856567383</v>
      </c>
      <c r="AK391" s="1">
        <v>0</v>
      </c>
      <c r="AL391" s="1">
        <v>0</v>
      </c>
      <c r="AM391" s="1">
        <v>-24.167648649385661</v>
      </c>
    </row>
    <row r="392" spans="5:39" x14ac:dyDescent="0.2">
      <c r="E392" s="1" t="str">
        <f t="shared" si="6"/>
        <v>0---1-0-1-</v>
      </c>
      <c r="F392" s="1">
        <v>0</v>
      </c>
      <c r="G392" s="1" t="s">
        <v>87</v>
      </c>
      <c r="H392" s="1" t="s">
        <v>87</v>
      </c>
      <c r="I392" s="1" t="s">
        <v>87</v>
      </c>
      <c r="J392" s="1">
        <v>1</v>
      </c>
      <c r="K392" s="1" t="s">
        <v>87</v>
      </c>
      <c r="L392" s="1">
        <v>0</v>
      </c>
      <c r="M392" s="1" t="s">
        <v>87</v>
      </c>
      <c r="N392" s="1">
        <v>1</v>
      </c>
      <c r="O392" s="1" t="s">
        <v>87</v>
      </c>
      <c r="P392" s="1">
        <v>776</v>
      </c>
      <c r="Q392" s="1">
        <v>2743717</v>
      </c>
      <c r="R392" s="1">
        <v>26665.758604106522</v>
      </c>
      <c r="S392" s="1">
        <v>48.576076507568359</v>
      </c>
      <c r="T392" s="1">
        <v>-336.33546322211231</v>
      </c>
      <c r="U392" s="1">
        <v>54.342423036829643</v>
      </c>
      <c r="V392" s="1">
        <v>124.83207702636719</v>
      </c>
      <c r="W392" s="1">
        <v>-137.57284545898438</v>
      </c>
      <c r="X392" s="1">
        <v>-0.51591573861243223</v>
      </c>
      <c r="Y392" s="1">
        <v>1.3920167422514786</v>
      </c>
      <c r="Z392" s="1">
        <v>23.294931656581198</v>
      </c>
      <c r="AA392" s="1">
        <v>61.525842497604522</v>
      </c>
      <c r="AB392" s="1">
        <v>13.42758746620005</v>
      </c>
      <c r="AC392" s="1">
        <v>0.29365273459325436</v>
      </c>
      <c r="AD392" s="1">
        <v>6.5968902769491161E-2</v>
      </c>
      <c r="AE392" s="1">
        <v>0.95829854172277984</v>
      </c>
      <c r="AF392" s="1">
        <v>19.966818735314174</v>
      </c>
      <c r="AG392" s="1">
        <v>2.8504810305906325</v>
      </c>
      <c r="AH392" s="1">
        <v>3.9743451682546183</v>
      </c>
      <c r="AI392" s="1">
        <v>18.260452591060361</v>
      </c>
      <c r="AJ392" s="1">
        <v>1.2483208179473877</v>
      </c>
      <c r="AK392" s="1">
        <v>0</v>
      </c>
      <c r="AL392" s="1">
        <v>0</v>
      </c>
      <c r="AM392" s="1">
        <v>-5.4971696914935899</v>
      </c>
    </row>
    <row r="393" spans="5:39" x14ac:dyDescent="0.2">
      <c r="E393" s="1" t="str">
        <f t="shared" si="6"/>
        <v>0---1-1-1-</v>
      </c>
      <c r="F393" s="1">
        <v>0</v>
      </c>
      <c r="G393" s="1" t="s">
        <v>87</v>
      </c>
      <c r="H393" s="1" t="s">
        <v>87</v>
      </c>
      <c r="I393" s="1" t="s">
        <v>87</v>
      </c>
      <c r="J393" s="1">
        <v>1</v>
      </c>
      <c r="K393" s="1" t="s">
        <v>87</v>
      </c>
      <c r="L393" s="1">
        <v>1</v>
      </c>
      <c r="M393" s="1" t="s">
        <v>87</v>
      </c>
      <c r="N393" s="1">
        <v>1</v>
      </c>
      <c r="O393" s="1" t="s">
        <v>87</v>
      </c>
      <c r="P393" s="1">
        <v>190</v>
      </c>
      <c r="Q393" s="1">
        <v>772848</v>
      </c>
      <c r="R393" s="1">
        <v>28479.390087136078</v>
      </c>
      <c r="S393" s="1">
        <v>50.7598876953125</v>
      </c>
      <c r="T393" s="1">
        <v>-277.29759928103726</v>
      </c>
      <c r="U393" s="1">
        <v>50.340115694345428</v>
      </c>
      <c r="V393" s="1">
        <v>118.57855987548828</v>
      </c>
      <c r="W393" s="1">
        <v>-90.506484985351563</v>
      </c>
      <c r="X393" s="1">
        <v>-0.31779643000933733</v>
      </c>
      <c r="Y393" s="1">
        <v>6.6377864728898825E-2</v>
      </c>
      <c r="Z393" s="1">
        <v>16.716482413100636</v>
      </c>
      <c r="AA393" s="1">
        <v>61.971823696250752</v>
      </c>
      <c r="AB393" s="1">
        <v>20.218335300084881</v>
      </c>
      <c r="AC393" s="1">
        <v>1.0269807258348342</v>
      </c>
      <c r="AD393" s="1">
        <v>0</v>
      </c>
      <c r="AE393" s="1">
        <v>6.6377864728898825E-2</v>
      </c>
      <c r="AF393" s="1">
        <v>15.184486470819616</v>
      </c>
      <c r="AG393" s="1">
        <v>1.8278893086352888E-2</v>
      </c>
      <c r="AH393" s="1">
        <v>2.3745173821574554</v>
      </c>
      <c r="AI393" s="1">
        <v>11.173131603307407</v>
      </c>
      <c r="AJ393" s="1">
        <v>1.1857855319976807</v>
      </c>
      <c r="AK393" s="1">
        <v>0</v>
      </c>
      <c r="AL393" s="1">
        <v>0</v>
      </c>
      <c r="AM393" s="1">
        <v>4.3065152066017953</v>
      </c>
    </row>
    <row r="394" spans="5:39" x14ac:dyDescent="0.2">
      <c r="E394" s="1" t="str">
        <f t="shared" si="6"/>
        <v>1---0-0-0-</v>
      </c>
      <c r="F394" s="1">
        <v>1</v>
      </c>
      <c r="G394" s="1" t="s">
        <v>87</v>
      </c>
      <c r="H394" s="1" t="s">
        <v>87</v>
      </c>
      <c r="I394" s="1" t="s">
        <v>87</v>
      </c>
      <c r="J394" s="1">
        <v>0</v>
      </c>
      <c r="K394" s="1" t="s">
        <v>87</v>
      </c>
      <c r="L394" s="1">
        <v>0</v>
      </c>
      <c r="M394" s="1" t="s">
        <v>87</v>
      </c>
      <c r="N394" s="1">
        <v>0</v>
      </c>
      <c r="O394" s="1" t="s">
        <v>87</v>
      </c>
      <c r="P394" s="1">
        <v>325</v>
      </c>
      <c r="Q394" s="1">
        <v>521327</v>
      </c>
      <c r="R394" s="1">
        <v>25484.175661517267</v>
      </c>
      <c r="S394" s="1">
        <v>23.657838821411133</v>
      </c>
      <c r="T394" s="1">
        <v>-95.219999979252094</v>
      </c>
      <c r="U394" s="1">
        <v>92.272552704375045</v>
      </c>
      <c r="V394" s="1">
        <v>247.18592834472656</v>
      </c>
      <c r="W394" s="1">
        <v>203.45100402832031</v>
      </c>
      <c r="X394" s="1">
        <v>0.79834249587105266</v>
      </c>
      <c r="Y394" s="1">
        <v>0</v>
      </c>
      <c r="Z394" s="1">
        <v>0</v>
      </c>
      <c r="AA394" s="1">
        <v>3.2697328164472585</v>
      </c>
      <c r="AB394" s="1">
        <v>61.017557118660648</v>
      </c>
      <c r="AC394" s="1">
        <v>33.375021819318782</v>
      </c>
      <c r="AD394" s="1">
        <v>2.3376882455733159</v>
      </c>
      <c r="AE394" s="1">
        <v>0</v>
      </c>
      <c r="AF394" s="1">
        <v>0</v>
      </c>
      <c r="AG394" s="1">
        <v>-49.354524020994482</v>
      </c>
      <c r="AH394" s="1">
        <v>0.12687813982394927</v>
      </c>
      <c r="AI394" s="1">
        <v>0</v>
      </c>
      <c r="AJ394" s="1">
        <v>2.4718592166900635</v>
      </c>
      <c r="AK394" s="1">
        <v>0</v>
      </c>
      <c r="AL394" s="1">
        <v>0</v>
      </c>
      <c r="AM394" s="1">
        <v>8.4401605050441759</v>
      </c>
    </row>
    <row r="395" spans="5:39" x14ac:dyDescent="0.2">
      <c r="E395" s="1" t="str">
        <f t="shared" si="6"/>
        <v>1---0-1-0-</v>
      </c>
      <c r="F395" s="1">
        <v>1</v>
      </c>
      <c r="G395" s="1" t="s">
        <v>87</v>
      </c>
      <c r="H395" s="1" t="s">
        <v>87</v>
      </c>
      <c r="I395" s="1" t="s">
        <v>87</v>
      </c>
      <c r="J395" s="1">
        <v>0</v>
      </c>
      <c r="K395" s="1" t="s">
        <v>87</v>
      </c>
      <c r="L395" s="1">
        <v>1</v>
      </c>
      <c r="M395" s="1" t="s">
        <v>87</v>
      </c>
      <c r="N395" s="1">
        <v>0</v>
      </c>
      <c r="O395" s="1" t="s">
        <v>87</v>
      </c>
      <c r="P395" s="1">
        <v>461</v>
      </c>
      <c r="Q395" s="1">
        <v>833615</v>
      </c>
      <c r="R395" s="1">
        <v>31248.1044055887</v>
      </c>
      <c r="S395" s="1">
        <v>33.900310516357422</v>
      </c>
      <c r="T395" s="1">
        <v>-58.799538708801911</v>
      </c>
      <c r="U395" s="1">
        <v>70.852528216943114</v>
      </c>
      <c r="V395" s="1">
        <v>248.6094970703125</v>
      </c>
      <c r="W395" s="1">
        <v>217.54977416992188</v>
      </c>
      <c r="X395" s="1">
        <v>0.69620150824577143</v>
      </c>
      <c r="Y395" s="1">
        <v>0</v>
      </c>
      <c r="Z395" s="1">
        <v>0.45296689718875016</v>
      </c>
      <c r="AA395" s="1">
        <v>1.114183406008769</v>
      </c>
      <c r="AB395" s="1">
        <v>59.708738446405121</v>
      </c>
      <c r="AC395" s="1">
        <v>36.142943685034453</v>
      </c>
      <c r="AD395" s="1">
        <v>2.5811675653629074</v>
      </c>
      <c r="AE395" s="1">
        <v>0</v>
      </c>
      <c r="AF395" s="1">
        <v>0</v>
      </c>
      <c r="AG395" s="1">
        <v>-46.387206642543553</v>
      </c>
      <c r="AH395" s="1">
        <v>1.3387475033438697E-2</v>
      </c>
      <c r="AI395" s="1">
        <v>0</v>
      </c>
      <c r="AJ395" s="1">
        <v>2.4860949516296387</v>
      </c>
      <c r="AK395" s="1">
        <v>0</v>
      </c>
      <c r="AL395" s="1">
        <v>0</v>
      </c>
      <c r="AM395" s="1">
        <v>3.2611136795045943</v>
      </c>
    </row>
    <row r="396" spans="5:39" x14ac:dyDescent="0.2">
      <c r="E396" s="1" t="str">
        <f t="shared" si="6"/>
        <v>1---0-0-1-</v>
      </c>
      <c r="F396" s="1">
        <v>1</v>
      </c>
      <c r="G396" s="1" t="s">
        <v>87</v>
      </c>
      <c r="H396" s="1" t="s">
        <v>87</v>
      </c>
      <c r="I396" s="1" t="s">
        <v>87</v>
      </c>
      <c r="J396" s="1">
        <v>0</v>
      </c>
      <c r="K396" s="1" t="s">
        <v>87</v>
      </c>
      <c r="L396" s="1">
        <v>0</v>
      </c>
      <c r="M396" s="1" t="s">
        <v>87</v>
      </c>
      <c r="N396" s="1">
        <v>1</v>
      </c>
      <c r="O396" s="1" t="s">
        <v>87</v>
      </c>
      <c r="P396" s="1">
        <v>77</v>
      </c>
      <c r="Q396" s="1">
        <v>119295</v>
      </c>
      <c r="R396" s="1">
        <v>25178.958127402304</v>
      </c>
      <c r="S396" s="1">
        <v>25.894697189331055</v>
      </c>
      <c r="T396" s="1">
        <v>-204.4457365378814</v>
      </c>
      <c r="U396" s="1">
        <v>61.478267430063951</v>
      </c>
      <c r="V396" s="1">
        <v>236.59080505371094</v>
      </c>
      <c r="W396" s="1">
        <v>94.49017333984375</v>
      </c>
      <c r="X396" s="1">
        <v>0.37527435750810484</v>
      </c>
      <c r="Y396" s="1">
        <v>0</v>
      </c>
      <c r="Z396" s="1">
        <v>5.2609078335219408</v>
      </c>
      <c r="AA396" s="1">
        <v>10.449725470472359</v>
      </c>
      <c r="AB396" s="1">
        <v>77.221174399597629</v>
      </c>
      <c r="AC396" s="1">
        <v>7.0681922964080641</v>
      </c>
      <c r="AD396" s="1">
        <v>0</v>
      </c>
      <c r="AE396" s="1">
        <v>0</v>
      </c>
      <c r="AF396" s="1">
        <v>5.2609078335219408</v>
      </c>
      <c r="AG396" s="1">
        <v>-14.925986733576664</v>
      </c>
      <c r="AH396" s="1">
        <v>0</v>
      </c>
      <c r="AI396" s="1">
        <v>2.0961380431723673</v>
      </c>
      <c r="AJ396" s="1">
        <v>2.365908145904541</v>
      </c>
      <c r="AK396" s="1">
        <v>0</v>
      </c>
      <c r="AL396" s="1">
        <v>1</v>
      </c>
      <c r="AM396" s="1">
        <v>13.696685549399966</v>
      </c>
    </row>
    <row r="397" spans="5:39" x14ac:dyDescent="0.2">
      <c r="E397" s="1" t="str">
        <f t="shared" si="6"/>
        <v>1---0-1-1-</v>
      </c>
      <c r="F397" s="1">
        <v>1</v>
      </c>
      <c r="G397" s="1" t="s">
        <v>87</v>
      </c>
      <c r="H397" s="1" t="s">
        <v>87</v>
      </c>
      <c r="I397" s="1" t="s">
        <v>87</v>
      </c>
      <c r="J397" s="1">
        <v>0</v>
      </c>
      <c r="K397" s="1" t="s">
        <v>87</v>
      </c>
      <c r="L397" s="1">
        <v>1</v>
      </c>
      <c r="M397" s="1" t="s">
        <v>87</v>
      </c>
      <c r="N397" s="1">
        <v>1</v>
      </c>
      <c r="O397" s="1" t="s">
        <v>87</v>
      </c>
      <c r="P397" s="1">
        <v>60</v>
      </c>
      <c r="Q397" s="1">
        <v>115115</v>
      </c>
      <c r="R397" s="1">
        <v>31443.989093473621</v>
      </c>
      <c r="S397" s="1">
        <v>34.379169464111328</v>
      </c>
      <c r="T397" s="1">
        <v>-159.13560270602201</v>
      </c>
      <c r="U397" s="1">
        <v>67.904660157020828</v>
      </c>
      <c r="V397" s="1">
        <v>255.11445617675781</v>
      </c>
      <c r="W397" s="1">
        <v>127.68883514404297</v>
      </c>
      <c r="X397" s="1">
        <v>0.40608344814158936</v>
      </c>
      <c r="Y397" s="1">
        <v>0</v>
      </c>
      <c r="Z397" s="1">
        <v>0</v>
      </c>
      <c r="AA397" s="1">
        <v>10.658037614559355</v>
      </c>
      <c r="AB397" s="1">
        <v>82.159579550883905</v>
      </c>
      <c r="AC397" s="1">
        <v>7.1823828345567469</v>
      </c>
      <c r="AD397" s="1">
        <v>0</v>
      </c>
      <c r="AE397" s="1">
        <v>0</v>
      </c>
      <c r="AF397" s="1">
        <v>0</v>
      </c>
      <c r="AG397" s="1">
        <v>-46.656039486206524</v>
      </c>
      <c r="AH397" s="1">
        <v>0</v>
      </c>
      <c r="AI397" s="1">
        <v>0</v>
      </c>
      <c r="AJ397" s="1">
        <v>2.5511445999145508</v>
      </c>
      <c r="AK397" s="1">
        <v>0</v>
      </c>
      <c r="AL397" s="1">
        <v>1</v>
      </c>
      <c r="AM397" s="1">
        <v>10.461361705682485</v>
      </c>
    </row>
    <row r="398" spans="5:39" x14ac:dyDescent="0.2">
      <c r="E398" s="1" t="str">
        <f t="shared" si="6"/>
        <v>1---1-0-0-</v>
      </c>
      <c r="F398" s="1">
        <v>1</v>
      </c>
      <c r="G398" s="1" t="s">
        <v>87</v>
      </c>
      <c r="H398" s="1" t="s">
        <v>87</v>
      </c>
      <c r="I398" s="1" t="s">
        <v>87</v>
      </c>
      <c r="J398" s="1">
        <v>1</v>
      </c>
      <c r="K398" s="1" t="s">
        <v>87</v>
      </c>
      <c r="L398" s="1">
        <v>0</v>
      </c>
      <c r="M398" s="1" t="s">
        <v>87</v>
      </c>
      <c r="N398" s="1">
        <v>0</v>
      </c>
      <c r="O398" s="1" t="s">
        <v>87</v>
      </c>
      <c r="P398" s="1">
        <v>4703</v>
      </c>
      <c r="Q398" s="1">
        <v>9694459</v>
      </c>
      <c r="R398" s="1">
        <v>51617.550354072962</v>
      </c>
      <c r="S398" s="1">
        <v>56.843864440917969</v>
      </c>
      <c r="T398" s="1">
        <v>-376.76101481313674</v>
      </c>
      <c r="U398" s="1">
        <v>95.521701312988029</v>
      </c>
      <c r="V398" s="1">
        <v>277.79598999023438</v>
      </c>
      <c r="W398" s="1">
        <v>15.535074234008789</v>
      </c>
      <c r="X398" s="1">
        <v>3.0096496496724915E-2</v>
      </c>
      <c r="Y398" s="1">
        <v>0.20267247507055317</v>
      </c>
      <c r="Z398" s="1">
        <v>2.5726035872656738</v>
      </c>
      <c r="AA398" s="1">
        <v>39.788996993024575</v>
      </c>
      <c r="AB398" s="1">
        <v>50.449333995842373</v>
      </c>
      <c r="AC398" s="1">
        <v>6.8183485019638539</v>
      </c>
      <c r="AD398" s="1">
        <v>0.16804444683297953</v>
      </c>
      <c r="AE398" s="1">
        <v>0.10850528121270099</v>
      </c>
      <c r="AF398" s="1">
        <v>1.7382094245795459</v>
      </c>
      <c r="AG398" s="1">
        <v>-6.331695504365829</v>
      </c>
      <c r="AH398" s="1">
        <v>10.033412023484292</v>
      </c>
      <c r="AI398" s="1">
        <v>4.4083635308693223</v>
      </c>
      <c r="AJ398" s="1">
        <v>2.7779598236083984</v>
      </c>
      <c r="AK398" s="1">
        <v>0</v>
      </c>
      <c r="AL398" s="1">
        <v>0</v>
      </c>
      <c r="AM398" s="1">
        <v>10.868321630885806</v>
      </c>
    </row>
    <row r="399" spans="5:39" x14ac:dyDescent="0.2">
      <c r="E399" s="1" t="str">
        <f t="shared" si="6"/>
        <v>1---1-1-0-</v>
      </c>
      <c r="F399" s="1">
        <v>1</v>
      </c>
      <c r="G399" s="1" t="s">
        <v>87</v>
      </c>
      <c r="H399" s="1" t="s">
        <v>87</v>
      </c>
      <c r="I399" s="1" t="s">
        <v>87</v>
      </c>
      <c r="J399" s="1">
        <v>1</v>
      </c>
      <c r="K399" s="1" t="s">
        <v>87</v>
      </c>
      <c r="L399" s="1">
        <v>1</v>
      </c>
      <c r="M399" s="1" t="s">
        <v>87</v>
      </c>
      <c r="N399" s="1">
        <v>0</v>
      </c>
      <c r="O399" s="1" t="s">
        <v>87</v>
      </c>
      <c r="P399" s="1">
        <v>2163</v>
      </c>
      <c r="Q399" s="1">
        <v>4586577</v>
      </c>
      <c r="R399" s="1">
        <v>53486.119997820824</v>
      </c>
      <c r="S399" s="1">
        <v>60.311149597167969</v>
      </c>
      <c r="T399" s="1">
        <v>-314.35232978249326</v>
      </c>
      <c r="U399" s="1">
        <v>86.666995376280369</v>
      </c>
      <c r="V399" s="1">
        <v>271.83761596679688</v>
      </c>
      <c r="W399" s="1">
        <v>47.124954223632813</v>
      </c>
      <c r="X399" s="1">
        <v>8.8106884974181746E-2</v>
      </c>
      <c r="Y399" s="1">
        <v>0.18329573448783265</v>
      </c>
      <c r="Z399" s="1">
        <v>2.0045450016428372</v>
      </c>
      <c r="AA399" s="1">
        <v>32.329839878410418</v>
      </c>
      <c r="AB399" s="1">
        <v>58.043264072531656</v>
      </c>
      <c r="AC399" s="1">
        <v>7.361306699963829</v>
      </c>
      <c r="AD399" s="1">
        <v>7.7748612963436575E-2</v>
      </c>
      <c r="AE399" s="1">
        <v>0.16524305598706834</v>
      </c>
      <c r="AF399" s="1">
        <v>1.2583676236112464</v>
      </c>
      <c r="AG399" s="1">
        <v>-7.4081435935172433</v>
      </c>
      <c r="AH399" s="1">
        <v>7.3813675288780773</v>
      </c>
      <c r="AI399" s="1">
        <v>3.9704980964015335</v>
      </c>
      <c r="AJ399" s="1">
        <v>2.7183761596679688</v>
      </c>
      <c r="AK399" s="1">
        <v>0</v>
      </c>
      <c r="AL399" s="1">
        <v>0</v>
      </c>
      <c r="AM399" s="1">
        <v>-0.9710574551898089</v>
      </c>
    </row>
    <row r="400" spans="5:39" x14ac:dyDescent="0.2">
      <c r="E400" s="1" t="str">
        <f t="shared" si="6"/>
        <v>1---1-0-1-</v>
      </c>
      <c r="F400" s="1">
        <v>1</v>
      </c>
      <c r="G400" s="1" t="s">
        <v>87</v>
      </c>
      <c r="H400" s="1" t="s">
        <v>87</v>
      </c>
      <c r="I400" s="1" t="s">
        <v>87</v>
      </c>
      <c r="J400" s="1">
        <v>1</v>
      </c>
      <c r="K400" s="1" t="s">
        <v>87</v>
      </c>
      <c r="L400" s="1">
        <v>0</v>
      </c>
      <c r="M400" s="1" t="s">
        <v>87</v>
      </c>
      <c r="N400" s="1">
        <v>1</v>
      </c>
      <c r="O400" s="1" t="s">
        <v>87</v>
      </c>
      <c r="P400" s="1">
        <v>1992</v>
      </c>
      <c r="Q400" s="1">
        <v>4288770</v>
      </c>
      <c r="R400" s="1">
        <v>46723.241504882455</v>
      </c>
      <c r="S400" s="1">
        <v>54.791858673095703</v>
      </c>
      <c r="T400" s="1">
        <v>-482.38507470482972</v>
      </c>
      <c r="U400" s="1">
        <v>85.647696605852772</v>
      </c>
      <c r="V400" s="1">
        <v>268.1610107421875</v>
      </c>
      <c r="W400" s="1">
        <v>-91.023300170898438</v>
      </c>
      <c r="X400" s="1">
        <v>-0.19481375272601056</v>
      </c>
      <c r="Y400" s="1">
        <v>0.69549078173928658</v>
      </c>
      <c r="Z400" s="1">
        <v>9.2688812876419107</v>
      </c>
      <c r="AA400" s="1">
        <v>53.013614626104925</v>
      </c>
      <c r="AB400" s="1">
        <v>36.317685490245452</v>
      </c>
      <c r="AC400" s="1">
        <v>0.70432781426842661</v>
      </c>
      <c r="AD400" s="1">
        <v>0</v>
      </c>
      <c r="AE400" s="1">
        <v>0.56769190234029798</v>
      </c>
      <c r="AF400" s="1">
        <v>7.9274477297686747</v>
      </c>
      <c r="AG400" s="1">
        <v>-0.95683513676069865</v>
      </c>
      <c r="AH400" s="1">
        <v>9.0756628625576266</v>
      </c>
      <c r="AI400" s="1">
        <v>15.257623515731424</v>
      </c>
      <c r="AJ400" s="1">
        <v>2.681610107421875</v>
      </c>
      <c r="AK400" s="1">
        <v>0</v>
      </c>
      <c r="AL400" s="1">
        <v>0</v>
      </c>
      <c r="AM400" s="1">
        <v>14.176614754398061</v>
      </c>
    </row>
    <row r="401" spans="5:39" x14ac:dyDescent="0.2">
      <c r="E401" s="1" t="str">
        <f t="shared" si="6"/>
        <v>1---1-1-1-</v>
      </c>
      <c r="F401" s="1">
        <v>1</v>
      </c>
      <c r="G401" s="1" t="s">
        <v>87</v>
      </c>
      <c r="H401" s="1" t="s">
        <v>87</v>
      </c>
      <c r="I401" s="1" t="s">
        <v>87</v>
      </c>
      <c r="J401" s="1">
        <v>1</v>
      </c>
      <c r="K401" s="1" t="s">
        <v>87</v>
      </c>
      <c r="L401" s="1">
        <v>1</v>
      </c>
      <c r="M401" s="1" t="s">
        <v>87</v>
      </c>
      <c r="N401" s="1">
        <v>1</v>
      </c>
      <c r="O401" s="1" t="s">
        <v>87</v>
      </c>
      <c r="P401" s="1">
        <v>335</v>
      </c>
      <c r="Q401" s="1">
        <v>669456</v>
      </c>
      <c r="R401" s="1">
        <v>56690.177483506595</v>
      </c>
      <c r="S401" s="1">
        <v>60.478168487548828</v>
      </c>
      <c r="T401" s="1">
        <v>-419.01042294093679</v>
      </c>
      <c r="U401" s="1">
        <v>79.472109337534931</v>
      </c>
      <c r="V401" s="1">
        <v>250.7105712890625</v>
      </c>
      <c r="W401" s="1">
        <v>-116.70121765136719</v>
      </c>
      <c r="X401" s="1">
        <v>-0.20585791548336599</v>
      </c>
      <c r="Y401" s="1">
        <v>1.6156401615640161</v>
      </c>
      <c r="Z401" s="1">
        <v>5.9606605960660595</v>
      </c>
      <c r="AA401" s="1">
        <v>47.336195358619534</v>
      </c>
      <c r="AB401" s="1">
        <v>43.949714394971437</v>
      </c>
      <c r="AC401" s="1">
        <v>1.1377894887789488</v>
      </c>
      <c r="AD401" s="1">
        <v>0</v>
      </c>
      <c r="AE401" s="1">
        <v>0.24452689945268996</v>
      </c>
      <c r="AF401" s="1">
        <v>2.0143220764322076</v>
      </c>
      <c r="AG401" s="1">
        <v>-3.8627435038336024</v>
      </c>
      <c r="AH401" s="1">
        <v>7.5250107780081468</v>
      </c>
      <c r="AI401" s="1">
        <v>2.4006761726525969</v>
      </c>
      <c r="AJ401" s="1">
        <v>2.507105827331543</v>
      </c>
      <c r="AK401" s="1">
        <v>0</v>
      </c>
      <c r="AL401" s="1">
        <v>0</v>
      </c>
      <c r="AM401" s="1">
        <v>-33.936422961451846</v>
      </c>
    </row>
    <row r="402" spans="5:39" x14ac:dyDescent="0.2">
      <c r="E402" s="1" t="str">
        <f t="shared" si="6"/>
        <v>0-010-----</v>
      </c>
      <c r="F402" s="1">
        <v>0</v>
      </c>
      <c r="G402" s="1" t="s">
        <v>87</v>
      </c>
      <c r="H402" s="1">
        <v>0</v>
      </c>
      <c r="I402" s="1">
        <v>1</v>
      </c>
      <c r="J402" s="1">
        <v>0</v>
      </c>
      <c r="K402" s="1" t="s">
        <v>87</v>
      </c>
      <c r="L402" s="1" t="s">
        <v>87</v>
      </c>
      <c r="M402" s="1" t="s">
        <v>87</v>
      </c>
      <c r="N402" s="1" t="s">
        <v>87</v>
      </c>
      <c r="O402" s="1" t="s">
        <v>87</v>
      </c>
      <c r="P402" s="1">
        <v>966</v>
      </c>
      <c r="Q402" s="1">
        <v>3922059</v>
      </c>
      <c r="R402" s="1">
        <v>11836.126025564665</v>
      </c>
      <c r="S402" s="1">
        <v>12.388476371765137</v>
      </c>
      <c r="T402" s="1">
        <v>-77.465869287362267</v>
      </c>
      <c r="U402" s="1">
        <v>48.199655089893142</v>
      </c>
      <c r="V402" s="1">
        <v>114.20447540283203</v>
      </c>
      <c r="W402" s="1">
        <v>61.698986053466797</v>
      </c>
      <c r="X402" s="1">
        <v>0.52127685967692572</v>
      </c>
      <c r="Y402" s="1">
        <v>0</v>
      </c>
      <c r="Z402" s="1">
        <v>2.6265540625472488</v>
      </c>
      <c r="AA402" s="1">
        <v>9.9054348748960681</v>
      </c>
      <c r="AB402" s="1">
        <v>67.839520007220699</v>
      </c>
      <c r="AC402" s="1">
        <v>18.988036640958232</v>
      </c>
      <c r="AD402" s="1">
        <v>0.64045441437775408</v>
      </c>
      <c r="AE402" s="1">
        <v>0</v>
      </c>
      <c r="AF402" s="1">
        <v>2.6265540625472488</v>
      </c>
      <c r="AG402" s="1">
        <v>-25.132353571103376</v>
      </c>
      <c r="AH402" s="1">
        <v>0</v>
      </c>
      <c r="AI402" s="1">
        <v>1.3402893725009848</v>
      </c>
      <c r="AJ402" s="1">
        <v>1.1420447826385498</v>
      </c>
      <c r="AK402" s="1">
        <v>0</v>
      </c>
      <c r="AL402" s="1">
        <v>0</v>
      </c>
      <c r="AM402" s="1">
        <v>0.55278719111935903</v>
      </c>
    </row>
    <row r="403" spans="5:39" x14ac:dyDescent="0.2">
      <c r="E403" s="1" t="str">
        <f t="shared" si="6"/>
        <v>0-020-----</v>
      </c>
      <c r="F403" s="1">
        <v>0</v>
      </c>
      <c r="G403" s="1" t="s">
        <v>87</v>
      </c>
      <c r="H403" s="1">
        <v>0</v>
      </c>
      <c r="I403" s="1">
        <v>2</v>
      </c>
      <c r="J403" s="1">
        <v>0</v>
      </c>
      <c r="K403" s="1" t="s">
        <v>87</v>
      </c>
      <c r="L403" s="1" t="s">
        <v>87</v>
      </c>
      <c r="M403" s="1" t="s">
        <v>87</v>
      </c>
      <c r="N403" s="1" t="s">
        <v>87</v>
      </c>
      <c r="O403" s="1" t="s">
        <v>87</v>
      </c>
      <c r="P403" s="1">
        <v>300</v>
      </c>
      <c r="Q403" s="1">
        <v>1338067</v>
      </c>
      <c r="R403" s="1">
        <v>21301.368354284117</v>
      </c>
      <c r="S403" s="1">
        <v>46.047576904296875</v>
      </c>
      <c r="T403" s="1">
        <v>-114.81296519303163</v>
      </c>
      <c r="U403" s="1">
        <v>53.98688025119656</v>
      </c>
      <c r="V403" s="1">
        <v>105.36707305908203</v>
      </c>
      <c r="W403" s="1">
        <v>40.020687103271484</v>
      </c>
      <c r="X403" s="1">
        <v>0.18787848009408536</v>
      </c>
      <c r="Y403" s="1">
        <v>0</v>
      </c>
      <c r="Z403" s="1">
        <v>2.3356827423439932</v>
      </c>
      <c r="AA403" s="1">
        <v>34.134314649415906</v>
      </c>
      <c r="AB403" s="1">
        <v>60.369921685535921</v>
      </c>
      <c r="AC403" s="1">
        <v>3.1600809227041697</v>
      </c>
      <c r="AD403" s="1">
        <v>0</v>
      </c>
      <c r="AE403" s="1">
        <v>0</v>
      </c>
      <c r="AF403" s="1">
        <v>2.3356827423439932</v>
      </c>
      <c r="AG403" s="1">
        <v>-4.0095823829462525</v>
      </c>
      <c r="AH403" s="1">
        <v>0</v>
      </c>
      <c r="AI403" s="1">
        <v>1.0079531557604464</v>
      </c>
      <c r="AJ403" s="1">
        <v>1.0536707639694214</v>
      </c>
      <c r="AK403" s="1">
        <v>0</v>
      </c>
      <c r="AL403" s="1">
        <v>0</v>
      </c>
      <c r="AM403" s="1">
        <v>-1.5186678749045446</v>
      </c>
    </row>
    <row r="404" spans="5:39" x14ac:dyDescent="0.2">
      <c r="E404" s="1" t="str">
        <f t="shared" si="6"/>
        <v>0-030-----</v>
      </c>
      <c r="F404" s="1">
        <v>0</v>
      </c>
      <c r="G404" s="1" t="s">
        <v>87</v>
      </c>
      <c r="H404" s="1">
        <v>0</v>
      </c>
      <c r="I404" s="1">
        <v>3</v>
      </c>
      <c r="J404" s="1">
        <v>0</v>
      </c>
      <c r="K404" s="1" t="s">
        <v>87</v>
      </c>
      <c r="L404" s="1" t="s">
        <v>87</v>
      </c>
      <c r="M404" s="1" t="s">
        <v>87</v>
      </c>
      <c r="N404" s="1" t="s">
        <v>87</v>
      </c>
      <c r="O404" s="1" t="s">
        <v>87</v>
      </c>
      <c r="P404" s="1">
        <v>16</v>
      </c>
      <c r="Q404" s="1">
        <v>88386</v>
      </c>
      <c r="R404" s="1">
        <v>41789.974671492142</v>
      </c>
      <c r="S404" s="1">
        <v>87.372695922851563</v>
      </c>
      <c r="T404" s="1">
        <v>-117.6864291569235</v>
      </c>
      <c r="U404" s="1">
        <v>53.352109226302105</v>
      </c>
      <c r="V404" s="1">
        <v>102.42459106445313</v>
      </c>
      <c r="W404" s="1">
        <v>-7.444737434387207</v>
      </c>
      <c r="X404" s="1">
        <v>-1.7814649309815883E-2</v>
      </c>
      <c r="Y404" s="1">
        <v>0</v>
      </c>
      <c r="Z404" s="1">
        <v>0</v>
      </c>
      <c r="AA404" s="1">
        <v>50.905120720476091</v>
      </c>
      <c r="AB404" s="1">
        <v>49.094879279523909</v>
      </c>
      <c r="AC404" s="1">
        <v>0</v>
      </c>
      <c r="AD404" s="1">
        <v>0</v>
      </c>
      <c r="AE404" s="1">
        <v>0</v>
      </c>
      <c r="AF404" s="1">
        <v>0</v>
      </c>
      <c r="AG404" s="1">
        <v>-2.5421994170553104</v>
      </c>
      <c r="AH404" s="1">
        <v>0</v>
      </c>
      <c r="AI404" s="1">
        <v>0</v>
      </c>
      <c r="AJ404" s="1">
        <v>1.0242459774017334</v>
      </c>
      <c r="AK404" s="1">
        <v>1</v>
      </c>
      <c r="AL404" s="1">
        <v>0</v>
      </c>
      <c r="AM404" s="1">
        <v>-42.992809666083602</v>
      </c>
    </row>
    <row r="405" spans="5:39" x14ac:dyDescent="0.2">
      <c r="E405" s="1" t="str">
        <f t="shared" si="6"/>
        <v>0-110-----</v>
      </c>
      <c r="F405" s="1">
        <v>0</v>
      </c>
      <c r="G405" s="1" t="s">
        <v>87</v>
      </c>
      <c r="H405" s="1">
        <v>1</v>
      </c>
      <c r="I405" s="1">
        <v>1</v>
      </c>
      <c r="J405" s="1">
        <v>0</v>
      </c>
      <c r="K405" s="1" t="s">
        <v>87</v>
      </c>
      <c r="L405" s="1" t="s">
        <v>87</v>
      </c>
      <c r="M405" s="1" t="s">
        <v>87</v>
      </c>
      <c r="N405" s="1" t="s">
        <v>87</v>
      </c>
      <c r="O405" s="1" t="s">
        <v>87</v>
      </c>
      <c r="P405" s="1">
        <v>523</v>
      </c>
      <c r="Q405" s="1">
        <v>1465254</v>
      </c>
      <c r="R405" s="1">
        <v>13775.678221812994</v>
      </c>
      <c r="S405" s="1">
        <v>14.34493350982666</v>
      </c>
      <c r="T405" s="1">
        <v>-59.691686587446497</v>
      </c>
      <c r="U405" s="1">
        <v>48.229330309766446</v>
      </c>
      <c r="V405" s="1">
        <v>140.41954040527344</v>
      </c>
      <c r="W405" s="1">
        <v>99.450836181640625</v>
      </c>
      <c r="X405" s="1">
        <v>0.72193059811868965</v>
      </c>
      <c r="Y405" s="1">
        <v>0</v>
      </c>
      <c r="Z405" s="1">
        <v>0</v>
      </c>
      <c r="AA405" s="1">
        <v>2.3371374519366608</v>
      </c>
      <c r="AB405" s="1">
        <v>71.53155698602427</v>
      </c>
      <c r="AC405" s="1">
        <v>26.099229212136599</v>
      </c>
      <c r="AD405" s="1">
        <v>3.2076349902474252E-2</v>
      </c>
      <c r="AE405" s="1">
        <v>0</v>
      </c>
      <c r="AF405" s="1">
        <v>0</v>
      </c>
      <c r="AG405" s="1">
        <v>-41.653679712189387</v>
      </c>
      <c r="AH405" s="1">
        <v>0</v>
      </c>
      <c r="AI405" s="1">
        <v>0</v>
      </c>
      <c r="AJ405" s="1">
        <v>1.4041954278945923</v>
      </c>
      <c r="AK405" s="1">
        <v>0</v>
      </c>
      <c r="AL405" s="1">
        <v>0</v>
      </c>
      <c r="AM405" s="1">
        <v>12.147326081307996</v>
      </c>
    </row>
    <row r="406" spans="5:39" x14ac:dyDescent="0.2">
      <c r="E406" s="1" t="str">
        <f t="shared" si="6"/>
        <v>0-120-----</v>
      </c>
      <c r="F406" s="1">
        <v>0</v>
      </c>
      <c r="G406" s="1" t="s">
        <v>87</v>
      </c>
      <c r="H406" s="1">
        <v>1</v>
      </c>
      <c r="I406" s="1">
        <v>2</v>
      </c>
      <c r="J406" s="1">
        <v>0</v>
      </c>
      <c r="K406" s="1" t="s">
        <v>87</v>
      </c>
      <c r="L406" s="1" t="s">
        <v>87</v>
      </c>
      <c r="M406" s="1" t="s">
        <v>87</v>
      </c>
      <c r="N406" s="1" t="s">
        <v>87</v>
      </c>
      <c r="O406" s="1" t="s">
        <v>87</v>
      </c>
      <c r="P406" s="1">
        <v>363</v>
      </c>
      <c r="Q406" s="1">
        <v>1224918</v>
      </c>
      <c r="R406" s="1">
        <v>24691.194394722421</v>
      </c>
      <c r="S406" s="1">
        <v>52.633159637451172</v>
      </c>
      <c r="T406" s="1">
        <v>-67.385986802609253</v>
      </c>
      <c r="U406" s="1">
        <v>49.082254327121099</v>
      </c>
      <c r="V406" s="1">
        <v>116.62217712402344</v>
      </c>
      <c r="W406" s="1">
        <v>123.94459533691406</v>
      </c>
      <c r="X406" s="1">
        <v>0.50197893773582047</v>
      </c>
      <c r="Y406" s="1">
        <v>0.14278506806169883</v>
      </c>
      <c r="Z406" s="1">
        <v>0.69327089650082696</v>
      </c>
      <c r="AA406" s="1">
        <v>9.6262770242579503</v>
      </c>
      <c r="AB406" s="1">
        <v>73.680768835138352</v>
      </c>
      <c r="AC406" s="1">
        <v>15.279635044958113</v>
      </c>
      <c r="AD406" s="1">
        <v>0.57726313108306027</v>
      </c>
      <c r="AE406" s="1">
        <v>0.14278506806169883</v>
      </c>
      <c r="AF406" s="1">
        <v>0.69327089650082696</v>
      </c>
      <c r="AG406" s="1">
        <v>-6.199831383659375</v>
      </c>
      <c r="AH406" s="1">
        <v>0</v>
      </c>
      <c r="AI406" s="1">
        <v>2.3674426403331461</v>
      </c>
      <c r="AJ406" s="1">
        <v>1.1662217378616333</v>
      </c>
      <c r="AK406" s="1">
        <v>0</v>
      </c>
      <c r="AL406" s="1">
        <v>0</v>
      </c>
      <c r="AM406" s="1">
        <v>29.458538642131664</v>
      </c>
    </row>
    <row r="407" spans="5:39" x14ac:dyDescent="0.2">
      <c r="E407" s="1" t="str">
        <f t="shared" si="6"/>
        <v>0-130-----</v>
      </c>
      <c r="F407" s="1">
        <v>0</v>
      </c>
      <c r="G407" s="1" t="s">
        <v>87</v>
      </c>
      <c r="H407" s="1">
        <v>1</v>
      </c>
      <c r="I407" s="1">
        <v>3</v>
      </c>
      <c r="J407" s="1">
        <v>0</v>
      </c>
      <c r="K407" s="1" t="s">
        <v>87</v>
      </c>
      <c r="L407" s="1" t="s">
        <v>87</v>
      </c>
      <c r="M407" s="1" t="s">
        <v>87</v>
      </c>
      <c r="N407" s="1" t="s">
        <v>87</v>
      </c>
      <c r="O407" s="1" t="s">
        <v>87</v>
      </c>
      <c r="P407" s="1">
        <v>52</v>
      </c>
      <c r="Q407" s="1">
        <v>184799</v>
      </c>
      <c r="R407" s="1">
        <v>48552.208395078138</v>
      </c>
      <c r="S407" s="1">
        <v>90.599494934082031</v>
      </c>
      <c r="T407" s="1">
        <v>-94.5884937276588</v>
      </c>
      <c r="U407" s="1">
        <v>53.918769738725395</v>
      </c>
      <c r="V407" s="1">
        <v>105.01625823974609</v>
      </c>
      <c r="W407" s="1">
        <v>-84.599990844726563</v>
      </c>
      <c r="X407" s="1">
        <v>-0.17424540230244745</v>
      </c>
      <c r="Y407" s="1">
        <v>0</v>
      </c>
      <c r="Z407" s="1">
        <v>11.199735929306977</v>
      </c>
      <c r="AA407" s="1">
        <v>44.455868267685432</v>
      </c>
      <c r="AB407" s="1">
        <v>44.344395803007593</v>
      </c>
      <c r="AC407" s="1">
        <v>0</v>
      </c>
      <c r="AD407" s="1">
        <v>0</v>
      </c>
      <c r="AE407" s="1">
        <v>0</v>
      </c>
      <c r="AF407" s="1">
        <v>0</v>
      </c>
      <c r="AG407" s="1">
        <v>0</v>
      </c>
      <c r="AH407" s="1">
        <v>0</v>
      </c>
      <c r="AI407" s="1">
        <v>0</v>
      </c>
      <c r="AJ407" s="1">
        <v>1.0501625537872314</v>
      </c>
      <c r="AK407" s="1">
        <v>0</v>
      </c>
      <c r="AL407" s="1">
        <v>1</v>
      </c>
      <c r="AM407" s="1">
        <v>-148.94652494356998</v>
      </c>
    </row>
    <row r="408" spans="5:39" x14ac:dyDescent="0.2">
      <c r="E408" s="1" t="str">
        <f t="shared" si="6"/>
        <v>0-011-----</v>
      </c>
      <c r="F408" s="1">
        <v>0</v>
      </c>
      <c r="G408" s="1" t="s">
        <v>87</v>
      </c>
      <c r="H408" s="1">
        <v>0</v>
      </c>
      <c r="I408" s="1">
        <v>1</v>
      </c>
      <c r="J408" s="1">
        <v>1</v>
      </c>
      <c r="K408" s="1" t="s">
        <v>87</v>
      </c>
      <c r="L408" s="1" t="s">
        <v>87</v>
      </c>
      <c r="M408" s="1" t="s">
        <v>87</v>
      </c>
      <c r="N408" s="1" t="s">
        <v>87</v>
      </c>
      <c r="O408" s="1" t="s">
        <v>87</v>
      </c>
      <c r="P408" s="1">
        <v>575</v>
      </c>
      <c r="Q408" s="1">
        <v>2470441</v>
      </c>
      <c r="R408" s="1">
        <v>12380.393164047637</v>
      </c>
      <c r="S408" s="1">
        <v>14.680709838867188</v>
      </c>
      <c r="T408" s="1">
        <v>-193.04030163466612</v>
      </c>
      <c r="U408" s="1">
        <v>57.14127432788225</v>
      </c>
      <c r="V408" s="1">
        <v>112.55091857910156</v>
      </c>
      <c r="W408" s="1">
        <v>-12.552480697631836</v>
      </c>
      <c r="X408" s="1">
        <v>-0.10139000055413375</v>
      </c>
      <c r="Y408" s="1">
        <v>2.0491887885604227</v>
      </c>
      <c r="Z408" s="1">
        <v>17.668586296940507</v>
      </c>
      <c r="AA408" s="1">
        <v>41.271781030188535</v>
      </c>
      <c r="AB408" s="1">
        <v>26.984898647650358</v>
      </c>
      <c r="AC408" s="1">
        <v>11.378899556799778</v>
      </c>
      <c r="AD408" s="1">
        <v>0.64664567986039734</v>
      </c>
      <c r="AE408" s="1">
        <v>2.0491887885604227</v>
      </c>
      <c r="AF408" s="1">
        <v>17.668586296940507</v>
      </c>
      <c r="AG408" s="1">
        <v>-6.9277640974933057</v>
      </c>
      <c r="AH408" s="1">
        <v>2.080236594634945</v>
      </c>
      <c r="AI408" s="1">
        <v>15.9197751942392</v>
      </c>
      <c r="AJ408" s="1">
        <v>1.1255091428756714</v>
      </c>
      <c r="AK408" s="1">
        <v>0</v>
      </c>
      <c r="AL408" s="1">
        <v>0</v>
      </c>
      <c r="AM408" s="1">
        <v>-0.27661755522391812</v>
      </c>
    </row>
    <row r="409" spans="5:39" x14ac:dyDescent="0.2">
      <c r="E409" s="1" t="str">
        <f t="shared" si="6"/>
        <v>0-021-----</v>
      </c>
      <c r="F409" s="1">
        <v>0</v>
      </c>
      <c r="G409" s="1" t="s">
        <v>87</v>
      </c>
      <c r="H409" s="1">
        <v>0</v>
      </c>
      <c r="I409" s="1">
        <v>2</v>
      </c>
      <c r="J409" s="1">
        <v>1</v>
      </c>
      <c r="K409" s="1" t="s">
        <v>87</v>
      </c>
      <c r="L409" s="1" t="s">
        <v>87</v>
      </c>
      <c r="M409" s="1" t="s">
        <v>87</v>
      </c>
      <c r="N409" s="1" t="s">
        <v>87</v>
      </c>
      <c r="O409" s="1" t="s">
        <v>87</v>
      </c>
      <c r="P409" s="1">
        <v>447</v>
      </c>
      <c r="Q409" s="1">
        <v>2104689</v>
      </c>
      <c r="R409" s="1">
        <v>23616.852785678515</v>
      </c>
      <c r="S409" s="1">
        <v>50.628330230712891</v>
      </c>
      <c r="T409" s="1">
        <v>-253.08789135243288</v>
      </c>
      <c r="U409" s="1">
        <v>59.479561041292868</v>
      </c>
      <c r="V409" s="1">
        <v>110.52787017822266</v>
      </c>
      <c r="W409" s="1">
        <v>-74.193855285644531</v>
      </c>
      <c r="X409" s="1">
        <v>-0.31415640330635586</v>
      </c>
      <c r="Y409" s="1">
        <v>0</v>
      </c>
      <c r="Z409" s="1">
        <v>15.475207976095282</v>
      </c>
      <c r="AA409" s="1">
        <v>60.495826224206994</v>
      </c>
      <c r="AB409" s="1">
        <v>22.475292074030889</v>
      </c>
      <c r="AC409" s="1">
        <v>1.5536737256668325</v>
      </c>
      <c r="AD409" s="1">
        <v>0</v>
      </c>
      <c r="AE409" s="1">
        <v>0</v>
      </c>
      <c r="AF409" s="1">
        <v>15.475207976095282</v>
      </c>
      <c r="AG409" s="1">
        <v>-0.22637953843661673</v>
      </c>
      <c r="AH409" s="1">
        <v>2.9219278913847946</v>
      </c>
      <c r="AI409" s="1">
        <v>12.235886346752187</v>
      </c>
      <c r="AJ409" s="1">
        <v>1.1052787303924561</v>
      </c>
      <c r="AK409" s="1">
        <v>0</v>
      </c>
      <c r="AL409" s="1">
        <v>0</v>
      </c>
      <c r="AM409" s="1">
        <v>-6.0448298454980707</v>
      </c>
    </row>
    <row r="410" spans="5:39" x14ac:dyDescent="0.2">
      <c r="E410" s="1" t="str">
        <f t="shared" si="6"/>
        <v>0-031-----</v>
      </c>
      <c r="F410" s="1">
        <v>0</v>
      </c>
      <c r="G410" s="1" t="s">
        <v>87</v>
      </c>
      <c r="H410" s="1">
        <v>0</v>
      </c>
      <c r="I410" s="1">
        <v>3</v>
      </c>
      <c r="J410" s="1">
        <v>1</v>
      </c>
      <c r="K410" s="1" t="s">
        <v>87</v>
      </c>
      <c r="L410" s="1" t="s">
        <v>87</v>
      </c>
      <c r="M410" s="1" t="s">
        <v>87</v>
      </c>
      <c r="N410" s="1" t="s">
        <v>87</v>
      </c>
      <c r="O410" s="1" t="s">
        <v>87</v>
      </c>
      <c r="P410" s="1">
        <v>68</v>
      </c>
      <c r="Q410" s="1">
        <v>296603</v>
      </c>
      <c r="R410" s="1">
        <v>49171.036150817083</v>
      </c>
      <c r="S410" s="1">
        <v>90.817085266113281</v>
      </c>
      <c r="T410" s="1">
        <v>-380.84630472727355</v>
      </c>
      <c r="U410" s="1">
        <v>105.48890105704436</v>
      </c>
      <c r="V410" s="1">
        <v>102.34252166748047</v>
      </c>
      <c r="W410" s="1">
        <v>-176.29364013671875</v>
      </c>
      <c r="X410" s="1">
        <v>-0.35853147286949993</v>
      </c>
      <c r="Y410" s="1">
        <v>0</v>
      </c>
      <c r="Z410" s="1">
        <v>7.5717373054217258</v>
      </c>
      <c r="AA410" s="1">
        <v>67.456161940371473</v>
      </c>
      <c r="AB410" s="1">
        <v>24.972100754206803</v>
      </c>
      <c r="AC410" s="1">
        <v>0</v>
      </c>
      <c r="AD410" s="1">
        <v>0</v>
      </c>
      <c r="AE410" s="1">
        <v>0</v>
      </c>
      <c r="AF410" s="1">
        <v>0</v>
      </c>
      <c r="AG410" s="1">
        <v>5.713768651653572</v>
      </c>
      <c r="AH410" s="1">
        <v>7.6812478266374429</v>
      </c>
      <c r="AI410" s="1">
        <v>0</v>
      </c>
      <c r="AJ410" s="1">
        <v>1.0234252214431763</v>
      </c>
      <c r="AK410" s="1">
        <v>0</v>
      </c>
      <c r="AL410" s="1">
        <v>1</v>
      </c>
      <c r="AM410" s="1">
        <v>-16.673782561510897</v>
      </c>
    </row>
    <row r="411" spans="5:39" x14ac:dyDescent="0.2">
      <c r="E411" s="1" t="str">
        <f t="shared" si="6"/>
        <v>0-111-----</v>
      </c>
      <c r="F411" s="1">
        <v>0</v>
      </c>
      <c r="G411" s="1" t="s">
        <v>87</v>
      </c>
      <c r="H411" s="1">
        <v>1</v>
      </c>
      <c r="I411" s="1">
        <v>1</v>
      </c>
      <c r="J411" s="1">
        <v>1</v>
      </c>
      <c r="K411" s="1" t="s">
        <v>87</v>
      </c>
      <c r="L411" s="1" t="s">
        <v>87</v>
      </c>
      <c r="M411" s="1" t="s">
        <v>87</v>
      </c>
      <c r="N411" s="1" t="s">
        <v>87</v>
      </c>
      <c r="O411" s="1" t="s">
        <v>87</v>
      </c>
      <c r="P411" s="1">
        <v>577</v>
      </c>
      <c r="Q411" s="1">
        <v>1334186</v>
      </c>
      <c r="R411" s="1">
        <v>15962.747736962459</v>
      </c>
      <c r="S411" s="1">
        <v>18.232545852661133</v>
      </c>
      <c r="T411" s="1">
        <v>-210.02480962026252</v>
      </c>
      <c r="U411" s="1">
        <v>58.345514130285579</v>
      </c>
      <c r="V411" s="1">
        <v>156.29283142089844</v>
      </c>
      <c r="W411" s="1">
        <v>23.258398056030273</v>
      </c>
      <c r="X411" s="1">
        <v>0.14570422610998485</v>
      </c>
      <c r="Y411" s="1">
        <v>0.20964093462230901</v>
      </c>
      <c r="Z411" s="1">
        <v>13.243430825986783</v>
      </c>
      <c r="AA411" s="1">
        <v>37.936764439141172</v>
      </c>
      <c r="AB411" s="1">
        <v>34.782331698878565</v>
      </c>
      <c r="AC411" s="1">
        <v>12.710821429695709</v>
      </c>
      <c r="AD411" s="1">
        <v>1.1170106716754635</v>
      </c>
      <c r="AE411" s="1">
        <v>0.20964093462230901</v>
      </c>
      <c r="AF411" s="1">
        <v>13.243430825986783</v>
      </c>
      <c r="AG411" s="1">
        <v>-22.411176657652909</v>
      </c>
      <c r="AH411" s="1">
        <v>2.1682467576122337</v>
      </c>
      <c r="AI411" s="1">
        <v>12.309455624357859</v>
      </c>
      <c r="AJ411" s="1">
        <v>1.5629281997680664</v>
      </c>
      <c r="AK411" s="1">
        <v>0</v>
      </c>
      <c r="AL411" s="1">
        <v>0</v>
      </c>
      <c r="AM411" s="1">
        <v>26.578340172401926</v>
      </c>
    </row>
    <row r="412" spans="5:39" x14ac:dyDescent="0.2">
      <c r="E412" s="1" t="str">
        <f t="shared" si="6"/>
        <v>0-121-----</v>
      </c>
      <c r="F412" s="1">
        <v>0</v>
      </c>
      <c r="G412" s="1" t="s">
        <v>87</v>
      </c>
      <c r="H412" s="1">
        <v>1</v>
      </c>
      <c r="I412" s="1">
        <v>2</v>
      </c>
      <c r="J412" s="1">
        <v>1</v>
      </c>
      <c r="K412" s="1" t="s">
        <v>87</v>
      </c>
      <c r="L412" s="1" t="s">
        <v>87</v>
      </c>
      <c r="M412" s="1" t="s">
        <v>87</v>
      </c>
      <c r="N412" s="1" t="s">
        <v>87</v>
      </c>
      <c r="O412" s="1" t="s">
        <v>87</v>
      </c>
      <c r="P412" s="1">
        <v>1438</v>
      </c>
      <c r="Q412" s="1">
        <v>4262162</v>
      </c>
      <c r="R412" s="1">
        <v>28814.30046058257</v>
      </c>
      <c r="S412" s="1">
        <v>56.638050079345703</v>
      </c>
      <c r="T412" s="1">
        <v>-263.61152462801869</v>
      </c>
      <c r="U412" s="1">
        <v>60.828069468980843</v>
      </c>
      <c r="V412" s="1">
        <v>141.64340209960938</v>
      </c>
      <c r="W412" s="1">
        <v>-23.60112190246582</v>
      </c>
      <c r="X412" s="1">
        <v>-8.1907669196244134E-2</v>
      </c>
      <c r="Y412" s="1">
        <v>0.61175525472753034</v>
      </c>
      <c r="Z412" s="1">
        <v>7.0947795977722103</v>
      </c>
      <c r="AA412" s="1">
        <v>49.555061492266134</v>
      </c>
      <c r="AB412" s="1">
        <v>39.700508802809466</v>
      </c>
      <c r="AC412" s="1">
        <v>3.0378948524246616</v>
      </c>
      <c r="AD412" s="1">
        <v>0</v>
      </c>
      <c r="AE412" s="1">
        <v>0.61175525472753034</v>
      </c>
      <c r="AF412" s="1">
        <v>7.0947795977722103</v>
      </c>
      <c r="AG412" s="1">
        <v>-3.2066578917145661</v>
      </c>
      <c r="AH412" s="1">
        <v>4.2309007781460775</v>
      </c>
      <c r="AI412" s="1">
        <v>15.902537135925371</v>
      </c>
      <c r="AJ412" s="1">
        <v>1.4164339303970337</v>
      </c>
      <c r="AK412" s="1">
        <v>0</v>
      </c>
      <c r="AL412" s="1">
        <v>0</v>
      </c>
      <c r="AM412" s="1">
        <v>20.612156108242935</v>
      </c>
    </row>
    <row r="413" spans="5:39" x14ac:dyDescent="0.2">
      <c r="E413" s="1" t="str">
        <f t="shared" si="6"/>
        <v>0-131-----</v>
      </c>
      <c r="F413" s="1">
        <v>0</v>
      </c>
      <c r="G413" s="1" t="s">
        <v>87</v>
      </c>
      <c r="H413" s="1">
        <v>1</v>
      </c>
      <c r="I413" s="1">
        <v>3</v>
      </c>
      <c r="J413" s="1">
        <v>1</v>
      </c>
      <c r="K413" s="1" t="s">
        <v>87</v>
      </c>
      <c r="L413" s="1" t="s">
        <v>87</v>
      </c>
      <c r="M413" s="1" t="s">
        <v>87</v>
      </c>
      <c r="N413" s="1" t="s">
        <v>87</v>
      </c>
      <c r="O413" s="1" t="s">
        <v>87</v>
      </c>
      <c r="P413" s="1">
        <v>443</v>
      </c>
      <c r="Q413" s="1">
        <v>1599500</v>
      </c>
      <c r="R413" s="1">
        <v>54230.276076604088</v>
      </c>
      <c r="S413" s="1">
        <v>89.746788024902344</v>
      </c>
      <c r="T413" s="1">
        <v>-360.48848134373628</v>
      </c>
      <c r="U413" s="1">
        <v>57.525853066693884</v>
      </c>
      <c r="V413" s="1">
        <v>119.03926086425781</v>
      </c>
      <c r="W413" s="1">
        <v>-298.57736206054688</v>
      </c>
      <c r="X413" s="1">
        <v>-0.55057319206486299</v>
      </c>
      <c r="Y413" s="1">
        <v>2.5886839637386685</v>
      </c>
      <c r="Z413" s="1">
        <v>12.871147233510472</v>
      </c>
      <c r="AA413" s="1">
        <v>73.581744295092221</v>
      </c>
      <c r="AB413" s="1">
        <v>10.893341669271647</v>
      </c>
      <c r="AC413" s="1">
        <v>6.5082838386995939E-2</v>
      </c>
      <c r="AD413" s="1">
        <v>0</v>
      </c>
      <c r="AE413" s="1">
        <v>0</v>
      </c>
      <c r="AF413" s="1">
        <v>0</v>
      </c>
      <c r="AG413" s="1">
        <v>0</v>
      </c>
      <c r="AH413" s="1">
        <v>7.6404190476928218</v>
      </c>
      <c r="AI413" s="1">
        <v>0</v>
      </c>
      <c r="AJ413" s="1">
        <v>1.1903926134109497</v>
      </c>
      <c r="AK413" s="1">
        <v>0</v>
      </c>
      <c r="AL413" s="1">
        <v>0</v>
      </c>
      <c r="AM413" s="1">
        <v>-122.2944060634822</v>
      </c>
    </row>
    <row r="414" spans="5:39" x14ac:dyDescent="0.2">
      <c r="E414" s="1" t="str">
        <f t="shared" si="6"/>
        <v>1-010-----</v>
      </c>
      <c r="F414" s="1">
        <v>1</v>
      </c>
      <c r="G414" s="1" t="s">
        <v>87</v>
      </c>
      <c r="H414" s="1">
        <v>0</v>
      </c>
      <c r="I414" s="1">
        <v>1</v>
      </c>
      <c r="J414" s="1">
        <v>0</v>
      </c>
      <c r="K414" s="1" t="s">
        <v>87</v>
      </c>
      <c r="L414" s="1" t="s">
        <v>87</v>
      </c>
      <c r="M414" s="1" t="s">
        <v>87</v>
      </c>
      <c r="N414" s="1" t="s">
        <v>87</v>
      </c>
      <c r="O414" s="1" t="s">
        <v>87</v>
      </c>
      <c r="P414" s="1">
        <v>346</v>
      </c>
      <c r="Q414" s="1">
        <v>707831</v>
      </c>
      <c r="R414" s="1">
        <v>17594.717175337417</v>
      </c>
      <c r="S414" s="1">
        <v>11.705890655517578</v>
      </c>
      <c r="T414" s="1">
        <v>-89.498966258141593</v>
      </c>
      <c r="U414" s="1">
        <v>80.362755330649378</v>
      </c>
      <c r="V414" s="1">
        <v>234.70022583007813</v>
      </c>
      <c r="W414" s="1">
        <v>171.25112915039063</v>
      </c>
      <c r="X414" s="1">
        <v>0.97330992845076247</v>
      </c>
      <c r="Y414" s="1">
        <v>0</v>
      </c>
      <c r="Z414" s="1">
        <v>0.88665232237638647</v>
      </c>
      <c r="AA414" s="1">
        <v>3.4081581620471555</v>
      </c>
      <c r="AB414" s="1">
        <v>50.771158652277173</v>
      </c>
      <c r="AC414" s="1">
        <v>41.414405415982067</v>
      </c>
      <c r="AD414" s="1">
        <v>3.5196254473172268</v>
      </c>
      <c r="AE414" s="1">
        <v>0</v>
      </c>
      <c r="AF414" s="1">
        <v>0.88665232237638647</v>
      </c>
      <c r="AG414" s="1">
        <v>-54.256087942685255</v>
      </c>
      <c r="AH414" s="1">
        <v>1.6249641510473544E-2</v>
      </c>
      <c r="AI414" s="1">
        <v>0.35327470520540571</v>
      </c>
      <c r="AJ414" s="1">
        <v>2.3470022678375244</v>
      </c>
      <c r="AK414" s="1">
        <v>0</v>
      </c>
      <c r="AL414" s="1">
        <v>0</v>
      </c>
      <c r="AM414" s="1">
        <v>-0.42632956333160005</v>
      </c>
    </row>
    <row r="415" spans="5:39" x14ac:dyDescent="0.2">
      <c r="E415" s="1" t="str">
        <f t="shared" si="6"/>
        <v>1-020-----</v>
      </c>
      <c r="F415" s="1">
        <v>1</v>
      </c>
      <c r="G415" s="1" t="s">
        <v>87</v>
      </c>
      <c r="H415" s="1">
        <v>0</v>
      </c>
      <c r="I415" s="1">
        <v>2</v>
      </c>
      <c r="J415" s="1">
        <v>0</v>
      </c>
      <c r="K415" s="1" t="s">
        <v>87</v>
      </c>
      <c r="L415" s="1" t="s">
        <v>87</v>
      </c>
      <c r="M415" s="1" t="s">
        <v>87</v>
      </c>
      <c r="N415" s="1" t="s">
        <v>87</v>
      </c>
      <c r="O415" s="1" t="s">
        <v>87</v>
      </c>
      <c r="P415" s="1">
        <v>52</v>
      </c>
      <c r="Q415" s="1">
        <v>130047</v>
      </c>
      <c r="R415" s="1">
        <v>31543.967358400987</v>
      </c>
      <c r="S415" s="1">
        <v>44.027244567871094</v>
      </c>
      <c r="T415" s="1">
        <v>-137.39982742995417</v>
      </c>
      <c r="U415" s="1">
        <v>62.621190254941226</v>
      </c>
      <c r="V415" s="1">
        <v>216.97309875488281</v>
      </c>
      <c r="W415" s="1">
        <v>128.54345703125</v>
      </c>
      <c r="X415" s="1">
        <v>0.40750567476419708</v>
      </c>
      <c r="Y415" s="1">
        <v>0</v>
      </c>
      <c r="Z415" s="1">
        <v>0</v>
      </c>
      <c r="AA415" s="1">
        <v>5.2404130814244079</v>
      </c>
      <c r="AB415" s="1">
        <v>90.075126684967742</v>
      </c>
      <c r="AC415" s="1">
        <v>4.68446023360785</v>
      </c>
      <c r="AD415" s="1">
        <v>0</v>
      </c>
      <c r="AE415" s="1">
        <v>0</v>
      </c>
      <c r="AF415" s="1">
        <v>0</v>
      </c>
      <c r="AG415" s="1">
        <v>-7.265592860689801</v>
      </c>
      <c r="AH415" s="1">
        <v>0</v>
      </c>
      <c r="AI415" s="1">
        <v>0</v>
      </c>
      <c r="AJ415" s="1">
        <v>2.1697309017181396</v>
      </c>
      <c r="AK415" s="1">
        <v>0</v>
      </c>
      <c r="AL415" s="1">
        <v>1</v>
      </c>
      <c r="AM415" s="1">
        <v>-6.3854132149679108</v>
      </c>
    </row>
    <row r="416" spans="5:39" x14ac:dyDescent="0.2">
      <c r="E416" s="1" t="str">
        <f t="shared" si="6"/>
        <v>1-030-----</v>
      </c>
      <c r="F416" s="1">
        <v>1</v>
      </c>
      <c r="G416" s="1" t="s">
        <v>87</v>
      </c>
      <c r="H416" s="1">
        <v>0</v>
      </c>
      <c r="I416" s="1">
        <v>3</v>
      </c>
      <c r="J416" s="1">
        <v>0</v>
      </c>
      <c r="K416" s="1" t="s">
        <v>87</v>
      </c>
      <c r="L416" s="1" t="s">
        <v>87</v>
      </c>
      <c r="M416" s="1" t="s">
        <v>87</v>
      </c>
      <c r="N416" s="1" t="s">
        <v>87</v>
      </c>
      <c r="O416" s="1" t="s">
        <v>87</v>
      </c>
      <c r="P416" s="1">
        <v>2</v>
      </c>
      <c r="Q416" s="1">
        <v>1221</v>
      </c>
      <c r="R416" s="1">
        <v>80699.681549205037</v>
      </c>
      <c r="S416" s="1">
        <v>94.583946228027344</v>
      </c>
      <c r="T416" s="1">
        <v>-98.433724716511222</v>
      </c>
      <c r="U416" s="1">
        <v>70.905715998054816</v>
      </c>
      <c r="V416" s="1">
        <v>200</v>
      </c>
      <c r="W416" s="1">
        <v>73.95758056640625</v>
      </c>
      <c r="X416" s="1">
        <v>9.1645442889774081E-2</v>
      </c>
      <c r="Y416" s="1">
        <v>0</v>
      </c>
      <c r="Z416" s="1">
        <v>0</v>
      </c>
      <c r="AA416" s="1">
        <v>0</v>
      </c>
      <c r="AB416" s="1">
        <v>100</v>
      </c>
      <c r="AC416" s="1">
        <v>0</v>
      </c>
      <c r="AD416" s="1">
        <v>0</v>
      </c>
      <c r="AE416" s="1">
        <v>0</v>
      </c>
      <c r="AF416" s="1">
        <v>0</v>
      </c>
      <c r="AG416" s="1">
        <v>0</v>
      </c>
      <c r="AH416" s="1">
        <v>0</v>
      </c>
      <c r="AI416" s="1">
        <v>0</v>
      </c>
      <c r="AJ416" s="1">
        <v>2</v>
      </c>
      <c r="AK416" s="1">
        <v>1</v>
      </c>
      <c r="AL416" s="1">
        <v>0</v>
      </c>
      <c r="AM416" s="1">
        <v>-98.514415326197167</v>
      </c>
    </row>
    <row r="417" spans="5:39" x14ac:dyDescent="0.2">
      <c r="E417" s="1" t="str">
        <f t="shared" si="6"/>
        <v>1-110-----</v>
      </c>
      <c r="F417" s="1">
        <v>1</v>
      </c>
      <c r="G417" s="1" t="s">
        <v>87</v>
      </c>
      <c r="H417" s="1">
        <v>1</v>
      </c>
      <c r="I417" s="1">
        <v>1</v>
      </c>
      <c r="J417" s="1">
        <v>0</v>
      </c>
      <c r="K417" s="1" t="s">
        <v>87</v>
      </c>
      <c r="L417" s="1" t="s">
        <v>87</v>
      </c>
      <c r="M417" s="1" t="s">
        <v>87</v>
      </c>
      <c r="N417" s="1" t="s">
        <v>87</v>
      </c>
      <c r="O417" s="1" t="s">
        <v>87</v>
      </c>
      <c r="P417" s="1">
        <v>259</v>
      </c>
      <c r="Q417" s="1">
        <v>310550</v>
      </c>
      <c r="R417" s="1">
        <v>22352.104935739393</v>
      </c>
      <c r="S417" s="1">
        <v>15.539120674133301</v>
      </c>
      <c r="T417" s="1">
        <v>-79.711276870190574</v>
      </c>
      <c r="U417" s="1">
        <v>84.062444915630252</v>
      </c>
      <c r="V417" s="1">
        <v>295.216552734375</v>
      </c>
      <c r="W417" s="1">
        <v>227.4779052734375</v>
      </c>
      <c r="X417" s="1">
        <v>1.0177023860948184</v>
      </c>
      <c r="Y417" s="1">
        <v>0</v>
      </c>
      <c r="Z417" s="1">
        <v>0</v>
      </c>
      <c r="AA417" s="1">
        <v>0</v>
      </c>
      <c r="AB417" s="1">
        <v>60.792786990822734</v>
      </c>
      <c r="AC417" s="1">
        <v>36.376428916438577</v>
      </c>
      <c r="AD417" s="1">
        <v>2.8307840927386896</v>
      </c>
      <c r="AE417" s="1">
        <v>0</v>
      </c>
      <c r="AF417" s="1">
        <v>0</v>
      </c>
      <c r="AG417" s="1">
        <v>-92.99313237125773</v>
      </c>
      <c r="AH417" s="1">
        <v>9.5730156174529055E-2</v>
      </c>
      <c r="AI417" s="1">
        <v>0</v>
      </c>
      <c r="AJ417" s="1">
        <v>2.9521656036376953</v>
      </c>
      <c r="AK417" s="1">
        <v>0</v>
      </c>
      <c r="AL417" s="1">
        <v>0</v>
      </c>
      <c r="AM417" s="1">
        <v>20.807590359744196</v>
      </c>
    </row>
    <row r="418" spans="5:39" x14ac:dyDescent="0.2">
      <c r="E418" s="1" t="str">
        <f t="shared" si="6"/>
        <v>1-120-----</v>
      </c>
      <c r="F418" s="1">
        <v>1</v>
      </c>
      <c r="G418" s="1" t="s">
        <v>87</v>
      </c>
      <c r="H418" s="1">
        <v>1</v>
      </c>
      <c r="I418" s="1">
        <v>2</v>
      </c>
      <c r="J418" s="1">
        <v>0</v>
      </c>
      <c r="K418" s="1" t="s">
        <v>87</v>
      </c>
      <c r="L418" s="1" t="s">
        <v>87</v>
      </c>
      <c r="M418" s="1" t="s">
        <v>87</v>
      </c>
      <c r="N418" s="1" t="s">
        <v>87</v>
      </c>
      <c r="O418" s="1" t="s">
        <v>87</v>
      </c>
      <c r="P418" s="1">
        <v>186</v>
      </c>
      <c r="Q418" s="1">
        <v>303333</v>
      </c>
      <c r="R418" s="1">
        <v>39138.972396191835</v>
      </c>
      <c r="S418" s="1">
        <v>53.62255859375</v>
      </c>
      <c r="T418" s="1">
        <v>-71.807970049861609</v>
      </c>
      <c r="U418" s="1">
        <v>70.552586131110331</v>
      </c>
      <c r="V418" s="1">
        <v>245.59675598144531</v>
      </c>
      <c r="W418" s="1">
        <v>287.37759399414063</v>
      </c>
      <c r="X418" s="1">
        <v>0.73424920584297726</v>
      </c>
      <c r="Y418" s="1">
        <v>0</v>
      </c>
      <c r="Z418" s="1">
        <v>0</v>
      </c>
      <c r="AA418" s="1">
        <v>1.8484635697401866</v>
      </c>
      <c r="AB418" s="1">
        <v>71.849419614746836</v>
      </c>
      <c r="AC418" s="1">
        <v>26.302116815512981</v>
      </c>
      <c r="AD418" s="1">
        <v>0</v>
      </c>
      <c r="AE418" s="1">
        <v>0</v>
      </c>
      <c r="AF418" s="1">
        <v>0</v>
      </c>
      <c r="AG418" s="1">
        <v>-10.952638266766002</v>
      </c>
      <c r="AH418" s="1">
        <v>0.11892540541253342</v>
      </c>
      <c r="AI418" s="1">
        <v>0</v>
      </c>
      <c r="AJ418" s="1">
        <v>2.4559674263000488</v>
      </c>
      <c r="AK418" s="1">
        <v>0</v>
      </c>
      <c r="AL418" s="1">
        <v>0</v>
      </c>
      <c r="AM418" s="1">
        <v>53.869924273554517</v>
      </c>
    </row>
    <row r="419" spans="5:39" x14ac:dyDescent="0.2">
      <c r="E419" s="1" t="str">
        <f t="shared" si="6"/>
        <v>1-130-----</v>
      </c>
      <c r="F419" s="1">
        <v>1</v>
      </c>
      <c r="G419" s="1" t="s">
        <v>87</v>
      </c>
      <c r="H419" s="1">
        <v>1</v>
      </c>
      <c r="I419" s="1">
        <v>3</v>
      </c>
      <c r="J419" s="1">
        <v>0</v>
      </c>
      <c r="K419" s="1" t="s">
        <v>87</v>
      </c>
      <c r="L419" s="1" t="s">
        <v>87</v>
      </c>
      <c r="M419" s="1" t="s">
        <v>87</v>
      </c>
      <c r="N419" s="1" t="s">
        <v>87</v>
      </c>
      <c r="O419" s="1" t="s">
        <v>87</v>
      </c>
      <c r="P419" s="1">
        <v>78</v>
      </c>
      <c r="Q419" s="1">
        <v>136370</v>
      </c>
      <c r="R419" s="1">
        <v>76919.183285521372</v>
      </c>
      <c r="S419" s="1">
        <v>91.089591979980469</v>
      </c>
      <c r="T419" s="1">
        <v>-98.92464400829131</v>
      </c>
      <c r="U419" s="1">
        <v>71.12088513677385</v>
      </c>
      <c r="V419" s="1">
        <v>241.51058959960938</v>
      </c>
      <c r="W419" s="1">
        <v>128.69502258300781</v>
      </c>
      <c r="X419" s="1">
        <v>0.16731199823754797</v>
      </c>
      <c r="Y419" s="1">
        <v>0</v>
      </c>
      <c r="Z419" s="1">
        <v>2.7689374495856858</v>
      </c>
      <c r="AA419" s="1">
        <v>10.649703013859353</v>
      </c>
      <c r="AB419" s="1">
        <v>86.581359536554956</v>
      </c>
      <c r="AC419" s="1">
        <v>0</v>
      </c>
      <c r="AD419" s="1">
        <v>0</v>
      </c>
      <c r="AE419" s="1">
        <v>0</v>
      </c>
      <c r="AF419" s="1">
        <v>0</v>
      </c>
      <c r="AG419" s="1">
        <v>0</v>
      </c>
      <c r="AH419" s="1">
        <v>0</v>
      </c>
      <c r="AI419" s="1">
        <v>0</v>
      </c>
      <c r="AJ419" s="1">
        <v>2.4151060581207275</v>
      </c>
      <c r="AK419" s="1">
        <v>0</v>
      </c>
      <c r="AL419" s="1">
        <v>1</v>
      </c>
      <c r="AM419" s="1">
        <v>-85.011814331210601</v>
      </c>
    </row>
    <row r="420" spans="5:39" x14ac:dyDescent="0.2">
      <c r="E420" s="1" t="str">
        <f t="shared" si="6"/>
        <v>1-011-----</v>
      </c>
      <c r="F420" s="1">
        <v>1</v>
      </c>
      <c r="G420" s="1" t="s">
        <v>87</v>
      </c>
      <c r="H420" s="1">
        <v>0</v>
      </c>
      <c r="I420" s="1">
        <v>1</v>
      </c>
      <c r="J420" s="1">
        <v>1</v>
      </c>
      <c r="K420" s="1" t="s">
        <v>87</v>
      </c>
      <c r="L420" s="1" t="s">
        <v>87</v>
      </c>
      <c r="M420" s="1" t="s">
        <v>87</v>
      </c>
      <c r="N420" s="1" t="s">
        <v>87</v>
      </c>
      <c r="O420" s="1" t="s">
        <v>87</v>
      </c>
      <c r="P420" s="1">
        <v>929</v>
      </c>
      <c r="Q420" s="1">
        <v>2591636</v>
      </c>
      <c r="R420" s="1">
        <v>18872.665153101054</v>
      </c>
      <c r="S420" s="1">
        <v>15.501614570617676</v>
      </c>
      <c r="T420" s="1">
        <v>-258.27405639517855</v>
      </c>
      <c r="U420" s="1">
        <v>80.209796934859042</v>
      </c>
      <c r="V420" s="1">
        <v>220.34182739257813</v>
      </c>
      <c r="W420" s="1">
        <v>41.810359954833984</v>
      </c>
      <c r="X420" s="1">
        <v>0.22153924533527761</v>
      </c>
      <c r="Y420" s="1">
        <v>0.39368954590845318</v>
      </c>
      <c r="Z420" s="1">
        <v>7.0564307641968238</v>
      </c>
      <c r="AA420" s="1">
        <v>30.175340981526727</v>
      </c>
      <c r="AB420" s="1">
        <v>50.184169381811337</v>
      </c>
      <c r="AC420" s="1">
        <v>11.582645093678279</v>
      </c>
      <c r="AD420" s="1">
        <v>0.60772423287838262</v>
      </c>
      <c r="AE420" s="1">
        <v>0.39368954590845318</v>
      </c>
      <c r="AF420" s="1">
        <v>7.0564307641968238</v>
      </c>
      <c r="AG420" s="1">
        <v>-14.065295426578821</v>
      </c>
      <c r="AH420" s="1">
        <v>3.6738345931035341</v>
      </c>
      <c r="AI420" s="1">
        <v>7.6920822518607803</v>
      </c>
      <c r="AJ420" s="1">
        <v>2.2034182548522949</v>
      </c>
      <c r="AK420" s="1">
        <v>0</v>
      </c>
      <c r="AL420" s="1">
        <v>0</v>
      </c>
      <c r="AM420" s="1">
        <v>2.2321760088733837</v>
      </c>
    </row>
    <row r="421" spans="5:39" x14ac:dyDescent="0.2">
      <c r="E421" s="1" t="str">
        <f t="shared" si="6"/>
        <v>1-021-----</v>
      </c>
      <c r="F421" s="1">
        <v>1</v>
      </c>
      <c r="G421" s="1" t="s">
        <v>87</v>
      </c>
      <c r="H421" s="1">
        <v>0</v>
      </c>
      <c r="I421" s="1">
        <v>2</v>
      </c>
      <c r="J421" s="1">
        <v>1</v>
      </c>
      <c r="K421" s="1" t="s">
        <v>87</v>
      </c>
      <c r="L421" s="1" t="s">
        <v>87</v>
      </c>
      <c r="M421" s="1" t="s">
        <v>87</v>
      </c>
      <c r="N421" s="1" t="s">
        <v>87</v>
      </c>
      <c r="O421" s="1" t="s">
        <v>87</v>
      </c>
      <c r="P421" s="1">
        <v>841</v>
      </c>
      <c r="Q421" s="1">
        <v>2206803</v>
      </c>
      <c r="R421" s="1">
        <v>34404.87626208421</v>
      </c>
      <c r="S421" s="1">
        <v>48.053558349609375</v>
      </c>
      <c r="T421" s="1">
        <v>-324.42468737605077</v>
      </c>
      <c r="U421" s="1">
        <v>93.261149405456834</v>
      </c>
      <c r="V421" s="1">
        <v>222.51864624023438</v>
      </c>
      <c r="W421" s="1">
        <v>11.664030075073242</v>
      </c>
      <c r="X421" s="1">
        <v>3.3902258465401167E-2</v>
      </c>
      <c r="Y421" s="1">
        <v>0</v>
      </c>
      <c r="Z421" s="1">
        <v>5.5679188400595798</v>
      </c>
      <c r="AA421" s="1">
        <v>44.838075714053318</v>
      </c>
      <c r="AB421" s="1">
        <v>44.675170370894001</v>
      </c>
      <c r="AC421" s="1">
        <v>4.9188350749931011</v>
      </c>
      <c r="AD421" s="1">
        <v>0</v>
      </c>
      <c r="AE421" s="1">
        <v>0</v>
      </c>
      <c r="AF421" s="1">
        <v>5.5679188400595798</v>
      </c>
      <c r="AG421" s="1">
        <v>-0.23187872729888559</v>
      </c>
      <c r="AH421" s="1">
        <v>6.1638922582233322</v>
      </c>
      <c r="AI421" s="1">
        <v>3.9392962016714055</v>
      </c>
      <c r="AJ421" s="1">
        <v>2.2251863479614258</v>
      </c>
      <c r="AK421" s="1">
        <v>0</v>
      </c>
      <c r="AL421" s="1">
        <v>0</v>
      </c>
      <c r="AM421" s="1">
        <v>10.437619786451627</v>
      </c>
    </row>
    <row r="422" spans="5:39" x14ac:dyDescent="0.2">
      <c r="E422" s="1" t="str">
        <f t="shared" si="6"/>
        <v>1-031-----</v>
      </c>
      <c r="F422" s="1">
        <v>1</v>
      </c>
      <c r="G422" s="1" t="s">
        <v>87</v>
      </c>
      <c r="H422" s="1">
        <v>0</v>
      </c>
      <c r="I422" s="1">
        <v>3</v>
      </c>
      <c r="J422" s="1">
        <v>1</v>
      </c>
      <c r="K422" s="1" t="s">
        <v>87</v>
      </c>
      <c r="L422" s="1" t="s">
        <v>87</v>
      </c>
      <c r="M422" s="1" t="s">
        <v>87</v>
      </c>
      <c r="N422" s="1" t="s">
        <v>87</v>
      </c>
      <c r="O422" s="1" t="s">
        <v>87</v>
      </c>
      <c r="P422" s="1">
        <v>181</v>
      </c>
      <c r="Q422" s="1">
        <v>494738</v>
      </c>
      <c r="R422" s="1">
        <v>81279.53454377492</v>
      </c>
      <c r="S422" s="1">
        <v>90.181709289550781</v>
      </c>
      <c r="T422" s="1">
        <v>-425.63589945143519</v>
      </c>
      <c r="U422" s="1">
        <v>94.282920441131523</v>
      </c>
      <c r="V422" s="1">
        <v>225.28288269042969</v>
      </c>
      <c r="W422" s="1">
        <v>-118.49913787841797</v>
      </c>
      <c r="X422" s="1">
        <v>-0.14579209704331858</v>
      </c>
      <c r="Y422" s="1">
        <v>0</v>
      </c>
      <c r="Z422" s="1">
        <v>0.57949864372657856</v>
      </c>
      <c r="AA422" s="1">
        <v>71.573843125048015</v>
      </c>
      <c r="AB422" s="1">
        <v>27.846658231225419</v>
      </c>
      <c r="AC422" s="1">
        <v>0</v>
      </c>
      <c r="AD422" s="1">
        <v>0</v>
      </c>
      <c r="AE422" s="1">
        <v>0</v>
      </c>
      <c r="AF422" s="1">
        <v>0</v>
      </c>
      <c r="AG422" s="1">
        <v>-3.4583581428158432</v>
      </c>
      <c r="AH422" s="1">
        <v>8.8763428848702279</v>
      </c>
      <c r="AI422" s="1">
        <v>0</v>
      </c>
      <c r="AJ422" s="1">
        <v>2.25282883644104</v>
      </c>
      <c r="AK422" s="1">
        <v>0</v>
      </c>
      <c r="AL422" s="1">
        <v>0</v>
      </c>
      <c r="AM422" s="1">
        <v>-17.847021365719399</v>
      </c>
    </row>
    <row r="423" spans="5:39" x14ac:dyDescent="0.2">
      <c r="E423" s="1" t="str">
        <f t="shared" si="6"/>
        <v>1-111-----</v>
      </c>
      <c r="F423" s="1">
        <v>1</v>
      </c>
      <c r="G423" s="1" t="s">
        <v>87</v>
      </c>
      <c r="H423" s="1">
        <v>1</v>
      </c>
      <c r="I423" s="1">
        <v>1</v>
      </c>
      <c r="J423" s="1">
        <v>1</v>
      </c>
      <c r="K423" s="1" t="s">
        <v>87</v>
      </c>
      <c r="L423" s="1" t="s">
        <v>87</v>
      </c>
      <c r="M423" s="1" t="s">
        <v>87</v>
      </c>
      <c r="N423" s="1" t="s">
        <v>87</v>
      </c>
      <c r="O423" s="1" t="s">
        <v>87</v>
      </c>
      <c r="P423" s="1">
        <v>1037</v>
      </c>
      <c r="Q423" s="1">
        <v>1468523</v>
      </c>
      <c r="R423" s="1">
        <v>26173.523599105632</v>
      </c>
      <c r="S423" s="1">
        <v>19.050195693969727</v>
      </c>
      <c r="T423" s="1">
        <v>-323.33365666729571</v>
      </c>
      <c r="U423" s="1">
        <v>92.17966905530858</v>
      </c>
      <c r="V423" s="1">
        <v>326.48117065429688</v>
      </c>
      <c r="W423" s="1">
        <v>113.93379974365234</v>
      </c>
      <c r="X423" s="1">
        <v>0.43530172508964571</v>
      </c>
      <c r="Y423" s="1">
        <v>0.49505523577090721</v>
      </c>
      <c r="Z423" s="1">
        <v>4.2113061899609336</v>
      </c>
      <c r="AA423" s="1">
        <v>28.99205528275689</v>
      </c>
      <c r="AB423" s="1">
        <v>48.035407004180392</v>
      </c>
      <c r="AC423" s="1">
        <v>17.98650753171724</v>
      </c>
      <c r="AD423" s="1">
        <v>0.27966875561363358</v>
      </c>
      <c r="AE423" s="1">
        <v>0.49505523577090721</v>
      </c>
      <c r="AF423" s="1">
        <v>4.2113061899609336</v>
      </c>
      <c r="AG423" s="1">
        <v>-40.720892802488635</v>
      </c>
      <c r="AH423" s="1">
        <v>6.9740364915267667</v>
      </c>
      <c r="AI423" s="1">
        <v>5.1734437137725005</v>
      </c>
      <c r="AJ423" s="1">
        <v>3.2648117542266846</v>
      </c>
      <c r="AK423" s="1">
        <v>0</v>
      </c>
      <c r="AL423" s="1">
        <v>0</v>
      </c>
      <c r="AM423" s="1">
        <v>47.180033711195939</v>
      </c>
    </row>
    <row r="424" spans="5:39" x14ac:dyDescent="0.2">
      <c r="E424" s="1" t="str">
        <f t="shared" si="6"/>
        <v>1-121-----</v>
      </c>
      <c r="F424" s="1">
        <v>1</v>
      </c>
      <c r="G424" s="1" t="s">
        <v>87</v>
      </c>
      <c r="H424" s="1">
        <v>1</v>
      </c>
      <c r="I424" s="1">
        <v>2</v>
      </c>
      <c r="J424" s="1">
        <v>1</v>
      </c>
      <c r="K424" s="1" t="s">
        <v>87</v>
      </c>
      <c r="L424" s="1" t="s">
        <v>87</v>
      </c>
      <c r="M424" s="1" t="s">
        <v>87</v>
      </c>
      <c r="N424" s="1" t="s">
        <v>87</v>
      </c>
      <c r="O424" s="1" t="s">
        <v>87</v>
      </c>
      <c r="P424" s="1">
        <v>4179</v>
      </c>
      <c r="Q424" s="1">
        <v>7804982</v>
      </c>
      <c r="R424" s="1">
        <v>48166.040701858241</v>
      </c>
      <c r="S424" s="1">
        <v>58.935684204101563</v>
      </c>
      <c r="T424" s="1">
        <v>-402.39031976823196</v>
      </c>
      <c r="U424" s="1">
        <v>93.451704972262604</v>
      </c>
      <c r="V424" s="1">
        <v>303.362060546875</v>
      </c>
      <c r="W424" s="1">
        <v>80.495475769042969</v>
      </c>
      <c r="X424" s="1">
        <v>0.16712080668473434</v>
      </c>
      <c r="Y424" s="1">
        <v>0.34092327182817334</v>
      </c>
      <c r="Z424" s="1">
        <v>2.7175847426682087</v>
      </c>
      <c r="AA424" s="1">
        <v>29.602566668315188</v>
      </c>
      <c r="AB424" s="1">
        <v>62.843668313392655</v>
      </c>
      <c r="AC424" s="1">
        <v>4.4952570037957811</v>
      </c>
      <c r="AD424" s="1">
        <v>0</v>
      </c>
      <c r="AE424" s="1">
        <v>0.34092327182817334</v>
      </c>
      <c r="AF424" s="1">
        <v>2.7175847426682087</v>
      </c>
      <c r="AG424" s="1">
        <v>-0.45811429174209584</v>
      </c>
      <c r="AH424" s="1">
        <v>9.4476049695702162</v>
      </c>
      <c r="AI424" s="1">
        <v>11.75731485229675</v>
      </c>
      <c r="AJ424" s="1">
        <v>3.0336205959320068</v>
      </c>
      <c r="AK424" s="1">
        <v>0</v>
      </c>
      <c r="AL424" s="1">
        <v>0</v>
      </c>
      <c r="AM424" s="1">
        <v>65.325229366132632</v>
      </c>
    </row>
    <row r="425" spans="5:39" x14ac:dyDescent="0.2">
      <c r="E425" s="1" t="str">
        <f t="shared" si="6"/>
        <v>1-131-----</v>
      </c>
      <c r="F425" s="1">
        <v>1</v>
      </c>
      <c r="G425" s="1" t="s">
        <v>87</v>
      </c>
      <c r="H425" s="1">
        <v>1</v>
      </c>
      <c r="I425" s="1">
        <v>3</v>
      </c>
      <c r="J425" s="1">
        <v>1</v>
      </c>
      <c r="K425" s="1" t="s">
        <v>87</v>
      </c>
      <c r="L425" s="1" t="s">
        <v>87</v>
      </c>
      <c r="M425" s="1" t="s">
        <v>87</v>
      </c>
      <c r="N425" s="1" t="s">
        <v>87</v>
      </c>
      <c r="O425" s="1" t="s">
        <v>87</v>
      </c>
      <c r="P425" s="1">
        <v>2026</v>
      </c>
      <c r="Q425" s="1">
        <v>4672580</v>
      </c>
      <c r="R425" s="1">
        <v>86598.79772894179</v>
      </c>
      <c r="S425" s="1">
        <v>90.820526123046875</v>
      </c>
      <c r="T425" s="1">
        <v>-477.74440918077181</v>
      </c>
      <c r="U425" s="1">
        <v>89.667090226449275</v>
      </c>
      <c r="V425" s="1">
        <v>264.7508544921875</v>
      </c>
      <c r="W425" s="1">
        <v>-208.19537353515625</v>
      </c>
      <c r="X425" s="1">
        <v>-0.24041369972227247</v>
      </c>
      <c r="Y425" s="1">
        <v>0.52683956186945968</v>
      </c>
      <c r="Z425" s="1">
        <v>4.1989008213877552</v>
      </c>
      <c r="AA425" s="1">
        <v>65.677462986187507</v>
      </c>
      <c r="AB425" s="1">
        <v>29.324163524220026</v>
      </c>
      <c r="AC425" s="1">
        <v>0.27263310633525806</v>
      </c>
      <c r="AD425" s="1">
        <v>0</v>
      </c>
      <c r="AE425" s="1">
        <v>0</v>
      </c>
      <c r="AF425" s="1">
        <v>0</v>
      </c>
      <c r="AG425" s="1">
        <v>0</v>
      </c>
      <c r="AH425" s="1">
        <v>13.609116268666169</v>
      </c>
      <c r="AI425" s="1">
        <v>0</v>
      </c>
      <c r="AJ425" s="1">
        <v>2.6475083827972412</v>
      </c>
      <c r="AK425" s="1">
        <v>0</v>
      </c>
      <c r="AL425" s="1">
        <v>0</v>
      </c>
      <c r="AM425" s="1">
        <v>-98.478013420504737</v>
      </c>
    </row>
    <row r="426" spans="5:39" x14ac:dyDescent="0.2">
      <c r="E426" s="1" t="str">
        <f t="shared" si="6"/>
        <v>0-0-0-0---</v>
      </c>
      <c r="F426" s="1">
        <v>0</v>
      </c>
      <c r="G426" s="1" t="s">
        <v>87</v>
      </c>
      <c r="H426" s="1">
        <v>0</v>
      </c>
      <c r="I426" s="1" t="s">
        <v>87</v>
      </c>
      <c r="J426" s="1">
        <v>0</v>
      </c>
      <c r="K426" s="1" t="s">
        <v>87</v>
      </c>
      <c r="L426" s="1">
        <v>0</v>
      </c>
      <c r="M426" s="1" t="s">
        <v>87</v>
      </c>
      <c r="N426" s="1" t="s">
        <v>87</v>
      </c>
      <c r="O426" s="1" t="s">
        <v>87</v>
      </c>
      <c r="P426" s="1">
        <v>714</v>
      </c>
      <c r="Q426" s="1">
        <v>2977108</v>
      </c>
      <c r="R426" s="1">
        <v>14322.917545959121</v>
      </c>
      <c r="S426" s="1">
        <v>21.548402786254883</v>
      </c>
      <c r="T426" s="1">
        <v>-98.687218460084708</v>
      </c>
      <c r="U426" s="1">
        <v>52.20394605371056</v>
      </c>
      <c r="V426" s="1">
        <v>108.81832122802734</v>
      </c>
      <c r="W426" s="1">
        <v>48.859222412109375</v>
      </c>
      <c r="X426" s="1">
        <v>0.34112618644442222</v>
      </c>
      <c r="Y426" s="1">
        <v>0</v>
      </c>
      <c r="Z426" s="1">
        <v>3.5173396463950923</v>
      </c>
      <c r="AA426" s="1">
        <v>18.459995404936603</v>
      </c>
      <c r="AB426" s="1">
        <v>63.681028703023202</v>
      </c>
      <c r="AC426" s="1">
        <v>13.564170329057596</v>
      </c>
      <c r="AD426" s="1">
        <v>0.77746591658750708</v>
      </c>
      <c r="AE426" s="1">
        <v>0</v>
      </c>
      <c r="AF426" s="1">
        <v>3.5173396463950923</v>
      </c>
      <c r="AG426" s="1">
        <v>-15.492405649037636</v>
      </c>
      <c r="AH426" s="1">
        <v>0</v>
      </c>
      <c r="AI426" s="1">
        <v>1.6797921570473631</v>
      </c>
      <c r="AJ426" s="1">
        <v>1.0881832838058472</v>
      </c>
      <c r="AK426" s="1">
        <v>0</v>
      </c>
      <c r="AL426" s="1">
        <v>0</v>
      </c>
      <c r="AM426" s="1">
        <v>0.33678549061284752</v>
      </c>
    </row>
    <row r="427" spans="5:39" x14ac:dyDescent="0.2">
      <c r="E427" s="1" t="str">
        <f t="shared" si="6"/>
        <v>0-0-0-1---</v>
      </c>
      <c r="F427" s="1">
        <v>0</v>
      </c>
      <c r="G427" s="1" t="s">
        <v>87</v>
      </c>
      <c r="H427" s="1">
        <v>0</v>
      </c>
      <c r="I427" s="1" t="s">
        <v>87</v>
      </c>
      <c r="J427" s="1">
        <v>0</v>
      </c>
      <c r="K427" s="1" t="s">
        <v>87</v>
      </c>
      <c r="L427" s="1">
        <v>1</v>
      </c>
      <c r="M427" s="1" t="s">
        <v>87</v>
      </c>
      <c r="N427" s="1" t="s">
        <v>87</v>
      </c>
      <c r="O427" s="1" t="s">
        <v>87</v>
      </c>
      <c r="P427" s="1">
        <v>568</v>
      </c>
      <c r="Q427" s="1">
        <v>2371404</v>
      </c>
      <c r="R427" s="1">
        <v>15171.357957273924</v>
      </c>
      <c r="S427" s="1">
        <v>22.675882339477539</v>
      </c>
      <c r="T427" s="1">
        <v>-73.396382430182655</v>
      </c>
      <c r="U427" s="1">
        <v>46.630075700848373</v>
      </c>
      <c r="V427" s="1">
        <v>115.54079437255859</v>
      </c>
      <c r="W427" s="1">
        <v>63.009185791015625</v>
      </c>
      <c r="X427" s="1">
        <v>0.41531671699042472</v>
      </c>
      <c r="Y427" s="1">
        <v>0</v>
      </c>
      <c r="Z427" s="1">
        <v>1.246223756053376</v>
      </c>
      <c r="AA427" s="1">
        <v>14.36516089202852</v>
      </c>
      <c r="AB427" s="1">
        <v>68.146802484941418</v>
      </c>
      <c r="AC427" s="1">
        <v>16.158613209727232</v>
      </c>
      <c r="AD427" s="1">
        <v>8.3199657249460657E-2</v>
      </c>
      <c r="AE427" s="1">
        <v>0</v>
      </c>
      <c r="AF427" s="1">
        <v>1.246223756053376</v>
      </c>
      <c r="AG427" s="1">
        <v>-24.474018786216295</v>
      </c>
      <c r="AH427" s="1">
        <v>0</v>
      </c>
      <c r="AI427" s="1">
        <v>0.67659503914465524</v>
      </c>
      <c r="AJ427" s="1">
        <v>1.1554079055786133</v>
      </c>
      <c r="AK427" s="1">
        <v>0</v>
      </c>
      <c r="AL427" s="1">
        <v>0</v>
      </c>
      <c r="AM427" s="1">
        <v>-1.9678741550952075</v>
      </c>
    </row>
    <row r="428" spans="5:39" x14ac:dyDescent="0.2">
      <c r="E428" s="1" t="str">
        <f t="shared" si="6"/>
        <v>0-1-0-0---</v>
      </c>
      <c r="F428" s="1">
        <v>0</v>
      </c>
      <c r="G428" s="1" t="s">
        <v>87</v>
      </c>
      <c r="H428" s="1">
        <v>1</v>
      </c>
      <c r="I428" s="1" t="s">
        <v>87</v>
      </c>
      <c r="J428" s="1">
        <v>0</v>
      </c>
      <c r="K428" s="1" t="s">
        <v>87</v>
      </c>
      <c r="L428" s="1">
        <v>0</v>
      </c>
      <c r="M428" s="1" t="s">
        <v>87</v>
      </c>
      <c r="N428" s="1" t="s">
        <v>87</v>
      </c>
      <c r="O428" s="1" t="s">
        <v>87</v>
      </c>
      <c r="P428" s="1">
        <v>371</v>
      </c>
      <c r="Q428" s="1">
        <v>1134878</v>
      </c>
      <c r="R428" s="1">
        <v>19242.316025185228</v>
      </c>
      <c r="S428" s="1">
        <v>32.562614440917969</v>
      </c>
      <c r="T428" s="1">
        <v>-76.9883367740279</v>
      </c>
      <c r="U428" s="1">
        <v>47.331727329155761</v>
      </c>
      <c r="V428" s="1">
        <v>127.978515625</v>
      </c>
      <c r="W428" s="1">
        <v>94.152595520019531</v>
      </c>
      <c r="X428" s="1">
        <v>0.4892997048629088</v>
      </c>
      <c r="Y428" s="1">
        <v>0.15411348180156811</v>
      </c>
      <c r="Z428" s="1">
        <v>0.55512574919947344</v>
      </c>
      <c r="AA428" s="1">
        <v>8.0636861407129228</v>
      </c>
      <c r="AB428" s="1">
        <v>77.186182127065635</v>
      </c>
      <c r="AC428" s="1">
        <v>13.4178299341427</v>
      </c>
      <c r="AD428" s="1">
        <v>0.6230625670776947</v>
      </c>
      <c r="AE428" s="1">
        <v>0.15411348180156811</v>
      </c>
      <c r="AF428" s="1">
        <v>0.55512574919947344</v>
      </c>
      <c r="AG428" s="1">
        <v>-25.293090198788672</v>
      </c>
      <c r="AH428" s="1">
        <v>0</v>
      </c>
      <c r="AI428" s="1">
        <v>1.466878762786167</v>
      </c>
      <c r="AJ428" s="1">
        <v>1.27978515625</v>
      </c>
      <c r="AK428" s="1">
        <v>0</v>
      </c>
      <c r="AL428" s="1">
        <v>0</v>
      </c>
      <c r="AM428" s="1">
        <v>19.656904721500965</v>
      </c>
    </row>
    <row r="429" spans="5:39" x14ac:dyDescent="0.2">
      <c r="E429" s="1" t="str">
        <f t="shared" si="6"/>
        <v>0-1-0-1---</v>
      </c>
      <c r="F429" s="1">
        <v>0</v>
      </c>
      <c r="G429" s="1" t="s">
        <v>87</v>
      </c>
      <c r="H429" s="1">
        <v>1</v>
      </c>
      <c r="I429" s="1" t="s">
        <v>87</v>
      </c>
      <c r="J429" s="1">
        <v>0</v>
      </c>
      <c r="K429" s="1" t="s">
        <v>87</v>
      </c>
      <c r="L429" s="1">
        <v>1</v>
      </c>
      <c r="M429" s="1" t="s">
        <v>87</v>
      </c>
      <c r="N429" s="1" t="s">
        <v>87</v>
      </c>
      <c r="O429" s="1" t="s">
        <v>87</v>
      </c>
      <c r="P429" s="1">
        <v>567</v>
      </c>
      <c r="Q429" s="1">
        <v>1740093</v>
      </c>
      <c r="R429" s="1">
        <v>21587.509694016826</v>
      </c>
      <c r="S429" s="1">
        <v>37.514301300048828</v>
      </c>
      <c r="T429" s="1">
        <v>-57.533292825281848</v>
      </c>
      <c r="U429" s="1">
        <v>50.019369447876734</v>
      </c>
      <c r="V429" s="1">
        <v>128.02177429199219</v>
      </c>
      <c r="W429" s="1">
        <v>100.60208892822266</v>
      </c>
      <c r="X429" s="1">
        <v>0.46601988999270927</v>
      </c>
      <c r="Y429" s="1">
        <v>0</v>
      </c>
      <c r="Z429" s="1">
        <v>1.315389464815961</v>
      </c>
      <c r="AA429" s="1">
        <v>8.2064579306968071</v>
      </c>
      <c r="AB429" s="1">
        <v>66.46926342442616</v>
      </c>
      <c r="AC429" s="1">
        <v>23.981879129448828</v>
      </c>
      <c r="AD429" s="1">
        <v>2.7010050612237393E-2</v>
      </c>
      <c r="AE429" s="1">
        <v>0</v>
      </c>
      <c r="AF429" s="1">
        <v>0.12597027860005183</v>
      </c>
      <c r="AG429" s="1">
        <v>-22.942985973331297</v>
      </c>
      <c r="AH429" s="1">
        <v>0</v>
      </c>
      <c r="AI429" s="1">
        <v>0.70984405290887143</v>
      </c>
      <c r="AJ429" s="1">
        <v>1.2802177667617798</v>
      </c>
      <c r="AK429" s="1">
        <v>0</v>
      </c>
      <c r="AL429" s="1">
        <v>0</v>
      </c>
      <c r="AM429" s="1">
        <v>2.3273783566792989</v>
      </c>
    </row>
    <row r="430" spans="5:39" x14ac:dyDescent="0.2">
      <c r="E430" s="1" t="str">
        <f t="shared" si="6"/>
        <v>0-0-1-0---</v>
      </c>
      <c r="F430" s="1">
        <v>0</v>
      </c>
      <c r="G430" s="1" t="s">
        <v>87</v>
      </c>
      <c r="H430" s="1">
        <v>0</v>
      </c>
      <c r="I430" s="1" t="s">
        <v>87</v>
      </c>
      <c r="J430" s="1">
        <v>1</v>
      </c>
      <c r="K430" s="1" t="s">
        <v>87</v>
      </c>
      <c r="L430" s="1">
        <v>0</v>
      </c>
      <c r="M430" s="1" t="s">
        <v>87</v>
      </c>
      <c r="N430" s="1" t="s">
        <v>87</v>
      </c>
      <c r="O430" s="1" t="s">
        <v>87</v>
      </c>
      <c r="P430" s="1">
        <v>763</v>
      </c>
      <c r="Q430" s="1">
        <v>3235196</v>
      </c>
      <c r="R430" s="1">
        <v>18978.024656139718</v>
      </c>
      <c r="S430" s="1">
        <v>33.860626220703125</v>
      </c>
      <c r="T430" s="1">
        <v>-249.97572222270958</v>
      </c>
      <c r="U430" s="1">
        <v>62.705478831819512</v>
      </c>
      <c r="V430" s="1">
        <v>109.12949371337891</v>
      </c>
      <c r="W430" s="1">
        <v>-64.214614868164063</v>
      </c>
      <c r="X430" s="1">
        <v>-0.33836300685482318</v>
      </c>
      <c r="Y430" s="1">
        <v>1.5489324294416784</v>
      </c>
      <c r="Z430" s="1">
        <v>18.472636588324171</v>
      </c>
      <c r="AA430" s="1">
        <v>54.600741346119378</v>
      </c>
      <c r="AB430" s="1">
        <v>18.83576760109743</v>
      </c>
      <c r="AC430" s="1">
        <v>6.0481343325103021</v>
      </c>
      <c r="AD430" s="1">
        <v>0.49378770250705056</v>
      </c>
      <c r="AE430" s="1">
        <v>1.5489324294416784</v>
      </c>
      <c r="AF430" s="1">
        <v>17.778459172179986</v>
      </c>
      <c r="AG430" s="1">
        <v>-2.9347561419545549</v>
      </c>
      <c r="AH430" s="1">
        <v>3.0638017524774259</v>
      </c>
      <c r="AI430" s="1">
        <v>15.655875615794226</v>
      </c>
      <c r="AJ430" s="1">
        <v>1.0912948846817017</v>
      </c>
      <c r="AK430" s="1">
        <v>0</v>
      </c>
      <c r="AL430" s="1">
        <v>0</v>
      </c>
      <c r="AM430" s="1">
        <v>-1.8587847792121575</v>
      </c>
    </row>
    <row r="431" spans="5:39" x14ac:dyDescent="0.2">
      <c r="E431" s="1" t="str">
        <f t="shared" si="6"/>
        <v>0-0-1-1---</v>
      </c>
      <c r="F431" s="1">
        <v>0</v>
      </c>
      <c r="G431" s="1" t="s">
        <v>87</v>
      </c>
      <c r="H431" s="1">
        <v>0</v>
      </c>
      <c r="I431" s="1" t="s">
        <v>87</v>
      </c>
      <c r="J431" s="1">
        <v>1</v>
      </c>
      <c r="K431" s="1" t="s">
        <v>87</v>
      </c>
      <c r="L431" s="1">
        <v>1</v>
      </c>
      <c r="M431" s="1" t="s">
        <v>87</v>
      </c>
      <c r="N431" s="1" t="s">
        <v>87</v>
      </c>
      <c r="O431" s="1" t="s">
        <v>87</v>
      </c>
      <c r="P431" s="1">
        <v>327</v>
      </c>
      <c r="Q431" s="1">
        <v>1636537</v>
      </c>
      <c r="R431" s="1">
        <v>20456.493511125129</v>
      </c>
      <c r="S431" s="1">
        <v>36.794513702392578</v>
      </c>
      <c r="T431" s="1">
        <v>-191.74982090982934</v>
      </c>
      <c r="U431" s="1">
        <v>57.911269324018178</v>
      </c>
      <c r="V431" s="1">
        <v>114.86266326904297</v>
      </c>
      <c r="W431" s="1">
        <v>-19.374757766723633</v>
      </c>
      <c r="X431" s="1">
        <v>-9.471201775703543E-2</v>
      </c>
      <c r="Y431" s="1">
        <v>3.1346678993508854E-2</v>
      </c>
      <c r="Z431" s="1">
        <v>11.428339230949254</v>
      </c>
      <c r="AA431" s="1">
        <v>44.391296988702358</v>
      </c>
      <c r="AB431" s="1">
        <v>36.930115237235697</v>
      </c>
      <c r="AC431" s="1">
        <v>7.2189018641191733</v>
      </c>
      <c r="AD431" s="1">
        <v>0</v>
      </c>
      <c r="AE431" s="1">
        <v>3.1346678993508854E-2</v>
      </c>
      <c r="AF431" s="1">
        <v>11.428339230949254</v>
      </c>
      <c r="AG431" s="1">
        <v>-3.9118335811243048</v>
      </c>
      <c r="AH431" s="1">
        <v>2.2334559130612419</v>
      </c>
      <c r="AI431" s="1">
        <v>8.8184835302690932</v>
      </c>
      <c r="AJ431" s="1">
        <v>1.1486266851425171</v>
      </c>
      <c r="AK431" s="1">
        <v>0</v>
      </c>
      <c r="AL431" s="1">
        <v>0</v>
      </c>
      <c r="AM431" s="1">
        <v>-7.5389771688389482</v>
      </c>
    </row>
    <row r="432" spans="5:39" x14ac:dyDescent="0.2">
      <c r="E432" s="1" t="str">
        <f t="shared" si="6"/>
        <v>0-1-1-0---</v>
      </c>
      <c r="F432" s="1">
        <v>0</v>
      </c>
      <c r="G432" s="1" t="s">
        <v>87</v>
      </c>
      <c r="H432" s="1">
        <v>1</v>
      </c>
      <c r="I432" s="1" t="s">
        <v>87</v>
      </c>
      <c r="J432" s="1">
        <v>1</v>
      </c>
      <c r="K432" s="1" t="s">
        <v>87</v>
      </c>
      <c r="L432" s="1">
        <v>0</v>
      </c>
      <c r="M432" s="1" t="s">
        <v>87</v>
      </c>
      <c r="N432" s="1" t="s">
        <v>87</v>
      </c>
      <c r="O432" s="1" t="s">
        <v>87</v>
      </c>
      <c r="P432" s="1">
        <v>1699</v>
      </c>
      <c r="Q432" s="1">
        <v>4817594</v>
      </c>
      <c r="R432" s="1">
        <v>31090.384588474433</v>
      </c>
      <c r="S432" s="1">
        <v>55.724555969238281</v>
      </c>
      <c r="T432" s="1">
        <v>-293.53869596508133</v>
      </c>
      <c r="U432" s="1">
        <v>62.769515913683875</v>
      </c>
      <c r="V432" s="1">
        <v>141.35845947265625</v>
      </c>
      <c r="W432" s="1">
        <v>-78.917839050292969</v>
      </c>
      <c r="X432" s="1">
        <v>-0.25383358904974346</v>
      </c>
      <c r="Y432" s="1">
        <v>0.79934091581814493</v>
      </c>
      <c r="Z432" s="1">
        <v>11.095538561364863</v>
      </c>
      <c r="AA432" s="1">
        <v>53.42942971117948</v>
      </c>
      <c r="AB432" s="1">
        <v>29.55049761353904</v>
      </c>
      <c r="AC432" s="1">
        <v>4.8158479108036083</v>
      </c>
      <c r="AD432" s="1">
        <v>0.30934528729486133</v>
      </c>
      <c r="AE432" s="1">
        <v>0.3720321803788364</v>
      </c>
      <c r="AF432" s="1">
        <v>7.877874308212772</v>
      </c>
      <c r="AG432" s="1">
        <v>-5.2578844926027717</v>
      </c>
      <c r="AH432" s="1">
        <v>4.9894421137688765</v>
      </c>
      <c r="AI432" s="1">
        <v>12.756726396977172</v>
      </c>
      <c r="AJ432" s="1">
        <v>1.4135847091674805</v>
      </c>
      <c r="AK432" s="1">
        <v>0</v>
      </c>
      <c r="AL432" s="1">
        <v>0</v>
      </c>
      <c r="AM432" s="1">
        <v>-1.9954072536372762</v>
      </c>
    </row>
    <row r="433" spans="5:39" x14ac:dyDescent="0.2">
      <c r="E433" s="1" t="str">
        <f t="shared" si="6"/>
        <v>0-1-1-1---</v>
      </c>
      <c r="F433" s="1">
        <v>0</v>
      </c>
      <c r="G433" s="1" t="s">
        <v>87</v>
      </c>
      <c r="H433" s="1">
        <v>1</v>
      </c>
      <c r="I433" s="1" t="s">
        <v>87</v>
      </c>
      <c r="J433" s="1">
        <v>1</v>
      </c>
      <c r="K433" s="1" t="s">
        <v>87</v>
      </c>
      <c r="L433" s="1">
        <v>1</v>
      </c>
      <c r="M433" s="1" t="s">
        <v>87</v>
      </c>
      <c r="N433" s="1" t="s">
        <v>87</v>
      </c>
      <c r="O433" s="1" t="s">
        <v>87</v>
      </c>
      <c r="P433" s="1">
        <v>759</v>
      </c>
      <c r="Q433" s="1">
        <v>2378254</v>
      </c>
      <c r="R433" s="1">
        <v>34087.59845048756</v>
      </c>
      <c r="S433" s="1">
        <v>59.210609436035156</v>
      </c>
      <c r="T433" s="1">
        <v>-238.08148714970434</v>
      </c>
      <c r="U433" s="1">
        <v>53.281698704590646</v>
      </c>
      <c r="V433" s="1">
        <v>135.23635864257813</v>
      </c>
      <c r="W433" s="1">
        <v>-70.194839477539063</v>
      </c>
      <c r="X433" s="1">
        <v>-0.20592486026698972</v>
      </c>
      <c r="Y433" s="1">
        <v>1.3357698546917192</v>
      </c>
      <c r="Z433" s="1">
        <v>6.3247659837847428</v>
      </c>
      <c r="AA433" s="1">
        <v>51.348215960111908</v>
      </c>
      <c r="AB433" s="1">
        <v>38.127845049351336</v>
      </c>
      <c r="AC433" s="1">
        <v>2.8634031520602932</v>
      </c>
      <c r="AD433" s="1">
        <v>0</v>
      </c>
      <c r="AE433" s="1">
        <v>0.46033770993342177</v>
      </c>
      <c r="AF433" s="1">
        <v>4.1862223294904588</v>
      </c>
      <c r="AG433" s="1">
        <v>-7.6684901249706732</v>
      </c>
      <c r="AH433" s="1">
        <v>3.8302775343090723</v>
      </c>
      <c r="AI433" s="1">
        <v>9.5639760497619797</v>
      </c>
      <c r="AJ433" s="1">
        <v>1.3523635864257813</v>
      </c>
      <c r="AK433" s="1">
        <v>0</v>
      </c>
      <c r="AL433" s="1">
        <v>0</v>
      </c>
      <c r="AM433" s="1">
        <v>-26.357169008013141</v>
      </c>
    </row>
    <row r="434" spans="5:39" x14ac:dyDescent="0.2">
      <c r="E434" s="1" t="str">
        <f t="shared" si="6"/>
        <v>1-0-0-0---</v>
      </c>
      <c r="F434" s="1">
        <v>1</v>
      </c>
      <c r="G434" s="1" t="s">
        <v>87</v>
      </c>
      <c r="H434" s="1">
        <v>0</v>
      </c>
      <c r="I434" s="1" t="s">
        <v>87</v>
      </c>
      <c r="J434" s="1">
        <v>0</v>
      </c>
      <c r="K434" s="1" t="s">
        <v>87</v>
      </c>
      <c r="L434" s="1">
        <v>0</v>
      </c>
      <c r="M434" s="1" t="s">
        <v>87</v>
      </c>
      <c r="N434" s="1" t="s">
        <v>87</v>
      </c>
      <c r="O434" s="1" t="s">
        <v>87</v>
      </c>
      <c r="P434" s="1">
        <v>194</v>
      </c>
      <c r="Q434" s="1">
        <v>385292</v>
      </c>
      <c r="R434" s="1">
        <v>19393.980851020995</v>
      </c>
      <c r="S434" s="1">
        <v>16.534830093383789</v>
      </c>
      <c r="T434" s="1">
        <v>-122.7209316569467</v>
      </c>
      <c r="U434" s="1">
        <v>86.738356141418066</v>
      </c>
      <c r="V434" s="1">
        <v>221.78814697265625</v>
      </c>
      <c r="W434" s="1">
        <v>143.21037292480469</v>
      </c>
      <c r="X434" s="1">
        <v>0.73842690690944646</v>
      </c>
      <c r="Y434" s="1">
        <v>0</v>
      </c>
      <c r="Z434" s="1">
        <v>1.6288944488855206</v>
      </c>
      <c r="AA434" s="1">
        <v>6.4068291062363087</v>
      </c>
      <c r="AB434" s="1">
        <v>58.188075537514408</v>
      </c>
      <c r="AC434" s="1">
        <v>32.894791482823415</v>
      </c>
      <c r="AD434" s="1">
        <v>0.88140942454034854</v>
      </c>
      <c r="AE434" s="1">
        <v>0</v>
      </c>
      <c r="AF434" s="1">
        <v>1.6288944488855206</v>
      </c>
      <c r="AG434" s="1">
        <v>-42.982912367814947</v>
      </c>
      <c r="AH434" s="1">
        <v>8.8763846640989167E-4</v>
      </c>
      <c r="AI434" s="1">
        <v>0.6490111080952824</v>
      </c>
      <c r="AJ434" s="1">
        <v>2.217881441116333</v>
      </c>
      <c r="AK434" s="1">
        <v>0</v>
      </c>
      <c r="AL434" s="1">
        <v>0</v>
      </c>
      <c r="AM434" s="1">
        <v>-0.26218173431853475</v>
      </c>
    </row>
    <row r="435" spans="5:39" x14ac:dyDescent="0.2">
      <c r="E435" s="1" t="str">
        <f t="shared" si="6"/>
        <v>1-0-0-1---</v>
      </c>
      <c r="F435" s="1">
        <v>1</v>
      </c>
      <c r="G435" s="1" t="s">
        <v>87</v>
      </c>
      <c r="H435" s="1">
        <v>0</v>
      </c>
      <c r="I435" s="1" t="s">
        <v>87</v>
      </c>
      <c r="J435" s="1">
        <v>0</v>
      </c>
      <c r="K435" s="1" t="s">
        <v>87</v>
      </c>
      <c r="L435" s="1">
        <v>1</v>
      </c>
      <c r="M435" s="1" t="s">
        <v>87</v>
      </c>
      <c r="N435" s="1" t="s">
        <v>87</v>
      </c>
      <c r="O435" s="1" t="s">
        <v>87</v>
      </c>
      <c r="P435" s="1">
        <v>206</v>
      </c>
      <c r="Q435" s="1">
        <v>453807</v>
      </c>
      <c r="R435" s="1">
        <v>20234.313743759438</v>
      </c>
      <c r="S435" s="1">
        <v>17.091300964355469</v>
      </c>
      <c r="T435" s="1">
        <v>-75.043735599407711</v>
      </c>
      <c r="U435" s="1">
        <v>69.840105071820432</v>
      </c>
      <c r="V435" s="1">
        <v>240.48945617675781</v>
      </c>
      <c r="W435" s="1">
        <v>182.557861328125</v>
      </c>
      <c r="X435" s="1">
        <v>0.90221918884908336</v>
      </c>
      <c r="Y435" s="1">
        <v>0</v>
      </c>
      <c r="Z435" s="1">
        <v>0</v>
      </c>
      <c r="AA435" s="1">
        <v>1.378118891951865</v>
      </c>
      <c r="AB435" s="1">
        <v>55.869786054424019</v>
      </c>
      <c r="AC435" s="1">
        <v>38.01065210541045</v>
      </c>
      <c r="AD435" s="1">
        <v>4.7414429482136677</v>
      </c>
      <c r="AE435" s="1">
        <v>0</v>
      </c>
      <c r="AF435" s="1">
        <v>0</v>
      </c>
      <c r="AG435" s="1">
        <v>-50.215262954452292</v>
      </c>
      <c r="AH435" s="1">
        <v>2.4591952085357874E-2</v>
      </c>
      <c r="AI435" s="1">
        <v>0</v>
      </c>
      <c r="AJ435" s="1">
        <v>2.4048945903778076</v>
      </c>
      <c r="AK435" s="1">
        <v>0</v>
      </c>
      <c r="AL435" s="1">
        <v>0</v>
      </c>
      <c r="AM435" s="1">
        <v>-2.5372960087520284</v>
      </c>
    </row>
    <row r="436" spans="5:39" x14ac:dyDescent="0.2">
      <c r="E436" s="1" t="str">
        <f t="shared" si="6"/>
        <v>1-1-0-0---</v>
      </c>
      <c r="F436" s="1">
        <v>1</v>
      </c>
      <c r="G436" s="1" t="s">
        <v>87</v>
      </c>
      <c r="H436" s="1">
        <v>1</v>
      </c>
      <c r="I436" s="1" t="s">
        <v>87</v>
      </c>
      <c r="J436" s="1">
        <v>0</v>
      </c>
      <c r="K436" s="1" t="s">
        <v>87</v>
      </c>
      <c r="L436" s="1">
        <v>0</v>
      </c>
      <c r="M436" s="1" t="s">
        <v>87</v>
      </c>
      <c r="N436" s="1" t="s">
        <v>87</v>
      </c>
      <c r="O436" s="1" t="s">
        <v>87</v>
      </c>
      <c r="P436" s="1">
        <v>208</v>
      </c>
      <c r="Q436" s="1">
        <v>255330</v>
      </c>
      <c r="R436" s="1">
        <v>34531.653095400812</v>
      </c>
      <c r="S436" s="1">
        <v>35.451534271240234</v>
      </c>
      <c r="T436" s="1">
        <v>-104.75352629734786</v>
      </c>
      <c r="U436" s="1">
        <v>86.23596241077837</v>
      </c>
      <c r="V436" s="1">
        <v>280.56085205078125</v>
      </c>
      <c r="W436" s="1">
        <v>243.4453125</v>
      </c>
      <c r="X436" s="1">
        <v>0.7049917703836307</v>
      </c>
      <c r="Y436" s="1">
        <v>0</v>
      </c>
      <c r="Z436" s="1">
        <v>0</v>
      </c>
      <c r="AA436" s="1">
        <v>1.8904946539772058</v>
      </c>
      <c r="AB436" s="1">
        <v>72.857870207182856</v>
      </c>
      <c r="AC436" s="1">
        <v>21.808639799475188</v>
      </c>
      <c r="AD436" s="1">
        <v>3.4429953393647432</v>
      </c>
      <c r="AE436" s="1">
        <v>0</v>
      </c>
      <c r="AF436" s="1">
        <v>0</v>
      </c>
      <c r="AG436" s="1">
        <v>-42.883604082416184</v>
      </c>
      <c r="AH436" s="1">
        <v>0.25771746367446052</v>
      </c>
      <c r="AI436" s="1">
        <v>0</v>
      </c>
      <c r="AJ436" s="1">
        <v>2.8056085109710693</v>
      </c>
      <c r="AK436" s="1">
        <v>0</v>
      </c>
      <c r="AL436" s="1">
        <v>0</v>
      </c>
      <c r="AM436" s="1">
        <v>24.027909697285441</v>
      </c>
    </row>
    <row r="437" spans="5:39" x14ac:dyDescent="0.2">
      <c r="E437" s="1" t="str">
        <f t="shared" si="6"/>
        <v>1-1-0-1---</v>
      </c>
      <c r="F437" s="1">
        <v>1</v>
      </c>
      <c r="G437" s="1" t="s">
        <v>87</v>
      </c>
      <c r="H437" s="1">
        <v>1</v>
      </c>
      <c r="I437" s="1" t="s">
        <v>87</v>
      </c>
      <c r="J437" s="1">
        <v>0</v>
      </c>
      <c r="K437" s="1" t="s">
        <v>87</v>
      </c>
      <c r="L437" s="1">
        <v>1</v>
      </c>
      <c r="M437" s="1" t="s">
        <v>87</v>
      </c>
      <c r="N437" s="1" t="s">
        <v>87</v>
      </c>
      <c r="O437" s="1" t="s">
        <v>87</v>
      </c>
      <c r="P437" s="1">
        <v>315</v>
      </c>
      <c r="Q437" s="1">
        <v>494923</v>
      </c>
      <c r="R437" s="1">
        <v>41392.479519937042</v>
      </c>
      <c r="S437" s="1">
        <v>49.424282073974609</v>
      </c>
      <c r="T437" s="1">
        <v>-67.242176752911462</v>
      </c>
      <c r="U437" s="1">
        <v>71.095194002329478</v>
      </c>
      <c r="V437" s="1">
        <v>257.56793212890625</v>
      </c>
      <c r="W437" s="1">
        <v>228.73379516601563</v>
      </c>
      <c r="X437" s="1">
        <v>0.55259747137362003</v>
      </c>
      <c r="Y437" s="1">
        <v>0</v>
      </c>
      <c r="Z437" s="1">
        <v>0.76294696346704438</v>
      </c>
      <c r="AA437" s="1">
        <v>3.0919961286907256</v>
      </c>
      <c r="AB437" s="1">
        <v>68.450647878558897</v>
      </c>
      <c r="AC437" s="1">
        <v>27.694409029283346</v>
      </c>
      <c r="AD437" s="1">
        <v>0</v>
      </c>
      <c r="AE437" s="1">
        <v>0</v>
      </c>
      <c r="AF437" s="1">
        <v>0</v>
      </c>
      <c r="AG437" s="1">
        <v>-42.939696249278924</v>
      </c>
      <c r="AH437" s="1">
        <v>0</v>
      </c>
      <c r="AI437" s="1">
        <v>0</v>
      </c>
      <c r="AJ437" s="1">
        <v>2.5756795406341553</v>
      </c>
      <c r="AK437" s="1">
        <v>0</v>
      </c>
      <c r="AL437" s="1">
        <v>0</v>
      </c>
      <c r="AM437" s="1">
        <v>10.252535490437086</v>
      </c>
    </row>
    <row r="438" spans="5:39" x14ac:dyDescent="0.2">
      <c r="E438" s="1" t="str">
        <f t="shared" si="6"/>
        <v>1-0-1-0---</v>
      </c>
      <c r="F438" s="1">
        <v>1</v>
      </c>
      <c r="G438" s="1" t="s">
        <v>87</v>
      </c>
      <c r="H438" s="1">
        <v>0</v>
      </c>
      <c r="I438" s="1" t="s">
        <v>87</v>
      </c>
      <c r="J438" s="1">
        <v>1</v>
      </c>
      <c r="K438" s="1" t="s">
        <v>87</v>
      </c>
      <c r="L438" s="1">
        <v>0</v>
      </c>
      <c r="M438" s="1" t="s">
        <v>87</v>
      </c>
      <c r="N438" s="1" t="s">
        <v>87</v>
      </c>
      <c r="O438" s="1" t="s">
        <v>87</v>
      </c>
      <c r="P438" s="1">
        <v>1412</v>
      </c>
      <c r="Q438" s="1">
        <v>3772782</v>
      </c>
      <c r="R438" s="1">
        <v>29534.25168001635</v>
      </c>
      <c r="S438" s="1">
        <v>34.382209777832031</v>
      </c>
      <c r="T438" s="1">
        <v>-315.5608430382083</v>
      </c>
      <c r="U438" s="1">
        <v>87.936516226076293</v>
      </c>
      <c r="V438" s="1">
        <v>222.20382690429688</v>
      </c>
      <c r="W438" s="1">
        <v>5.5779080390930176</v>
      </c>
      <c r="X438" s="1">
        <v>1.88862345304221E-2</v>
      </c>
      <c r="Y438" s="1">
        <v>0.22312447419437434</v>
      </c>
      <c r="Z438" s="1">
        <v>7.2345552963303996</v>
      </c>
      <c r="AA438" s="1">
        <v>43.440516838767785</v>
      </c>
      <c r="AB438" s="1">
        <v>41.005443728262065</v>
      </c>
      <c r="AC438" s="1">
        <v>7.7143868900986066</v>
      </c>
      <c r="AD438" s="1">
        <v>0.38197277234677224</v>
      </c>
      <c r="AE438" s="1">
        <v>0.22312447419437434</v>
      </c>
      <c r="AF438" s="1">
        <v>7.17884044188082</v>
      </c>
      <c r="AG438" s="1">
        <v>-6.428575730907129</v>
      </c>
      <c r="AH438" s="1">
        <v>5.6651412028776562</v>
      </c>
      <c r="AI438" s="1">
        <v>6.6025205727839058</v>
      </c>
      <c r="AJ438" s="1">
        <v>2.2220382690429688</v>
      </c>
      <c r="AK438" s="1">
        <v>0</v>
      </c>
      <c r="AL438" s="1">
        <v>0</v>
      </c>
      <c r="AM438" s="1">
        <v>5.1593211045731353</v>
      </c>
    </row>
    <row r="439" spans="5:39" x14ac:dyDescent="0.2">
      <c r="E439" s="1" t="str">
        <f t="shared" si="6"/>
        <v>1-0-1-1---</v>
      </c>
      <c r="F439" s="1">
        <v>1</v>
      </c>
      <c r="G439" s="1" t="s">
        <v>87</v>
      </c>
      <c r="H439" s="1">
        <v>0</v>
      </c>
      <c r="I439" s="1" t="s">
        <v>87</v>
      </c>
      <c r="J439" s="1">
        <v>1</v>
      </c>
      <c r="K439" s="1" t="s">
        <v>87</v>
      </c>
      <c r="L439" s="1">
        <v>1</v>
      </c>
      <c r="M439" s="1" t="s">
        <v>87</v>
      </c>
      <c r="N439" s="1" t="s">
        <v>87</v>
      </c>
      <c r="O439" s="1" t="s">
        <v>87</v>
      </c>
      <c r="P439" s="1">
        <v>539</v>
      </c>
      <c r="Q439" s="1">
        <v>1520395</v>
      </c>
      <c r="R439" s="1">
        <v>35268.232147436167</v>
      </c>
      <c r="S439" s="1">
        <v>40.199432373046875</v>
      </c>
      <c r="T439" s="1">
        <v>-266.5949972860551</v>
      </c>
      <c r="U439" s="1">
        <v>84.559354321236441</v>
      </c>
      <c r="V439" s="1">
        <v>220.48875427246094</v>
      </c>
      <c r="W439" s="1">
        <v>35.798061370849609</v>
      </c>
      <c r="X439" s="1">
        <v>0.101502284608989</v>
      </c>
      <c r="Y439" s="1">
        <v>0.11740370101190808</v>
      </c>
      <c r="Z439" s="1">
        <v>2.3462981659371414</v>
      </c>
      <c r="AA439" s="1">
        <v>32.012075809246937</v>
      </c>
      <c r="AB439" s="1">
        <v>57.695927702998226</v>
      </c>
      <c r="AC439" s="1">
        <v>7.7402254019514674</v>
      </c>
      <c r="AD439" s="1">
        <v>8.8069218854310877E-2</v>
      </c>
      <c r="AE439" s="1">
        <v>0.11740370101190808</v>
      </c>
      <c r="AF439" s="1">
        <v>2.2959822940748951</v>
      </c>
      <c r="AG439" s="1">
        <v>-9.4851711270516521</v>
      </c>
      <c r="AH439" s="1">
        <v>4.0396471214100611</v>
      </c>
      <c r="AI439" s="1">
        <v>2.445717845028256</v>
      </c>
      <c r="AJ439" s="1">
        <v>2.2048876285552979</v>
      </c>
      <c r="AK439" s="1">
        <v>0</v>
      </c>
      <c r="AL439" s="1">
        <v>0</v>
      </c>
      <c r="AM439" s="1">
        <v>0.3447557434393469</v>
      </c>
    </row>
    <row r="440" spans="5:39" x14ac:dyDescent="0.2">
      <c r="E440" s="1" t="str">
        <f t="shared" si="6"/>
        <v>1-1-1-0---</v>
      </c>
      <c r="F440" s="1">
        <v>1</v>
      </c>
      <c r="G440" s="1" t="s">
        <v>87</v>
      </c>
      <c r="H440" s="1">
        <v>1</v>
      </c>
      <c r="I440" s="1" t="s">
        <v>87</v>
      </c>
      <c r="J440" s="1">
        <v>1</v>
      </c>
      <c r="K440" s="1" t="s">
        <v>87</v>
      </c>
      <c r="L440" s="1">
        <v>0</v>
      </c>
      <c r="M440" s="1" t="s">
        <v>87</v>
      </c>
      <c r="N440" s="1" t="s">
        <v>87</v>
      </c>
      <c r="O440" s="1" t="s">
        <v>87</v>
      </c>
      <c r="P440" s="1">
        <v>5283</v>
      </c>
      <c r="Q440" s="1">
        <v>10210447</v>
      </c>
      <c r="R440" s="1">
        <v>57721.583485527612</v>
      </c>
      <c r="S440" s="1">
        <v>64.281570434570313</v>
      </c>
      <c r="T440" s="1">
        <v>-443.74066867266583</v>
      </c>
      <c r="U440" s="1">
        <v>94.176991781147422</v>
      </c>
      <c r="V440" s="1">
        <v>294.29034423828125</v>
      </c>
      <c r="W440" s="1">
        <v>-25.544239044189453</v>
      </c>
      <c r="X440" s="1">
        <v>-4.4254224332903304E-2</v>
      </c>
      <c r="Y440" s="1">
        <v>0.40211755665545301</v>
      </c>
      <c r="Z440" s="1">
        <v>3.6626897921315296</v>
      </c>
      <c r="AA440" s="1">
        <v>43.994587112591645</v>
      </c>
      <c r="AB440" s="1">
        <v>48.003050209261161</v>
      </c>
      <c r="AC440" s="1">
        <v>3.9191428151970236</v>
      </c>
      <c r="AD440" s="1">
        <v>1.8412514163189918E-2</v>
      </c>
      <c r="AE440" s="1">
        <v>0.25902881627023772</v>
      </c>
      <c r="AF440" s="1">
        <v>2.3275964313805262</v>
      </c>
      <c r="AG440" s="1">
        <v>-4.0382554564774651</v>
      </c>
      <c r="AH440" s="1">
        <v>11.245206928663515</v>
      </c>
      <c r="AI440" s="1">
        <v>8.1547131816112</v>
      </c>
      <c r="AJ440" s="1">
        <v>2.9429035186767578</v>
      </c>
      <c r="AK440" s="1">
        <v>0</v>
      </c>
      <c r="AL440" s="1">
        <v>0</v>
      </c>
      <c r="AM440" s="1">
        <v>14.367416501363937</v>
      </c>
    </row>
    <row r="441" spans="5:39" x14ac:dyDescent="0.2">
      <c r="E441" s="1" t="str">
        <f t="shared" si="6"/>
        <v>1-1-1-1---</v>
      </c>
      <c r="F441" s="1">
        <v>1</v>
      </c>
      <c r="G441" s="1" t="s">
        <v>87</v>
      </c>
      <c r="H441" s="1">
        <v>1</v>
      </c>
      <c r="I441" s="1" t="s">
        <v>87</v>
      </c>
      <c r="J441" s="1">
        <v>1</v>
      </c>
      <c r="K441" s="1" t="s">
        <v>87</v>
      </c>
      <c r="L441" s="1">
        <v>1</v>
      </c>
      <c r="M441" s="1" t="s">
        <v>87</v>
      </c>
      <c r="N441" s="1" t="s">
        <v>87</v>
      </c>
      <c r="O441" s="1" t="s">
        <v>87</v>
      </c>
      <c r="P441" s="1">
        <v>1959</v>
      </c>
      <c r="Q441" s="1">
        <v>3735638</v>
      </c>
      <c r="R441" s="1">
        <v>61474.945763706986</v>
      </c>
      <c r="S441" s="1">
        <v>68.526496887207031</v>
      </c>
      <c r="T441" s="1">
        <v>-352.5450020795422</v>
      </c>
      <c r="U441" s="1">
        <v>86.235419108432581</v>
      </c>
      <c r="V441" s="1">
        <v>288.95034790039063</v>
      </c>
      <c r="W441" s="1">
        <v>22.376020431518555</v>
      </c>
      <c r="X441" s="1">
        <v>3.6398601338382484E-2</v>
      </c>
      <c r="Y441" s="1">
        <v>0.46680111938041102</v>
      </c>
      <c r="Z441" s="1">
        <v>2.5744196841342761</v>
      </c>
      <c r="AA441" s="1">
        <v>35.148427122756544</v>
      </c>
      <c r="AB441" s="1">
        <v>55.658953035599282</v>
      </c>
      <c r="AC441" s="1">
        <v>6.0917840540223649</v>
      </c>
      <c r="AD441" s="1">
        <v>5.9614984107132438E-2</v>
      </c>
      <c r="AE441" s="1">
        <v>0.19892184414014419</v>
      </c>
      <c r="AF441" s="1">
        <v>0.97153417970370792</v>
      </c>
      <c r="AG441" s="1">
        <v>-5.9274351827909211</v>
      </c>
      <c r="AH441" s="1">
        <v>8.7671810991174723</v>
      </c>
      <c r="AI441" s="1">
        <v>4.3097551562401488</v>
      </c>
      <c r="AJ441" s="1">
        <v>2.8895034790039063</v>
      </c>
      <c r="AK441" s="1">
        <v>0</v>
      </c>
      <c r="AL441" s="1">
        <v>0</v>
      </c>
      <c r="AM441" s="1">
        <v>-7.4142453493299678</v>
      </c>
    </row>
    <row r="442" spans="5:39" x14ac:dyDescent="0.2">
      <c r="E442" s="1" t="str">
        <f t="shared" si="6"/>
        <v>0--10-0---</v>
      </c>
      <c r="F442" s="1">
        <v>0</v>
      </c>
      <c r="G442" s="1" t="s">
        <v>87</v>
      </c>
      <c r="H442" s="1" t="s">
        <v>87</v>
      </c>
      <c r="I442" s="1">
        <v>1</v>
      </c>
      <c r="J442" s="1">
        <v>0</v>
      </c>
      <c r="K442" s="1" t="s">
        <v>87</v>
      </c>
      <c r="L442" s="1">
        <v>0</v>
      </c>
      <c r="M442" s="1" t="s">
        <v>87</v>
      </c>
      <c r="N442" s="1" t="s">
        <v>87</v>
      </c>
      <c r="O442" s="1" t="s">
        <v>87</v>
      </c>
      <c r="P442" s="1">
        <v>781</v>
      </c>
      <c r="Q442" s="1">
        <v>2812261</v>
      </c>
      <c r="R442" s="1">
        <v>12024.065319517546</v>
      </c>
      <c r="S442" s="1">
        <v>12.57853889465332</v>
      </c>
      <c r="T442" s="1">
        <v>-83.267580055428454</v>
      </c>
      <c r="U442" s="1">
        <v>49.429633231855902</v>
      </c>
      <c r="V442" s="1">
        <v>116.77462005615234</v>
      </c>
      <c r="W442" s="1">
        <v>62.570957183837891</v>
      </c>
      <c r="X442" s="1">
        <v>0.52038104851503331</v>
      </c>
      <c r="Y442" s="1">
        <v>0</v>
      </c>
      <c r="Z442" s="1">
        <v>2.7322499583075683</v>
      </c>
      <c r="AA442" s="1">
        <v>9.5418952935022734</v>
      </c>
      <c r="AB442" s="1">
        <v>70.290986505164355</v>
      </c>
      <c r="AC442" s="1">
        <v>16.611829414126213</v>
      </c>
      <c r="AD442" s="1">
        <v>0.82303882889959368</v>
      </c>
      <c r="AE442" s="1">
        <v>0</v>
      </c>
      <c r="AF442" s="1">
        <v>2.7322499583075683</v>
      </c>
      <c r="AG442" s="1">
        <v>-25.594302163022832</v>
      </c>
      <c r="AH442" s="1">
        <v>0</v>
      </c>
      <c r="AI442" s="1">
        <v>1.3323971158266186</v>
      </c>
      <c r="AJ442" s="1">
        <v>1.1677461862564087</v>
      </c>
      <c r="AK442" s="1">
        <v>0</v>
      </c>
      <c r="AL442" s="1">
        <v>0</v>
      </c>
      <c r="AM442" s="1">
        <v>3.8961944956555059</v>
      </c>
    </row>
    <row r="443" spans="5:39" x14ac:dyDescent="0.2">
      <c r="E443" s="1" t="str">
        <f t="shared" si="6"/>
        <v>0--10-1---</v>
      </c>
      <c r="F443" s="1">
        <v>0</v>
      </c>
      <c r="G443" s="1" t="s">
        <v>87</v>
      </c>
      <c r="H443" s="1" t="s">
        <v>87</v>
      </c>
      <c r="I443" s="1">
        <v>1</v>
      </c>
      <c r="J443" s="1">
        <v>0</v>
      </c>
      <c r="K443" s="1" t="s">
        <v>87</v>
      </c>
      <c r="L443" s="1">
        <v>1</v>
      </c>
      <c r="M443" s="1" t="s">
        <v>87</v>
      </c>
      <c r="N443" s="1" t="s">
        <v>87</v>
      </c>
      <c r="O443" s="1" t="s">
        <v>87</v>
      </c>
      <c r="P443" s="1">
        <v>708</v>
      </c>
      <c r="Q443" s="1">
        <v>2575052</v>
      </c>
      <c r="R443" s="1">
        <v>12734.516530692461</v>
      </c>
      <c r="S443" s="1">
        <v>13.294166564941406</v>
      </c>
      <c r="T443" s="1">
        <v>-61.015864695573427</v>
      </c>
      <c r="U443" s="1">
        <v>46.873259419097209</v>
      </c>
      <c r="V443" s="1">
        <v>126.31446075439453</v>
      </c>
      <c r="W443" s="1">
        <v>82.228218078613281</v>
      </c>
      <c r="X443" s="1">
        <v>0.64571134585618994</v>
      </c>
      <c r="Y443" s="1">
        <v>0</v>
      </c>
      <c r="Z443" s="1">
        <v>1.016561995641253</v>
      </c>
      <c r="AA443" s="1">
        <v>5.9959565865077673</v>
      </c>
      <c r="AB443" s="1">
        <v>67.263068862298709</v>
      </c>
      <c r="AC443" s="1">
        <v>25.629540685003644</v>
      </c>
      <c r="AD443" s="1">
        <v>9.487187054863358E-2</v>
      </c>
      <c r="AE443" s="1">
        <v>0</v>
      </c>
      <c r="AF443" s="1">
        <v>1.016561995641253</v>
      </c>
      <c r="AG443" s="1">
        <v>-34.028799768807545</v>
      </c>
      <c r="AH443" s="1">
        <v>0</v>
      </c>
      <c r="AI443" s="1">
        <v>0.58625827776299577</v>
      </c>
      <c r="AJ443" s="1">
        <v>1.2631446123123169</v>
      </c>
      <c r="AK443" s="1">
        <v>0</v>
      </c>
      <c r="AL443" s="1">
        <v>0</v>
      </c>
      <c r="AM443" s="1">
        <v>3.4989065383567501</v>
      </c>
    </row>
    <row r="444" spans="5:39" x14ac:dyDescent="0.2">
      <c r="E444" s="1" t="str">
        <f t="shared" si="6"/>
        <v>0--20-0---</v>
      </c>
      <c r="F444" s="1">
        <v>0</v>
      </c>
      <c r="G444" s="1" t="s">
        <v>87</v>
      </c>
      <c r="H444" s="1" t="s">
        <v>87</v>
      </c>
      <c r="I444" s="1">
        <v>2</v>
      </c>
      <c r="J444" s="1">
        <v>0</v>
      </c>
      <c r="K444" s="1" t="s">
        <v>87</v>
      </c>
      <c r="L444" s="1">
        <v>0</v>
      </c>
      <c r="M444" s="1" t="s">
        <v>87</v>
      </c>
      <c r="N444" s="1" t="s">
        <v>87</v>
      </c>
      <c r="O444" s="1" t="s">
        <v>87</v>
      </c>
      <c r="P444" s="1">
        <v>285</v>
      </c>
      <c r="Q444" s="1">
        <v>1232550</v>
      </c>
      <c r="R444" s="1">
        <v>22502.588537883177</v>
      </c>
      <c r="S444" s="1">
        <v>48.546089172363281</v>
      </c>
      <c r="T444" s="1">
        <v>-112.94528739150533</v>
      </c>
      <c r="U444" s="1">
        <v>53.973635671400743</v>
      </c>
      <c r="V444" s="1">
        <v>108.36315155029297</v>
      </c>
      <c r="W444" s="1">
        <v>61.769187927246094</v>
      </c>
      <c r="X444" s="1">
        <v>0.27449814417242474</v>
      </c>
      <c r="Y444" s="1">
        <v>0.14190093708165999</v>
      </c>
      <c r="Z444" s="1">
        <v>2.7728692547969653</v>
      </c>
      <c r="AA444" s="1">
        <v>27.945397752626665</v>
      </c>
      <c r="AB444" s="1">
        <v>61.351182507809007</v>
      </c>
      <c r="AC444" s="1">
        <v>7.2149608535150707</v>
      </c>
      <c r="AD444" s="1">
        <v>0.57368869417062196</v>
      </c>
      <c r="AE444" s="1">
        <v>0.14190093708165999</v>
      </c>
      <c r="AF444" s="1">
        <v>2.7728692547969653</v>
      </c>
      <c r="AG444" s="1">
        <v>-2.3116906685910612</v>
      </c>
      <c r="AH444" s="1">
        <v>0</v>
      </c>
      <c r="AI444" s="1">
        <v>2.3679385503910746</v>
      </c>
      <c r="AJ444" s="1">
        <v>1.0836315155029297</v>
      </c>
      <c r="AK444" s="1">
        <v>0</v>
      </c>
      <c r="AL444" s="1">
        <v>0</v>
      </c>
      <c r="AM444" s="1">
        <v>12.32144243446418</v>
      </c>
    </row>
    <row r="445" spans="5:39" x14ac:dyDescent="0.2">
      <c r="E445" s="1" t="str">
        <f t="shared" si="6"/>
        <v>0--20-1---</v>
      </c>
      <c r="F445" s="1">
        <v>0</v>
      </c>
      <c r="G445" s="1" t="s">
        <v>87</v>
      </c>
      <c r="H445" s="1" t="s">
        <v>87</v>
      </c>
      <c r="I445" s="1">
        <v>2</v>
      </c>
      <c r="J445" s="1">
        <v>0</v>
      </c>
      <c r="K445" s="1" t="s">
        <v>87</v>
      </c>
      <c r="L445" s="1">
        <v>1</v>
      </c>
      <c r="M445" s="1" t="s">
        <v>87</v>
      </c>
      <c r="N445" s="1" t="s">
        <v>87</v>
      </c>
      <c r="O445" s="1" t="s">
        <v>87</v>
      </c>
      <c r="P445" s="1">
        <v>378</v>
      </c>
      <c r="Q445" s="1">
        <v>1330435</v>
      </c>
      <c r="R445" s="1">
        <v>23309.504788237369</v>
      </c>
      <c r="S445" s="1">
        <v>49.796169281005859</v>
      </c>
      <c r="T445" s="1">
        <v>-72.877693464786248</v>
      </c>
      <c r="U445" s="1">
        <v>49.483511074318827</v>
      </c>
      <c r="V445" s="1">
        <v>112.95388031005859</v>
      </c>
      <c r="W445" s="1">
        <v>97.140190124511719</v>
      </c>
      <c r="X445" s="1">
        <v>0.41674068585760515</v>
      </c>
      <c r="Y445" s="1">
        <v>0</v>
      </c>
      <c r="Z445" s="1">
        <v>0.41850973553762488</v>
      </c>
      <c r="AA445" s="1">
        <v>17.303588675884203</v>
      </c>
      <c r="AB445" s="1">
        <v>71.716017693461168</v>
      </c>
      <c r="AC445" s="1">
        <v>10.561883895117012</v>
      </c>
      <c r="AD445" s="1">
        <v>0</v>
      </c>
      <c r="AE445" s="1">
        <v>0</v>
      </c>
      <c r="AF445" s="1">
        <v>0.41850973553762488</v>
      </c>
      <c r="AG445" s="1">
        <v>-7.5990939374949971</v>
      </c>
      <c r="AH445" s="1">
        <v>0</v>
      </c>
      <c r="AI445" s="1">
        <v>0.99969506146184617</v>
      </c>
      <c r="AJ445" s="1">
        <v>1.129538893699646</v>
      </c>
      <c r="AK445" s="1">
        <v>0</v>
      </c>
      <c r="AL445" s="1">
        <v>0</v>
      </c>
      <c r="AM445" s="1">
        <v>14.179889281681483</v>
      </c>
    </row>
    <row r="446" spans="5:39" x14ac:dyDescent="0.2">
      <c r="E446" s="1" t="str">
        <f t="shared" si="6"/>
        <v>0--30-0---</v>
      </c>
      <c r="F446" s="1">
        <v>0</v>
      </c>
      <c r="G446" s="1" t="s">
        <v>87</v>
      </c>
      <c r="H446" s="1" t="s">
        <v>87</v>
      </c>
      <c r="I446" s="1">
        <v>3</v>
      </c>
      <c r="J446" s="1">
        <v>0</v>
      </c>
      <c r="K446" s="1" t="s">
        <v>87</v>
      </c>
      <c r="L446" s="1">
        <v>0</v>
      </c>
      <c r="M446" s="1" t="s">
        <v>87</v>
      </c>
      <c r="N446" s="1" t="s">
        <v>87</v>
      </c>
      <c r="O446" s="1" t="s">
        <v>87</v>
      </c>
      <c r="P446" s="1">
        <v>19</v>
      </c>
      <c r="Q446" s="1">
        <v>67175</v>
      </c>
      <c r="R446" s="1">
        <v>43590.295103025957</v>
      </c>
      <c r="S446" s="1">
        <v>87.784187316894531</v>
      </c>
      <c r="T446" s="1">
        <v>-116.02523718707864</v>
      </c>
      <c r="U446" s="1">
        <v>53.565865975295068</v>
      </c>
      <c r="V446" s="1">
        <v>107.78116607666016</v>
      </c>
      <c r="W446" s="1">
        <v>3.1472642421722412</v>
      </c>
      <c r="X446" s="1">
        <v>7.2201030865555304E-3</v>
      </c>
      <c r="Y446" s="1">
        <v>0</v>
      </c>
      <c r="Z446" s="1">
        <v>0</v>
      </c>
      <c r="AA446" s="1">
        <v>42.133234090063269</v>
      </c>
      <c r="AB446" s="1">
        <v>57.866765909936731</v>
      </c>
      <c r="AC446" s="1">
        <v>0</v>
      </c>
      <c r="AD446" s="1">
        <v>0</v>
      </c>
      <c r="AE446" s="1">
        <v>0</v>
      </c>
      <c r="AF446" s="1">
        <v>0</v>
      </c>
      <c r="AG446" s="1">
        <v>0</v>
      </c>
      <c r="AH446" s="1">
        <v>0</v>
      </c>
      <c r="AI446" s="1">
        <v>0</v>
      </c>
      <c r="AJ446" s="1">
        <v>1.0778117179870605</v>
      </c>
      <c r="AK446" s="1">
        <v>1</v>
      </c>
      <c r="AL446" s="1">
        <v>0</v>
      </c>
      <c r="AM446" s="1">
        <v>-42.174532284785585</v>
      </c>
    </row>
    <row r="447" spans="5:39" x14ac:dyDescent="0.2">
      <c r="E447" s="1" t="str">
        <f t="shared" si="6"/>
        <v>0--30-1---</v>
      </c>
      <c r="F447" s="1">
        <v>0</v>
      </c>
      <c r="G447" s="1" t="s">
        <v>87</v>
      </c>
      <c r="H447" s="1" t="s">
        <v>87</v>
      </c>
      <c r="I447" s="1">
        <v>3</v>
      </c>
      <c r="J447" s="1">
        <v>0</v>
      </c>
      <c r="K447" s="1" t="s">
        <v>87</v>
      </c>
      <c r="L447" s="1">
        <v>1</v>
      </c>
      <c r="M447" s="1" t="s">
        <v>87</v>
      </c>
      <c r="N447" s="1" t="s">
        <v>87</v>
      </c>
      <c r="O447" s="1" t="s">
        <v>87</v>
      </c>
      <c r="P447" s="1">
        <v>49</v>
      </c>
      <c r="Q447" s="1">
        <v>206010</v>
      </c>
      <c r="R447" s="1">
        <v>47268.91989209639</v>
      </c>
      <c r="S447" s="1">
        <v>90.133079528808594</v>
      </c>
      <c r="T447" s="1">
        <v>-97.508356253577261</v>
      </c>
      <c r="U447" s="1">
        <v>53.790724761575667</v>
      </c>
      <c r="V447" s="1">
        <v>103.00276947021484</v>
      </c>
      <c r="W447" s="1">
        <v>-80.109809875488281</v>
      </c>
      <c r="X447" s="1">
        <v>-0.16947670913225807</v>
      </c>
      <c r="Y447" s="1">
        <v>0</v>
      </c>
      <c r="Z447" s="1">
        <v>10.046599679627203</v>
      </c>
      <c r="AA447" s="1">
        <v>47.980195136158436</v>
      </c>
      <c r="AB447" s="1">
        <v>41.973205184214358</v>
      </c>
      <c r="AC447" s="1">
        <v>0</v>
      </c>
      <c r="AD447" s="1">
        <v>0</v>
      </c>
      <c r="AE447" s="1">
        <v>0</v>
      </c>
      <c r="AF447" s="1">
        <v>0</v>
      </c>
      <c r="AG447" s="1">
        <v>-1.0906988199670771</v>
      </c>
      <c r="AH447" s="1">
        <v>0</v>
      </c>
      <c r="AI447" s="1">
        <v>0</v>
      </c>
      <c r="AJ447" s="1">
        <v>1.0300276279449463</v>
      </c>
      <c r="AK447" s="1">
        <v>0</v>
      </c>
      <c r="AL447" s="1">
        <v>1</v>
      </c>
      <c r="AM447" s="1">
        <v>-138.30424315306433</v>
      </c>
    </row>
    <row r="448" spans="5:39" x14ac:dyDescent="0.2">
      <c r="E448" s="1" t="str">
        <f t="shared" si="6"/>
        <v>0--11-0---</v>
      </c>
      <c r="F448" s="1">
        <v>0</v>
      </c>
      <c r="G448" s="1" t="s">
        <v>87</v>
      </c>
      <c r="H448" s="1" t="s">
        <v>87</v>
      </c>
      <c r="I448" s="1">
        <v>1</v>
      </c>
      <c r="J448" s="1">
        <v>1</v>
      </c>
      <c r="K448" s="1" t="s">
        <v>87</v>
      </c>
      <c r="L448" s="1">
        <v>0</v>
      </c>
      <c r="M448" s="1" t="s">
        <v>87</v>
      </c>
      <c r="N448" s="1" t="s">
        <v>87</v>
      </c>
      <c r="O448" s="1" t="s">
        <v>87</v>
      </c>
      <c r="P448" s="1">
        <v>820</v>
      </c>
      <c r="Q448" s="1">
        <v>2582939</v>
      </c>
      <c r="R448" s="1">
        <v>13618.893899558438</v>
      </c>
      <c r="S448" s="1">
        <v>15.708745002746582</v>
      </c>
      <c r="T448" s="1">
        <v>-212.93085888268035</v>
      </c>
      <c r="U448" s="1">
        <v>60.092016208844441</v>
      </c>
      <c r="V448" s="1">
        <v>128.43756103515625</v>
      </c>
      <c r="W448" s="1">
        <v>-7.4274706840515137</v>
      </c>
      <c r="X448" s="1">
        <v>-5.4537987731091239E-2</v>
      </c>
      <c r="Y448" s="1">
        <v>1.9650870578050816</v>
      </c>
      <c r="Z448" s="1">
        <v>18.670127323951512</v>
      </c>
      <c r="AA448" s="1">
        <v>43.456891548735761</v>
      </c>
      <c r="AB448" s="1">
        <v>23.552356443570677</v>
      </c>
      <c r="AC448" s="1">
        <v>11.160077725412796</v>
      </c>
      <c r="AD448" s="1">
        <v>1.1954599005241702</v>
      </c>
      <c r="AE448" s="1">
        <v>1.9650870578050816</v>
      </c>
      <c r="AF448" s="1">
        <v>18.670127323951512</v>
      </c>
      <c r="AG448" s="1">
        <v>-11.073629439906007</v>
      </c>
      <c r="AH448" s="1">
        <v>2.2038987170204902</v>
      </c>
      <c r="AI448" s="1">
        <v>17.909114129340402</v>
      </c>
      <c r="AJ448" s="1">
        <v>1.2843756675720215</v>
      </c>
      <c r="AK448" s="1">
        <v>0</v>
      </c>
      <c r="AL448" s="1">
        <v>0</v>
      </c>
      <c r="AM448" s="1">
        <v>7.9344203474082411</v>
      </c>
    </row>
    <row r="449" spans="5:39" x14ac:dyDescent="0.2">
      <c r="E449" s="1" t="str">
        <f t="shared" si="6"/>
        <v>0--11-1---</v>
      </c>
      <c r="F449" s="1">
        <v>0</v>
      </c>
      <c r="G449" s="1" t="s">
        <v>87</v>
      </c>
      <c r="H449" s="1" t="s">
        <v>87</v>
      </c>
      <c r="I449" s="1">
        <v>1</v>
      </c>
      <c r="J449" s="1">
        <v>1</v>
      </c>
      <c r="K449" s="1" t="s">
        <v>87</v>
      </c>
      <c r="L449" s="1">
        <v>1</v>
      </c>
      <c r="M449" s="1" t="s">
        <v>87</v>
      </c>
      <c r="N449" s="1" t="s">
        <v>87</v>
      </c>
      <c r="O449" s="1" t="s">
        <v>87</v>
      </c>
      <c r="P449" s="1">
        <v>332</v>
      </c>
      <c r="Q449" s="1">
        <v>1221688</v>
      </c>
      <c r="R449" s="1">
        <v>13674.140394878619</v>
      </c>
      <c r="S449" s="1">
        <v>16.386102676391602</v>
      </c>
      <c r="T449" s="1">
        <v>-169.53544337596361</v>
      </c>
      <c r="U449" s="1">
        <v>52.217835284311718</v>
      </c>
      <c r="V449" s="1">
        <v>126.73260498046875</v>
      </c>
      <c r="W449" s="1">
        <v>15.720518112182617</v>
      </c>
      <c r="X449" s="1">
        <v>0.11496531158968082</v>
      </c>
      <c r="Y449" s="1">
        <v>0.21805894794743011</v>
      </c>
      <c r="Z449" s="1">
        <v>10.718448572794363</v>
      </c>
      <c r="AA449" s="1">
        <v>33.009819200974391</v>
      </c>
      <c r="AB449" s="1">
        <v>42.757561668773043</v>
      </c>
      <c r="AC449" s="1">
        <v>13.296111609510774</v>
      </c>
      <c r="AD449" s="1">
        <v>0</v>
      </c>
      <c r="AE449" s="1">
        <v>0.21805894794743011</v>
      </c>
      <c r="AF449" s="1">
        <v>10.718448572794363</v>
      </c>
      <c r="AG449" s="1">
        <v>-15.071609167469148</v>
      </c>
      <c r="AH449" s="1">
        <v>1.914899952685134</v>
      </c>
      <c r="AI449" s="1">
        <v>7.771067058157751</v>
      </c>
      <c r="AJ449" s="1">
        <v>1.2673259973526001</v>
      </c>
      <c r="AK449" s="1">
        <v>0</v>
      </c>
      <c r="AL449" s="1">
        <v>0</v>
      </c>
      <c r="AM449" s="1">
        <v>11.691166855855998</v>
      </c>
    </row>
    <row r="450" spans="5:39" x14ac:dyDescent="0.2">
      <c r="E450" s="1" t="str">
        <f t="shared" si="6"/>
        <v>0--21-0---</v>
      </c>
      <c r="F450" s="1">
        <v>0</v>
      </c>
      <c r="G450" s="1" t="s">
        <v>87</v>
      </c>
      <c r="H450" s="1" t="s">
        <v>87</v>
      </c>
      <c r="I450" s="1">
        <v>2</v>
      </c>
      <c r="J450" s="1">
        <v>1</v>
      </c>
      <c r="K450" s="1" t="s">
        <v>87</v>
      </c>
      <c r="L450" s="1">
        <v>0</v>
      </c>
      <c r="M450" s="1" t="s">
        <v>87</v>
      </c>
      <c r="N450" s="1" t="s">
        <v>87</v>
      </c>
      <c r="O450" s="1" t="s">
        <v>87</v>
      </c>
      <c r="P450" s="1">
        <v>1316</v>
      </c>
      <c r="Q450" s="1">
        <v>4267757</v>
      </c>
      <c r="R450" s="1">
        <v>26733.171742323597</v>
      </c>
      <c r="S450" s="1">
        <v>53.716686248779297</v>
      </c>
      <c r="T450" s="1">
        <v>-278.23385739573075</v>
      </c>
      <c r="U450" s="1">
        <v>63.994779762025523</v>
      </c>
      <c r="V450" s="1">
        <v>131.77920532226563</v>
      </c>
      <c r="W450" s="1">
        <v>-48.224212646484375</v>
      </c>
      <c r="X450" s="1">
        <v>-0.18039091324931136</v>
      </c>
      <c r="Y450" s="1">
        <v>0.40482623542062018</v>
      </c>
      <c r="Z450" s="1">
        <v>11.070311641454749</v>
      </c>
      <c r="AA450" s="1">
        <v>54.857949972315666</v>
      </c>
      <c r="AB450" s="1">
        <v>30.42450636247565</v>
      </c>
      <c r="AC450" s="1">
        <v>3.2424057883333095</v>
      </c>
      <c r="AD450" s="1">
        <v>0</v>
      </c>
      <c r="AE450" s="1">
        <v>0.40482623542062018</v>
      </c>
      <c r="AF450" s="1">
        <v>11.070311641454749</v>
      </c>
      <c r="AG450" s="1">
        <v>-1.8550916184322617</v>
      </c>
      <c r="AH450" s="1">
        <v>4.1176830276567937</v>
      </c>
      <c r="AI450" s="1">
        <v>15.429277106993087</v>
      </c>
      <c r="AJ450" s="1">
        <v>1.3177919387817383</v>
      </c>
      <c r="AK450" s="1">
        <v>0</v>
      </c>
      <c r="AL450" s="1">
        <v>0</v>
      </c>
      <c r="AM450" s="1">
        <v>16.543798235175529</v>
      </c>
    </row>
    <row r="451" spans="5:39" x14ac:dyDescent="0.2">
      <c r="E451" s="1" t="str">
        <f t="shared" ref="E451:E514" si="7">CONCATENATE(F451,G451,H451,I451,J451,K451,L451,M451,N451,O451,)</f>
        <v>0--21-1---</v>
      </c>
      <c r="F451" s="1">
        <v>0</v>
      </c>
      <c r="G451" s="1" t="s">
        <v>87</v>
      </c>
      <c r="H451" s="1" t="s">
        <v>87</v>
      </c>
      <c r="I451" s="1">
        <v>2</v>
      </c>
      <c r="J451" s="1">
        <v>1</v>
      </c>
      <c r="K451" s="1" t="s">
        <v>87</v>
      </c>
      <c r="L451" s="1">
        <v>1</v>
      </c>
      <c r="M451" s="1" t="s">
        <v>87</v>
      </c>
      <c r="N451" s="1" t="s">
        <v>87</v>
      </c>
      <c r="O451" s="1" t="s">
        <v>87</v>
      </c>
      <c r="P451" s="1">
        <v>569</v>
      </c>
      <c r="Q451" s="1">
        <v>2099094</v>
      </c>
      <c r="R451" s="1">
        <v>27834.230347383516</v>
      </c>
      <c r="S451" s="1">
        <v>56.551864624023438</v>
      </c>
      <c r="T451" s="1">
        <v>-223.33055663854765</v>
      </c>
      <c r="U451" s="1">
        <v>53.037593733127416</v>
      </c>
      <c r="V451" s="1">
        <v>130.50025939941406</v>
      </c>
      <c r="W451" s="1">
        <v>-24.266456604003906</v>
      </c>
      <c r="X451" s="1">
        <v>-8.7182064318458902E-2</v>
      </c>
      <c r="Y451" s="1">
        <v>0.41908556739240832</v>
      </c>
      <c r="Z451" s="1">
        <v>7.4147227327599428</v>
      </c>
      <c r="AA451" s="1">
        <v>49.74346075020938</v>
      </c>
      <c r="AB451" s="1">
        <v>41.288813173683501</v>
      </c>
      <c r="AC451" s="1">
        <v>1.1339177759547692</v>
      </c>
      <c r="AD451" s="1">
        <v>0</v>
      </c>
      <c r="AE451" s="1">
        <v>0.41908556739240832</v>
      </c>
      <c r="AF451" s="1">
        <v>7.4147227327599428</v>
      </c>
      <c r="AG451" s="1">
        <v>-2.9663609645446125</v>
      </c>
      <c r="AH451" s="1">
        <v>3.1486267166272395</v>
      </c>
      <c r="AI451" s="1">
        <v>13.188318153107952</v>
      </c>
      <c r="AJ451" s="1">
        <v>1.3050025701522827</v>
      </c>
      <c r="AK451" s="1">
        <v>0</v>
      </c>
      <c r="AL451" s="1">
        <v>0</v>
      </c>
      <c r="AM451" s="1">
        <v>2.1556685385082379</v>
      </c>
    </row>
    <row r="452" spans="5:39" x14ac:dyDescent="0.2">
      <c r="E452" s="1" t="str">
        <f t="shared" si="7"/>
        <v>0--31-0---</v>
      </c>
      <c r="F452" s="1">
        <v>0</v>
      </c>
      <c r="G452" s="1" t="s">
        <v>87</v>
      </c>
      <c r="H452" s="1" t="s">
        <v>87</v>
      </c>
      <c r="I452" s="1">
        <v>3</v>
      </c>
      <c r="J452" s="1">
        <v>1</v>
      </c>
      <c r="K452" s="1" t="s">
        <v>87</v>
      </c>
      <c r="L452" s="1">
        <v>0</v>
      </c>
      <c r="M452" s="1" t="s">
        <v>87</v>
      </c>
      <c r="N452" s="1" t="s">
        <v>87</v>
      </c>
      <c r="O452" s="1" t="s">
        <v>87</v>
      </c>
      <c r="P452" s="1">
        <v>326</v>
      </c>
      <c r="Q452" s="1">
        <v>1202094</v>
      </c>
      <c r="R452" s="1">
        <v>51502.65010975537</v>
      </c>
      <c r="S452" s="1">
        <v>89.992584228515625</v>
      </c>
      <c r="T452" s="1">
        <v>-403.83597691363337</v>
      </c>
      <c r="U452" s="1">
        <v>64.000299474214671</v>
      </c>
      <c r="V452" s="1">
        <v>116.39273071289063</v>
      </c>
      <c r="W452" s="1">
        <v>-301.92898559570313</v>
      </c>
      <c r="X452" s="1">
        <v>-0.58623970796118952</v>
      </c>
      <c r="Y452" s="1">
        <v>1.7125116671408394</v>
      </c>
      <c r="Z452" s="1">
        <v>14.763570902109151</v>
      </c>
      <c r="AA452" s="1">
        <v>72.938139613041912</v>
      </c>
      <c r="AB452" s="1">
        <v>10.499178932762328</v>
      </c>
      <c r="AC452" s="1">
        <v>8.659888494576963E-2</v>
      </c>
      <c r="AD452" s="1">
        <v>0</v>
      </c>
      <c r="AE452" s="1">
        <v>0</v>
      </c>
      <c r="AF452" s="1">
        <v>0</v>
      </c>
      <c r="AG452" s="1">
        <v>1.4098074435583392</v>
      </c>
      <c r="AH452" s="1">
        <v>8.8872409742853336</v>
      </c>
      <c r="AI452" s="1">
        <v>0</v>
      </c>
      <c r="AJ452" s="1">
        <v>1.1639273166656494</v>
      </c>
      <c r="AK452" s="1">
        <v>0</v>
      </c>
      <c r="AL452" s="1">
        <v>0</v>
      </c>
      <c r="AM452" s="1">
        <v>-88.783098141842231</v>
      </c>
    </row>
    <row r="453" spans="5:39" x14ac:dyDescent="0.2">
      <c r="E453" s="1" t="str">
        <f t="shared" si="7"/>
        <v>0--31-1---</v>
      </c>
      <c r="F453" s="1">
        <v>0</v>
      </c>
      <c r="G453" s="1" t="s">
        <v>87</v>
      </c>
      <c r="H453" s="1" t="s">
        <v>87</v>
      </c>
      <c r="I453" s="1">
        <v>3</v>
      </c>
      <c r="J453" s="1">
        <v>1</v>
      </c>
      <c r="K453" s="1" t="s">
        <v>87</v>
      </c>
      <c r="L453" s="1">
        <v>1</v>
      </c>
      <c r="M453" s="1" t="s">
        <v>87</v>
      </c>
      <c r="N453" s="1" t="s">
        <v>87</v>
      </c>
      <c r="O453" s="1" t="s">
        <v>87</v>
      </c>
      <c r="P453" s="1">
        <v>185</v>
      </c>
      <c r="Q453" s="1">
        <v>694009</v>
      </c>
      <c r="R453" s="1">
        <v>56792.6017370564</v>
      </c>
      <c r="S453" s="1">
        <v>89.778465270996094</v>
      </c>
      <c r="T453" s="1">
        <v>-294.10667238942551</v>
      </c>
      <c r="U453" s="1">
        <v>66.809725096133789</v>
      </c>
      <c r="V453" s="1">
        <v>116.48754119873047</v>
      </c>
      <c r="W453" s="1">
        <v>-240.51080322265625</v>
      </c>
      <c r="X453" s="1">
        <v>-0.4234896727151104</v>
      </c>
      <c r="Y453" s="1">
        <v>2.9999610956053884</v>
      </c>
      <c r="Z453" s="1">
        <v>7.328435222021616</v>
      </c>
      <c r="AA453" s="1">
        <v>72.078604167957465</v>
      </c>
      <c r="AB453" s="1">
        <v>17.592999514415521</v>
      </c>
      <c r="AC453" s="1">
        <v>0</v>
      </c>
      <c r="AD453" s="1">
        <v>0</v>
      </c>
      <c r="AE453" s="1">
        <v>0</v>
      </c>
      <c r="AF453" s="1">
        <v>0</v>
      </c>
      <c r="AG453" s="1">
        <v>0</v>
      </c>
      <c r="AH453" s="1">
        <v>5.4982462247121573</v>
      </c>
      <c r="AI453" s="1">
        <v>0</v>
      </c>
      <c r="AJ453" s="1">
        <v>1.1648753881454468</v>
      </c>
      <c r="AK453" s="1">
        <v>0</v>
      </c>
      <c r="AL453" s="1">
        <v>0</v>
      </c>
      <c r="AM453" s="1">
        <v>-135.19963984604206</v>
      </c>
    </row>
    <row r="454" spans="5:39" x14ac:dyDescent="0.2">
      <c r="E454" s="1" t="str">
        <f t="shared" si="7"/>
        <v>1--10-0---</v>
      </c>
      <c r="F454" s="1">
        <v>1</v>
      </c>
      <c r="G454" s="1" t="s">
        <v>87</v>
      </c>
      <c r="H454" s="1" t="s">
        <v>87</v>
      </c>
      <c r="I454" s="1">
        <v>1</v>
      </c>
      <c r="J454" s="1">
        <v>0</v>
      </c>
      <c r="K454" s="1" t="s">
        <v>87</v>
      </c>
      <c r="L454" s="1">
        <v>0</v>
      </c>
      <c r="M454" s="1" t="s">
        <v>87</v>
      </c>
      <c r="N454" s="1" t="s">
        <v>87</v>
      </c>
      <c r="O454" s="1" t="s">
        <v>87</v>
      </c>
      <c r="P454" s="1">
        <v>289</v>
      </c>
      <c r="Q454" s="1">
        <v>468571</v>
      </c>
      <c r="R454" s="1">
        <v>18554.713605138495</v>
      </c>
      <c r="S454" s="1">
        <v>12.713809013366699</v>
      </c>
      <c r="T454" s="1">
        <v>-111.58689842727173</v>
      </c>
      <c r="U454" s="1">
        <v>89.178726602112164</v>
      </c>
      <c r="V454" s="1">
        <v>243.09465026855469</v>
      </c>
      <c r="W454" s="1">
        <v>167.73857116699219</v>
      </c>
      <c r="X454" s="1">
        <v>0.90402134323721972</v>
      </c>
      <c r="Y454" s="1">
        <v>0</v>
      </c>
      <c r="Z454" s="1">
        <v>1.3393914689556119</v>
      </c>
      <c r="AA454" s="1">
        <v>4.6362237526436765</v>
      </c>
      <c r="AB454" s="1">
        <v>57.519137974821319</v>
      </c>
      <c r="AC454" s="1">
        <v>33.904360278378306</v>
      </c>
      <c r="AD454" s="1">
        <v>2.6008865252010902</v>
      </c>
      <c r="AE454" s="1">
        <v>0</v>
      </c>
      <c r="AF454" s="1">
        <v>1.3393914689556119</v>
      </c>
      <c r="AG454" s="1">
        <v>-57.495143152010755</v>
      </c>
      <c r="AH454" s="1">
        <v>6.4175973331682928E-2</v>
      </c>
      <c r="AI454" s="1">
        <v>0.5336625353687009</v>
      </c>
      <c r="AJ454" s="1">
        <v>2.4309463500976563</v>
      </c>
      <c r="AK454" s="1">
        <v>0</v>
      </c>
      <c r="AL454" s="1">
        <v>0</v>
      </c>
      <c r="AM454" s="1">
        <v>3.9493947528300439</v>
      </c>
    </row>
    <row r="455" spans="5:39" x14ac:dyDescent="0.2">
      <c r="E455" s="1" t="str">
        <f t="shared" si="7"/>
        <v>1--10-1---</v>
      </c>
      <c r="F455" s="1">
        <v>1</v>
      </c>
      <c r="G455" s="1" t="s">
        <v>87</v>
      </c>
      <c r="H455" s="1" t="s">
        <v>87</v>
      </c>
      <c r="I455" s="1">
        <v>1</v>
      </c>
      <c r="J455" s="1">
        <v>0</v>
      </c>
      <c r="K455" s="1" t="s">
        <v>87</v>
      </c>
      <c r="L455" s="1">
        <v>1</v>
      </c>
      <c r="M455" s="1" t="s">
        <v>87</v>
      </c>
      <c r="N455" s="1" t="s">
        <v>87</v>
      </c>
      <c r="O455" s="1" t="s">
        <v>87</v>
      </c>
      <c r="P455" s="1">
        <v>316</v>
      </c>
      <c r="Q455" s="1">
        <v>549810</v>
      </c>
      <c r="R455" s="1">
        <v>19463.690605948927</v>
      </c>
      <c r="S455" s="1">
        <v>13.012029647827148</v>
      </c>
      <c r="T455" s="1">
        <v>-65.146314607844772</v>
      </c>
      <c r="U455" s="1">
        <v>74.939118303267691</v>
      </c>
      <c r="V455" s="1">
        <v>261.72769165039063</v>
      </c>
      <c r="W455" s="1">
        <v>206.00334167480469</v>
      </c>
      <c r="X455" s="1">
        <v>1.0583981519509016</v>
      </c>
      <c r="Y455" s="1">
        <v>0</v>
      </c>
      <c r="Z455" s="1">
        <v>0</v>
      </c>
      <c r="AA455" s="1">
        <v>0.43651443225841657</v>
      </c>
      <c r="AB455" s="1">
        <v>50.680780633309688</v>
      </c>
      <c r="AC455" s="1">
        <v>44.969171168221749</v>
      </c>
      <c r="AD455" s="1">
        <v>3.9135337662101457</v>
      </c>
      <c r="AE455" s="1">
        <v>0</v>
      </c>
      <c r="AF455" s="1">
        <v>0</v>
      </c>
      <c r="AG455" s="1">
        <v>-73.375533081486338</v>
      </c>
      <c r="AH455" s="1">
        <v>2.029792110001637E-2</v>
      </c>
      <c r="AI455" s="1">
        <v>0</v>
      </c>
      <c r="AJ455" s="1">
        <v>2.6172769069671631</v>
      </c>
      <c r="AK455" s="1">
        <v>0</v>
      </c>
      <c r="AL455" s="1">
        <v>0</v>
      </c>
      <c r="AM455" s="1">
        <v>7.8380823490799809</v>
      </c>
    </row>
    <row r="456" spans="5:39" x14ac:dyDescent="0.2">
      <c r="E456" s="1" t="str">
        <f t="shared" si="7"/>
        <v>1--20-0---</v>
      </c>
      <c r="F456" s="1">
        <v>1</v>
      </c>
      <c r="G456" s="1" t="s">
        <v>87</v>
      </c>
      <c r="H456" s="1" t="s">
        <v>87</v>
      </c>
      <c r="I456" s="1">
        <v>2</v>
      </c>
      <c r="J456" s="1">
        <v>0</v>
      </c>
      <c r="K456" s="1" t="s">
        <v>87</v>
      </c>
      <c r="L456" s="1">
        <v>0</v>
      </c>
      <c r="M456" s="1" t="s">
        <v>87</v>
      </c>
      <c r="N456" s="1" t="s">
        <v>87</v>
      </c>
      <c r="O456" s="1" t="s">
        <v>87</v>
      </c>
      <c r="P456" s="1">
        <v>96</v>
      </c>
      <c r="Q456" s="1">
        <v>141797</v>
      </c>
      <c r="R456" s="1">
        <v>36206.45679114732</v>
      </c>
      <c r="S456" s="1">
        <v>46.988216400146484</v>
      </c>
      <c r="T456" s="1">
        <v>-130.01592992315665</v>
      </c>
      <c r="U456" s="1">
        <v>75.654049596089379</v>
      </c>
      <c r="V456" s="1">
        <v>253.98069763183594</v>
      </c>
      <c r="W456" s="1">
        <v>239.41902160644531</v>
      </c>
      <c r="X456" s="1">
        <v>0.66126056738306571</v>
      </c>
      <c r="Y456" s="1">
        <v>0</v>
      </c>
      <c r="Z456" s="1">
        <v>0</v>
      </c>
      <c r="AA456" s="1">
        <v>3.5494403971875288</v>
      </c>
      <c r="AB456" s="1">
        <v>79.83596267904116</v>
      </c>
      <c r="AC456" s="1">
        <v>16.614596923771309</v>
      </c>
      <c r="AD456" s="1">
        <v>0</v>
      </c>
      <c r="AE456" s="1">
        <v>0</v>
      </c>
      <c r="AF456" s="1">
        <v>0</v>
      </c>
      <c r="AG456" s="1">
        <v>-4.019036140628689</v>
      </c>
      <c r="AH456" s="1">
        <v>0.25440594652919313</v>
      </c>
      <c r="AI456" s="1">
        <v>0</v>
      </c>
      <c r="AJ456" s="1">
        <v>2.5398068428039551</v>
      </c>
      <c r="AK456" s="1">
        <v>0</v>
      </c>
      <c r="AL456" s="1">
        <v>1</v>
      </c>
      <c r="AM456" s="1">
        <v>43.564847581803825</v>
      </c>
    </row>
    <row r="457" spans="5:39" x14ac:dyDescent="0.2">
      <c r="E457" s="1" t="str">
        <f t="shared" si="7"/>
        <v>1--20-1---</v>
      </c>
      <c r="F457" s="1">
        <v>1</v>
      </c>
      <c r="G457" s="1" t="s">
        <v>87</v>
      </c>
      <c r="H457" s="1" t="s">
        <v>87</v>
      </c>
      <c r="I457" s="1">
        <v>2</v>
      </c>
      <c r="J457" s="1">
        <v>0</v>
      </c>
      <c r="K457" s="1" t="s">
        <v>87</v>
      </c>
      <c r="L457" s="1">
        <v>1</v>
      </c>
      <c r="M457" s="1" t="s">
        <v>87</v>
      </c>
      <c r="N457" s="1" t="s">
        <v>87</v>
      </c>
      <c r="O457" s="1" t="s">
        <v>87</v>
      </c>
      <c r="P457" s="1">
        <v>142</v>
      </c>
      <c r="Q457" s="1">
        <v>291583</v>
      </c>
      <c r="R457" s="1">
        <v>37177.65879114253</v>
      </c>
      <c r="S457" s="1">
        <v>52.569301605224609</v>
      </c>
      <c r="T457" s="1">
        <v>-72.755591106491408</v>
      </c>
      <c r="U457" s="1">
        <v>64.534311902325456</v>
      </c>
      <c r="V457" s="1">
        <v>228.75338745117188</v>
      </c>
      <c r="W457" s="1">
        <v>239.85929870605469</v>
      </c>
      <c r="X457" s="1">
        <v>0.64517053118794154</v>
      </c>
      <c r="Y457" s="1">
        <v>0</v>
      </c>
      <c r="Z457" s="1">
        <v>0</v>
      </c>
      <c r="AA457" s="1">
        <v>2.5340983527846275</v>
      </c>
      <c r="AB457" s="1">
        <v>76.094285332135286</v>
      </c>
      <c r="AC457" s="1">
        <v>21.371616315080097</v>
      </c>
      <c r="AD457" s="1">
        <v>0</v>
      </c>
      <c r="AE457" s="1">
        <v>0</v>
      </c>
      <c r="AF457" s="1">
        <v>0</v>
      </c>
      <c r="AG457" s="1">
        <v>-12.68001863668249</v>
      </c>
      <c r="AH457" s="1">
        <v>0</v>
      </c>
      <c r="AI457" s="1">
        <v>0</v>
      </c>
      <c r="AJ457" s="1">
        <v>2.2875339984893799</v>
      </c>
      <c r="AK457" s="1">
        <v>0</v>
      </c>
      <c r="AL457" s="1">
        <v>0</v>
      </c>
      <c r="AM457" s="1">
        <v>32.007206232003064</v>
      </c>
    </row>
    <row r="458" spans="5:39" x14ac:dyDescent="0.2">
      <c r="E458" s="1" t="str">
        <f t="shared" si="7"/>
        <v>1--30-0---</v>
      </c>
      <c r="F458" s="1">
        <v>1</v>
      </c>
      <c r="G458" s="1" t="s">
        <v>87</v>
      </c>
      <c r="H458" s="1" t="s">
        <v>87</v>
      </c>
      <c r="I458" s="1">
        <v>3</v>
      </c>
      <c r="J458" s="1">
        <v>0</v>
      </c>
      <c r="K458" s="1" t="s">
        <v>87</v>
      </c>
      <c r="L458" s="1">
        <v>0</v>
      </c>
      <c r="M458" s="1" t="s">
        <v>87</v>
      </c>
      <c r="N458" s="1" t="s">
        <v>87</v>
      </c>
      <c r="O458" s="1" t="s">
        <v>87</v>
      </c>
      <c r="P458" s="1">
        <v>17</v>
      </c>
      <c r="Q458" s="1">
        <v>30254</v>
      </c>
      <c r="R458" s="1">
        <v>81349.408098519169</v>
      </c>
      <c r="S458" s="1">
        <v>92.631324768066406</v>
      </c>
      <c r="T458" s="1">
        <v>-109.33620913568865</v>
      </c>
      <c r="U458" s="1">
        <v>96.653025171161573</v>
      </c>
      <c r="V458" s="1">
        <v>236.92735290527344</v>
      </c>
      <c r="W458" s="1">
        <v>158.33860778808594</v>
      </c>
      <c r="X458" s="1">
        <v>0.1946401473460361</v>
      </c>
      <c r="Y458" s="1">
        <v>0</v>
      </c>
      <c r="Z458" s="1">
        <v>0</v>
      </c>
      <c r="AA458" s="1">
        <v>9.1062338864282406</v>
      </c>
      <c r="AB458" s="1">
        <v>90.893766113571758</v>
      </c>
      <c r="AC458" s="1">
        <v>0</v>
      </c>
      <c r="AD458" s="1">
        <v>0</v>
      </c>
      <c r="AE458" s="1">
        <v>0</v>
      </c>
      <c r="AF458" s="1">
        <v>0</v>
      </c>
      <c r="AG458" s="1">
        <v>0</v>
      </c>
      <c r="AH458" s="1">
        <v>0</v>
      </c>
      <c r="AI458" s="1">
        <v>0</v>
      </c>
      <c r="AJ458" s="1">
        <v>2.3692734241485596</v>
      </c>
      <c r="AK458" s="1">
        <v>1</v>
      </c>
      <c r="AL458" s="1">
        <v>0</v>
      </c>
      <c r="AM458" s="1">
        <v>-65.905562340732729</v>
      </c>
    </row>
    <row r="459" spans="5:39" x14ac:dyDescent="0.2">
      <c r="E459" s="1" t="str">
        <f t="shared" si="7"/>
        <v>1--30-1---</v>
      </c>
      <c r="F459" s="1">
        <v>1</v>
      </c>
      <c r="G459" s="1" t="s">
        <v>87</v>
      </c>
      <c r="H459" s="1" t="s">
        <v>87</v>
      </c>
      <c r="I459" s="1">
        <v>3</v>
      </c>
      <c r="J459" s="1">
        <v>0</v>
      </c>
      <c r="K459" s="1" t="s">
        <v>87</v>
      </c>
      <c r="L459" s="1">
        <v>1</v>
      </c>
      <c r="M459" s="1" t="s">
        <v>87</v>
      </c>
      <c r="N459" s="1" t="s">
        <v>87</v>
      </c>
      <c r="O459" s="1" t="s">
        <v>87</v>
      </c>
      <c r="P459" s="1">
        <v>63</v>
      </c>
      <c r="Q459" s="1">
        <v>107337</v>
      </c>
      <c r="R459" s="1">
        <v>75713.485035034784</v>
      </c>
      <c r="S459" s="1">
        <v>90.694793701171875</v>
      </c>
      <c r="T459" s="1">
        <v>-95.984456525694057</v>
      </c>
      <c r="U459" s="1">
        <v>63.921950136552681</v>
      </c>
      <c r="V459" s="1">
        <v>242.33023071289063</v>
      </c>
      <c r="W459" s="1">
        <v>119.71702575683594</v>
      </c>
      <c r="X459" s="1">
        <v>0.15811849857583424</v>
      </c>
      <c r="Y459" s="1">
        <v>0</v>
      </c>
      <c r="Z459" s="1">
        <v>3.5178922459170647</v>
      </c>
      <c r="AA459" s="1">
        <v>10.963600622338989</v>
      </c>
      <c r="AB459" s="1">
        <v>85.518507131743945</v>
      </c>
      <c r="AC459" s="1">
        <v>0</v>
      </c>
      <c r="AD459" s="1">
        <v>0</v>
      </c>
      <c r="AE459" s="1">
        <v>0</v>
      </c>
      <c r="AF459" s="1">
        <v>0</v>
      </c>
      <c r="AG459" s="1">
        <v>0</v>
      </c>
      <c r="AH459" s="1">
        <v>0</v>
      </c>
      <c r="AI459" s="1">
        <v>0</v>
      </c>
      <c r="AJ459" s="1">
        <v>2.4233024120330811</v>
      </c>
      <c r="AK459" s="1">
        <v>0</v>
      </c>
      <c r="AL459" s="1">
        <v>1</v>
      </c>
      <c r="AM459" s="1">
        <v>-90.550698625860193</v>
      </c>
    </row>
    <row r="460" spans="5:39" x14ac:dyDescent="0.2">
      <c r="E460" s="1" t="str">
        <f t="shared" si="7"/>
        <v>1--11-0---</v>
      </c>
      <c r="F460" s="1">
        <v>1</v>
      </c>
      <c r="G460" s="1" t="s">
        <v>87</v>
      </c>
      <c r="H460" s="1" t="s">
        <v>87</v>
      </c>
      <c r="I460" s="1">
        <v>1</v>
      </c>
      <c r="J460" s="1">
        <v>1</v>
      </c>
      <c r="K460" s="1" t="s">
        <v>87</v>
      </c>
      <c r="L460" s="1">
        <v>0</v>
      </c>
      <c r="M460" s="1" t="s">
        <v>87</v>
      </c>
      <c r="N460" s="1" t="s">
        <v>87</v>
      </c>
      <c r="O460" s="1" t="s">
        <v>87</v>
      </c>
      <c r="P460" s="1">
        <v>1461</v>
      </c>
      <c r="Q460" s="1">
        <v>3081963</v>
      </c>
      <c r="R460" s="1">
        <v>21413.017037533438</v>
      </c>
      <c r="S460" s="1">
        <v>16.932464599609375</v>
      </c>
      <c r="T460" s="1">
        <v>-296.83361742295403</v>
      </c>
      <c r="U460" s="1">
        <v>85.359815686660227</v>
      </c>
      <c r="V460" s="1">
        <v>254.78804016113281</v>
      </c>
      <c r="W460" s="1">
        <v>54.887996673583984</v>
      </c>
      <c r="X460" s="1">
        <v>0.25633004717352303</v>
      </c>
      <c r="Y460" s="1">
        <v>0.46833787427039192</v>
      </c>
      <c r="Z460" s="1">
        <v>6.8843136663224058</v>
      </c>
      <c r="AA460" s="1">
        <v>33.699139152546607</v>
      </c>
      <c r="AB460" s="1">
        <v>46.648256322350399</v>
      </c>
      <c r="AC460" s="1">
        <v>11.771361304467314</v>
      </c>
      <c r="AD460" s="1">
        <v>0.52859168004288182</v>
      </c>
      <c r="AE460" s="1">
        <v>0.46833787427039192</v>
      </c>
      <c r="AF460" s="1">
        <v>6.8843136663224058</v>
      </c>
      <c r="AG460" s="1">
        <v>-20.103240430074624</v>
      </c>
      <c r="AH460" s="1">
        <v>4.9391685036979993</v>
      </c>
      <c r="AI460" s="1">
        <v>7.8513428390480549</v>
      </c>
      <c r="AJ460" s="1">
        <v>2.5478804111480713</v>
      </c>
      <c r="AK460" s="1">
        <v>0</v>
      </c>
      <c r="AL460" s="1">
        <v>0</v>
      </c>
      <c r="AM460" s="1">
        <v>18.886491957828209</v>
      </c>
    </row>
    <row r="461" spans="5:39" x14ac:dyDescent="0.2">
      <c r="E461" s="1" t="str">
        <f t="shared" si="7"/>
        <v>1--11-1---</v>
      </c>
      <c r="F461" s="1">
        <v>1</v>
      </c>
      <c r="G461" s="1" t="s">
        <v>87</v>
      </c>
      <c r="H461" s="1" t="s">
        <v>87</v>
      </c>
      <c r="I461" s="1">
        <v>1</v>
      </c>
      <c r="J461" s="1">
        <v>1</v>
      </c>
      <c r="K461" s="1" t="s">
        <v>87</v>
      </c>
      <c r="L461" s="1">
        <v>1</v>
      </c>
      <c r="M461" s="1" t="s">
        <v>87</v>
      </c>
      <c r="N461" s="1" t="s">
        <v>87</v>
      </c>
      <c r="O461" s="1" t="s">
        <v>87</v>
      </c>
      <c r="P461" s="1">
        <v>505</v>
      </c>
      <c r="Q461" s="1">
        <v>978196</v>
      </c>
      <c r="R461" s="1">
        <v>21829.340536051925</v>
      </c>
      <c r="S461" s="1">
        <v>16.320823669433594</v>
      </c>
      <c r="T461" s="1">
        <v>-234.45713114355564</v>
      </c>
      <c r="U461" s="1">
        <v>81.953685964850123</v>
      </c>
      <c r="V461" s="1">
        <v>271.1558837890625</v>
      </c>
      <c r="W461" s="1">
        <v>108.88294219970703</v>
      </c>
      <c r="X461" s="1">
        <v>0.49879171576385006</v>
      </c>
      <c r="Y461" s="1">
        <v>0.3106739344671211</v>
      </c>
      <c r="Z461" s="1">
        <v>3.3274517581343614</v>
      </c>
      <c r="AA461" s="1">
        <v>17.296635848030455</v>
      </c>
      <c r="AB461" s="1">
        <v>58.098785928382448</v>
      </c>
      <c r="AC461" s="1">
        <v>20.601903912917248</v>
      </c>
      <c r="AD461" s="1">
        <v>0.36454861806836258</v>
      </c>
      <c r="AE461" s="1">
        <v>0.3106739344671211</v>
      </c>
      <c r="AF461" s="1">
        <v>3.3274517581343614</v>
      </c>
      <c r="AG461" s="1">
        <v>-35.058678584740832</v>
      </c>
      <c r="AH461" s="1">
        <v>4.6416468693556663</v>
      </c>
      <c r="AI461" s="1">
        <v>3.4091840812094385</v>
      </c>
      <c r="AJ461" s="1">
        <v>2.7115588188171387</v>
      </c>
      <c r="AK461" s="1">
        <v>0</v>
      </c>
      <c r="AL461" s="1">
        <v>0</v>
      </c>
      <c r="AM461" s="1">
        <v>17.238347871771207</v>
      </c>
    </row>
    <row r="462" spans="5:39" x14ac:dyDescent="0.2">
      <c r="E462" s="1" t="str">
        <f t="shared" si="7"/>
        <v>1--21-0---</v>
      </c>
      <c r="F462" s="1">
        <v>1</v>
      </c>
      <c r="G462" s="1" t="s">
        <v>87</v>
      </c>
      <c r="H462" s="1" t="s">
        <v>87</v>
      </c>
      <c r="I462" s="1">
        <v>2</v>
      </c>
      <c r="J462" s="1">
        <v>1</v>
      </c>
      <c r="K462" s="1" t="s">
        <v>87</v>
      </c>
      <c r="L462" s="1">
        <v>0</v>
      </c>
      <c r="M462" s="1" t="s">
        <v>87</v>
      </c>
      <c r="N462" s="1" t="s">
        <v>87</v>
      </c>
      <c r="O462" s="1" t="s">
        <v>87</v>
      </c>
      <c r="P462" s="1">
        <v>3728</v>
      </c>
      <c r="Q462" s="1">
        <v>7423571</v>
      </c>
      <c r="R462" s="1">
        <v>45466.290077258331</v>
      </c>
      <c r="S462" s="1">
        <v>56.433395385742188</v>
      </c>
      <c r="T462" s="1">
        <v>-411.41738325123038</v>
      </c>
      <c r="U462" s="1">
        <v>95.04373513381293</v>
      </c>
      <c r="V462" s="1">
        <v>289.787353515625</v>
      </c>
      <c r="W462" s="1">
        <v>51.715145111083984</v>
      </c>
      <c r="X462" s="1">
        <v>0.11374392989444998</v>
      </c>
      <c r="Y462" s="1">
        <v>0.2752314216433035</v>
      </c>
      <c r="Z462" s="1">
        <v>3.991717732611435</v>
      </c>
      <c r="AA462" s="1">
        <v>35.46415869128213</v>
      </c>
      <c r="AB462" s="1">
        <v>55.844875734333243</v>
      </c>
      <c r="AC462" s="1">
        <v>4.4240164201298811</v>
      </c>
      <c r="AD462" s="1">
        <v>0</v>
      </c>
      <c r="AE462" s="1">
        <v>0.2752314216433035</v>
      </c>
      <c r="AF462" s="1">
        <v>3.991717732611435</v>
      </c>
      <c r="AG462" s="1">
        <v>-0.25600452952355357</v>
      </c>
      <c r="AH462" s="1">
        <v>9.6031181705277326</v>
      </c>
      <c r="AI462" s="1">
        <v>11.31202077577089</v>
      </c>
      <c r="AJ462" s="1">
        <v>2.8978736400604248</v>
      </c>
      <c r="AK462" s="1">
        <v>0</v>
      </c>
      <c r="AL462" s="1">
        <v>0</v>
      </c>
      <c r="AM462" s="1">
        <v>57.642306065829011</v>
      </c>
    </row>
    <row r="463" spans="5:39" x14ac:dyDescent="0.2">
      <c r="E463" s="1" t="str">
        <f t="shared" si="7"/>
        <v>1--21-1---</v>
      </c>
      <c r="F463" s="1">
        <v>1</v>
      </c>
      <c r="G463" s="1" t="s">
        <v>87</v>
      </c>
      <c r="H463" s="1" t="s">
        <v>87</v>
      </c>
      <c r="I463" s="1">
        <v>2</v>
      </c>
      <c r="J463" s="1">
        <v>1</v>
      </c>
      <c r="K463" s="1" t="s">
        <v>87</v>
      </c>
      <c r="L463" s="1">
        <v>1</v>
      </c>
      <c r="M463" s="1" t="s">
        <v>87</v>
      </c>
      <c r="N463" s="1" t="s">
        <v>87</v>
      </c>
      <c r="O463" s="1" t="s">
        <v>87</v>
      </c>
      <c r="P463" s="1">
        <v>1292</v>
      </c>
      <c r="Q463" s="1">
        <v>2588214</v>
      </c>
      <c r="R463" s="1">
        <v>44176.266855810558</v>
      </c>
      <c r="S463" s="1">
        <v>56.834312438964844</v>
      </c>
      <c r="T463" s="1">
        <v>-310.0224405482341</v>
      </c>
      <c r="U463" s="1">
        <v>88.722935428898936</v>
      </c>
      <c r="V463" s="1">
        <v>273.36734008789063</v>
      </c>
      <c r="W463" s="1">
        <v>104.355712890625</v>
      </c>
      <c r="X463" s="1">
        <v>0.23622573910837141</v>
      </c>
      <c r="Y463" s="1">
        <v>0.23865878169270394</v>
      </c>
      <c r="Z463" s="1">
        <v>1.4933850137585223</v>
      </c>
      <c r="AA463" s="1">
        <v>25.780557558223549</v>
      </c>
      <c r="AB463" s="1">
        <v>67.426650191985672</v>
      </c>
      <c r="AC463" s="1">
        <v>5.0607484543395556</v>
      </c>
      <c r="AD463" s="1">
        <v>0</v>
      </c>
      <c r="AE463" s="1">
        <v>0.23865878169270394</v>
      </c>
      <c r="AF463" s="1">
        <v>1.4933850137585223</v>
      </c>
      <c r="AG463" s="1">
        <v>-0.84491332702462296</v>
      </c>
      <c r="AH463" s="1">
        <v>6.2017488111212478</v>
      </c>
      <c r="AI463" s="1">
        <v>6.3685970649396166</v>
      </c>
      <c r="AJ463" s="1">
        <v>2.7336735725402832</v>
      </c>
      <c r="AK463" s="1">
        <v>0</v>
      </c>
      <c r="AL463" s="1">
        <v>0</v>
      </c>
      <c r="AM463" s="1">
        <v>40.562433524710784</v>
      </c>
    </row>
    <row r="464" spans="5:39" x14ac:dyDescent="0.2">
      <c r="E464" s="1" t="str">
        <f t="shared" si="7"/>
        <v>1--31-0---</v>
      </c>
      <c r="F464" s="1">
        <v>1</v>
      </c>
      <c r="G464" s="1" t="s">
        <v>87</v>
      </c>
      <c r="H464" s="1" t="s">
        <v>87</v>
      </c>
      <c r="I464" s="1">
        <v>3</v>
      </c>
      <c r="J464" s="1">
        <v>1</v>
      </c>
      <c r="K464" s="1" t="s">
        <v>87</v>
      </c>
      <c r="L464" s="1">
        <v>0</v>
      </c>
      <c r="M464" s="1" t="s">
        <v>87</v>
      </c>
      <c r="N464" s="1" t="s">
        <v>87</v>
      </c>
      <c r="O464" s="1" t="s">
        <v>87</v>
      </c>
      <c r="P464" s="1">
        <v>1506</v>
      </c>
      <c r="Q464" s="1">
        <v>3477695</v>
      </c>
      <c r="R464" s="1">
        <v>85479.923723535423</v>
      </c>
      <c r="S464" s="1">
        <v>90.559303283691406</v>
      </c>
      <c r="T464" s="1">
        <v>-503.87295794851502</v>
      </c>
      <c r="U464" s="1">
        <v>93.370689280436693</v>
      </c>
      <c r="V464" s="1">
        <v>260.70669555664063</v>
      </c>
      <c r="W464" s="1">
        <v>-227.98080444335938</v>
      </c>
      <c r="X464" s="1">
        <v>-0.26670684122357119</v>
      </c>
      <c r="Y464" s="1">
        <v>0.42010584596981621</v>
      </c>
      <c r="Z464" s="1">
        <v>3.9802512871312747</v>
      </c>
      <c r="AA464" s="1">
        <v>70.726673845751279</v>
      </c>
      <c r="AB464" s="1">
        <v>24.872969021147629</v>
      </c>
      <c r="AC464" s="1">
        <v>0</v>
      </c>
      <c r="AD464" s="1">
        <v>0</v>
      </c>
      <c r="AE464" s="1">
        <v>0</v>
      </c>
      <c r="AF464" s="1">
        <v>0</v>
      </c>
      <c r="AG464" s="1">
        <v>-0.46815437771642865</v>
      </c>
      <c r="AH464" s="1">
        <v>14.285372342129326</v>
      </c>
      <c r="AI464" s="1">
        <v>0</v>
      </c>
      <c r="AJ464" s="1">
        <v>2.6070671081542969</v>
      </c>
      <c r="AK464" s="1">
        <v>0</v>
      </c>
      <c r="AL464" s="1">
        <v>0</v>
      </c>
      <c r="AM464" s="1">
        <v>-92.002456393553928</v>
      </c>
    </row>
    <row r="465" spans="5:39" x14ac:dyDescent="0.2">
      <c r="E465" s="1" t="str">
        <f t="shared" si="7"/>
        <v>1--31-1---</v>
      </c>
      <c r="F465" s="1">
        <v>1</v>
      </c>
      <c r="G465" s="1" t="s">
        <v>87</v>
      </c>
      <c r="H465" s="1" t="s">
        <v>87</v>
      </c>
      <c r="I465" s="1">
        <v>3</v>
      </c>
      <c r="J465" s="1">
        <v>1</v>
      </c>
      <c r="K465" s="1" t="s">
        <v>87</v>
      </c>
      <c r="L465" s="1">
        <v>1</v>
      </c>
      <c r="M465" s="1" t="s">
        <v>87</v>
      </c>
      <c r="N465" s="1" t="s">
        <v>87</v>
      </c>
      <c r="O465" s="1" t="s">
        <v>87</v>
      </c>
      <c r="P465" s="1">
        <v>701</v>
      </c>
      <c r="Q465" s="1">
        <v>1689623</v>
      </c>
      <c r="R465" s="1">
        <v>87344.207151355731</v>
      </c>
      <c r="S465" s="1">
        <v>91.171150207519531</v>
      </c>
      <c r="T465" s="1">
        <v>-408.70700658072064</v>
      </c>
      <c r="U465" s="1">
        <v>83.395654939817163</v>
      </c>
      <c r="V465" s="1">
        <v>261.51815795898438</v>
      </c>
      <c r="W465" s="1">
        <v>-141.20774841308594</v>
      </c>
      <c r="X465" s="1">
        <v>-0.16166813234493269</v>
      </c>
      <c r="Y465" s="1">
        <v>0.5922622975657883</v>
      </c>
      <c r="Z465" s="1">
        <v>3.5891438504329067</v>
      </c>
      <c r="AA465" s="1">
        <v>57.01135697134805</v>
      </c>
      <c r="AB465" s="1">
        <v>38.053281708404775</v>
      </c>
      <c r="AC465" s="1">
        <v>0.75395517224848385</v>
      </c>
      <c r="AD465" s="1">
        <v>0</v>
      </c>
      <c r="AE465" s="1">
        <v>0</v>
      </c>
      <c r="AF465" s="1">
        <v>0</v>
      </c>
      <c r="AG465" s="1">
        <v>-4.9054290107008569E-2</v>
      </c>
      <c r="AH465" s="1">
        <v>10.831398870314645</v>
      </c>
      <c r="AI465" s="1">
        <v>0</v>
      </c>
      <c r="AJ465" s="1">
        <v>2.6151816844940186</v>
      </c>
      <c r="AK465" s="1">
        <v>0</v>
      </c>
      <c r="AL465" s="1">
        <v>0</v>
      </c>
      <c r="AM465" s="1">
        <v>-88.196901330790638</v>
      </c>
    </row>
    <row r="466" spans="5:39" x14ac:dyDescent="0.2">
      <c r="E466" s="1" t="str">
        <f t="shared" si="7"/>
        <v>0-0--0--0-</v>
      </c>
      <c r="F466" s="1">
        <v>0</v>
      </c>
      <c r="G466" s="1" t="s">
        <v>87</v>
      </c>
      <c r="H466" s="1">
        <v>0</v>
      </c>
      <c r="I466" s="1" t="s">
        <v>87</v>
      </c>
      <c r="J466" s="1" t="s">
        <v>87</v>
      </c>
      <c r="K466" s="1">
        <v>0</v>
      </c>
      <c r="L466" s="1" t="s">
        <v>87</v>
      </c>
      <c r="M466" s="1" t="s">
        <v>87</v>
      </c>
      <c r="N466" s="1">
        <v>0</v>
      </c>
      <c r="O466" s="1" t="s">
        <v>87</v>
      </c>
      <c r="P466" s="1">
        <v>1823</v>
      </c>
      <c r="Q466" s="1">
        <v>7616676</v>
      </c>
      <c r="R466" s="1">
        <v>16703.901263353866</v>
      </c>
      <c r="S466" s="1">
        <v>27.068964004516602</v>
      </c>
      <c r="T466" s="1">
        <v>-125.32242975930967</v>
      </c>
      <c r="U466" s="1">
        <v>56.726505785992451</v>
      </c>
      <c r="V466" s="1">
        <v>112.97828674316406</v>
      </c>
      <c r="W466" s="1">
        <v>30.776054382324219</v>
      </c>
      <c r="X466" s="1">
        <v>0.18424470964661879</v>
      </c>
      <c r="Y466" s="1">
        <v>0.3544459551646939</v>
      </c>
      <c r="Z466" s="1">
        <v>4.6057886668672792</v>
      </c>
      <c r="AA466" s="1">
        <v>28.518109474526682</v>
      </c>
      <c r="AB466" s="1">
        <v>51.67481195209038</v>
      </c>
      <c r="AC466" s="1">
        <v>14.307317260180163</v>
      </c>
      <c r="AD466" s="1">
        <v>0.53952669117079421</v>
      </c>
      <c r="AE466" s="1">
        <v>0.3544459551646939</v>
      </c>
      <c r="AF466" s="1">
        <v>4.5317012303004622</v>
      </c>
      <c r="AG466" s="1">
        <v>-16.882260365837279</v>
      </c>
      <c r="AH466" s="1">
        <v>1.3071137322002016</v>
      </c>
      <c r="AI466" s="1">
        <v>4.3648019534621749</v>
      </c>
      <c r="AJ466" s="1">
        <v>1.1297829151153564</v>
      </c>
      <c r="AK466" s="1">
        <v>0</v>
      </c>
      <c r="AL466" s="1">
        <v>0</v>
      </c>
      <c r="AM466" s="1">
        <v>-2.3959623715129053</v>
      </c>
    </row>
    <row r="467" spans="5:39" x14ac:dyDescent="0.2">
      <c r="E467" s="1" t="str">
        <f t="shared" si="7"/>
        <v>0-1--0--0-</v>
      </c>
      <c r="F467" s="1">
        <v>0</v>
      </c>
      <c r="G467" s="1" t="s">
        <v>87</v>
      </c>
      <c r="H467" s="1">
        <v>1</v>
      </c>
      <c r="I467" s="1" t="s">
        <v>87</v>
      </c>
      <c r="J467" s="1" t="s">
        <v>87</v>
      </c>
      <c r="K467" s="1">
        <v>0</v>
      </c>
      <c r="L467" s="1" t="s">
        <v>87</v>
      </c>
      <c r="M467" s="1" t="s">
        <v>87</v>
      </c>
      <c r="N467" s="1">
        <v>0</v>
      </c>
      <c r="O467" s="1" t="s">
        <v>87</v>
      </c>
      <c r="P467" s="1">
        <v>2115</v>
      </c>
      <c r="Q467" s="1">
        <v>6236667</v>
      </c>
      <c r="R467" s="1">
        <v>27264.304224394658</v>
      </c>
      <c r="S467" s="1">
        <v>47.485668182373047</v>
      </c>
      <c r="T467" s="1">
        <v>-165.78250987071999</v>
      </c>
      <c r="U467" s="1">
        <v>56.929123690456748</v>
      </c>
      <c r="V467" s="1">
        <v>135.00454711914063</v>
      </c>
      <c r="W467" s="1">
        <v>23.060897827148438</v>
      </c>
      <c r="X467" s="1">
        <v>8.4582748334046109E-2</v>
      </c>
      <c r="Y467" s="1">
        <v>0.21872259654074847</v>
      </c>
      <c r="Z467" s="1">
        <v>3.3737411344873793</v>
      </c>
      <c r="AA467" s="1">
        <v>34.387421999603312</v>
      </c>
      <c r="AB467" s="1">
        <v>50.628324391858662</v>
      </c>
      <c r="AC467" s="1">
        <v>11.174317948994231</v>
      </c>
      <c r="AD467" s="1">
        <v>0.21747192851566391</v>
      </c>
      <c r="AE467" s="1">
        <v>0.18157134251355733</v>
      </c>
      <c r="AF467" s="1">
        <v>2.3125653494085863</v>
      </c>
      <c r="AG467" s="1">
        <v>-15.264866525657796</v>
      </c>
      <c r="AH467" s="1">
        <v>2.6508490306811088</v>
      </c>
      <c r="AI467" s="1">
        <v>2.6850814540080732</v>
      </c>
      <c r="AJ467" s="1">
        <v>1.3500454425811768</v>
      </c>
      <c r="AK467" s="1">
        <v>0</v>
      </c>
      <c r="AL467" s="1">
        <v>0</v>
      </c>
      <c r="AM467" s="1">
        <v>6.8386737013403991</v>
      </c>
    </row>
    <row r="468" spans="5:39" x14ac:dyDescent="0.2">
      <c r="E468" s="1" t="str">
        <f t="shared" si="7"/>
        <v>0-0--0--1-</v>
      </c>
      <c r="F468" s="1">
        <v>0</v>
      </c>
      <c r="G468" s="1" t="s">
        <v>87</v>
      </c>
      <c r="H468" s="1">
        <v>0</v>
      </c>
      <c r="I468" s="1" t="s">
        <v>87</v>
      </c>
      <c r="J468" s="1" t="s">
        <v>87</v>
      </c>
      <c r="K468" s="1">
        <v>0</v>
      </c>
      <c r="L468" s="1" t="s">
        <v>87</v>
      </c>
      <c r="M468" s="1" t="s">
        <v>87</v>
      </c>
      <c r="N468" s="1">
        <v>1</v>
      </c>
      <c r="O468" s="1" t="s">
        <v>87</v>
      </c>
      <c r="P468" s="1">
        <v>549</v>
      </c>
      <c r="Q468" s="1">
        <v>2603569</v>
      </c>
      <c r="R468" s="1">
        <v>17770.040076690912</v>
      </c>
      <c r="S468" s="1">
        <v>31.307565689086914</v>
      </c>
      <c r="T468" s="1">
        <v>-244.21890594819754</v>
      </c>
      <c r="U468" s="1">
        <v>50.53315949830526</v>
      </c>
      <c r="V468" s="1">
        <v>106.95745086669922</v>
      </c>
      <c r="W468" s="1">
        <v>-68.746475219726563</v>
      </c>
      <c r="X468" s="1">
        <v>-0.3868673054367604</v>
      </c>
      <c r="Y468" s="1">
        <v>0.90748507145383894</v>
      </c>
      <c r="Z468" s="1">
        <v>21.820623920472244</v>
      </c>
      <c r="AA468" s="1">
        <v>46.513804704234843</v>
      </c>
      <c r="AB468" s="1">
        <v>30.332785495602383</v>
      </c>
      <c r="AC468" s="1">
        <v>0.42530080823669353</v>
      </c>
      <c r="AD468" s="1">
        <v>0</v>
      </c>
      <c r="AE468" s="1">
        <v>0.90748507145383894</v>
      </c>
      <c r="AF468" s="1">
        <v>21.174779696639497</v>
      </c>
      <c r="AG468" s="1">
        <v>3.27626571511043</v>
      </c>
      <c r="AH468" s="1">
        <v>1.3870462510045873</v>
      </c>
      <c r="AI468" s="1">
        <v>14.765009614684029</v>
      </c>
      <c r="AJ468" s="1">
        <v>1.0695744752883911</v>
      </c>
      <c r="AK468" s="1">
        <v>0</v>
      </c>
      <c r="AL468" s="1">
        <v>0</v>
      </c>
      <c r="AM468" s="1">
        <v>-1.44649783970572</v>
      </c>
    </row>
    <row r="469" spans="5:39" x14ac:dyDescent="0.2">
      <c r="E469" s="1" t="str">
        <f t="shared" si="7"/>
        <v>0-1--0--1-</v>
      </c>
      <c r="F469" s="1">
        <v>0</v>
      </c>
      <c r="G469" s="1" t="s">
        <v>87</v>
      </c>
      <c r="H469" s="1">
        <v>1</v>
      </c>
      <c r="I469" s="1" t="s">
        <v>87</v>
      </c>
      <c r="J469" s="1" t="s">
        <v>87</v>
      </c>
      <c r="K469" s="1">
        <v>0</v>
      </c>
      <c r="L469" s="1" t="s">
        <v>87</v>
      </c>
      <c r="M469" s="1" t="s">
        <v>87</v>
      </c>
      <c r="N469" s="1">
        <v>1</v>
      </c>
      <c r="O469" s="1" t="s">
        <v>87</v>
      </c>
      <c r="P469" s="1">
        <v>636</v>
      </c>
      <c r="Q469" s="1">
        <v>1981304</v>
      </c>
      <c r="R469" s="1">
        <v>28589.9941728714</v>
      </c>
      <c r="S469" s="1">
        <v>51.19586181640625</v>
      </c>
      <c r="T469" s="1">
        <v>-271.40580124983853</v>
      </c>
      <c r="U469" s="1">
        <v>53.709250818864675</v>
      </c>
      <c r="V469" s="1">
        <v>135.31704711914063</v>
      </c>
      <c r="W469" s="1">
        <v>-66.750373840332031</v>
      </c>
      <c r="X469" s="1">
        <v>-0.2334745975697694</v>
      </c>
      <c r="Y469" s="1">
        <v>0.2339368415952322</v>
      </c>
      <c r="Z469" s="1">
        <v>9.3911383614023904</v>
      </c>
      <c r="AA469" s="1">
        <v>54.632958899795284</v>
      </c>
      <c r="AB469" s="1">
        <v>33.967730343248689</v>
      </c>
      <c r="AC469" s="1">
        <v>1.6828815769816243</v>
      </c>
      <c r="AD469" s="1">
        <v>9.1353976976778939E-2</v>
      </c>
      <c r="AE469" s="1">
        <v>0</v>
      </c>
      <c r="AF469" s="1">
        <v>8.7457553207382617</v>
      </c>
      <c r="AG469" s="1">
        <v>-3.874304178059921</v>
      </c>
      <c r="AH469" s="1">
        <v>2.7489660774841802</v>
      </c>
      <c r="AI469" s="1">
        <v>8.4949582699658599</v>
      </c>
      <c r="AJ469" s="1">
        <v>1.3531703948974609</v>
      </c>
      <c r="AK469" s="1">
        <v>0</v>
      </c>
      <c r="AL469" s="1">
        <v>0</v>
      </c>
      <c r="AM469" s="1">
        <v>8.259510638873806</v>
      </c>
    </row>
    <row r="470" spans="5:39" x14ac:dyDescent="0.2">
      <c r="E470" s="1" t="str">
        <f t="shared" si="7"/>
        <v>0-1--1--0-</v>
      </c>
      <c r="F470" s="1">
        <v>0</v>
      </c>
      <c r="G470" s="1" t="s">
        <v>87</v>
      </c>
      <c r="H470" s="1">
        <v>1</v>
      </c>
      <c r="I470" s="1" t="s">
        <v>87</v>
      </c>
      <c r="J470" s="1" t="s">
        <v>87</v>
      </c>
      <c r="K470" s="1">
        <v>1</v>
      </c>
      <c r="L470" s="1" t="s">
        <v>87</v>
      </c>
      <c r="M470" s="1" t="s">
        <v>87</v>
      </c>
      <c r="N470" s="1">
        <v>0</v>
      </c>
      <c r="O470" s="1" t="s">
        <v>87</v>
      </c>
      <c r="P470" s="1">
        <v>475</v>
      </c>
      <c r="Q470" s="1">
        <v>1341278</v>
      </c>
      <c r="R470" s="1">
        <v>33338.432856074091</v>
      </c>
      <c r="S470" s="1">
        <v>60.606056213378906</v>
      </c>
      <c r="T470" s="1">
        <v>-291.91520536022909</v>
      </c>
      <c r="U470" s="1">
        <v>61.128006841115855</v>
      </c>
      <c r="V470" s="1">
        <v>142.84107971191406</v>
      </c>
      <c r="W470" s="1">
        <v>-119.27583312988281</v>
      </c>
      <c r="X470" s="1">
        <v>-0.35777276527907154</v>
      </c>
      <c r="Y470" s="1">
        <v>3.2287117212091752</v>
      </c>
      <c r="Z470" s="1">
        <v>13.940659579893206</v>
      </c>
      <c r="AA470" s="1">
        <v>40.061866369238892</v>
      </c>
      <c r="AB470" s="1">
        <v>33.35445746519364</v>
      </c>
      <c r="AC470" s="1">
        <v>8.8871210889912451</v>
      </c>
      <c r="AD470" s="1">
        <v>0.5271837754738391</v>
      </c>
      <c r="AE470" s="1">
        <v>1.2016151759739591</v>
      </c>
      <c r="AF470" s="1">
        <v>8.8430586351226221</v>
      </c>
      <c r="AG470" s="1">
        <v>-6.9169800007080262</v>
      </c>
      <c r="AH470" s="1">
        <v>5.5809964787301132</v>
      </c>
      <c r="AI470" s="1">
        <v>33.252458545176118</v>
      </c>
      <c r="AJ470" s="1">
        <v>1.4284107685089111</v>
      </c>
      <c r="AK470" s="1">
        <v>0</v>
      </c>
      <c r="AL470" s="1">
        <v>0</v>
      </c>
      <c r="AM470" s="1">
        <v>-63.246189368293955</v>
      </c>
    </row>
    <row r="471" spans="5:39" x14ac:dyDescent="0.2">
      <c r="E471" s="1" t="str">
        <f t="shared" si="7"/>
        <v>0-1--1--1-</v>
      </c>
      <c r="F471" s="1">
        <v>0</v>
      </c>
      <c r="G471" s="1" t="s">
        <v>87</v>
      </c>
      <c r="H471" s="1">
        <v>1</v>
      </c>
      <c r="I471" s="1" t="s">
        <v>87</v>
      </c>
      <c r="J471" s="1" t="s">
        <v>87</v>
      </c>
      <c r="K471" s="1">
        <v>1</v>
      </c>
      <c r="L471" s="1" t="s">
        <v>87</v>
      </c>
      <c r="M471" s="1" t="s">
        <v>87</v>
      </c>
      <c r="N471" s="1">
        <v>1</v>
      </c>
      <c r="O471" s="1" t="s">
        <v>87</v>
      </c>
      <c r="P471" s="1">
        <v>170</v>
      </c>
      <c r="Q471" s="1">
        <v>511570</v>
      </c>
      <c r="R471" s="1">
        <v>36850.891285953083</v>
      </c>
      <c r="S471" s="1">
        <v>63.789264678955078</v>
      </c>
      <c r="T471" s="1">
        <v>-400.03715702646792</v>
      </c>
      <c r="U471" s="1">
        <v>51.640158149872242</v>
      </c>
      <c r="V471" s="1">
        <v>134.82357788085938</v>
      </c>
      <c r="W471" s="1">
        <v>-228.34579467773438</v>
      </c>
      <c r="X471" s="1">
        <v>-0.61964795615343993</v>
      </c>
      <c r="Y471" s="1">
        <v>2.0415583400121196</v>
      </c>
      <c r="Z471" s="1">
        <v>25.546259553922241</v>
      </c>
      <c r="AA471" s="1">
        <v>51.821256133080517</v>
      </c>
      <c r="AB471" s="1">
        <v>16.63428269835995</v>
      </c>
      <c r="AC471" s="1">
        <v>3.9566432746251734</v>
      </c>
      <c r="AD471" s="1">
        <v>0</v>
      </c>
      <c r="AE471" s="1">
        <v>0.62142033348319869</v>
      </c>
      <c r="AF471" s="1">
        <v>10.058838477627695</v>
      </c>
      <c r="AG471" s="1">
        <v>-7.7835764220949955E-2</v>
      </c>
      <c r="AH471" s="1">
        <v>7.197082131298167</v>
      </c>
      <c r="AI471" s="1">
        <v>17.445063551192877</v>
      </c>
      <c r="AJ471" s="1">
        <v>1.3482358455657959</v>
      </c>
      <c r="AK471" s="1">
        <v>0</v>
      </c>
      <c r="AL471" s="1">
        <v>0</v>
      </c>
      <c r="AM471" s="1">
        <v>-39.336690602576624</v>
      </c>
    </row>
    <row r="472" spans="5:39" x14ac:dyDescent="0.2">
      <c r="E472" s="1" t="str">
        <f t="shared" si="7"/>
        <v>1-0--0--0-</v>
      </c>
      <c r="F472" s="1">
        <v>1</v>
      </c>
      <c r="G472" s="1" t="s">
        <v>87</v>
      </c>
      <c r="H472" s="1">
        <v>0</v>
      </c>
      <c r="I472" s="1" t="s">
        <v>87</v>
      </c>
      <c r="J472" s="1" t="s">
        <v>87</v>
      </c>
      <c r="K472" s="1">
        <v>0</v>
      </c>
      <c r="L472" s="1" t="s">
        <v>87</v>
      </c>
      <c r="M472" s="1" t="s">
        <v>87</v>
      </c>
      <c r="N472" s="1">
        <v>0</v>
      </c>
      <c r="O472" s="1" t="s">
        <v>87</v>
      </c>
      <c r="P472" s="1">
        <v>1767</v>
      </c>
      <c r="Q472" s="1">
        <v>4529018</v>
      </c>
      <c r="R472" s="1">
        <v>29195.779561312338</v>
      </c>
      <c r="S472" s="1">
        <v>32.980308532714844</v>
      </c>
      <c r="T472" s="1">
        <v>-233.88622119466368</v>
      </c>
      <c r="U472" s="1">
        <v>88.925377492338626</v>
      </c>
      <c r="V472" s="1">
        <v>223.76095581054688</v>
      </c>
      <c r="W472" s="1">
        <v>70.599555969238281</v>
      </c>
      <c r="X472" s="1">
        <v>0.2418142520256269</v>
      </c>
      <c r="Y472" s="1">
        <v>6.294962837418619E-2</v>
      </c>
      <c r="Z472" s="1">
        <v>1.83015390974379</v>
      </c>
      <c r="AA472" s="1">
        <v>30.291202198798945</v>
      </c>
      <c r="AB472" s="1">
        <v>51.723243316763146</v>
      </c>
      <c r="AC472" s="1">
        <v>15.194618347730128</v>
      </c>
      <c r="AD472" s="1">
        <v>0.89783259858980458</v>
      </c>
      <c r="AE472" s="1">
        <v>6.294962837418619E-2</v>
      </c>
      <c r="AF472" s="1">
        <v>1.7837420827208017</v>
      </c>
      <c r="AG472" s="1">
        <v>-16.046105608173772</v>
      </c>
      <c r="AH472" s="1">
        <v>4.3653048659420728</v>
      </c>
      <c r="AI472" s="1">
        <v>1.8636252398110726</v>
      </c>
      <c r="AJ472" s="1">
        <v>2.2376096248626709</v>
      </c>
      <c r="AK472" s="1">
        <v>0</v>
      </c>
      <c r="AL472" s="1">
        <v>0</v>
      </c>
      <c r="AM472" s="1">
        <v>1.6166204153433152</v>
      </c>
    </row>
    <row r="473" spans="5:39" x14ac:dyDescent="0.2">
      <c r="E473" s="1" t="str">
        <f t="shared" si="7"/>
        <v>1-1--0--0-</v>
      </c>
      <c r="F473" s="1">
        <v>1</v>
      </c>
      <c r="G473" s="1" t="s">
        <v>87</v>
      </c>
      <c r="H473" s="1">
        <v>1</v>
      </c>
      <c r="I473" s="1" t="s">
        <v>87</v>
      </c>
      <c r="J473" s="1" t="s">
        <v>87</v>
      </c>
      <c r="K473" s="1">
        <v>0</v>
      </c>
      <c r="L473" s="1" t="s">
        <v>87</v>
      </c>
      <c r="M473" s="1" t="s">
        <v>87</v>
      </c>
      <c r="N473" s="1">
        <v>0</v>
      </c>
      <c r="O473" s="1" t="s">
        <v>87</v>
      </c>
      <c r="P473" s="1">
        <v>4187</v>
      </c>
      <c r="Q473" s="1">
        <v>7792737</v>
      </c>
      <c r="R473" s="1">
        <v>55480.999777669334</v>
      </c>
      <c r="S473" s="1">
        <v>61.809886932373047</v>
      </c>
      <c r="T473" s="1">
        <v>-336.91975967468892</v>
      </c>
      <c r="U473" s="1">
        <v>92.152286329028712</v>
      </c>
      <c r="V473" s="1">
        <v>290.27340698242188</v>
      </c>
      <c r="W473" s="1">
        <v>72.422653198242188</v>
      </c>
      <c r="X473" s="1">
        <v>0.13053595553155792</v>
      </c>
      <c r="Y473" s="1">
        <v>4.6812820707281662E-2</v>
      </c>
      <c r="Z473" s="1">
        <v>1.1460158350012326</v>
      </c>
      <c r="AA473" s="1">
        <v>32.601356878847568</v>
      </c>
      <c r="AB473" s="1">
        <v>58.544590944106034</v>
      </c>
      <c r="AC473" s="1">
        <v>7.6008082911049097</v>
      </c>
      <c r="AD473" s="1">
        <v>6.0415230232972066E-2</v>
      </c>
      <c r="AE473" s="1">
        <v>3.6623846024830556E-2</v>
      </c>
      <c r="AF473" s="1">
        <v>0.91251635978475865</v>
      </c>
      <c r="AG473" s="1">
        <v>-10.087268806603817</v>
      </c>
      <c r="AH473" s="1">
        <v>8.7391449960889496</v>
      </c>
      <c r="AI473" s="1">
        <v>1.2990684331742715</v>
      </c>
      <c r="AJ473" s="1">
        <v>2.9027338027954102</v>
      </c>
      <c r="AK473" s="1">
        <v>0</v>
      </c>
      <c r="AL473" s="1">
        <v>0</v>
      </c>
      <c r="AM473" s="1">
        <v>26.965791174125965</v>
      </c>
    </row>
    <row r="474" spans="5:39" x14ac:dyDescent="0.2">
      <c r="E474" s="1" t="str">
        <f t="shared" si="7"/>
        <v>1-0--0--1-</v>
      </c>
      <c r="F474" s="1">
        <v>1</v>
      </c>
      <c r="G474" s="1" t="s">
        <v>87</v>
      </c>
      <c r="H474" s="1">
        <v>0</v>
      </c>
      <c r="I474" s="1" t="s">
        <v>87</v>
      </c>
      <c r="J474" s="1" t="s">
        <v>87</v>
      </c>
      <c r="K474" s="1">
        <v>0</v>
      </c>
      <c r="L474" s="1" t="s">
        <v>87</v>
      </c>
      <c r="M474" s="1" t="s">
        <v>87</v>
      </c>
      <c r="N474" s="1">
        <v>1</v>
      </c>
      <c r="O474" s="1" t="s">
        <v>87</v>
      </c>
      <c r="P474" s="1">
        <v>584</v>
      </c>
      <c r="Q474" s="1">
        <v>1603258</v>
      </c>
      <c r="R474" s="1">
        <v>30858.754278841439</v>
      </c>
      <c r="S474" s="1">
        <v>34.675685882568359</v>
      </c>
      <c r="T474" s="1">
        <v>-385.42507157090427</v>
      </c>
      <c r="U474" s="1">
        <v>76.530298324321521</v>
      </c>
      <c r="V474" s="1">
        <v>221.25459289550781</v>
      </c>
      <c r="W474" s="1">
        <v>-66.272171020507813</v>
      </c>
      <c r="X474" s="1">
        <v>-0.21475970942206138</v>
      </c>
      <c r="Y474" s="1">
        <v>0.4585662444846681</v>
      </c>
      <c r="Z474" s="1">
        <v>14.470846239345134</v>
      </c>
      <c r="AA474" s="1">
        <v>48.942278784824403</v>
      </c>
      <c r="AB474" s="1">
        <v>34.893448216070027</v>
      </c>
      <c r="AC474" s="1">
        <v>1.2348605152757697</v>
      </c>
      <c r="AD474" s="1">
        <v>0</v>
      </c>
      <c r="AE474" s="1">
        <v>0.4585662444846681</v>
      </c>
      <c r="AF474" s="1">
        <v>14.423130899705475</v>
      </c>
      <c r="AG474" s="1">
        <v>-3.3374074499812814</v>
      </c>
      <c r="AH474" s="1">
        <v>4.8377489646034437</v>
      </c>
      <c r="AI474" s="1">
        <v>12.747788868742338</v>
      </c>
      <c r="AJ474" s="1">
        <v>2.2125458717346191</v>
      </c>
      <c r="AK474" s="1">
        <v>0</v>
      </c>
      <c r="AL474" s="1">
        <v>0</v>
      </c>
      <c r="AM474" s="1">
        <v>7.1198749853236123</v>
      </c>
    </row>
    <row r="475" spans="5:39" x14ac:dyDescent="0.2">
      <c r="E475" s="1" t="str">
        <f t="shared" si="7"/>
        <v>1-1--0--1-</v>
      </c>
      <c r="F475" s="1">
        <v>1</v>
      </c>
      <c r="G475" s="1" t="s">
        <v>87</v>
      </c>
      <c r="H475" s="1">
        <v>1</v>
      </c>
      <c r="I475" s="1" t="s">
        <v>87</v>
      </c>
      <c r="J475" s="1" t="s">
        <v>87</v>
      </c>
      <c r="K475" s="1">
        <v>0</v>
      </c>
      <c r="L475" s="1" t="s">
        <v>87</v>
      </c>
      <c r="M475" s="1" t="s">
        <v>87</v>
      </c>
      <c r="N475" s="1">
        <v>1</v>
      </c>
      <c r="O475" s="1" t="s">
        <v>87</v>
      </c>
      <c r="P475" s="1">
        <v>1252</v>
      </c>
      <c r="Q475" s="1">
        <v>2427750</v>
      </c>
      <c r="R475" s="1">
        <v>51302.078555874046</v>
      </c>
      <c r="S475" s="1">
        <v>60.515392303466797</v>
      </c>
      <c r="T475" s="1">
        <v>-454.52705794161591</v>
      </c>
      <c r="U475" s="1">
        <v>87.767969105313099</v>
      </c>
      <c r="V475" s="1">
        <v>280.15078735351563</v>
      </c>
      <c r="W475" s="1">
        <v>-41.303722381591797</v>
      </c>
      <c r="X475" s="1">
        <v>-8.0510816606791366E-2</v>
      </c>
      <c r="Y475" s="1">
        <v>0.51071980228606739</v>
      </c>
      <c r="Z475" s="1">
        <v>3.5467408093914119</v>
      </c>
      <c r="AA475" s="1">
        <v>50.730964885181749</v>
      </c>
      <c r="AB475" s="1">
        <v>44.366594583462053</v>
      </c>
      <c r="AC475" s="1">
        <v>0.84497991967871477</v>
      </c>
      <c r="AD475" s="1">
        <v>0</v>
      </c>
      <c r="AE475" s="1">
        <v>0.51071980228606739</v>
      </c>
      <c r="AF475" s="1">
        <v>2.7150241993615487</v>
      </c>
      <c r="AG475" s="1">
        <v>-3.4491785382134079</v>
      </c>
      <c r="AH475" s="1">
        <v>8.8489072677931269</v>
      </c>
      <c r="AI475" s="1">
        <v>8.5112111971676825</v>
      </c>
      <c r="AJ475" s="1">
        <v>2.8015079498291016</v>
      </c>
      <c r="AK475" s="1">
        <v>0</v>
      </c>
      <c r="AL475" s="1">
        <v>0</v>
      </c>
      <c r="AM475" s="1">
        <v>31.393628732784979</v>
      </c>
    </row>
    <row r="476" spans="5:39" x14ac:dyDescent="0.2">
      <c r="E476" s="1" t="str">
        <f t="shared" si="7"/>
        <v>1-1--1--0-</v>
      </c>
      <c r="F476" s="1">
        <v>1</v>
      </c>
      <c r="G476" s="1" t="s">
        <v>87</v>
      </c>
      <c r="H476" s="1">
        <v>1</v>
      </c>
      <c r="I476" s="1" t="s">
        <v>87</v>
      </c>
      <c r="J476" s="1" t="s">
        <v>87</v>
      </c>
      <c r="K476" s="1">
        <v>1</v>
      </c>
      <c r="L476" s="1" t="s">
        <v>87</v>
      </c>
      <c r="M476" s="1" t="s">
        <v>87</v>
      </c>
      <c r="N476" s="1">
        <v>0</v>
      </c>
      <c r="O476" s="1" t="s">
        <v>87</v>
      </c>
      <c r="P476" s="1">
        <v>1698</v>
      </c>
      <c r="Q476" s="1">
        <v>3314223</v>
      </c>
      <c r="R476" s="1">
        <v>66525.35446973487</v>
      </c>
      <c r="S476" s="1">
        <v>71.585075378417969</v>
      </c>
      <c r="T476" s="1">
        <v>-455.05396829977718</v>
      </c>
      <c r="U476" s="1">
        <v>93.488217722172521</v>
      </c>
      <c r="V476" s="1">
        <v>301.89691162109375</v>
      </c>
      <c r="W476" s="1">
        <v>-69.383903503417969</v>
      </c>
      <c r="X476" s="1">
        <v>-0.10429693168336829</v>
      </c>
      <c r="Y476" s="1">
        <v>0.65040885902970313</v>
      </c>
      <c r="Z476" s="1">
        <v>5.2175728670038195</v>
      </c>
      <c r="AA476" s="1">
        <v>43.873420708262536</v>
      </c>
      <c r="AB476" s="1">
        <v>44.174758306848993</v>
      </c>
      <c r="AC476" s="1">
        <v>5.8367225138441201</v>
      </c>
      <c r="AD476" s="1">
        <v>0.24711674501082154</v>
      </c>
      <c r="AE476" s="1">
        <v>0.37393379986802339</v>
      </c>
      <c r="AF476" s="1">
        <v>2.2427579556354535</v>
      </c>
      <c r="AG476" s="1">
        <v>-2.5582964285899528</v>
      </c>
      <c r="AH476" s="1">
        <v>13.073536136689684</v>
      </c>
      <c r="AI476" s="1">
        <v>12.788519014417282</v>
      </c>
      <c r="AJ476" s="1">
        <v>3.0189690589904785</v>
      </c>
      <c r="AK476" s="1">
        <v>0</v>
      </c>
      <c r="AL476" s="1">
        <v>0</v>
      </c>
      <c r="AM476" s="1">
        <v>-33.018827061970534</v>
      </c>
    </row>
    <row r="477" spans="5:39" x14ac:dyDescent="0.2">
      <c r="E477" s="1" t="str">
        <f t="shared" si="7"/>
        <v>1-1--1--1-</v>
      </c>
      <c r="F477" s="1">
        <v>1</v>
      </c>
      <c r="G477" s="1" t="s">
        <v>87</v>
      </c>
      <c r="H477" s="1">
        <v>1</v>
      </c>
      <c r="I477" s="1" t="s">
        <v>87</v>
      </c>
      <c r="J477" s="1" t="s">
        <v>87</v>
      </c>
      <c r="K477" s="1">
        <v>1</v>
      </c>
      <c r="L477" s="1" t="s">
        <v>87</v>
      </c>
      <c r="M477" s="1" t="s">
        <v>87</v>
      </c>
      <c r="N477" s="1">
        <v>1</v>
      </c>
      <c r="O477" s="1" t="s">
        <v>87</v>
      </c>
      <c r="P477" s="1">
        <v>628</v>
      </c>
      <c r="Q477" s="1">
        <v>1161628</v>
      </c>
      <c r="R477" s="1">
        <v>61066.92388525993</v>
      </c>
      <c r="S477" s="1">
        <v>68.8804931640625</v>
      </c>
      <c r="T477" s="1">
        <v>-577.32943186079376</v>
      </c>
      <c r="U477" s="1">
        <v>86.00063621203843</v>
      </c>
      <c r="V477" s="1">
        <v>293.25042724609375</v>
      </c>
      <c r="W477" s="1">
        <v>-203.16893005371094</v>
      </c>
      <c r="X477" s="1">
        <v>-0.33269881161109371</v>
      </c>
      <c r="Y477" s="1">
        <v>1.7985964525648486</v>
      </c>
      <c r="Z477" s="1">
        <v>10.811550685761707</v>
      </c>
      <c r="AA477" s="1">
        <v>51.562978853815508</v>
      </c>
      <c r="AB477" s="1">
        <v>34.603418650376881</v>
      </c>
      <c r="AC477" s="1">
        <v>1.2234553574810525</v>
      </c>
      <c r="AD477" s="1">
        <v>0</v>
      </c>
      <c r="AE477" s="1">
        <v>0.53657453160564306</v>
      </c>
      <c r="AF477" s="1">
        <v>5.3887302992007768</v>
      </c>
      <c r="AG477" s="1">
        <v>-0.10030629970787963</v>
      </c>
      <c r="AH477" s="1">
        <v>12.673592476745171</v>
      </c>
      <c r="AI477" s="1">
        <v>22.548144837432492</v>
      </c>
      <c r="AJ477" s="1">
        <v>2.9325041770935059</v>
      </c>
      <c r="AK477" s="1">
        <v>0</v>
      </c>
      <c r="AL477" s="1">
        <v>0</v>
      </c>
      <c r="AM477" s="1">
        <v>-40.211991136349432</v>
      </c>
    </row>
    <row r="478" spans="5:39" x14ac:dyDescent="0.2">
      <c r="E478" s="1" t="str">
        <f t="shared" si="7"/>
        <v>0--1-0--0-</v>
      </c>
      <c r="F478" s="1">
        <v>0</v>
      </c>
      <c r="G478" s="1" t="s">
        <v>87</v>
      </c>
      <c r="H478" s="1" t="s">
        <v>87</v>
      </c>
      <c r="I478" s="1">
        <v>1</v>
      </c>
      <c r="J478" s="1" t="s">
        <v>87</v>
      </c>
      <c r="K478" s="1">
        <v>0</v>
      </c>
      <c r="L478" s="1" t="s">
        <v>87</v>
      </c>
      <c r="M478" s="1" t="s">
        <v>87</v>
      </c>
      <c r="N478" s="1">
        <v>0</v>
      </c>
      <c r="O478" s="1" t="s">
        <v>87</v>
      </c>
      <c r="P478" s="1">
        <v>1999</v>
      </c>
      <c r="Q478" s="1">
        <v>6882718</v>
      </c>
      <c r="R478" s="1">
        <v>12771.352890235359</v>
      </c>
      <c r="S478" s="1">
        <v>13.86280632019043</v>
      </c>
      <c r="T478" s="1">
        <v>-99.688734327041232</v>
      </c>
      <c r="U478" s="1">
        <v>53.580595446407763</v>
      </c>
      <c r="V478" s="1">
        <v>123.67827606201172</v>
      </c>
      <c r="W478" s="1">
        <v>58.537372589111328</v>
      </c>
      <c r="X478" s="1">
        <v>0.45834903390593384</v>
      </c>
      <c r="Y478" s="1">
        <v>0.42349548535912707</v>
      </c>
      <c r="Z478" s="1">
        <v>4.0861037747006339</v>
      </c>
      <c r="AA478" s="1">
        <v>18.732570475791686</v>
      </c>
      <c r="AB478" s="1">
        <v>54.614950082220425</v>
      </c>
      <c r="AC478" s="1">
        <v>21.348760765732376</v>
      </c>
      <c r="AD478" s="1">
        <v>0.79411941619575299</v>
      </c>
      <c r="AE478" s="1">
        <v>0.42349548535912707</v>
      </c>
      <c r="AF478" s="1">
        <v>4.0861037747006339</v>
      </c>
      <c r="AG478" s="1">
        <v>-28.39521841462928</v>
      </c>
      <c r="AH478" s="1">
        <v>0.84780457009871801</v>
      </c>
      <c r="AI478" s="1">
        <v>3.5776614558209738</v>
      </c>
      <c r="AJ478" s="1">
        <v>1.2367827892303467</v>
      </c>
      <c r="AK478" s="1">
        <v>0</v>
      </c>
      <c r="AL478" s="1">
        <v>0</v>
      </c>
      <c r="AM478" s="1">
        <v>4.9369875880439116</v>
      </c>
    </row>
    <row r="479" spans="5:39" x14ac:dyDescent="0.2">
      <c r="E479" s="1" t="str">
        <f t="shared" si="7"/>
        <v>0--2-0--0-</v>
      </c>
      <c r="F479" s="1">
        <v>0</v>
      </c>
      <c r="G479" s="1" t="s">
        <v>87</v>
      </c>
      <c r="H479" s="1" t="s">
        <v>87</v>
      </c>
      <c r="I479" s="1">
        <v>2</v>
      </c>
      <c r="J479" s="1" t="s">
        <v>87</v>
      </c>
      <c r="K479" s="1">
        <v>0</v>
      </c>
      <c r="L479" s="1" t="s">
        <v>87</v>
      </c>
      <c r="M479" s="1" t="s">
        <v>87</v>
      </c>
      <c r="N479" s="1">
        <v>0</v>
      </c>
      <c r="O479" s="1" t="s">
        <v>87</v>
      </c>
      <c r="P479" s="1">
        <v>1621</v>
      </c>
      <c r="Q479" s="1">
        <v>5810049</v>
      </c>
      <c r="R479" s="1">
        <v>25186.646108591358</v>
      </c>
      <c r="S479" s="1">
        <v>52.052608489990234</v>
      </c>
      <c r="T479" s="1">
        <v>-168.33708417680023</v>
      </c>
      <c r="U479" s="1">
        <v>58.308730117668006</v>
      </c>
      <c r="V479" s="1">
        <v>123.33357238769531</v>
      </c>
      <c r="W479" s="1">
        <v>24.588790893554688</v>
      </c>
      <c r="X479" s="1">
        <v>9.762630080853546E-2</v>
      </c>
      <c r="Y479" s="1">
        <v>0.15788162888127105</v>
      </c>
      <c r="Z479" s="1">
        <v>3.5827064453329052</v>
      </c>
      <c r="AA479" s="1">
        <v>38.338506267330963</v>
      </c>
      <c r="AB479" s="1">
        <v>52.478077207266239</v>
      </c>
      <c r="AC479" s="1">
        <v>5.4428284511886211</v>
      </c>
      <c r="AD479" s="1">
        <v>0</v>
      </c>
      <c r="AE479" s="1">
        <v>0.15788162888127105</v>
      </c>
      <c r="AF479" s="1">
        <v>3.5827064453329052</v>
      </c>
      <c r="AG479" s="1">
        <v>-4.7729782539558849</v>
      </c>
      <c r="AH479" s="1">
        <v>2.2414211985308605</v>
      </c>
      <c r="AI479" s="1">
        <v>4.366091625101169</v>
      </c>
      <c r="AJ479" s="1">
        <v>1.2333357334136963</v>
      </c>
      <c r="AK479" s="1">
        <v>0</v>
      </c>
      <c r="AL479" s="1">
        <v>0</v>
      </c>
      <c r="AM479" s="1">
        <v>9.4490378884400386</v>
      </c>
    </row>
    <row r="480" spans="5:39" x14ac:dyDescent="0.2">
      <c r="E480" s="1" t="str">
        <f t="shared" si="7"/>
        <v>0--3-0--0-</v>
      </c>
      <c r="F480" s="1">
        <v>0</v>
      </c>
      <c r="G480" s="1" t="s">
        <v>87</v>
      </c>
      <c r="H480" s="1" t="s">
        <v>87</v>
      </c>
      <c r="I480" s="1">
        <v>3</v>
      </c>
      <c r="J480" s="1" t="s">
        <v>87</v>
      </c>
      <c r="K480" s="1">
        <v>0</v>
      </c>
      <c r="L480" s="1" t="s">
        <v>87</v>
      </c>
      <c r="M480" s="1" t="s">
        <v>87</v>
      </c>
      <c r="N480" s="1">
        <v>0</v>
      </c>
      <c r="O480" s="1" t="s">
        <v>87</v>
      </c>
      <c r="P480" s="1">
        <v>318</v>
      </c>
      <c r="Q480" s="1">
        <v>1160576</v>
      </c>
      <c r="R480" s="1">
        <v>54308.655214867074</v>
      </c>
      <c r="S480" s="1">
        <v>90.029304504394531</v>
      </c>
      <c r="T480" s="1">
        <v>-279.42547300912059</v>
      </c>
      <c r="U480" s="1">
        <v>68.551042242890233</v>
      </c>
      <c r="V480" s="1">
        <v>116.04634094238281</v>
      </c>
      <c r="W480" s="1">
        <v>-144.34552001953125</v>
      </c>
      <c r="X480" s="1">
        <v>-0.26578732146550454</v>
      </c>
      <c r="Y480" s="1">
        <v>0.19964224660858057</v>
      </c>
      <c r="Z480" s="1">
        <v>6.1887373166427704</v>
      </c>
      <c r="AA480" s="1">
        <v>68.928273546928423</v>
      </c>
      <c r="AB480" s="1">
        <v>24.593650049630529</v>
      </c>
      <c r="AC480" s="1">
        <v>8.9696840189698909E-2</v>
      </c>
      <c r="AD480" s="1">
        <v>0</v>
      </c>
      <c r="AE480" s="1">
        <v>0</v>
      </c>
      <c r="AF480" s="1">
        <v>0</v>
      </c>
      <c r="AG480" s="1">
        <v>-0.53515417615254546</v>
      </c>
      <c r="AH480" s="1">
        <v>6.5746299223375511</v>
      </c>
      <c r="AI480" s="1">
        <v>0</v>
      </c>
      <c r="AJ480" s="1">
        <v>1.1604634523391724</v>
      </c>
      <c r="AK480" s="1">
        <v>0</v>
      </c>
      <c r="AL480" s="1">
        <v>0</v>
      </c>
      <c r="AM480" s="1">
        <v>-55.556900166630548</v>
      </c>
    </row>
    <row r="481" spans="5:39" x14ac:dyDescent="0.2">
      <c r="E481" s="1" t="str">
        <f t="shared" si="7"/>
        <v>0--1-0--1-</v>
      </c>
      <c r="F481" s="1">
        <v>0</v>
      </c>
      <c r="G481" s="1" t="s">
        <v>87</v>
      </c>
      <c r="H481" s="1" t="s">
        <v>87</v>
      </c>
      <c r="I481" s="1">
        <v>1</v>
      </c>
      <c r="J481" s="1" t="s">
        <v>87</v>
      </c>
      <c r="K481" s="1">
        <v>0</v>
      </c>
      <c r="L481" s="1" t="s">
        <v>87</v>
      </c>
      <c r="M481" s="1" t="s">
        <v>87</v>
      </c>
      <c r="N481" s="1">
        <v>1</v>
      </c>
      <c r="O481" s="1" t="s">
        <v>87</v>
      </c>
      <c r="P481" s="1">
        <v>524</v>
      </c>
      <c r="Q481" s="1">
        <v>2049522</v>
      </c>
      <c r="R481" s="1">
        <v>12839.56624600816</v>
      </c>
      <c r="S481" s="1">
        <v>14.934977531433105</v>
      </c>
      <c r="T481" s="1">
        <v>-197.75900518507939</v>
      </c>
      <c r="U481" s="1">
        <v>46.286103319348264</v>
      </c>
      <c r="V481" s="1">
        <v>119.04761505126953</v>
      </c>
      <c r="W481" s="1">
        <v>-13.773655891418457</v>
      </c>
      <c r="X481" s="1">
        <v>-0.10727508723825235</v>
      </c>
      <c r="Y481" s="1">
        <v>1.1528053858411864</v>
      </c>
      <c r="Z481" s="1">
        <v>19.192719082791012</v>
      </c>
      <c r="AA481" s="1">
        <v>28.593154891725973</v>
      </c>
      <c r="AB481" s="1">
        <v>48.805867904809027</v>
      </c>
      <c r="AC481" s="1">
        <v>2.1671394598350249</v>
      </c>
      <c r="AD481" s="1">
        <v>8.8313274997779967E-2</v>
      </c>
      <c r="AE481" s="1">
        <v>1.1528053858411864</v>
      </c>
      <c r="AF481" s="1">
        <v>19.192719082791012</v>
      </c>
      <c r="AG481" s="1">
        <v>-1.8015554950442976</v>
      </c>
      <c r="AH481" s="1">
        <v>0.77338878691141011</v>
      </c>
      <c r="AI481" s="1">
        <v>15.206037691907568</v>
      </c>
      <c r="AJ481" s="1">
        <v>1.1904761791229248</v>
      </c>
      <c r="AK481" s="1">
        <v>0</v>
      </c>
      <c r="AL481" s="1">
        <v>0</v>
      </c>
      <c r="AM481" s="1">
        <v>4.4737642184418265</v>
      </c>
    </row>
    <row r="482" spans="5:39" x14ac:dyDescent="0.2">
      <c r="E482" s="1" t="str">
        <f t="shared" si="7"/>
        <v>0--2-0--1-</v>
      </c>
      <c r="F482" s="1">
        <v>0</v>
      </c>
      <c r="G482" s="1" t="s">
        <v>87</v>
      </c>
      <c r="H482" s="1" t="s">
        <v>87</v>
      </c>
      <c r="I482" s="1">
        <v>2</v>
      </c>
      <c r="J482" s="1" t="s">
        <v>87</v>
      </c>
      <c r="K482" s="1">
        <v>0</v>
      </c>
      <c r="L482" s="1" t="s">
        <v>87</v>
      </c>
      <c r="M482" s="1" t="s">
        <v>87</v>
      </c>
      <c r="N482" s="1">
        <v>1</v>
      </c>
      <c r="O482" s="1" t="s">
        <v>87</v>
      </c>
      <c r="P482" s="1">
        <v>544</v>
      </c>
      <c r="Q482" s="1">
        <v>2088872</v>
      </c>
      <c r="R482" s="1">
        <v>25898.476348722939</v>
      </c>
      <c r="S482" s="1">
        <v>53.86737060546875</v>
      </c>
      <c r="T482" s="1">
        <v>-283.81466134107109</v>
      </c>
      <c r="U482" s="1">
        <v>55.530427376625866</v>
      </c>
      <c r="V482" s="1">
        <v>120.99956512451172</v>
      </c>
      <c r="W482" s="1">
        <v>-85.028175354003906</v>
      </c>
      <c r="X482" s="1">
        <v>-0.32831342743526559</v>
      </c>
      <c r="Y482" s="1">
        <v>0</v>
      </c>
      <c r="Z482" s="1">
        <v>15.856452669191793</v>
      </c>
      <c r="AA482" s="1">
        <v>64.621192681983388</v>
      </c>
      <c r="AB482" s="1">
        <v>19.52235464882482</v>
      </c>
      <c r="AC482" s="1">
        <v>0</v>
      </c>
      <c r="AD482" s="1">
        <v>0</v>
      </c>
      <c r="AE482" s="1">
        <v>0</v>
      </c>
      <c r="AF482" s="1">
        <v>15.856452669191793</v>
      </c>
      <c r="AG482" s="1">
        <v>1.1752870350164839</v>
      </c>
      <c r="AH482" s="1">
        <v>2.6203192124626207</v>
      </c>
      <c r="AI482" s="1">
        <v>11.541017034655997</v>
      </c>
      <c r="AJ482" s="1">
        <v>1.2099956274032593</v>
      </c>
      <c r="AK482" s="1">
        <v>0</v>
      </c>
      <c r="AL482" s="1">
        <v>0</v>
      </c>
      <c r="AM482" s="1">
        <v>6.9198716954865747</v>
      </c>
    </row>
    <row r="483" spans="5:39" x14ac:dyDescent="0.2">
      <c r="E483" s="1" t="str">
        <f t="shared" si="7"/>
        <v>0--3-0--1-</v>
      </c>
      <c r="F483" s="1">
        <v>0</v>
      </c>
      <c r="G483" s="1" t="s">
        <v>87</v>
      </c>
      <c r="H483" s="1" t="s">
        <v>87</v>
      </c>
      <c r="I483" s="1">
        <v>3</v>
      </c>
      <c r="J483" s="1" t="s">
        <v>87</v>
      </c>
      <c r="K483" s="1">
        <v>0</v>
      </c>
      <c r="L483" s="1" t="s">
        <v>87</v>
      </c>
      <c r="M483" s="1" t="s">
        <v>87</v>
      </c>
      <c r="N483" s="1">
        <v>1</v>
      </c>
      <c r="O483" s="1" t="s">
        <v>87</v>
      </c>
      <c r="P483" s="1">
        <v>117</v>
      </c>
      <c r="Q483" s="1">
        <v>446479</v>
      </c>
      <c r="R483" s="1">
        <v>50388.528257669976</v>
      </c>
      <c r="S483" s="1">
        <v>89.174110412597656</v>
      </c>
      <c r="T483" s="1">
        <v>-392.88352036797403</v>
      </c>
      <c r="U483" s="1">
        <v>60.743235592084893</v>
      </c>
      <c r="V483" s="1">
        <v>111.61106872558594</v>
      </c>
      <c r="W483" s="1">
        <v>-236.06169128417969</v>
      </c>
      <c r="X483" s="1">
        <v>-0.46848300485586647</v>
      </c>
      <c r="Y483" s="1">
        <v>1.0381227336560062</v>
      </c>
      <c r="Z483" s="1">
        <v>6.6300990640097295</v>
      </c>
      <c r="AA483" s="1">
        <v>80.090440983786465</v>
      </c>
      <c r="AB483" s="1">
        <v>12.241337218547793</v>
      </c>
      <c r="AC483" s="1">
        <v>0</v>
      </c>
      <c r="AD483" s="1">
        <v>0</v>
      </c>
      <c r="AE483" s="1">
        <v>0</v>
      </c>
      <c r="AF483" s="1">
        <v>0</v>
      </c>
      <c r="AG483" s="1">
        <v>4.6835647563773914</v>
      </c>
      <c r="AH483" s="1">
        <v>4.4777455122458427</v>
      </c>
      <c r="AI483" s="1">
        <v>0</v>
      </c>
      <c r="AJ483" s="1">
        <v>1.1161106824874878</v>
      </c>
      <c r="AK483" s="1">
        <v>0</v>
      </c>
      <c r="AL483" s="1">
        <v>0</v>
      </c>
      <c r="AM483" s="1">
        <v>-24.693792729300398</v>
      </c>
    </row>
    <row r="484" spans="5:39" x14ac:dyDescent="0.2">
      <c r="E484" s="1" t="str">
        <f t="shared" si="7"/>
        <v>0--1-1--0-</v>
      </c>
      <c r="F484" s="1">
        <v>0</v>
      </c>
      <c r="G484" s="1" t="s">
        <v>87</v>
      </c>
      <c r="H484" s="1" t="s">
        <v>87</v>
      </c>
      <c r="I484" s="1">
        <v>1</v>
      </c>
      <c r="J484" s="1" t="s">
        <v>87</v>
      </c>
      <c r="K484" s="1">
        <v>1</v>
      </c>
      <c r="L484" s="1" t="s">
        <v>87</v>
      </c>
      <c r="M484" s="1" t="s">
        <v>87</v>
      </c>
      <c r="N484" s="1">
        <v>0</v>
      </c>
      <c r="O484" s="1" t="s">
        <v>87</v>
      </c>
      <c r="P484" s="1">
        <v>91</v>
      </c>
      <c r="Q484" s="1">
        <v>188367</v>
      </c>
      <c r="R484" s="1">
        <v>17459.315778864206</v>
      </c>
      <c r="S484" s="1">
        <v>16.221212387084961</v>
      </c>
      <c r="T484" s="1">
        <v>-192.49947066764568</v>
      </c>
      <c r="U484" s="1">
        <v>65.480165966376845</v>
      </c>
      <c r="V484" s="1">
        <v>191.41993713378906</v>
      </c>
      <c r="W484" s="1">
        <v>89.055038452148438</v>
      </c>
      <c r="X484" s="1">
        <v>0.51007175527437421</v>
      </c>
      <c r="Y484" s="1">
        <v>0</v>
      </c>
      <c r="Z484" s="1">
        <v>8.8874378208497244</v>
      </c>
      <c r="AA484" s="1">
        <v>21.270180020916616</v>
      </c>
      <c r="AB484" s="1">
        <v>38.376148688464539</v>
      </c>
      <c r="AC484" s="1">
        <v>31.466233469769122</v>
      </c>
      <c r="AD484" s="1">
        <v>0</v>
      </c>
      <c r="AE484" s="1">
        <v>0</v>
      </c>
      <c r="AF484" s="1">
        <v>8.8874378208497244</v>
      </c>
      <c r="AG484" s="1">
        <v>-36.714417363264111</v>
      </c>
      <c r="AH484" s="1">
        <v>2.6004768207991145</v>
      </c>
      <c r="AI484" s="1">
        <v>9.4050882594344838</v>
      </c>
      <c r="AJ484" s="1">
        <v>1.9141993522644043</v>
      </c>
      <c r="AK484" s="1">
        <v>0</v>
      </c>
      <c r="AL484" s="1">
        <v>1</v>
      </c>
      <c r="AM484" s="1">
        <v>49.363254591798302</v>
      </c>
    </row>
    <row r="485" spans="5:39" x14ac:dyDescent="0.2">
      <c r="E485" s="1" t="str">
        <f t="shared" si="7"/>
        <v>0--2-1--0-</v>
      </c>
      <c r="F485" s="1">
        <v>0</v>
      </c>
      <c r="G485" s="1" t="s">
        <v>87</v>
      </c>
      <c r="H485" s="1" t="s">
        <v>87</v>
      </c>
      <c r="I485" s="1">
        <v>2</v>
      </c>
      <c r="J485" s="1" t="s">
        <v>87</v>
      </c>
      <c r="K485" s="1">
        <v>1</v>
      </c>
      <c r="L485" s="1" t="s">
        <v>87</v>
      </c>
      <c r="M485" s="1" t="s">
        <v>87</v>
      </c>
      <c r="N485" s="1">
        <v>0</v>
      </c>
      <c r="O485" s="1" t="s">
        <v>87</v>
      </c>
      <c r="P485" s="1">
        <v>286</v>
      </c>
      <c r="Q485" s="1">
        <v>770271</v>
      </c>
      <c r="R485" s="1">
        <v>29556.295566923949</v>
      </c>
      <c r="S485" s="1">
        <v>57.147953033447266</v>
      </c>
      <c r="T485" s="1">
        <v>-284.7005196447866</v>
      </c>
      <c r="U485" s="1">
        <v>61.752156603443986</v>
      </c>
      <c r="V485" s="1">
        <v>144.06085205078125</v>
      </c>
      <c r="W485" s="1">
        <v>4.865046501159668</v>
      </c>
      <c r="X485" s="1">
        <v>1.6460271518613706E-2</v>
      </c>
      <c r="Y485" s="1">
        <v>2.0923804738851652</v>
      </c>
      <c r="Z485" s="1">
        <v>13.225085716585461</v>
      </c>
      <c r="AA485" s="1">
        <v>30.409037858104487</v>
      </c>
      <c r="AB485" s="1">
        <v>45.57525857782521</v>
      </c>
      <c r="AC485" s="1">
        <v>7.7802487695888853</v>
      </c>
      <c r="AD485" s="1">
        <v>0.91798860401079618</v>
      </c>
      <c r="AE485" s="1">
        <v>2.0923804738851652</v>
      </c>
      <c r="AF485" s="1">
        <v>13.225085716585461</v>
      </c>
      <c r="AG485" s="1">
        <v>-3.0662044410176019</v>
      </c>
      <c r="AH485" s="1">
        <v>4.8456717389079511</v>
      </c>
      <c r="AI485" s="1">
        <v>55.602746088573795</v>
      </c>
      <c r="AJ485" s="1">
        <v>1.4406086206436157</v>
      </c>
      <c r="AK485" s="1">
        <v>0</v>
      </c>
      <c r="AL485" s="1">
        <v>0</v>
      </c>
      <c r="AM485" s="1">
        <v>26.370339403638326</v>
      </c>
    </row>
    <row r="486" spans="5:39" x14ac:dyDescent="0.2">
      <c r="E486" s="1" t="str">
        <f t="shared" si="7"/>
        <v>0--3-1--0-</v>
      </c>
      <c r="F486" s="1">
        <v>0</v>
      </c>
      <c r="G486" s="1" t="s">
        <v>87</v>
      </c>
      <c r="H486" s="1" t="s">
        <v>87</v>
      </c>
      <c r="I486" s="1">
        <v>3</v>
      </c>
      <c r="J486" s="1" t="s">
        <v>87</v>
      </c>
      <c r="K486" s="1">
        <v>1</v>
      </c>
      <c r="L486" s="1" t="s">
        <v>87</v>
      </c>
      <c r="M486" s="1" t="s">
        <v>87</v>
      </c>
      <c r="N486" s="1">
        <v>0</v>
      </c>
      <c r="O486" s="1" t="s">
        <v>87</v>
      </c>
      <c r="P486" s="1">
        <v>98</v>
      </c>
      <c r="Q486" s="1">
        <v>382640</v>
      </c>
      <c r="R486" s="1">
        <v>48769.05254647175</v>
      </c>
      <c r="S486" s="1">
        <v>89.417259216308594</v>
      </c>
      <c r="T486" s="1">
        <v>-355.37931490851884</v>
      </c>
      <c r="U486" s="1">
        <v>57.729074111850089</v>
      </c>
      <c r="V486" s="1">
        <v>116.47109222412109</v>
      </c>
      <c r="W486" s="1">
        <v>-471.73446655273438</v>
      </c>
      <c r="X486" s="1">
        <v>-0.96728240948134336</v>
      </c>
      <c r="Y486" s="1">
        <v>7.1056345389922644</v>
      </c>
      <c r="Z486" s="1">
        <v>17.868753920133805</v>
      </c>
      <c r="AA486" s="1">
        <v>68.744250470416063</v>
      </c>
      <c r="AB486" s="1">
        <v>6.281361070457872</v>
      </c>
      <c r="AC486" s="1">
        <v>0</v>
      </c>
      <c r="AD486" s="1">
        <v>0</v>
      </c>
      <c r="AE486" s="1">
        <v>0</v>
      </c>
      <c r="AF486" s="1">
        <v>0</v>
      </c>
      <c r="AG486" s="1">
        <v>0</v>
      </c>
      <c r="AH486" s="1">
        <v>8.5284950911936441</v>
      </c>
      <c r="AI486" s="1">
        <v>0</v>
      </c>
      <c r="AJ486" s="1">
        <v>1.1647109985351563</v>
      </c>
      <c r="AK486" s="1">
        <v>0</v>
      </c>
      <c r="AL486" s="1">
        <v>1</v>
      </c>
      <c r="AM486" s="1">
        <v>-299.08383405812174</v>
      </c>
    </row>
    <row r="487" spans="5:39" x14ac:dyDescent="0.2">
      <c r="E487" s="1" t="str">
        <f t="shared" si="7"/>
        <v>0--1-1--1-</v>
      </c>
      <c r="F487" s="1">
        <v>0</v>
      </c>
      <c r="G487" s="1" t="s">
        <v>87</v>
      </c>
      <c r="H487" s="1" t="s">
        <v>87</v>
      </c>
      <c r="I487" s="1">
        <v>1</v>
      </c>
      <c r="J487" s="1" t="s">
        <v>87</v>
      </c>
      <c r="K487" s="1">
        <v>1</v>
      </c>
      <c r="L487" s="1" t="s">
        <v>87</v>
      </c>
      <c r="M487" s="1" t="s">
        <v>87</v>
      </c>
      <c r="N487" s="1">
        <v>1</v>
      </c>
      <c r="O487" s="1" t="s">
        <v>87</v>
      </c>
      <c r="P487" s="1">
        <v>27</v>
      </c>
      <c r="Q487" s="1">
        <v>71333</v>
      </c>
      <c r="R487" s="1">
        <v>13791.720420438502</v>
      </c>
      <c r="S487" s="1">
        <v>15.726914405822754</v>
      </c>
      <c r="T487" s="1">
        <v>-290.11261355697127</v>
      </c>
      <c r="U487" s="1">
        <v>38.400277622152529</v>
      </c>
      <c r="V487" s="1">
        <v>125.47488403320313</v>
      </c>
      <c r="W487" s="1">
        <v>-52.0543212890625</v>
      </c>
      <c r="X487" s="1">
        <v>-0.37743167423783563</v>
      </c>
      <c r="Y487" s="1">
        <v>0.90561170846592731</v>
      </c>
      <c r="Z487" s="1">
        <v>34.856237645970303</v>
      </c>
      <c r="AA487" s="1">
        <v>46.381057855410539</v>
      </c>
      <c r="AB487" s="1">
        <v>11.16453815204744</v>
      </c>
      <c r="AC487" s="1">
        <v>6.6925546381057854</v>
      </c>
      <c r="AD487" s="1">
        <v>0</v>
      </c>
      <c r="AE487" s="1">
        <v>0.90561170846592731</v>
      </c>
      <c r="AF487" s="1">
        <v>34.856237645970303</v>
      </c>
      <c r="AG487" s="1">
        <v>-8.0567929214482312</v>
      </c>
      <c r="AH487" s="1">
        <v>1.7078367081962307</v>
      </c>
      <c r="AI487" s="1">
        <v>48.335423518553064</v>
      </c>
      <c r="AJ487" s="1">
        <v>1.2547488212585449</v>
      </c>
      <c r="AK487" s="1">
        <v>0</v>
      </c>
      <c r="AL487" s="1">
        <v>1</v>
      </c>
      <c r="AM487" s="1">
        <v>32.196660945951592</v>
      </c>
    </row>
    <row r="488" spans="5:39" x14ac:dyDescent="0.2">
      <c r="E488" s="1" t="str">
        <f t="shared" si="7"/>
        <v>0--2-1--1-</v>
      </c>
      <c r="F488" s="1">
        <v>0</v>
      </c>
      <c r="G488" s="1" t="s">
        <v>87</v>
      </c>
      <c r="H488" s="1" t="s">
        <v>87</v>
      </c>
      <c r="I488" s="1">
        <v>2</v>
      </c>
      <c r="J488" s="1" t="s">
        <v>87</v>
      </c>
      <c r="K488" s="1">
        <v>1</v>
      </c>
      <c r="L488" s="1" t="s">
        <v>87</v>
      </c>
      <c r="M488" s="1" t="s">
        <v>87</v>
      </c>
      <c r="N488" s="1">
        <v>1</v>
      </c>
      <c r="O488" s="1" t="s">
        <v>87</v>
      </c>
      <c r="P488" s="1">
        <v>97</v>
      </c>
      <c r="Q488" s="1">
        <v>260644</v>
      </c>
      <c r="R488" s="1">
        <v>30939.080857054189</v>
      </c>
      <c r="S488" s="1">
        <v>57.833026885986328</v>
      </c>
      <c r="T488" s="1">
        <v>-392.10690158607565</v>
      </c>
      <c r="U488" s="1">
        <v>55.50265630457077</v>
      </c>
      <c r="V488" s="1">
        <v>153.01368713378906</v>
      </c>
      <c r="W488" s="1">
        <v>-78.156318664550781</v>
      </c>
      <c r="X488" s="1">
        <v>-0.25261357642022825</v>
      </c>
      <c r="Y488" s="1">
        <v>0.971823636837986</v>
      </c>
      <c r="Z488" s="1">
        <v>10.203189024109513</v>
      </c>
      <c r="AA488" s="1">
        <v>56.954313162781425</v>
      </c>
      <c r="AB488" s="1">
        <v>25.936526449870321</v>
      </c>
      <c r="AC488" s="1">
        <v>5.9341477264007612</v>
      </c>
      <c r="AD488" s="1">
        <v>0</v>
      </c>
      <c r="AE488" s="1">
        <v>0.971823636837986</v>
      </c>
      <c r="AF488" s="1">
        <v>10.203189024109513</v>
      </c>
      <c r="AG488" s="1">
        <v>2.0522117397417663</v>
      </c>
      <c r="AH488" s="1">
        <v>7.4959529898896644</v>
      </c>
      <c r="AI488" s="1">
        <v>21.011265922234134</v>
      </c>
      <c r="AJ488" s="1">
        <v>1.5301369428634644</v>
      </c>
      <c r="AK488" s="1">
        <v>0</v>
      </c>
      <c r="AL488" s="1">
        <v>1</v>
      </c>
      <c r="AM488" s="1">
        <v>74.874807872940579</v>
      </c>
    </row>
    <row r="489" spans="5:39" x14ac:dyDescent="0.2">
      <c r="E489" s="1" t="str">
        <f t="shared" si="7"/>
        <v>0--3-1--1-</v>
      </c>
      <c r="F489" s="1">
        <v>0</v>
      </c>
      <c r="G489" s="1" t="s">
        <v>87</v>
      </c>
      <c r="H489" s="1" t="s">
        <v>87</v>
      </c>
      <c r="I489" s="1">
        <v>3</v>
      </c>
      <c r="J489" s="1" t="s">
        <v>87</v>
      </c>
      <c r="K489" s="1">
        <v>1</v>
      </c>
      <c r="L489" s="1" t="s">
        <v>87</v>
      </c>
      <c r="M489" s="1" t="s">
        <v>87</v>
      </c>
      <c r="N489" s="1">
        <v>1</v>
      </c>
      <c r="O489" s="1" t="s">
        <v>87</v>
      </c>
      <c r="P489" s="1">
        <v>46</v>
      </c>
      <c r="Q489" s="1">
        <v>179593</v>
      </c>
      <c r="R489" s="1">
        <v>54589.654783303529</v>
      </c>
      <c r="S489" s="1">
        <v>91.523582458496094</v>
      </c>
      <c r="T489" s="1">
        <v>-455.20757546324</v>
      </c>
      <c r="U489" s="1">
        <v>51.293281760762319</v>
      </c>
      <c r="V489" s="1">
        <v>112.13744354248047</v>
      </c>
      <c r="W489" s="1">
        <v>-516.3380126953125</v>
      </c>
      <c r="X489" s="1">
        <v>-0.94585322941671479</v>
      </c>
      <c r="Y489" s="1">
        <v>4.045257888670494</v>
      </c>
      <c r="Z489" s="1">
        <v>44.115861976803103</v>
      </c>
      <c r="AA489" s="1">
        <v>46.532437233077012</v>
      </c>
      <c r="AB489" s="1">
        <v>5.3064429014493886</v>
      </c>
      <c r="AC489" s="1">
        <v>0</v>
      </c>
      <c r="AD489" s="1">
        <v>0</v>
      </c>
      <c r="AE489" s="1">
        <v>0</v>
      </c>
      <c r="AF489" s="1">
        <v>0</v>
      </c>
      <c r="AG489" s="1">
        <v>0</v>
      </c>
      <c r="AH489" s="1">
        <v>8.9436170613868011</v>
      </c>
      <c r="AI489" s="1">
        <v>0</v>
      </c>
      <c r="AJ489" s="1">
        <v>1.1213744878768921</v>
      </c>
      <c r="AK489" s="1">
        <v>0</v>
      </c>
      <c r="AL489" s="1">
        <v>1</v>
      </c>
      <c r="AM489" s="1">
        <v>-233.50478387271448</v>
      </c>
    </row>
    <row r="490" spans="5:39" x14ac:dyDescent="0.2">
      <c r="E490" s="1" t="str">
        <f t="shared" si="7"/>
        <v>1--1-0--0-</v>
      </c>
      <c r="F490" s="1">
        <v>1</v>
      </c>
      <c r="G490" s="1" t="s">
        <v>87</v>
      </c>
      <c r="H490" s="1" t="s">
        <v>87</v>
      </c>
      <c r="I490" s="1">
        <v>1</v>
      </c>
      <c r="J490" s="1" t="s">
        <v>87</v>
      </c>
      <c r="K490" s="1">
        <v>0</v>
      </c>
      <c r="L490" s="1" t="s">
        <v>87</v>
      </c>
      <c r="M490" s="1" t="s">
        <v>87</v>
      </c>
      <c r="N490" s="1">
        <v>0</v>
      </c>
      <c r="O490" s="1" t="s">
        <v>87</v>
      </c>
      <c r="P490" s="1">
        <v>1822</v>
      </c>
      <c r="Q490" s="1">
        <v>3661996</v>
      </c>
      <c r="R490" s="1">
        <v>20533.208905572199</v>
      </c>
      <c r="S490" s="1">
        <v>15.616336822509766</v>
      </c>
      <c r="T490" s="1">
        <v>-199.47213185546462</v>
      </c>
      <c r="U490" s="1">
        <v>85.558078528988972</v>
      </c>
      <c r="V490" s="1">
        <v>252.78340148925781</v>
      </c>
      <c r="W490" s="1">
        <v>116.44634246826172</v>
      </c>
      <c r="X490" s="1">
        <v>0.56711224730519882</v>
      </c>
      <c r="Y490" s="1">
        <v>0.11223387464104274</v>
      </c>
      <c r="Z490" s="1">
        <v>2.5787575955844844</v>
      </c>
      <c r="AA490" s="1">
        <v>19.508950856308964</v>
      </c>
      <c r="AB490" s="1">
        <v>52.715185925926733</v>
      </c>
      <c r="AC490" s="1">
        <v>23.845902617042729</v>
      </c>
      <c r="AD490" s="1">
        <v>1.2389691304960464</v>
      </c>
      <c r="AE490" s="1">
        <v>0.11223387464104274</v>
      </c>
      <c r="AF490" s="1">
        <v>2.5787575955844844</v>
      </c>
      <c r="AG490" s="1">
        <v>-38.549642568829668</v>
      </c>
      <c r="AH490" s="1">
        <v>3.5690039973859879</v>
      </c>
      <c r="AI490" s="1">
        <v>2.9130258304894543</v>
      </c>
      <c r="AJ490" s="1">
        <v>2.5278339385986328</v>
      </c>
      <c r="AK490" s="1">
        <v>0</v>
      </c>
      <c r="AL490" s="1">
        <v>0</v>
      </c>
      <c r="AM490" s="1">
        <v>9.6446059448338168</v>
      </c>
    </row>
    <row r="491" spans="5:39" x14ac:dyDescent="0.2">
      <c r="E491" s="1" t="str">
        <f t="shared" si="7"/>
        <v>1--2-0--0-</v>
      </c>
      <c r="F491" s="1">
        <v>1</v>
      </c>
      <c r="G491" s="1" t="s">
        <v>87</v>
      </c>
      <c r="H491" s="1" t="s">
        <v>87</v>
      </c>
      <c r="I491" s="1">
        <v>2</v>
      </c>
      <c r="J491" s="1" t="s">
        <v>87</v>
      </c>
      <c r="K491" s="1">
        <v>0</v>
      </c>
      <c r="L491" s="1" t="s">
        <v>87</v>
      </c>
      <c r="M491" s="1" t="s">
        <v>87</v>
      </c>
      <c r="N491" s="1">
        <v>0</v>
      </c>
      <c r="O491" s="1" t="s">
        <v>87</v>
      </c>
      <c r="P491" s="1">
        <v>2968</v>
      </c>
      <c r="Q491" s="1">
        <v>5969411</v>
      </c>
      <c r="R491" s="1">
        <v>43429.687901351805</v>
      </c>
      <c r="S491" s="1">
        <v>55.193580627441406</v>
      </c>
      <c r="T491" s="1">
        <v>-314.05046215282431</v>
      </c>
      <c r="U491" s="1">
        <v>94.158628665772483</v>
      </c>
      <c r="V491" s="1">
        <v>277.04055786132813</v>
      </c>
      <c r="W491" s="1">
        <v>105.91508483886719</v>
      </c>
      <c r="X491" s="1">
        <v>0.2438771493809663</v>
      </c>
      <c r="Y491" s="1">
        <v>2.6719554073257816E-2</v>
      </c>
      <c r="Z491" s="1">
        <v>0.96260753364109131</v>
      </c>
      <c r="AA491" s="1">
        <v>27.745316916526608</v>
      </c>
      <c r="AB491" s="1">
        <v>64.656613525186984</v>
      </c>
      <c r="AC491" s="1">
        <v>6.6087424705720546</v>
      </c>
      <c r="AD491" s="1">
        <v>0</v>
      </c>
      <c r="AE491" s="1">
        <v>2.6719554073257816E-2</v>
      </c>
      <c r="AF491" s="1">
        <v>0.96260753364109131</v>
      </c>
      <c r="AG491" s="1">
        <v>-1.3479774056982636</v>
      </c>
      <c r="AH491" s="1">
        <v>7.3471889835560509</v>
      </c>
      <c r="AI491" s="1">
        <v>1.3227773999710832</v>
      </c>
      <c r="AJ491" s="1">
        <v>2.7704055309295654</v>
      </c>
      <c r="AK491" s="1">
        <v>0</v>
      </c>
      <c r="AL491" s="1">
        <v>0</v>
      </c>
      <c r="AM491" s="1">
        <v>41.444379223764102</v>
      </c>
    </row>
    <row r="492" spans="5:39" x14ac:dyDescent="0.2">
      <c r="E492" s="1" t="str">
        <f t="shared" si="7"/>
        <v>1--3-0--0-</v>
      </c>
      <c r="F492" s="1">
        <v>1</v>
      </c>
      <c r="G492" s="1" t="s">
        <v>87</v>
      </c>
      <c r="H492" s="1" t="s">
        <v>87</v>
      </c>
      <c r="I492" s="1">
        <v>3</v>
      </c>
      <c r="J492" s="1" t="s">
        <v>87</v>
      </c>
      <c r="K492" s="1">
        <v>0</v>
      </c>
      <c r="L492" s="1" t="s">
        <v>87</v>
      </c>
      <c r="M492" s="1" t="s">
        <v>87</v>
      </c>
      <c r="N492" s="1">
        <v>0</v>
      </c>
      <c r="O492" s="1" t="s">
        <v>87</v>
      </c>
      <c r="P492" s="1">
        <v>1164</v>
      </c>
      <c r="Q492" s="1">
        <v>2690348</v>
      </c>
      <c r="R492" s="1">
        <v>85540.928295293081</v>
      </c>
      <c r="S492" s="1">
        <v>90.834518432617188</v>
      </c>
      <c r="T492" s="1">
        <v>-401.30107729347077</v>
      </c>
      <c r="U492" s="1">
        <v>91.244058979429994</v>
      </c>
      <c r="V492" s="1">
        <v>258.69549560546875</v>
      </c>
      <c r="W492" s="1">
        <v>-64.883552551269531</v>
      </c>
      <c r="X492" s="1">
        <v>-7.5850886639068388E-2</v>
      </c>
      <c r="Y492" s="1">
        <v>2.9512910597439438E-2</v>
      </c>
      <c r="Z492" s="1">
        <v>0.75447488577685862</v>
      </c>
      <c r="AA492" s="1">
        <v>57.307939344649839</v>
      </c>
      <c r="AB492" s="1">
        <v>41.434565342476141</v>
      </c>
      <c r="AC492" s="1">
        <v>0.47350751649972417</v>
      </c>
      <c r="AD492" s="1">
        <v>0</v>
      </c>
      <c r="AE492" s="1">
        <v>0</v>
      </c>
      <c r="AF492" s="1">
        <v>0</v>
      </c>
      <c r="AG492" s="1">
        <v>-0.76765983110289537</v>
      </c>
      <c r="AH492" s="1">
        <v>11.501981815288071</v>
      </c>
      <c r="AI492" s="1">
        <v>0</v>
      </c>
      <c r="AJ492" s="1">
        <v>2.5869548320770264</v>
      </c>
      <c r="AK492" s="1">
        <v>0</v>
      </c>
      <c r="AL492" s="1">
        <v>0</v>
      </c>
      <c r="AM492" s="1">
        <v>-24.256349007981335</v>
      </c>
    </row>
    <row r="493" spans="5:39" x14ac:dyDescent="0.2">
      <c r="E493" s="1" t="str">
        <f t="shared" si="7"/>
        <v>1--1-0--1-</v>
      </c>
      <c r="F493" s="1">
        <v>1</v>
      </c>
      <c r="G493" s="1" t="s">
        <v>87</v>
      </c>
      <c r="H493" s="1" t="s">
        <v>87</v>
      </c>
      <c r="I493" s="1">
        <v>1</v>
      </c>
      <c r="J493" s="1" t="s">
        <v>87</v>
      </c>
      <c r="K493" s="1">
        <v>0</v>
      </c>
      <c r="L493" s="1" t="s">
        <v>87</v>
      </c>
      <c r="M493" s="1" t="s">
        <v>87</v>
      </c>
      <c r="N493" s="1">
        <v>1</v>
      </c>
      <c r="O493" s="1" t="s">
        <v>87</v>
      </c>
      <c r="P493" s="1">
        <v>506</v>
      </c>
      <c r="Q493" s="1">
        <v>1122201</v>
      </c>
      <c r="R493" s="1">
        <v>20682.423119355073</v>
      </c>
      <c r="S493" s="1">
        <v>16.20988655090332</v>
      </c>
      <c r="T493" s="1">
        <v>-344.30032013938018</v>
      </c>
      <c r="U493" s="1">
        <v>76.2755979567239</v>
      </c>
      <c r="V493" s="1">
        <v>248.20927429199219</v>
      </c>
      <c r="W493" s="1">
        <v>-3.2074832916259766</v>
      </c>
      <c r="X493" s="1">
        <v>-1.550825680876987E-2</v>
      </c>
      <c r="Y493" s="1">
        <v>1.1907848950410844</v>
      </c>
      <c r="Z493" s="1">
        <v>12.613070207565311</v>
      </c>
      <c r="AA493" s="1">
        <v>39.504063888732944</v>
      </c>
      <c r="AB493" s="1">
        <v>43.534001484582532</v>
      </c>
      <c r="AC493" s="1">
        <v>3.1580795240781288</v>
      </c>
      <c r="AD493" s="1">
        <v>0</v>
      </c>
      <c r="AE493" s="1">
        <v>1.1907848950410844</v>
      </c>
      <c r="AF493" s="1">
        <v>12.613070207565311</v>
      </c>
      <c r="AG493" s="1">
        <v>-12.447165252190807</v>
      </c>
      <c r="AH493" s="1">
        <v>3.7957713745411867</v>
      </c>
      <c r="AI493" s="1">
        <v>14.154970167040595</v>
      </c>
      <c r="AJ493" s="1">
        <v>2.4820928573608398</v>
      </c>
      <c r="AK493" s="1">
        <v>0</v>
      </c>
      <c r="AL493" s="1">
        <v>0</v>
      </c>
      <c r="AM493" s="1">
        <v>11.104384451101009</v>
      </c>
    </row>
    <row r="494" spans="5:39" x14ac:dyDescent="0.2">
      <c r="E494" s="1" t="str">
        <f t="shared" si="7"/>
        <v>1--2-0--1-</v>
      </c>
      <c r="F494" s="1">
        <v>1</v>
      </c>
      <c r="G494" s="1" t="s">
        <v>87</v>
      </c>
      <c r="H494" s="1" t="s">
        <v>87</v>
      </c>
      <c r="I494" s="1">
        <v>2</v>
      </c>
      <c r="J494" s="1" t="s">
        <v>87</v>
      </c>
      <c r="K494" s="1">
        <v>0</v>
      </c>
      <c r="L494" s="1" t="s">
        <v>87</v>
      </c>
      <c r="M494" s="1" t="s">
        <v>87</v>
      </c>
      <c r="N494" s="1">
        <v>1</v>
      </c>
      <c r="O494" s="1" t="s">
        <v>87</v>
      </c>
      <c r="P494" s="1">
        <v>1006</v>
      </c>
      <c r="Q494" s="1">
        <v>2151904</v>
      </c>
      <c r="R494" s="1">
        <v>41492.139243135978</v>
      </c>
      <c r="S494" s="1">
        <v>54.026817321777344</v>
      </c>
      <c r="T494" s="1">
        <v>-433.95835063320908</v>
      </c>
      <c r="U494" s="1">
        <v>85.041730472718726</v>
      </c>
      <c r="V494" s="1">
        <v>264.80758666992188</v>
      </c>
      <c r="W494" s="1">
        <v>-21.355379104614258</v>
      </c>
      <c r="X494" s="1">
        <v>-5.1468493777763136E-2</v>
      </c>
      <c r="Y494" s="1">
        <v>0.29685339122934851</v>
      </c>
      <c r="Z494" s="1">
        <v>7.2312705399497368</v>
      </c>
      <c r="AA494" s="1">
        <v>44.872215489166805</v>
      </c>
      <c r="AB494" s="1">
        <v>47.373256427796036</v>
      </c>
      <c r="AC494" s="1">
        <v>0.22640415185807544</v>
      </c>
      <c r="AD494" s="1">
        <v>0</v>
      </c>
      <c r="AE494" s="1">
        <v>0.29685339122934851</v>
      </c>
      <c r="AF494" s="1">
        <v>7.2312705399497368</v>
      </c>
      <c r="AG494" s="1">
        <v>-5.1367566874822801E-2</v>
      </c>
      <c r="AH494" s="1">
        <v>7.4855007635328707</v>
      </c>
      <c r="AI494" s="1">
        <v>11.718164840821355</v>
      </c>
      <c r="AJ494" s="1">
        <v>2.6480758190155029</v>
      </c>
      <c r="AK494" s="1">
        <v>0</v>
      </c>
      <c r="AL494" s="1">
        <v>0</v>
      </c>
      <c r="AM494" s="1">
        <v>43.601358744885161</v>
      </c>
    </row>
    <row r="495" spans="5:39" x14ac:dyDescent="0.2">
      <c r="E495" s="1" t="str">
        <f t="shared" si="7"/>
        <v>1--3-0--1-</v>
      </c>
      <c r="F495" s="1">
        <v>1</v>
      </c>
      <c r="G495" s="1" t="s">
        <v>87</v>
      </c>
      <c r="H495" s="1" t="s">
        <v>87</v>
      </c>
      <c r="I495" s="1">
        <v>3</v>
      </c>
      <c r="J495" s="1" t="s">
        <v>87</v>
      </c>
      <c r="K495" s="1">
        <v>0</v>
      </c>
      <c r="L495" s="1" t="s">
        <v>87</v>
      </c>
      <c r="M495" s="1" t="s">
        <v>87</v>
      </c>
      <c r="N495" s="1">
        <v>1</v>
      </c>
      <c r="O495" s="1" t="s">
        <v>87</v>
      </c>
      <c r="P495" s="1">
        <v>324</v>
      </c>
      <c r="Q495" s="1">
        <v>756903</v>
      </c>
      <c r="R495" s="1">
        <v>81286.80896863321</v>
      </c>
      <c r="S495" s="1">
        <v>89.917778015136719</v>
      </c>
      <c r="T495" s="1">
        <v>-530.05869998222158</v>
      </c>
      <c r="U495" s="1">
        <v>88.754183498387206</v>
      </c>
      <c r="V495" s="1">
        <v>246.37648010253906</v>
      </c>
      <c r="W495" s="1">
        <v>-207.38764953613281</v>
      </c>
      <c r="X495" s="1">
        <v>-0.25513075512185396</v>
      </c>
      <c r="Y495" s="1">
        <v>0</v>
      </c>
      <c r="Z495" s="1">
        <v>2.7687827898687152</v>
      </c>
      <c r="AA495" s="1">
        <v>80.244099970537846</v>
      </c>
      <c r="AB495" s="1">
        <v>16.987117239593449</v>
      </c>
      <c r="AC495" s="1">
        <v>0</v>
      </c>
      <c r="AD495" s="1">
        <v>0</v>
      </c>
      <c r="AE495" s="1">
        <v>0</v>
      </c>
      <c r="AF495" s="1">
        <v>0</v>
      </c>
      <c r="AG495" s="1">
        <v>0.46807944981019534</v>
      </c>
      <c r="AH495" s="1">
        <v>11.720652291701869</v>
      </c>
      <c r="AI495" s="1">
        <v>0</v>
      </c>
      <c r="AJ495" s="1">
        <v>2.4637649059295654</v>
      </c>
      <c r="AK495" s="1">
        <v>0</v>
      </c>
      <c r="AL495" s="1">
        <v>0</v>
      </c>
      <c r="AM495" s="1">
        <v>-24.64835116088144</v>
      </c>
    </row>
    <row r="496" spans="5:39" x14ac:dyDescent="0.2">
      <c r="E496" s="1" t="str">
        <f t="shared" si="7"/>
        <v>1--1-1--0-</v>
      </c>
      <c r="F496" s="1">
        <v>1</v>
      </c>
      <c r="G496" s="1" t="s">
        <v>87</v>
      </c>
      <c r="H496" s="1" t="s">
        <v>87</v>
      </c>
      <c r="I496" s="1">
        <v>1</v>
      </c>
      <c r="J496" s="1" t="s">
        <v>87</v>
      </c>
      <c r="K496" s="1">
        <v>1</v>
      </c>
      <c r="L496" s="1" t="s">
        <v>87</v>
      </c>
      <c r="M496" s="1" t="s">
        <v>87</v>
      </c>
      <c r="N496" s="1">
        <v>0</v>
      </c>
      <c r="O496" s="1" t="s">
        <v>87</v>
      </c>
      <c r="P496" s="1">
        <v>178</v>
      </c>
      <c r="Q496" s="1">
        <v>202692</v>
      </c>
      <c r="R496" s="1">
        <v>28017.986981807626</v>
      </c>
      <c r="S496" s="1">
        <v>20.318315505981445</v>
      </c>
      <c r="T496" s="1">
        <v>-365.06214349621621</v>
      </c>
      <c r="U496" s="1">
        <v>94.100374587781403</v>
      </c>
      <c r="V496" s="1">
        <v>350.06314086914063</v>
      </c>
      <c r="W496" s="1">
        <v>168.90338134765625</v>
      </c>
      <c r="X496" s="1">
        <v>0.60283910281394237</v>
      </c>
      <c r="Y496" s="1">
        <v>0</v>
      </c>
      <c r="Z496" s="1">
        <v>1.3152961143015018</v>
      </c>
      <c r="AA496" s="1">
        <v>24.063110532236102</v>
      </c>
      <c r="AB496" s="1">
        <v>44.588834290450535</v>
      </c>
      <c r="AC496" s="1">
        <v>25.992145718627274</v>
      </c>
      <c r="AD496" s="1">
        <v>4.0406133443845835</v>
      </c>
      <c r="AE496" s="1">
        <v>0</v>
      </c>
      <c r="AF496" s="1">
        <v>1.3152961143015018</v>
      </c>
      <c r="AG496" s="1">
        <v>-41.071651658928225</v>
      </c>
      <c r="AH496" s="1">
        <v>10.460576227399009</v>
      </c>
      <c r="AI496" s="1">
        <v>1.9213297817907213</v>
      </c>
      <c r="AJ496" s="1">
        <v>3.50063157081604</v>
      </c>
      <c r="AK496" s="1">
        <v>0</v>
      </c>
      <c r="AL496" s="1">
        <v>0</v>
      </c>
      <c r="AM496" s="1">
        <v>118.49174698065086</v>
      </c>
    </row>
    <row r="497" spans="5:39" x14ac:dyDescent="0.2">
      <c r="E497" s="1" t="str">
        <f t="shared" si="7"/>
        <v>1--2-1--0-</v>
      </c>
      <c r="F497" s="1">
        <v>1</v>
      </c>
      <c r="G497" s="1" t="s">
        <v>87</v>
      </c>
      <c r="H497" s="1" t="s">
        <v>87</v>
      </c>
      <c r="I497" s="1">
        <v>2</v>
      </c>
      <c r="J497" s="1" t="s">
        <v>87</v>
      </c>
      <c r="K497" s="1">
        <v>1</v>
      </c>
      <c r="L497" s="1" t="s">
        <v>87</v>
      </c>
      <c r="M497" s="1" t="s">
        <v>87</v>
      </c>
      <c r="N497" s="1">
        <v>0</v>
      </c>
      <c r="O497" s="1" t="s">
        <v>87</v>
      </c>
      <c r="P497" s="1">
        <v>926</v>
      </c>
      <c r="Q497" s="1">
        <v>1701027</v>
      </c>
      <c r="R497" s="1">
        <v>51831.049273189623</v>
      </c>
      <c r="S497" s="1">
        <v>61.422863006591797</v>
      </c>
      <c r="T497" s="1">
        <v>-437.65477647254943</v>
      </c>
      <c r="U497" s="1">
        <v>95.951746501011002</v>
      </c>
      <c r="V497" s="1">
        <v>321.93228149414063</v>
      </c>
      <c r="W497" s="1">
        <v>106.26586151123047</v>
      </c>
      <c r="X497" s="1">
        <v>0.2050235582751323</v>
      </c>
      <c r="Y497" s="1">
        <v>0.72855986412914076</v>
      </c>
      <c r="Z497" s="1">
        <v>4.2129842736182317</v>
      </c>
      <c r="AA497" s="1">
        <v>26.37724151350919</v>
      </c>
      <c r="AB497" s="1">
        <v>60.406330998861279</v>
      </c>
      <c r="AC497" s="1">
        <v>8.2748833498821597</v>
      </c>
      <c r="AD497" s="1">
        <v>0</v>
      </c>
      <c r="AE497" s="1">
        <v>0.72855986412914076</v>
      </c>
      <c r="AF497" s="1">
        <v>4.2129842736182317</v>
      </c>
      <c r="AG497" s="1">
        <v>-9.0456937405987259E-2</v>
      </c>
      <c r="AH497" s="1">
        <v>11.669597103064399</v>
      </c>
      <c r="AI497" s="1">
        <v>24.687771374227665</v>
      </c>
      <c r="AJ497" s="1">
        <v>3.219322681427002</v>
      </c>
      <c r="AK497" s="1">
        <v>0</v>
      </c>
      <c r="AL497" s="1">
        <v>0</v>
      </c>
      <c r="AM497" s="1">
        <v>89.769696943754397</v>
      </c>
    </row>
    <row r="498" spans="5:39" x14ac:dyDescent="0.2">
      <c r="E498" s="1" t="str">
        <f t="shared" si="7"/>
        <v>1--3-1--0-</v>
      </c>
      <c r="F498" s="1">
        <v>1</v>
      </c>
      <c r="G498" s="1" t="s">
        <v>87</v>
      </c>
      <c r="H498" s="1" t="s">
        <v>87</v>
      </c>
      <c r="I498" s="1">
        <v>3</v>
      </c>
      <c r="J498" s="1" t="s">
        <v>87</v>
      </c>
      <c r="K498" s="1">
        <v>1</v>
      </c>
      <c r="L498" s="1" t="s">
        <v>87</v>
      </c>
      <c r="M498" s="1" t="s">
        <v>87</v>
      </c>
      <c r="N498" s="1">
        <v>0</v>
      </c>
      <c r="O498" s="1" t="s">
        <v>87</v>
      </c>
      <c r="P498" s="1">
        <v>594</v>
      </c>
      <c r="Q498" s="1">
        <v>1410504</v>
      </c>
      <c r="R498" s="1">
        <v>89779.840253842252</v>
      </c>
      <c r="S498" s="1">
        <v>91.207534790039063</v>
      </c>
      <c r="T498" s="1">
        <v>-488.96887958636376</v>
      </c>
      <c r="U498" s="1">
        <v>90.429305257205641</v>
      </c>
      <c r="V498" s="1">
        <v>270.81326293945313</v>
      </c>
      <c r="W498" s="1">
        <v>-315.45474243164063</v>
      </c>
      <c r="X498" s="1">
        <v>-0.35136478472196914</v>
      </c>
      <c r="Y498" s="1">
        <v>0.64962594930606365</v>
      </c>
      <c r="Z498" s="1">
        <v>6.9898419288424565</v>
      </c>
      <c r="AA498" s="1">
        <v>67.820084168495796</v>
      </c>
      <c r="AB498" s="1">
        <v>24.540447953355677</v>
      </c>
      <c r="AC498" s="1">
        <v>0</v>
      </c>
      <c r="AD498" s="1">
        <v>0</v>
      </c>
      <c r="AE498" s="1">
        <v>0</v>
      </c>
      <c r="AF498" s="1">
        <v>0</v>
      </c>
      <c r="AG498" s="1">
        <v>0</v>
      </c>
      <c r="AH498" s="1">
        <v>15.142133086775939</v>
      </c>
      <c r="AI498" s="1">
        <v>0</v>
      </c>
      <c r="AJ498" s="1">
        <v>2.7081327438354492</v>
      </c>
      <c r="AK498" s="1">
        <v>0</v>
      </c>
      <c r="AL498" s="1">
        <v>0</v>
      </c>
      <c r="AM498" s="1">
        <v>-202.87057927092079</v>
      </c>
    </row>
    <row r="499" spans="5:39" x14ac:dyDescent="0.2">
      <c r="E499" s="1" t="str">
        <f t="shared" si="7"/>
        <v>1--1-1--1-</v>
      </c>
      <c r="F499" s="1">
        <v>1</v>
      </c>
      <c r="G499" s="1" t="s">
        <v>87</v>
      </c>
      <c r="H499" s="1" t="s">
        <v>87</v>
      </c>
      <c r="I499" s="1">
        <v>1</v>
      </c>
      <c r="J499" s="1" t="s">
        <v>87</v>
      </c>
      <c r="K499" s="1">
        <v>1</v>
      </c>
      <c r="L499" s="1" t="s">
        <v>87</v>
      </c>
      <c r="M499" s="1" t="s">
        <v>87</v>
      </c>
      <c r="N499" s="1">
        <v>1</v>
      </c>
      <c r="O499" s="1" t="s">
        <v>87</v>
      </c>
      <c r="P499" s="1">
        <v>65</v>
      </c>
      <c r="Q499" s="1">
        <v>91651</v>
      </c>
      <c r="R499" s="1">
        <v>29041.097861801263</v>
      </c>
      <c r="S499" s="1">
        <v>19.264251708984375</v>
      </c>
      <c r="T499" s="1">
        <v>-452.1963231263569</v>
      </c>
      <c r="U499" s="1">
        <v>89.994832535956675</v>
      </c>
      <c r="V499" s="1">
        <v>361.27264404296875</v>
      </c>
      <c r="W499" s="1">
        <v>114.23548889160156</v>
      </c>
      <c r="X499" s="1">
        <v>0.39335802466978825</v>
      </c>
      <c r="Y499" s="1">
        <v>0</v>
      </c>
      <c r="Z499" s="1">
        <v>13.478303564609224</v>
      </c>
      <c r="AA499" s="1">
        <v>27.722556218699197</v>
      </c>
      <c r="AB499" s="1">
        <v>48.906176692016459</v>
      </c>
      <c r="AC499" s="1">
        <v>9.8929635246751264</v>
      </c>
      <c r="AD499" s="1">
        <v>0</v>
      </c>
      <c r="AE499" s="1">
        <v>0</v>
      </c>
      <c r="AF499" s="1">
        <v>13.478303564609224</v>
      </c>
      <c r="AG499" s="1">
        <v>-0.79768327152742557</v>
      </c>
      <c r="AH499" s="1">
        <v>3.8672144199395522</v>
      </c>
      <c r="AI499" s="1">
        <v>9.1740227375713008</v>
      </c>
      <c r="AJ499" s="1">
        <v>3.6127264499664307</v>
      </c>
      <c r="AK499" s="1">
        <v>0</v>
      </c>
      <c r="AL499" s="1">
        <v>1</v>
      </c>
      <c r="AM499" s="1">
        <v>102.92076843357351</v>
      </c>
    </row>
    <row r="500" spans="5:39" x14ac:dyDescent="0.2">
      <c r="E500" s="1" t="str">
        <f t="shared" si="7"/>
        <v>1--2-1--1-</v>
      </c>
      <c r="F500" s="1">
        <v>1</v>
      </c>
      <c r="G500" s="1" t="s">
        <v>87</v>
      </c>
      <c r="H500" s="1" t="s">
        <v>87</v>
      </c>
      <c r="I500" s="1">
        <v>2</v>
      </c>
      <c r="J500" s="1" t="s">
        <v>87</v>
      </c>
      <c r="K500" s="1">
        <v>1</v>
      </c>
      <c r="L500" s="1" t="s">
        <v>87</v>
      </c>
      <c r="M500" s="1" t="s">
        <v>87</v>
      </c>
      <c r="N500" s="1">
        <v>1</v>
      </c>
      <c r="O500" s="1" t="s">
        <v>87</v>
      </c>
      <c r="P500" s="1">
        <v>358</v>
      </c>
      <c r="Q500" s="1">
        <v>622823</v>
      </c>
      <c r="R500" s="1">
        <v>49984.399633918852</v>
      </c>
      <c r="S500" s="1">
        <v>60.710887908935547</v>
      </c>
      <c r="T500" s="1">
        <v>-551.11187789759128</v>
      </c>
      <c r="U500" s="1">
        <v>90.6401655659852</v>
      </c>
      <c r="V500" s="1">
        <v>305.51150512695313</v>
      </c>
      <c r="W500" s="1">
        <v>-14.71247386932373</v>
      </c>
      <c r="X500" s="1">
        <v>-2.9434131403150859E-2</v>
      </c>
      <c r="Y500" s="1">
        <v>1.0007658676702691</v>
      </c>
      <c r="Z500" s="1">
        <v>8.067139460167656</v>
      </c>
      <c r="AA500" s="1">
        <v>38.833183745622755</v>
      </c>
      <c r="AB500" s="1">
        <v>51.272833533764803</v>
      </c>
      <c r="AC500" s="1">
        <v>0.82607739277451209</v>
      </c>
      <c r="AD500" s="1">
        <v>0</v>
      </c>
      <c r="AE500" s="1">
        <v>1.0007658676702691</v>
      </c>
      <c r="AF500" s="1">
        <v>8.067139460167656</v>
      </c>
      <c r="AG500" s="1">
        <v>-6.9699624486438183E-2</v>
      </c>
      <c r="AH500" s="1">
        <v>12.138580517623831</v>
      </c>
      <c r="AI500" s="1">
        <v>40.704579042995952</v>
      </c>
      <c r="AJ500" s="1">
        <v>3.0551152229309082</v>
      </c>
      <c r="AK500" s="1">
        <v>0</v>
      </c>
      <c r="AL500" s="1">
        <v>0</v>
      </c>
      <c r="AM500" s="1">
        <v>87.474261732843857</v>
      </c>
    </row>
    <row r="501" spans="5:39" x14ac:dyDescent="0.2">
      <c r="E501" s="1" t="str">
        <f t="shared" si="7"/>
        <v>1--3-1--1-</v>
      </c>
      <c r="F501" s="1">
        <v>1</v>
      </c>
      <c r="G501" s="1" t="s">
        <v>87</v>
      </c>
      <c r="H501" s="1" t="s">
        <v>87</v>
      </c>
      <c r="I501" s="1">
        <v>3</v>
      </c>
      <c r="J501" s="1" t="s">
        <v>87</v>
      </c>
      <c r="K501" s="1">
        <v>1</v>
      </c>
      <c r="L501" s="1" t="s">
        <v>87</v>
      </c>
      <c r="M501" s="1" t="s">
        <v>87</v>
      </c>
      <c r="N501" s="1">
        <v>1</v>
      </c>
      <c r="O501" s="1" t="s">
        <v>87</v>
      </c>
      <c r="P501" s="1">
        <v>205</v>
      </c>
      <c r="Q501" s="1">
        <v>447154</v>
      </c>
      <c r="R501" s="1">
        <v>83067.509774391961</v>
      </c>
      <c r="S501" s="1">
        <v>90.429206848144531</v>
      </c>
      <c r="T501" s="1">
        <v>-639.49474886711141</v>
      </c>
      <c r="U501" s="1">
        <v>78.719749362996325</v>
      </c>
      <c r="V501" s="1">
        <v>262.230224609375</v>
      </c>
      <c r="W501" s="1">
        <v>-530.71929931640625</v>
      </c>
      <c r="X501" s="1">
        <v>-0.63890117900225807</v>
      </c>
      <c r="Y501" s="1">
        <v>3.2785125482495965</v>
      </c>
      <c r="Z501" s="1">
        <v>14.087540310497054</v>
      </c>
      <c r="AA501" s="1">
        <v>74.180260044637862</v>
      </c>
      <c r="AB501" s="1">
        <v>8.453687096615484</v>
      </c>
      <c r="AC501" s="1">
        <v>0</v>
      </c>
      <c r="AD501" s="1">
        <v>0</v>
      </c>
      <c r="AE501" s="1">
        <v>0</v>
      </c>
      <c r="AF501" s="1">
        <v>0</v>
      </c>
      <c r="AG501" s="1">
        <v>0</v>
      </c>
      <c r="AH501" s="1">
        <v>15.223790190955757</v>
      </c>
      <c r="AI501" s="1">
        <v>0</v>
      </c>
      <c r="AJ501" s="1">
        <v>2.6223022937774658</v>
      </c>
      <c r="AK501" s="1">
        <v>0</v>
      </c>
      <c r="AL501" s="1">
        <v>0</v>
      </c>
      <c r="AM501" s="1">
        <v>-247.39831982421236</v>
      </c>
    </row>
    <row r="502" spans="5:39" x14ac:dyDescent="0.2">
      <c r="E502" s="1" t="str">
        <f t="shared" si="7"/>
        <v>0----00-0-</v>
      </c>
      <c r="F502" s="1">
        <v>0</v>
      </c>
      <c r="G502" s="1" t="s">
        <v>87</v>
      </c>
      <c r="H502" s="1" t="s">
        <v>87</v>
      </c>
      <c r="I502" s="1" t="s">
        <v>87</v>
      </c>
      <c r="J502" s="1" t="s">
        <v>87</v>
      </c>
      <c r="K502" s="1">
        <v>0</v>
      </c>
      <c r="L502" s="1">
        <v>0</v>
      </c>
      <c r="M502" s="1" t="s">
        <v>87</v>
      </c>
      <c r="N502" s="1">
        <v>0</v>
      </c>
      <c r="O502" s="1" t="s">
        <v>87</v>
      </c>
      <c r="P502" s="1">
        <v>2183</v>
      </c>
      <c r="Q502" s="1">
        <v>7479788</v>
      </c>
      <c r="R502" s="1">
        <v>20819.207948007344</v>
      </c>
      <c r="S502" s="1">
        <v>35.387863159179688</v>
      </c>
      <c r="T502" s="1">
        <v>-163.47228408134202</v>
      </c>
      <c r="U502" s="1">
        <v>61.163497297503</v>
      </c>
      <c r="V502" s="1">
        <v>121.90486907958984</v>
      </c>
      <c r="W502" s="1">
        <v>15.961521148681641</v>
      </c>
      <c r="X502" s="1">
        <v>7.6667283349794085E-2</v>
      </c>
      <c r="Y502" s="1">
        <v>0.38431570520447905</v>
      </c>
      <c r="Z502" s="1">
        <v>5.2156692141541976</v>
      </c>
      <c r="AA502" s="1">
        <v>35.336629861701965</v>
      </c>
      <c r="AB502" s="1">
        <v>46.510502704087337</v>
      </c>
      <c r="AC502" s="1">
        <v>11.854814601697267</v>
      </c>
      <c r="AD502" s="1">
        <v>0.6980679131547578</v>
      </c>
      <c r="AE502" s="1">
        <v>0.38431570520447905</v>
      </c>
      <c r="AF502" s="1">
        <v>4.6888093619765696</v>
      </c>
      <c r="AG502" s="1">
        <v>-14.091249244994779</v>
      </c>
      <c r="AH502" s="1">
        <v>2.3658966781040855</v>
      </c>
      <c r="AI502" s="1">
        <v>4.3931413228517187</v>
      </c>
      <c r="AJ502" s="1">
        <v>1.2190487384796143</v>
      </c>
      <c r="AK502" s="1">
        <v>0</v>
      </c>
      <c r="AL502" s="1">
        <v>0</v>
      </c>
      <c r="AM502" s="1">
        <v>3.6976466614767491</v>
      </c>
    </row>
    <row r="503" spans="5:39" x14ac:dyDescent="0.2">
      <c r="E503" s="1" t="str">
        <f t="shared" si="7"/>
        <v>0----01-0-</v>
      </c>
      <c r="F503" s="1">
        <v>0</v>
      </c>
      <c r="G503" s="1" t="s">
        <v>87</v>
      </c>
      <c r="H503" s="1" t="s">
        <v>87</v>
      </c>
      <c r="I503" s="1" t="s">
        <v>87</v>
      </c>
      <c r="J503" s="1" t="s">
        <v>87</v>
      </c>
      <c r="K503" s="1">
        <v>0</v>
      </c>
      <c r="L503" s="1">
        <v>1</v>
      </c>
      <c r="M503" s="1" t="s">
        <v>87</v>
      </c>
      <c r="N503" s="1">
        <v>0</v>
      </c>
      <c r="O503" s="1" t="s">
        <v>87</v>
      </c>
      <c r="P503" s="1">
        <v>1755</v>
      </c>
      <c r="Q503" s="1">
        <v>6373555</v>
      </c>
      <c r="R503" s="1">
        <v>22207.908853722969</v>
      </c>
      <c r="S503" s="1">
        <v>37.284389495849609</v>
      </c>
      <c r="T503" s="1">
        <v>-120.14215342820415</v>
      </c>
      <c r="U503" s="1">
        <v>51.717669200206906</v>
      </c>
      <c r="V503" s="1">
        <v>124.0555419921875</v>
      </c>
      <c r="W503" s="1">
        <v>40.612434387207031</v>
      </c>
      <c r="X503" s="1">
        <v>0.18287374401034026</v>
      </c>
      <c r="Y503" s="1">
        <v>0.1865834687234989</v>
      </c>
      <c r="Z503" s="1">
        <v>2.6844673027847095</v>
      </c>
      <c r="AA503" s="1">
        <v>26.25937957701785</v>
      </c>
      <c r="AB503" s="1">
        <v>56.711458518832892</v>
      </c>
      <c r="AC503" s="1">
        <v>14.11978087582205</v>
      </c>
      <c r="AD503" s="1">
        <v>3.8330256818996621E-2</v>
      </c>
      <c r="AE503" s="1">
        <v>0.15023013059430726</v>
      </c>
      <c r="AF503" s="1">
        <v>2.1758500554243279</v>
      </c>
      <c r="AG503" s="1">
        <v>-18.575040791487641</v>
      </c>
      <c r="AH503" s="1">
        <v>1.3794372030723447</v>
      </c>
      <c r="AI503" s="1">
        <v>2.6878995209490206</v>
      </c>
      <c r="AJ503" s="1">
        <v>1.2405554056167603</v>
      </c>
      <c r="AK503" s="1">
        <v>0</v>
      </c>
      <c r="AL503" s="1">
        <v>0</v>
      </c>
      <c r="AM503" s="1">
        <v>-0.51091606204728168</v>
      </c>
    </row>
    <row r="504" spans="5:39" x14ac:dyDescent="0.2">
      <c r="E504" s="1" t="str">
        <f t="shared" si="7"/>
        <v>0----00-1-</v>
      </c>
      <c r="F504" s="1">
        <v>0</v>
      </c>
      <c r="G504" s="1" t="s">
        <v>87</v>
      </c>
      <c r="H504" s="1" t="s">
        <v>87</v>
      </c>
      <c r="I504" s="1" t="s">
        <v>87</v>
      </c>
      <c r="J504" s="1" t="s">
        <v>87</v>
      </c>
      <c r="K504" s="1">
        <v>0</v>
      </c>
      <c r="L504" s="1">
        <v>0</v>
      </c>
      <c r="M504" s="1" t="s">
        <v>87</v>
      </c>
      <c r="N504" s="1">
        <v>1</v>
      </c>
      <c r="O504" s="1" t="s">
        <v>87</v>
      </c>
      <c r="P504" s="1">
        <v>887</v>
      </c>
      <c r="Q504" s="1">
        <v>3355543</v>
      </c>
      <c r="R504" s="1">
        <v>21980.964056121025</v>
      </c>
      <c r="S504" s="1">
        <v>39.322372436523438</v>
      </c>
      <c r="T504" s="1">
        <v>-270.5154137811532</v>
      </c>
      <c r="U504" s="1">
        <v>53.401413146005574</v>
      </c>
      <c r="V504" s="1">
        <v>120.03407287597656</v>
      </c>
      <c r="W504" s="1">
        <v>-77.857872009277344</v>
      </c>
      <c r="X504" s="1">
        <v>-0.35420590202728758</v>
      </c>
      <c r="Y504" s="1">
        <v>0.82696004789686794</v>
      </c>
      <c r="Z504" s="1">
        <v>18.189008455561439</v>
      </c>
      <c r="AA504" s="1">
        <v>51.367662402180514</v>
      </c>
      <c r="AB504" s="1">
        <v>29.070376985185408</v>
      </c>
      <c r="AC504" s="1">
        <v>0.49205150999406055</v>
      </c>
      <c r="AD504" s="1">
        <v>5.3940599181712165E-2</v>
      </c>
      <c r="AE504" s="1">
        <v>0.68883039198126805</v>
      </c>
      <c r="AF504" s="1">
        <v>17.434525500045744</v>
      </c>
      <c r="AG504" s="1">
        <v>0.13085129589621047</v>
      </c>
      <c r="AH504" s="1">
        <v>2.2453600195556587</v>
      </c>
      <c r="AI504" s="1">
        <v>13.596732277948728</v>
      </c>
      <c r="AJ504" s="1">
        <v>1.200340747833252</v>
      </c>
      <c r="AK504" s="1">
        <v>0</v>
      </c>
      <c r="AL504" s="1">
        <v>0</v>
      </c>
      <c r="AM504" s="1">
        <v>3.2491067712600361</v>
      </c>
    </row>
    <row r="505" spans="5:39" x14ac:dyDescent="0.2">
      <c r="E505" s="1" t="str">
        <f t="shared" si="7"/>
        <v>0----01-1-</v>
      </c>
      <c r="F505" s="1">
        <v>0</v>
      </c>
      <c r="G505" s="1" t="s">
        <v>87</v>
      </c>
      <c r="H505" s="1" t="s">
        <v>87</v>
      </c>
      <c r="I505" s="1" t="s">
        <v>87</v>
      </c>
      <c r="J505" s="1" t="s">
        <v>87</v>
      </c>
      <c r="K505" s="1">
        <v>0</v>
      </c>
      <c r="L505" s="1">
        <v>1</v>
      </c>
      <c r="M505" s="1" t="s">
        <v>87</v>
      </c>
      <c r="N505" s="1">
        <v>1</v>
      </c>
      <c r="O505" s="1" t="s">
        <v>87</v>
      </c>
      <c r="P505" s="1">
        <v>298</v>
      </c>
      <c r="Q505" s="1">
        <v>1229330</v>
      </c>
      <c r="R505" s="1">
        <v>23714.482860865977</v>
      </c>
      <c r="S505" s="1">
        <v>41.484439849853516</v>
      </c>
      <c r="T505" s="1">
        <v>-216.2576926250083</v>
      </c>
      <c r="U505" s="1">
        <v>47.822946608376853</v>
      </c>
      <c r="V505" s="1">
        <v>116.97087097167969</v>
      </c>
      <c r="W505" s="1">
        <v>-40.659160614013672</v>
      </c>
      <c r="X505" s="1">
        <v>-0.17145286638786492</v>
      </c>
      <c r="Y505" s="1">
        <v>4.173004807496767E-2</v>
      </c>
      <c r="Z505" s="1">
        <v>11.700845175827483</v>
      </c>
      <c r="AA505" s="1">
        <v>46.350451058706774</v>
      </c>
      <c r="AB505" s="1">
        <v>39.637038061383031</v>
      </c>
      <c r="AC505" s="1">
        <v>2.2699356560077439</v>
      </c>
      <c r="AD505" s="1">
        <v>0</v>
      </c>
      <c r="AE505" s="1">
        <v>4.173004807496767E-2</v>
      </c>
      <c r="AF505" s="1">
        <v>11.352281323973221</v>
      </c>
      <c r="AG505" s="1">
        <v>0.33736268197067432</v>
      </c>
      <c r="AH505" s="1">
        <v>1.2392164917195749</v>
      </c>
      <c r="AI505" s="1">
        <v>7.8484998328071569</v>
      </c>
      <c r="AJ505" s="1">
        <v>1.1697087287902832</v>
      </c>
      <c r="AK505" s="1">
        <v>0</v>
      </c>
      <c r="AL505" s="1">
        <v>0</v>
      </c>
      <c r="AM505" s="1">
        <v>1.3796352893561812</v>
      </c>
    </row>
    <row r="506" spans="5:39" x14ac:dyDescent="0.2">
      <c r="E506" s="1" t="str">
        <f t="shared" si="7"/>
        <v>0----10-0-</v>
      </c>
      <c r="F506" s="1">
        <v>0</v>
      </c>
      <c r="G506" s="1" t="s">
        <v>87</v>
      </c>
      <c r="H506" s="1" t="s">
        <v>87</v>
      </c>
      <c r="I506" s="1" t="s">
        <v>87</v>
      </c>
      <c r="J506" s="1" t="s">
        <v>87</v>
      </c>
      <c r="K506" s="1">
        <v>1</v>
      </c>
      <c r="L506" s="1">
        <v>0</v>
      </c>
      <c r="M506" s="1" t="s">
        <v>87</v>
      </c>
      <c r="N506" s="1">
        <v>0</v>
      </c>
      <c r="O506" s="1" t="s">
        <v>87</v>
      </c>
      <c r="P506" s="1">
        <v>334</v>
      </c>
      <c r="Q506" s="1">
        <v>915900</v>
      </c>
      <c r="R506" s="1">
        <v>33482.796767919303</v>
      </c>
      <c r="S506" s="1">
        <v>61.129611968994141</v>
      </c>
      <c r="T506" s="1">
        <v>-323.75399423840912</v>
      </c>
      <c r="U506" s="1">
        <v>60.970713180125131</v>
      </c>
      <c r="V506" s="1">
        <v>143.0030517578125</v>
      </c>
      <c r="W506" s="1">
        <v>-96.432937622070313</v>
      </c>
      <c r="X506" s="1">
        <v>-0.28800741554082215</v>
      </c>
      <c r="Y506" s="1">
        <v>2.558139534883721</v>
      </c>
      <c r="Z506" s="1">
        <v>14.039633147723551</v>
      </c>
      <c r="AA506" s="1">
        <v>42.858827382902064</v>
      </c>
      <c r="AB506" s="1">
        <v>32.591112566874116</v>
      </c>
      <c r="AC506" s="1">
        <v>7.1802598536958184</v>
      </c>
      <c r="AD506" s="1">
        <v>0.77202751392073365</v>
      </c>
      <c r="AE506" s="1">
        <v>1.6097827273719838</v>
      </c>
      <c r="AF506" s="1">
        <v>8.93536412272082</v>
      </c>
      <c r="AG506" s="1">
        <v>-5.078838568459572</v>
      </c>
      <c r="AH506" s="1">
        <v>5.8393073271288989</v>
      </c>
      <c r="AI506" s="1">
        <v>34.62898652829162</v>
      </c>
      <c r="AJ506" s="1">
        <v>1.4300305843353271</v>
      </c>
      <c r="AK506" s="1">
        <v>0</v>
      </c>
      <c r="AL506" s="1">
        <v>0</v>
      </c>
      <c r="AM506" s="1">
        <v>-12.042171973968198</v>
      </c>
    </row>
    <row r="507" spans="5:39" x14ac:dyDescent="0.2">
      <c r="E507" s="1" t="str">
        <f t="shared" si="7"/>
        <v>0----11-0-</v>
      </c>
      <c r="F507" s="1">
        <v>0</v>
      </c>
      <c r="G507" s="1" t="s">
        <v>87</v>
      </c>
      <c r="H507" s="1" t="s">
        <v>87</v>
      </c>
      <c r="I507" s="1" t="s">
        <v>87</v>
      </c>
      <c r="J507" s="1" t="s">
        <v>87</v>
      </c>
      <c r="K507" s="1">
        <v>1</v>
      </c>
      <c r="L507" s="1">
        <v>1</v>
      </c>
      <c r="M507" s="1" t="s">
        <v>87</v>
      </c>
      <c r="N507" s="1">
        <v>0</v>
      </c>
      <c r="O507" s="1" t="s">
        <v>87</v>
      </c>
      <c r="P507" s="1">
        <v>141</v>
      </c>
      <c r="Q507" s="1">
        <v>425378</v>
      </c>
      <c r="R507" s="1">
        <v>33027.596595479969</v>
      </c>
      <c r="S507" s="1">
        <v>59.478771209716797</v>
      </c>
      <c r="T507" s="1">
        <v>-223.36171473888737</v>
      </c>
      <c r="U507" s="1">
        <v>61.466682710816201</v>
      </c>
      <c r="V507" s="1">
        <v>142.49232482910156</v>
      </c>
      <c r="W507" s="1">
        <v>-168.45985412597656</v>
      </c>
      <c r="X507" s="1">
        <v>-0.51005786521272733</v>
      </c>
      <c r="Y507" s="1">
        <v>4.6725500613571924</v>
      </c>
      <c r="Z507" s="1">
        <v>13.727555256736363</v>
      </c>
      <c r="AA507" s="1">
        <v>34.039607125897433</v>
      </c>
      <c r="AB507" s="1">
        <v>34.998048794248881</v>
      </c>
      <c r="AC507" s="1">
        <v>12.562238761760128</v>
      </c>
      <c r="AD507" s="1">
        <v>0</v>
      </c>
      <c r="AE507" s="1">
        <v>0.32277174654072377</v>
      </c>
      <c r="AF507" s="1">
        <v>8.64431164752291</v>
      </c>
      <c r="AG507" s="1">
        <v>-10.874762414524962</v>
      </c>
      <c r="AH507" s="1">
        <v>5.0248160790657028</v>
      </c>
      <c r="AI507" s="1">
        <v>30.288595863665794</v>
      </c>
      <c r="AJ507" s="1">
        <v>1.424923300743103</v>
      </c>
      <c r="AK507" s="1">
        <v>0</v>
      </c>
      <c r="AL507" s="1">
        <v>0</v>
      </c>
      <c r="AM507" s="1">
        <v>-173.49580155195864</v>
      </c>
    </row>
    <row r="508" spans="5:39" x14ac:dyDescent="0.2">
      <c r="E508" s="1" t="str">
        <f t="shared" si="7"/>
        <v>0----10-1-</v>
      </c>
      <c r="F508" s="1">
        <v>0</v>
      </c>
      <c r="G508" s="1" t="s">
        <v>87</v>
      </c>
      <c r="H508" s="1" t="s">
        <v>87</v>
      </c>
      <c r="I508" s="1" t="s">
        <v>87</v>
      </c>
      <c r="J508" s="1" t="s">
        <v>87</v>
      </c>
      <c r="K508" s="1">
        <v>1</v>
      </c>
      <c r="L508" s="1">
        <v>0</v>
      </c>
      <c r="M508" s="1" t="s">
        <v>87</v>
      </c>
      <c r="N508" s="1">
        <v>1</v>
      </c>
      <c r="O508" s="1" t="s">
        <v>87</v>
      </c>
      <c r="P508" s="1">
        <v>143</v>
      </c>
      <c r="Q508" s="1">
        <v>413545</v>
      </c>
      <c r="R508" s="1">
        <v>37502.104562989472</v>
      </c>
      <c r="S508" s="1">
        <v>64.032493591308594</v>
      </c>
      <c r="T508" s="1">
        <v>-428.14005509750427</v>
      </c>
      <c r="U508" s="1">
        <v>52.887283419277132</v>
      </c>
      <c r="V508" s="1">
        <v>139.49702453613281</v>
      </c>
      <c r="W508" s="1">
        <v>-254.96737670898438</v>
      </c>
      <c r="X508" s="1">
        <v>-0.67987484883877591</v>
      </c>
      <c r="Y508" s="1">
        <v>2.5254809029247118</v>
      </c>
      <c r="Z508" s="1">
        <v>27.597722134229645</v>
      </c>
      <c r="AA508" s="1">
        <v>53.737320001450875</v>
      </c>
      <c r="AB508" s="1">
        <v>12.564775296521539</v>
      </c>
      <c r="AC508" s="1">
        <v>3.5747016648732304</v>
      </c>
      <c r="AD508" s="1">
        <v>0</v>
      </c>
      <c r="AE508" s="1">
        <v>0.76871924458039631</v>
      </c>
      <c r="AF508" s="1">
        <v>11.638878477553833</v>
      </c>
      <c r="AG508" s="1">
        <v>-9.6285675787257219E-2</v>
      </c>
      <c r="AH508" s="1">
        <v>8.1492372194276399</v>
      </c>
      <c r="AI508" s="1">
        <v>20.726478365576824</v>
      </c>
      <c r="AJ508" s="1">
        <v>1.3949702978134155</v>
      </c>
      <c r="AK508" s="1">
        <v>0</v>
      </c>
      <c r="AL508" s="1">
        <v>0</v>
      </c>
      <c r="AM508" s="1">
        <v>-47.991064814428967</v>
      </c>
    </row>
    <row r="509" spans="5:39" x14ac:dyDescent="0.2">
      <c r="E509" s="1" t="str">
        <f t="shared" si="7"/>
        <v>0----11-1-</v>
      </c>
      <c r="F509" s="1">
        <v>0</v>
      </c>
      <c r="G509" s="1" t="s">
        <v>87</v>
      </c>
      <c r="H509" s="1" t="s">
        <v>87</v>
      </c>
      <c r="I509" s="1" t="s">
        <v>87</v>
      </c>
      <c r="J509" s="1" t="s">
        <v>87</v>
      </c>
      <c r="K509" s="1">
        <v>1</v>
      </c>
      <c r="L509" s="1">
        <v>1</v>
      </c>
      <c r="M509" s="1" t="s">
        <v>87</v>
      </c>
      <c r="N509" s="1">
        <v>1</v>
      </c>
      <c r="O509" s="1" t="s">
        <v>87</v>
      </c>
      <c r="P509" s="1">
        <v>27</v>
      </c>
      <c r="Q509" s="1">
        <v>98025</v>
      </c>
      <c r="R509" s="1">
        <v>34103.571779173923</v>
      </c>
      <c r="S509" s="1">
        <v>62.763130187988281</v>
      </c>
      <c r="T509" s="1">
        <v>-281.47747344792504</v>
      </c>
      <c r="U509" s="1">
        <v>46.378822576946469</v>
      </c>
      <c r="V509" s="1">
        <v>115.10736846923828</v>
      </c>
      <c r="W509" s="1">
        <v>-116.03546142578125</v>
      </c>
      <c r="X509" s="1">
        <v>-0.34024430689292434</v>
      </c>
      <c r="Y509" s="1">
        <v>0</v>
      </c>
      <c r="Z509" s="1">
        <v>16.891609283346085</v>
      </c>
      <c r="AA509" s="1">
        <v>43.737821984187711</v>
      </c>
      <c r="AB509" s="1">
        <v>33.802601377199693</v>
      </c>
      <c r="AC509" s="1">
        <v>5.5679673552665134</v>
      </c>
      <c r="AD509" s="1">
        <v>0</v>
      </c>
      <c r="AE509" s="1">
        <v>0</v>
      </c>
      <c r="AF509" s="1">
        <v>3.3930119867380775</v>
      </c>
      <c r="AG509" s="1">
        <v>0</v>
      </c>
      <c r="AH509" s="1">
        <v>3.1801581229278244</v>
      </c>
      <c r="AI509" s="1">
        <v>3.60152680633791</v>
      </c>
      <c r="AJ509" s="1">
        <v>1.151073694229126</v>
      </c>
      <c r="AK509" s="1">
        <v>0</v>
      </c>
      <c r="AL509" s="1">
        <v>1</v>
      </c>
      <c r="AM509" s="1">
        <v>-2.8258700625054685</v>
      </c>
    </row>
    <row r="510" spans="5:39" x14ac:dyDescent="0.2">
      <c r="E510" s="1" t="str">
        <f t="shared" si="7"/>
        <v>1----00-0-</v>
      </c>
      <c r="F510" s="1">
        <v>1</v>
      </c>
      <c r="G510" s="1" t="s">
        <v>87</v>
      </c>
      <c r="H510" s="1" t="s">
        <v>87</v>
      </c>
      <c r="I510" s="1" t="s">
        <v>87</v>
      </c>
      <c r="J510" s="1" t="s">
        <v>87</v>
      </c>
      <c r="K510" s="1">
        <v>0</v>
      </c>
      <c r="L510" s="1">
        <v>0</v>
      </c>
      <c r="M510" s="1" t="s">
        <v>87</v>
      </c>
      <c r="N510" s="1">
        <v>0</v>
      </c>
      <c r="O510" s="1" t="s">
        <v>87</v>
      </c>
      <c r="P510" s="1">
        <v>3771</v>
      </c>
      <c r="Q510" s="1">
        <v>7711995</v>
      </c>
      <c r="R510" s="1">
        <v>44768.396472938584</v>
      </c>
      <c r="S510" s="1">
        <v>49.796504974365234</v>
      </c>
      <c r="T510" s="1">
        <v>-324.42192723365287</v>
      </c>
      <c r="U510" s="1">
        <v>95.222947504399869</v>
      </c>
      <c r="V510" s="1">
        <v>266.84066772460938</v>
      </c>
      <c r="W510" s="1">
        <v>57.301219940185547</v>
      </c>
      <c r="X510" s="1">
        <v>0.12799480091904286</v>
      </c>
      <c r="Y510" s="1">
        <v>6.6091847829258185E-2</v>
      </c>
      <c r="Z510" s="1">
        <v>1.6265181707197682</v>
      </c>
      <c r="AA510" s="1">
        <v>35.354535369901043</v>
      </c>
      <c r="AB510" s="1">
        <v>53.511678884646585</v>
      </c>
      <c r="AC510" s="1">
        <v>9.178105016924933</v>
      </c>
      <c r="AD510" s="1">
        <v>0.26307070997841675</v>
      </c>
      <c r="AE510" s="1">
        <v>5.5796198000647043E-2</v>
      </c>
      <c r="AF510" s="1">
        <v>1.4609578974052759</v>
      </c>
      <c r="AG510" s="1">
        <v>-10.765179154328713</v>
      </c>
      <c r="AH510" s="1">
        <v>7.9853482347720091</v>
      </c>
      <c r="AI510" s="1">
        <v>1.8217092399632613</v>
      </c>
      <c r="AJ510" s="1">
        <v>2.6684067249298096</v>
      </c>
      <c r="AK510" s="1">
        <v>0</v>
      </c>
      <c r="AL510" s="1">
        <v>0</v>
      </c>
      <c r="AM510" s="1">
        <v>20.61764073163144</v>
      </c>
    </row>
    <row r="511" spans="5:39" x14ac:dyDescent="0.2">
      <c r="E511" s="1" t="str">
        <f t="shared" si="7"/>
        <v>1----01-0-</v>
      </c>
      <c r="F511" s="1">
        <v>1</v>
      </c>
      <c r="G511" s="1" t="s">
        <v>87</v>
      </c>
      <c r="H511" s="1" t="s">
        <v>87</v>
      </c>
      <c r="I511" s="1" t="s">
        <v>87</v>
      </c>
      <c r="J511" s="1" t="s">
        <v>87</v>
      </c>
      <c r="K511" s="1">
        <v>0</v>
      </c>
      <c r="L511" s="1">
        <v>1</v>
      </c>
      <c r="M511" s="1" t="s">
        <v>87</v>
      </c>
      <c r="N511" s="1">
        <v>0</v>
      </c>
      <c r="O511" s="1" t="s">
        <v>87</v>
      </c>
      <c r="P511" s="1">
        <v>2183</v>
      </c>
      <c r="Q511" s="1">
        <v>4609760</v>
      </c>
      <c r="R511" s="1">
        <v>47578.052038355643</v>
      </c>
      <c r="S511" s="1">
        <v>53.583309173583984</v>
      </c>
      <c r="T511" s="1">
        <v>-256.59941130869657</v>
      </c>
      <c r="U511" s="1">
        <v>83.844771005695705</v>
      </c>
      <c r="V511" s="1">
        <v>264.12820434570313</v>
      </c>
      <c r="W511" s="1">
        <v>95.929206848144531</v>
      </c>
      <c r="X511" s="1">
        <v>0.20162491472078345</v>
      </c>
      <c r="Y511" s="1">
        <v>3.0413730866682864E-2</v>
      </c>
      <c r="Z511" s="1">
        <v>1.0143044323348722</v>
      </c>
      <c r="AA511" s="1">
        <v>25.725677692547983</v>
      </c>
      <c r="AB511" s="1">
        <v>60.262638401999233</v>
      </c>
      <c r="AC511" s="1">
        <v>12.422837631460206</v>
      </c>
      <c r="AD511" s="1">
        <v>0.54412811079101731</v>
      </c>
      <c r="AE511" s="1">
        <v>3.0413730866682864E-2</v>
      </c>
      <c r="AF511" s="1">
        <v>0.85095536427059104</v>
      </c>
      <c r="AG511" s="1">
        <v>-14.807609757187725</v>
      </c>
      <c r="AH511" s="1">
        <v>5.702994779100405</v>
      </c>
      <c r="AI511" s="1">
        <v>0.97937383964400992</v>
      </c>
      <c r="AJ511" s="1">
        <v>2.6412820816040039</v>
      </c>
      <c r="AK511" s="1">
        <v>0</v>
      </c>
      <c r="AL511" s="1">
        <v>0</v>
      </c>
      <c r="AM511" s="1">
        <v>12.680894307513665</v>
      </c>
    </row>
    <row r="512" spans="5:39" x14ac:dyDescent="0.2">
      <c r="E512" s="1" t="str">
        <f t="shared" si="7"/>
        <v>1----00-1-</v>
      </c>
      <c r="F512" s="1">
        <v>1</v>
      </c>
      <c r="G512" s="1" t="s">
        <v>87</v>
      </c>
      <c r="H512" s="1" t="s">
        <v>87</v>
      </c>
      <c r="I512" s="1" t="s">
        <v>87</v>
      </c>
      <c r="J512" s="1" t="s">
        <v>87</v>
      </c>
      <c r="K512" s="1">
        <v>0</v>
      </c>
      <c r="L512" s="1">
        <v>0</v>
      </c>
      <c r="M512" s="1" t="s">
        <v>87</v>
      </c>
      <c r="N512" s="1">
        <v>1</v>
      </c>
      <c r="O512" s="1" t="s">
        <v>87</v>
      </c>
      <c r="P512" s="1">
        <v>1502</v>
      </c>
      <c r="Q512" s="1">
        <v>3397379</v>
      </c>
      <c r="R512" s="1">
        <v>41990.424293886128</v>
      </c>
      <c r="S512" s="1">
        <v>49.794548034667969</v>
      </c>
      <c r="T512" s="1">
        <v>-442.80381410639279</v>
      </c>
      <c r="U512" s="1">
        <v>84.154462428231298</v>
      </c>
      <c r="V512" s="1">
        <v>258.45458984375</v>
      </c>
      <c r="W512" s="1">
        <v>-59.240310668945313</v>
      </c>
      <c r="X512" s="1">
        <v>-0.14108052410789951</v>
      </c>
      <c r="Y512" s="1">
        <v>0.53317572163717974</v>
      </c>
      <c r="Z512" s="1">
        <v>8.9801579393997546</v>
      </c>
      <c r="AA512" s="1">
        <v>51.201028793078429</v>
      </c>
      <c r="AB512" s="1">
        <v>38.559460101448792</v>
      </c>
      <c r="AC512" s="1">
        <v>0.72617744443584309</v>
      </c>
      <c r="AD512" s="1">
        <v>0</v>
      </c>
      <c r="AE512" s="1">
        <v>0.53317572163717974</v>
      </c>
      <c r="AF512" s="1">
        <v>8.3858174198404125</v>
      </c>
      <c r="AG512" s="1">
        <v>-1.7995140891301649</v>
      </c>
      <c r="AH512" s="1">
        <v>7.6233552216727922</v>
      </c>
      <c r="AI512" s="1">
        <v>11.630149535672768</v>
      </c>
      <c r="AJ512" s="1">
        <v>2.5845458507537842</v>
      </c>
      <c r="AK512" s="1">
        <v>0</v>
      </c>
      <c r="AL512" s="1">
        <v>0</v>
      </c>
      <c r="AM512" s="1">
        <v>23.500459127235665</v>
      </c>
    </row>
    <row r="513" spans="5:39" x14ac:dyDescent="0.2">
      <c r="E513" s="1" t="str">
        <f t="shared" si="7"/>
        <v>1----01-1-</v>
      </c>
      <c r="F513" s="1">
        <v>1</v>
      </c>
      <c r="G513" s="1" t="s">
        <v>87</v>
      </c>
      <c r="H513" s="1" t="s">
        <v>87</v>
      </c>
      <c r="I513" s="1" t="s">
        <v>87</v>
      </c>
      <c r="J513" s="1" t="s">
        <v>87</v>
      </c>
      <c r="K513" s="1">
        <v>0</v>
      </c>
      <c r="L513" s="1">
        <v>1</v>
      </c>
      <c r="M513" s="1" t="s">
        <v>87</v>
      </c>
      <c r="N513" s="1">
        <v>1</v>
      </c>
      <c r="O513" s="1" t="s">
        <v>87</v>
      </c>
      <c r="P513" s="1">
        <v>334</v>
      </c>
      <c r="Q513" s="1">
        <v>633629</v>
      </c>
      <c r="R513" s="1">
        <v>49501.806553158502</v>
      </c>
      <c r="S513" s="1">
        <v>52.616531372070313</v>
      </c>
      <c r="T513" s="1">
        <v>-342.53721838712784</v>
      </c>
      <c r="U513" s="1">
        <v>78.708355546095348</v>
      </c>
      <c r="V513" s="1">
        <v>247.45726013183594</v>
      </c>
      <c r="W513" s="1">
        <v>-8.3088264465332031</v>
      </c>
      <c r="X513" s="1">
        <v>-1.6784895390859329E-2</v>
      </c>
      <c r="Y513" s="1">
        <v>0.25835307411750408</v>
      </c>
      <c r="Z513" s="1">
        <v>2.0549880134905441</v>
      </c>
      <c r="AA513" s="1">
        <v>43.684711400519859</v>
      </c>
      <c r="AB513" s="1">
        <v>51.533468322946078</v>
      </c>
      <c r="AC513" s="1">
        <v>2.4684791889260116</v>
      </c>
      <c r="AD513" s="1">
        <v>0</v>
      </c>
      <c r="AE513" s="1">
        <v>0.25835307411750408</v>
      </c>
      <c r="AF513" s="1">
        <v>1.9342549031057605</v>
      </c>
      <c r="AG513" s="1">
        <v>-12.011502199577869</v>
      </c>
      <c r="AH513" s="1">
        <v>5.2706984832219863</v>
      </c>
      <c r="AI513" s="1">
        <v>2.5078739620370332</v>
      </c>
      <c r="AJ513" s="1">
        <v>2.4745726585388184</v>
      </c>
      <c r="AK513" s="1">
        <v>0</v>
      </c>
      <c r="AL513" s="1">
        <v>0</v>
      </c>
      <c r="AM513" s="1">
        <v>12.295700411455025</v>
      </c>
    </row>
    <row r="514" spans="5:39" x14ac:dyDescent="0.2">
      <c r="E514" s="1" t="str">
        <f t="shared" si="7"/>
        <v>1----10-0-</v>
      </c>
      <c r="F514" s="1">
        <v>1</v>
      </c>
      <c r="G514" s="1" t="s">
        <v>87</v>
      </c>
      <c r="H514" s="1" t="s">
        <v>87</v>
      </c>
      <c r="I514" s="1" t="s">
        <v>87</v>
      </c>
      <c r="J514" s="1" t="s">
        <v>87</v>
      </c>
      <c r="K514" s="1">
        <v>1</v>
      </c>
      <c r="L514" s="1">
        <v>0</v>
      </c>
      <c r="M514" s="1" t="s">
        <v>87</v>
      </c>
      <c r="N514" s="1">
        <v>0</v>
      </c>
      <c r="O514" s="1" t="s">
        <v>87</v>
      </c>
      <c r="P514" s="1">
        <v>1257</v>
      </c>
      <c r="Q514" s="1">
        <v>2503791</v>
      </c>
      <c r="R514" s="1">
        <v>67272.453921180946</v>
      </c>
      <c r="S514" s="1">
        <v>71.640792846679688</v>
      </c>
      <c r="T514" s="1">
        <v>-479.35098701019001</v>
      </c>
      <c r="U514" s="1">
        <v>95.765379392100215</v>
      </c>
      <c r="V514" s="1">
        <v>305.166259765625</v>
      </c>
      <c r="W514" s="1">
        <v>-73.983047485351563</v>
      </c>
      <c r="X514" s="1">
        <v>-0.10997524718220182</v>
      </c>
      <c r="Y514" s="1">
        <v>0.58115873090046255</v>
      </c>
      <c r="Z514" s="1">
        <v>4.9510122849710703</v>
      </c>
      <c r="AA514" s="1">
        <v>45.843842397388599</v>
      </c>
      <c r="AB514" s="1">
        <v>43.217385157147703</v>
      </c>
      <c r="AC514" s="1">
        <v>5.0794974500667189</v>
      </c>
      <c r="AD514" s="1">
        <v>0.32710397952544762</v>
      </c>
      <c r="AE514" s="1">
        <v>0.24826353317828845</v>
      </c>
      <c r="AF514" s="1">
        <v>2.2302580367131282</v>
      </c>
      <c r="AG514" s="1">
        <v>-1.634002588651259</v>
      </c>
      <c r="AH514" s="1">
        <v>14.279019627418965</v>
      </c>
      <c r="AI514" s="1">
        <v>11.457700326048542</v>
      </c>
      <c r="AJ514" s="1">
        <v>3.0516624450683594</v>
      </c>
      <c r="AK514" s="1">
        <v>0</v>
      </c>
      <c r="AL514" s="1">
        <v>0</v>
      </c>
      <c r="AM514" s="1">
        <v>-19.666401959703929</v>
      </c>
    </row>
    <row r="515" spans="5:39" x14ac:dyDescent="0.2">
      <c r="E515" s="1" t="str">
        <f t="shared" ref="E515:E578" si="8">CONCATENATE(F515,G515,H515,I515,J515,K515,L515,M515,N515,O515,)</f>
        <v>1----11-0-</v>
      </c>
      <c r="F515" s="1">
        <v>1</v>
      </c>
      <c r="G515" s="1" t="s">
        <v>87</v>
      </c>
      <c r="H515" s="1" t="s">
        <v>87</v>
      </c>
      <c r="I515" s="1" t="s">
        <v>87</v>
      </c>
      <c r="J515" s="1" t="s">
        <v>87</v>
      </c>
      <c r="K515" s="1">
        <v>1</v>
      </c>
      <c r="L515" s="1">
        <v>1</v>
      </c>
      <c r="M515" s="1" t="s">
        <v>87</v>
      </c>
      <c r="N515" s="1">
        <v>0</v>
      </c>
      <c r="O515" s="1" t="s">
        <v>87</v>
      </c>
      <c r="P515" s="1">
        <v>441</v>
      </c>
      <c r="Q515" s="1">
        <v>810432</v>
      </c>
      <c r="R515" s="1">
        <v>64217.226357029736</v>
      </c>
      <c r="S515" s="1">
        <v>71.412940979003906</v>
      </c>
      <c r="T515" s="1">
        <v>-379.98948815342897</v>
      </c>
      <c r="U515" s="1">
        <v>86.453035381507021</v>
      </c>
      <c r="V515" s="1">
        <v>291.79647827148438</v>
      </c>
      <c r="W515" s="1">
        <v>-55.175071716308594</v>
      </c>
      <c r="X515" s="1">
        <v>-8.5919425123643145E-2</v>
      </c>
      <c r="Y515" s="1">
        <v>0.86435382610755751</v>
      </c>
      <c r="Z515" s="1">
        <v>6.0410990681513077</v>
      </c>
      <c r="AA515" s="1">
        <v>37.785896904367057</v>
      </c>
      <c r="AB515" s="1">
        <v>47.132516978599071</v>
      </c>
      <c r="AC515" s="1">
        <v>8.1761332227750145</v>
      </c>
      <c r="AD515" s="1">
        <v>0</v>
      </c>
      <c r="AE515" s="1">
        <v>0.76218609334280973</v>
      </c>
      <c r="AF515" s="1">
        <v>2.2813758588012321</v>
      </c>
      <c r="AG515" s="1">
        <v>-5.4138584557870431</v>
      </c>
      <c r="AH515" s="1">
        <v>9.3492524031542921</v>
      </c>
      <c r="AI515" s="1">
        <v>16.900019861582077</v>
      </c>
      <c r="AJ515" s="1">
        <v>2.9179646968841553</v>
      </c>
      <c r="AK515" s="1">
        <v>0</v>
      </c>
      <c r="AL515" s="1">
        <v>0</v>
      </c>
      <c r="AM515" s="1">
        <v>-74.270507399406767</v>
      </c>
    </row>
    <row r="516" spans="5:39" x14ac:dyDescent="0.2">
      <c r="E516" s="1" t="str">
        <f t="shared" si="8"/>
        <v>1----10-1-</v>
      </c>
      <c r="F516" s="1">
        <v>1</v>
      </c>
      <c r="G516" s="1" t="s">
        <v>87</v>
      </c>
      <c r="H516" s="1" t="s">
        <v>87</v>
      </c>
      <c r="I516" s="1" t="s">
        <v>87</v>
      </c>
      <c r="J516" s="1" t="s">
        <v>87</v>
      </c>
      <c r="K516" s="1">
        <v>1</v>
      </c>
      <c r="L516" s="1">
        <v>0</v>
      </c>
      <c r="M516" s="1" t="s">
        <v>87</v>
      </c>
      <c r="N516" s="1">
        <v>1</v>
      </c>
      <c r="O516" s="1" t="s">
        <v>87</v>
      </c>
      <c r="P516" s="1">
        <v>567</v>
      </c>
      <c r="Q516" s="1">
        <v>1010686</v>
      </c>
      <c r="R516" s="1">
        <v>60089.458626679632</v>
      </c>
      <c r="S516" s="1">
        <v>68.179275512695313</v>
      </c>
      <c r="T516" s="1">
        <v>-582.6296315741547</v>
      </c>
      <c r="U516" s="1">
        <v>87.814334299070609</v>
      </c>
      <c r="V516" s="1">
        <v>297.0623779296875</v>
      </c>
      <c r="W516" s="1">
        <v>-175.96365356445313</v>
      </c>
      <c r="X516" s="1">
        <v>-0.29283614395275231</v>
      </c>
      <c r="Y516" s="1">
        <v>1.1590147681871521</v>
      </c>
      <c r="Z516" s="1">
        <v>9.7663369236340465</v>
      </c>
      <c r="AA516" s="1">
        <v>54.08257361831469</v>
      </c>
      <c r="AB516" s="1">
        <v>33.61004307965085</v>
      </c>
      <c r="AC516" s="1">
        <v>1.382031610213261</v>
      </c>
      <c r="AD516" s="1">
        <v>0</v>
      </c>
      <c r="AE516" s="1">
        <v>0.61670983866403617</v>
      </c>
      <c r="AF516" s="1">
        <v>6.0719155108510456</v>
      </c>
      <c r="AG516" s="1">
        <v>0.2269668945002099</v>
      </c>
      <c r="AH516" s="1">
        <v>12.886300666477798</v>
      </c>
      <c r="AI516" s="1">
        <v>25.897727874007622</v>
      </c>
      <c r="AJ516" s="1">
        <v>2.9706239700317383</v>
      </c>
      <c r="AK516" s="1">
        <v>0</v>
      </c>
      <c r="AL516" s="1">
        <v>0</v>
      </c>
      <c r="AM516" s="1">
        <v>-17.221748561267692</v>
      </c>
    </row>
    <row r="517" spans="5:39" x14ac:dyDescent="0.2">
      <c r="E517" s="1" t="str">
        <f t="shared" si="8"/>
        <v>1----11-1-</v>
      </c>
      <c r="F517" s="1">
        <v>1</v>
      </c>
      <c r="G517" s="1" t="s">
        <v>87</v>
      </c>
      <c r="H517" s="1" t="s">
        <v>87</v>
      </c>
      <c r="I517" s="1" t="s">
        <v>87</v>
      </c>
      <c r="J517" s="1" t="s">
        <v>87</v>
      </c>
      <c r="K517" s="1">
        <v>1</v>
      </c>
      <c r="L517" s="1">
        <v>1</v>
      </c>
      <c r="M517" s="1" t="s">
        <v>87</v>
      </c>
      <c r="N517" s="1">
        <v>1</v>
      </c>
      <c r="O517" s="1" t="s">
        <v>87</v>
      </c>
      <c r="P517" s="1">
        <v>61</v>
      </c>
      <c r="Q517" s="1">
        <v>150942</v>
      </c>
      <c r="R517" s="1">
        <v>67611.891172916323</v>
      </c>
      <c r="S517" s="1">
        <v>73.57574462890625</v>
      </c>
      <c r="T517" s="1">
        <v>-541.84005416937634</v>
      </c>
      <c r="U517" s="1">
        <v>73.856373748376413</v>
      </c>
      <c r="V517" s="1">
        <v>267.72601318359375</v>
      </c>
      <c r="W517" s="1">
        <v>-385.33154296875</v>
      </c>
      <c r="X517" s="1">
        <v>-0.56991682422145362</v>
      </c>
      <c r="Y517" s="1">
        <v>6.0811437505796926</v>
      </c>
      <c r="Z517" s="1">
        <v>17.810152243908256</v>
      </c>
      <c r="AA517" s="1">
        <v>34.692133402233971</v>
      </c>
      <c r="AB517" s="1">
        <v>41.254919108001751</v>
      </c>
      <c r="AC517" s="1">
        <v>0.1616514952763313</v>
      </c>
      <c r="AD517" s="1">
        <v>0</v>
      </c>
      <c r="AE517" s="1">
        <v>0</v>
      </c>
      <c r="AF517" s="1">
        <v>0.81422003153529177</v>
      </c>
      <c r="AG517" s="1">
        <v>-2.29168174358756</v>
      </c>
      <c r="AH517" s="1">
        <v>11.24932892221355</v>
      </c>
      <c r="AI517" s="1">
        <v>0.11981686440986529</v>
      </c>
      <c r="AJ517" s="1">
        <v>2.677260160446167</v>
      </c>
      <c r="AK517" s="1">
        <v>0</v>
      </c>
      <c r="AL517" s="1">
        <v>1</v>
      </c>
      <c r="AM517" s="1">
        <v>-194.15136061097581</v>
      </c>
    </row>
    <row r="518" spans="5:39" x14ac:dyDescent="0.2">
      <c r="E518" s="1" t="str">
        <f t="shared" si="8"/>
        <v>0-01-0----</v>
      </c>
      <c r="F518" s="1">
        <v>0</v>
      </c>
      <c r="G518" s="1" t="s">
        <v>87</v>
      </c>
      <c r="H518" s="1">
        <v>0</v>
      </c>
      <c r="I518" s="1">
        <v>1</v>
      </c>
      <c r="J518" s="1" t="s">
        <v>87</v>
      </c>
      <c r="K518" s="1">
        <v>0</v>
      </c>
      <c r="L518" s="1" t="s">
        <v>87</v>
      </c>
      <c r="M518" s="1" t="s">
        <v>87</v>
      </c>
      <c r="N518" s="1" t="s">
        <v>87</v>
      </c>
      <c r="O518" s="1" t="s">
        <v>87</v>
      </c>
      <c r="P518" s="1">
        <v>1541</v>
      </c>
      <c r="Q518" s="1">
        <v>6392500</v>
      </c>
      <c r="R518" s="1">
        <v>12046.463116508899</v>
      </c>
      <c r="S518" s="1">
        <v>13.274331092834473</v>
      </c>
      <c r="T518" s="1">
        <v>-122.13068214970195</v>
      </c>
      <c r="U518" s="1">
        <v>51.655226896215815</v>
      </c>
      <c r="V518" s="1">
        <v>113.56544494628906</v>
      </c>
      <c r="W518" s="1">
        <v>33.003818511962891</v>
      </c>
      <c r="X518" s="1">
        <v>0.2739710252939993</v>
      </c>
      <c r="Y518" s="1">
        <v>0.7919280406726632</v>
      </c>
      <c r="Z518" s="1">
        <v>8.4396871333594046</v>
      </c>
      <c r="AA518" s="1">
        <v>22.027250684395778</v>
      </c>
      <c r="AB518" s="1">
        <v>52.050872115760662</v>
      </c>
      <c r="AC518" s="1">
        <v>16.047414939382087</v>
      </c>
      <c r="AD518" s="1">
        <v>0.64284708642940946</v>
      </c>
      <c r="AE518" s="1">
        <v>0.7919280406726632</v>
      </c>
      <c r="AF518" s="1">
        <v>8.4396871333594046</v>
      </c>
      <c r="AG518" s="1">
        <v>-18.097019999143441</v>
      </c>
      <c r="AH518" s="1">
        <v>0.80392675370927613</v>
      </c>
      <c r="AI518" s="1">
        <v>6.9746670859058808</v>
      </c>
      <c r="AJ518" s="1">
        <v>1.1356544494628906</v>
      </c>
      <c r="AK518" s="1">
        <v>0</v>
      </c>
      <c r="AL518" s="1">
        <v>0</v>
      </c>
      <c r="AM518" s="1">
        <v>0.23225602319428545</v>
      </c>
    </row>
    <row r="519" spans="5:39" x14ac:dyDescent="0.2">
      <c r="E519" s="1" t="str">
        <f t="shared" si="8"/>
        <v>0-02-0----</v>
      </c>
      <c r="F519" s="1">
        <v>0</v>
      </c>
      <c r="G519" s="1" t="s">
        <v>87</v>
      </c>
      <c r="H519" s="1">
        <v>0</v>
      </c>
      <c r="I519" s="1">
        <v>2</v>
      </c>
      <c r="J519" s="1" t="s">
        <v>87</v>
      </c>
      <c r="K519" s="1">
        <v>0</v>
      </c>
      <c r="L519" s="1" t="s">
        <v>87</v>
      </c>
      <c r="M519" s="1" t="s">
        <v>87</v>
      </c>
      <c r="N519" s="1" t="s">
        <v>87</v>
      </c>
      <c r="O519" s="1" t="s">
        <v>87</v>
      </c>
      <c r="P519" s="1">
        <v>747</v>
      </c>
      <c r="Q519" s="1">
        <v>3442756</v>
      </c>
      <c r="R519" s="1">
        <v>22716.91293903748</v>
      </c>
      <c r="S519" s="1">
        <v>48.847969055175781</v>
      </c>
      <c r="T519" s="1">
        <v>-199.34573953530389</v>
      </c>
      <c r="U519" s="1">
        <v>57.344767025463298</v>
      </c>
      <c r="V519" s="1">
        <v>108.52206420898438</v>
      </c>
      <c r="W519" s="1">
        <v>-29.803047180175781</v>
      </c>
      <c r="X519" s="1">
        <v>-0.13119320948297186</v>
      </c>
      <c r="Y519" s="1">
        <v>0</v>
      </c>
      <c r="Z519" s="1">
        <v>10.368379286827182</v>
      </c>
      <c r="AA519" s="1">
        <v>50.25011938110049</v>
      </c>
      <c r="AB519" s="1">
        <v>37.203478840789181</v>
      </c>
      <c r="AC519" s="1">
        <v>2.1780224912831465</v>
      </c>
      <c r="AD519" s="1">
        <v>0</v>
      </c>
      <c r="AE519" s="1">
        <v>0</v>
      </c>
      <c r="AF519" s="1">
        <v>10.368379286827182</v>
      </c>
      <c r="AG519" s="1">
        <v>-1.6967651959168766</v>
      </c>
      <c r="AH519" s="1">
        <v>1.7862867690277124</v>
      </c>
      <c r="AI519" s="1">
        <v>7.8720200486262835</v>
      </c>
      <c r="AJ519" s="1">
        <v>1.0852206945419312</v>
      </c>
      <c r="AK519" s="1">
        <v>0</v>
      </c>
      <c r="AL519" s="1">
        <v>0</v>
      </c>
      <c r="AM519" s="1">
        <v>-4.285684564941981</v>
      </c>
    </row>
    <row r="520" spans="5:39" x14ac:dyDescent="0.2">
      <c r="E520" s="1" t="str">
        <f t="shared" si="8"/>
        <v>0-03-0----</v>
      </c>
      <c r="F520" s="1">
        <v>0</v>
      </c>
      <c r="G520" s="1" t="s">
        <v>87</v>
      </c>
      <c r="H520" s="1">
        <v>0</v>
      </c>
      <c r="I520" s="1">
        <v>3</v>
      </c>
      <c r="J520" s="1" t="s">
        <v>87</v>
      </c>
      <c r="K520" s="1">
        <v>0</v>
      </c>
      <c r="L520" s="1" t="s">
        <v>87</v>
      </c>
      <c r="M520" s="1" t="s">
        <v>87</v>
      </c>
      <c r="N520" s="1" t="s">
        <v>87</v>
      </c>
      <c r="O520" s="1" t="s">
        <v>87</v>
      </c>
      <c r="P520" s="1">
        <v>84</v>
      </c>
      <c r="Q520" s="1">
        <v>384989</v>
      </c>
      <c r="R520" s="1">
        <v>47476.487735377661</v>
      </c>
      <c r="S520" s="1">
        <v>90.026321411132813</v>
      </c>
      <c r="T520" s="1">
        <v>-320.42990643495625</v>
      </c>
      <c r="U520" s="1">
        <v>93.519305866657163</v>
      </c>
      <c r="V520" s="1">
        <v>102.36136627197266</v>
      </c>
      <c r="W520" s="1">
        <v>-137.52922058105469</v>
      </c>
      <c r="X520" s="1">
        <v>-0.28967859069021484</v>
      </c>
      <c r="Y520" s="1">
        <v>0</v>
      </c>
      <c r="Z520" s="1">
        <v>5.8334134222016738</v>
      </c>
      <c r="AA520" s="1">
        <v>63.656364207808537</v>
      </c>
      <c r="AB520" s="1">
        <v>30.510222369989791</v>
      </c>
      <c r="AC520" s="1">
        <v>0</v>
      </c>
      <c r="AD520" s="1">
        <v>0</v>
      </c>
      <c r="AE520" s="1">
        <v>0</v>
      </c>
      <c r="AF520" s="1">
        <v>0</v>
      </c>
      <c r="AG520" s="1">
        <v>3.8183590555595917</v>
      </c>
      <c r="AH520" s="1">
        <v>5.9177824538471109</v>
      </c>
      <c r="AI520" s="1">
        <v>0</v>
      </c>
      <c r="AJ520" s="1">
        <v>1.0236136913299561</v>
      </c>
      <c r="AK520" s="1">
        <v>0</v>
      </c>
      <c r="AL520" s="1">
        <v>1</v>
      </c>
      <c r="AM520" s="1">
        <v>-22.716120211845745</v>
      </c>
    </row>
    <row r="521" spans="5:39" x14ac:dyDescent="0.2">
      <c r="E521" s="1" t="str">
        <f t="shared" si="8"/>
        <v>0-11-0----</v>
      </c>
      <c r="F521" s="1">
        <v>0</v>
      </c>
      <c r="G521" s="1" t="s">
        <v>87</v>
      </c>
      <c r="H521" s="1">
        <v>1</v>
      </c>
      <c r="I521" s="1">
        <v>1</v>
      </c>
      <c r="J521" s="1" t="s">
        <v>87</v>
      </c>
      <c r="K521" s="1">
        <v>0</v>
      </c>
      <c r="L521" s="1" t="s">
        <v>87</v>
      </c>
      <c r="M521" s="1" t="s">
        <v>87</v>
      </c>
      <c r="N521" s="1" t="s">
        <v>87</v>
      </c>
      <c r="O521" s="1" t="s">
        <v>87</v>
      </c>
      <c r="P521" s="1">
        <v>982</v>
      </c>
      <c r="Q521" s="1">
        <v>2539740</v>
      </c>
      <c r="R521" s="1">
        <v>14650.940033760528</v>
      </c>
      <c r="S521" s="1">
        <v>16.209213256835938</v>
      </c>
      <c r="T521" s="1">
        <v>-122.34342583607373</v>
      </c>
      <c r="U521" s="1">
        <v>52.540211928357323</v>
      </c>
      <c r="V521" s="1">
        <v>145.39530944824219</v>
      </c>
      <c r="W521" s="1">
        <v>64.451446533203125</v>
      </c>
      <c r="X521" s="1">
        <v>0.43991338702285343</v>
      </c>
      <c r="Y521" s="1">
        <v>8.4693708804838286E-2</v>
      </c>
      <c r="Z521" s="1">
        <v>5.3189302842023203</v>
      </c>
      <c r="AA521" s="1">
        <v>18.397198138392117</v>
      </c>
      <c r="AB521" s="1">
        <v>56.380889382377717</v>
      </c>
      <c r="AC521" s="1">
        <v>19.212990306094323</v>
      </c>
      <c r="AD521" s="1">
        <v>0.60529818012867465</v>
      </c>
      <c r="AE521" s="1">
        <v>8.4693708804838286E-2</v>
      </c>
      <c r="AF521" s="1">
        <v>5.3189302842023203</v>
      </c>
      <c r="AG521" s="1">
        <v>-32.855095503915337</v>
      </c>
      <c r="AH521" s="1">
        <v>0.89819246668651409</v>
      </c>
      <c r="AI521" s="1">
        <v>4.4113115262293263</v>
      </c>
      <c r="AJ521" s="1">
        <v>1.4539531469345093</v>
      </c>
      <c r="AK521" s="1">
        <v>0</v>
      </c>
      <c r="AL521" s="1">
        <v>0</v>
      </c>
      <c r="AM521" s="1">
        <v>16.404937079483052</v>
      </c>
    </row>
    <row r="522" spans="5:39" x14ac:dyDescent="0.2">
      <c r="E522" s="1" t="str">
        <f t="shared" si="8"/>
        <v>0-12-0----</v>
      </c>
      <c r="F522" s="1">
        <v>0</v>
      </c>
      <c r="G522" s="1" t="s">
        <v>87</v>
      </c>
      <c r="H522" s="1">
        <v>1</v>
      </c>
      <c r="I522" s="1">
        <v>2</v>
      </c>
      <c r="J522" s="1" t="s">
        <v>87</v>
      </c>
      <c r="K522" s="1">
        <v>0</v>
      </c>
      <c r="L522" s="1" t="s">
        <v>87</v>
      </c>
      <c r="M522" s="1" t="s">
        <v>87</v>
      </c>
      <c r="N522" s="1" t="s">
        <v>87</v>
      </c>
      <c r="O522" s="1" t="s">
        <v>87</v>
      </c>
      <c r="P522" s="1">
        <v>1418</v>
      </c>
      <c r="Q522" s="1">
        <v>4456165</v>
      </c>
      <c r="R522" s="1">
        <v>27428.396794493903</v>
      </c>
      <c r="S522" s="1">
        <v>55.379146575927734</v>
      </c>
      <c r="T522" s="1">
        <v>-198.51160493149928</v>
      </c>
      <c r="U522" s="1">
        <v>57.75111407700976</v>
      </c>
      <c r="V522" s="1">
        <v>133.68260192871094</v>
      </c>
      <c r="W522" s="1">
        <v>15.226932525634766</v>
      </c>
      <c r="X522" s="1">
        <v>5.5515211624368392E-2</v>
      </c>
      <c r="Y522" s="1">
        <v>0.20584964874505321</v>
      </c>
      <c r="Z522" s="1">
        <v>4.0936545213204623</v>
      </c>
      <c r="AA522" s="1">
        <v>41.456072654401261</v>
      </c>
      <c r="AB522" s="1">
        <v>48.830642491918496</v>
      </c>
      <c r="AC522" s="1">
        <v>5.4137806836147222</v>
      </c>
      <c r="AD522" s="1">
        <v>0</v>
      </c>
      <c r="AE522" s="1">
        <v>0.20584964874505321</v>
      </c>
      <c r="AF522" s="1">
        <v>4.0936545213204623</v>
      </c>
      <c r="AG522" s="1">
        <v>-4.3612986197656323</v>
      </c>
      <c r="AH522" s="1">
        <v>2.7706624272861249</v>
      </c>
      <c r="AI522" s="1">
        <v>5.0207901549908804</v>
      </c>
      <c r="AJ522" s="1">
        <v>1.336825966835022</v>
      </c>
      <c r="AK522" s="1">
        <v>0</v>
      </c>
      <c r="AL522" s="1">
        <v>0</v>
      </c>
      <c r="AM522" s="1">
        <v>18.874674885927451</v>
      </c>
    </row>
    <row r="523" spans="5:39" x14ac:dyDescent="0.2">
      <c r="E523" s="1" t="str">
        <f t="shared" si="8"/>
        <v>0-13-0----</v>
      </c>
      <c r="F523" s="1">
        <v>0</v>
      </c>
      <c r="G523" s="1" t="s">
        <v>87</v>
      </c>
      <c r="H523" s="1">
        <v>1</v>
      </c>
      <c r="I523" s="1">
        <v>3</v>
      </c>
      <c r="J523" s="1" t="s">
        <v>87</v>
      </c>
      <c r="K523" s="1">
        <v>0</v>
      </c>
      <c r="L523" s="1" t="s">
        <v>87</v>
      </c>
      <c r="M523" s="1" t="s">
        <v>87</v>
      </c>
      <c r="N523" s="1" t="s">
        <v>87</v>
      </c>
      <c r="O523" s="1" t="s">
        <v>87</v>
      </c>
      <c r="P523" s="1">
        <v>351</v>
      </c>
      <c r="Q523" s="1">
        <v>1222066</v>
      </c>
      <c r="R523" s="1">
        <v>55028.792230411877</v>
      </c>
      <c r="S523" s="1">
        <v>89.717796325683594</v>
      </c>
      <c r="T523" s="1">
        <v>-307.95943083672955</v>
      </c>
      <c r="U523" s="1">
        <v>57.832694338689222</v>
      </c>
      <c r="V523" s="1">
        <v>118.73712158203125</v>
      </c>
      <c r="W523" s="1">
        <v>-180.00115966796875</v>
      </c>
      <c r="X523" s="1">
        <v>-0.32710359862939242</v>
      </c>
      <c r="Y523" s="1">
        <v>0.56887271227576908</v>
      </c>
      <c r="Z523" s="1">
        <v>6.4619259516261813</v>
      </c>
      <c r="AA523" s="1">
        <v>74.667162002706888</v>
      </c>
      <c r="AB523" s="1">
        <v>18.216855718103606</v>
      </c>
      <c r="AC523" s="1">
        <v>8.5183615287554026E-2</v>
      </c>
      <c r="AD523" s="1">
        <v>0</v>
      </c>
      <c r="AE523" s="1">
        <v>0</v>
      </c>
      <c r="AF523" s="1">
        <v>0</v>
      </c>
      <c r="AG523" s="1">
        <v>0</v>
      </c>
      <c r="AH523" s="1">
        <v>6.0154655200166705</v>
      </c>
      <c r="AI523" s="1">
        <v>0</v>
      </c>
      <c r="AJ523" s="1">
        <v>1.1873712539672852</v>
      </c>
      <c r="AK523" s="1">
        <v>0</v>
      </c>
      <c r="AL523" s="1">
        <v>0</v>
      </c>
      <c r="AM523" s="1">
        <v>-54.627007418203661</v>
      </c>
    </row>
    <row r="524" spans="5:39" x14ac:dyDescent="0.2">
      <c r="E524" s="1" t="str">
        <f t="shared" si="8"/>
        <v>0-11-1----</v>
      </c>
      <c r="F524" s="1">
        <v>0</v>
      </c>
      <c r="G524" s="1" t="s">
        <v>87</v>
      </c>
      <c r="H524" s="1">
        <v>1</v>
      </c>
      <c r="I524" s="1">
        <v>1</v>
      </c>
      <c r="J524" s="1" t="s">
        <v>87</v>
      </c>
      <c r="K524" s="1">
        <v>1</v>
      </c>
      <c r="L524" s="1" t="s">
        <v>87</v>
      </c>
      <c r="M524" s="1" t="s">
        <v>87</v>
      </c>
      <c r="N524" s="1" t="s">
        <v>87</v>
      </c>
      <c r="O524" s="1" t="s">
        <v>87</v>
      </c>
      <c r="P524" s="1">
        <v>118</v>
      </c>
      <c r="Q524" s="1">
        <v>259700</v>
      </c>
      <c r="R524" s="1">
        <v>16451.920400725663</v>
      </c>
      <c r="S524" s="1">
        <v>16.085441589355469</v>
      </c>
      <c r="T524" s="1">
        <v>-219.31132404355736</v>
      </c>
      <c r="U524" s="1">
        <v>58.04200780211594</v>
      </c>
      <c r="V524" s="1">
        <v>173.30650329589844</v>
      </c>
      <c r="W524" s="1">
        <v>50.295879364013672</v>
      </c>
      <c r="X524" s="1">
        <v>0.30571433692199979</v>
      </c>
      <c r="Y524" s="1">
        <v>0.24874855602618406</v>
      </c>
      <c r="Z524" s="1">
        <v>16.020408163265305</v>
      </c>
      <c r="AA524" s="1">
        <v>28.167500962649211</v>
      </c>
      <c r="AB524" s="1">
        <v>30.901809780515983</v>
      </c>
      <c r="AC524" s="1">
        <v>24.661532537543319</v>
      </c>
      <c r="AD524" s="1">
        <v>0</v>
      </c>
      <c r="AE524" s="1">
        <v>0.24874855602618406</v>
      </c>
      <c r="AF524" s="1">
        <v>16.020408163265305</v>
      </c>
      <c r="AG524" s="1">
        <v>-28.842894414897177</v>
      </c>
      <c r="AH524" s="1">
        <v>2.3552912329966444</v>
      </c>
      <c r="AI524" s="1">
        <v>20.098263480992845</v>
      </c>
      <c r="AJ524" s="1">
        <v>1.733065128326416</v>
      </c>
      <c r="AK524" s="1">
        <v>0</v>
      </c>
      <c r="AL524" s="1">
        <v>0</v>
      </c>
      <c r="AM524" s="1">
        <v>44.648026927034401</v>
      </c>
    </row>
    <row r="525" spans="5:39" x14ac:dyDescent="0.2">
      <c r="E525" s="1" t="str">
        <f t="shared" si="8"/>
        <v>0-12-1----</v>
      </c>
      <c r="F525" s="1">
        <v>0</v>
      </c>
      <c r="G525" s="1" t="s">
        <v>87</v>
      </c>
      <c r="H525" s="1">
        <v>1</v>
      </c>
      <c r="I525" s="1">
        <v>2</v>
      </c>
      <c r="J525" s="1" t="s">
        <v>87</v>
      </c>
      <c r="K525" s="1">
        <v>1</v>
      </c>
      <c r="L525" s="1" t="s">
        <v>87</v>
      </c>
      <c r="M525" s="1" t="s">
        <v>87</v>
      </c>
      <c r="N525" s="1" t="s">
        <v>87</v>
      </c>
      <c r="O525" s="1" t="s">
        <v>87</v>
      </c>
      <c r="P525" s="1">
        <v>383</v>
      </c>
      <c r="Q525" s="1">
        <v>1030915</v>
      </c>
      <c r="R525" s="1">
        <v>29905.902168012064</v>
      </c>
      <c r="S525" s="1">
        <v>57.321159362792969</v>
      </c>
      <c r="T525" s="1">
        <v>-311.85584187281222</v>
      </c>
      <c r="U525" s="1">
        <v>60.172109018629016</v>
      </c>
      <c r="V525" s="1">
        <v>146.32438659667969</v>
      </c>
      <c r="W525" s="1">
        <v>-16.125064849853516</v>
      </c>
      <c r="X525" s="1">
        <v>-5.3919339263743059E-2</v>
      </c>
      <c r="Y525" s="1">
        <v>1.8090725229529105</v>
      </c>
      <c r="Z525" s="1">
        <v>12.461066140273447</v>
      </c>
      <c r="AA525" s="1">
        <v>37.120422149255759</v>
      </c>
      <c r="AB525" s="1">
        <v>40.610040595005408</v>
      </c>
      <c r="AC525" s="1">
        <v>7.3135030531130116</v>
      </c>
      <c r="AD525" s="1">
        <v>0.68589553939946557</v>
      </c>
      <c r="AE525" s="1">
        <v>1.8090725229529105</v>
      </c>
      <c r="AF525" s="1">
        <v>12.461066140273447</v>
      </c>
      <c r="AG525" s="1">
        <v>-1.7721264700439452</v>
      </c>
      <c r="AH525" s="1">
        <v>5.5157365904048037</v>
      </c>
      <c r="AI525" s="1">
        <v>46.857057300967234</v>
      </c>
      <c r="AJ525" s="1">
        <v>1.463243842124939</v>
      </c>
      <c r="AK525" s="1">
        <v>0</v>
      </c>
      <c r="AL525" s="1">
        <v>0</v>
      </c>
      <c r="AM525" s="1">
        <v>38.633618800788263</v>
      </c>
    </row>
    <row r="526" spans="5:39" x14ac:dyDescent="0.2">
      <c r="E526" s="1" t="str">
        <f t="shared" si="8"/>
        <v>0-13-1----</v>
      </c>
      <c r="F526" s="1">
        <v>0</v>
      </c>
      <c r="G526" s="1" t="s">
        <v>87</v>
      </c>
      <c r="H526" s="1">
        <v>1</v>
      </c>
      <c r="I526" s="1">
        <v>3</v>
      </c>
      <c r="J526" s="1" t="s">
        <v>87</v>
      </c>
      <c r="K526" s="1">
        <v>1</v>
      </c>
      <c r="L526" s="1" t="s">
        <v>87</v>
      </c>
      <c r="M526" s="1" t="s">
        <v>87</v>
      </c>
      <c r="N526" s="1" t="s">
        <v>87</v>
      </c>
      <c r="O526" s="1" t="s">
        <v>87</v>
      </c>
      <c r="P526" s="1">
        <v>144</v>
      </c>
      <c r="Q526" s="1">
        <v>562233</v>
      </c>
      <c r="R526" s="1">
        <v>50628.31626368389</v>
      </c>
      <c r="S526" s="1">
        <v>90.090080261230469</v>
      </c>
      <c r="T526" s="1">
        <v>-387.26726313959739</v>
      </c>
      <c r="U526" s="1">
        <v>55.673301406034348</v>
      </c>
      <c r="V526" s="1">
        <v>115.08680725097656</v>
      </c>
      <c r="W526" s="1">
        <v>-485.98208618164063</v>
      </c>
      <c r="X526" s="1">
        <v>-0.9599017349313661</v>
      </c>
      <c r="Y526" s="1">
        <v>6.1280643434305704</v>
      </c>
      <c r="Z526" s="1">
        <v>26.252816892640595</v>
      </c>
      <c r="AA526" s="1">
        <v>61.649173918997988</v>
      </c>
      <c r="AB526" s="1">
        <v>5.9699448449308381</v>
      </c>
      <c r="AC526" s="1">
        <v>0</v>
      </c>
      <c r="AD526" s="1">
        <v>0</v>
      </c>
      <c r="AE526" s="1">
        <v>0</v>
      </c>
      <c r="AF526" s="1">
        <v>0</v>
      </c>
      <c r="AG526" s="1">
        <v>0</v>
      </c>
      <c r="AH526" s="1">
        <v>8.6610966994110541</v>
      </c>
      <c r="AI526" s="1">
        <v>0</v>
      </c>
      <c r="AJ526" s="1">
        <v>1.1508680582046509</v>
      </c>
      <c r="AK526" s="1">
        <v>0</v>
      </c>
      <c r="AL526" s="1">
        <v>0</v>
      </c>
      <c r="AM526" s="1">
        <v>-278.1360448676121</v>
      </c>
    </row>
    <row r="527" spans="5:39" x14ac:dyDescent="0.2">
      <c r="E527" s="1" t="str">
        <f t="shared" si="8"/>
        <v>1-01-0----</v>
      </c>
      <c r="F527" s="1">
        <v>1</v>
      </c>
      <c r="G527" s="1" t="s">
        <v>87</v>
      </c>
      <c r="H527" s="1">
        <v>0</v>
      </c>
      <c r="I527" s="1">
        <v>1</v>
      </c>
      <c r="J527" s="1" t="s">
        <v>87</v>
      </c>
      <c r="K527" s="1">
        <v>0</v>
      </c>
      <c r="L527" s="1" t="s">
        <v>87</v>
      </c>
      <c r="M527" s="1" t="s">
        <v>87</v>
      </c>
      <c r="N527" s="1" t="s">
        <v>87</v>
      </c>
      <c r="O527" s="1" t="s">
        <v>87</v>
      </c>
      <c r="P527" s="1">
        <v>1275</v>
      </c>
      <c r="Q527" s="1">
        <v>3299467</v>
      </c>
      <c r="R527" s="1">
        <v>18598.508389281818</v>
      </c>
      <c r="S527" s="1">
        <v>14.687322616577148</v>
      </c>
      <c r="T527" s="1">
        <v>-222.06692329556302</v>
      </c>
      <c r="U527" s="1">
        <v>80.242610930043767</v>
      </c>
      <c r="V527" s="1">
        <v>223.422119140625</v>
      </c>
      <c r="W527" s="1">
        <v>69.579147338867188</v>
      </c>
      <c r="X527" s="1">
        <v>0.37411143884509113</v>
      </c>
      <c r="Y527" s="1">
        <v>0.30923176379700118</v>
      </c>
      <c r="Z527" s="1">
        <v>5.7328350306276743</v>
      </c>
      <c r="AA527" s="1">
        <v>24.433006906873139</v>
      </c>
      <c r="AB527" s="1">
        <v>50.310095539673526</v>
      </c>
      <c r="AC527" s="1">
        <v>17.982419584738992</v>
      </c>
      <c r="AD527" s="1">
        <v>1.2324111742896655</v>
      </c>
      <c r="AE527" s="1">
        <v>0.30923176379700118</v>
      </c>
      <c r="AF527" s="1">
        <v>5.7328350306276743</v>
      </c>
      <c r="AG527" s="1">
        <v>-22.687384366030262</v>
      </c>
      <c r="AH527" s="1">
        <v>2.889176945710465</v>
      </c>
      <c r="AI527" s="1">
        <v>6.1176959996095466</v>
      </c>
      <c r="AJ527" s="1">
        <v>2.2342212200164795</v>
      </c>
      <c r="AK527" s="1">
        <v>0</v>
      </c>
      <c r="AL527" s="1">
        <v>0</v>
      </c>
      <c r="AM527" s="1">
        <v>1.6618497538511556</v>
      </c>
    </row>
    <row r="528" spans="5:39" x14ac:dyDescent="0.2">
      <c r="E528" s="1" t="str">
        <f t="shared" si="8"/>
        <v>1-02-0----</v>
      </c>
      <c r="F528" s="1">
        <v>1</v>
      </c>
      <c r="G528" s="1" t="s">
        <v>87</v>
      </c>
      <c r="H528" s="1">
        <v>0</v>
      </c>
      <c r="I528" s="1">
        <v>2</v>
      </c>
      <c r="J528" s="1" t="s">
        <v>87</v>
      </c>
      <c r="K528" s="1">
        <v>0</v>
      </c>
      <c r="L528" s="1" t="s">
        <v>87</v>
      </c>
      <c r="M528" s="1" t="s">
        <v>87</v>
      </c>
      <c r="N528" s="1" t="s">
        <v>87</v>
      </c>
      <c r="O528" s="1" t="s">
        <v>87</v>
      </c>
      <c r="P528" s="1">
        <v>893</v>
      </c>
      <c r="Q528" s="1">
        <v>2336850</v>
      </c>
      <c r="R528" s="1">
        <v>34245.665093118558</v>
      </c>
      <c r="S528" s="1">
        <v>47.829490661621094</v>
      </c>
      <c r="T528" s="1">
        <v>-314.01665007737529</v>
      </c>
      <c r="U528" s="1">
        <v>91.556018666364835</v>
      </c>
      <c r="V528" s="1">
        <v>222.21002197265625</v>
      </c>
      <c r="W528" s="1">
        <v>18.168434143066406</v>
      </c>
      <c r="X528" s="1">
        <v>5.3053237814666462E-2</v>
      </c>
      <c r="Y528" s="1">
        <v>0</v>
      </c>
      <c r="Z528" s="1">
        <v>5.2580610651090138</v>
      </c>
      <c r="AA528" s="1">
        <v>42.634443802554721</v>
      </c>
      <c r="AB528" s="1">
        <v>47.201703147399279</v>
      </c>
      <c r="AC528" s="1">
        <v>4.9057919849369878</v>
      </c>
      <c r="AD528" s="1">
        <v>0</v>
      </c>
      <c r="AE528" s="1">
        <v>0</v>
      </c>
      <c r="AF528" s="1">
        <v>5.2580610651090138</v>
      </c>
      <c r="AG528" s="1">
        <v>-0.62330867133617485</v>
      </c>
      <c r="AH528" s="1">
        <v>5.8208682316468847</v>
      </c>
      <c r="AI528" s="1">
        <v>3.7200721808147978</v>
      </c>
      <c r="AJ528" s="1">
        <v>2.2221002578735352</v>
      </c>
      <c r="AK528" s="1">
        <v>0</v>
      </c>
      <c r="AL528" s="1">
        <v>0</v>
      </c>
      <c r="AM528" s="1">
        <v>9.5014086591924496</v>
      </c>
    </row>
    <row r="529" spans="5:39" x14ac:dyDescent="0.2">
      <c r="E529" s="1" t="str">
        <f t="shared" si="8"/>
        <v>1-03-0----</v>
      </c>
      <c r="F529" s="1">
        <v>1</v>
      </c>
      <c r="G529" s="1" t="s">
        <v>87</v>
      </c>
      <c r="H529" s="1">
        <v>0</v>
      </c>
      <c r="I529" s="1">
        <v>3</v>
      </c>
      <c r="J529" s="1" t="s">
        <v>87</v>
      </c>
      <c r="K529" s="1">
        <v>0</v>
      </c>
      <c r="L529" s="1" t="s">
        <v>87</v>
      </c>
      <c r="M529" s="1" t="s">
        <v>87</v>
      </c>
      <c r="N529" s="1" t="s">
        <v>87</v>
      </c>
      <c r="O529" s="1" t="s">
        <v>87</v>
      </c>
      <c r="P529" s="1">
        <v>183</v>
      </c>
      <c r="Q529" s="1">
        <v>495959</v>
      </c>
      <c r="R529" s="1">
        <v>81278.107005397134</v>
      </c>
      <c r="S529" s="1">
        <v>90.192543029785156</v>
      </c>
      <c r="T529" s="1">
        <v>-424.83036138205568</v>
      </c>
      <c r="U529" s="1">
        <v>94.225368170429832</v>
      </c>
      <c r="V529" s="1">
        <v>225.22062683105469</v>
      </c>
      <c r="W529" s="1">
        <v>-118.02532958984375</v>
      </c>
      <c r="X529" s="1">
        <v>-0.14521171067875199</v>
      </c>
      <c r="Y529" s="1">
        <v>0</v>
      </c>
      <c r="Z529" s="1">
        <v>0.57807197772396512</v>
      </c>
      <c r="AA529" s="1">
        <v>71.39763569166</v>
      </c>
      <c r="AB529" s="1">
        <v>28.024292330616042</v>
      </c>
      <c r="AC529" s="1">
        <v>0</v>
      </c>
      <c r="AD529" s="1">
        <v>0</v>
      </c>
      <c r="AE529" s="1">
        <v>0</v>
      </c>
      <c r="AF529" s="1">
        <v>0</v>
      </c>
      <c r="AG529" s="1">
        <v>-3.4498443574127338</v>
      </c>
      <c r="AH529" s="1">
        <v>8.8544902424896552</v>
      </c>
      <c r="AI529" s="1">
        <v>0</v>
      </c>
      <c r="AJ529" s="1">
        <v>2.2522063255310059</v>
      </c>
      <c r="AK529" s="1">
        <v>0</v>
      </c>
      <c r="AL529" s="1">
        <v>0</v>
      </c>
      <c r="AM529" s="1">
        <v>-18.045616185101135</v>
      </c>
    </row>
    <row r="530" spans="5:39" x14ac:dyDescent="0.2">
      <c r="E530" s="1" t="str">
        <f t="shared" si="8"/>
        <v>1-11-0----</v>
      </c>
      <c r="F530" s="1">
        <v>1</v>
      </c>
      <c r="G530" s="1" t="s">
        <v>87</v>
      </c>
      <c r="H530" s="1">
        <v>1</v>
      </c>
      <c r="I530" s="1">
        <v>1</v>
      </c>
      <c r="J530" s="1" t="s">
        <v>87</v>
      </c>
      <c r="K530" s="1">
        <v>0</v>
      </c>
      <c r="L530" s="1" t="s">
        <v>87</v>
      </c>
      <c r="M530" s="1" t="s">
        <v>87</v>
      </c>
      <c r="N530" s="1" t="s">
        <v>87</v>
      </c>
      <c r="O530" s="1" t="s">
        <v>87</v>
      </c>
      <c r="P530" s="1">
        <v>1053</v>
      </c>
      <c r="Q530" s="1">
        <v>1484730</v>
      </c>
      <c r="R530" s="1">
        <v>24945.411021986965</v>
      </c>
      <c r="S530" s="1">
        <v>18.129476547241211</v>
      </c>
      <c r="T530" s="1">
        <v>-258.72571263574918</v>
      </c>
      <c r="U530" s="1">
        <v>90.354506803229057</v>
      </c>
      <c r="V530" s="1">
        <v>314.57476806640625</v>
      </c>
      <c r="W530" s="1">
        <v>130.1600341796875</v>
      </c>
      <c r="X530" s="1">
        <v>0.52177947304602046</v>
      </c>
      <c r="Y530" s="1">
        <v>0.48965131707448495</v>
      </c>
      <c r="Z530" s="1">
        <v>3.1537720663016167</v>
      </c>
      <c r="AA530" s="1">
        <v>23.679254814006587</v>
      </c>
      <c r="AB530" s="1">
        <v>51.120540434961235</v>
      </c>
      <c r="AC530" s="1">
        <v>21.239686677038925</v>
      </c>
      <c r="AD530" s="1">
        <v>0.31709469061714923</v>
      </c>
      <c r="AE530" s="1">
        <v>0.48965131707448495</v>
      </c>
      <c r="AF530" s="1">
        <v>3.1537720663016167</v>
      </c>
      <c r="AG530" s="1">
        <v>-54.070826121204618</v>
      </c>
      <c r="AH530" s="1">
        <v>5.2511586653199727</v>
      </c>
      <c r="AI530" s="1">
        <v>4.2883719927720598</v>
      </c>
      <c r="AJ530" s="1">
        <v>3.1457476615905762</v>
      </c>
      <c r="AK530" s="1">
        <v>0</v>
      </c>
      <c r="AL530" s="1">
        <v>0</v>
      </c>
      <c r="AM530" s="1">
        <v>28.487766331371805</v>
      </c>
    </row>
    <row r="531" spans="5:39" x14ac:dyDescent="0.2">
      <c r="E531" s="1" t="str">
        <f t="shared" si="8"/>
        <v>1-12-0----</v>
      </c>
      <c r="F531" s="1">
        <v>1</v>
      </c>
      <c r="G531" s="1" t="s">
        <v>87</v>
      </c>
      <c r="H531" s="1">
        <v>1</v>
      </c>
      <c r="I531" s="1">
        <v>2</v>
      </c>
      <c r="J531" s="1" t="s">
        <v>87</v>
      </c>
      <c r="K531" s="1">
        <v>0</v>
      </c>
      <c r="L531" s="1" t="s">
        <v>87</v>
      </c>
      <c r="M531" s="1" t="s">
        <v>87</v>
      </c>
      <c r="N531" s="1" t="s">
        <v>87</v>
      </c>
      <c r="O531" s="1" t="s">
        <v>87</v>
      </c>
      <c r="P531" s="1">
        <v>3081</v>
      </c>
      <c r="Q531" s="1">
        <v>5784465</v>
      </c>
      <c r="R531" s="1">
        <v>46419.119938992262</v>
      </c>
      <c r="S531" s="1">
        <v>57.734527587890625</v>
      </c>
      <c r="T531" s="1">
        <v>-358.67157726044621</v>
      </c>
      <c r="U531" s="1">
        <v>91.818432897951254</v>
      </c>
      <c r="V531" s="1">
        <v>294.64053344726563</v>
      </c>
      <c r="W531" s="1">
        <v>94.017173767089844</v>
      </c>
      <c r="X531" s="1">
        <v>0.20253975924286105</v>
      </c>
      <c r="Y531" s="1">
        <v>0.13800757719166767</v>
      </c>
      <c r="Z531" s="1">
        <v>1.5593317618829052</v>
      </c>
      <c r="AA531" s="1">
        <v>28.101751847405076</v>
      </c>
      <c r="AB531" s="1">
        <v>65.278517546566533</v>
      </c>
      <c r="AC531" s="1">
        <v>4.9223912669538148</v>
      </c>
      <c r="AD531" s="1">
        <v>0</v>
      </c>
      <c r="AE531" s="1">
        <v>0.13800757719166767</v>
      </c>
      <c r="AF531" s="1">
        <v>1.5593317618829052</v>
      </c>
      <c r="AG531" s="1">
        <v>-1.1583768892342658</v>
      </c>
      <c r="AH531" s="1">
        <v>8.0152570454560141</v>
      </c>
      <c r="AI531" s="1">
        <v>4.2215342438452916</v>
      </c>
      <c r="AJ531" s="1">
        <v>2.9464054107666016</v>
      </c>
      <c r="AK531" s="1">
        <v>0</v>
      </c>
      <c r="AL531" s="1">
        <v>0</v>
      </c>
      <c r="AM531" s="1">
        <v>55.151358801519002</v>
      </c>
    </row>
    <row r="532" spans="5:39" x14ac:dyDescent="0.2">
      <c r="E532" s="1" t="str">
        <f t="shared" si="8"/>
        <v>1-13-0----</v>
      </c>
      <c r="F532" s="1">
        <v>1</v>
      </c>
      <c r="G532" s="1" t="s">
        <v>87</v>
      </c>
      <c r="H532" s="1">
        <v>1</v>
      </c>
      <c r="I532" s="1">
        <v>3</v>
      </c>
      <c r="J532" s="1" t="s">
        <v>87</v>
      </c>
      <c r="K532" s="1">
        <v>0</v>
      </c>
      <c r="L532" s="1" t="s">
        <v>87</v>
      </c>
      <c r="M532" s="1" t="s">
        <v>87</v>
      </c>
      <c r="N532" s="1" t="s">
        <v>87</v>
      </c>
      <c r="O532" s="1" t="s">
        <v>87</v>
      </c>
      <c r="P532" s="1">
        <v>1305</v>
      </c>
      <c r="Q532" s="1">
        <v>2951292</v>
      </c>
      <c r="R532" s="1">
        <v>85166.254729752443</v>
      </c>
      <c r="S532" s="1">
        <v>90.707290649414063</v>
      </c>
      <c r="T532" s="1">
        <v>-430.36884513165637</v>
      </c>
      <c r="U532" s="1">
        <v>90.104489819114121</v>
      </c>
      <c r="V532" s="1">
        <v>261.1614990234375</v>
      </c>
      <c r="W532" s="1">
        <v>-92.50048828125</v>
      </c>
      <c r="X532" s="1">
        <v>-0.10861166617549448</v>
      </c>
      <c r="Y532" s="1">
        <v>2.6903471428784412E-2</v>
      </c>
      <c r="Z532" s="1">
        <v>1.3007184649977026</v>
      </c>
      <c r="AA532" s="1">
        <v>60.822514342870846</v>
      </c>
      <c r="AB532" s="1">
        <v>37.418222256557463</v>
      </c>
      <c r="AC532" s="1">
        <v>0.43164146414519472</v>
      </c>
      <c r="AD532" s="1">
        <v>0</v>
      </c>
      <c r="AE532" s="1">
        <v>0</v>
      </c>
      <c r="AF532" s="1">
        <v>0</v>
      </c>
      <c r="AG532" s="1">
        <v>0</v>
      </c>
      <c r="AH532" s="1">
        <v>12.002969048188971</v>
      </c>
      <c r="AI532" s="1">
        <v>0</v>
      </c>
      <c r="AJ532" s="1">
        <v>2.6116149425506592</v>
      </c>
      <c r="AK532" s="1">
        <v>0</v>
      </c>
      <c r="AL532" s="1">
        <v>0</v>
      </c>
      <c r="AM532" s="1">
        <v>-25.400585649303</v>
      </c>
    </row>
    <row r="533" spans="5:39" x14ac:dyDescent="0.2">
      <c r="E533" s="1" t="str">
        <f t="shared" si="8"/>
        <v>1-11-1----</v>
      </c>
      <c r="F533" s="1">
        <v>1</v>
      </c>
      <c r="G533" s="1" t="s">
        <v>87</v>
      </c>
      <c r="H533" s="1">
        <v>1</v>
      </c>
      <c r="I533" s="1">
        <v>1</v>
      </c>
      <c r="J533" s="1" t="s">
        <v>87</v>
      </c>
      <c r="K533" s="1">
        <v>1</v>
      </c>
      <c r="L533" s="1" t="s">
        <v>87</v>
      </c>
      <c r="M533" s="1" t="s">
        <v>87</v>
      </c>
      <c r="N533" s="1" t="s">
        <v>87</v>
      </c>
      <c r="O533" s="1" t="s">
        <v>87</v>
      </c>
      <c r="P533" s="1">
        <v>243</v>
      </c>
      <c r="Q533" s="1">
        <v>294343</v>
      </c>
      <c r="R533" s="1">
        <v>28336.557952621592</v>
      </c>
      <c r="S533" s="1">
        <v>19.990106582641602</v>
      </c>
      <c r="T533" s="1">
        <v>-392.19353339603384</v>
      </c>
      <c r="U533" s="1">
        <v>92.822012151467945</v>
      </c>
      <c r="V533" s="1">
        <v>353.55349731445313</v>
      </c>
      <c r="W533" s="1">
        <v>151.88117980957031</v>
      </c>
      <c r="X533" s="1">
        <v>0.53599022176057498</v>
      </c>
      <c r="Y533" s="1">
        <v>0</v>
      </c>
      <c r="Z533" s="1">
        <v>5.1025504258637033</v>
      </c>
      <c r="AA533" s="1">
        <v>25.202569791026114</v>
      </c>
      <c r="AB533" s="1">
        <v>45.933146023516777</v>
      </c>
      <c r="AC533" s="1">
        <v>20.979265686630903</v>
      </c>
      <c r="AD533" s="1">
        <v>2.7824680729624962</v>
      </c>
      <c r="AE533" s="1">
        <v>0</v>
      </c>
      <c r="AF533" s="1">
        <v>5.1025504258637033</v>
      </c>
      <c r="AG533" s="1">
        <v>-28.531351429418287</v>
      </c>
      <c r="AH533" s="1">
        <v>8.4075693510151073</v>
      </c>
      <c r="AI533" s="1">
        <v>4.1796357788426164</v>
      </c>
      <c r="AJ533" s="1">
        <v>3.5355350971221924</v>
      </c>
      <c r="AK533" s="1">
        <v>0</v>
      </c>
      <c r="AL533" s="1">
        <v>0</v>
      </c>
      <c r="AM533" s="1">
        <v>113.64333626655817</v>
      </c>
    </row>
    <row r="534" spans="5:39" x14ac:dyDescent="0.2">
      <c r="E534" s="1" t="str">
        <f t="shared" si="8"/>
        <v>1-12-1----</v>
      </c>
      <c r="F534" s="1">
        <v>1</v>
      </c>
      <c r="G534" s="1" t="s">
        <v>87</v>
      </c>
      <c r="H534" s="1">
        <v>1</v>
      </c>
      <c r="I534" s="1">
        <v>2</v>
      </c>
      <c r="J534" s="1" t="s">
        <v>87</v>
      </c>
      <c r="K534" s="1">
        <v>1</v>
      </c>
      <c r="L534" s="1" t="s">
        <v>87</v>
      </c>
      <c r="M534" s="1" t="s">
        <v>87</v>
      </c>
      <c r="N534" s="1" t="s">
        <v>87</v>
      </c>
      <c r="O534" s="1" t="s">
        <v>87</v>
      </c>
      <c r="P534" s="1">
        <v>1284</v>
      </c>
      <c r="Q534" s="1">
        <v>2323850</v>
      </c>
      <c r="R534" s="1">
        <v>51336.122376755055</v>
      </c>
      <c r="S534" s="1">
        <v>61.232044219970703</v>
      </c>
      <c r="T534" s="1">
        <v>-468.06280292901135</v>
      </c>
      <c r="U534" s="1">
        <v>94.528171497161594</v>
      </c>
      <c r="V534" s="1">
        <v>317.53128051757813</v>
      </c>
      <c r="W534" s="1">
        <v>73.842041015625</v>
      </c>
      <c r="X534" s="1">
        <v>0.14384031671441669</v>
      </c>
      <c r="Y534" s="1">
        <v>0.8015147277147836</v>
      </c>
      <c r="Z534" s="1">
        <v>5.2459496094842608</v>
      </c>
      <c r="AA534" s="1">
        <v>29.715601265141899</v>
      </c>
      <c r="AB534" s="1">
        <v>57.958431051918154</v>
      </c>
      <c r="AC534" s="1">
        <v>6.278503345740905</v>
      </c>
      <c r="AD534" s="1">
        <v>0</v>
      </c>
      <c r="AE534" s="1">
        <v>0.8015147277147836</v>
      </c>
      <c r="AF534" s="1">
        <v>5.2459496094842608</v>
      </c>
      <c r="AG534" s="1">
        <v>-8.4893695145736817E-2</v>
      </c>
      <c r="AH534" s="1">
        <v>11.795290954735613</v>
      </c>
      <c r="AI534" s="1">
        <v>28.980490871047717</v>
      </c>
      <c r="AJ534" s="1">
        <v>3.1753129959106445</v>
      </c>
      <c r="AK534" s="1">
        <v>0</v>
      </c>
      <c r="AL534" s="1">
        <v>0</v>
      </c>
      <c r="AM534" s="1">
        <v>89.154489488727265</v>
      </c>
    </row>
    <row r="535" spans="5:39" x14ac:dyDescent="0.2">
      <c r="E535" s="1" t="str">
        <f t="shared" si="8"/>
        <v>1-13-1----</v>
      </c>
      <c r="F535" s="1">
        <v>1</v>
      </c>
      <c r="G535" s="1" t="s">
        <v>87</v>
      </c>
      <c r="H535" s="1">
        <v>1</v>
      </c>
      <c r="I535" s="1">
        <v>3</v>
      </c>
      <c r="J535" s="1" t="s">
        <v>87</v>
      </c>
      <c r="K535" s="1">
        <v>1</v>
      </c>
      <c r="L535" s="1" t="s">
        <v>87</v>
      </c>
      <c r="M535" s="1" t="s">
        <v>87</v>
      </c>
      <c r="N535" s="1" t="s">
        <v>87</v>
      </c>
      <c r="O535" s="1" t="s">
        <v>87</v>
      </c>
      <c r="P535" s="1">
        <v>799</v>
      </c>
      <c r="Q535" s="1">
        <v>1857658</v>
      </c>
      <c r="R535" s="1">
        <v>88164.125508066645</v>
      </c>
      <c r="S535" s="1">
        <v>91.020187377929688</v>
      </c>
      <c r="T535" s="1">
        <v>-525.20173006388109</v>
      </c>
      <c r="U535" s="1">
        <v>87.610716067850447</v>
      </c>
      <c r="V535" s="1">
        <v>268.74725341796875</v>
      </c>
      <c r="W535" s="1">
        <v>-367.270751953125</v>
      </c>
      <c r="X535" s="1">
        <v>-0.41657618655733314</v>
      </c>
      <c r="Y535" s="1">
        <v>1.2824211991658312</v>
      </c>
      <c r="Z535" s="1">
        <v>8.698317989640719</v>
      </c>
      <c r="AA535" s="1">
        <v>69.351032321342259</v>
      </c>
      <c r="AB535" s="1">
        <v>20.668228489851202</v>
      </c>
      <c r="AC535" s="1">
        <v>0</v>
      </c>
      <c r="AD535" s="1">
        <v>0</v>
      </c>
      <c r="AE535" s="1">
        <v>0</v>
      </c>
      <c r="AF535" s="1">
        <v>0</v>
      </c>
      <c r="AG535" s="1">
        <v>0</v>
      </c>
      <c r="AH535" s="1">
        <v>15.161788642729954</v>
      </c>
      <c r="AI535" s="1">
        <v>0</v>
      </c>
      <c r="AJ535" s="1">
        <v>2.6874725818634033</v>
      </c>
      <c r="AK535" s="1">
        <v>0</v>
      </c>
      <c r="AL535" s="1">
        <v>0</v>
      </c>
      <c r="AM535" s="1">
        <v>-213.58878321339358</v>
      </c>
    </row>
    <row r="536" spans="5:39" x14ac:dyDescent="0.2">
      <c r="E536" s="1" t="str">
        <f t="shared" si="8"/>
        <v>0-0--00---</v>
      </c>
      <c r="F536" s="1">
        <v>0</v>
      </c>
      <c r="G536" s="1" t="s">
        <v>87</v>
      </c>
      <c r="H536" s="1">
        <v>0</v>
      </c>
      <c r="I536" s="1" t="s">
        <v>87</v>
      </c>
      <c r="J536" s="1" t="s">
        <v>87</v>
      </c>
      <c r="K536" s="1">
        <v>0</v>
      </c>
      <c r="L536" s="1">
        <v>0</v>
      </c>
      <c r="M536" s="1" t="s">
        <v>87</v>
      </c>
      <c r="N536" s="1" t="s">
        <v>87</v>
      </c>
      <c r="O536" s="1" t="s">
        <v>87</v>
      </c>
      <c r="P536" s="1">
        <v>1477</v>
      </c>
      <c r="Q536" s="1">
        <v>6212304</v>
      </c>
      <c r="R536" s="1">
        <v>16747.168500585267</v>
      </c>
      <c r="S536" s="1">
        <v>27.960268020629883</v>
      </c>
      <c r="T536" s="1">
        <v>-177.47408436665143</v>
      </c>
      <c r="U536" s="1">
        <v>57.672853698540628</v>
      </c>
      <c r="V536" s="1">
        <v>108.98036956787109</v>
      </c>
      <c r="W536" s="1">
        <v>-10.02650260925293</v>
      </c>
      <c r="X536" s="1">
        <v>-5.9869837751393803E-2</v>
      </c>
      <c r="Y536" s="1">
        <v>0.80664114312499846</v>
      </c>
      <c r="Z536" s="1">
        <v>11.30564441147761</v>
      </c>
      <c r="AA536" s="1">
        <v>37.281095709417954</v>
      </c>
      <c r="AB536" s="1">
        <v>40.32685779704277</v>
      </c>
      <c r="AC536" s="1">
        <v>9.6500267855533153</v>
      </c>
      <c r="AD536" s="1">
        <v>0.62973415338335026</v>
      </c>
      <c r="AE536" s="1">
        <v>0.80664114312499846</v>
      </c>
      <c r="AF536" s="1">
        <v>10.944136024251227</v>
      </c>
      <c r="AG536" s="1">
        <v>-8.9527287652860661</v>
      </c>
      <c r="AH536" s="1">
        <v>1.5955431631175743</v>
      </c>
      <c r="AI536" s="1">
        <v>8.9581496394571118</v>
      </c>
      <c r="AJ536" s="1">
        <v>1.0898036956787109</v>
      </c>
      <c r="AK536" s="1">
        <v>0</v>
      </c>
      <c r="AL536" s="1">
        <v>0</v>
      </c>
      <c r="AM536" s="1">
        <v>-0.8066067443223357</v>
      </c>
    </row>
    <row r="537" spans="5:39" x14ac:dyDescent="0.2">
      <c r="E537" s="1" t="str">
        <f t="shared" si="8"/>
        <v>0-0--01---</v>
      </c>
      <c r="F537" s="1">
        <v>0</v>
      </c>
      <c r="G537" s="1" t="s">
        <v>87</v>
      </c>
      <c r="H537" s="1">
        <v>0</v>
      </c>
      <c r="I537" s="1" t="s">
        <v>87</v>
      </c>
      <c r="J537" s="1" t="s">
        <v>87</v>
      </c>
      <c r="K537" s="1">
        <v>0</v>
      </c>
      <c r="L537" s="1">
        <v>1</v>
      </c>
      <c r="M537" s="1" t="s">
        <v>87</v>
      </c>
      <c r="N537" s="1" t="s">
        <v>87</v>
      </c>
      <c r="O537" s="1" t="s">
        <v>87</v>
      </c>
      <c r="P537" s="1">
        <v>895</v>
      </c>
      <c r="Q537" s="1">
        <v>4007941</v>
      </c>
      <c r="R537" s="1">
        <v>17329.403667999959</v>
      </c>
      <c r="S537" s="1">
        <v>28.440851211547852</v>
      </c>
      <c r="T537" s="1">
        <v>-121.72288752323811</v>
      </c>
      <c r="U537" s="1">
        <v>51.23645358128163</v>
      </c>
      <c r="V537" s="1">
        <v>115.26390075683594</v>
      </c>
      <c r="W537" s="1">
        <v>29.369876861572266</v>
      </c>
      <c r="X537" s="1">
        <v>0.1694800203414151</v>
      </c>
      <c r="Y537" s="1">
        <v>1.2799589614717383E-2</v>
      </c>
      <c r="Z537" s="1">
        <v>5.4038220622509163</v>
      </c>
      <c r="AA537" s="1">
        <v>26.625541643452337</v>
      </c>
      <c r="AB537" s="1">
        <v>55.400291571158355</v>
      </c>
      <c r="AC537" s="1">
        <v>12.508317861964535</v>
      </c>
      <c r="AD537" s="1">
        <v>4.9227271559137226E-2</v>
      </c>
      <c r="AE537" s="1">
        <v>1.2799589614717383E-2</v>
      </c>
      <c r="AF537" s="1">
        <v>5.4038220622509163</v>
      </c>
      <c r="AG537" s="1">
        <v>-16.077992685426956</v>
      </c>
      <c r="AH537" s="1">
        <v>0.91197281586567913</v>
      </c>
      <c r="AI537" s="1">
        <v>4.0011204664399465</v>
      </c>
      <c r="AJ537" s="1">
        <v>1.1526390314102173</v>
      </c>
      <c r="AK537" s="1">
        <v>0</v>
      </c>
      <c r="AL537" s="1">
        <v>0</v>
      </c>
      <c r="AM537" s="1">
        <v>-4.242687135825995</v>
      </c>
    </row>
    <row r="538" spans="5:39" x14ac:dyDescent="0.2">
      <c r="E538" s="1" t="str">
        <f t="shared" si="8"/>
        <v>0-1--00---</v>
      </c>
      <c r="F538" s="1">
        <v>0</v>
      </c>
      <c r="G538" s="1" t="s">
        <v>87</v>
      </c>
      <c r="H538" s="1">
        <v>1</v>
      </c>
      <c r="I538" s="1" t="s">
        <v>87</v>
      </c>
      <c r="J538" s="1" t="s">
        <v>87</v>
      </c>
      <c r="K538" s="1">
        <v>0</v>
      </c>
      <c r="L538" s="1">
        <v>0</v>
      </c>
      <c r="M538" s="1" t="s">
        <v>87</v>
      </c>
      <c r="N538" s="1" t="s">
        <v>87</v>
      </c>
      <c r="O538" s="1" t="s">
        <v>87</v>
      </c>
      <c r="P538" s="1">
        <v>1593</v>
      </c>
      <c r="Q538" s="1">
        <v>4623027</v>
      </c>
      <c r="R538" s="1">
        <v>27134.349417798865</v>
      </c>
      <c r="S538" s="1">
        <v>48.22467041015625</v>
      </c>
      <c r="T538" s="1">
        <v>-222.35240410717432</v>
      </c>
      <c r="U538" s="1">
        <v>60.220161265167782</v>
      </c>
      <c r="V538" s="1">
        <v>137.91459655761719</v>
      </c>
      <c r="W538" s="1">
        <v>-17.213607788085938</v>
      </c>
      <c r="X538" s="1">
        <v>-6.343843931188789E-2</v>
      </c>
      <c r="Y538" s="1">
        <v>0.13809134145225629</v>
      </c>
      <c r="Z538" s="1">
        <v>6.4485887709502894</v>
      </c>
      <c r="AA538" s="1">
        <v>44.359550571519485</v>
      </c>
      <c r="AB538" s="1">
        <v>42.161315519031142</v>
      </c>
      <c r="AC538" s="1">
        <v>6.570089251046987</v>
      </c>
      <c r="AD538" s="1">
        <v>0.32236454599983949</v>
      </c>
      <c r="AE538" s="1">
        <v>3.7832355294485628E-2</v>
      </c>
      <c r="AF538" s="1">
        <v>5.5343176667581648</v>
      </c>
      <c r="AG538" s="1">
        <v>-10.673396462516568</v>
      </c>
      <c r="AH538" s="1">
        <v>3.313588370523187</v>
      </c>
      <c r="AI538" s="1">
        <v>4.9390662717992626</v>
      </c>
      <c r="AJ538" s="1">
        <v>1.3791459798812866</v>
      </c>
      <c r="AK538" s="1">
        <v>0</v>
      </c>
      <c r="AL538" s="1">
        <v>0</v>
      </c>
      <c r="AM538" s="1">
        <v>9.4247809743461808</v>
      </c>
    </row>
    <row r="539" spans="5:39" x14ac:dyDescent="0.2">
      <c r="E539" s="1" t="str">
        <f t="shared" si="8"/>
        <v>0-1--01---</v>
      </c>
      <c r="F539" s="1">
        <v>0</v>
      </c>
      <c r="G539" s="1" t="s">
        <v>87</v>
      </c>
      <c r="H539" s="1">
        <v>1</v>
      </c>
      <c r="I539" s="1" t="s">
        <v>87</v>
      </c>
      <c r="J539" s="1" t="s">
        <v>87</v>
      </c>
      <c r="K539" s="1">
        <v>0</v>
      </c>
      <c r="L539" s="1">
        <v>1</v>
      </c>
      <c r="M539" s="1" t="s">
        <v>87</v>
      </c>
      <c r="N539" s="1" t="s">
        <v>87</v>
      </c>
      <c r="O539" s="1" t="s">
        <v>87</v>
      </c>
      <c r="P539" s="1">
        <v>1158</v>
      </c>
      <c r="Q539" s="1">
        <v>3594944</v>
      </c>
      <c r="R539" s="1">
        <v>28162.059343069366</v>
      </c>
      <c r="S539" s="1">
        <v>48.580150604248047</v>
      </c>
      <c r="T539" s="1">
        <v>-151.24756892597628</v>
      </c>
      <c r="U539" s="1">
        <v>50.922325652467755</v>
      </c>
      <c r="V539" s="1">
        <v>131.43450927734375</v>
      </c>
      <c r="W539" s="1">
        <v>25.354867935180664</v>
      </c>
      <c r="X539" s="1">
        <v>9.0032009471709515E-2</v>
      </c>
      <c r="Y539" s="1">
        <v>0.33079792063520325</v>
      </c>
      <c r="Z539" s="1">
        <v>2.7359536059532497</v>
      </c>
      <c r="AA539" s="1">
        <v>32.721511100033823</v>
      </c>
      <c r="AB539" s="1">
        <v>52.334473082195444</v>
      </c>
      <c r="AC539" s="1">
        <v>11.864190374036426</v>
      </c>
      <c r="AD539" s="1">
        <v>1.3073917145858184E-2</v>
      </c>
      <c r="AE539" s="1">
        <v>0.2663462907906215</v>
      </c>
      <c r="AF539" s="1">
        <v>1.7150197610866817</v>
      </c>
      <c r="AG539" s="1">
        <v>-14.891654186042942</v>
      </c>
      <c r="AH539" s="1">
        <v>1.8526551882309927</v>
      </c>
      <c r="AI539" s="1">
        <v>2.9885352782472472</v>
      </c>
      <c r="AJ539" s="1">
        <v>1.314345121383667</v>
      </c>
      <c r="AK539" s="1">
        <v>0</v>
      </c>
      <c r="AL539" s="1">
        <v>0</v>
      </c>
      <c r="AM539" s="1">
        <v>4.2960655716116971</v>
      </c>
    </row>
    <row r="540" spans="5:39" x14ac:dyDescent="0.2">
      <c r="E540" s="1" t="str">
        <f t="shared" si="8"/>
        <v>0-1--10---</v>
      </c>
      <c r="F540" s="1">
        <v>0</v>
      </c>
      <c r="G540" s="1" t="s">
        <v>87</v>
      </c>
      <c r="H540" s="1">
        <v>1</v>
      </c>
      <c r="I540" s="1" t="s">
        <v>87</v>
      </c>
      <c r="J540" s="1" t="s">
        <v>87</v>
      </c>
      <c r="K540" s="1">
        <v>1</v>
      </c>
      <c r="L540" s="1">
        <v>0</v>
      </c>
      <c r="M540" s="1" t="s">
        <v>87</v>
      </c>
      <c r="N540" s="1" t="s">
        <v>87</v>
      </c>
      <c r="O540" s="1" t="s">
        <v>87</v>
      </c>
      <c r="P540" s="1">
        <v>477</v>
      </c>
      <c r="Q540" s="1">
        <v>1329445</v>
      </c>
      <c r="R540" s="1">
        <v>34733.066348166903</v>
      </c>
      <c r="S540" s="1">
        <v>62.032600402832031</v>
      </c>
      <c r="T540" s="1">
        <v>-356.2249377809963</v>
      </c>
      <c r="U540" s="1">
        <v>58.456233859468895</v>
      </c>
      <c r="V540" s="1">
        <v>141.91244506835938</v>
      </c>
      <c r="W540" s="1">
        <v>-145.74758911132813</v>
      </c>
      <c r="X540" s="1">
        <v>-0.41962200414539613</v>
      </c>
      <c r="Y540" s="1">
        <v>2.5479805482739035</v>
      </c>
      <c r="Z540" s="1">
        <v>18.257092245260239</v>
      </c>
      <c r="AA540" s="1">
        <v>46.242755435538889</v>
      </c>
      <c r="AB540" s="1">
        <v>26.361602021896356</v>
      </c>
      <c r="AC540" s="1">
        <v>6.0586936654017283</v>
      </c>
      <c r="AD540" s="1">
        <v>0.53187608362888272</v>
      </c>
      <c r="AE540" s="1">
        <v>1.3481565615726863</v>
      </c>
      <c r="AF540" s="1">
        <v>9.7763352376367596</v>
      </c>
      <c r="AG540" s="1">
        <v>-3.528935945144311</v>
      </c>
      <c r="AH540" s="1">
        <v>6.5578477385868252</v>
      </c>
      <c r="AI540" s="1">
        <v>30.304390371135895</v>
      </c>
      <c r="AJ540" s="1">
        <v>1.4191244840621948</v>
      </c>
      <c r="AK540" s="1">
        <v>0</v>
      </c>
      <c r="AL540" s="1">
        <v>0</v>
      </c>
      <c r="AM540" s="1">
        <v>-23.224646532681305</v>
      </c>
    </row>
    <row r="541" spans="5:39" x14ac:dyDescent="0.2">
      <c r="E541" s="1" t="str">
        <f t="shared" si="8"/>
        <v>0-1--11---</v>
      </c>
      <c r="F541" s="1">
        <v>0</v>
      </c>
      <c r="G541" s="1" t="s">
        <v>87</v>
      </c>
      <c r="H541" s="1">
        <v>1</v>
      </c>
      <c r="I541" s="1" t="s">
        <v>87</v>
      </c>
      <c r="J541" s="1" t="s">
        <v>87</v>
      </c>
      <c r="K541" s="1">
        <v>1</v>
      </c>
      <c r="L541" s="1">
        <v>1</v>
      </c>
      <c r="M541" s="1" t="s">
        <v>87</v>
      </c>
      <c r="N541" s="1" t="s">
        <v>87</v>
      </c>
      <c r="O541" s="1" t="s">
        <v>87</v>
      </c>
      <c r="P541" s="1">
        <v>168</v>
      </c>
      <c r="Q541" s="1">
        <v>523403</v>
      </c>
      <c r="R541" s="1">
        <v>33229.109516463621</v>
      </c>
      <c r="S541" s="1">
        <v>60.093879699707031</v>
      </c>
      <c r="T541" s="1">
        <v>-234.24586566552216</v>
      </c>
      <c r="U541" s="1">
        <v>58.640968128319386</v>
      </c>
      <c r="V541" s="1">
        <v>137.36355590820313</v>
      </c>
      <c r="W541" s="1">
        <v>-158.64161682128906</v>
      </c>
      <c r="X541" s="1">
        <v>-0.47741759899611169</v>
      </c>
      <c r="Y541" s="1">
        <v>3.7974562621918486</v>
      </c>
      <c r="Z541" s="1">
        <v>14.320131906007417</v>
      </c>
      <c r="AA541" s="1">
        <v>35.855927459338218</v>
      </c>
      <c r="AB541" s="1">
        <v>34.774160637214536</v>
      </c>
      <c r="AC541" s="1">
        <v>11.252323735247984</v>
      </c>
      <c r="AD541" s="1">
        <v>0</v>
      </c>
      <c r="AE541" s="1">
        <v>0.26232176735708429</v>
      </c>
      <c r="AF541" s="1">
        <v>7.6608273166183611</v>
      </c>
      <c r="AG541" s="1">
        <v>-8.838094520942926</v>
      </c>
      <c r="AH541" s="1">
        <v>4.6793411846718698</v>
      </c>
      <c r="AI541" s="1">
        <v>25.290535202292883</v>
      </c>
      <c r="AJ541" s="1">
        <v>1.3736356496810913</v>
      </c>
      <c r="AK541" s="1">
        <v>0</v>
      </c>
      <c r="AL541" s="1">
        <v>0</v>
      </c>
      <c r="AM541" s="1">
        <v>-141.53205653281734</v>
      </c>
    </row>
    <row r="542" spans="5:39" x14ac:dyDescent="0.2">
      <c r="E542" s="1" t="str">
        <f t="shared" si="8"/>
        <v>1-0--00---</v>
      </c>
      <c r="F542" s="1">
        <v>1</v>
      </c>
      <c r="G542" s="1" t="s">
        <v>87</v>
      </c>
      <c r="H542" s="1">
        <v>0</v>
      </c>
      <c r="I542" s="1" t="s">
        <v>87</v>
      </c>
      <c r="J542" s="1" t="s">
        <v>87</v>
      </c>
      <c r="K542" s="1">
        <v>0</v>
      </c>
      <c r="L542" s="1">
        <v>0</v>
      </c>
      <c r="M542" s="1" t="s">
        <v>87</v>
      </c>
      <c r="N542" s="1" t="s">
        <v>87</v>
      </c>
      <c r="O542" s="1" t="s">
        <v>87</v>
      </c>
      <c r="P542" s="1">
        <v>1606</v>
      </c>
      <c r="Q542" s="1">
        <v>4158074</v>
      </c>
      <c r="R542" s="1">
        <v>28594.642325241646</v>
      </c>
      <c r="S542" s="1">
        <v>32.728450775146484</v>
      </c>
      <c r="T542" s="1">
        <v>-297.69207130978077</v>
      </c>
      <c r="U542" s="1">
        <v>87.825493311299383</v>
      </c>
      <c r="V542" s="1">
        <v>222.16531372070313</v>
      </c>
      <c r="W542" s="1">
        <v>18.331094741821289</v>
      </c>
      <c r="X542" s="1">
        <v>6.4106746058647815E-2</v>
      </c>
      <c r="Y542" s="1">
        <v>0.20244949945575763</v>
      </c>
      <c r="Z542" s="1">
        <v>6.7151282059915243</v>
      </c>
      <c r="AA542" s="1">
        <v>40.00893201996886</v>
      </c>
      <c r="AB542" s="1">
        <v>42.597606488003819</v>
      </c>
      <c r="AC542" s="1">
        <v>10.047632629914716</v>
      </c>
      <c r="AD542" s="1">
        <v>0.42825115666532149</v>
      </c>
      <c r="AE542" s="1">
        <v>0.20244949945575763</v>
      </c>
      <c r="AF542" s="1">
        <v>6.6645759551176829</v>
      </c>
      <c r="AG542" s="1">
        <v>-9.8157422250841808</v>
      </c>
      <c r="AH542" s="1">
        <v>5.1402848428563734</v>
      </c>
      <c r="AI542" s="1">
        <v>6.050861422737797</v>
      </c>
      <c r="AJ542" s="1">
        <v>2.2216529846191406</v>
      </c>
      <c r="AK542" s="1">
        <v>0</v>
      </c>
      <c r="AL542" s="1">
        <v>0</v>
      </c>
      <c r="AM542" s="1">
        <v>4.6569583106925432</v>
      </c>
    </row>
    <row r="543" spans="5:39" x14ac:dyDescent="0.2">
      <c r="E543" s="1" t="str">
        <f t="shared" si="8"/>
        <v>1-0--01---</v>
      </c>
      <c r="F543" s="1">
        <v>1</v>
      </c>
      <c r="G543" s="1" t="s">
        <v>87</v>
      </c>
      <c r="H543" s="1">
        <v>0</v>
      </c>
      <c r="I543" s="1" t="s">
        <v>87</v>
      </c>
      <c r="J543" s="1" t="s">
        <v>87</v>
      </c>
      <c r="K543" s="1">
        <v>0</v>
      </c>
      <c r="L543" s="1">
        <v>1</v>
      </c>
      <c r="M543" s="1" t="s">
        <v>87</v>
      </c>
      <c r="N543" s="1" t="s">
        <v>87</v>
      </c>
      <c r="O543" s="1" t="s">
        <v>87</v>
      </c>
      <c r="P543" s="1">
        <v>745</v>
      </c>
      <c r="Q543" s="1">
        <v>1974202</v>
      </c>
      <c r="R543" s="1">
        <v>31812.406751140705</v>
      </c>
      <c r="S543" s="1">
        <v>34.887599945068359</v>
      </c>
      <c r="T543" s="1">
        <v>-222.56338177141535</v>
      </c>
      <c r="U543" s="1">
        <v>81.175861474947325</v>
      </c>
      <c r="V543" s="1">
        <v>225.08628845214844</v>
      </c>
      <c r="W543" s="1">
        <v>69.533523559570313</v>
      </c>
      <c r="X543" s="1">
        <v>0.2185736027566573</v>
      </c>
      <c r="Y543" s="1">
        <v>9.0416279590437049E-2</v>
      </c>
      <c r="Z543" s="1">
        <v>1.8069579506048521</v>
      </c>
      <c r="AA543" s="1">
        <v>24.970291793848855</v>
      </c>
      <c r="AB543" s="1">
        <v>57.276155124956816</v>
      </c>
      <c r="AC543" s="1">
        <v>14.698445245218068</v>
      </c>
      <c r="AD543" s="1">
        <v>1.1577336057809686</v>
      </c>
      <c r="AE543" s="1">
        <v>9.0416279590437049E-2</v>
      </c>
      <c r="AF543" s="1">
        <v>1.7682081164946646</v>
      </c>
      <c r="AG543" s="1">
        <v>-18.847740670795353</v>
      </c>
      <c r="AH543" s="1">
        <v>3.116712112112261</v>
      </c>
      <c r="AI543" s="1">
        <v>1.8835241697616227</v>
      </c>
      <c r="AJ543" s="1">
        <v>2.2508628368377686</v>
      </c>
      <c r="AK543" s="1">
        <v>0</v>
      </c>
      <c r="AL543" s="1">
        <v>0</v>
      </c>
      <c r="AM543" s="1">
        <v>-0.31773738518007061</v>
      </c>
    </row>
    <row r="544" spans="5:39" x14ac:dyDescent="0.2">
      <c r="E544" s="1" t="str">
        <f t="shared" si="8"/>
        <v>1-1--00---</v>
      </c>
      <c r="F544" s="1">
        <v>1</v>
      </c>
      <c r="G544" s="1" t="s">
        <v>87</v>
      </c>
      <c r="H544" s="1">
        <v>1</v>
      </c>
      <c r="I544" s="1" t="s">
        <v>87</v>
      </c>
      <c r="J544" s="1" t="s">
        <v>87</v>
      </c>
      <c r="K544" s="1">
        <v>0</v>
      </c>
      <c r="L544" s="1">
        <v>0</v>
      </c>
      <c r="M544" s="1" t="s">
        <v>87</v>
      </c>
      <c r="N544" s="1" t="s">
        <v>87</v>
      </c>
      <c r="O544" s="1" t="s">
        <v>87</v>
      </c>
      <c r="P544" s="1">
        <v>3667</v>
      </c>
      <c r="Q544" s="1">
        <v>6951300</v>
      </c>
      <c r="R544" s="1">
        <v>53085.379233031475</v>
      </c>
      <c r="S544" s="1">
        <v>60.005184173583984</v>
      </c>
      <c r="T544" s="1">
        <v>-398.26895662133961</v>
      </c>
      <c r="U544" s="1">
        <v>94.238286101055976</v>
      </c>
      <c r="V544" s="1">
        <v>289.46563720703125</v>
      </c>
      <c r="W544" s="1">
        <v>23.653545379638672</v>
      </c>
      <c r="X544" s="1">
        <v>4.455755185586139E-2</v>
      </c>
      <c r="Y544" s="1">
        <v>0.21280911484182816</v>
      </c>
      <c r="Z544" s="1">
        <v>2.1766719894120525</v>
      </c>
      <c r="AA544" s="1">
        <v>40.315221613223422</v>
      </c>
      <c r="AB544" s="1">
        <v>52.732424150878252</v>
      </c>
      <c r="AC544" s="1">
        <v>4.5271819659632015</v>
      </c>
      <c r="AD544" s="1">
        <v>3.5691165681239478E-2</v>
      </c>
      <c r="AE544" s="1">
        <v>0.20138679095996434</v>
      </c>
      <c r="AF544" s="1">
        <v>1.73275502424007</v>
      </c>
      <c r="AG544" s="1">
        <v>-6.9512259578308102</v>
      </c>
      <c r="AH544" s="1">
        <v>9.5102653952205891</v>
      </c>
      <c r="AI544" s="1">
        <v>4.0857262368069032</v>
      </c>
      <c r="AJ544" s="1">
        <v>2.8946561813354492</v>
      </c>
      <c r="AK544" s="1">
        <v>0</v>
      </c>
      <c r="AL544" s="1">
        <v>0</v>
      </c>
      <c r="AM544" s="1">
        <v>31.573825225870308</v>
      </c>
    </row>
    <row r="545" spans="5:39" x14ac:dyDescent="0.2">
      <c r="E545" s="1" t="str">
        <f t="shared" si="8"/>
        <v>1-1--01---</v>
      </c>
      <c r="F545" s="1">
        <v>1</v>
      </c>
      <c r="G545" s="1" t="s">
        <v>87</v>
      </c>
      <c r="H545" s="1">
        <v>1</v>
      </c>
      <c r="I545" s="1" t="s">
        <v>87</v>
      </c>
      <c r="J545" s="1" t="s">
        <v>87</v>
      </c>
      <c r="K545" s="1">
        <v>0</v>
      </c>
      <c r="L545" s="1">
        <v>1</v>
      </c>
      <c r="M545" s="1" t="s">
        <v>87</v>
      </c>
      <c r="N545" s="1" t="s">
        <v>87</v>
      </c>
      <c r="O545" s="1" t="s">
        <v>87</v>
      </c>
      <c r="P545" s="1">
        <v>1772</v>
      </c>
      <c r="Q545" s="1">
        <v>3269187</v>
      </c>
      <c r="R545" s="1">
        <v>57471.494997345144</v>
      </c>
      <c r="S545" s="1">
        <v>64.685928344726563</v>
      </c>
      <c r="T545" s="1">
        <v>-293.809483521103</v>
      </c>
      <c r="U545" s="1">
        <v>84.460943999829169</v>
      </c>
      <c r="V545" s="1">
        <v>284.4737548828125</v>
      </c>
      <c r="W545" s="1">
        <v>91.665817260742188</v>
      </c>
      <c r="X545" s="1">
        <v>0.15949788197605896</v>
      </c>
      <c r="Y545" s="1">
        <v>3.8358160606903183E-2</v>
      </c>
      <c r="Z545" s="1">
        <v>0.73733928343652411</v>
      </c>
      <c r="AA545" s="1">
        <v>29.662634777392665</v>
      </c>
      <c r="AB545" s="1">
        <v>60.374245951669323</v>
      </c>
      <c r="AC545" s="1">
        <v>9.1193009148757778</v>
      </c>
      <c r="AD545" s="1">
        <v>6.8120912018798552E-2</v>
      </c>
      <c r="AE545" s="1">
        <v>3.8358160606903183E-2</v>
      </c>
      <c r="AF545" s="1">
        <v>0.50700678792617249</v>
      </c>
      <c r="AG545" s="1">
        <v>-11.825912109340981</v>
      </c>
      <c r="AH545" s="1">
        <v>7.1810163618584983</v>
      </c>
      <c r="AI545" s="1">
        <v>0.72962569554363166</v>
      </c>
      <c r="AJ545" s="1">
        <v>2.8447375297546387</v>
      </c>
      <c r="AK545" s="1">
        <v>0</v>
      </c>
      <c r="AL545" s="1">
        <v>0</v>
      </c>
      <c r="AM545" s="1">
        <v>20.455871591411324</v>
      </c>
    </row>
    <row r="546" spans="5:39" x14ac:dyDescent="0.2">
      <c r="E546" s="1" t="str">
        <f t="shared" si="8"/>
        <v>1-1--10---</v>
      </c>
      <c r="F546" s="1">
        <v>1</v>
      </c>
      <c r="G546" s="1" t="s">
        <v>87</v>
      </c>
      <c r="H546" s="1">
        <v>1</v>
      </c>
      <c r="I546" s="1" t="s">
        <v>87</v>
      </c>
      <c r="J546" s="1" t="s">
        <v>87</v>
      </c>
      <c r="K546" s="1">
        <v>1</v>
      </c>
      <c r="L546" s="1">
        <v>0</v>
      </c>
      <c r="M546" s="1" t="s">
        <v>87</v>
      </c>
      <c r="N546" s="1" t="s">
        <v>87</v>
      </c>
      <c r="O546" s="1" t="s">
        <v>87</v>
      </c>
      <c r="P546" s="1">
        <v>1824</v>
      </c>
      <c r="Q546" s="1">
        <v>3514477</v>
      </c>
      <c r="R546" s="1">
        <v>65206.783045480828</v>
      </c>
      <c r="S546" s="1">
        <v>70.645332336425781</v>
      </c>
      <c r="T546" s="1">
        <v>-509.05164521901469</v>
      </c>
      <c r="U546" s="1">
        <v>93.478834349724607</v>
      </c>
      <c r="V546" s="1">
        <v>302.83575439453125</v>
      </c>
      <c r="W546" s="1">
        <v>-103.31041717529297</v>
      </c>
      <c r="X546" s="1">
        <v>-0.15843507738027099</v>
      </c>
      <c r="Y546" s="1">
        <v>0.74733737053905891</v>
      </c>
      <c r="Z546" s="1">
        <v>6.3357933484839997</v>
      </c>
      <c r="AA546" s="1">
        <v>48.21311961922072</v>
      </c>
      <c r="AB546" s="1">
        <v>40.45452566626556</v>
      </c>
      <c r="AC546" s="1">
        <v>4.0161878993659652</v>
      </c>
      <c r="AD546" s="1">
        <v>0.23303609612468656</v>
      </c>
      <c r="AE546" s="1">
        <v>0.35422055685668163</v>
      </c>
      <c r="AF546" s="1">
        <v>3.3350339182757489</v>
      </c>
      <c r="AG546" s="1">
        <v>-1.0988289596447625</v>
      </c>
      <c r="AH546" s="1">
        <v>13.878504399759832</v>
      </c>
      <c r="AI546" s="1">
        <v>15.610333472413307</v>
      </c>
      <c r="AJ546" s="1">
        <v>3.0283575057983398</v>
      </c>
      <c r="AK546" s="1">
        <v>0</v>
      </c>
      <c r="AL546" s="1">
        <v>0</v>
      </c>
      <c r="AM546" s="1">
        <v>-18.963373610207846</v>
      </c>
    </row>
    <row r="547" spans="5:39" x14ac:dyDescent="0.2">
      <c r="E547" s="1" t="str">
        <f t="shared" si="8"/>
        <v>1-1--11---</v>
      </c>
      <c r="F547" s="1">
        <v>1</v>
      </c>
      <c r="G547" s="1" t="s">
        <v>87</v>
      </c>
      <c r="H547" s="1">
        <v>1</v>
      </c>
      <c r="I547" s="1" t="s">
        <v>87</v>
      </c>
      <c r="J547" s="1" t="s">
        <v>87</v>
      </c>
      <c r="K547" s="1">
        <v>1</v>
      </c>
      <c r="L547" s="1">
        <v>1</v>
      </c>
      <c r="M547" s="1" t="s">
        <v>87</v>
      </c>
      <c r="N547" s="1" t="s">
        <v>87</v>
      </c>
      <c r="O547" s="1" t="s">
        <v>87</v>
      </c>
      <c r="P547" s="1">
        <v>502</v>
      </c>
      <c r="Q547" s="1">
        <v>961374</v>
      </c>
      <c r="R547" s="1">
        <v>64750.210915213705</v>
      </c>
      <c r="S547" s="1">
        <v>71.752517700195313</v>
      </c>
      <c r="T547" s="1">
        <v>-405.40108461388968</v>
      </c>
      <c r="U547" s="1">
        <v>84.475277193509413</v>
      </c>
      <c r="V547" s="1">
        <v>288.01724243164063</v>
      </c>
      <c r="W547" s="1">
        <v>-107.01179504394531</v>
      </c>
      <c r="X547" s="1">
        <v>-0.16526864319263834</v>
      </c>
      <c r="Y547" s="1">
        <v>1.6834239328294711</v>
      </c>
      <c r="Z547" s="1">
        <v>7.8889173204184839</v>
      </c>
      <c r="AA547" s="1">
        <v>37.30015581865122</v>
      </c>
      <c r="AB547" s="1">
        <v>46.209695706353614</v>
      </c>
      <c r="AC547" s="1">
        <v>6.9178072217472071</v>
      </c>
      <c r="AD547" s="1">
        <v>0</v>
      </c>
      <c r="AE547" s="1">
        <v>0.64251789626097644</v>
      </c>
      <c r="AF547" s="1">
        <v>2.0510228069408991</v>
      </c>
      <c r="AG547" s="1">
        <v>-4.9236563233611523</v>
      </c>
      <c r="AH547" s="1">
        <v>9.6475768325021249</v>
      </c>
      <c r="AI547" s="1">
        <v>14.26541834250712</v>
      </c>
      <c r="AJ547" s="1">
        <v>2.8801724910736084</v>
      </c>
      <c r="AK547" s="1">
        <v>0</v>
      </c>
      <c r="AL547" s="1">
        <v>0</v>
      </c>
      <c r="AM547" s="1">
        <v>-93.092584702787761</v>
      </c>
    </row>
    <row r="548" spans="5:39" x14ac:dyDescent="0.2">
      <c r="E548" s="1" t="str">
        <f t="shared" si="8"/>
        <v>0--1-00---</v>
      </c>
      <c r="F548" s="1">
        <v>0</v>
      </c>
      <c r="G548" s="1" t="s">
        <v>87</v>
      </c>
      <c r="H548" s="1" t="s">
        <v>87</v>
      </c>
      <c r="I548" s="1">
        <v>1</v>
      </c>
      <c r="J548" s="1" t="s">
        <v>87</v>
      </c>
      <c r="K548" s="1">
        <v>0</v>
      </c>
      <c r="L548" s="1">
        <v>0</v>
      </c>
      <c r="M548" s="1" t="s">
        <v>87</v>
      </c>
      <c r="N548" s="1" t="s">
        <v>87</v>
      </c>
      <c r="O548" s="1" t="s">
        <v>87</v>
      </c>
      <c r="P548" s="1">
        <v>1518</v>
      </c>
      <c r="Q548" s="1">
        <v>5225369</v>
      </c>
      <c r="R548" s="1">
        <v>12658.352833752777</v>
      </c>
      <c r="S548" s="1">
        <v>13.97828197479248</v>
      </c>
      <c r="T548" s="1">
        <v>-141.38290672363505</v>
      </c>
      <c r="U548" s="1">
        <v>54.401556782242317</v>
      </c>
      <c r="V548" s="1">
        <v>120.76588439941406</v>
      </c>
      <c r="W548" s="1">
        <v>29.396820068359375</v>
      </c>
      <c r="X548" s="1">
        <v>0.23223258550649994</v>
      </c>
      <c r="Y548" s="1">
        <v>0.9589944748399587</v>
      </c>
      <c r="Z548" s="1">
        <v>9.9121038150607159</v>
      </c>
      <c r="AA548" s="1">
        <v>25.587092509639032</v>
      </c>
      <c r="AB548" s="1">
        <v>48.56525921901401</v>
      </c>
      <c r="AC548" s="1">
        <v>13.942670842958652</v>
      </c>
      <c r="AD548" s="1">
        <v>1.033879138487636</v>
      </c>
      <c r="AE548" s="1">
        <v>0.9589944748399587</v>
      </c>
      <c r="AF548" s="1">
        <v>9.9121038150607159</v>
      </c>
      <c r="AG548" s="1">
        <v>-18.471343540193512</v>
      </c>
      <c r="AH548" s="1">
        <v>0.9755148038412137</v>
      </c>
      <c r="AI548" s="1">
        <v>8.5742710063585594</v>
      </c>
      <c r="AJ548" s="1">
        <v>1.2076588869094849</v>
      </c>
      <c r="AK548" s="1">
        <v>0</v>
      </c>
      <c r="AL548" s="1">
        <v>0</v>
      </c>
      <c r="AM548" s="1">
        <v>4.5338451554073229</v>
      </c>
    </row>
    <row r="549" spans="5:39" x14ac:dyDescent="0.2">
      <c r="E549" s="1" t="str">
        <f t="shared" si="8"/>
        <v>0--1-01---</v>
      </c>
      <c r="F549" s="1">
        <v>0</v>
      </c>
      <c r="G549" s="1" t="s">
        <v>87</v>
      </c>
      <c r="H549" s="1" t="s">
        <v>87</v>
      </c>
      <c r="I549" s="1">
        <v>1</v>
      </c>
      <c r="J549" s="1" t="s">
        <v>87</v>
      </c>
      <c r="K549" s="1">
        <v>0</v>
      </c>
      <c r="L549" s="1">
        <v>1</v>
      </c>
      <c r="M549" s="1" t="s">
        <v>87</v>
      </c>
      <c r="N549" s="1" t="s">
        <v>87</v>
      </c>
      <c r="O549" s="1" t="s">
        <v>87</v>
      </c>
      <c r="P549" s="1">
        <v>1005</v>
      </c>
      <c r="Q549" s="1">
        <v>3706871</v>
      </c>
      <c r="R549" s="1">
        <v>12968.357794234586</v>
      </c>
      <c r="S549" s="1">
        <v>14.292828559875488</v>
      </c>
      <c r="T549" s="1">
        <v>-95.13765654410571</v>
      </c>
      <c r="U549" s="1">
        <v>48.390221136725984</v>
      </c>
      <c r="V549" s="1">
        <v>125.22342681884766</v>
      </c>
      <c r="W549" s="1">
        <v>59.634555816650391</v>
      </c>
      <c r="X549" s="1">
        <v>0.45984662640293944</v>
      </c>
      <c r="Y549" s="1">
        <v>7.1866541889372471E-2</v>
      </c>
      <c r="Z549" s="1">
        <v>4.2259361062200442</v>
      </c>
      <c r="AA549" s="1">
        <v>14.52203219372889</v>
      </c>
      <c r="AB549" s="1">
        <v>59.931030780407525</v>
      </c>
      <c r="AC549" s="1">
        <v>21.183229737425446</v>
      </c>
      <c r="AD549" s="1">
        <v>6.5904640328730085E-2</v>
      </c>
      <c r="AE549" s="1">
        <v>7.1866541889372471E-2</v>
      </c>
      <c r="AF549" s="1">
        <v>4.2259361062200442</v>
      </c>
      <c r="AG549" s="1">
        <v>-27.680761115626446</v>
      </c>
      <c r="AH549" s="1">
        <v>0.62663424041354454</v>
      </c>
      <c r="AI549" s="1">
        <v>2.9635273976499779</v>
      </c>
      <c r="AJ549" s="1">
        <v>1.2522343397140503</v>
      </c>
      <c r="AK549" s="1">
        <v>0</v>
      </c>
      <c r="AL549" s="1">
        <v>0</v>
      </c>
      <c r="AM549" s="1">
        <v>5.2491596283361686</v>
      </c>
    </row>
    <row r="550" spans="5:39" x14ac:dyDescent="0.2">
      <c r="E550" s="1" t="str">
        <f t="shared" si="8"/>
        <v>0--2-00---</v>
      </c>
      <c r="F550" s="1">
        <v>0</v>
      </c>
      <c r="G550" s="1" t="s">
        <v>87</v>
      </c>
      <c r="H550" s="1" t="s">
        <v>87</v>
      </c>
      <c r="I550" s="1">
        <v>2</v>
      </c>
      <c r="J550" s="1" t="s">
        <v>87</v>
      </c>
      <c r="K550" s="1">
        <v>0</v>
      </c>
      <c r="L550" s="1">
        <v>0</v>
      </c>
      <c r="M550" s="1" t="s">
        <v>87</v>
      </c>
      <c r="N550" s="1" t="s">
        <v>87</v>
      </c>
      <c r="O550" s="1" t="s">
        <v>87</v>
      </c>
      <c r="P550" s="1">
        <v>1312</v>
      </c>
      <c r="Q550" s="1">
        <v>4748992</v>
      </c>
      <c r="R550" s="1">
        <v>25080.819110942579</v>
      </c>
      <c r="S550" s="1">
        <v>51.839488983154297</v>
      </c>
      <c r="T550" s="1">
        <v>-224.82415113421158</v>
      </c>
      <c r="U550" s="1">
        <v>61.895336352330844</v>
      </c>
      <c r="V550" s="1">
        <v>122.75453186035156</v>
      </c>
      <c r="W550" s="1">
        <v>-22.515565872192383</v>
      </c>
      <c r="X550" s="1">
        <v>-8.9772051592880417E-2</v>
      </c>
      <c r="Y550" s="1">
        <v>3.6828868105063139E-2</v>
      </c>
      <c r="Z550" s="1">
        <v>8.7974879721844133</v>
      </c>
      <c r="AA550" s="1">
        <v>49.937060327749549</v>
      </c>
      <c r="AB550" s="1">
        <v>37.572499595703675</v>
      </c>
      <c r="AC550" s="1">
        <v>3.6561232362572942</v>
      </c>
      <c r="AD550" s="1">
        <v>0</v>
      </c>
      <c r="AE550" s="1">
        <v>3.6828868105063139E-2</v>
      </c>
      <c r="AF550" s="1">
        <v>8.7974879721844133</v>
      </c>
      <c r="AG550" s="1">
        <v>-2.1342649506251856</v>
      </c>
      <c r="AH550" s="1">
        <v>2.6751984443413677</v>
      </c>
      <c r="AI550" s="1">
        <v>7.0921272667737645</v>
      </c>
      <c r="AJ550" s="1">
        <v>1.2275453805923462</v>
      </c>
      <c r="AK550" s="1">
        <v>0</v>
      </c>
      <c r="AL550" s="1">
        <v>0</v>
      </c>
      <c r="AM550" s="1">
        <v>10.025654408154644</v>
      </c>
    </row>
    <row r="551" spans="5:39" x14ac:dyDescent="0.2">
      <c r="E551" s="1" t="str">
        <f t="shared" si="8"/>
        <v>0--2-01---</v>
      </c>
      <c r="F551" s="1">
        <v>0</v>
      </c>
      <c r="G551" s="1" t="s">
        <v>87</v>
      </c>
      <c r="H551" s="1" t="s">
        <v>87</v>
      </c>
      <c r="I551" s="1">
        <v>2</v>
      </c>
      <c r="J551" s="1" t="s">
        <v>87</v>
      </c>
      <c r="K551" s="1">
        <v>0</v>
      </c>
      <c r="L551" s="1">
        <v>1</v>
      </c>
      <c r="M551" s="1" t="s">
        <v>87</v>
      </c>
      <c r="N551" s="1" t="s">
        <v>87</v>
      </c>
      <c r="O551" s="1" t="s">
        <v>87</v>
      </c>
      <c r="P551" s="1">
        <v>853</v>
      </c>
      <c r="Q551" s="1">
        <v>3149929</v>
      </c>
      <c r="R551" s="1">
        <v>25818.245685147584</v>
      </c>
      <c r="S551" s="1">
        <v>53.577373504638672</v>
      </c>
      <c r="T551" s="1">
        <v>-159.75316005726415</v>
      </c>
      <c r="U551" s="1">
        <v>51.058953021469804</v>
      </c>
      <c r="V551" s="1">
        <v>122.65876770019531</v>
      </c>
      <c r="W551" s="1">
        <v>22.913324356079102</v>
      </c>
      <c r="X551" s="1">
        <v>8.874857198086239E-2</v>
      </c>
      <c r="Y551" s="1">
        <v>0.23568785201190248</v>
      </c>
      <c r="Z551" s="1">
        <v>3.8599600181464409</v>
      </c>
      <c r="AA551" s="1">
        <v>38.281275546210722</v>
      </c>
      <c r="AB551" s="1">
        <v>53.095926924067186</v>
      </c>
      <c r="AC551" s="1">
        <v>4.5271496595637553</v>
      </c>
      <c r="AD551" s="1">
        <v>0</v>
      </c>
      <c r="AE551" s="1">
        <v>0.23568785201190248</v>
      </c>
      <c r="AF551" s="1">
        <v>3.8599600181464409</v>
      </c>
      <c r="AG551" s="1">
        <v>-4.806650165607353</v>
      </c>
      <c r="AH551" s="1">
        <v>1.8387025283708449</v>
      </c>
      <c r="AI551" s="1">
        <v>5.0142266580144783</v>
      </c>
      <c r="AJ551" s="1">
        <v>1.2265876531600952</v>
      </c>
      <c r="AK551" s="1">
        <v>0</v>
      </c>
      <c r="AL551" s="1">
        <v>0</v>
      </c>
      <c r="AM551" s="1">
        <v>6.9024878922338893</v>
      </c>
    </row>
    <row r="552" spans="5:39" x14ac:dyDescent="0.2">
      <c r="E552" s="1" t="str">
        <f t="shared" si="8"/>
        <v>0--3-00---</v>
      </c>
      <c r="F552" s="1">
        <v>0</v>
      </c>
      <c r="G552" s="1" t="s">
        <v>87</v>
      </c>
      <c r="H552" s="1" t="s">
        <v>87</v>
      </c>
      <c r="I552" s="1">
        <v>3</v>
      </c>
      <c r="J552" s="1" t="s">
        <v>87</v>
      </c>
      <c r="K552" s="1">
        <v>0</v>
      </c>
      <c r="L552" s="1">
        <v>0</v>
      </c>
      <c r="M552" s="1" t="s">
        <v>87</v>
      </c>
      <c r="N552" s="1" t="s">
        <v>87</v>
      </c>
      <c r="O552" s="1" t="s">
        <v>87</v>
      </c>
      <c r="P552" s="1">
        <v>240</v>
      </c>
      <c r="Q552" s="1">
        <v>860970</v>
      </c>
      <c r="R552" s="1">
        <v>51370.150006284406</v>
      </c>
      <c r="S552" s="1">
        <v>89.91558837890625</v>
      </c>
      <c r="T552" s="1">
        <v>-376.31761715615005</v>
      </c>
      <c r="U552" s="1">
        <v>67.914173153402189</v>
      </c>
      <c r="V552" s="1">
        <v>116.83972930908203</v>
      </c>
      <c r="W552" s="1">
        <v>-218.99676513671875</v>
      </c>
      <c r="X552" s="1">
        <v>-0.42631132108807857</v>
      </c>
      <c r="Y552" s="1">
        <v>0.5383462838426426</v>
      </c>
      <c r="Z552" s="1">
        <v>7.517683542980591</v>
      </c>
      <c r="AA552" s="1">
        <v>76.45353496637513</v>
      </c>
      <c r="AB552" s="1">
        <v>15.36952507055995</v>
      </c>
      <c r="AC552" s="1">
        <v>0.1209101362416809</v>
      </c>
      <c r="AD552" s="1">
        <v>0</v>
      </c>
      <c r="AE552" s="1">
        <v>0</v>
      </c>
      <c r="AF552" s="1">
        <v>0</v>
      </c>
      <c r="AG552" s="1">
        <v>1.9683857302714305</v>
      </c>
      <c r="AH552" s="1">
        <v>8.6285083714880866</v>
      </c>
      <c r="AI552" s="1">
        <v>0</v>
      </c>
      <c r="AJ552" s="1">
        <v>1.1683973073959351</v>
      </c>
      <c r="AK552" s="1">
        <v>0</v>
      </c>
      <c r="AL552" s="1">
        <v>0</v>
      </c>
      <c r="AM552" s="1">
        <v>-38.029938204175124</v>
      </c>
    </row>
    <row r="553" spans="5:39" x14ac:dyDescent="0.2">
      <c r="E553" s="1" t="str">
        <f t="shared" si="8"/>
        <v>0--3-01---</v>
      </c>
      <c r="F553" s="1">
        <v>0</v>
      </c>
      <c r="G553" s="1" t="s">
        <v>87</v>
      </c>
      <c r="H553" s="1" t="s">
        <v>87</v>
      </c>
      <c r="I553" s="1">
        <v>3</v>
      </c>
      <c r="J553" s="1" t="s">
        <v>87</v>
      </c>
      <c r="K553" s="1">
        <v>0</v>
      </c>
      <c r="L553" s="1">
        <v>1</v>
      </c>
      <c r="M553" s="1" t="s">
        <v>87</v>
      </c>
      <c r="N553" s="1" t="s">
        <v>87</v>
      </c>
      <c r="O553" s="1" t="s">
        <v>87</v>
      </c>
      <c r="P553" s="1">
        <v>195</v>
      </c>
      <c r="Q553" s="1">
        <v>746085</v>
      </c>
      <c r="R553" s="1">
        <v>55353.724430453811</v>
      </c>
      <c r="S553" s="1">
        <v>89.648757934570313</v>
      </c>
      <c r="T553" s="1">
        <v>-235.51010972003897</v>
      </c>
      <c r="U553" s="1">
        <v>64.613559884086129</v>
      </c>
      <c r="V553" s="1">
        <v>112.47659301757813</v>
      </c>
      <c r="W553" s="1">
        <v>-113.08481597900391</v>
      </c>
      <c r="X553" s="1">
        <v>-0.20429486388234491</v>
      </c>
      <c r="Y553" s="1">
        <v>0.31055442744459411</v>
      </c>
      <c r="Z553" s="1">
        <v>4.9192786344719437</v>
      </c>
      <c r="AA553" s="1">
        <v>66.924009998860726</v>
      </c>
      <c r="AB553" s="1">
        <v>27.846156939222745</v>
      </c>
      <c r="AC553" s="1">
        <v>0</v>
      </c>
      <c r="AD553" s="1">
        <v>0</v>
      </c>
      <c r="AE553" s="1">
        <v>0</v>
      </c>
      <c r="AF553" s="1">
        <v>0</v>
      </c>
      <c r="AG553" s="1">
        <v>-0.3011651851363743</v>
      </c>
      <c r="AH553" s="1">
        <v>2.9496507538802419</v>
      </c>
      <c r="AI553" s="1">
        <v>0</v>
      </c>
      <c r="AJ553" s="1">
        <v>1.1247659921646118</v>
      </c>
      <c r="AK553" s="1">
        <v>0</v>
      </c>
      <c r="AL553" s="1">
        <v>0</v>
      </c>
      <c r="AM553" s="1">
        <v>-57.313347616054543</v>
      </c>
    </row>
    <row r="554" spans="5:39" x14ac:dyDescent="0.2">
      <c r="E554" s="1" t="str">
        <f t="shared" si="8"/>
        <v>0--1-10---</v>
      </c>
      <c r="F554" s="1">
        <v>0</v>
      </c>
      <c r="G554" s="1" t="s">
        <v>87</v>
      </c>
      <c r="H554" s="1" t="s">
        <v>87</v>
      </c>
      <c r="I554" s="1">
        <v>1</v>
      </c>
      <c r="J554" s="1" t="s">
        <v>87</v>
      </c>
      <c r="K554" s="1">
        <v>1</v>
      </c>
      <c r="L554" s="1">
        <v>0</v>
      </c>
      <c r="M554" s="1" t="s">
        <v>87</v>
      </c>
      <c r="N554" s="1" t="s">
        <v>87</v>
      </c>
      <c r="O554" s="1" t="s">
        <v>87</v>
      </c>
      <c r="P554" s="1">
        <v>83</v>
      </c>
      <c r="Q554" s="1">
        <v>169831</v>
      </c>
      <c r="R554" s="1">
        <v>16763.827928996372</v>
      </c>
      <c r="S554" s="1">
        <v>17.118104934692383</v>
      </c>
      <c r="T554" s="1">
        <v>-267.20522014389314</v>
      </c>
      <c r="U554" s="1">
        <v>58.616116463075528</v>
      </c>
      <c r="V554" s="1">
        <v>171.35151672363281</v>
      </c>
      <c r="W554" s="1">
        <v>18.676979064941406</v>
      </c>
      <c r="X554" s="1">
        <v>0.11141237636205904</v>
      </c>
      <c r="Y554" s="1">
        <v>0.38037814062214792</v>
      </c>
      <c r="Z554" s="1">
        <v>24.219371021780475</v>
      </c>
      <c r="AA554" s="1">
        <v>31.671485182328311</v>
      </c>
      <c r="AB554" s="1">
        <v>27.907154759731732</v>
      </c>
      <c r="AC554" s="1">
        <v>15.821610895537328</v>
      </c>
      <c r="AD554" s="1">
        <v>0</v>
      </c>
      <c r="AE554" s="1">
        <v>0.38037814062214792</v>
      </c>
      <c r="AF554" s="1">
        <v>24.219371021780475</v>
      </c>
      <c r="AG554" s="1">
        <v>-23.910699975729205</v>
      </c>
      <c r="AH554" s="1">
        <v>3.5041372494375498</v>
      </c>
      <c r="AI554" s="1">
        <v>30.627316987188589</v>
      </c>
      <c r="AJ554" s="1">
        <v>1.7135151624679565</v>
      </c>
      <c r="AK554" s="1">
        <v>0</v>
      </c>
      <c r="AL554" s="1">
        <v>1</v>
      </c>
      <c r="AM554" s="1">
        <v>45.693811261756281</v>
      </c>
    </row>
    <row r="555" spans="5:39" x14ac:dyDescent="0.2">
      <c r="E555" s="1" t="str">
        <f t="shared" si="8"/>
        <v>0--1-11---</v>
      </c>
      <c r="F555" s="1">
        <v>0</v>
      </c>
      <c r="G555" s="1" t="s">
        <v>87</v>
      </c>
      <c r="H555" s="1" t="s">
        <v>87</v>
      </c>
      <c r="I555" s="1">
        <v>1</v>
      </c>
      <c r="J555" s="1" t="s">
        <v>87</v>
      </c>
      <c r="K555" s="1">
        <v>1</v>
      </c>
      <c r="L555" s="1">
        <v>1</v>
      </c>
      <c r="M555" s="1" t="s">
        <v>87</v>
      </c>
      <c r="N555" s="1" t="s">
        <v>87</v>
      </c>
      <c r="O555" s="1" t="s">
        <v>87</v>
      </c>
      <c r="P555" s="1">
        <v>35</v>
      </c>
      <c r="Q555" s="1">
        <v>89869</v>
      </c>
      <c r="R555" s="1">
        <v>15862.489479788028</v>
      </c>
      <c r="S555" s="1">
        <v>14.133950233459473</v>
      </c>
      <c r="T555" s="1">
        <v>-128.80327044758849</v>
      </c>
      <c r="U555" s="1">
        <v>56.957079206054658</v>
      </c>
      <c r="V555" s="1">
        <v>177.00096130371094</v>
      </c>
      <c r="W555" s="1">
        <v>110.04806518554688</v>
      </c>
      <c r="X555" s="1">
        <v>0.69376288839006028</v>
      </c>
      <c r="Y555" s="1">
        <v>0</v>
      </c>
      <c r="Z555" s="1">
        <v>0.52632164595132913</v>
      </c>
      <c r="AA555" s="1">
        <v>21.545805561428303</v>
      </c>
      <c r="AB555" s="1">
        <v>36.560994336200473</v>
      </c>
      <c r="AC555" s="1">
        <v>41.366878456419897</v>
      </c>
      <c r="AD555" s="1">
        <v>0</v>
      </c>
      <c r="AE555" s="1">
        <v>0</v>
      </c>
      <c r="AF555" s="1">
        <v>0.52632164595132913</v>
      </c>
      <c r="AG555" s="1">
        <v>-38.163560743111923</v>
      </c>
      <c r="AH555" s="1">
        <v>0.18424595800554139</v>
      </c>
      <c r="AI555" s="1">
        <v>0.20086075023219221</v>
      </c>
      <c r="AJ555" s="1">
        <v>1.7700096368789673</v>
      </c>
      <c r="AK555" s="1">
        <v>0</v>
      </c>
      <c r="AL555" s="1">
        <v>1</v>
      </c>
      <c r="AM555" s="1">
        <v>42.671743677525093</v>
      </c>
    </row>
    <row r="556" spans="5:39" x14ac:dyDescent="0.2">
      <c r="E556" s="1" t="str">
        <f t="shared" si="8"/>
        <v>0--2-10---</v>
      </c>
      <c r="F556" s="1">
        <v>0</v>
      </c>
      <c r="G556" s="1" t="s">
        <v>87</v>
      </c>
      <c r="H556" s="1" t="s">
        <v>87</v>
      </c>
      <c r="I556" s="1">
        <v>2</v>
      </c>
      <c r="J556" s="1" t="s">
        <v>87</v>
      </c>
      <c r="K556" s="1">
        <v>1</v>
      </c>
      <c r="L556" s="1">
        <v>0</v>
      </c>
      <c r="M556" s="1" t="s">
        <v>87</v>
      </c>
      <c r="N556" s="1" t="s">
        <v>87</v>
      </c>
      <c r="O556" s="1" t="s">
        <v>87</v>
      </c>
      <c r="P556" s="1">
        <v>289</v>
      </c>
      <c r="Q556" s="1">
        <v>751315</v>
      </c>
      <c r="R556" s="1">
        <v>30237.166869499531</v>
      </c>
      <c r="S556" s="1">
        <v>57.099777221679688</v>
      </c>
      <c r="T556" s="1">
        <v>-344.67182389393304</v>
      </c>
      <c r="U556" s="1">
        <v>60.825242095657082</v>
      </c>
      <c r="V556" s="1">
        <v>150.40867614746094</v>
      </c>
      <c r="W556" s="1">
        <v>-30.279394149780273</v>
      </c>
      <c r="X556" s="1">
        <v>-0.10013965356100653</v>
      </c>
      <c r="Y556" s="1">
        <v>2.2995680906144558</v>
      </c>
      <c r="Z556" s="1">
        <v>11.824467766516042</v>
      </c>
      <c r="AA556" s="1">
        <v>41.811756719884471</v>
      </c>
      <c r="AB556" s="1">
        <v>35.978650765657548</v>
      </c>
      <c r="AC556" s="1">
        <v>7.1444068067321966</v>
      </c>
      <c r="AD556" s="1">
        <v>0.94114985059528966</v>
      </c>
      <c r="AE556" s="1">
        <v>2.2995680906144558</v>
      </c>
      <c r="AF556" s="1">
        <v>11.824467766516042</v>
      </c>
      <c r="AG556" s="1">
        <v>-0.83952543495128396</v>
      </c>
      <c r="AH556" s="1">
        <v>6.4803372147153686</v>
      </c>
      <c r="AI556" s="1">
        <v>46.700188849821359</v>
      </c>
      <c r="AJ556" s="1">
        <v>1.5040868520736694</v>
      </c>
      <c r="AK556" s="1">
        <v>0</v>
      </c>
      <c r="AL556" s="1">
        <v>0</v>
      </c>
      <c r="AM556" s="1">
        <v>50.817502669673431</v>
      </c>
    </row>
    <row r="557" spans="5:39" x14ac:dyDescent="0.2">
      <c r="E557" s="1" t="str">
        <f t="shared" si="8"/>
        <v>0--2-11---</v>
      </c>
      <c r="F557" s="1">
        <v>0</v>
      </c>
      <c r="G557" s="1" t="s">
        <v>87</v>
      </c>
      <c r="H557" s="1" t="s">
        <v>87</v>
      </c>
      <c r="I557" s="1">
        <v>2</v>
      </c>
      <c r="J557" s="1" t="s">
        <v>87</v>
      </c>
      <c r="K557" s="1">
        <v>1</v>
      </c>
      <c r="L557" s="1">
        <v>1</v>
      </c>
      <c r="M557" s="1" t="s">
        <v>87</v>
      </c>
      <c r="N557" s="1" t="s">
        <v>87</v>
      </c>
      <c r="O557" s="1" t="s">
        <v>87</v>
      </c>
      <c r="P557" s="1">
        <v>94</v>
      </c>
      <c r="Q557" s="1">
        <v>279600</v>
      </c>
      <c r="R557" s="1">
        <v>29015.758608648408</v>
      </c>
      <c r="S557" s="1">
        <v>57.916038513183594</v>
      </c>
      <c r="T557" s="1">
        <v>-223.67580062746782</v>
      </c>
      <c r="U557" s="1">
        <v>58.4170708291892</v>
      </c>
      <c r="V557" s="1">
        <v>135.34942626953125</v>
      </c>
      <c r="W557" s="1">
        <v>21.909126281738281</v>
      </c>
      <c r="X557" s="1">
        <v>7.5507680420280554E-2</v>
      </c>
      <c r="Y557" s="1">
        <v>0.49105865522174541</v>
      </c>
      <c r="Z557" s="1">
        <v>14.171673819742489</v>
      </c>
      <c r="AA557" s="1">
        <v>24.514306151645208</v>
      </c>
      <c r="AB557" s="1">
        <v>53.055078683834047</v>
      </c>
      <c r="AC557" s="1">
        <v>7.767882689556509</v>
      </c>
      <c r="AD557" s="1">
        <v>0</v>
      </c>
      <c r="AE557" s="1">
        <v>0.49105865522174541</v>
      </c>
      <c r="AF557" s="1">
        <v>14.171673819742489</v>
      </c>
      <c r="AG557" s="1">
        <v>-4.2781252673439871</v>
      </c>
      <c r="AH557" s="1">
        <v>2.9237519049473928</v>
      </c>
      <c r="AI557" s="1">
        <v>47.278579548365826</v>
      </c>
      <c r="AJ557" s="1">
        <v>1.3534942865371704</v>
      </c>
      <c r="AK557" s="1">
        <v>0</v>
      </c>
      <c r="AL557" s="1">
        <v>1</v>
      </c>
      <c r="AM557" s="1">
        <v>5.8942242766413591</v>
      </c>
    </row>
    <row r="558" spans="5:39" x14ac:dyDescent="0.2">
      <c r="E558" s="1" t="str">
        <f t="shared" si="8"/>
        <v>0--3-10---</v>
      </c>
      <c r="F558" s="1">
        <v>0</v>
      </c>
      <c r="G558" s="1" t="s">
        <v>87</v>
      </c>
      <c r="H558" s="1" t="s">
        <v>87</v>
      </c>
      <c r="I558" s="1">
        <v>3</v>
      </c>
      <c r="J558" s="1" t="s">
        <v>87</v>
      </c>
      <c r="K558" s="1">
        <v>1</v>
      </c>
      <c r="L558" s="1">
        <v>0</v>
      </c>
      <c r="M558" s="1" t="s">
        <v>87</v>
      </c>
      <c r="N558" s="1" t="s">
        <v>87</v>
      </c>
      <c r="O558" s="1" t="s">
        <v>87</v>
      </c>
      <c r="P558" s="1">
        <v>105</v>
      </c>
      <c r="Q558" s="1">
        <v>408299</v>
      </c>
      <c r="R558" s="1">
        <v>50480.27720780934</v>
      </c>
      <c r="S558" s="1">
        <v>89.791618347167969</v>
      </c>
      <c r="T558" s="1">
        <v>-414.51147638649218</v>
      </c>
      <c r="U558" s="1">
        <v>54.030495747387064</v>
      </c>
      <c r="V558" s="1">
        <v>114.03334045410156</v>
      </c>
      <c r="W558" s="1">
        <v>-426.61376953125</v>
      </c>
      <c r="X558" s="1">
        <v>-0.84510979956594312</v>
      </c>
      <c r="Y558" s="1">
        <v>3.9066958283022979</v>
      </c>
      <c r="Z558" s="1">
        <v>27.613832020161695</v>
      </c>
      <c r="AA558" s="1">
        <v>60.457164969789304</v>
      </c>
      <c r="AB558" s="1">
        <v>8.0223071817467098</v>
      </c>
      <c r="AC558" s="1">
        <v>0</v>
      </c>
      <c r="AD558" s="1">
        <v>0</v>
      </c>
      <c r="AE558" s="1">
        <v>0</v>
      </c>
      <c r="AF558" s="1">
        <v>0</v>
      </c>
      <c r="AG558" s="1">
        <v>0</v>
      </c>
      <c r="AH558" s="1">
        <v>7.9706592451670373</v>
      </c>
      <c r="AI558" s="1">
        <v>0</v>
      </c>
      <c r="AJ558" s="1">
        <v>1.1403334140777588</v>
      </c>
      <c r="AK558" s="1">
        <v>0</v>
      </c>
      <c r="AL558" s="1">
        <v>0</v>
      </c>
      <c r="AM558" s="1">
        <v>-188.13680143302224</v>
      </c>
    </row>
    <row r="559" spans="5:39" x14ac:dyDescent="0.2">
      <c r="E559" s="1" t="str">
        <f t="shared" si="8"/>
        <v>0--3-11---</v>
      </c>
      <c r="F559" s="1">
        <v>0</v>
      </c>
      <c r="G559" s="1" t="s">
        <v>87</v>
      </c>
      <c r="H559" s="1" t="s">
        <v>87</v>
      </c>
      <c r="I559" s="1">
        <v>3</v>
      </c>
      <c r="J559" s="1" t="s">
        <v>87</v>
      </c>
      <c r="K559" s="1">
        <v>1</v>
      </c>
      <c r="L559" s="1">
        <v>1</v>
      </c>
      <c r="M559" s="1" t="s">
        <v>87</v>
      </c>
      <c r="N559" s="1" t="s">
        <v>87</v>
      </c>
      <c r="O559" s="1" t="s">
        <v>87</v>
      </c>
      <c r="P559" s="1">
        <v>39</v>
      </c>
      <c r="Q559" s="1">
        <v>153934</v>
      </c>
      <c r="R559" s="1">
        <v>51020.979343149891</v>
      </c>
      <c r="S559" s="1">
        <v>90.881729125976563</v>
      </c>
      <c r="T559" s="1">
        <v>-315.00392284769413</v>
      </c>
      <c r="U559" s="1">
        <v>60.030726715712753</v>
      </c>
      <c r="V559" s="1">
        <v>117.88104248046875</v>
      </c>
      <c r="W559" s="1">
        <v>-643.452392578125</v>
      </c>
      <c r="X559" s="1">
        <v>-1.2611525706915214</v>
      </c>
      <c r="Y559" s="1">
        <v>12.020086530591033</v>
      </c>
      <c r="Z559" s="1">
        <v>22.642820949237986</v>
      </c>
      <c r="AA559" s="1">
        <v>64.810892980108363</v>
      </c>
      <c r="AB559" s="1">
        <v>0.52619954006262426</v>
      </c>
      <c r="AC559" s="1">
        <v>0</v>
      </c>
      <c r="AD559" s="1">
        <v>0</v>
      </c>
      <c r="AE559" s="1">
        <v>0</v>
      </c>
      <c r="AF559" s="1">
        <v>0</v>
      </c>
      <c r="AG559" s="1">
        <v>0</v>
      </c>
      <c r="AH559" s="1">
        <v>10.492433000230745</v>
      </c>
      <c r="AI559" s="1">
        <v>0</v>
      </c>
      <c r="AJ559" s="1">
        <v>1.1788103580474854</v>
      </c>
      <c r="AK559" s="1">
        <v>0</v>
      </c>
      <c r="AL559" s="1">
        <v>1</v>
      </c>
      <c r="AM559" s="1">
        <v>-516.85264480719422</v>
      </c>
    </row>
    <row r="560" spans="5:39" x14ac:dyDescent="0.2">
      <c r="E560" s="1" t="str">
        <f t="shared" si="8"/>
        <v>1--1-00---</v>
      </c>
      <c r="F560" s="1">
        <v>1</v>
      </c>
      <c r="G560" s="1" t="s">
        <v>87</v>
      </c>
      <c r="H560" s="1" t="s">
        <v>87</v>
      </c>
      <c r="I560" s="1">
        <v>1</v>
      </c>
      <c r="J560" s="1" t="s">
        <v>87</v>
      </c>
      <c r="K560" s="1">
        <v>0</v>
      </c>
      <c r="L560" s="1">
        <v>0</v>
      </c>
      <c r="M560" s="1" t="s">
        <v>87</v>
      </c>
      <c r="N560" s="1" t="s">
        <v>87</v>
      </c>
      <c r="O560" s="1" t="s">
        <v>87</v>
      </c>
      <c r="P560" s="1">
        <v>1567</v>
      </c>
      <c r="Q560" s="1">
        <v>3329347</v>
      </c>
      <c r="R560" s="1">
        <v>20534.044419955793</v>
      </c>
      <c r="S560" s="1">
        <v>16.1370849609375</v>
      </c>
      <c r="T560" s="1">
        <v>-262.61980323644332</v>
      </c>
      <c r="U560" s="1">
        <v>85.171096939706629</v>
      </c>
      <c r="V560" s="1">
        <v>246.46728515625</v>
      </c>
      <c r="W560" s="1">
        <v>64.647041320800781</v>
      </c>
      <c r="X560" s="1">
        <v>0.31482858417299536</v>
      </c>
      <c r="Y560" s="1">
        <v>0.43353846865466411</v>
      </c>
      <c r="Z560" s="1">
        <v>6.1601268957546331</v>
      </c>
      <c r="AA560" s="1">
        <v>30.144229484039965</v>
      </c>
      <c r="AB560" s="1">
        <v>48.33899860843583</v>
      </c>
      <c r="AC560" s="1">
        <v>14.313737799033866</v>
      </c>
      <c r="AD560" s="1">
        <v>0.60936874408104647</v>
      </c>
      <c r="AE560" s="1">
        <v>0.43353846865466411</v>
      </c>
      <c r="AF560" s="1">
        <v>6.1601268957546331</v>
      </c>
      <c r="AG560" s="1">
        <v>-25.541399869462818</v>
      </c>
      <c r="AH560" s="1">
        <v>3.9451524399318205</v>
      </c>
      <c r="AI560" s="1">
        <v>6.9844731961270528</v>
      </c>
      <c r="AJ560" s="1">
        <v>2.4646728038787842</v>
      </c>
      <c r="AK560" s="1">
        <v>0</v>
      </c>
      <c r="AL560" s="1">
        <v>0</v>
      </c>
      <c r="AM560" s="1">
        <v>10.240244163810125</v>
      </c>
    </row>
    <row r="561" spans="5:39" x14ac:dyDescent="0.2">
      <c r="E561" s="1" t="str">
        <f t="shared" si="8"/>
        <v>1--1-01---</v>
      </c>
      <c r="F561" s="1">
        <v>1</v>
      </c>
      <c r="G561" s="1" t="s">
        <v>87</v>
      </c>
      <c r="H561" s="1" t="s">
        <v>87</v>
      </c>
      <c r="I561" s="1">
        <v>1</v>
      </c>
      <c r="J561" s="1" t="s">
        <v>87</v>
      </c>
      <c r="K561" s="1">
        <v>0</v>
      </c>
      <c r="L561" s="1">
        <v>1</v>
      </c>
      <c r="M561" s="1" t="s">
        <v>87</v>
      </c>
      <c r="N561" s="1" t="s">
        <v>87</v>
      </c>
      <c r="O561" s="1" t="s">
        <v>87</v>
      </c>
      <c r="P561" s="1">
        <v>761</v>
      </c>
      <c r="Q561" s="1">
        <v>1454850</v>
      </c>
      <c r="R561" s="1">
        <v>20646.393510593225</v>
      </c>
      <c r="S561" s="1">
        <v>14.882467269897461</v>
      </c>
      <c r="T561" s="1">
        <v>-166.67550502187473</v>
      </c>
      <c r="U561" s="1">
        <v>79.283608317390303</v>
      </c>
      <c r="V561" s="1">
        <v>263.70925903320313</v>
      </c>
      <c r="W561" s="1">
        <v>142.69110107421875</v>
      </c>
      <c r="X561" s="1">
        <v>0.69111877094179663</v>
      </c>
      <c r="Y561" s="1">
        <v>0.20888751417671927</v>
      </c>
      <c r="Z561" s="1">
        <v>2.1229680035742517</v>
      </c>
      <c r="AA561" s="1">
        <v>10.593944392892739</v>
      </c>
      <c r="AB561" s="1">
        <v>55.647936213355329</v>
      </c>
      <c r="AC561" s="1">
        <v>29.702168608447604</v>
      </c>
      <c r="AD561" s="1">
        <v>1.7240952675533561</v>
      </c>
      <c r="AE561" s="1">
        <v>0.20888751417671927</v>
      </c>
      <c r="AF561" s="1">
        <v>2.1229680035742517</v>
      </c>
      <c r="AG561" s="1">
        <v>-48.184119112211661</v>
      </c>
      <c r="AH561" s="1">
        <v>2.8831256516227142</v>
      </c>
      <c r="AI561" s="1">
        <v>2.2672273660282265</v>
      </c>
      <c r="AJ561" s="1">
        <v>2.6370925903320313</v>
      </c>
      <c r="AK561" s="1">
        <v>0</v>
      </c>
      <c r="AL561" s="1">
        <v>0</v>
      </c>
      <c r="AM561" s="1">
        <v>9.4075221094400856</v>
      </c>
    </row>
    <row r="562" spans="5:39" x14ac:dyDescent="0.2">
      <c r="E562" s="1" t="str">
        <f t="shared" si="8"/>
        <v>1--2-00---</v>
      </c>
      <c r="F562" s="1">
        <v>1</v>
      </c>
      <c r="G562" s="1" t="s">
        <v>87</v>
      </c>
      <c r="H562" s="1" t="s">
        <v>87</v>
      </c>
      <c r="I562" s="1">
        <v>2</v>
      </c>
      <c r="J562" s="1" t="s">
        <v>87</v>
      </c>
      <c r="K562" s="1">
        <v>0</v>
      </c>
      <c r="L562" s="1">
        <v>0</v>
      </c>
      <c r="M562" s="1" t="s">
        <v>87</v>
      </c>
      <c r="N562" s="1" t="s">
        <v>87</v>
      </c>
      <c r="O562" s="1" t="s">
        <v>87</v>
      </c>
      <c r="P562" s="1">
        <v>2794</v>
      </c>
      <c r="Q562" s="1">
        <v>5686033</v>
      </c>
      <c r="R562" s="1">
        <v>43064.391645126867</v>
      </c>
      <c r="S562" s="1">
        <v>54.550193786621094</v>
      </c>
      <c r="T562" s="1">
        <v>-376.24845021011981</v>
      </c>
      <c r="U562" s="1">
        <v>94.230298110751363</v>
      </c>
      <c r="V562" s="1">
        <v>278.21359252929688</v>
      </c>
      <c r="W562" s="1">
        <v>54.215385437011719</v>
      </c>
      <c r="X562" s="1">
        <v>0.12589376829881838</v>
      </c>
      <c r="Y562" s="1">
        <v>0.14039665263989851</v>
      </c>
      <c r="Z562" s="1">
        <v>3.3850489436132363</v>
      </c>
      <c r="AA562" s="1">
        <v>35.750249778712153</v>
      </c>
      <c r="AB562" s="1">
        <v>56.223240350522062</v>
      </c>
      <c r="AC562" s="1">
        <v>4.501064274512653</v>
      </c>
      <c r="AD562" s="1">
        <v>0</v>
      </c>
      <c r="AE562" s="1">
        <v>0.14039665263989851</v>
      </c>
      <c r="AF562" s="1">
        <v>3.3850489436132363</v>
      </c>
      <c r="AG562" s="1">
        <v>-0.43446022657794159</v>
      </c>
      <c r="AH562" s="1">
        <v>8.207560889458577</v>
      </c>
      <c r="AI562" s="1">
        <v>5.3301314760745946</v>
      </c>
      <c r="AJ562" s="1">
        <v>2.7821357250213623</v>
      </c>
      <c r="AK562" s="1">
        <v>0</v>
      </c>
      <c r="AL562" s="1">
        <v>0</v>
      </c>
      <c r="AM562" s="1">
        <v>44.916724883680047</v>
      </c>
    </row>
    <row r="563" spans="5:39" x14ac:dyDescent="0.2">
      <c r="E563" s="1" t="str">
        <f t="shared" si="8"/>
        <v>1--2-01---</v>
      </c>
      <c r="F563" s="1">
        <v>1</v>
      </c>
      <c r="G563" s="1" t="s">
        <v>87</v>
      </c>
      <c r="H563" s="1" t="s">
        <v>87</v>
      </c>
      <c r="I563" s="1">
        <v>2</v>
      </c>
      <c r="J563" s="1" t="s">
        <v>87</v>
      </c>
      <c r="K563" s="1">
        <v>0</v>
      </c>
      <c r="L563" s="1">
        <v>1</v>
      </c>
      <c r="M563" s="1" t="s">
        <v>87</v>
      </c>
      <c r="N563" s="1" t="s">
        <v>87</v>
      </c>
      <c r="O563" s="1" t="s">
        <v>87</v>
      </c>
      <c r="P563" s="1">
        <v>1180</v>
      </c>
      <c r="Q563" s="1">
        <v>2435282</v>
      </c>
      <c r="R563" s="1">
        <v>42570.513423759985</v>
      </c>
      <c r="S563" s="1">
        <v>55.664806365966797</v>
      </c>
      <c r="T563" s="1">
        <v>-274.78209496787656</v>
      </c>
      <c r="U563" s="1">
        <v>85.935267051607411</v>
      </c>
      <c r="V563" s="1">
        <v>263.4921875</v>
      </c>
      <c r="W563" s="1">
        <v>114.16561889648438</v>
      </c>
      <c r="X563" s="1">
        <v>0.26818003757681913</v>
      </c>
      <c r="Y563" s="1">
        <v>0</v>
      </c>
      <c r="Z563" s="1">
        <v>0.84577473984532392</v>
      </c>
      <c r="AA563" s="1">
        <v>24.18890296893748</v>
      </c>
      <c r="AB563" s="1">
        <v>69.075121484904017</v>
      </c>
      <c r="AC563" s="1">
        <v>5.8902008063131905</v>
      </c>
      <c r="AD563" s="1">
        <v>0</v>
      </c>
      <c r="AE563" s="1">
        <v>0</v>
      </c>
      <c r="AF563" s="1">
        <v>0.84577473984532392</v>
      </c>
      <c r="AG563" s="1">
        <v>-2.3351765543550238</v>
      </c>
      <c r="AH563" s="1">
        <v>5.4605617360112397</v>
      </c>
      <c r="AI563" s="1">
        <v>1.1519258501737246</v>
      </c>
      <c r="AJ563" s="1">
        <v>2.6349220275878906</v>
      </c>
      <c r="AK563" s="1">
        <v>0</v>
      </c>
      <c r="AL563" s="1">
        <v>0</v>
      </c>
      <c r="AM563" s="1">
        <v>35.242937604161064</v>
      </c>
    </row>
    <row r="564" spans="5:39" x14ac:dyDescent="0.2">
      <c r="E564" s="1" t="str">
        <f t="shared" si="8"/>
        <v>1--3-00---</v>
      </c>
      <c r="F564" s="1">
        <v>1</v>
      </c>
      <c r="G564" s="1" t="s">
        <v>87</v>
      </c>
      <c r="H564" s="1" t="s">
        <v>87</v>
      </c>
      <c r="I564" s="1">
        <v>3</v>
      </c>
      <c r="J564" s="1" t="s">
        <v>87</v>
      </c>
      <c r="K564" s="1">
        <v>0</v>
      </c>
      <c r="L564" s="1">
        <v>0</v>
      </c>
      <c r="M564" s="1" t="s">
        <v>87</v>
      </c>
      <c r="N564" s="1" t="s">
        <v>87</v>
      </c>
      <c r="O564" s="1" t="s">
        <v>87</v>
      </c>
      <c r="P564" s="1">
        <v>912</v>
      </c>
      <c r="Q564" s="1">
        <v>2093994</v>
      </c>
      <c r="R564" s="1">
        <v>83419.782601046798</v>
      </c>
      <c r="S564" s="1">
        <v>90.4019775390625</v>
      </c>
      <c r="T564" s="1">
        <v>-474.02194167787411</v>
      </c>
      <c r="U564" s="1">
        <v>95.942384605049824</v>
      </c>
      <c r="V564" s="1">
        <v>254.7454833984375</v>
      </c>
      <c r="W564" s="1">
        <v>-135.08059692382813</v>
      </c>
      <c r="X564" s="1">
        <v>-0.16192873286405934</v>
      </c>
      <c r="Y564" s="1">
        <v>3.791796920143993E-2</v>
      </c>
      <c r="Z564" s="1">
        <v>1.5740255225182118</v>
      </c>
      <c r="AA564" s="1">
        <v>68.274121129286897</v>
      </c>
      <c r="AB564" s="1">
        <v>30.113935378993446</v>
      </c>
      <c r="AC564" s="1">
        <v>0</v>
      </c>
      <c r="AD564" s="1">
        <v>0</v>
      </c>
      <c r="AE564" s="1">
        <v>0</v>
      </c>
      <c r="AF564" s="1">
        <v>0</v>
      </c>
      <c r="AG564" s="1">
        <v>-0.77750844928900109</v>
      </c>
      <c r="AH564" s="1">
        <v>13.218351672484035</v>
      </c>
      <c r="AI564" s="1">
        <v>0</v>
      </c>
      <c r="AJ564" s="1">
        <v>2.547454833984375</v>
      </c>
      <c r="AK564" s="1">
        <v>0</v>
      </c>
      <c r="AL564" s="1">
        <v>0</v>
      </c>
      <c r="AM564" s="1">
        <v>-24.187365180228678</v>
      </c>
    </row>
    <row r="565" spans="5:39" x14ac:dyDescent="0.2">
      <c r="E565" s="1" t="str">
        <f t="shared" si="8"/>
        <v>1--3-01---</v>
      </c>
      <c r="F565" s="1">
        <v>1</v>
      </c>
      <c r="G565" s="1" t="s">
        <v>87</v>
      </c>
      <c r="H565" s="1" t="s">
        <v>87</v>
      </c>
      <c r="I565" s="1">
        <v>3</v>
      </c>
      <c r="J565" s="1" t="s">
        <v>87</v>
      </c>
      <c r="K565" s="1">
        <v>0</v>
      </c>
      <c r="L565" s="1">
        <v>1</v>
      </c>
      <c r="M565" s="1" t="s">
        <v>87</v>
      </c>
      <c r="N565" s="1" t="s">
        <v>87</v>
      </c>
      <c r="O565" s="1" t="s">
        <v>87</v>
      </c>
      <c r="P565" s="1">
        <v>576</v>
      </c>
      <c r="Q565" s="1">
        <v>1353257</v>
      </c>
      <c r="R565" s="1">
        <v>86443.72109530837</v>
      </c>
      <c r="S565" s="1">
        <v>90.991073608398438</v>
      </c>
      <c r="T565" s="1">
        <v>-360.79138637018633</v>
      </c>
      <c r="U565" s="1">
        <v>82.581358626635662</v>
      </c>
      <c r="V565" s="1">
        <v>257.91738891601563</v>
      </c>
      <c r="W565" s="1">
        <v>-35.967819213867188</v>
      </c>
      <c r="X565" s="1">
        <v>-4.1608365255598995E-2</v>
      </c>
      <c r="Y565" s="1">
        <v>0</v>
      </c>
      <c r="Z565" s="1">
        <v>0.61296560815868684</v>
      </c>
      <c r="AA565" s="1">
        <v>53.167801829216479</v>
      </c>
      <c r="AB565" s="1">
        <v>45.277874047575587</v>
      </c>
      <c r="AC565" s="1">
        <v>0.94135851504924783</v>
      </c>
      <c r="AD565" s="1">
        <v>0</v>
      </c>
      <c r="AE565" s="1">
        <v>0</v>
      </c>
      <c r="AF565" s="1">
        <v>0</v>
      </c>
      <c r="AG565" s="1">
        <v>-6.1247231661001766E-2</v>
      </c>
      <c r="AH565" s="1">
        <v>8.9684232649608457</v>
      </c>
      <c r="AI565" s="1">
        <v>0</v>
      </c>
      <c r="AJ565" s="1">
        <v>2.5791738033294678</v>
      </c>
      <c r="AK565" s="1">
        <v>0</v>
      </c>
      <c r="AL565" s="1">
        <v>0</v>
      </c>
      <c r="AM565" s="1">
        <v>-24.582347193800889</v>
      </c>
    </row>
    <row r="566" spans="5:39" x14ac:dyDescent="0.2">
      <c r="E566" s="1" t="str">
        <f t="shared" si="8"/>
        <v>1--1-10---</v>
      </c>
      <c r="F566" s="1">
        <v>1</v>
      </c>
      <c r="G566" s="1" t="s">
        <v>87</v>
      </c>
      <c r="H566" s="1" t="s">
        <v>87</v>
      </c>
      <c r="I566" s="1">
        <v>1</v>
      </c>
      <c r="J566" s="1" t="s">
        <v>87</v>
      </c>
      <c r="K566" s="1">
        <v>1</v>
      </c>
      <c r="L566" s="1">
        <v>0</v>
      </c>
      <c r="M566" s="1" t="s">
        <v>87</v>
      </c>
      <c r="N566" s="1" t="s">
        <v>87</v>
      </c>
      <c r="O566" s="1" t="s">
        <v>87</v>
      </c>
      <c r="P566" s="1">
        <v>183</v>
      </c>
      <c r="Q566" s="1">
        <v>221187</v>
      </c>
      <c r="R566" s="1">
        <v>28588.33362392183</v>
      </c>
      <c r="S566" s="1">
        <v>19.967706680297852</v>
      </c>
      <c r="T566" s="1">
        <v>-419.39244436075535</v>
      </c>
      <c r="U566" s="1">
        <v>96.290571565520636</v>
      </c>
      <c r="V566" s="1">
        <v>355.2618408203125</v>
      </c>
      <c r="W566" s="1">
        <v>147.06004333496094</v>
      </c>
      <c r="X566" s="1">
        <v>0.51440578968165418</v>
      </c>
      <c r="Y566" s="1">
        <v>0</v>
      </c>
      <c r="Z566" s="1">
        <v>6.0383295582470939</v>
      </c>
      <c r="AA566" s="1">
        <v>25.640295315728324</v>
      </c>
      <c r="AB566" s="1">
        <v>44.228187009182271</v>
      </c>
      <c r="AC566" s="1">
        <v>20.390438859426638</v>
      </c>
      <c r="AD566" s="1">
        <v>3.7027492574156708</v>
      </c>
      <c r="AE566" s="1">
        <v>0</v>
      </c>
      <c r="AF566" s="1">
        <v>6.0383295582470939</v>
      </c>
      <c r="AG566" s="1">
        <v>-17.459475287686015</v>
      </c>
      <c r="AH566" s="1">
        <v>9.5739086778739715</v>
      </c>
      <c r="AI566" s="1">
        <v>5.3975687360255771</v>
      </c>
      <c r="AJ566" s="1">
        <v>3.5526182651519775</v>
      </c>
      <c r="AK566" s="1">
        <v>0</v>
      </c>
      <c r="AL566" s="1">
        <v>0</v>
      </c>
      <c r="AM566" s="1">
        <v>117.38807016914947</v>
      </c>
    </row>
    <row r="567" spans="5:39" x14ac:dyDescent="0.2">
      <c r="E567" s="1" t="str">
        <f t="shared" si="8"/>
        <v>1--1-11---</v>
      </c>
      <c r="F567" s="1">
        <v>1</v>
      </c>
      <c r="G567" s="1" t="s">
        <v>87</v>
      </c>
      <c r="H567" s="1" t="s">
        <v>87</v>
      </c>
      <c r="I567" s="1">
        <v>1</v>
      </c>
      <c r="J567" s="1" t="s">
        <v>87</v>
      </c>
      <c r="K567" s="1">
        <v>1</v>
      </c>
      <c r="L567" s="1">
        <v>1</v>
      </c>
      <c r="M567" s="1" t="s">
        <v>87</v>
      </c>
      <c r="N567" s="1" t="s">
        <v>87</v>
      </c>
      <c r="O567" s="1" t="s">
        <v>87</v>
      </c>
      <c r="P567" s="1">
        <v>60</v>
      </c>
      <c r="Q567" s="1">
        <v>73156</v>
      </c>
      <c r="R567" s="1">
        <v>27575.314781755413</v>
      </c>
      <c r="S567" s="1">
        <v>20.057834625244141</v>
      </c>
      <c r="T567" s="1">
        <v>-309.95768781188644</v>
      </c>
      <c r="U567" s="1">
        <v>82.334830633669625</v>
      </c>
      <c r="V567" s="1">
        <v>348.38836669921875</v>
      </c>
      <c r="W567" s="1">
        <v>166.45787048339844</v>
      </c>
      <c r="X567" s="1">
        <v>0.60364812442152627</v>
      </c>
      <c r="Y567" s="1">
        <v>0</v>
      </c>
      <c r="Z567" s="1">
        <v>2.2732243425009568</v>
      </c>
      <c r="AA567" s="1">
        <v>23.879107660342282</v>
      </c>
      <c r="AB567" s="1">
        <v>51.088085734594571</v>
      </c>
      <c r="AC567" s="1">
        <v>22.759582262562194</v>
      </c>
      <c r="AD567" s="1">
        <v>0</v>
      </c>
      <c r="AE567" s="1">
        <v>0</v>
      </c>
      <c r="AF567" s="1">
        <v>2.2732243425009568</v>
      </c>
      <c r="AG567" s="1">
        <v>-62.00714426465975</v>
      </c>
      <c r="AH567" s="1">
        <v>4.8811450428253282</v>
      </c>
      <c r="AI567" s="1">
        <v>0.49721824644024992</v>
      </c>
      <c r="AJ567" s="1">
        <v>3.4838838577270508</v>
      </c>
      <c r="AK567" s="1">
        <v>0</v>
      </c>
      <c r="AL567" s="1">
        <v>1</v>
      </c>
      <c r="AM567" s="1">
        <v>102.32114180933704</v>
      </c>
    </row>
    <row r="568" spans="5:39" x14ac:dyDescent="0.2">
      <c r="E568" s="1" t="str">
        <f t="shared" si="8"/>
        <v>1--2-10---</v>
      </c>
      <c r="F568" s="1">
        <v>1</v>
      </c>
      <c r="G568" s="1" t="s">
        <v>87</v>
      </c>
      <c r="H568" s="1" t="s">
        <v>87</v>
      </c>
      <c r="I568" s="1">
        <v>2</v>
      </c>
      <c r="J568" s="1" t="s">
        <v>87</v>
      </c>
      <c r="K568" s="1">
        <v>1</v>
      </c>
      <c r="L568" s="1">
        <v>0</v>
      </c>
      <c r="M568" s="1" t="s">
        <v>87</v>
      </c>
      <c r="N568" s="1" t="s">
        <v>87</v>
      </c>
      <c r="O568" s="1" t="s">
        <v>87</v>
      </c>
      <c r="P568" s="1">
        <v>1030</v>
      </c>
      <c r="Q568" s="1">
        <v>1879335</v>
      </c>
      <c r="R568" s="1">
        <v>52034.707718219928</v>
      </c>
      <c r="S568" s="1">
        <v>61.418483734130859</v>
      </c>
      <c r="T568" s="1">
        <v>-496.59103880970167</v>
      </c>
      <c r="U568" s="1">
        <v>96.041870387165474</v>
      </c>
      <c r="V568" s="1">
        <v>322.10281372070313</v>
      </c>
      <c r="W568" s="1">
        <v>58.312908172607422</v>
      </c>
      <c r="X568" s="1">
        <v>0.11206540928102336</v>
      </c>
      <c r="Y568" s="1">
        <v>0.66241516281024937</v>
      </c>
      <c r="Z568" s="1">
        <v>5.5260504380538862</v>
      </c>
      <c r="AA568" s="1">
        <v>32.190588692276791</v>
      </c>
      <c r="AB568" s="1">
        <v>56.510254957205611</v>
      </c>
      <c r="AC568" s="1">
        <v>5.1106907496534681</v>
      </c>
      <c r="AD568" s="1">
        <v>0</v>
      </c>
      <c r="AE568" s="1">
        <v>0.66241516281024937</v>
      </c>
      <c r="AF568" s="1">
        <v>5.5260504380538862</v>
      </c>
      <c r="AG568" s="1">
        <v>0</v>
      </c>
      <c r="AH568" s="1">
        <v>13.120088485199238</v>
      </c>
      <c r="AI568" s="1">
        <v>28.557061894293142</v>
      </c>
      <c r="AJ568" s="1">
        <v>3.2210280895233154</v>
      </c>
      <c r="AK568" s="1">
        <v>0</v>
      </c>
      <c r="AL568" s="1">
        <v>0</v>
      </c>
      <c r="AM568" s="1">
        <v>95.082109594853179</v>
      </c>
    </row>
    <row r="569" spans="5:39" x14ac:dyDescent="0.2">
      <c r="E569" s="1" t="str">
        <f t="shared" si="8"/>
        <v>1--2-11---</v>
      </c>
      <c r="F569" s="1">
        <v>1</v>
      </c>
      <c r="G569" s="1" t="s">
        <v>87</v>
      </c>
      <c r="H569" s="1" t="s">
        <v>87</v>
      </c>
      <c r="I569" s="1">
        <v>2</v>
      </c>
      <c r="J569" s="1" t="s">
        <v>87</v>
      </c>
      <c r="K569" s="1">
        <v>1</v>
      </c>
      <c r="L569" s="1">
        <v>1</v>
      </c>
      <c r="M569" s="1" t="s">
        <v>87</v>
      </c>
      <c r="N569" s="1" t="s">
        <v>87</v>
      </c>
      <c r="O569" s="1" t="s">
        <v>87</v>
      </c>
      <c r="P569" s="1">
        <v>254</v>
      </c>
      <c r="Q569" s="1">
        <v>444515</v>
      </c>
      <c r="R569" s="1">
        <v>48382.620509097454</v>
      </c>
      <c r="S569" s="1">
        <v>60.443801879882813</v>
      </c>
      <c r="T569" s="1">
        <v>-347.4501977776946</v>
      </c>
      <c r="U569" s="1">
        <v>88.128506011305234</v>
      </c>
      <c r="V569" s="1">
        <v>298.20367431640625</v>
      </c>
      <c r="W569" s="1">
        <v>139.49661254882813</v>
      </c>
      <c r="X569" s="1">
        <v>0.28831967157008037</v>
      </c>
      <c r="Y569" s="1">
        <v>1.389604400301452</v>
      </c>
      <c r="Z569" s="1">
        <v>4.0617302003306976</v>
      </c>
      <c r="AA569" s="1">
        <v>19.251768781705906</v>
      </c>
      <c r="AB569" s="1">
        <v>64.081077129005763</v>
      </c>
      <c r="AC569" s="1">
        <v>11.215819488656177</v>
      </c>
      <c r="AD569" s="1">
        <v>0</v>
      </c>
      <c r="AE569" s="1">
        <v>1.389604400301452</v>
      </c>
      <c r="AF569" s="1">
        <v>4.0617302003306976</v>
      </c>
      <c r="AG569" s="1">
        <v>-0.44381004030780297</v>
      </c>
      <c r="AH569" s="1">
        <v>6.1942687914478576</v>
      </c>
      <c r="AI569" s="1">
        <v>30.770677694954852</v>
      </c>
      <c r="AJ569" s="1">
        <v>2.9820365905761719</v>
      </c>
      <c r="AK569" s="1">
        <v>0</v>
      </c>
      <c r="AL569" s="1">
        <v>0</v>
      </c>
      <c r="AM569" s="1">
        <v>64.093504072832914</v>
      </c>
    </row>
    <row r="570" spans="5:39" x14ac:dyDescent="0.2">
      <c r="E570" s="1" t="str">
        <f t="shared" si="8"/>
        <v>1--3-10---</v>
      </c>
      <c r="F570" s="1">
        <v>1</v>
      </c>
      <c r="G570" s="1" t="s">
        <v>87</v>
      </c>
      <c r="H570" s="1" t="s">
        <v>87</v>
      </c>
      <c r="I570" s="1">
        <v>3</v>
      </c>
      <c r="J570" s="1" t="s">
        <v>87</v>
      </c>
      <c r="K570" s="1">
        <v>1</v>
      </c>
      <c r="L570" s="1">
        <v>0</v>
      </c>
      <c r="M570" s="1" t="s">
        <v>87</v>
      </c>
      <c r="N570" s="1" t="s">
        <v>87</v>
      </c>
      <c r="O570" s="1" t="s">
        <v>87</v>
      </c>
      <c r="P570" s="1">
        <v>611</v>
      </c>
      <c r="Q570" s="1">
        <v>1413955</v>
      </c>
      <c r="R570" s="1">
        <v>88442.506358715022</v>
      </c>
      <c r="S570" s="1">
        <v>90.836624145507813</v>
      </c>
      <c r="T570" s="1">
        <v>-539.6389718358314</v>
      </c>
      <c r="U570" s="1">
        <v>89.632373146238749</v>
      </c>
      <c r="V570" s="1">
        <v>269.02618408203125</v>
      </c>
      <c r="W570" s="1">
        <v>-357.29522705078125</v>
      </c>
      <c r="X570" s="1">
        <v>-0.4039858680639638</v>
      </c>
      <c r="Y570" s="1">
        <v>0.97711737643701535</v>
      </c>
      <c r="Z570" s="1">
        <v>7.4585824867128014</v>
      </c>
      <c r="AA570" s="1">
        <v>73.040301848361509</v>
      </c>
      <c r="AB570" s="1">
        <v>18.52399828848867</v>
      </c>
      <c r="AC570" s="1">
        <v>0</v>
      </c>
      <c r="AD570" s="1">
        <v>0</v>
      </c>
      <c r="AE570" s="1">
        <v>0</v>
      </c>
      <c r="AF570" s="1">
        <v>0</v>
      </c>
      <c r="AG570" s="1">
        <v>0</v>
      </c>
      <c r="AH570" s="1">
        <v>15.559914477681339</v>
      </c>
      <c r="AI570" s="1">
        <v>0</v>
      </c>
      <c r="AJ570" s="1">
        <v>2.6902616024017334</v>
      </c>
      <c r="AK570" s="1">
        <v>0</v>
      </c>
      <c r="AL570" s="1">
        <v>0</v>
      </c>
      <c r="AM570" s="1">
        <v>-191.87470033164354</v>
      </c>
    </row>
    <row r="571" spans="5:39" x14ac:dyDescent="0.2">
      <c r="E571" s="1" t="str">
        <f t="shared" si="8"/>
        <v>1--3-11---</v>
      </c>
      <c r="F571" s="1">
        <v>1</v>
      </c>
      <c r="G571" s="1" t="s">
        <v>87</v>
      </c>
      <c r="H571" s="1" t="s">
        <v>87</v>
      </c>
      <c r="I571" s="1">
        <v>3</v>
      </c>
      <c r="J571" s="1" t="s">
        <v>87</v>
      </c>
      <c r="K571" s="1">
        <v>1</v>
      </c>
      <c r="L571" s="1">
        <v>1</v>
      </c>
      <c r="M571" s="1" t="s">
        <v>87</v>
      </c>
      <c r="N571" s="1" t="s">
        <v>87</v>
      </c>
      <c r="O571" s="1" t="s">
        <v>87</v>
      </c>
      <c r="P571" s="1">
        <v>188</v>
      </c>
      <c r="Q571" s="1">
        <v>443703</v>
      </c>
      <c r="R571" s="1">
        <v>87277.005079134236</v>
      </c>
      <c r="S571" s="1">
        <v>91.605140686035156</v>
      </c>
      <c r="T571" s="1">
        <v>-479.19435533425627</v>
      </c>
      <c r="U571" s="1">
        <v>81.168271157014487</v>
      </c>
      <c r="V571" s="1">
        <v>267.85845947265625</v>
      </c>
      <c r="W571" s="1">
        <v>-399.0599365234375</v>
      </c>
      <c r="X571" s="1">
        <v>-0.45723376525306875</v>
      </c>
      <c r="Y571" s="1">
        <v>2.2553374667288706</v>
      </c>
      <c r="Z571" s="1">
        <v>12.649001697081156</v>
      </c>
      <c r="AA571" s="1">
        <v>57.594381827483701</v>
      </c>
      <c r="AB571" s="1">
        <v>27.501279008706277</v>
      </c>
      <c r="AC571" s="1">
        <v>0</v>
      </c>
      <c r="AD571" s="1">
        <v>0</v>
      </c>
      <c r="AE571" s="1">
        <v>0</v>
      </c>
      <c r="AF571" s="1">
        <v>0</v>
      </c>
      <c r="AG571" s="1">
        <v>0</v>
      </c>
      <c r="AH571" s="1">
        <v>13.893075077667998</v>
      </c>
      <c r="AI571" s="1">
        <v>0</v>
      </c>
      <c r="AJ571" s="1">
        <v>2.6785845756530762</v>
      </c>
      <c r="AK571" s="1">
        <v>0</v>
      </c>
      <c r="AL571" s="1">
        <v>0</v>
      </c>
      <c r="AM571" s="1">
        <v>-282.78537656765258</v>
      </c>
    </row>
    <row r="572" spans="5:39" x14ac:dyDescent="0.2">
      <c r="E572" s="1" t="str">
        <f t="shared" si="8"/>
        <v>0-01----0-</v>
      </c>
      <c r="F572" s="1">
        <v>0</v>
      </c>
      <c r="G572" s="1" t="s">
        <v>87</v>
      </c>
      <c r="H572" s="1">
        <v>0</v>
      </c>
      <c r="I572" s="1">
        <v>1</v>
      </c>
      <c r="J572" s="1" t="s">
        <v>87</v>
      </c>
      <c r="K572" s="1" t="s">
        <v>87</v>
      </c>
      <c r="L572" s="1" t="s">
        <v>87</v>
      </c>
      <c r="M572" s="1" t="s">
        <v>87</v>
      </c>
      <c r="N572" s="1">
        <v>0</v>
      </c>
      <c r="O572" s="1" t="s">
        <v>87</v>
      </c>
      <c r="P572" s="1">
        <v>1218</v>
      </c>
      <c r="Q572" s="1">
        <v>4886016</v>
      </c>
      <c r="R572" s="1">
        <v>12020.375166374999</v>
      </c>
      <c r="S572" s="1">
        <v>12.946208953857422</v>
      </c>
      <c r="T572" s="1">
        <v>-97.620611388680032</v>
      </c>
      <c r="U572" s="1">
        <v>53.743460958614818</v>
      </c>
      <c r="V572" s="1">
        <v>115.18525695800781</v>
      </c>
      <c r="W572" s="1">
        <v>51.624557495117188</v>
      </c>
      <c r="X572" s="1">
        <v>0.42947542635381553</v>
      </c>
      <c r="Y572" s="1">
        <v>0.55253605391386351</v>
      </c>
      <c r="Z572" s="1">
        <v>4.1542229906737917</v>
      </c>
      <c r="AA572" s="1">
        <v>19.523165703919105</v>
      </c>
      <c r="AB572" s="1">
        <v>54.160403895525512</v>
      </c>
      <c r="AC572" s="1">
        <v>20.768618031541443</v>
      </c>
      <c r="AD572" s="1">
        <v>0.84105332442628111</v>
      </c>
      <c r="AE572" s="1">
        <v>0.55253605391386351</v>
      </c>
      <c r="AF572" s="1">
        <v>4.1542229906737917</v>
      </c>
      <c r="AG572" s="1">
        <v>-24.439328940720582</v>
      </c>
      <c r="AH572" s="1">
        <v>0.84041916241026715</v>
      </c>
      <c r="AI572" s="1">
        <v>3.7026236060612607</v>
      </c>
      <c r="AJ572" s="1">
        <v>1.1518526077270508</v>
      </c>
      <c r="AK572" s="1">
        <v>0</v>
      </c>
      <c r="AL572" s="1">
        <v>0</v>
      </c>
      <c r="AM572" s="1">
        <v>0.21273817128968087</v>
      </c>
    </row>
    <row r="573" spans="5:39" x14ac:dyDescent="0.2">
      <c r="E573" s="1" t="str">
        <f t="shared" si="8"/>
        <v>0-02----0-</v>
      </c>
      <c r="F573" s="1">
        <v>0</v>
      </c>
      <c r="G573" s="1" t="s">
        <v>87</v>
      </c>
      <c r="H573" s="1">
        <v>0</v>
      </c>
      <c r="I573" s="1">
        <v>2</v>
      </c>
      <c r="J573" s="1" t="s">
        <v>87</v>
      </c>
      <c r="K573" s="1" t="s">
        <v>87</v>
      </c>
      <c r="L573" s="1" t="s">
        <v>87</v>
      </c>
      <c r="M573" s="1" t="s">
        <v>87</v>
      </c>
      <c r="N573" s="1">
        <v>0</v>
      </c>
      <c r="O573" s="1" t="s">
        <v>87</v>
      </c>
      <c r="P573" s="1">
        <v>549</v>
      </c>
      <c r="Q573" s="1">
        <v>2475922</v>
      </c>
      <c r="R573" s="1">
        <v>22642.017599403553</v>
      </c>
      <c r="S573" s="1">
        <v>48.365425109863281</v>
      </c>
      <c r="T573" s="1">
        <v>-166.87075384203055</v>
      </c>
      <c r="U573" s="1">
        <v>57.655501272703802</v>
      </c>
      <c r="V573" s="1">
        <v>109.73734283447266</v>
      </c>
      <c r="W573" s="1">
        <v>-0.11983288079500198</v>
      </c>
      <c r="X573" s="1">
        <v>-5.2925001170460483E-4</v>
      </c>
      <c r="Y573" s="1">
        <v>0</v>
      </c>
      <c r="Z573" s="1">
        <v>5.7428707366387144</v>
      </c>
      <c r="AA573" s="1">
        <v>43.065734704081954</v>
      </c>
      <c r="AB573" s="1">
        <v>48.162866196915729</v>
      </c>
      <c r="AC573" s="1">
        <v>3.0285283623635961</v>
      </c>
      <c r="AD573" s="1">
        <v>0</v>
      </c>
      <c r="AE573" s="1">
        <v>0</v>
      </c>
      <c r="AF573" s="1">
        <v>5.7428707366387144</v>
      </c>
      <c r="AG573" s="1">
        <v>-3.4551470427021056</v>
      </c>
      <c r="AH573" s="1">
        <v>1.7097179255309558</v>
      </c>
      <c r="AI573" s="1">
        <v>6.1206306590011481</v>
      </c>
      <c r="AJ573" s="1">
        <v>1.097373366355896</v>
      </c>
      <c r="AK573" s="1">
        <v>0</v>
      </c>
      <c r="AL573" s="1">
        <v>0</v>
      </c>
      <c r="AM573" s="1">
        <v>-5.017124205748118</v>
      </c>
    </row>
    <row r="574" spans="5:39" x14ac:dyDescent="0.2">
      <c r="E574" s="1" t="str">
        <f t="shared" si="8"/>
        <v>0-03----0-</v>
      </c>
      <c r="F574" s="1">
        <v>0</v>
      </c>
      <c r="G574" s="1" t="s">
        <v>87</v>
      </c>
      <c r="H574" s="1">
        <v>0</v>
      </c>
      <c r="I574" s="1">
        <v>3</v>
      </c>
      <c r="J574" s="1" t="s">
        <v>87</v>
      </c>
      <c r="K574" s="1" t="s">
        <v>87</v>
      </c>
      <c r="L574" s="1" t="s">
        <v>87</v>
      </c>
      <c r="M574" s="1" t="s">
        <v>87</v>
      </c>
      <c r="N574" s="1">
        <v>0</v>
      </c>
      <c r="O574" s="1" t="s">
        <v>87</v>
      </c>
      <c r="P574" s="1">
        <v>56</v>
      </c>
      <c r="Q574" s="1">
        <v>254738</v>
      </c>
      <c r="R574" s="1">
        <v>48821.098427780387</v>
      </c>
      <c r="S574" s="1">
        <v>90.960647583007813</v>
      </c>
      <c r="T574" s="1">
        <v>-252.8303717563852</v>
      </c>
      <c r="U574" s="1">
        <v>104.91360151507577</v>
      </c>
      <c r="V574" s="1">
        <v>102.14769744873047</v>
      </c>
      <c r="W574" s="1">
        <v>-68.81768798828125</v>
      </c>
      <c r="X574" s="1">
        <v>-0.14095890957898299</v>
      </c>
      <c r="Y574" s="1">
        <v>0</v>
      </c>
      <c r="Z574" s="1">
        <v>2.2152172035581659</v>
      </c>
      <c r="AA574" s="1">
        <v>59.650699934835004</v>
      </c>
      <c r="AB574" s="1">
        <v>38.134082861606828</v>
      </c>
      <c r="AC574" s="1">
        <v>0</v>
      </c>
      <c r="AD574" s="1">
        <v>0</v>
      </c>
      <c r="AE574" s="1">
        <v>0</v>
      </c>
      <c r="AF574" s="1">
        <v>0</v>
      </c>
      <c r="AG574" s="1">
        <v>-2.4381407592987587</v>
      </c>
      <c r="AH574" s="1">
        <v>6.3454690445088016</v>
      </c>
      <c r="AI574" s="1">
        <v>0</v>
      </c>
      <c r="AJ574" s="1">
        <v>1.0214769840240479</v>
      </c>
      <c r="AK574" s="1">
        <v>0</v>
      </c>
      <c r="AL574" s="1">
        <v>1</v>
      </c>
      <c r="AM574" s="1">
        <v>-26.95594298060459</v>
      </c>
    </row>
    <row r="575" spans="5:39" x14ac:dyDescent="0.2">
      <c r="E575" s="1" t="str">
        <f t="shared" si="8"/>
        <v>0-11----0-</v>
      </c>
      <c r="F575" s="1">
        <v>0</v>
      </c>
      <c r="G575" s="1" t="s">
        <v>87</v>
      </c>
      <c r="H575" s="1">
        <v>1</v>
      </c>
      <c r="I575" s="1">
        <v>1</v>
      </c>
      <c r="J575" s="1" t="s">
        <v>87</v>
      </c>
      <c r="K575" s="1" t="s">
        <v>87</v>
      </c>
      <c r="L575" s="1" t="s">
        <v>87</v>
      </c>
      <c r="M575" s="1" t="s">
        <v>87</v>
      </c>
      <c r="N575" s="1">
        <v>0</v>
      </c>
      <c r="O575" s="1" t="s">
        <v>87</v>
      </c>
      <c r="P575" s="1">
        <v>872</v>
      </c>
      <c r="Q575" s="1">
        <v>2185069</v>
      </c>
      <c r="R575" s="1">
        <v>14854.740957096257</v>
      </c>
      <c r="S575" s="1">
        <v>16.115713119506836</v>
      </c>
      <c r="T575" s="1">
        <v>-112.3141304765773</v>
      </c>
      <c r="U575" s="1">
        <v>54.242232631156782</v>
      </c>
      <c r="V575" s="1">
        <v>148.50921630859375</v>
      </c>
      <c r="W575" s="1">
        <v>76.625892639160156</v>
      </c>
      <c r="X575" s="1">
        <v>0.51583459355146288</v>
      </c>
      <c r="Y575" s="1">
        <v>9.8440827269070219E-2</v>
      </c>
      <c r="Z575" s="1">
        <v>4.3476887915209996</v>
      </c>
      <c r="AA575" s="1">
        <v>17.183484823591382</v>
      </c>
      <c r="AB575" s="1">
        <v>54.23146820535186</v>
      </c>
      <c r="AC575" s="1">
        <v>23.518204688273002</v>
      </c>
      <c r="AD575" s="1">
        <v>0.62071266399367708</v>
      </c>
      <c r="AE575" s="1">
        <v>9.8440827269070219E-2</v>
      </c>
      <c r="AF575" s="1">
        <v>4.3476887915209996</v>
      </c>
      <c r="AG575" s="1">
        <v>-37.958119271674505</v>
      </c>
      <c r="AH575" s="1">
        <v>1.0154106429412575</v>
      </c>
      <c r="AI575" s="1">
        <v>3.8005962186352447</v>
      </c>
      <c r="AJ575" s="1">
        <v>1.4850922822952271</v>
      </c>
      <c r="AK575" s="1">
        <v>0</v>
      </c>
      <c r="AL575" s="1">
        <v>0</v>
      </c>
      <c r="AM575" s="1">
        <v>19.330675327400449</v>
      </c>
    </row>
    <row r="576" spans="5:39" x14ac:dyDescent="0.2">
      <c r="E576" s="1" t="str">
        <f t="shared" si="8"/>
        <v>0-12----0-</v>
      </c>
      <c r="F576" s="1">
        <v>0</v>
      </c>
      <c r="G576" s="1" t="s">
        <v>87</v>
      </c>
      <c r="H576" s="1">
        <v>1</v>
      </c>
      <c r="I576" s="1">
        <v>2</v>
      </c>
      <c r="J576" s="1" t="s">
        <v>87</v>
      </c>
      <c r="K576" s="1" t="s">
        <v>87</v>
      </c>
      <c r="L576" s="1" t="s">
        <v>87</v>
      </c>
      <c r="M576" s="1" t="s">
        <v>87</v>
      </c>
      <c r="N576" s="1">
        <v>0</v>
      </c>
      <c r="O576" s="1" t="s">
        <v>87</v>
      </c>
      <c r="P576" s="1">
        <v>1358</v>
      </c>
      <c r="Q576" s="1">
        <v>4104398</v>
      </c>
      <c r="R576" s="1">
        <v>27541.709132607302</v>
      </c>
      <c r="S576" s="1">
        <v>55.23309326171875</v>
      </c>
      <c r="T576" s="1">
        <v>-191.05951492949129</v>
      </c>
      <c r="U576" s="1">
        <v>59.349008187900544</v>
      </c>
      <c r="V576" s="1">
        <v>135.42520141601563</v>
      </c>
      <c r="W576" s="1">
        <v>35.792381286621094</v>
      </c>
      <c r="X576" s="1">
        <v>0.12995700852945841</v>
      </c>
      <c r="Y576" s="1">
        <v>0.61616831506106384</v>
      </c>
      <c r="Z576" s="1">
        <v>4.0891989519534899</v>
      </c>
      <c r="AA576" s="1">
        <v>33.998749633929265</v>
      </c>
      <c r="AB576" s="1">
        <v>53.785719611012382</v>
      </c>
      <c r="AC576" s="1">
        <v>7.3378848737378783</v>
      </c>
      <c r="AD576" s="1">
        <v>0.17227861430592256</v>
      </c>
      <c r="AE576" s="1">
        <v>0.61616831506106384</v>
      </c>
      <c r="AF576" s="1">
        <v>4.0891989519534899</v>
      </c>
      <c r="AG576" s="1">
        <v>-5.2476321778972528</v>
      </c>
      <c r="AH576" s="1">
        <v>3.0509027593052473</v>
      </c>
      <c r="AI576" s="1">
        <v>12.923255739385853</v>
      </c>
      <c r="AJ576" s="1">
        <v>1.3542519807815552</v>
      </c>
      <c r="AK576" s="1">
        <v>0</v>
      </c>
      <c r="AL576" s="1">
        <v>0</v>
      </c>
      <c r="AM576" s="1">
        <v>21.3511674635884</v>
      </c>
    </row>
    <row r="577" spans="5:39" x14ac:dyDescent="0.2">
      <c r="E577" s="1" t="str">
        <f t="shared" si="8"/>
        <v>0-13----0-</v>
      </c>
      <c r="F577" s="1">
        <v>0</v>
      </c>
      <c r="G577" s="1" t="s">
        <v>87</v>
      </c>
      <c r="H577" s="1">
        <v>1</v>
      </c>
      <c r="I577" s="1">
        <v>3</v>
      </c>
      <c r="J577" s="1" t="s">
        <v>87</v>
      </c>
      <c r="K577" s="1" t="s">
        <v>87</v>
      </c>
      <c r="L577" s="1" t="s">
        <v>87</v>
      </c>
      <c r="M577" s="1" t="s">
        <v>87</v>
      </c>
      <c r="N577" s="1">
        <v>0</v>
      </c>
      <c r="O577" s="1" t="s">
        <v>87</v>
      </c>
      <c r="P577" s="1">
        <v>360</v>
      </c>
      <c r="Q577" s="1">
        <v>1288478</v>
      </c>
      <c r="R577" s="1">
        <v>53748.471553053801</v>
      </c>
      <c r="S577" s="1">
        <v>89.663414001464844</v>
      </c>
      <c r="T577" s="1">
        <v>-307.23949930006631</v>
      </c>
      <c r="U577" s="1">
        <v>58.1481921286165</v>
      </c>
      <c r="V577" s="1">
        <v>118.92031097412109</v>
      </c>
      <c r="W577" s="1">
        <v>-256.50259399414063</v>
      </c>
      <c r="X577" s="1">
        <v>-0.47722769891410433</v>
      </c>
      <c r="Y577" s="1">
        <v>2.2899886532792952</v>
      </c>
      <c r="Z577" s="1">
        <v>10.442941206601898</v>
      </c>
      <c r="AA577" s="1">
        <v>70.707842896813148</v>
      </c>
      <c r="AB577" s="1">
        <v>16.478434245675906</v>
      </c>
      <c r="AC577" s="1">
        <v>8.0792997629761637E-2</v>
      </c>
      <c r="AD577" s="1">
        <v>0</v>
      </c>
      <c r="AE577" s="1">
        <v>0</v>
      </c>
      <c r="AF577" s="1">
        <v>0</v>
      </c>
      <c r="AG577" s="1">
        <v>0</v>
      </c>
      <c r="AH577" s="1">
        <v>7.2001764601188993</v>
      </c>
      <c r="AI577" s="1">
        <v>0</v>
      </c>
      <c r="AJ577" s="1">
        <v>1.1892030239105225</v>
      </c>
      <c r="AK577" s="1">
        <v>0</v>
      </c>
      <c r="AL577" s="1">
        <v>0</v>
      </c>
      <c r="AM577" s="1">
        <v>-133.53176401055657</v>
      </c>
    </row>
    <row r="578" spans="5:39" x14ac:dyDescent="0.2">
      <c r="E578" s="1" t="str">
        <f t="shared" si="8"/>
        <v>0-01----1-</v>
      </c>
      <c r="F578" s="1">
        <v>0</v>
      </c>
      <c r="G578" s="1" t="s">
        <v>87</v>
      </c>
      <c r="H578" s="1">
        <v>0</v>
      </c>
      <c r="I578" s="1">
        <v>1</v>
      </c>
      <c r="J578" s="1" t="s">
        <v>87</v>
      </c>
      <c r="K578" s="1" t="s">
        <v>87</v>
      </c>
      <c r="L578" s="1" t="s">
        <v>87</v>
      </c>
      <c r="M578" s="1" t="s">
        <v>87</v>
      </c>
      <c r="N578" s="1">
        <v>1</v>
      </c>
      <c r="O578" s="1" t="s">
        <v>87</v>
      </c>
      <c r="P578" s="1">
        <v>323</v>
      </c>
      <c r="Q578" s="1">
        <v>1506484</v>
      </c>
      <c r="R578" s="1">
        <v>12131.074796262201</v>
      </c>
      <c r="S578" s="1">
        <v>14.338539123535156</v>
      </c>
      <c r="T578" s="1">
        <v>-201.62478756302505</v>
      </c>
      <c r="U578" s="1">
        <v>44.882406845935186</v>
      </c>
      <c r="V578" s="1">
        <v>108.31186676025391</v>
      </c>
      <c r="W578" s="1">
        <v>-27.389278411865234</v>
      </c>
      <c r="X578" s="1">
        <v>-0.22577783808821586</v>
      </c>
      <c r="Y578" s="1">
        <v>1.5683538623709248</v>
      </c>
      <c r="Z578" s="1">
        <v>22.338836655417516</v>
      </c>
      <c r="AA578" s="1">
        <v>30.148810076973938</v>
      </c>
      <c r="AB578" s="1">
        <v>45.208976663542394</v>
      </c>
      <c r="AC578" s="1">
        <v>0.73502274169523207</v>
      </c>
      <c r="AD578" s="1">
        <v>0</v>
      </c>
      <c r="AE578" s="1">
        <v>1.5683538623709248</v>
      </c>
      <c r="AF578" s="1">
        <v>22.338836655417516</v>
      </c>
      <c r="AG578" s="1">
        <v>2.4731374328195557</v>
      </c>
      <c r="AH578" s="1">
        <v>0.68557004179492365</v>
      </c>
      <c r="AI578" s="1">
        <v>17.586964856885512</v>
      </c>
      <c r="AJ578" s="1">
        <v>1.0831186771392822</v>
      </c>
      <c r="AK578" s="1">
        <v>0</v>
      </c>
      <c r="AL578" s="1">
        <v>0</v>
      </c>
      <c r="AM578" s="1">
        <v>0.29555874442566199</v>
      </c>
    </row>
    <row r="579" spans="5:39" x14ac:dyDescent="0.2">
      <c r="E579" s="1" t="str">
        <f t="shared" ref="E579:E642" si="9">CONCATENATE(F579,G579,H579,I579,J579,K579,L579,M579,N579,O579,)</f>
        <v>0-02----1-</v>
      </c>
      <c r="F579" s="1">
        <v>0</v>
      </c>
      <c r="G579" s="1" t="s">
        <v>87</v>
      </c>
      <c r="H579" s="1">
        <v>0</v>
      </c>
      <c r="I579" s="1">
        <v>2</v>
      </c>
      <c r="J579" s="1" t="s">
        <v>87</v>
      </c>
      <c r="K579" s="1" t="s">
        <v>87</v>
      </c>
      <c r="L579" s="1" t="s">
        <v>87</v>
      </c>
      <c r="M579" s="1" t="s">
        <v>87</v>
      </c>
      <c r="N579" s="1">
        <v>1</v>
      </c>
      <c r="O579" s="1" t="s">
        <v>87</v>
      </c>
      <c r="P579" s="1">
        <v>198</v>
      </c>
      <c r="Q579" s="1">
        <v>966834</v>
      </c>
      <c r="R579" s="1">
        <v>22908.709068566579</v>
      </c>
      <c r="S579" s="1">
        <v>50.083690643310547</v>
      </c>
      <c r="T579" s="1">
        <v>-282.50947966821269</v>
      </c>
      <c r="U579" s="1">
        <v>56.549021572886595</v>
      </c>
      <c r="V579" s="1">
        <v>105.40992736816406</v>
      </c>
      <c r="W579" s="1">
        <v>-105.81746673583984</v>
      </c>
      <c r="X579" s="1">
        <v>-0.46190933945306306</v>
      </c>
      <c r="Y579" s="1">
        <v>0</v>
      </c>
      <c r="Z579" s="1">
        <v>22.213637501370453</v>
      </c>
      <c r="AA579" s="1">
        <v>68.648289158221573</v>
      </c>
      <c r="AB579" s="1">
        <v>9.1380733404079706</v>
      </c>
      <c r="AC579" s="1">
        <v>0</v>
      </c>
      <c r="AD579" s="1">
        <v>0</v>
      </c>
      <c r="AE579" s="1">
        <v>0</v>
      </c>
      <c r="AF579" s="1">
        <v>22.213637501370453</v>
      </c>
      <c r="AG579" s="1">
        <v>2.8061963344905383</v>
      </c>
      <c r="AH579" s="1">
        <v>1.9823684998400102</v>
      </c>
      <c r="AI579" s="1">
        <v>12.357074898103484</v>
      </c>
      <c r="AJ579" s="1">
        <v>1.0540992021560669</v>
      </c>
      <c r="AK579" s="1">
        <v>0</v>
      </c>
      <c r="AL579" s="1">
        <v>0</v>
      </c>
      <c r="AM579" s="1">
        <v>-2.4125734638180925</v>
      </c>
    </row>
    <row r="580" spans="5:39" x14ac:dyDescent="0.2">
      <c r="E580" s="1" t="str">
        <f t="shared" si="9"/>
        <v>0-03----1-</v>
      </c>
      <c r="F580" s="1">
        <v>0</v>
      </c>
      <c r="G580" s="1" t="s">
        <v>87</v>
      </c>
      <c r="H580" s="1">
        <v>0</v>
      </c>
      <c r="I580" s="1">
        <v>3</v>
      </c>
      <c r="J580" s="1" t="s">
        <v>87</v>
      </c>
      <c r="K580" s="1" t="s">
        <v>87</v>
      </c>
      <c r="L580" s="1" t="s">
        <v>87</v>
      </c>
      <c r="M580" s="1" t="s">
        <v>87</v>
      </c>
      <c r="N580" s="1">
        <v>1</v>
      </c>
      <c r="O580" s="1" t="s">
        <v>87</v>
      </c>
      <c r="P580" s="1">
        <v>28</v>
      </c>
      <c r="Q580" s="1">
        <v>130251</v>
      </c>
      <c r="R580" s="1">
        <v>44846.769433320151</v>
      </c>
      <c r="S580" s="1">
        <v>88.199012756347656</v>
      </c>
      <c r="T580" s="1">
        <v>-452.63749228803835</v>
      </c>
      <c r="U580" s="1">
        <v>71.234946553585772</v>
      </c>
      <c r="V580" s="1">
        <v>102.77925109863281</v>
      </c>
      <c r="W580" s="1">
        <v>-271.91156005859375</v>
      </c>
      <c r="X580" s="1">
        <v>-0.60631248023981299</v>
      </c>
      <c r="Y580" s="1">
        <v>0</v>
      </c>
      <c r="Z580" s="1">
        <v>12.909689752861784</v>
      </c>
      <c r="AA580" s="1">
        <v>71.490430015892386</v>
      </c>
      <c r="AB580" s="1">
        <v>15.599880231245825</v>
      </c>
      <c r="AC580" s="1">
        <v>0</v>
      </c>
      <c r="AD580" s="1">
        <v>0</v>
      </c>
      <c r="AE580" s="1">
        <v>0</v>
      </c>
      <c r="AF580" s="1">
        <v>0</v>
      </c>
      <c r="AG580" s="1">
        <v>16.054489022868516</v>
      </c>
      <c r="AH580" s="1">
        <v>5.0813356954193249</v>
      </c>
      <c r="AI580" s="1">
        <v>0</v>
      </c>
      <c r="AJ580" s="1">
        <v>1.0277924537658691</v>
      </c>
      <c r="AK580" s="1">
        <v>0</v>
      </c>
      <c r="AL580" s="1">
        <v>1</v>
      </c>
      <c r="AM580" s="1">
        <v>-14.424099632594222</v>
      </c>
    </row>
    <row r="581" spans="5:39" x14ac:dyDescent="0.2">
      <c r="E581" s="1" t="str">
        <f t="shared" si="9"/>
        <v>0-11----1-</v>
      </c>
      <c r="F581" s="1">
        <v>0</v>
      </c>
      <c r="G581" s="1" t="s">
        <v>87</v>
      </c>
      <c r="H581" s="1">
        <v>1</v>
      </c>
      <c r="I581" s="1">
        <v>1</v>
      </c>
      <c r="J581" s="1" t="s">
        <v>87</v>
      </c>
      <c r="K581" s="1" t="s">
        <v>87</v>
      </c>
      <c r="L581" s="1" t="s">
        <v>87</v>
      </c>
      <c r="M581" s="1" t="s">
        <v>87</v>
      </c>
      <c r="N581" s="1">
        <v>1</v>
      </c>
      <c r="O581" s="1" t="s">
        <v>87</v>
      </c>
      <c r="P581" s="1">
        <v>228</v>
      </c>
      <c r="Q581" s="1">
        <v>614371</v>
      </c>
      <c r="R581" s="1">
        <v>14687.392798537076</v>
      </c>
      <c r="S581" s="1">
        <v>16.489439010620117</v>
      </c>
      <c r="T581" s="1">
        <v>-199.00274983796027</v>
      </c>
      <c r="U581" s="1">
        <v>48.812470406328657</v>
      </c>
      <c r="V581" s="1">
        <v>146.11871337890625</v>
      </c>
      <c r="W581" s="1">
        <v>15.168210983276367</v>
      </c>
      <c r="X581" s="1">
        <v>0.10327367961989267</v>
      </c>
      <c r="Y581" s="1">
        <v>0.10514819221610396</v>
      </c>
      <c r="Z581" s="1">
        <v>13.296851576653197</v>
      </c>
      <c r="AA581" s="1">
        <v>26.843877722093001</v>
      </c>
      <c r="AB581" s="1">
        <v>53.255280604064971</v>
      </c>
      <c r="AC581" s="1">
        <v>6.2042316450483508</v>
      </c>
      <c r="AD581" s="1">
        <v>0.29461025992437795</v>
      </c>
      <c r="AE581" s="1">
        <v>0.10514819221610396</v>
      </c>
      <c r="AF581" s="1">
        <v>13.296851576653197</v>
      </c>
      <c r="AG581" s="1">
        <v>-13.009709027973088</v>
      </c>
      <c r="AH581" s="1">
        <v>1.0972232582440007</v>
      </c>
      <c r="AI581" s="1">
        <v>13.214390625179933</v>
      </c>
      <c r="AJ581" s="1">
        <v>1.4611871242523193</v>
      </c>
      <c r="AK581" s="1">
        <v>0</v>
      </c>
      <c r="AL581" s="1">
        <v>0</v>
      </c>
      <c r="AM581" s="1">
        <v>17.937871553555659</v>
      </c>
    </row>
    <row r="582" spans="5:39" x14ac:dyDescent="0.2">
      <c r="E582" s="1" t="str">
        <f t="shared" si="9"/>
        <v>0-12----1-</v>
      </c>
      <c r="F582" s="1">
        <v>0</v>
      </c>
      <c r="G582" s="1" t="s">
        <v>87</v>
      </c>
      <c r="H582" s="1">
        <v>1</v>
      </c>
      <c r="I582" s="1">
        <v>2</v>
      </c>
      <c r="J582" s="1" t="s">
        <v>87</v>
      </c>
      <c r="K582" s="1" t="s">
        <v>87</v>
      </c>
      <c r="L582" s="1" t="s">
        <v>87</v>
      </c>
      <c r="M582" s="1" t="s">
        <v>87</v>
      </c>
      <c r="N582" s="1">
        <v>1</v>
      </c>
      <c r="O582" s="1" t="s">
        <v>87</v>
      </c>
      <c r="P582" s="1">
        <v>443</v>
      </c>
      <c r="Q582" s="1">
        <v>1382682</v>
      </c>
      <c r="R582" s="1">
        <v>28939.242034551033</v>
      </c>
      <c r="S582" s="1">
        <v>57.260639190673828</v>
      </c>
      <c r="T582" s="1">
        <v>-305.14105214091882</v>
      </c>
      <c r="U582" s="1">
        <v>54.812945074511447</v>
      </c>
      <c r="V582" s="1">
        <v>137.93540954589844</v>
      </c>
      <c r="W582" s="1">
        <v>-69.195976257324219</v>
      </c>
      <c r="X582" s="1">
        <v>-0.23910776990879726</v>
      </c>
      <c r="Y582" s="1">
        <v>0.18319468974066344</v>
      </c>
      <c r="Z582" s="1">
        <v>10.345545830494647</v>
      </c>
      <c r="AA582" s="1">
        <v>60.360010472400738</v>
      </c>
      <c r="AB582" s="1">
        <v>27.992625925556275</v>
      </c>
      <c r="AC582" s="1">
        <v>1.1186230818076752</v>
      </c>
      <c r="AD582" s="1">
        <v>0</v>
      </c>
      <c r="AE582" s="1">
        <v>0.18319468974066344</v>
      </c>
      <c r="AF582" s="1">
        <v>10.345545830494647</v>
      </c>
      <c r="AG582" s="1">
        <v>0.20018694924646496</v>
      </c>
      <c r="AH582" s="1">
        <v>3.9854900395736004</v>
      </c>
      <c r="AI582" s="1">
        <v>12.755592087130484</v>
      </c>
      <c r="AJ582" s="1">
        <v>1.3793540000915527</v>
      </c>
      <c r="AK582" s="1">
        <v>0</v>
      </c>
      <c r="AL582" s="1">
        <v>0</v>
      </c>
      <c r="AM582" s="1">
        <v>26.255461272979829</v>
      </c>
    </row>
    <row r="583" spans="5:39" x14ac:dyDescent="0.2">
      <c r="E583" s="1" t="str">
        <f t="shared" si="9"/>
        <v>0-13----1-</v>
      </c>
      <c r="F583" s="1">
        <v>0</v>
      </c>
      <c r="G583" s="1" t="s">
        <v>87</v>
      </c>
      <c r="H583" s="1">
        <v>1</v>
      </c>
      <c r="I583" s="1">
        <v>3</v>
      </c>
      <c r="J583" s="1" t="s">
        <v>87</v>
      </c>
      <c r="K583" s="1" t="s">
        <v>87</v>
      </c>
      <c r="L583" s="1" t="s">
        <v>87</v>
      </c>
      <c r="M583" s="1" t="s">
        <v>87</v>
      </c>
      <c r="N583" s="1">
        <v>1</v>
      </c>
      <c r="O583" s="1" t="s">
        <v>87</v>
      </c>
      <c r="P583" s="1">
        <v>135</v>
      </c>
      <c r="Q583" s="1">
        <v>495821</v>
      </c>
      <c r="R583" s="1">
        <v>53366.039385170618</v>
      </c>
      <c r="S583" s="1">
        <v>90.281272888183594</v>
      </c>
      <c r="T583" s="1">
        <v>-399.76090037036147</v>
      </c>
      <c r="U583" s="1">
        <v>54.564188309143738</v>
      </c>
      <c r="V583" s="1">
        <v>114.12183380126953</v>
      </c>
      <c r="W583" s="1">
        <v>-328.16384887695313</v>
      </c>
      <c r="X583" s="1">
        <v>-0.6149301178384684</v>
      </c>
      <c r="Y583" s="1">
        <v>2.4000596989639407</v>
      </c>
      <c r="Z583" s="1">
        <v>18.55831035797193</v>
      </c>
      <c r="AA583" s="1">
        <v>70.194485509891678</v>
      </c>
      <c r="AB583" s="1">
        <v>8.8471444331724545</v>
      </c>
      <c r="AC583" s="1">
        <v>0</v>
      </c>
      <c r="AD583" s="1">
        <v>0</v>
      </c>
      <c r="AE583" s="1">
        <v>0</v>
      </c>
      <c r="AF583" s="1">
        <v>0</v>
      </c>
      <c r="AG583" s="1">
        <v>0</v>
      </c>
      <c r="AH583" s="1">
        <v>5.9367822294811816</v>
      </c>
      <c r="AI583" s="1">
        <v>0</v>
      </c>
      <c r="AJ583" s="1">
        <v>1.1412183046340942</v>
      </c>
      <c r="AK583" s="1">
        <v>0</v>
      </c>
      <c r="AL583" s="1">
        <v>0</v>
      </c>
      <c r="AM583" s="1">
        <v>-103.02575149659397</v>
      </c>
    </row>
    <row r="584" spans="5:39" x14ac:dyDescent="0.2">
      <c r="E584" s="1" t="str">
        <f t="shared" si="9"/>
        <v>1-01----0-</v>
      </c>
      <c r="F584" s="1">
        <v>1</v>
      </c>
      <c r="G584" s="1" t="s">
        <v>87</v>
      </c>
      <c r="H584" s="1">
        <v>0</v>
      </c>
      <c r="I584" s="1">
        <v>1</v>
      </c>
      <c r="J584" s="1" t="s">
        <v>87</v>
      </c>
      <c r="K584" s="1" t="s">
        <v>87</v>
      </c>
      <c r="L584" s="1" t="s">
        <v>87</v>
      </c>
      <c r="M584" s="1" t="s">
        <v>87</v>
      </c>
      <c r="N584" s="1">
        <v>0</v>
      </c>
      <c r="O584" s="1" t="s">
        <v>87</v>
      </c>
      <c r="P584" s="1">
        <v>990</v>
      </c>
      <c r="Q584" s="1">
        <v>2508834</v>
      </c>
      <c r="R584" s="1">
        <v>18618.125064566681</v>
      </c>
      <c r="S584" s="1">
        <v>14.510603904724121</v>
      </c>
      <c r="T584" s="1">
        <v>-185.82567612532097</v>
      </c>
      <c r="U584" s="1">
        <v>82.896762928457989</v>
      </c>
      <c r="V584" s="1">
        <v>225.28047180175781</v>
      </c>
      <c r="W584" s="1">
        <v>101.58956146240234</v>
      </c>
      <c r="X584" s="1">
        <v>0.54564872193142477</v>
      </c>
      <c r="Y584" s="1">
        <v>0.11363844718303402</v>
      </c>
      <c r="Z584" s="1">
        <v>2.2141759877297584</v>
      </c>
      <c r="AA584" s="1">
        <v>19.703296431728841</v>
      </c>
      <c r="AB584" s="1">
        <v>53.445704259428886</v>
      </c>
      <c r="AC584" s="1">
        <v>22.90239210724982</v>
      </c>
      <c r="AD584" s="1">
        <v>1.6207927666796609</v>
      </c>
      <c r="AE584" s="1">
        <v>0.11363844718303402</v>
      </c>
      <c r="AF584" s="1">
        <v>2.2141759877297584</v>
      </c>
      <c r="AG584" s="1">
        <v>-27.572232437371746</v>
      </c>
      <c r="AH584" s="1">
        <v>2.7538719950909982</v>
      </c>
      <c r="AI584" s="1">
        <v>2.4735860828291534</v>
      </c>
      <c r="AJ584" s="1">
        <v>2.2528047561645508</v>
      </c>
      <c r="AK584" s="1">
        <v>0</v>
      </c>
      <c r="AL584" s="1">
        <v>0</v>
      </c>
      <c r="AM584" s="1">
        <v>1.5827829677379537</v>
      </c>
    </row>
    <row r="585" spans="5:39" x14ac:dyDescent="0.2">
      <c r="E585" s="1" t="str">
        <f t="shared" si="9"/>
        <v>1-02----0-</v>
      </c>
      <c r="F585" s="1">
        <v>1</v>
      </c>
      <c r="G585" s="1" t="s">
        <v>87</v>
      </c>
      <c r="H585" s="1">
        <v>0</v>
      </c>
      <c r="I585" s="1">
        <v>2</v>
      </c>
      <c r="J585" s="1" t="s">
        <v>87</v>
      </c>
      <c r="K585" s="1" t="s">
        <v>87</v>
      </c>
      <c r="L585" s="1" t="s">
        <v>87</v>
      </c>
      <c r="M585" s="1" t="s">
        <v>87</v>
      </c>
      <c r="N585" s="1">
        <v>0</v>
      </c>
      <c r="O585" s="1" t="s">
        <v>87</v>
      </c>
      <c r="P585" s="1">
        <v>650</v>
      </c>
      <c r="Q585" s="1">
        <v>1645921</v>
      </c>
      <c r="R585" s="1">
        <v>34272.444608684847</v>
      </c>
      <c r="S585" s="1">
        <v>48.118118286132813</v>
      </c>
      <c r="T585" s="1">
        <v>-272.99773668422398</v>
      </c>
      <c r="U585" s="1">
        <v>95.829434112863467</v>
      </c>
      <c r="V585" s="1">
        <v>220.65045166015625</v>
      </c>
      <c r="W585" s="1">
        <v>57.058609008789063</v>
      </c>
      <c r="X585" s="1">
        <v>0.16648537815224906</v>
      </c>
      <c r="Y585" s="1">
        <v>0</v>
      </c>
      <c r="Z585" s="1">
        <v>1.5332449127266741</v>
      </c>
      <c r="AA585" s="1">
        <v>38.371039679304168</v>
      </c>
      <c r="AB585" s="1">
        <v>53.194776663035469</v>
      </c>
      <c r="AC585" s="1">
        <v>6.9009387449336881</v>
      </c>
      <c r="AD585" s="1">
        <v>0</v>
      </c>
      <c r="AE585" s="1">
        <v>0</v>
      </c>
      <c r="AF585" s="1">
        <v>1.5332449127266741</v>
      </c>
      <c r="AG585" s="1">
        <v>-0.87104835165601147</v>
      </c>
      <c r="AH585" s="1">
        <v>5.8337365588698793</v>
      </c>
      <c r="AI585" s="1">
        <v>1.3576443765102146</v>
      </c>
      <c r="AJ585" s="1">
        <v>2.2065043449401855</v>
      </c>
      <c r="AK585" s="1">
        <v>0</v>
      </c>
      <c r="AL585" s="1">
        <v>0</v>
      </c>
      <c r="AM585" s="1">
        <v>7.2561341545737132</v>
      </c>
    </row>
    <row r="586" spans="5:39" x14ac:dyDescent="0.2">
      <c r="E586" s="1" t="str">
        <f t="shared" si="9"/>
        <v>1-03----0-</v>
      </c>
      <c r="F586" s="1">
        <v>1</v>
      </c>
      <c r="G586" s="1" t="s">
        <v>87</v>
      </c>
      <c r="H586" s="1">
        <v>0</v>
      </c>
      <c r="I586" s="1">
        <v>3</v>
      </c>
      <c r="J586" s="1" t="s">
        <v>87</v>
      </c>
      <c r="K586" s="1" t="s">
        <v>87</v>
      </c>
      <c r="L586" s="1" t="s">
        <v>87</v>
      </c>
      <c r="M586" s="1" t="s">
        <v>87</v>
      </c>
      <c r="N586" s="1">
        <v>0</v>
      </c>
      <c r="O586" s="1" t="s">
        <v>87</v>
      </c>
      <c r="P586" s="1">
        <v>127</v>
      </c>
      <c r="Q586" s="1">
        <v>374263</v>
      </c>
      <c r="R586" s="1">
        <v>77776.028290820585</v>
      </c>
      <c r="S586" s="1">
        <v>90.217567443847656</v>
      </c>
      <c r="T586" s="1">
        <v>-384.05191976066311</v>
      </c>
      <c r="U586" s="1">
        <v>98.975159100053759</v>
      </c>
      <c r="V586" s="1">
        <v>227.25436401367188</v>
      </c>
      <c r="W586" s="1">
        <v>-77.588882446289063</v>
      </c>
      <c r="X586" s="1">
        <v>-9.9759378501777254E-2</v>
      </c>
      <c r="Y586" s="1">
        <v>0</v>
      </c>
      <c r="Z586" s="1">
        <v>0.56163713752094113</v>
      </c>
      <c r="AA586" s="1">
        <v>65.73292043295757</v>
      </c>
      <c r="AB586" s="1">
        <v>33.70544242952149</v>
      </c>
      <c r="AC586" s="1">
        <v>0</v>
      </c>
      <c r="AD586" s="1">
        <v>0</v>
      </c>
      <c r="AE586" s="1">
        <v>0</v>
      </c>
      <c r="AF586" s="1">
        <v>0</v>
      </c>
      <c r="AG586" s="1">
        <v>-5.51823703679859</v>
      </c>
      <c r="AH586" s="1">
        <v>8.7095628199833666</v>
      </c>
      <c r="AI586" s="1">
        <v>0</v>
      </c>
      <c r="AJ586" s="1">
        <v>2.2725436687469482</v>
      </c>
      <c r="AK586" s="1">
        <v>0</v>
      </c>
      <c r="AL586" s="1">
        <v>0</v>
      </c>
      <c r="AM586" s="1">
        <v>-22.957814017561585</v>
      </c>
    </row>
    <row r="587" spans="5:39" x14ac:dyDescent="0.2">
      <c r="E587" s="1" t="str">
        <f t="shared" si="9"/>
        <v>1-11----0-</v>
      </c>
      <c r="F587" s="1">
        <v>1</v>
      </c>
      <c r="G587" s="1" t="s">
        <v>87</v>
      </c>
      <c r="H587" s="1">
        <v>1</v>
      </c>
      <c r="I587" s="1">
        <v>1</v>
      </c>
      <c r="J587" s="1" t="s">
        <v>87</v>
      </c>
      <c r="K587" s="1" t="s">
        <v>87</v>
      </c>
      <c r="L587" s="1" t="s">
        <v>87</v>
      </c>
      <c r="M587" s="1" t="s">
        <v>87</v>
      </c>
      <c r="N587" s="1">
        <v>0</v>
      </c>
      <c r="O587" s="1" t="s">
        <v>87</v>
      </c>
      <c r="P587" s="1">
        <v>1010</v>
      </c>
      <c r="Q587" s="1">
        <v>1355854</v>
      </c>
      <c r="R587" s="1">
        <v>25195.755235039484</v>
      </c>
      <c r="S587" s="1">
        <v>18.365270614624023</v>
      </c>
      <c r="T587" s="1">
        <v>-249.47785721731509</v>
      </c>
      <c r="U587" s="1">
        <v>91.759523622702176</v>
      </c>
      <c r="V587" s="1">
        <v>318.216796875</v>
      </c>
      <c r="W587" s="1">
        <v>151.77891540527344</v>
      </c>
      <c r="X587" s="1">
        <v>0.60239875323997449</v>
      </c>
      <c r="Y587" s="1">
        <v>9.2856605504722481E-2</v>
      </c>
      <c r="Z587" s="1">
        <v>3.0644892444171719</v>
      </c>
      <c r="AA587" s="1">
        <v>19.830158704403274</v>
      </c>
      <c r="AB587" s="1">
        <v>50.148614821359828</v>
      </c>
      <c r="AC587" s="1">
        <v>25.912598259104591</v>
      </c>
      <c r="AD587" s="1">
        <v>0.95128236521041343</v>
      </c>
      <c r="AE587" s="1">
        <v>9.2856605504722481E-2</v>
      </c>
      <c r="AF587" s="1">
        <v>3.0644892444171719</v>
      </c>
      <c r="AG587" s="1">
        <v>-59.238955623478333</v>
      </c>
      <c r="AH587" s="1">
        <v>6.107549770228454</v>
      </c>
      <c r="AI587" s="1">
        <v>3.5779001638459502</v>
      </c>
      <c r="AJ587" s="1">
        <v>3.1821677684783936</v>
      </c>
      <c r="AK587" s="1">
        <v>0</v>
      </c>
      <c r="AL587" s="1">
        <v>0</v>
      </c>
      <c r="AM587" s="1">
        <v>40.833967260839181</v>
      </c>
    </row>
    <row r="588" spans="5:39" x14ac:dyDescent="0.2">
      <c r="E588" s="1" t="str">
        <f t="shared" si="9"/>
        <v>1-12----0-</v>
      </c>
      <c r="F588" s="1">
        <v>1</v>
      </c>
      <c r="G588" s="1" t="s">
        <v>87</v>
      </c>
      <c r="H588" s="1">
        <v>1</v>
      </c>
      <c r="I588" s="1">
        <v>2</v>
      </c>
      <c r="J588" s="1" t="s">
        <v>87</v>
      </c>
      <c r="K588" s="1" t="s">
        <v>87</v>
      </c>
      <c r="L588" s="1" t="s">
        <v>87</v>
      </c>
      <c r="M588" s="1" t="s">
        <v>87</v>
      </c>
      <c r="N588" s="1">
        <v>0</v>
      </c>
      <c r="O588" s="1" t="s">
        <v>87</v>
      </c>
      <c r="P588" s="1">
        <v>3244</v>
      </c>
      <c r="Q588" s="1">
        <v>6024517</v>
      </c>
      <c r="R588" s="1">
        <v>48303.612494437468</v>
      </c>
      <c r="S588" s="1">
        <v>58.885467529296875</v>
      </c>
      <c r="T588" s="1">
        <v>-360.16599621644144</v>
      </c>
      <c r="U588" s="1">
        <v>94.208446448615419</v>
      </c>
      <c r="V588" s="1">
        <v>305.12176513671875</v>
      </c>
      <c r="W588" s="1">
        <v>119.36190032958984</v>
      </c>
      <c r="X588" s="1">
        <v>0.24710760575792395</v>
      </c>
      <c r="Y588" s="1">
        <v>0.2321845884076682</v>
      </c>
      <c r="Z588" s="1">
        <v>1.724453595201076</v>
      </c>
      <c r="AA588" s="1">
        <v>24.456051829549157</v>
      </c>
      <c r="AB588" s="1">
        <v>66.587960495422294</v>
      </c>
      <c r="AC588" s="1">
        <v>6.9993494914198093</v>
      </c>
      <c r="AD588" s="1">
        <v>0</v>
      </c>
      <c r="AE588" s="1">
        <v>0.2321845884076682</v>
      </c>
      <c r="AF588" s="1">
        <v>1.724453595201076</v>
      </c>
      <c r="AG588" s="1">
        <v>-1.1232143544621884</v>
      </c>
      <c r="AH588" s="1">
        <v>8.981105203660471</v>
      </c>
      <c r="AI588" s="1">
        <v>7.9103755951717103</v>
      </c>
      <c r="AJ588" s="1">
        <v>3.0512175559997559</v>
      </c>
      <c r="AK588" s="1">
        <v>0</v>
      </c>
      <c r="AL588" s="1">
        <v>0</v>
      </c>
      <c r="AM588" s="1">
        <v>64.429428604122563</v>
      </c>
    </row>
    <row r="589" spans="5:39" x14ac:dyDescent="0.2">
      <c r="E589" s="1" t="str">
        <f t="shared" si="9"/>
        <v>1-13----0-</v>
      </c>
      <c r="F589" s="1">
        <v>1</v>
      </c>
      <c r="G589" s="1" t="s">
        <v>87</v>
      </c>
      <c r="H589" s="1">
        <v>1</v>
      </c>
      <c r="I589" s="1">
        <v>3</v>
      </c>
      <c r="J589" s="1" t="s">
        <v>87</v>
      </c>
      <c r="K589" s="1" t="s">
        <v>87</v>
      </c>
      <c r="L589" s="1" t="s">
        <v>87</v>
      </c>
      <c r="M589" s="1" t="s">
        <v>87</v>
      </c>
      <c r="N589" s="1">
        <v>0</v>
      </c>
      <c r="O589" s="1" t="s">
        <v>87</v>
      </c>
      <c r="P589" s="1">
        <v>1631</v>
      </c>
      <c r="Q589" s="1">
        <v>3726589</v>
      </c>
      <c r="R589" s="1">
        <v>87925.177549384258</v>
      </c>
      <c r="S589" s="1">
        <v>91.037666320800781</v>
      </c>
      <c r="T589" s="1">
        <v>-436.21544731147856</v>
      </c>
      <c r="U589" s="1">
        <v>90.159239025134553</v>
      </c>
      <c r="V589" s="1">
        <v>266.439697265625</v>
      </c>
      <c r="W589" s="1">
        <v>-158.44807434082031</v>
      </c>
      <c r="X589" s="1">
        <v>-0.18020785258218672</v>
      </c>
      <c r="Y589" s="1">
        <v>0.2671880371030988</v>
      </c>
      <c r="Z589" s="1">
        <v>3.1339114670278905</v>
      </c>
      <c r="AA589" s="1">
        <v>60.440633512308438</v>
      </c>
      <c r="AB589" s="1">
        <v>35.816426227845355</v>
      </c>
      <c r="AC589" s="1">
        <v>0.34184075571521305</v>
      </c>
      <c r="AD589" s="1">
        <v>0</v>
      </c>
      <c r="AE589" s="1">
        <v>0</v>
      </c>
      <c r="AF589" s="1">
        <v>0</v>
      </c>
      <c r="AG589" s="1">
        <v>0</v>
      </c>
      <c r="AH589" s="1">
        <v>13.160213254139645</v>
      </c>
      <c r="AI589" s="1">
        <v>0</v>
      </c>
      <c r="AJ589" s="1">
        <v>2.6643967628479004</v>
      </c>
      <c r="AK589" s="1">
        <v>0</v>
      </c>
      <c r="AL589" s="1">
        <v>0</v>
      </c>
      <c r="AM589" s="1">
        <v>-91.991771359068636</v>
      </c>
    </row>
    <row r="590" spans="5:39" x14ac:dyDescent="0.2">
      <c r="E590" s="1" t="str">
        <f t="shared" si="9"/>
        <v>1-01----1-</v>
      </c>
      <c r="F590" s="1">
        <v>1</v>
      </c>
      <c r="G590" s="1" t="s">
        <v>87</v>
      </c>
      <c r="H590" s="1">
        <v>0</v>
      </c>
      <c r="I590" s="1">
        <v>1</v>
      </c>
      <c r="J590" s="1" t="s">
        <v>87</v>
      </c>
      <c r="K590" s="1" t="s">
        <v>87</v>
      </c>
      <c r="L590" s="1" t="s">
        <v>87</v>
      </c>
      <c r="M590" s="1" t="s">
        <v>87</v>
      </c>
      <c r="N590" s="1">
        <v>1</v>
      </c>
      <c r="O590" s="1" t="s">
        <v>87</v>
      </c>
      <c r="P590" s="1">
        <v>285</v>
      </c>
      <c r="Q590" s="1">
        <v>790633</v>
      </c>
      <c r="R590" s="1">
        <v>18536.260820660642</v>
      </c>
      <c r="S590" s="1">
        <v>15.248083114624023</v>
      </c>
      <c r="T590" s="1">
        <v>-337.06752800483594</v>
      </c>
      <c r="U590" s="1">
        <v>71.820464656375108</v>
      </c>
      <c r="V590" s="1">
        <v>217.52519226074219</v>
      </c>
      <c r="W590" s="1">
        <v>-31.996212005615234</v>
      </c>
      <c r="X590" s="1">
        <v>-0.17261416590530512</v>
      </c>
      <c r="Y590" s="1">
        <v>0.92988782405996195</v>
      </c>
      <c r="Z590" s="1">
        <v>16.898232175990628</v>
      </c>
      <c r="AA590" s="1">
        <v>39.441308419962233</v>
      </c>
      <c r="AB590" s="1">
        <v>40.360192402796244</v>
      </c>
      <c r="AC590" s="1">
        <v>2.3703791771909346</v>
      </c>
      <c r="AD590" s="1">
        <v>0</v>
      </c>
      <c r="AE590" s="1">
        <v>0.92988782405996195</v>
      </c>
      <c r="AF590" s="1">
        <v>16.898232175990628</v>
      </c>
      <c r="AG590" s="1">
        <v>-7.1867917132152499</v>
      </c>
      <c r="AH590" s="1">
        <v>3.3185261639728445</v>
      </c>
      <c r="AI590" s="1">
        <v>17.681173439781947</v>
      </c>
      <c r="AJ590" s="1">
        <v>2.1752519607543945</v>
      </c>
      <c r="AK590" s="1">
        <v>0</v>
      </c>
      <c r="AL590" s="1">
        <v>0</v>
      </c>
      <c r="AM590" s="1">
        <v>1.9127442159739474</v>
      </c>
    </row>
    <row r="591" spans="5:39" x14ac:dyDescent="0.2">
      <c r="E591" s="1" t="str">
        <f t="shared" si="9"/>
        <v>1-02----1-</v>
      </c>
      <c r="F591" s="1">
        <v>1</v>
      </c>
      <c r="G591" s="1" t="s">
        <v>87</v>
      </c>
      <c r="H591" s="1">
        <v>0</v>
      </c>
      <c r="I591" s="1">
        <v>2</v>
      </c>
      <c r="J591" s="1" t="s">
        <v>87</v>
      </c>
      <c r="K591" s="1" t="s">
        <v>87</v>
      </c>
      <c r="L591" s="1" t="s">
        <v>87</v>
      </c>
      <c r="M591" s="1" t="s">
        <v>87</v>
      </c>
      <c r="N591" s="1">
        <v>1</v>
      </c>
      <c r="O591" s="1" t="s">
        <v>87</v>
      </c>
      <c r="P591" s="1">
        <v>243</v>
      </c>
      <c r="Q591" s="1">
        <v>690929</v>
      </c>
      <c r="R591" s="1">
        <v>34181.871321196602</v>
      </c>
      <c r="S591" s="1">
        <v>47.141925811767578</v>
      </c>
      <c r="T591" s="1">
        <v>-411.73130809718435</v>
      </c>
      <c r="U591" s="1">
        <v>81.375950634604337</v>
      </c>
      <c r="V591" s="1">
        <v>225.92524719238281</v>
      </c>
      <c r="W591" s="1">
        <v>-74.475166320800781</v>
      </c>
      <c r="X591" s="1">
        <v>-0.21787913722154181</v>
      </c>
      <c r="Y591" s="1">
        <v>0</v>
      </c>
      <c r="Z591" s="1">
        <v>14.131263849107507</v>
      </c>
      <c r="AA591" s="1">
        <v>52.79066300589497</v>
      </c>
      <c r="AB591" s="1">
        <v>32.925090711201875</v>
      </c>
      <c r="AC591" s="1">
        <v>0.15298243379565774</v>
      </c>
      <c r="AD591" s="1">
        <v>0</v>
      </c>
      <c r="AE591" s="1">
        <v>0</v>
      </c>
      <c r="AF591" s="1">
        <v>14.131263849107507</v>
      </c>
      <c r="AG591" s="1">
        <v>-3.3147293414331536E-2</v>
      </c>
      <c r="AH591" s="1">
        <v>5.7902134899712614</v>
      </c>
      <c r="AI591" s="1">
        <v>9.3478132860351675</v>
      </c>
      <c r="AJ591" s="1">
        <v>2.2592523097991943</v>
      </c>
      <c r="AK591" s="1">
        <v>0</v>
      </c>
      <c r="AL591" s="1">
        <v>0</v>
      </c>
      <c r="AM591" s="1">
        <v>14.85006888031007</v>
      </c>
    </row>
    <row r="592" spans="5:39" x14ac:dyDescent="0.2">
      <c r="E592" s="1" t="str">
        <f t="shared" si="9"/>
        <v>1-03----1-</v>
      </c>
      <c r="F592" s="1">
        <v>1</v>
      </c>
      <c r="G592" s="1" t="s">
        <v>87</v>
      </c>
      <c r="H592" s="1">
        <v>0</v>
      </c>
      <c r="I592" s="1">
        <v>3</v>
      </c>
      <c r="J592" s="1" t="s">
        <v>87</v>
      </c>
      <c r="K592" s="1" t="s">
        <v>87</v>
      </c>
      <c r="L592" s="1" t="s">
        <v>87</v>
      </c>
      <c r="M592" s="1" t="s">
        <v>87</v>
      </c>
      <c r="N592" s="1">
        <v>1</v>
      </c>
      <c r="O592" s="1" t="s">
        <v>87</v>
      </c>
      <c r="P592" s="1">
        <v>56</v>
      </c>
      <c r="Q592" s="1">
        <v>121696</v>
      </c>
      <c r="R592" s="1">
        <v>92048.37460625096</v>
      </c>
      <c r="S592" s="1">
        <v>90.115592956542969</v>
      </c>
      <c r="T592" s="1">
        <v>-550.24008640627414</v>
      </c>
      <c r="U592" s="1">
        <v>79.617895429387531</v>
      </c>
      <c r="V592" s="1">
        <v>218.96611022949219</v>
      </c>
      <c r="W592" s="1">
        <v>-242.38328552246094</v>
      </c>
      <c r="X592" s="1">
        <v>-0.26332163556313448</v>
      </c>
      <c r="Y592" s="1">
        <v>0</v>
      </c>
      <c r="Z592" s="1">
        <v>0.62861556665790164</v>
      </c>
      <c r="AA592" s="1">
        <v>88.818860110439118</v>
      </c>
      <c r="AB592" s="1">
        <v>10.552524322902972</v>
      </c>
      <c r="AC592" s="1">
        <v>0</v>
      </c>
      <c r="AD592" s="1">
        <v>0</v>
      </c>
      <c r="AE592" s="1">
        <v>0</v>
      </c>
      <c r="AF592" s="1">
        <v>0</v>
      </c>
      <c r="AG592" s="1">
        <v>2.911276516216903</v>
      </c>
      <c r="AH592" s="1">
        <v>9.3001989915814178</v>
      </c>
      <c r="AI592" s="1">
        <v>0</v>
      </c>
      <c r="AJ592" s="1">
        <v>2.1896610260009766</v>
      </c>
      <c r="AK592" s="1">
        <v>0</v>
      </c>
      <c r="AL592" s="1">
        <v>1</v>
      </c>
      <c r="AM592" s="1">
        <v>-2.9386784273264537</v>
      </c>
    </row>
    <row r="593" spans="5:39" x14ac:dyDescent="0.2">
      <c r="E593" s="1" t="str">
        <f t="shared" si="9"/>
        <v>1-11----1-</v>
      </c>
      <c r="F593" s="1">
        <v>1</v>
      </c>
      <c r="G593" s="1" t="s">
        <v>87</v>
      </c>
      <c r="H593" s="1">
        <v>1</v>
      </c>
      <c r="I593" s="1">
        <v>1</v>
      </c>
      <c r="J593" s="1" t="s">
        <v>87</v>
      </c>
      <c r="K593" s="1" t="s">
        <v>87</v>
      </c>
      <c r="L593" s="1" t="s">
        <v>87</v>
      </c>
      <c r="M593" s="1" t="s">
        <v>87</v>
      </c>
      <c r="N593" s="1">
        <v>1</v>
      </c>
      <c r="O593" s="1" t="s">
        <v>87</v>
      </c>
      <c r="P593" s="1">
        <v>286</v>
      </c>
      <c r="Q593" s="1">
        <v>423219</v>
      </c>
      <c r="R593" s="1">
        <v>26501.886885215343</v>
      </c>
      <c r="S593" s="1">
        <v>18.668111801147461</v>
      </c>
      <c r="T593" s="1">
        <v>-381.17782496187306</v>
      </c>
      <c r="U593" s="1">
        <v>87.569412684030809</v>
      </c>
      <c r="V593" s="1">
        <v>330.01614379882813</v>
      </c>
      <c r="W593" s="1">
        <v>76.007026672363281</v>
      </c>
      <c r="X593" s="1">
        <v>0.2867985475961165</v>
      </c>
      <c r="Y593" s="1">
        <v>1.4203048539881242</v>
      </c>
      <c r="Z593" s="1">
        <v>4.7951533366885704</v>
      </c>
      <c r="AA593" s="1">
        <v>37.069933060661263</v>
      </c>
      <c r="AB593" s="1">
        <v>50.62650778911155</v>
      </c>
      <c r="AC593" s="1">
        <v>6.0881009595504931</v>
      </c>
      <c r="AD593" s="1">
        <v>0</v>
      </c>
      <c r="AE593" s="1">
        <v>1.4203048539881242</v>
      </c>
      <c r="AF593" s="1">
        <v>4.7951533366885704</v>
      </c>
      <c r="AG593" s="1">
        <v>-19.751514821384667</v>
      </c>
      <c r="AH593" s="1">
        <v>4.7028044688046426</v>
      </c>
      <c r="AI593" s="1">
        <v>6.4888647110104847</v>
      </c>
      <c r="AJ593" s="1">
        <v>3.3001613616943359</v>
      </c>
      <c r="AK593" s="1">
        <v>0</v>
      </c>
      <c r="AL593" s="1">
        <v>0</v>
      </c>
      <c r="AM593" s="1">
        <v>48.159142159041352</v>
      </c>
    </row>
    <row r="594" spans="5:39" x14ac:dyDescent="0.2">
      <c r="E594" s="1" t="str">
        <f t="shared" si="9"/>
        <v>1-12----1-</v>
      </c>
      <c r="F594" s="1">
        <v>1</v>
      </c>
      <c r="G594" s="1" t="s">
        <v>87</v>
      </c>
      <c r="H594" s="1">
        <v>1</v>
      </c>
      <c r="I594" s="1">
        <v>2</v>
      </c>
      <c r="J594" s="1" t="s">
        <v>87</v>
      </c>
      <c r="K594" s="1" t="s">
        <v>87</v>
      </c>
      <c r="L594" s="1" t="s">
        <v>87</v>
      </c>
      <c r="M594" s="1" t="s">
        <v>87</v>
      </c>
      <c r="N594" s="1">
        <v>1</v>
      </c>
      <c r="O594" s="1" t="s">
        <v>87</v>
      </c>
      <c r="P594" s="1">
        <v>1121</v>
      </c>
      <c r="Q594" s="1">
        <v>2083798</v>
      </c>
      <c r="R594" s="1">
        <v>46454.257067611368</v>
      </c>
      <c r="S594" s="1">
        <v>58.307445526123047</v>
      </c>
      <c r="T594" s="1">
        <v>-476.34404232873732</v>
      </c>
      <c r="U594" s="1">
        <v>87.930507474070197</v>
      </c>
      <c r="V594" s="1">
        <v>289.86581420898438</v>
      </c>
      <c r="W594" s="1">
        <v>-1.7568585872650146</v>
      </c>
      <c r="X594" s="1">
        <v>-3.7819108477141566E-3</v>
      </c>
      <c r="Y594" s="1">
        <v>0.60567291071399443</v>
      </c>
      <c r="Z594" s="1">
        <v>5.1932576958035277</v>
      </c>
      <c r="AA594" s="1">
        <v>40.441683886825878</v>
      </c>
      <c r="AB594" s="1">
        <v>53.329401410309444</v>
      </c>
      <c r="AC594" s="1">
        <v>0.42998409634715073</v>
      </c>
      <c r="AD594" s="1">
        <v>0</v>
      </c>
      <c r="AE594" s="1">
        <v>0.60567291071399443</v>
      </c>
      <c r="AF594" s="1">
        <v>5.1932576958035277</v>
      </c>
      <c r="AG594" s="1">
        <v>-6.2888139889123729E-2</v>
      </c>
      <c r="AH594" s="1">
        <v>9.4383619488861736</v>
      </c>
      <c r="AI594" s="1">
        <v>21.167809231514628</v>
      </c>
      <c r="AJ594" s="1">
        <v>2.8986580371856689</v>
      </c>
      <c r="AK594" s="1">
        <v>0</v>
      </c>
      <c r="AL594" s="1">
        <v>0</v>
      </c>
      <c r="AM594" s="1">
        <v>66.247581177438775</v>
      </c>
    </row>
    <row r="595" spans="5:39" x14ac:dyDescent="0.2">
      <c r="E595" s="1" t="str">
        <f t="shared" si="9"/>
        <v>1-13----1-</v>
      </c>
      <c r="F595" s="1">
        <v>1</v>
      </c>
      <c r="G595" s="1" t="s">
        <v>87</v>
      </c>
      <c r="H595" s="1">
        <v>1</v>
      </c>
      <c r="I595" s="1">
        <v>3</v>
      </c>
      <c r="J595" s="1" t="s">
        <v>87</v>
      </c>
      <c r="K595" s="1" t="s">
        <v>87</v>
      </c>
      <c r="L595" s="1" t="s">
        <v>87</v>
      </c>
      <c r="M595" s="1" t="s">
        <v>87</v>
      </c>
      <c r="N595" s="1">
        <v>1</v>
      </c>
      <c r="O595" s="1" t="s">
        <v>87</v>
      </c>
      <c r="P595" s="1">
        <v>473</v>
      </c>
      <c r="Q595" s="1">
        <v>1082361</v>
      </c>
      <c r="R595" s="1">
        <v>80812.482931629609</v>
      </c>
      <c r="S595" s="1">
        <v>90.106819152832031</v>
      </c>
      <c r="T595" s="1">
        <v>-573.00072487115654</v>
      </c>
      <c r="U595" s="1">
        <v>85.635919214537736</v>
      </c>
      <c r="V595" s="1">
        <v>256.00802612304688</v>
      </c>
      <c r="W595" s="1">
        <v>-337.03036499023438</v>
      </c>
      <c r="X595" s="1">
        <v>-0.41705235721488065</v>
      </c>
      <c r="Y595" s="1">
        <v>1.3544464370020723</v>
      </c>
      <c r="Z595" s="1">
        <v>7.6855134285141453</v>
      </c>
      <c r="AA595" s="1">
        <v>76.774846839455606</v>
      </c>
      <c r="AB595" s="1">
        <v>14.185193295028183</v>
      </c>
      <c r="AC595" s="1">
        <v>0</v>
      </c>
      <c r="AD595" s="1">
        <v>0</v>
      </c>
      <c r="AE595" s="1">
        <v>0</v>
      </c>
      <c r="AF595" s="1">
        <v>0</v>
      </c>
      <c r="AG595" s="1">
        <v>0</v>
      </c>
      <c r="AH595" s="1">
        <v>13.440043150218051</v>
      </c>
      <c r="AI595" s="1">
        <v>0</v>
      </c>
      <c r="AJ595" s="1">
        <v>2.5600802898406982</v>
      </c>
      <c r="AK595" s="1">
        <v>0</v>
      </c>
      <c r="AL595" s="1">
        <v>0</v>
      </c>
      <c r="AM595" s="1">
        <v>-119.11361720489612</v>
      </c>
    </row>
    <row r="596" spans="5:39" x14ac:dyDescent="0.2">
      <c r="E596" s="1" t="str">
        <f t="shared" si="9"/>
        <v>0-0---0-0-</v>
      </c>
      <c r="F596" s="1">
        <v>0</v>
      </c>
      <c r="G596" s="1" t="s">
        <v>87</v>
      </c>
      <c r="H596" s="1">
        <v>0</v>
      </c>
      <c r="I596" s="1" t="s">
        <v>87</v>
      </c>
      <c r="J596" s="1" t="s">
        <v>87</v>
      </c>
      <c r="K596" s="1" t="s">
        <v>87</v>
      </c>
      <c r="L596" s="1">
        <v>0</v>
      </c>
      <c r="M596" s="1" t="s">
        <v>87</v>
      </c>
      <c r="N596" s="1">
        <v>0</v>
      </c>
      <c r="O596" s="1" t="s">
        <v>87</v>
      </c>
      <c r="P596" s="1">
        <v>1056</v>
      </c>
      <c r="Q596" s="1">
        <v>4274993</v>
      </c>
      <c r="R596" s="1">
        <v>16280.307055657468</v>
      </c>
      <c r="S596" s="1">
        <v>26.294679641723633</v>
      </c>
      <c r="T596" s="1">
        <v>-141.66455747489752</v>
      </c>
      <c r="U596" s="1">
        <v>60.316304689296381</v>
      </c>
      <c r="V596" s="1">
        <v>110.37548065185547</v>
      </c>
      <c r="W596" s="1">
        <v>21.005987167358398</v>
      </c>
      <c r="X596" s="1">
        <v>0.12902697163846635</v>
      </c>
      <c r="Y596" s="1">
        <v>0.63150980598096884</v>
      </c>
      <c r="Z596" s="1">
        <v>6.1310275829691419</v>
      </c>
      <c r="AA596" s="1">
        <v>32.296848205365478</v>
      </c>
      <c r="AB596" s="1">
        <v>46.10905795635221</v>
      </c>
      <c r="AC596" s="1">
        <v>13.916443839791082</v>
      </c>
      <c r="AD596" s="1">
        <v>0.91511260954111506</v>
      </c>
      <c r="AE596" s="1">
        <v>0.63150980598096884</v>
      </c>
      <c r="AF596" s="1">
        <v>5.9990273668284368</v>
      </c>
      <c r="AG596" s="1">
        <v>-14.426785750963365</v>
      </c>
      <c r="AH596" s="1">
        <v>1.5972673086229197</v>
      </c>
      <c r="AI596" s="1">
        <v>5.8457700016561427</v>
      </c>
      <c r="AJ596" s="1">
        <v>1.1037547588348389</v>
      </c>
      <c r="AK596" s="1">
        <v>0</v>
      </c>
      <c r="AL596" s="1">
        <v>0</v>
      </c>
      <c r="AM596" s="1">
        <v>-1.0374894286227796</v>
      </c>
    </row>
    <row r="597" spans="5:39" x14ac:dyDescent="0.2">
      <c r="E597" s="1" t="str">
        <f t="shared" si="9"/>
        <v>0-0---1-0-</v>
      </c>
      <c r="F597" s="1">
        <v>0</v>
      </c>
      <c r="G597" s="1" t="s">
        <v>87</v>
      </c>
      <c r="H597" s="1">
        <v>0</v>
      </c>
      <c r="I597" s="1" t="s">
        <v>87</v>
      </c>
      <c r="J597" s="1" t="s">
        <v>87</v>
      </c>
      <c r="K597" s="1" t="s">
        <v>87</v>
      </c>
      <c r="L597" s="1">
        <v>1</v>
      </c>
      <c r="M597" s="1" t="s">
        <v>87</v>
      </c>
      <c r="N597" s="1">
        <v>0</v>
      </c>
      <c r="O597" s="1" t="s">
        <v>87</v>
      </c>
      <c r="P597" s="1">
        <v>767</v>
      </c>
      <c r="Q597" s="1">
        <v>3341683</v>
      </c>
      <c r="R597" s="1">
        <v>17245.802536677122</v>
      </c>
      <c r="S597" s="1">
        <v>28.059503555297852</v>
      </c>
      <c r="T597" s="1">
        <v>-104.41605366401745</v>
      </c>
      <c r="U597" s="1">
        <v>52.134099748964928</v>
      </c>
      <c r="V597" s="1">
        <v>116.30803680419922</v>
      </c>
      <c r="W597" s="1">
        <v>43.274837493896484</v>
      </c>
      <c r="X597" s="1">
        <v>0.25092968217548994</v>
      </c>
      <c r="Y597" s="1">
        <v>0</v>
      </c>
      <c r="Z597" s="1">
        <v>2.6545605911751653</v>
      </c>
      <c r="AA597" s="1">
        <v>23.683993963520777</v>
      </c>
      <c r="AB597" s="1">
        <v>58.79504429354909</v>
      </c>
      <c r="AC597" s="1">
        <v>14.80735904632486</v>
      </c>
      <c r="AD597" s="1">
        <v>5.9042105430108127E-2</v>
      </c>
      <c r="AE597" s="1">
        <v>0</v>
      </c>
      <c r="AF597" s="1">
        <v>2.6545605911751653</v>
      </c>
      <c r="AG597" s="1">
        <v>-20.023531211069979</v>
      </c>
      <c r="AH597" s="1">
        <v>0.93592217748597961</v>
      </c>
      <c r="AI597" s="1">
        <v>2.4702093068069186</v>
      </c>
      <c r="AJ597" s="1">
        <v>1.1630804538726807</v>
      </c>
      <c r="AK597" s="1">
        <v>0</v>
      </c>
      <c r="AL597" s="1">
        <v>0</v>
      </c>
      <c r="AM597" s="1">
        <v>-4.1338478386696282</v>
      </c>
    </row>
    <row r="598" spans="5:39" x14ac:dyDescent="0.2">
      <c r="E598" s="1" t="str">
        <f t="shared" si="9"/>
        <v>0-1---0-0-</v>
      </c>
      <c r="F598" s="1">
        <v>0</v>
      </c>
      <c r="G598" s="1" t="s">
        <v>87</v>
      </c>
      <c r="H598" s="1">
        <v>1</v>
      </c>
      <c r="I598" s="1" t="s">
        <v>87</v>
      </c>
      <c r="J598" s="1" t="s">
        <v>87</v>
      </c>
      <c r="K598" s="1" t="s">
        <v>87</v>
      </c>
      <c r="L598" s="1">
        <v>0</v>
      </c>
      <c r="M598" s="1" t="s">
        <v>87</v>
      </c>
      <c r="N598" s="1">
        <v>0</v>
      </c>
      <c r="O598" s="1" t="s">
        <v>87</v>
      </c>
      <c r="P598" s="1">
        <v>1461</v>
      </c>
      <c r="Q598" s="1">
        <v>4120695</v>
      </c>
      <c r="R598" s="1">
        <v>28342.781166274264</v>
      </c>
      <c r="S598" s="1">
        <v>50.543117523193359</v>
      </c>
      <c r="T598" s="1">
        <v>-221.72214167122013</v>
      </c>
      <c r="U598" s="1">
        <v>61.999562936097526</v>
      </c>
      <c r="V598" s="1">
        <v>138.55543518066406</v>
      </c>
      <c r="W598" s="1">
        <v>-14.253561973571777</v>
      </c>
      <c r="X598" s="1">
        <v>-5.0289919997450444E-2</v>
      </c>
      <c r="Y598" s="1">
        <v>0.61103770116448808</v>
      </c>
      <c r="Z598" s="1">
        <v>6.2273233034718656</v>
      </c>
      <c r="AA598" s="1">
        <v>40.162181379597371</v>
      </c>
      <c r="AB598" s="1">
        <v>43.833139798019509</v>
      </c>
      <c r="AC598" s="1">
        <v>8.6769828875954182</v>
      </c>
      <c r="AD598" s="1">
        <v>0.48933493015134583</v>
      </c>
      <c r="AE598" s="1">
        <v>0.40024801641470675</v>
      </c>
      <c r="AF598" s="1">
        <v>4.2734053357504012</v>
      </c>
      <c r="AG598" s="1">
        <v>-11.73997251406405</v>
      </c>
      <c r="AH598" s="1">
        <v>3.9353362963161165</v>
      </c>
      <c r="AI598" s="1">
        <v>9.6065903139015845</v>
      </c>
      <c r="AJ598" s="1">
        <v>1.3855544328689575</v>
      </c>
      <c r="AK598" s="1">
        <v>0</v>
      </c>
      <c r="AL598" s="1">
        <v>0</v>
      </c>
      <c r="AM598" s="1">
        <v>5.1116250682792028</v>
      </c>
    </row>
    <row r="599" spans="5:39" x14ac:dyDescent="0.2">
      <c r="E599" s="1" t="str">
        <f t="shared" si="9"/>
        <v>0-1---1-0-</v>
      </c>
      <c r="F599" s="1">
        <v>0</v>
      </c>
      <c r="G599" s="1" t="s">
        <v>87</v>
      </c>
      <c r="H599" s="1">
        <v>1</v>
      </c>
      <c r="I599" s="1" t="s">
        <v>87</v>
      </c>
      <c r="J599" s="1" t="s">
        <v>87</v>
      </c>
      <c r="K599" s="1" t="s">
        <v>87</v>
      </c>
      <c r="L599" s="1">
        <v>1</v>
      </c>
      <c r="M599" s="1" t="s">
        <v>87</v>
      </c>
      <c r="N599" s="1">
        <v>0</v>
      </c>
      <c r="O599" s="1" t="s">
        <v>87</v>
      </c>
      <c r="P599" s="1">
        <v>1129</v>
      </c>
      <c r="Q599" s="1">
        <v>3457250</v>
      </c>
      <c r="R599" s="1">
        <v>28335.392679329358</v>
      </c>
      <c r="S599" s="1">
        <v>48.931697845458984</v>
      </c>
      <c r="T599" s="1">
        <v>-148.04264393062726</v>
      </c>
      <c r="U599" s="1">
        <v>52.514671726391022</v>
      </c>
      <c r="V599" s="1">
        <v>133.81251525878906</v>
      </c>
      <c r="W599" s="1">
        <v>12.314896583557129</v>
      </c>
      <c r="X599" s="1">
        <v>4.3461182002749635E-2</v>
      </c>
      <c r="Y599" s="1">
        <v>0.91888061320413628</v>
      </c>
      <c r="Z599" s="1">
        <v>4.0721093354544795</v>
      </c>
      <c r="AA599" s="1">
        <v>29.705951261841058</v>
      </c>
      <c r="AB599" s="1">
        <v>52.025916552172966</v>
      </c>
      <c r="AC599" s="1">
        <v>13.26354761732591</v>
      </c>
      <c r="AD599" s="1">
        <v>1.3594620001446237E-2</v>
      </c>
      <c r="AE599" s="1">
        <v>0.31666787186347528</v>
      </c>
      <c r="AF599" s="1">
        <v>2.5090172825222359</v>
      </c>
      <c r="AG599" s="1">
        <v>-16.227530684944419</v>
      </c>
      <c r="AH599" s="1">
        <v>2.256651924819058</v>
      </c>
      <c r="AI599" s="1">
        <v>6.2942863014066672</v>
      </c>
      <c r="AJ599" s="1">
        <v>1.3381251096725464</v>
      </c>
      <c r="AK599" s="1">
        <v>0</v>
      </c>
      <c r="AL599" s="1">
        <v>0</v>
      </c>
      <c r="AM599" s="1">
        <v>-18.293047840723649</v>
      </c>
    </row>
    <row r="600" spans="5:39" x14ac:dyDescent="0.2">
      <c r="E600" s="1" t="str">
        <f t="shared" si="9"/>
        <v>0-0---0-1-</v>
      </c>
      <c r="F600" s="1">
        <v>0</v>
      </c>
      <c r="G600" s="1" t="s">
        <v>87</v>
      </c>
      <c r="H600" s="1">
        <v>0</v>
      </c>
      <c r="I600" s="1" t="s">
        <v>87</v>
      </c>
      <c r="J600" s="1" t="s">
        <v>87</v>
      </c>
      <c r="K600" s="1" t="s">
        <v>87</v>
      </c>
      <c r="L600" s="1">
        <v>0</v>
      </c>
      <c r="M600" s="1" t="s">
        <v>87</v>
      </c>
      <c r="N600" s="1">
        <v>1</v>
      </c>
      <c r="O600" s="1" t="s">
        <v>87</v>
      </c>
      <c r="P600" s="1">
        <v>421</v>
      </c>
      <c r="Q600" s="1">
        <v>1937311</v>
      </c>
      <c r="R600" s="1">
        <v>17777.374496956614</v>
      </c>
      <c r="S600" s="1">
        <v>31.635660171508789</v>
      </c>
      <c r="T600" s="1">
        <v>-256.49365158924041</v>
      </c>
      <c r="U600" s="1">
        <v>51.839647527035282</v>
      </c>
      <c r="V600" s="1">
        <v>105.90184020996094</v>
      </c>
      <c r="W600" s="1">
        <v>-78.5047607421875</v>
      </c>
      <c r="X600" s="1">
        <v>-0.44159929665444736</v>
      </c>
      <c r="Y600" s="1">
        <v>1.1930970298522023</v>
      </c>
      <c r="Z600" s="1">
        <v>22.724281233111256</v>
      </c>
      <c r="AA600" s="1">
        <v>48.279651537620957</v>
      </c>
      <c r="AB600" s="1">
        <v>27.567489164104263</v>
      </c>
      <c r="AC600" s="1">
        <v>0.23548103531131551</v>
      </c>
      <c r="AD600" s="1">
        <v>0</v>
      </c>
      <c r="AE600" s="1">
        <v>1.1930970298522023</v>
      </c>
      <c r="AF600" s="1">
        <v>21.856325597697012</v>
      </c>
      <c r="AG600" s="1">
        <v>3.1266705293229613</v>
      </c>
      <c r="AH600" s="1">
        <v>1.5917385545821696</v>
      </c>
      <c r="AI600" s="1">
        <v>15.826123426289316</v>
      </c>
      <c r="AJ600" s="1">
        <v>1.0590183734893799</v>
      </c>
      <c r="AK600" s="1">
        <v>0</v>
      </c>
      <c r="AL600" s="1">
        <v>0</v>
      </c>
      <c r="AM600" s="1">
        <v>-0.29712640832795623</v>
      </c>
    </row>
    <row r="601" spans="5:39" x14ac:dyDescent="0.2">
      <c r="E601" s="1" t="str">
        <f t="shared" si="9"/>
        <v>0-0---1-1-</v>
      </c>
      <c r="F601" s="1">
        <v>0</v>
      </c>
      <c r="G601" s="1" t="s">
        <v>87</v>
      </c>
      <c r="H601" s="1">
        <v>0</v>
      </c>
      <c r="I601" s="1" t="s">
        <v>87</v>
      </c>
      <c r="J601" s="1" t="s">
        <v>87</v>
      </c>
      <c r="K601" s="1" t="s">
        <v>87</v>
      </c>
      <c r="L601" s="1">
        <v>1</v>
      </c>
      <c r="M601" s="1" t="s">
        <v>87</v>
      </c>
      <c r="N601" s="1">
        <v>1</v>
      </c>
      <c r="O601" s="1" t="s">
        <v>87</v>
      </c>
      <c r="P601" s="1">
        <v>128</v>
      </c>
      <c r="Q601" s="1">
        <v>666258</v>
      </c>
      <c r="R601" s="1">
        <v>17748.713423863748</v>
      </c>
      <c r="S601" s="1">
        <v>30.353544235229492</v>
      </c>
      <c r="T601" s="1">
        <v>-208.52702719763155</v>
      </c>
      <c r="U601" s="1">
        <v>46.734220304438956</v>
      </c>
      <c r="V601" s="1">
        <v>110.02689361572266</v>
      </c>
      <c r="W601" s="1">
        <v>-40.371833801269531</v>
      </c>
      <c r="X601" s="1">
        <v>-0.22746343826245022</v>
      </c>
      <c r="Y601" s="1">
        <v>7.6997199283160581E-2</v>
      </c>
      <c r="Z601" s="1">
        <v>19.193015318390174</v>
      </c>
      <c r="AA601" s="1">
        <v>41.379165428407617</v>
      </c>
      <c r="AB601" s="1">
        <v>38.373573000249152</v>
      </c>
      <c r="AC601" s="1">
        <v>0.97724905366989956</v>
      </c>
      <c r="AD601" s="1">
        <v>0</v>
      </c>
      <c r="AE601" s="1">
        <v>7.6997199283160581E-2</v>
      </c>
      <c r="AF601" s="1">
        <v>19.193015318390174</v>
      </c>
      <c r="AG601" s="1">
        <v>3.7112470104087834</v>
      </c>
      <c r="AH601" s="1">
        <v>0.79185242018200908</v>
      </c>
      <c r="AI601" s="1">
        <v>11.679557043045365</v>
      </c>
      <c r="AJ601" s="1">
        <v>1.1002689599990845</v>
      </c>
      <c r="AK601" s="1">
        <v>0</v>
      </c>
      <c r="AL601" s="1">
        <v>0</v>
      </c>
      <c r="AM601" s="1">
        <v>-4.7885814125767201</v>
      </c>
    </row>
    <row r="602" spans="5:39" x14ac:dyDescent="0.2">
      <c r="E602" s="1" t="str">
        <f t="shared" si="9"/>
        <v>0-1---0-1-</v>
      </c>
      <c r="F602" s="1">
        <v>0</v>
      </c>
      <c r="G602" s="1" t="s">
        <v>87</v>
      </c>
      <c r="H602" s="1">
        <v>1</v>
      </c>
      <c r="I602" s="1" t="s">
        <v>87</v>
      </c>
      <c r="J602" s="1" t="s">
        <v>87</v>
      </c>
      <c r="K602" s="1" t="s">
        <v>87</v>
      </c>
      <c r="L602" s="1">
        <v>0</v>
      </c>
      <c r="M602" s="1" t="s">
        <v>87</v>
      </c>
      <c r="N602" s="1">
        <v>1</v>
      </c>
      <c r="O602" s="1" t="s">
        <v>87</v>
      </c>
      <c r="P602" s="1">
        <v>609</v>
      </c>
      <c r="Q602" s="1">
        <v>1831777</v>
      </c>
      <c r="R602" s="1">
        <v>29930.81294240319</v>
      </c>
      <c r="S602" s="1">
        <v>53.030532836914063</v>
      </c>
      <c r="T602" s="1">
        <v>-320.9306097503935</v>
      </c>
      <c r="U602" s="1">
        <v>54.937085848093815</v>
      </c>
      <c r="V602" s="1">
        <v>139.37449645996094</v>
      </c>
      <c r="W602" s="1">
        <v>-117.15825653076172</v>
      </c>
      <c r="X602" s="1">
        <v>-0.39143025201558357</v>
      </c>
      <c r="Y602" s="1">
        <v>0.82318972232973775</v>
      </c>
      <c r="Z602" s="1">
        <v>15.516572159165662</v>
      </c>
      <c r="AA602" s="1">
        <v>55.168560365153617</v>
      </c>
      <c r="AB602" s="1">
        <v>26.933518654290346</v>
      </c>
      <c r="AC602" s="1">
        <v>1.4593479446461004</v>
      </c>
      <c r="AD602" s="1">
        <v>9.8811154414538444E-2</v>
      </c>
      <c r="AE602" s="1">
        <v>0.17354732590266175</v>
      </c>
      <c r="AF602" s="1">
        <v>11.449537798542071</v>
      </c>
      <c r="AG602" s="1">
        <v>-3.0888448375537241</v>
      </c>
      <c r="AH602" s="1">
        <v>4.2695075825779663</v>
      </c>
      <c r="AI602" s="1">
        <v>12.84852267100711</v>
      </c>
      <c r="AJ602" s="1">
        <v>1.393744945526123</v>
      </c>
      <c r="AK602" s="1">
        <v>0</v>
      </c>
      <c r="AL602" s="1">
        <v>0</v>
      </c>
      <c r="AM602" s="1">
        <v>-4.5684169835545347</v>
      </c>
    </row>
    <row r="603" spans="5:39" x14ac:dyDescent="0.2">
      <c r="E603" s="1" t="str">
        <f t="shared" si="9"/>
        <v>0-1---1-1-</v>
      </c>
      <c r="F603" s="1">
        <v>0</v>
      </c>
      <c r="G603" s="1" t="s">
        <v>87</v>
      </c>
      <c r="H603" s="1">
        <v>1</v>
      </c>
      <c r="I603" s="1" t="s">
        <v>87</v>
      </c>
      <c r="J603" s="1" t="s">
        <v>87</v>
      </c>
      <c r="K603" s="1" t="s">
        <v>87</v>
      </c>
      <c r="L603" s="1">
        <v>1</v>
      </c>
      <c r="M603" s="1" t="s">
        <v>87</v>
      </c>
      <c r="N603" s="1">
        <v>1</v>
      </c>
      <c r="O603" s="1" t="s">
        <v>87</v>
      </c>
      <c r="P603" s="1">
        <v>197</v>
      </c>
      <c r="Q603" s="1">
        <v>661097</v>
      </c>
      <c r="R603" s="1">
        <v>31267.280793356018</v>
      </c>
      <c r="S603" s="1">
        <v>55.857357025146484</v>
      </c>
      <c r="T603" s="1">
        <v>-233.71925530261805</v>
      </c>
      <c r="U603" s="1">
        <v>48.706042964324759</v>
      </c>
      <c r="V603" s="1">
        <v>123.69274139404297</v>
      </c>
      <c r="W603" s="1">
        <v>-52.125247955322266</v>
      </c>
      <c r="X603" s="1">
        <v>-0.16670860603394189</v>
      </c>
      <c r="Y603" s="1">
        <v>0</v>
      </c>
      <c r="Z603" s="1">
        <v>4.9198529111461706</v>
      </c>
      <c r="AA603" s="1">
        <v>50.973155225330025</v>
      </c>
      <c r="AB603" s="1">
        <v>40.045258108870556</v>
      </c>
      <c r="AC603" s="1">
        <v>4.0617337546532504</v>
      </c>
      <c r="AD603" s="1">
        <v>0</v>
      </c>
      <c r="AE603" s="1">
        <v>0</v>
      </c>
      <c r="AF603" s="1">
        <v>2.270166102705049</v>
      </c>
      <c r="AG603" s="1">
        <v>-3.1128812515598892</v>
      </c>
      <c r="AH603" s="1">
        <v>1.9778686032458173</v>
      </c>
      <c r="AI603" s="1">
        <v>3.3578092901204761</v>
      </c>
      <c r="AJ603" s="1">
        <v>1.2369273900985718</v>
      </c>
      <c r="AK603" s="1">
        <v>0</v>
      </c>
      <c r="AL603" s="1">
        <v>0</v>
      </c>
      <c r="AM603" s="1">
        <v>6.9724288752901211</v>
      </c>
    </row>
    <row r="604" spans="5:39" x14ac:dyDescent="0.2">
      <c r="E604" s="1" t="str">
        <f t="shared" si="9"/>
        <v>1-0---0-0-</v>
      </c>
      <c r="F604" s="1">
        <v>1</v>
      </c>
      <c r="G604" s="1" t="s">
        <v>87</v>
      </c>
      <c r="H604" s="1">
        <v>0</v>
      </c>
      <c r="I604" s="1" t="s">
        <v>87</v>
      </c>
      <c r="J604" s="1" t="s">
        <v>87</v>
      </c>
      <c r="K604" s="1" t="s">
        <v>87</v>
      </c>
      <c r="L604" s="1">
        <v>0</v>
      </c>
      <c r="M604" s="1" t="s">
        <v>87</v>
      </c>
      <c r="N604" s="1">
        <v>0</v>
      </c>
      <c r="O604" s="1" t="s">
        <v>87</v>
      </c>
      <c r="P604" s="1">
        <v>1128</v>
      </c>
      <c r="Q604" s="1">
        <v>2842632</v>
      </c>
      <c r="R604" s="1">
        <v>28725.892310521296</v>
      </c>
      <c r="S604" s="1">
        <v>32.318466186523438</v>
      </c>
      <c r="T604" s="1">
        <v>-252.28706988003739</v>
      </c>
      <c r="U604" s="1">
        <v>93.075484595806344</v>
      </c>
      <c r="V604" s="1">
        <v>222.44285583496094</v>
      </c>
      <c r="W604" s="1">
        <v>58.918567657470703</v>
      </c>
      <c r="X604" s="1">
        <v>0.20510613567917219</v>
      </c>
      <c r="Y604" s="1">
        <v>5.0973886173095923E-2</v>
      </c>
      <c r="Z604" s="1">
        <v>2.1190220893875815</v>
      </c>
      <c r="AA604" s="1">
        <v>35.245012368818756</v>
      </c>
      <c r="AB604" s="1">
        <v>47.633144212828107</v>
      </c>
      <c r="AC604" s="1">
        <v>14.325420947910247</v>
      </c>
      <c r="AD604" s="1">
        <v>0.62642649488220781</v>
      </c>
      <c r="AE604" s="1">
        <v>5.0973886173095923E-2</v>
      </c>
      <c r="AF604" s="1">
        <v>2.045076534704457</v>
      </c>
      <c r="AG604" s="1">
        <v>-14.267332499027074</v>
      </c>
      <c r="AH604" s="1">
        <v>5.1510867831654856</v>
      </c>
      <c r="AI604" s="1">
        <v>2.1065318100126165</v>
      </c>
      <c r="AJ604" s="1">
        <v>2.224428653717041</v>
      </c>
      <c r="AK604" s="1">
        <v>0</v>
      </c>
      <c r="AL604" s="1">
        <v>0</v>
      </c>
      <c r="AM604" s="1">
        <v>2.6970050435967559</v>
      </c>
    </row>
    <row r="605" spans="5:39" x14ac:dyDescent="0.2">
      <c r="E605" s="1" t="str">
        <f t="shared" si="9"/>
        <v>1-0---1-0-</v>
      </c>
      <c r="F605" s="1">
        <v>1</v>
      </c>
      <c r="G605" s="1" t="s">
        <v>87</v>
      </c>
      <c r="H605" s="1">
        <v>0</v>
      </c>
      <c r="I605" s="1" t="s">
        <v>87</v>
      </c>
      <c r="J605" s="1" t="s">
        <v>87</v>
      </c>
      <c r="K605" s="1" t="s">
        <v>87</v>
      </c>
      <c r="L605" s="1">
        <v>1</v>
      </c>
      <c r="M605" s="1" t="s">
        <v>87</v>
      </c>
      <c r="N605" s="1">
        <v>0</v>
      </c>
      <c r="O605" s="1" t="s">
        <v>87</v>
      </c>
      <c r="P605" s="1">
        <v>639</v>
      </c>
      <c r="Q605" s="1">
        <v>1686386</v>
      </c>
      <c r="R605" s="1">
        <v>29987.838162065997</v>
      </c>
      <c r="S605" s="1">
        <v>34.095935821533203</v>
      </c>
      <c r="T605" s="1">
        <v>-202.86909860220737</v>
      </c>
      <c r="U605" s="1">
        <v>81.929809896459474</v>
      </c>
      <c r="V605" s="1">
        <v>225.9827880859375</v>
      </c>
      <c r="W605" s="1">
        <v>90.289443969726563</v>
      </c>
      <c r="X605" s="1">
        <v>0.30108687222388997</v>
      </c>
      <c r="Y605" s="1">
        <v>8.313636379808656E-2</v>
      </c>
      <c r="Z605" s="1">
        <v>1.3432274698675155</v>
      </c>
      <c r="AA605" s="1">
        <v>21.940884234095872</v>
      </c>
      <c r="AB605" s="1">
        <v>58.617659302200089</v>
      </c>
      <c r="AC605" s="1">
        <v>16.659768285552655</v>
      </c>
      <c r="AD605" s="1">
        <v>1.3553243444857821</v>
      </c>
      <c r="AE605" s="1">
        <v>8.313636379808656E-2</v>
      </c>
      <c r="AF605" s="1">
        <v>1.3432274698675155</v>
      </c>
      <c r="AG605" s="1">
        <v>-19.044470416582435</v>
      </c>
      <c r="AH605" s="1">
        <v>3.0407630214766739</v>
      </c>
      <c r="AI605" s="1">
        <v>1.4541733174960427</v>
      </c>
      <c r="AJ605" s="1">
        <v>2.2598278522491455</v>
      </c>
      <c r="AK605" s="1">
        <v>0</v>
      </c>
      <c r="AL605" s="1">
        <v>0</v>
      </c>
      <c r="AM605" s="1">
        <v>-0.20451419831057946</v>
      </c>
    </row>
    <row r="606" spans="5:39" x14ac:dyDescent="0.2">
      <c r="E606" s="1" t="str">
        <f t="shared" si="9"/>
        <v>1-1---0-0-</v>
      </c>
      <c r="F606" s="1">
        <v>1</v>
      </c>
      <c r="G606" s="1" t="s">
        <v>87</v>
      </c>
      <c r="H606" s="1">
        <v>1</v>
      </c>
      <c r="I606" s="1" t="s">
        <v>87</v>
      </c>
      <c r="J606" s="1" t="s">
        <v>87</v>
      </c>
      <c r="K606" s="1" t="s">
        <v>87</v>
      </c>
      <c r="L606" s="1">
        <v>0</v>
      </c>
      <c r="M606" s="1" t="s">
        <v>87</v>
      </c>
      <c r="N606" s="1">
        <v>0</v>
      </c>
      <c r="O606" s="1" t="s">
        <v>87</v>
      </c>
      <c r="P606" s="1">
        <v>3900</v>
      </c>
      <c r="Q606" s="1">
        <v>7373154</v>
      </c>
      <c r="R606" s="1">
        <v>58595.36824032796</v>
      </c>
      <c r="S606" s="1">
        <v>63.952884674072266</v>
      </c>
      <c r="T606" s="1">
        <v>-404.84379816375662</v>
      </c>
      <c r="U606" s="1">
        <v>96.235076487643582</v>
      </c>
      <c r="V606" s="1">
        <v>296.972412109375</v>
      </c>
      <c r="W606" s="1">
        <v>12.09588623046875</v>
      </c>
      <c r="X606" s="1">
        <v>2.0643075713523407E-2</v>
      </c>
      <c r="Y606" s="1">
        <v>0.24682788396932978</v>
      </c>
      <c r="Z606" s="1">
        <v>2.5655777703815761</v>
      </c>
      <c r="AA606" s="1">
        <v>38.958741401576589</v>
      </c>
      <c r="AB606" s="1">
        <v>52.282320428950754</v>
      </c>
      <c r="AC606" s="1">
        <v>5.8018047636059142</v>
      </c>
      <c r="AD606" s="1">
        <v>0.14472775151583706</v>
      </c>
      <c r="AE606" s="1">
        <v>0.12301384183756368</v>
      </c>
      <c r="AF606" s="1">
        <v>1.4969984351337298</v>
      </c>
      <c r="AG606" s="1">
        <v>-6.3141811247227144</v>
      </c>
      <c r="AH606" s="1">
        <v>11.215282139390041</v>
      </c>
      <c r="AI606" s="1">
        <v>4.9841092122785033</v>
      </c>
      <c r="AJ606" s="1">
        <v>2.969724178314209</v>
      </c>
      <c r="AK606" s="1">
        <v>0</v>
      </c>
      <c r="AL606" s="1">
        <v>0</v>
      </c>
      <c r="AM606" s="1">
        <v>13.846989926422147</v>
      </c>
    </row>
    <row r="607" spans="5:39" x14ac:dyDescent="0.2">
      <c r="E607" s="1" t="str">
        <f t="shared" si="9"/>
        <v>1-1---1-0-</v>
      </c>
      <c r="F607" s="1">
        <v>1</v>
      </c>
      <c r="G607" s="1" t="s">
        <v>87</v>
      </c>
      <c r="H607" s="1">
        <v>1</v>
      </c>
      <c r="I607" s="1" t="s">
        <v>87</v>
      </c>
      <c r="J607" s="1" t="s">
        <v>87</v>
      </c>
      <c r="K607" s="1" t="s">
        <v>87</v>
      </c>
      <c r="L607" s="1">
        <v>1</v>
      </c>
      <c r="M607" s="1" t="s">
        <v>87</v>
      </c>
      <c r="N607" s="1">
        <v>0</v>
      </c>
      <c r="O607" s="1" t="s">
        <v>87</v>
      </c>
      <c r="P607" s="1">
        <v>1985</v>
      </c>
      <c r="Q607" s="1">
        <v>3733806</v>
      </c>
      <c r="R607" s="1">
        <v>59134.305828566481</v>
      </c>
      <c r="S607" s="1">
        <v>66.254814147949219</v>
      </c>
      <c r="T607" s="1">
        <v>-307.64901428251869</v>
      </c>
      <c r="U607" s="1">
        <v>85.275799966433937</v>
      </c>
      <c r="V607" s="1">
        <v>287.3621826171875</v>
      </c>
      <c r="W607" s="1">
        <v>65.678863525390625</v>
      </c>
      <c r="X607" s="1">
        <v>0.11106727745447316</v>
      </c>
      <c r="Y607" s="1">
        <v>0.18761017578310174</v>
      </c>
      <c r="Z607" s="1">
        <v>1.9568236807161379</v>
      </c>
      <c r="AA607" s="1">
        <v>30.052793315989103</v>
      </c>
      <c r="AB607" s="1">
        <v>58.155672790712742</v>
      </c>
      <c r="AC607" s="1">
        <v>9.587455802470723</v>
      </c>
      <c r="AD607" s="1">
        <v>5.9644234328189522E-2</v>
      </c>
      <c r="AE607" s="1">
        <v>0.16543441196462805</v>
      </c>
      <c r="AF607" s="1">
        <v>0.93909538953014704</v>
      </c>
      <c r="AG607" s="1">
        <v>-10.855079522549577</v>
      </c>
      <c r="AH607" s="1">
        <v>7.6968300837705712</v>
      </c>
      <c r="AI607" s="1">
        <v>4.2205453961186459</v>
      </c>
      <c r="AJ607" s="1">
        <v>2.8736217021942139</v>
      </c>
      <c r="AK607" s="1">
        <v>0</v>
      </c>
      <c r="AL607" s="1">
        <v>0</v>
      </c>
      <c r="AM607" s="1">
        <v>-0.37238855711294117</v>
      </c>
    </row>
    <row r="608" spans="5:39" x14ac:dyDescent="0.2">
      <c r="E608" s="1" t="str">
        <f t="shared" si="9"/>
        <v>1-0---0-1-</v>
      </c>
      <c r="F608" s="1">
        <v>1</v>
      </c>
      <c r="G608" s="1" t="s">
        <v>87</v>
      </c>
      <c r="H608" s="1">
        <v>0</v>
      </c>
      <c r="I608" s="1" t="s">
        <v>87</v>
      </c>
      <c r="J608" s="1" t="s">
        <v>87</v>
      </c>
      <c r="K608" s="1" t="s">
        <v>87</v>
      </c>
      <c r="L608" s="1">
        <v>0</v>
      </c>
      <c r="M608" s="1" t="s">
        <v>87</v>
      </c>
      <c r="N608" s="1">
        <v>1</v>
      </c>
      <c r="O608" s="1" t="s">
        <v>87</v>
      </c>
      <c r="P608" s="1">
        <v>478</v>
      </c>
      <c r="Q608" s="1">
        <v>1315442</v>
      </c>
      <c r="R608" s="1">
        <v>28311.014914716943</v>
      </c>
      <c r="S608" s="1">
        <v>33.614414215087891</v>
      </c>
      <c r="T608" s="1">
        <v>-395.81096216489618</v>
      </c>
      <c r="U608" s="1">
        <v>76.480414451828366</v>
      </c>
      <c r="V608" s="1">
        <v>221.56552124023438</v>
      </c>
      <c r="W608" s="1">
        <v>-69.377265930175781</v>
      </c>
      <c r="X608" s="1">
        <v>-0.24505396976818142</v>
      </c>
      <c r="Y608" s="1">
        <v>0.52978390533372055</v>
      </c>
      <c r="Z608" s="1">
        <v>16.647180187343874</v>
      </c>
      <c r="AA608" s="1">
        <v>50.303624181073737</v>
      </c>
      <c r="AB608" s="1">
        <v>31.715955549541526</v>
      </c>
      <c r="AC608" s="1">
        <v>0.80345617670714486</v>
      </c>
      <c r="AD608" s="1">
        <v>0</v>
      </c>
      <c r="AE608" s="1">
        <v>0.52978390533372055</v>
      </c>
      <c r="AF608" s="1">
        <v>16.647180187343874</v>
      </c>
      <c r="AG608" s="1">
        <v>-0.19598805120144469</v>
      </c>
      <c r="AH608" s="1">
        <v>5.1169421632211067</v>
      </c>
      <c r="AI608" s="1">
        <v>14.574443287753665</v>
      </c>
      <c r="AJ608" s="1">
        <v>2.2156553268432617</v>
      </c>
      <c r="AK608" s="1">
        <v>0</v>
      </c>
      <c r="AL608" s="1">
        <v>0</v>
      </c>
      <c r="AM608" s="1">
        <v>8.8923604611112026</v>
      </c>
    </row>
    <row r="609" spans="5:39" x14ac:dyDescent="0.2">
      <c r="E609" s="1" t="str">
        <f t="shared" si="9"/>
        <v>1-0---1-1-</v>
      </c>
      <c r="F609" s="1">
        <v>1</v>
      </c>
      <c r="G609" s="1" t="s">
        <v>87</v>
      </c>
      <c r="H609" s="1">
        <v>0</v>
      </c>
      <c r="I609" s="1" t="s">
        <v>87</v>
      </c>
      <c r="J609" s="1" t="s">
        <v>87</v>
      </c>
      <c r="K609" s="1" t="s">
        <v>87</v>
      </c>
      <c r="L609" s="1">
        <v>1</v>
      </c>
      <c r="M609" s="1" t="s">
        <v>87</v>
      </c>
      <c r="N609" s="1">
        <v>1</v>
      </c>
      <c r="O609" s="1" t="s">
        <v>87</v>
      </c>
      <c r="P609" s="1">
        <v>106</v>
      </c>
      <c r="Q609" s="1">
        <v>287816</v>
      </c>
      <c r="R609" s="1">
        <v>42503.010903291251</v>
      </c>
      <c r="S609" s="1">
        <v>39.526142120361328</v>
      </c>
      <c r="T609" s="1">
        <v>-337.95711741011502</v>
      </c>
      <c r="U609" s="1">
        <v>76.758288919007654</v>
      </c>
      <c r="V609" s="1">
        <v>219.83351135253906</v>
      </c>
      <c r="W609" s="1">
        <v>-52.080589294433594</v>
      </c>
      <c r="X609" s="1">
        <v>-0.12253388215939473</v>
      </c>
      <c r="Y609" s="1">
        <v>0.13307112877671848</v>
      </c>
      <c r="Z609" s="1">
        <v>4.5240709342079661</v>
      </c>
      <c r="AA609" s="1">
        <v>42.720349111932627</v>
      </c>
      <c r="AB609" s="1">
        <v>49.415946299024377</v>
      </c>
      <c r="AC609" s="1">
        <v>3.206562526058315</v>
      </c>
      <c r="AD609" s="1">
        <v>0</v>
      </c>
      <c r="AE609" s="1">
        <v>0.13307112877671848</v>
      </c>
      <c r="AF609" s="1">
        <v>4.2582761208549913</v>
      </c>
      <c r="AG609" s="1">
        <v>-17.695040937896319</v>
      </c>
      <c r="AH609" s="1">
        <v>3.5617168483346586</v>
      </c>
      <c r="AI609" s="1">
        <v>4.3991983030576955</v>
      </c>
      <c r="AJ609" s="1">
        <v>2.1983349323272705</v>
      </c>
      <c r="AK609" s="1">
        <v>0</v>
      </c>
      <c r="AL609" s="1">
        <v>0</v>
      </c>
      <c r="AM609" s="1">
        <v>-0.98114038297065054</v>
      </c>
    </row>
    <row r="610" spans="5:39" x14ac:dyDescent="0.2">
      <c r="E610" s="1" t="str">
        <f t="shared" si="9"/>
        <v>1-1---0-1-</v>
      </c>
      <c r="F610" s="1">
        <v>1</v>
      </c>
      <c r="G610" s="1" t="s">
        <v>87</v>
      </c>
      <c r="H610" s="1">
        <v>1</v>
      </c>
      <c r="I610" s="1" t="s">
        <v>87</v>
      </c>
      <c r="J610" s="1" t="s">
        <v>87</v>
      </c>
      <c r="K610" s="1" t="s">
        <v>87</v>
      </c>
      <c r="L610" s="1">
        <v>0</v>
      </c>
      <c r="M610" s="1" t="s">
        <v>87</v>
      </c>
      <c r="N610" s="1">
        <v>1</v>
      </c>
      <c r="O610" s="1" t="s">
        <v>87</v>
      </c>
      <c r="P610" s="1">
        <v>1591</v>
      </c>
      <c r="Q610" s="1">
        <v>3092623</v>
      </c>
      <c r="R610" s="1">
        <v>53723.800863298988</v>
      </c>
      <c r="S610" s="1">
        <v>62.684967041015625</v>
      </c>
      <c r="T610" s="1">
        <v>-508.48798165505644</v>
      </c>
      <c r="U610" s="1">
        <v>88.614671862044048</v>
      </c>
      <c r="V610" s="1">
        <v>286.76254272460938</v>
      </c>
      <c r="W610" s="1">
        <v>-93.07440185546875</v>
      </c>
      <c r="X610" s="1">
        <v>-0.17324612250033827</v>
      </c>
      <c r="Y610" s="1">
        <v>0.73914602588158984</v>
      </c>
      <c r="Z610" s="1">
        <v>5.9759304642046578</v>
      </c>
      <c r="AA610" s="1">
        <v>52.524442843502108</v>
      </c>
      <c r="AB610" s="1">
        <v>39.852836896058783</v>
      </c>
      <c r="AC610" s="1">
        <v>0.90764377035286881</v>
      </c>
      <c r="AD610" s="1">
        <v>0</v>
      </c>
      <c r="AE610" s="1">
        <v>0.56191782832889758</v>
      </c>
      <c r="AF610" s="1">
        <v>4.1156649226239344</v>
      </c>
      <c r="AG610" s="1">
        <v>-1.819307141447128</v>
      </c>
      <c r="AH610" s="1">
        <v>10.409412974675339</v>
      </c>
      <c r="AI610" s="1">
        <v>15.040521255288605</v>
      </c>
      <c r="AJ610" s="1">
        <v>2.8676252365112305</v>
      </c>
      <c r="AK610" s="1">
        <v>0</v>
      </c>
      <c r="AL610" s="1">
        <v>0</v>
      </c>
      <c r="AM610" s="1">
        <v>16.405750630823853</v>
      </c>
    </row>
    <row r="611" spans="5:39" x14ac:dyDescent="0.2">
      <c r="E611" s="1" t="str">
        <f t="shared" si="9"/>
        <v>1-1---1-1-</v>
      </c>
      <c r="F611" s="1">
        <v>1</v>
      </c>
      <c r="G611" s="1" t="s">
        <v>87</v>
      </c>
      <c r="H611" s="1">
        <v>1</v>
      </c>
      <c r="I611" s="1" t="s">
        <v>87</v>
      </c>
      <c r="J611" s="1" t="s">
        <v>87</v>
      </c>
      <c r="K611" s="1" t="s">
        <v>87</v>
      </c>
      <c r="L611" s="1">
        <v>1</v>
      </c>
      <c r="M611" s="1" t="s">
        <v>87</v>
      </c>
      <c r="N611" s="1">
        <v>1</v>
      </c>
      <c r="O611" s="1" t="s">
        <v>87</v>
      </c>
      <c r="P611" s="1">
        <v>289</v>
      </c>
      <c r="Q611" s="1">
        <v>496755</v>
      </c>
      <c r="R611" s="1">
        <v>59059.712888147915</v>
      </c>
      <c r="S611" s="1">
        <v>66.569587707519531</v>
      </c>
      <c r="T611" s="1">
        <v>-405.75026099655099</v>
      </c>
      <c r="U611" s="1">
        <v>78.363905142637961</v>
      </c>
      <c r="V611" s="1">
        <v>269.62103271484375</v>
      </c>
      <c r="W611" s="1">
        <v>-97.508430480957031</v>
      </c>
      <c r="X611" s="1">
        <v>-0.16510142991319046</v>
      </c>
      <c r="Y611" s="1">
        <v>2.1002304959185114</v>
      </c>
      <c r="Z611" s="1">
        <v>5.4117220762750256</v>
      </c>
      <c r="AA611" s="1">
        <v>41.511006431742004</v>
      </c>
      <c r="AB611" s="1">
        <v>49.637145071514126</v>
      </c>
      <c r="AC611" s="1">
        <v>1.3398959245503317</v>
      </c>
      <c r="AD611" s="1">
        <v>0</v>
      </c>
      <c r="AE611" s="1">
        <v>0.2524383247274814</v>
      </c>
      <c r="AF611" s="1">
        <v>0.24740566275125564</v>
      </c>
      <c r="AG611" s="1">
        <v>-5.7650777206572608</v>
      </c>
      <c r="AH611" s="1">
        <v>8.0775120914372955</v>
      </c>
      <c r="AI611" s="1">
        <v>0.68642974715194327</v>
      </c>
      <c r="AJ611" s="1">
        <v>2.6962103843688965</v>
      </c>
      <c r="AK611" s="1">
        <v>0</v>
      </c>
      <c r="AL611" s="1">
        <v>0</v>
      </c>
      <c r="AM611" s="1">
        <v>-42.741984311918294</v>
      </c>
    </row>
    <row r="612" spans="5:39" x14ac:dyDescent="0.2">
      <c r="E612" s="1" t="str">
        <f t="shared" si="9"/>
        <v>0--1--0-0-</v>
      </c>
      <c r="F612" s="1">
        <v>0</v>
      </c>
      <c r="G612" s="1" t="s">
        <v>87</v>
      </c>
      <c r="H612" s="1" t="s">
        <v>87</v>
      </c>
      <c r="I612" s="1">
        <v>1</v>
      </c>
      <c r="J612" s="1" t="s">
        <v>87</v>
      </c>
      <c r="K612" s="1" t="s">
        <v>87</v>
      </c>
      <c r="L612" s="1">
        <v>0</v>
      </c>
      <c r="M612" s="1" t="s">
        <v>87</v>
      </c>
      <c r="N612" s="1">
        <v>0</v>
      </c>
      <c r="O612" s="1" t="s">
        <v>87</v>
      </c>
      <c r="P612" s="1">
        <v>1183</v>
      </c>
      <c r="Q612" s="1">
        <v>3845947</v>
      </c>
      <c r="R612" s="1">
        <v>12713.446576387092</v>
      </c>
      <c r="S612" s="1">
        <v>13.655231475830078</v>
      </c>
      <c r="T612" s="1">
        <v>-119.21234892344842</v>
      </c>
      <c r="U612" s="1">
        <v>57.525246969677632</v>
      </c>
      <c r="V612" s="1">
        <v>123.50955200195313</v>
      </c>
      <c r="W612" s="1">
        <v>49.995319366455078</v>
      </c>
      <c r="X612" s="1">
        <v>0.39324756718065945</v>
      </c>
      <c r="Y612" s="1">
        <v>0.7019597513954301</v>
      </c>
      <c r="Z612" s="1">
        <v>6.0601459146472898</v>
      </c>
      <c r="AA612" s="1">
        <v>23.299099025545594</v>
      </c>
      <c r="AB612" s="1">
        <v>49.36833502905786</v>
      </c>
      <c r="AC612" s="1">
        <v>19.212823265635226</v>
      </c>
      <c r="AD612" s="1">
        <v>1.3576370137185978</v>
      </c>
      <c r="AE612" s="1">
        <v>0.7019597513954301</v>
      </c>
      <c r="AF612" s="1">
        <v>6.0601459146472898</v>
      </c>
      <c r="AG612" s="1">
        <v>-24.754470435472381</v>
      </c>
      <c r="AH612" s="1">
        <v>1.1097975371927391</v>
      </c>
      <c r="AI612" s="1">
        <v>5.4004433695878822</v>
      </c>
      <c r="AJ612" s="1">
        <v>1.2350955009460449</v>
      </c>
      <c r="AK612" s="1">
        <v>0</v>
      </c>
      <c r="AL612" s="1">
        <v>0</v>
      </c>
      <c r="AM612" s="1">
        <v>6.4170976852111012</v>
      </c>
    </row>
    <row r="613" spans="5:39" x14ac:dyDescent="0.2">
      <c r="E613" s="1" t="str">
        <f t="shared" si="9"/>
        <v>0--1--1-0-</v>
      </c>
      <c r="F613" s="1">
        <v>0</v>
      </c>
      <c r="G613" s="1" t="s">
        <v>87</v>
      </c>
      <c r="H613" s="1" t="s">
        <v>87</v>
      </c>
      <c r="I613" s="1">
        <v>1</v>
      </c>
      <c r="J613" s="1" t="s">
        <v>87</v>
      </c>
      <c r="K613" s="1" t="s">
        <v>87</v>
      </c>
      <c r="L613" s="1">
        <v>1</v>
      </c>
      <c r="M613" s="1" t="s">
        <v>87</v>
      </c>
      <c r="N613" s="1">
        <v>0</v>
      </c>
      <c r="O613" s="1" t="s">
        <v>87</v>
      </c>
      <c r="P613" s="1">
        <v>907</v>
      </c>
      <c r="Q613" s="1">
        <v>3225138</v>
      </c>
      <c r="R613" s="1">
        <v>13114.210194160993</v>
      </c>
      <c r="S613" s="1">
        <v>14.248081207275391</v>
      </c>
      <c r="T613" s="1">
        <v>-81.827697988770467</v>
      </c>
      <c r="U613" s="1">
        <v>49.571640080209072</v>
      </c>
      <c r="V613" s="1">
        <v>127.83599090576172</v>
      </c>
      <c r="W613" s="1">
        <v>70.506103515625</v>
      </c>
      <c r="X613" s="1">
        <v>0.53763133632719518</v>
      </c>
      <c r="Y613" s="1">
        <v>6.6694820500704147E-2</v>
      </c>
      <c r="Z613" s="1">
        <v>2.0125030308780585</v>
      </c>
      <c r="AA613" s="1">
        <v>13.435239050235989</v>
      </c>
      <c r="AB613" s="1">
        <v>59.923048254059211</v>
      </c>
      <c r="AC613" s="1">
        <v>24.48676614768112</v>
      </c>
      <c r="AD613" s="1">
        <v>7.5748696644918762E-2</v>
      </c>
      <c r="AE613" s="1">
        <v>6.6694820500704147E-2</v>
      </c>
      <c r="AF613" s="1">
        <v>2.0125030308780585</v>
      </c>
      <c r="AG613" s="1">
        <v>-33.222660798016058</v>
      </c>
      <c r="AH613" s="1">
        <v>0.63774675180732454</v>
      </c>
      <c r="AI613" s="1">
        <v>1.7443669647976976</v>
      </c>
      <c r="AJ613" s="1">
        <v>1.2783598899841309</v>
      </c>
      <c r="AK613" s="1">
        <v>0</v>
      </c>
      <c r="AL613" s="1">
        <v>0</v>
      </c>
      <c r="AM613" s="1">
        <v>5.7667249973660333</v>
      </c>
    </row>
    <row r="614" spans="5:39" x14ac:dyDescent="0.2">
      <c r="E614" s="1" t="str">
        <f t="shared" si="9"/>
        <v>0--2--0-0-</v>
      </c>
      <c r="F614" s="1">
        <v>0</v>
      </c>
      <c r="G614" s="1" t="s">
        <v>87</v>
      </c>
      <c r="H614" s="1" t="s">
        <v>87</v>
      </c>
      <c r="I614" s="1">
        <v>2</v>
      </c>
      <c r="J614" s="1" t="s">
        <v>87</v>
      </c>
      <c r="K614" s="1" t="s">
        <v>87</v>
      </c>
      <c r="L614" s="1">
        <v>0</v>
      </c>
      <c r="M614" s="1" t="s">
        <v>87</v>
      </c>
      <c r="N614" s="1">
        <v>0</v>
      </c>
      <c r="O614" s="1" t="s">
        <v>87</v>
      </c>
      <c r="P614" s="1">
        <v>1108</v>
      </c>
      <c r="Q614" s="1">
        <v>3711787</v>
      </c>
      <c r="R614" s="1">
        <v>25418.3340096311</v>
      </c>
      <c r="S614" s="1">
        <v>51.9593505859375</v>
      </c>
      <c r="T614" s="1">
        <v>-204.90604070735134</v>
      </c>
      <c r="U614" s="1">
        <v>63.643550992303062</v>
      </c>
      <c r="V614" s="1">
        <v>126.27122497558594</v>
      </c>
      <c r="W614" s="1">
        <v>11.547560691833496</v>
      </c>
      <c r="X614" s="1">
        <v>4.5430045444591623E-2</v>
      </c>
      <c r="Y614" s="1">
        <v>0.44434122970957118</v>
      </c>
      <c r="Z614" s="1">
        <v>5.3742846774343462</v>
      </c>
      <c r="AA614" s="1">
        <v>41.597941907765723</v>
      </c>
      <c r="AB614" s="1">
        <v>46.667306071172725</v>
      </c>
      <c r="AC614" s="1">
        <v>5.7256248809535677</v>
      </c>
      <c r="AD614" s="1">
        <v>0.19050123296406826</v>
      </c>
      <c r="AE614" s="1">
        <v>0.44434122970957118</v>
      </c>
      <c r="AF614" s="1">
        <v>5.3742846774343462</v>
      </c>
      <c r="AG614" s="1">
        <v>-3.832597936777697</v>
      </c>
      <c r="AH614" s="1">
        <v>2.9632866756609295</v>
      </c>
      <c r="AI614" s="1">
        <v>11.802033773569525</v>
      </c>
      <c r="AJ614" s="1">
        <v>1.2627122402191162</v>
      </c>
      <c r="AK614" s="1">
        <v>0</v>
      </c>
      <c r="AL614" s="1">
        <v>0</v>
      </c>
      <c r="AM614" s="1">
        <v>15.606100147343055</v>
      </c>
    </row>
    <row r="615" spans="5:39" x14ac:dyDescent="0.2">
      <c r="E615" s="1" t="str">
        <f t="shared" si="9"/>
        <v>0--2--1-0-</v>
      </c>
      <c r="F615" s="1">
        <v>0</v>
      </c>
      <c r="G615" s="1" t="s">
        <v>87</v>
      </c>
      <c r="H615" s="1" t="s">
        <v>87</v>
      </c>
      <c r="I615" s="1">
        <v>2</v>
      </c>
      <c r="J615" s="1" t="s">
        <v>87</v>
      </c>
      <c r="K615" s="1" t="s">
        <v>87</v>
      </c>
      <c r="L615" s="1">
        <v>1</v>
      </c>
      <c r="M615" s="1" t="s">
        <v>87</v>
      </c>
      <c r="N615" s="1">
        <v>0</v>
      </c>
      <c r="O615" s="1" t="s">
        <v>87</v>
      </c>
      <c r="P615" s="1">
        <v>799</v>
      </c>
      <c r="Q615" s="1">
        <v>2868533</v>
      </c>
      <c r="R615" s="1">
        <v>26060.206956168477</v>
      </c>
      <c r="S615" s="1">
        <v>53.541507720947266</v>
      </c>
      <c r="T615" s="1">
        <v>-152.26447924169793</v>
      </c>
      <c r="U615" s="1">
        <v>52.330291937882656</v>
      </c>
      <c r="V615" s="1">
        <v>125.09812164306641</v>
      </c>
      <c r="W615" s="1">
        <v>36.167407989501953</v>
      </c>
      <c r="X615" s="1">
        <v>0.13878403978269671</v>
      </c>
      <c r="Y615" s="1">
        <v>0.30667243500423386</v>
      </c>
      <c r="Z615" s="1">
        <v>3.8536771234634566</v>
      </c>
      <c r="AA615" s="1">
        <v>31.991648692903308</v>
      </c>
      <c r="AB615" s="1">
        <v>58.143448236433045</v>
      </c>
      <c r="AC615" s="1">
        <v>5.7045535121959556</v>
      </c>
      <c r="AD615" s="1">
        <v>0</v>
      </c>
      <c r="AE615" s="1">
        <v>0.30667243500423386</v>
      </c>
      <c r="AF615" s="1">
        <v>3.8536771234634566</v>
      </c>
      <c r="AG615" s="1">
        <v>-5.5314890639573058</v>
      </c>
      <c r="AH615" s="1">
        <v>2.0066558234163381</v>
      </c>
      <c r="AI615" s="1">
        <v>8.5025180391590247</v>
      </c>
      <c r="AJ615" s="1">
        <v>1.2509812116622925</v>
      </c>
      <c r="AK615" s="1">
        <v>0</v>
      </c>
      <c r="AL615" s="1">
        <v>0</v>
      </c>
      <c r="AM615" s="1">
        <v>6.0257843259488286</v>
      </c>
    </row>
    <row r="616" spans="5:39" x14ac:dyDescent="0.2">
      <c r="E616" s="1" t="str">
        <f t="shared" si="9"/>
        <v>0--3--0-0-</v>
      </c>
      <c r="F616" s="1">
        <v>0</v>
      </c>
      <c r="G616" s="1" t="s">
        <v>87</v>
      </c>
      <c r="H616" s="1" t="s">
        <v>87</v>
      </c>
      <c r="I616" s="1">
        <v>3</v>
      </c>
      <c r="J616" s="1" t="s">
        <v>87</v>
      </c>
      <c r="K616" s="1" t="s">
        <v>87</v>
      </c>
      <c r="L616" s="1">
        <v>0</v>
      </c>
      <c r="M616" s="1" t="s">
        <v>87</v>
      </c>
      <c r="N616" s="1">
        <v>0</v>
      </c>
      <c r="O616" s="1" t="s">
        <v>87</v>
      </c>
      <c r="P616" s="1">
        <v>226</v>
      </c>
      <c r="Q616" s="1">
        <v>837954</v>
      </c>
      <c r="R616" s="1">
        <v>51491.456428424608</v>
      </c>
      <c r="S616" s="1">
        <v>89.865318298339844</v>
      </c>
      <c r="T616" s="1">
        <v>-358.26830387236737</v>
      </c>
      <c r="U616" s="1">
        <v>66.665608268726842</v>
      </c>
      <c r="V616" s="1">
        <v>118.25947570800781</v>
      </c>
      <c r="W616" s="1">
        <v>-243.54029846191406</v>
      </c>
      <c r="X616" s="1">
        <v>-0.47297224695993173</v>
      </c>
      <c r="Y616" s="1">
        <v>1.0365724132828293</v>
      </c>
      <c r="Z616" s="1">
        <v>10.281948651119274</v>
      </c>
      <c r="AA616" s="1">
        <v>71.072039753972177</v>
      </c>
      <c r="AB616" s="1">
        <v>17.485208018578586</v>
      </c>
      <c r="AC616" s="1">
        <v>0.12423116304713624</v>
      </c>
      <c r="AD616" s="1">
        <v>0</v>
      </c>
      <c r="AE616" s="1">
        <v>0</v>
      </c>
      <c r="AF616" s="1">
        <v>0</v>
      </c>
      <c r="AG616" s="1">
        <v>-0.74119470334776427</v>
      </c>
      <c r="AH616" s="1">
        <v>9.281315793319088</v>
      </c>
      <c r="AI616" s="1">
        <v>0</v>
      </c>
      <c r="AJ616" s="1">
        <v>1.1825947761535645</v>
      </c>
      <c r="AK616" s="1">
        <v>0</v>
      </c>
      <c r="AL616" s="1">
        <v>0</v>
      </c>
      <c r="AM616" s="1">
        <v>-78.737197295978291</v>
      </c>
    </row>
    <row r="617" spans="5:39" x14ac:dyDescent="0.2">
      <c r="E617" s="1" t="str">
        <f t="shared" si="9"/>
        <v>0--3--1-0-</v>
      </c>
      <c r="F617" s="1">
        <v>0</v>
      </c>
      <c r="G617" s="1" t="s">
        <v>87</v>
      </c>
      <c r="H617" s="1" t="s">
        <v>87</v>
      </c>
      <c r="I617" s="1">
        <v>3</v>
      </c>
      <c r="J617" s="1" t="s">
        <v>87</v>
      </c>
      <c r="K617" s="1" t="s">
        <v>87</v>
      </c>
      <c r="L617" s="1">
        <v>1</v>
      </c>
      <c r="M617" s="1" t="s">
        <v>87</v>
      </c>
      <c r="N617" s="1">
        <v>0</v>
      </c>
      <c r="O617" s="1" t="s">
        <v>87</v>
      </c>
      <c r="P617" s="1">
        <v>190</v>
      </c>
      <c r="Q617" s="1">
        <v>705262</v>
      </c>
      <c r="R617" s="1">
        <v>54650.385560270377</v>
      </c>
      <c r="S617" s="1">
        <v>89.892082214355469</v>
      </c>
      <c r="T617" s="1">
        <v>-226.957471856648</v>
      </c>
      <c r="U617" s="1">
        <v>64.919752104934261</v>
      </c>
      <c r="V617" s="1">
        <v>113.64727020263672</v>
      </c>
      <c r="W617" s="1">
        <v>-204.11259460449219</v>
      </c>
      <c r="X617" s="1">
        <v>-0.37348793153415105</v>
      </c>
      <c r="Y617" s="1">
        <v>2.9520943989609534</v>
      </c>
      <c r="Z617" s="1">
        <v>7.6624006397622439</v>
      </c>
      <c r="AA617" s="1">
        <v>66.281325237996654</v>
      </c>
      <c r="AB617" s="1">
        <v>23.104179723280144</v>
      </c>
      <c r="AC617" s="1">
        <v>0</v>
      </c>
      <c r="AD617" s="1">
        <v>0</v>
      </c>
      <c r="AE617" s="1">
        <v>0</v>
      </c>
      <c r="AF617" s="1">
        <v>0</v>
      </c>
      <c r="AG617" s="1">
        <v>0</v>
      </c>
      <c r="AH617" s="1">
        <v>4.418762621786315</v>
      </c>
      <c r="AI617" s="1">
        <v>0</v>
      </c>
      <c r="AJ617" s="1">
        <v>1.1364727020263672</v>
      </c>
      <c r="AK617" s="1">
        <v>0</v>
      </c>
      <c r="AL617" s="1">
        <v>0</v>
      </c>
      <c r="AM617" s="1">
        <v>-160.14090339311201</v>
      </c>
    </row>
    <row r="618" spans="5:39" x14ac:dyDescent="0.2">
      <c r="E618" s="1" t="str">
        <f t="shared" si="9"/>
        <v>0--1--0-1-</v>
      </c>
      <c r="F618" s="1">
        <v>0</v>
      </c>
      <c r="G618" s="1" t="s">
        <v>87</v>
      </c>
      <c r="H618" s="1" t="s">
        <v>87</v>
      </c>
      <c r="I618" s="1">
        <v>1</v>
      </c>
      <c r="J618" s="1" t="s">
        <v>87</v>
      </c>
      <c r="K618" s="1" t="s">
        <v>87</v>
      </c>
      <c r="L618" s="1">
        <v>0</v>
      </c>
      <c r="M618" s="1" t="s">
        <v>87</v>
      </c>
      <c r="N618" s="1">
        <v>1</v>
      </c>
      <c r="O618" s="1" t="s">
        <v>87</v>
      </c>
      <c r="P618" s="1">
        <v>418</v>
      </c>
      <c r="Q618" s="1">
        <v>1549253</v>
      </c>
      <c r="R618" s="1">
        <v>12971.63241216708</v>
      </c>
      <c r="S618" s="1">
        <v>15.124428749084473</v>
      </c>
      <c r="T618" s="1">
        <v>-210.21305878429234</v>
      </c>
      <c r="U618" s="1">
        <v>47.10914939614014</v>
      </c>
      <c r="V618" s="1">
        <v>119.50010681152344</v>
      </c>
      <c r="W618" s="1">
        <v>-22.913101196289063</v>
      </c>
      <c r="X618" s="1">
        <v>-0.17664007480505786</v>
      </c>
      <c r="Y618" s="1">
        <v>1.5336423424708554</v>
      </c>
      <c r="Z618" s="1">
        <v>21.04278642674889</v>
      </c>
      <c r="AA618" s="1">
        <v>31.933906211574225</v>
      </c>
      <c r="AB618" s="1">
        <v>44.307095096798264</v>
      </c>
      <c r="AC618" s="1">
        <v>1.0657394240966451</v>
      </c>
      <c r="AD618" s="1">
        <v>0.11683049831112155</v>
      </c>
      <c r="AE618" s="1">
        <v>1.5336423424708554</v>
      </c>
      <c r="AF618" s="1">
        <v>21.04278642674889</v>
      </c>
      <c r="AG618" s="1">
        <v>-3.4700478348462198</v>
      </c>
      <c r="AH618" s="1">
        <v>0.91935496621170576</v>
      </c>
      <c r="AI618" s="1">
        <v>18.870629141618355</v>
      </c>
      <c r="AJ618" s="1">
        <v>1.1950011253356934</v>
      </c>
      <c r="AK618" s="1">
        <v>0</v>
      </c>
      <c r="AL618" s="1">
        <v>0</v>
      </c>
      <c r="AM618" s="1">
        <v>4.3707657788084697</v>
      </c>
    </row>
    <row r="619" spans="5:39" x14ac:dyDescent="0.2">
      <c r="E619" s="1" t="str">
        <f t="shared" si="9"/>
        <v>0--1--1-1-</v>
      </c>
      <c r="F619" s="1">
        <v>0</v>
      </c>
      <c r="G619" s="1" t="s">
        <v>87</v>
      </c>
      <c r="H619" s="1" t="s">
        <v>87</v>
      </c>
      <c r="I619" s="1">
        <v>1</v>
      </c>
      <c r="J619" s="1" t="s">
        <v>87</v>
      </c>
      <c r="K619" s="1" t="s">
        <v>87</v>
      </c>
      <c r="L619" s="1">
        <v>1</v>
      </c>
      <c r="M619" s="1" t="s">
        <v>87</v>
      </c>
      <c r="N619" s="1">
        <v>1</v>
      </c>
      <c r="O619" s="1" t="s">
        <v>87</v>
      </c>
      <c r="P619" s="1">
        <v>133</v>
      </c>
      <c r="Q619" s="1">
        <v>571602</v>
      </c>
      <c r="R619" s="1">
        <v>12600.442012020943</v>
      </c>
      <c r="S619" s="1">
        <v>14.520323753356934</v>
      </c>
      <c r="T619" s="1">
        <v>-175.5291670201517</v>
      </c>
      <c r="U619" s="1">
        <v>43.07123316832341</v>
      </c>
      <c r="V619" s="1">
        <v>118.62327575683594</v>
      </c>
      <c r="W619" s="1">
        <v>6.2203922271728516</v>
      </c>
      <c r="X619" s="1">
        <v>4.9366460487961755E-2</v>
      </c>
      <c r="Y619" s="1">
        <v>8.9747761554368241E-2</v>
      </c>
      <c r="Z619" s="1">
        <v>16.133078610641672</v>
      </c>
      <c r="AA619" s="1">
        <v>21.758321349470435</v>
      </c>
      <c r="AB619" s="1">
        <v>56.301762415107014</v>
      </c>
      <c r="AC619" s="1">
        <v>5.7170898632265104</v>
      </c>
      <c r="AD619" s="1">
        <v>0</v>
      </c>
      <c r="AE619" s="1">
        <v>8.9747761554368241E-2</v>
      </c>
      <c r="AF619" s="1">
        <v>16.133078610641672</v>
      </c>
      <c r="AG619" s="1">
        <v>1.9400515868833423</v>
      </c>
      <c r="AH619" s="1">
        <v>0.49438072254055271</v>
      </c>
      <c r="AI619" s="1">
        <v>9.4080159598865443</v>
      </c>
      <c r="AJ619" s="1">
        <v>1.1862326860427856</v>
      </c>
      <c r="AK619" s="1">
        <v>0</v>
      </c>
      <c r="AL619" s="1">
        <v>0</v>
      </c>
      <c r="AM619" s="1">
        <v>8.2126035399640536</v>
      </c>
    </row>
    <row r="620" spans="5:39" x14ac:dyDescent="0.2">
      <c r="E620" s="1" t="str">
        <f t="shared" si="9"/>
        <v>0--2--0-1-</v>
      </c>
      <c r="F620" s="1">
        <v>0</v>
      </c>
      <c r="G620" s="1" t="s">
        <v>87</v>
      </c>
      <c r="H620" s="1" t="s">
        <v>87</v>
      </c>
      <c r="I620" s="1">
        <v>2</v>
      </c>
      <c r="J620" s="1" t="s">
        <v>87</v>
      </c>
      <c r="K620" s="1" t="s">
        <v>87</v>
      </c>
      <c r="L620" s="1">
        <v>0</v>
      </c>
      <c r="M620" s="1" t="s">
        <v>87</v>
      </c>
      <c r="N620" s="1">
        <v>1</v>
      </c>
      <c r="O620" s="1" t="s">
        <v>87</v>
      </c>
      <c r="P620" s="1">
        <v>493</v>
      </c>
      <c r="Q620" s="1">
        <v>1788520</v>
      </c>
      <c r="R620" s="1">
        <v>26546.420839165919</v>
      </c>
      <c r="S620" s="1">
        <v>53.800464630126953</v>
      </c>
      <c r="T620" s="1">
        <v>-316.50617739416646</v>
      </c>
      <c r="U620" s="1">
        <v>57.817675358709742</v>
      </c>
      <c r="V620" s="1">
        <v>127.07305145263672</v>
      </c>
      <c r="W620" s="1">
        <v>-96.469535827636719</v>
      </c>
      <c r="X620" s="1">
        <v>-0.36339940669255116</v>
      </c>
      <c r="Y620" s="1">
        <v>0.14162547804888959</v>
      </c>
      <c r="Z620" s="1">
        <v>17.173361214859213</v>
      </c>
      <c r="AA620" s="1">
        <v>63.830317804665313</v>
      </c>
      <c r="AB620" s="1">
        <v>18.028146176727127</v>
      </c>
      <c r="AC620" s="1">
        <v>0.82654932569946105</v>
      </c>
      <c r="AD620" s="1">
        <v>0</v>
      </c>
      <c r="AE620" s="1">
        <v>0.14162547804888959</v>
      </c>
      <c r="AF620" s="1">
        <v>17.173361214859213</v>
      </c>
      <c r="AG620" s="1">
        <v>1.9342430402188597</v>
      </c>
      <c r="AH620" s="1">
        <v>3.6757663347751333</v>
      </c>
      <c r="AI620" s="1">
        <v>13.955881121987847</v>
      </c>
      <c r="AJ620" s="1">
        <v>1.2707304954528809</v>
      </c>
      <c r="AK620" s="1">
        <v>0</v>
      </c>
      <c r="AL620" s="1">
        <v>0</v>
      </c>
      <c r="AM620" s="1">
        <v>15.580024237778064</v>
      </c>
    </row>
    <row r="621" spans="5:39" x14ac:dyDescent="0.2">
      <c r="E621" s="1" t="str">
        <f t="shared" si="9"/>
        <v>0--2--1-1-</v>
      </c>
      <c r="F621" s="1">
        <v>0</v>
      </c>
      <c r="G621" s="1" t="s">
        <v>87</v>
      </c>
      <c r="H621" s="1" t="s">
        <v>87</v>
      </c>
      <c r="I621" s="1">
        <v>2</v>
      </c>
      <c r="J621" s="1" t="s">
        <v>87</v>
      </c>
      <c r="K621" s="1" t="s">
        <v>87</v>
      </c>
      <c r="L621" s="1">
        <v>1</v>
      </c>
      <c r="M621" s="1" t="s">
        <v>87</v>
      </c>
      <c r="N621" s="1">
        <v>1</v>
      </c>
      <c r="O621" s="1" t="s">
        <v>87</v>
      </c>
      <c r="P621" s="1">
        <v>148</v>
      </c>
      <c r="Q621" s="1">
        <v>560996</v>
      </c>
      <c r="R621" s="1">
        <v>26174.666627124825</v>
      </c>
      <c r="S621" s="1">
        <v>55.923152923583984</v>
      </c>
      <c r="T621" s="1">
        <v>-229.90392467830921</v>
      </c>
      <c r="U621" s="1">
        <v>48.225514107687665</v>
      </c>
      <c r="V621" s="1">
        <v>116.51063537597656</v>
      </c>
      <c r="W621" s="1">
        <v>-45.359081268310547</v>
      </c>
      <c r="X621" s="1">
        <v>-0.1732938261047608</v>
      </c>
      <c r="Y621" s="1">
        <v>0</v>
      </c>
      <c r="Z621" s="1">
        <v>9.0314369442919364</v>
      </c>
      <c r="AA621" s="1">
        <v>63.580488987443765</v>
      </c>
      <c r="AB621" s="1">
        <v>27.266148065226847</v>
      </c>
      <c r="AC621" s="1">
        <v>0.12192600303745482</v>
      </c>
      <c r="AD621" s="1">
        <v>0</v>
      </c>
      <c r="AE621" s="1">
        <v>0</v>
      </c>
      <c r="AF621" s="1">
        <v>9.0314369442919364</v>
      </c>
      <c r="AG621" s="1">
        <v>-0.83692572869701509</v>
      </c>
      <c r="AH621" s="1">
        <v>1.5206971172699983</v>
      </c>
      <c r="AI621" s="1">
        <v>8.2421179936274562</v>
      </c>
      <c r="AJ621" s="1">
        <v>1.1651062965393066</v>
      </c>
      <c r="AK621" s="1">
        <v>0</v>
      </c>
      <c r="AL621" s="1">
        <v>0</v>
      </c>
      <c r="AM621" s="1">
        <v>10.882806119434592</v>
      </c>
    </row>
    <row r="622" spans="5:39" x14ac:dyDescent="0.2">
      <c r="E622" s="1" t="str">
        <f t="shared" si="9"/>
        <v>0--3--0-1-</v>
      </c>
      <c r="F622" s="1">
        <v>0</v>
      </c>
      <c r="G622" s="1" t="s">
        <v>87</v>
      </c>
      <c r="H622" s="1" t="s">
        <v>87</v>
      </c>
      <c r="I622" s="1">
        <v>3</v>
      </c>
      <c r="J622" s="1" t="s">
        <v>87</v>
      </c>
      <c r="K622" s="1" t="s">
        <v>87</v>
      </c>
      <c r="L622" s="1">
        <v>0</v>
      </c>
      <c r="M622" s="1" t="s">
        <v>87</v>
      </c>
      <c r="N622" s="1">
        <v>1</v>
      </c>
      <c r="O622" s="1" t="s">
        <v>87</v>
      </c>
      <c r="P622" s="1">
        <v>119</v>
      </c>
      <c r="Q622" s="1">
        <v>431315</v>
      </c>
      <c r="R622" s="1">
        <v>50292.090176687314</v>
      </c>
      <c r="S622" s="1">
        <v>89.895904541015625</v>
      </c>
      <c r="T622" s="1">
        <v>-447.53936644214394</v>
      </c>
      <c r="U622" s="1">
        <v>57.197059995210694</v>
      </c>
      <c r="V622" s="1">
        <v>111.42482757568359</v>
      </c>
      <c r="W622" s="1">
        <v>-367.8519287109375</v>
      </c>
      <c r="X622" s="1">
        <v>-0.73143098133044726</v>
      </c>
      <c r="Y622" s="1">
        <v>2.7590044399105063</v>
      </c>
      <c r="Z622" s="1">
        <v>21.171069867730079</v>
      </c>
      <c r="AA622" s="1">
        <v>71.765878766099021</v>
      </c>
      <c r="AB622" s="1">
        <v>4.3040469262603898</v>
      </c>
      <c r="AC622" s="1">
        <v>0</v>
      </c>
      <c r="AD622" s="1">
        <v>0</v>
      </c>
      <c r="AE622" s="1">
        <v>0</v>
      </c>
      <c r="AF622" s="1">
        <v>0</v>
      </c>
      <c r="AG622" s="1">
        <v>5.3691805329252666</v>
      </c>
      <c r="AH622" s="1">
        <v>6.7374966265204117</v>
      </c>
      <c r="AI622" s="1">
        <v>0</v>
      </c>
      <c r="AJ622" s="1">
        <v>1.1142482757568359</v>
      </c>
      <c r="AK622" s="1">
        <v>0</v>
      </c>
      <c r="AL622" s="1">
        <v>0</v>
      </c>
      <c r="AM622" s="1">
        <v>-101.04112855104967</v>
      </c>
    </row>
    <row r="623" spans="5:39" x14ac:dyDescent="0.2">
      <c r="E623" s="1" t="str">
        <f t="shared" si="9"/>
        <v>0--3--1-1-</v>
      </c>
      <c r="F623" s="1">
        <v>0</v>
      </c>
      <c r="G623" s="1" t="s">
        <v>87</v>
      </c>
      <c r="H623" s="1" t="s">
        <v>87</v>
      </c>
      <c r="I623" s="1">
        <v>3</v>
      </c>
      <c r="J623" s="1" t="s">
        <v>87</v>
      </c>
      <c r="K623" s="1" t="s">
        <v>87</v>
      </c>
      <c r="L623" s="1">
        <v>1</v>
      </c>
      <c r="M623" s="1" t="s">
        <v>87</v>
      </c>
      <c r="N623" s="1">
        <v>1</v>
      </c>
      <c r="O623" s="1" t="s">
        <v>87</v>
      </c>
      <c r="P623" s="1">
        <v>44</v>
      </c>
      <c r="Q623" s="1">
        <v>194757</v>
      </c>
      <c r="R623" s="1">
        <v>54476.125145161292</v>
      </c>
      <c r="S623" s="1">
        <v>89.742141723632813</v>
      </c>
      <c r="T623" s="1">
        <v>-329.31239212736375</v>
      </c>
      <c r="U623" s="1">
        <v>59.882538257134541</v>
      </c>
      <c r="V623" s="1">
        <v>112.50891876220703</v>
      </c>
      <c r="W623" s="1">
        <v>-202.64857482910156</v>
      </c>
      <c r="X623" s="1">
        <v>-0.3719952076053657</v>
      </c>
      <c r="Y623" s="1">
        <v>0</v>
      </c>
      <c r="Z623" s="1">
        <v>8.9942851861550537</v>
      </c>
      <c r="AA623" s="1">
        <v>67.581139573930599</v>
      </c>
      <c r="AB623" s="1">
        <v>23.424575239914354</v>
      </c>
      <c r="AC623" s="1">
        <v>0</v>
      </c>
      <c r="AD623" s="1">
        <v>0</v>
      </c>
      <c r="AE623" s="1">
        <v>0</v>
      </c>
      <c r="AF623" s="1">
        <v>0</v>
      </c>
      <c r="AG623" s="1">
        <v>-1.1537190059599185</v>
      </c>
      <c r="AH623" s="1">
        <v>3.5913831081809642</v>
      </c>
      <c r="AI623" s="1">
        <v>0</v>
      </c>
      <c r="AJ623" s="1">
        <v>1.125089168548584</v>
      </c>
      <c r="AK623" s="1">
        <v>0</v>
      </c>
      <c r="AL623" s="1">
        <v>1</v>
      </c>
      <c r="AM623" s="1">
        <v>-48.165304317902446</v>
      </c>
    </row>
    <row r="624" spans="5:39" x14ac:dyDescent="0.2">
      <c r="E624" s="1" t="str">
        <f t="shared" si="9"/>
        <v>1--1--0-0-</v>
      </c>
      <c r="F624" s="1">
        <v>1</v>
      </c>
      <c r="G624" s="1" t="s">
        <v>87</v>
      </c>
      <c r="H624" s="1" t="s">
        <v>87</v>
      </c>
      <c r="I624" s="1">
        <v>1</v>
      </c>
      <c r="J624" s="1" t="s">
        <v>87</v>
      </c>
      <c r="K624" s="1" t="s">
        <v>87</v>
      </c>
      <c r="L624" s="1">
        <v>0</v>
      </c>
      <c r="M624" s="1" t="s">
        <v>87</v>
      </c>
      <c r="N624" s="1">
        <v>0</v>
      </c>
      <c r="O624" s="1" t="s">
        <v>87</v>
      </c>
      <c r="P624" s="1">
        <v>1280</v>
      </c>
      <c r="Q624" s="1">
        <v>2528759</v>
      </c>
      <c r="R624" s="1">
        <v>20909.375865712809</v>
      </c>
      <c r="S624" s="1">
        <v>16.243684768676758</v>
      </c>
      <c r="T624" s="1">
        <v>-234.1595629542133</v>
      </c>
      <c r="U624" s="1">
        <v>89.574006765331291</v>
      </c>
      <c r="V624" s="1">
        <v>253.20277404785156</v>
      </c>
      <c r="W624" s="1">
        <v>99.976699829101563</v>
      </c>
      <c r="X624" s="1">
        <v>0.47814291766136996</v>
      </c>
      <c r="Y624" s="1">
        <v>0.10708810131768191</v>
      </c>
      <c r="Z624" s="1">
        <v>3.0054663176680734</v>
      </c>
      <c r="AA624" s="1">
        <v>24.689501846557938</v>
      </c>
      <c r="AB624" s="1">
        <v>51.603059049913412</v>
      </c>
      <c r="AC624" s="1">
        <v>19.468719636786265</v>
      </c>
      <c r="AD624" s="1">
        <v>1.126165047756627</v>
      </c>
      <c r="AE624" s="1">
        <v>0.10708810131768191</v>
      </c>
      <c r="AF624" s="1">
        <v>3.0054663176680734</v>
      </c>
      <c r="AG624" s="1">
        <v>-32.744233995711603</v>
      </c>
      <c r="AH624" s="1">
        <v>4.3189790241297112</v>
      </c>
      <c r="AI624" s="1">
        <v>3.6616954003413791</v>
      </c>
      <c r="AJ624" s="1">
        <v>2.5320277214050293</v>
      </c>
      <c r="AK624" s="1">
        <v>0</v>
      </c>
      <c r="AL624" s="1">
        <v>0</v>
      </c>
      <c r="AM624" s="1">
        <v>16.123038039932425</v>
      </c>
    </row>
    <row r="625" spans="5:39" x14ac:dyDescent="0.2">
      <c r="E625" s="1" t="str">
        <f t="shared" si="9"/>
        <v>1--1--1-0-</v>
      </c>
      <c r="F625" s="1">
        <v>1</v>
      </c>
      <c r="G625" s="1" t="s">
        <v>87</v>
      </c>
      <c r="H625" s="1" t="s">
        <v>87</v>
      </c>
      <c r="I625" s="1">
        <v>1</v>
      </c>
      <c r="J625" s="1" t="s">
        <v>87</v>
      </c>
      <c r="K625" s="1" t="s">
        <v>87</v>
      </c>
      <c r="L625" s="1">
        <v>1</v>
      </c>
      <c r="M625" s="1" t="s">
        <v>87</v>
      </c>
      <c r="N625" s="1">
        <v>0</v>
      </c>
      <c r="O625" s="1" t="s">
        <v>87</v>
      </c>
      <c r="P625" s="1">
        <v>720</v>
      </c>
      <c r="Q625" s="1">
        <v>1335929</v>
      </c>
      <c r="R625" s="1">
        <v>20956.786095580122</v>
      </c>
      <c r="S625" s="1">
        <v>15.142239570617676</v>
      </c>
      <c r="T625" s="1">
        <v>-158.93675689290762</v>
      </c>
      <c r="U625" s="1">
        <v>79.25245929454185</v>
      </c>
      <c r="V625" s="1">
        <v>266.74920654296875</v>
      </c>
      <c r="W625" s="1">
        <v>155.5804443359375</v>
      </c>
      <c r="X625" s="1">
        <v>0.7423869462920657</v>
      </c>
      <c r="Y625" s="1">
        <v>0.1049456969644345</v>
      </c>
      <c r="Z625" s="1">
        <v>1.5793503996095601</v>
      </c>
      <c r="AA625" s="1">
        <v>10.393740984737962</v>
      </c>
      <c r="AB625" s="1">
        <v>53.587353818952955</v>
      </c>
      <c r="AC625" s="1">
        <v>32.457039258822881</v>
      </c>
      <c r="AD625" s="1">
        <v>1.8775698409122041</v>
      </c>
      <c r="AE625" s="1">
        <v>0.1049456969644345</v>
      </c>
      <c r="AF625" s="1">
        <v>1.5793503996095601</v>
      </c>
      <c r="AG625" s="1">
        <v>-49.921252656503043</v>
      </c>
      <c r="AH625" s="1">
        <v>3.1950024297819986</v>
      </c>
      <c r="AI625" s="1">
        <v>1.3454172462817375</v>
      </c>
      <c r="AJ625" s="1">
        <v>2.667492151260376</v>
      </c>
      <c r="AK625" s="1">
        <v>0</v>
      </c>
      <c r="AL625" s="1">
        <v>0</v>
      </c>
      <c r="AM625" s="1">
        <v>13.896367261836721</v>
      </c>
    </row>
    <row r="626" spans="5:39" x14ac:dyDescent="0.2">
      <c r="E626" s="1" t="str">
        <f t="shared" si="9"/>
        <v>1--2--0-0-</v>
      </c>
      <c r="F626" s="1">
        <v>1</v>
      </c>
      <c r="G626" s="1" t="s">
        <v>87</v>
      </c>
      <c r="H626" s="1" t="s">
        <v>87</v>
      </c>
      <c r="I626" s="1">
        <v>2</v>
      </c>
      <c r="J626" s="1" t="s">
        <v>87</v>
      </c>
      <c r="K626" s="1" t="s">
        <v>87</v>
      </c>
      <c r="L626" s="1">
        <v>0</v>
      </c>
      <c r="M626" s="1" t="s">
        <v>87</v>
      </c>
      <c r="N626" s="1">
        <v>0</v>
      </c>
      <c r="O626" s="1" t="s">
        <v>87</v>
      </c>
      <c r="P626" s="1">
        <v>2651</v>
      </c>
      <c r="Q626" s="1">
        <v>5157977</v>
      </c>
      <c r="R626" s="1">
        <v>46023.719706749725</v>
      </c>
      <c r="S626" s="1">
        <v>56.617748260498047</v>
      </c>
      <c r="T626" s="1">
        <v>-372.41143345217063</v>
      </c>
      <c r="U626" s="1">
        <v>98.164448699314732</v>
      </c>
      <c r="V626" s="1">
        <v>294.3720703125</v>
      </c>
      <c r="W626" s="1">
        <v>95.588951110839844</v>
      </c>
      <c r="X626" s="1">
        <v>0.20769497059322001</v>
      </c>
      <c r="Y626" s="1">
        <v>0.15143533986289587</v>
      </c>
      <c r="Z626" s="1">
        <v>1.7935132320287583</v>
      </c>
      <c r="AA626" s="1">
        <v>30.369173805932054</v>
      </c>
      <c r="AB626" s="1">
        <v>61.042226438776289</v>
      </c>
      <c r="AC626" s="1">
        <v>6.6436511834000038</v>
      </c>
      <c r="AD626" s="1">
        <v>0</v>
      </c>
      <c r="AE626" s="1">
        <v>0.15143533986289587</v>
      </c>
      <c r="AF626" s="1">
        <v>1.7935132320287583</v>
      </c>
      <c r="AG626" s="1">
        <v>-0.45125120010867792</v>
      </c>
      <c r="AH626" s="1">
        <v>9.6379607430675609</v>
      </c>
      <c r="AI626" s="1">
        <v>6.4903651777113422</v>
      </c>
      <c r="AJ626" s="1">
        <v>2.9437205791473389</v>
      </c>
      <c r="AK626" s="1">
        <v>0</v>
      </c>
      <c r="AL626" s="1">
        <v>0</v>
      </c>
      <c r="AM626" s="1">
        <v>59.786805578807687</v>
      </c>
    </row>
    <row r="627" spans="5:39" x14ac:dyDescent="0.2">
      <c r="E627" s="1" t="str">
        <f t="shared" si="9"/>
        <v>1--2--1-0-</v>
      </c>
      <c r="F627" s="1">
        <v>1</v>
      </c>
      <c r="G627" s="1" t="s">
        <v>87</v>
      </c>
      <c r="H627" s="1" t="s">
        <v>87</v>
      </c>
      <c r="I627" s="1">
        <v>2</v>
      </c>
      <c r="J627" s="1" t="s">
        <v>87</v>
      </c>
      <c r="K627" s="1" t="s">
        <v>87</v>
      </c>
      <c r="L627" s="1">
        <v>1</v>
      </c>
      <c r="M627" s="1" t="s">
        <v>87</v>
      </c>
      <c r="N627" s="1">
        <v>0</v>
      </c>
      <c r="O627" s="1" t="s">
        <v>87</v>
      </c>
      <c r="P627" s="1">
        <v>1243</v>
      </c>
      <c r="Q627" s="1">
        <v>2512461</v>
      </c>
      <c r="R627" s="1">
        <v>43792.27507812465</v>
      </c>
      <c r="S627" s="1">
        <v>56.487274169921875</v>
      </c>
      <c r="T627" s="1">
        <v>-277.92243004193858</v>
      </c>
      <c r="U627" s="1">
        <v>87.148853888281891</v>
      </c>
      <c r="V627" s="1">
        <v>271.85302734375</v>
      </c>
      <c r="W627" s="1">
        <v>127.3516845703125</v>
      </c>
      <c r="X627" s="1">
        <v>0.29080856005567035</v>
      </c>
      <c r="Y627" s="1">
        <v>0.24585456251858237</v>
      </c>
      <c r="Z627" s="1">
        <v>1.457415657397269</v>
      </c>
      <c r="AA627" s="1">
        <v>21.432412284210582</v>
      </c>
      <c r="AB627" s="1">
        <v>69.199203490123836</v>
      </c>
      <c r="AC627" s="1">
        <v>7.665114005749742</v>
      </c>
      <c r="AD627" s="1">
        <v>0</v>
      </c>
      <c r="AE627" s="1">
        <v>0.24585456251858237</v>
      </c>
      <c r="AF627" s="1">
        <v>1.457415657397269</v>
      </c>
      <c r="AG627" s="1">
        <v>-2.3375320144945038</v>
      </c>
      <c r="AH627" s="1">
        <v>5.5707573766547025</v>
      </c>
      <c r="AI627" s="1">
        <v>6.5328828312523619</v>
      </c>
      <c r="AJ627" s="1">
        <v>2.7185301780700684</v>
      </c>
      <c r="AK627" s="1">
        <v>0</v>
      </c>
      <c r="AL627" s="1">
        <v>0</v>
      </c>
      <c r="AM627" s="1">
        <v>36.50613618706565</v>
      </c>
    </row>
    <row r="628" spans="5:39" x14ac:dyDescent="0.2">
      <c r="E628" s="1" t="str">
        <f t="shared" si="9"/>
        <v>1--3--0-0-</v>
      </c>
      <c r="F628" s="1">
        <v>1</v>
      </c>
      <c r="G628" s="1" t="s">
        <v>87</v>
      </c>
      <c r="H628" s="1" t="s">
        <v>87</v>
      </c>
      <c r="I628" s="1">
        <v>3</v>
      </c>
      <c r="J628" s="1" t="s">
        <v>87</v>
      </c>
      <c r="K628" s="1" t="s">
        <v>87</v>
      </c>
      <c r="L628" s="1">
        <v>0</v>
      </c>
      <c r="M628" s="1" t="s">
        <v>87</v>
      </c>
      <c r="N628" s="1">
        <v>0</v>
      </c>
      <c r="O628" s="1" t="s">
        <v>87</v>
      </c>
      <c r="P628" s="1">
        <v>1097</v>
      </c>
      <c r="Q628" s="1">
        <v>2529050</v>
      </c>
      <c r="R628" s="1">
        <v>88343.747385944225</v>
      </c>
      <c r="S628" s="1">
        <v>91.059707641601563</v>
      </c>
      <c r="T628" s="1">
        <v>-470.18139510633114</v>
      </c>
      <c r="U628" s="1">
        <v>95.409084711684102</v>
      </c>
      <c r="V628" s="1">
        <v>262.269775390625</v>
      </c>
      <c r="W628" s="1">
        <v>-193.429931640625</v>
      </c>
      <c r="X628" s="1">
        <v>-0.2189514678334783</v>
      </c>
      <c r="Y628" s="1">
        <v>0.36096557996085482</v>
      </c>
      <c r="Z628" s="1">
        <v>3.198434194658073</v>
      </c>
      <c r="AA628" s="1">
        <v>66.570490895790911</v>
      </c>
      <c r="AB628" s="1">
        <v>29.870109329590161</v>
      </c>
      <c r="AC628" s="1">
        <v>0</v>
      </c>
      <c r="AD628" s="1">
        <v>0</v>
      </c>
      <c r="AE628" s="1">
        <v>0</v>
      </c>
      <c r="AF628" s="1">
        <v>0</v>
      </c>
      <c r="AG628" s="1">
        <v>-0.78384722386193417</v>
      </c>
      <c r="AH628" s="1">
        <v>14.51161881894423</v>
      </c>
      <c r="AI628" s="1">
        <v>0</v>
      </c>
      <c r="AJ628" s="1">
        <v>2.6226978302001953</v>
      </c>
      <c r="AK628" s="1">
        <v>0</v>
      </c>
      <c r="AL628" s="1">
        <v>0</v>
      </c>
      <c r="AM628" s="1">
        <v>-94.655172347218908</v>
      </c>
    </row>
    <row r="629" spans="5:39" x14ac:dyDescent="0.2">
      <c r="E629" s="1" t="str">
        <f t="shared" si="9"/>
        <v>1--3--1-0-</v>
      </c>
      <c r="F629" s="1">
        <v>1</v>
      </c>
      <c r="G629" s="1" t="s">
        <v>87</v>
      </c>
      <c r="H629" s="1" t="s">
        <v>87</v>
      </c>
      <c r="I629" s="1">
        <v>3</v>
      </c>
      <c r="J629" s="1" t="s">
        <v>87</v>
      </c>
      <c r="K629" s="1" t="s">
        <v>87</v>
      </c>
      <c r="L629" s="1">
        <v>1</v>
      </c>
      <c r="M629" s="1" t="s">
        <v>87</v>
      </c>
      <c r="N629" s="1">
        <v>0</v>
      </c>
      <c r="O629" s="1" t="s">
        <v>87</v>
      </c>
      <c r="P629" s="1">
        <v>661</v>
      </c>
      <c r="Q629" s="1">
        <v>1571802</v>
      </c>
      <c r="R629" s="1">
        <v>84835.071356550063</v>
      </c>
      <c r="S629" s="1">
        <v>90.806922912597656</v>
      </c>
      <c r="T629" s="1">
        <v>-369.14309431642937</v>
      </c>
      <c r="U629" s="1">
        <v>83.811334175434965</v>
      </c>
      <c r="V629" s="1">
        <v>263.81866455078125</v>
      </c>
      <c r="W629" s="1">
        <v>-82.90838623046875</v>
      </c>
      <c r="X629" s="1">
        <v>-9.7728904926614943E-2</v>
      </c>
      <c r="Y629" s="1">
        <v>5.2678390789679612E-2</v>
      </c>
      <c r="Z629" s="1">
        <v>2.4176073067727359</v>
      </c>
      <c r="AA629" s="1">
        <v>51.83776328061677</v>
      </c>
      <c r="AB629" s="1">
        <v>44.881479982847708</v>
      </c>
      <c r="AC629" s="1">
        <v>0.81047103897310224</v>
      </c>
      <c r="AD629" s="1">
        <v>0</v>
      </c>
      <c r="AE629" s="1">
        <v>0</v>
      </c>
      <c r="AF629" s="1">
        <v>0</v>
      </c>
      <c r="AG629" s="1">
        <v>-5.2731411338389877E-2</v>
      </c>
      <c r="AH629" s="1">
        <v>9.9260361586100139</v>
      </c>
      <c r="AI629" s="1">
        <v>0</v>
      </c>
      <c r="AJ629" s="1">
        <v>2.6381866931915283</v>
      </c>
      <c r="AK629" s="1">
        <v>0</v>
      </c>
      <c r="AL629" s="1">
        <v>0</v>
      </c>
      <c r="AM629" s="1">
        <v>-71.268594873999021</v>
      </c>
    </row>
    <row r="630" spans="5:39" x14ac:dyDescent="0.2">
      <c r="E630" s="1" t="str">
        <f t="shared" si="9"/>
        <v>1--1--0-1-</v>
      </c>
      <c r="F630" s="1">
        <v>1</v>
      </c>
      <c r="G630" s="1" t="s">
        <v>87</v>
      </c>
      <c r="H630" s="1" t="s">
        <v>87</v>
      </c>
      <c r="I630" s="1">
        <v>1</v>
      </c>
      <c r="J630" s="1" t="s">
        <v>87</v>
      </c>
      <c r="K630" s="1" t="s">
        <v>87</v>
      </c>
      <c r="L630" s="1">
        <v>0</v>
      </c>
      <c r="M630" s="1" t="s">
        <v>87</v>
      </c>
      <c r="N630" s="1">
        <v>1</v>
      </c>
      <c r="O630" s="1" t="s">
        <v>87</v>
      </c>
      <c r="P630" s="1">
        <v>470</v>
      </c>
      <c r="Q630" s="1">
        <v>1021775</v>
      </c>
      <c r="R630" s="1">
        <v>21348.686875209241</v>
      </c>
      <c r="S630" s="1">
        <v>16.702489852905273</v>
      </c>
      <c r="T630" s="1">
        <v>-366.99225209085216</v>
      </c>
      <c r="U630" s="1">
        <v>76.681542376641033</v>
      </c>
      <c r="V630" s="1">
        <v>253.34892272949219</v>
      </c>
      <c r="W630" s="1">
        <v>-4.9490056037902832</v>
      </c>
      <c r="X630" s="1">
        <v>-2.3181779903930402E-2</v>
      </c>
      <c r="Y630" s="1">
        <v>1.1476107753663967</v>
      </c>
      <c r="Z630" s="1">
        <v>13.941131853881725</v>
      </c>
      <c r="AA630" s="1">
        <v>42.668982897408917</v>
      </c>
      <c r="AB630" s="1">
        <v>39.370996550121113</v>
      </c>
      <c r="AC630" s="1">
        <v>2.8712779232218444</v>
      </c>
      <c r="AD630" s="1">
        <v>0</v>
      </c>
      <c r="AE630" s="1">
        <v>1.1476107753663967</v>
      </c>
      <c r="AF630" s="1">
        <v>13.941131853881725</v>
      </c>
      <c r="AG630" s="1">
        <v>-5.965812688503334</v>
      </c>
      <c r="AH630" s="1">
        <v>4.238456119090185</v>
      </c>
      <c r="AI630" s="1">
        <v>14.864389634948433</v>
      </c>
      <c r="AJ630" s="1">
        <v>2.5334892272949219</v>
      </c>
      <c r="AK630" s="1">
        <v>0</v>
      </c>
      <c r="AL630" s="1">
        <v>0</v>
      </c>
      <c r="AM630" s="1">
        <v>18.875744377902127</v>
      </c>
    </row>
    <row r="631" spans="5:39" x14ac:dyDescent="0.2">
      <c r="E631" s="1" t="str">
        <f t="shared" si="9"/>
        <v>1--1--1-1-</v>
      </c>
      <c r="F631" s="1">
        <v>1</v>
      </c>
      <c r="G631" s="1" t="s">
        <v>87</v>
      </c>
      <c r="H631" s="1" t="s">
        <v>87</v>
      </c>
      <c r="I631" s="1">
        <v>1</v>
      </c>
      <c r="J631" s="1" t="s">
        <v>87</v>
      </c>
      <c r="K631" s="1" t="s">
        <v>87</v>
      </c>
      <c r="L631" s="1">
        <v>1</v>
      </c>
      <c r="M631" s="1" t="s">
        <v>87</v>
      </c>
      <c r="N631" s="1">
        <v>1</v>
      </c>
      <c r="O631" s="1" t="s">
        <v>87</v>
      </c>
      <c r="P631" s="1">
        <v>101</v>
      </c>
      <c r="Q631" s="1">
        <v>192077</v>
      </c>
      <c r="R631" s="1">
        <v>21126.564009112917</v>
      </c>
      <c r="S631" s="1">
        <v>15.046840667724609</v>
      </c>
      <c r="T631" s="1">
        <v>-275.07145775629351</v>
      </c>
      <c r="U631" s="1">
        <v>80.662368412116493</v>
      </c>
      <c r="V631" s="1">
        <v>274.8173828125</v>
      </c>
      <c r="W631" s="1">
        <v>62.095546722412109</v>
      </c>
      <c r="X631" s="1">
        <v>0.29392165567305345</v>
      </c>
      <c r="Y631" s="1">
        <v>0.85226237394378301</v>
      </c>
      <c r="Z631" s="1">
        <v>5.9611509967356842</v>
      </c>
      <c r="AA631" s="1">
        <v>17.046288727958057</v>
      </c>
      <c r="AB631" s="1">
        <v>68.242944235905384</v>
      </c>
      <c r="AC631" s="1">
        <v>7.8973536654570822</v>
      </c>
      <c r="AD631" s="1">
        <v>0</v>
      </c>
      <c r="AE631" s="1">
        <v>0.85226237394378301</v>
      </c>
      <c r="AF631" s="1">
        <v>5.9611509967356842</v>
      </c>
      <c r="AG631" s="1">
        <v>-41.366794443414975</v>
      </c>
      <c r="AH631" s="1">
        <v>1.4749501502001801</v>
      </c>
      <c r="AI631" s="1">
        <v>8.0044373615520481</v>
      </c>
      <c r="AJ631" s="1">
        <v>2.7481739521026611</v>
      </c>
      <c r="AK631" s="1">
        <v>0</v>
      </c>
      <c r="AL631" s="1">
        <v>0</v>
      </c>
      <c r="AM631" s="1">
        <v>13.574654807106009</v>
      </c>
    </row>
    <row r="632" spans="5:39" x14ac:dyDescent="0.2">
      <c r="E632" s="1" t="str">
        <f t="shared" si="9"/>
        <v>1--2--0-1-</v>
      </c>
      <c r="F632" s="1">
        <v>1</v>
      </c>
      <c r="G632" s="1" t="s">
        <v>87</v>
      </c>
      <c r="H632" s="1" t="s">
        <v>87</v>
      </c>
      <c r="I632" s="1">
        <v>2</v>
      </c>
      <c r="J632" s="1" t="s">
        <v>87</v>
      </c>
      <c r="K632" s="1" t="s">
        <v>87</v>
      </c>
      <c r="L632" s="1">
        <v>0</v>
      </c>
      <c r="M632" s="1" t="s">
        <v>87</v>
      </c>
      <c r="N632" s="1">
        <v>1</v>
      </c>
      <c r="O632" s="1" t="s">
        <v>87</v>
      </c>
      <c r="P632" s="1">
        <v>1173</v>
      </c>
      <c r="Q632" s="1">
        <v>2407391</v>
      </c>
      <c r="R632" s="1">
        <v>43726.553661983038</v>
      </c>
      <c r="S632" s="1">
        <v>55.482078552246094</v>
      </c>
      <c r="T632" s="1">
        <v>-478.41518711821402</v>
      </c>
      <c r="U632" s="1">
        <v>87.215356596783678</v>
      </c>
      <c r="V632" s="1">
        <v>277.85531616210938</v>
      </c>
      <c r="W632" s="1">
        <v>-31.231178283691406</v>
      </c>
      <c r="X632" s="1">
        <v>-7.1423827555942454E-2</v>
      </c>
      <c r="Y632" s="1">
        <v>0.52426049611384273</v>
      </c>
      <c r="Z632" s="1">
        <v>8.4663853939804543</v>
      </c>
      <c r="AA632" s="1">
        <v>44.500664827607977</v>
      </c>
      <c r="AB632" s="1">
        <v>46.122337418391943</v>
      </c>
      <c r="AC632" s="1">
        <v>0.38635186390578019</v>
      </c>
      <c r="AD632" s="1">
        <v>0</v>
      </c>
      <c r="AE632" s="1">
        <v>0.52426049611384273</v>
      </c>
      <c r="AF632" s="1">
        <v>8.4663853939804543</v>
      </c>
      <c r="AG632" s="1">
        <v>-5.9322365946125166E-2</v>
      </c>
      <c r="AH632" s="1">
        <v>8.977820271263516</v>
      </c>
      <c r="AI632" s="1">
        <v>20.97641599315369</v>
      </c>
      <c r="AJ632" s="1">
        <v>2.7785532474517822</v>
      </c>
      <c r="AK632" s="1">
        <v>0</v>
      </c>
      <c r="AL632" s="1">
        <v>0</v>
      </c>
      <c r="AM632" s="1">
        <v>52.218417488894701</v>
      </c>
    </row>
    <row r="633" spans="5:39" x14ac:dyDescent="0.2">
      <c r="E633" s="1" t="str">
        <f t="shared" si="9"/>
        <v>1--2--1-1-</v>
      </c>
      <c r="F633" s="1">
        <v>1</v>
      </c>
      <c r="G633" s="1" t="s">
        <v>87</v>
      </c>
      <c r="H633" s="1" t="s">
        <v>87</v>
      </c>
      <c r="I633" s="1">
        <v>2</v>
      </c>
      <c r="J633" s="1" t="s">
        <v>87</v>
      </c>
      <c r="K633" s="1" t="s">
        <v>87</v>
      </c>
      <c r="L633" s="1">
        <v>1</v>
      </c>
      <c r="M633" s="1" t="s">
        <v>87</v>
      </c>
      <c r="N633" s="1">
        <v>1</v>
      </c>
      <c r="O633" s="1" t="s">
        <v>87</v>
      </c>
      <c r="P633" s="1">
        <v>191</v>
      </c>
      <c r="Q633" s="1">
        <v>367336</v>
      </c>
      <c r="R633" s="1">
        <v>41247.311431992777</v>
      </c>
      <c r="S633" s="1">
        <v>55.822467803955078</v>
      </c>
      <c r="T633" s="1">
        <v>-341.23921411762853</v>
      </c>
      <c r="U633" s="1">
        <v>80.288769074039521</v>
      </c>
      <c r="V633" s="1">
        <v>248.31135559082031</v>
      </c>
      <c r="W633" s="1">
        <v>54.630268096923828</v>
      </c>
      <c r="X633" s="1">
        <v>0.13244564603197576</v>
      </c>
      <c r="Y633" s="1">
        <v>0</v>
      </c>
      <c r="Z633" s="1">
        <v>0.5539887187751813</v>
      </c>
      <c r="AA633" s="1">
        <v>37.06797046845395</v>
      </c>
      <c r="AB633" s="1">
        <v>62.183123897467176</v>
      </c>
      <c r="AC633" s="1">
        <v>0.19491691530370017</v>
      </c>
      <c r="AD633" s="1">
        <v>0</v>
      </c>
      <c r="AE633" s="1">
        <v>0</v>
      </c>
      <c r="AF633" s="1">
        <v>0.5539887187751813</v>
      </c>
      <c r="AG633" s="1">
        <v>-3.0316602055723507E-2</v>
      </c>
      <c r="AH633" s="1">
        <v>5.594721040464635</v>
      </c>
      <c r="AI633" s="1">
        <v>0.18968669758609141</v>
      </c>
      <c r="AJ633" s="1">
        <v>2.4831135272979736</v>
      </c>
      <c r="AK633" s="1">
        <v>0</v>
      </c>
      <c r="AL633" s="1">
        <v>0</v>
      </c>
      <c r="AM633" s="1">
        <v>61.515266967519302</v>
      </c>
    </row>
    <row r="634" spans="5:39" x14ac:dyDescent="0.2">
      <c r="E634" s="1" t="str">
        <f t="shared" si="9"/>
        <v>1--3--0-1-</v>
      </c>
      <c r="F634" s="1">
        <v>1</v>
      </c>
      <c r="G634" s="1" t="s">
        <v>87</v>
      </c>
      <c r="H634" s="1" t="s">
        <v>87</v>
      </c>
      <c r="I634" s="1">
        <v>3</v>
      </c>
      <c r="J634" s="1" t="s">
        <v>87</v>
      </c>
      <c r="K634" s="1" t="s">
        <v>87</v>
      </c>
      <c r="L634" s="1">
        <v>0</v>
      </c>
      <c r="M634" s="1" t="s">
        <v>87</v>
      </c>
      <c r="N634" s="1">
        <v>1</v>
      </c>
      <c r="O634" s="1" t="s">
        <v>87</v>
      </c>
      <c r="P634" s="1">
        <v>426</v>
      </c>
      <c r="Q634" s="1">
        <v>978899</v>
      </c>
      <c r="R634" s="1">
        <v>77953.388449585793</v>
      </c>
      <c r="S634" s="1">
        <v>89.33050537109375</v>
      </c>
      <c r="T634" s="1">
        <v>-578.72371600163569</v>
      </c>
      <c r="U634" s="1">
        <v>88.205804879330984</v>
      </c>
      <c r="V634" s="1">
        <v>255.93345642089844</v>
      </c>
      <c r="W634" s="1">
        <v>-305.30563354492188</v>
      </c>
      <c r="X634" s="1">
        <v>-0.39165152357985039</v>
      </c>
      <c r="Y634" s="1">
        <v>0.55991476137987672</v>
      </c>
      <c r="Z634" s="1">
        <v>5.8771129605812247</v>
      </c>
      <c r="AA634" s="1">
        <v>79.559995464292015</v>
      </c>
      <c r="AB634" s="1">
        <v>14.002976813746873</v>
      </c>
      <c r="AC634" s="1">
        <v>0</v>
      </c>
      <c r="AD634" s="1">
        <v>0</v>
      </c>
      <c r="AE634" s="1">
        <v>0</v>
      </c>
      <c r="AF634" s="1">
        <v>0</v>
      </c>
      <c r="AG634" s="1">
        <v>0.36192775696651747</v>
      </c>
      <c r="AH634" s="1">
        <v>13.259343806981667</v>
      </c>
      <c r="AI634" s="1">
        <v>0</v>
      </c>
      <c r="AJ634" s="1">
        <v>2.5593345165252686</v>
      </c>
      <c r="AK634" s="1">
        <v>0</v>
      </c>
      <c r="AL634" s="1">
        <v>0</v>
      </c>
      <c r="AM634" s="1">
        <v>-84.34243557905701</v>
      </c>
    </row>
    <row r="635" spans="5:39" x14ac:dyDescent="0.2">
      <c r="E635" s="1" t="str">
        <f t="shared" si="9"/>
        <v>1--3--1-1-</v>
      </c>
      <c r="F635" s="1">
        <v>1</v>
      </c>
      <c r="G635" s="1" t="s">
        <v>87</v>
      </c>
      <c r="H635" s="1" t="s">
        <v>87</v>
      </c>
      <c r="I635" s="1">
        <v>3</v>
      </c>
      <c r="J635" s="1" t="s">
        <v>87</v>
      </c>
      <c r="K635" s="1" t="s">
        <v>87</v>
      </c>
      <c r="L635" s="1">
        <v>1</v>
      </c>
      <c r="M635" s="1" t="s">
        <v>87</v>
      </c>
      <c r="N635" s="1">
        <v>1</v>
      </c>
      <c r="O635" s="1" t="s">
        <v>87</v>
      </c>
      <c r="P635" s="1">
        <v>103</v>
      </c>
      <c r="Q635" s="1">
        <v>225158</v>
      </c>
      <c r="R635" s="1">
        <v>99315.613189550102</v>
      </c>
      <c r="S635" s="1">
        <v>93.4866943359375</v>
      </c>
      <c r="T635" s="1">
        <v>-535.81746265858953</v>
      </c>
      <c r="U635" s="1">
        <v>71.210369467524032</v>
      </c>
      <c r="V635" s="1">
        <v>236.31138610839844</v>
      </c>
      <c r="W635" s="1">
        <v>-423.8011474609375</v>
      </c>
      <c r="X635" s="1">
        <v>-0.42672157362819307</v>
      </c>
      <c r="Y635" s="1">
        <v>4.0766928112703074</v>
      </c>
      <c r="Z635" s="1">
        <v>11.733538226489843</v>
      </c>
      <c r="AA635" s="1">
        <v>71.175796551754772</v>
      </c>
      <c r="AB635" s="1">
        <v>13.013972410485081</v>
      </c>
      <c r="AC635" s="1">
        <v>0</v>
      </c>
      <c r="AD635" s="1">
        <v>0</v>
      </c>
      <c r="AE635" s="1">
        <v>0</v>
      </c>
      <c r="AF635" s="1">
        <v>0</v>
      </c>
      <c r="AG635" s="1">
        <v>0</v>
      </c>
      <c r="AH635" s="1">
        <v>11.988102431546311</v>
      </c>
      <c r="AI635" s="1">
        <v>0</v>
      </c>
      <c r="AJ635" s="1">
        <v>2.3631138801574707</v>
      </c>
      <c r="AK635" s="1">
        <v>0</v>
      </c>
      <c r="AL635" s="1">
        <v>0</v>
      </c>
      <c r="AM635" s="1">
        <v>-207.49355295169272</v>
      </c>
    </row>
    <row r="636" spans="5:39" x14ac:dyDescent="0.2">
      <c r="E636" s="1" t="str">
        <f t="shared" si="9"/>
        <v>0-01--0---</v>
      </c>
      <c r="F636" s="1">
        <v>0</v>
      </c>
      <c r="G636" s="1" t="s">
        <v>87</v>
      </c>
      <c r="H636" s="1">
        <v>0</v>
      </c>
      <c r="I636" s="1">
        <v>1</v>
      </c>
      <c r="J636" s="1" t="s">
        <v>87</v>
      </c>
      <c r="K636" s="1" t="s">
        <v>87</v>
      </c>
      <c r="L636" s="1">
        <v>0</v>
      </c>
      <c r="M636" s="1" t="s">
        <v>87</v>
      </c>
      <c r="N636" s="1" t="s">
        <v>87</v>
      </c>
      <c r="O636" s="1" t="s">
        <v>87</v>
      </c>
      <c r="P636" s="1">
        <v>954</v>
      </c>
      <c r="Q636" s="1">
        <v>3851578</v>
      </c>
      <c r="R636" s="1">
        <v>11929.07558474723</v>
      </c>
      <c r="S636" s="1">
        <v>13.296725273132324</v>
      </c>
      <c r="T636" s="1">
        <v>-139.21119368365683</v>
      </c>
      <c r="U636" s="1">
        <v>54.067355380579471</v>
      </c>
      <c r="V636" s="1">
        <v>111.13092041015625</v>
      </c>
      <c r="W636" s="1">
        <v>22.685050964355469</v>
      </c>
      <c r="X636" s="1">
        <v>0.19016604265095827</v>
      </c>
      <c r="Y636" s="1">
        <v>1.3010511535791305</v>
      </c>
      <c r="Z636" s="1">
        <v>10.49772327082562</v>
      </c>
      <c r="AA636" s="1">
        <v>26.533773949274821</v>
      </c>
      <c r="AB636" s="1">
        <v>46.562811398341147</v>
      </c>
      <c r="AC636" s="1">
        <v>14.088926668497951</v>
      </c>
      <c r="AD636" s="1">
        <v>1.0157135594813347</v>
      </c>
      <c r="AE636" s="1">
        <v>1.3010511535791305</v>
      </c>
      <c r="AF636" s="1">
        <v>10.49772327082562</v>
      </c>
      <c r="AG636" s="1">
        <v>-14.472232321358831</v>
      </c>
      <c r="AH636" s="1">
        <v>0.97550399558759049</v>
      </c>
      <c r="AI636" s="1">
        <v>9.4953861058467464</v>
      </c>
      <c r="AJ636" s="1">
        <v>1.1113091707229614</v>
      </c>
      <c r="AK636" s="1">
        <v>0</v>
      </c>
      <c r="AL636" s="1">
        <v>0</v>
      </c>
      <c r="AM636" s="1">
        <v>0.69931377123111838</v>
      </c>
    </row>
    <row r="637" spans="5:39" x14ac:dyDescent="0.2">
      <c r="E637" s="1" t="str">
        <f t="shared" si="9"/>
        <v>0-01--1---</v>
      </c>
      <c r="F637" s="1">
        <v>0</v>
      </c>
      <c r="G637" s="1" t="s">
        <v>87</v>
      </c>
      <c r="H637" s="1">
        <v>0</v>
      </c>
      <c r="I637" s="1">
        <v>1</v>
      </c>
      <c r="J637" s="1" t="s">
        <v>87</v>
      </c>
      <c r="K637" s="1" t="s">
        <v>87</v>
      </c>
      <c r="L637" s="1">
        <v>1</v>
      </c>
      <c r="M637" s="1" t="s">
        <v>87</v>
      </c>
      <c r="N637" s="1" t="s">
        <v>87</v>
      </c>
      <c r="O637" s="1" t="s">
        <v>87</v>
      </c>
      <c r="P637" s="1">
        <v>587</v>
      </c>
      <c r="Q637" s="1">
        <v>2540922</v>
      </c>
      <c r="R637" s="1">
        <v>12224.401374671645</v>
      </c>
      <c r="S637" s="1">
        <v>13.240386009216309</v>
      </c>
      <c r="T637" s="1">
        <v>-96.239717195670437</v>
      </c>
      <c r="U637" s="1">
        <v>47.998876562144439</v>
      </c>
      <c r="V637" s="1">
        <v>117.25574493408203</v>
      </c>
      <c r="W637" s="1">
        <v>48.64520263671875</v>
      </c>
      <c r="X637" s="1">
        <v>0.39793525380726785</v>
      </c>
      <c r="Y637" s="1">
        <v>2.018952175627587E-2</v>
      </c>
      <c r="Z637" s="1">
        <v>5.3200767280538326</v>
      </c>
      <c r="AA637" s="1">
        <v>15.196176820854793</v>
      </c>
      <c r="AB637" s="1">
        <v>60.369779158903739</v>
      </c>
      <c r="AC637" s="1">
        <v>19.016128791045141</v>
      </c>
      <c r="AD637" s="1">
        <v>7.7648979386222797E-2</v>
      </c>
      <c r="AE637" s="1">
        <v>2.018952175627587E-2</v>
      </c>
      <c r="AF637" s="1">
        <v>5.3200767280538326</v>
      </c>
      <c r="AG637" s="1">
        <v>-23.591541959539263</v>
      </c>
      <c r="AH637" s="1">
        <v>0.54384670004403401</v>
      </c>
      <c r="AI637" s="1">
        <v>3.1537131481676113</v>
      </c>
      <c r="AJ637" s="1">
        <v>1.1725574731826782</v>
      </c>
      <c r="AK637" s="1">
        <v>0</v>
      </c>
      <c r="AL637" s="1">
        <v>0</v>
      </c>
      <c r="AM637" s="1">
        <v>-0.47571901384668164</v>
      </c>
    </row>
    <row r="638" spans="5:39" x14ac:dyDescent="0.2">
      <c r="E638" s="1" t="str">
        <f t="shared" si="9"/>
        <v>0-02--0---</v>
      </c>
      <c r="F638" s="1">
        <v>0</v>
      </c>
      <c r="G638" s="1" t="s">
        <v>87</v>
      </c>
      <c r="H638" s="1">
        <v>0</v>
      </c>
      <c r="I638" s="1">
        <v>2</v>
      </c>
      <c r="J638" s="1" t="s">
        <v>87</v>
      </c>
      <c r="K638" s="1" t="s">
        <v>87</v>
      </c>
      <c r="L638" s="1">
        <v>0</v>
      </c>
      <c r="M638" s="1" t="s">
        <v>87</v>
      </c>
      <c r="N638" s="1" t="s">
        <v>87</v>
      </c>
      <c r="O638" s="1" t="s">
        <v>87</v>
      </c>
      <c r="P638" s="1">
        <v>468</v>
      </c>
      <c r="Q638" s="1">
        <v>2124445</v>
      </c>
      <c r="R638" s="1">
        <v>21932.922145643472</v>
      </c>
      <c r="S638" s="1">
        <v>47.638725280761719</v>
      </c>
      <c r="T638" s="1">
        <v>-220.25094738982779</v>
      </c>
      <c r="U638" s="1">
        <v>61.474392329646875</v>
      </c>
      <c r="V638" s="1">
        <v>105.84906005859375</v>
      </c>
      <c r="W638" s="1">
        <v>-43.704757690429688</v>
      </c>
      <c r="X638" s="1">
        <v>-0.19926554884120057</v>
      </c>
      <c r="Y638" s="1">
        <v>0</v>
      </c>
      <c r="Z638" s="1">
        <v>12.97068175452883</v>
      </c>
      <c r="AA638" s="1">
        <v>52.225075254948941</v>
      </c>
      <c r="AB638" s="1">
        <v>32.128579464283611</v>
      </c>
      <c r="AC638" s="1">
        <v>2.6756635262386177</v>
      </c>
      <c r="AD638" s="1">
        <v>0</v>
      </c>
      <c r="AE638" s="1">
        <v>0</v>
      </c>
      <c r="AF638" s="1">
        <v>12.97068175452883</v>
      </c>
      <c r="AG638" s="1">
        <v>-0.73942345428202483</v>
      </c>
      <c r="AH638" s="1">
        <v>1.951519757125572</v>
      </c>
      <c r="AI638" s="1">
        <v>8.980476600247588</v>
      </c>
      <c r="AJ638" s="1">
        <v>1.058490514755249</v>
      </c>
      <c r="AK638" s="1">
        <v>0</v>
      </c>
      <c r="AL638" s="1">
        <v>0</v>
      </c>
      <c r="AM638" s="1">
        <v>-0.96983317753955356</v>
      </c>
    </row>
    <row r="639" spans="5:39" x14ac:dyDescent="0.2">
      <c r="E639" s="1" t="str">
        <f t="shared" si="9"/>
        <v>0-02--1---</v>
      </c>
      <c r="F639" s="1">
        <v>0</v>
      </c>
      <c r="G639" s="1" t="s">
        <v>87</v>
      </c>
      <c r="H639" s="1">
        <v>0</v>
      </c>
      <c r="I639" s="1">
        <v>2</v>
      </c>
      <c r="J639" s="1" t="s">
        <v>87</v>
      </c>
      <c r="K639" s="1" t="s">
        <v>87</v>
      </c>
      <c r="L639" s="1">
        <v>1</v>
      </c>
      <c r="M639" s="1" t="s">
        <v>87</v>
      </c>
      <c r="N639" s="1" t="s">
        <v>87</v>
      </c>
      <c r="O639" s="1" t="s">
        <v>87</v>
      </c>
      <c r="P639" s="1">
        <v>279</v>
      </c>
      <c r="Q639" s="1">
        <v>1318311</v>
      </c>
      <c r="R639" s="1">
        <v>23980.306266614869</v>
      </c>
      <c r="S639" s="1">
        <v>50.796653747558594</v>
      </c>
      <c r="T639" s="1">
        <v>-165.65720602499897</v>
      </c>
      <c r="U639" s="1">
        <v>50.689917123318345</v>
      </c>
      <c r="V639" s="1">
        <v>112.82959747314453</v>
      </c>
      <c r="W639" s="1">
        <v>-7.4005804061889648</v>
      </c>
      <c r="X639" s="1">
        <v>-3.086107543376948E-2</v>
      </c>
      <c r="Y639" s="1">
        <v>0</v>
      </c>
      <c r="Z639" s="1">
        <v>6.1747948701027306</v>
      </c>
      <c r="AA639" s="1">
        <v>47.067497730050043</v>
      </c>
      <c r="AB639" s="1">
        <v>45.381628462479647</v>
      </c>
      <c r="AC639" s="1">
        <v>1.3760789373675861</v>
      </c>
      <c r="AD639" s="1">
        <v>0</v>
      </c>
      <c r="AE639" s="1">
        <v>0</v>
      </c>
      <c r="AF639" s="1">
        <v>6.1747948701027306</v>
      </c>
      <c r="AG639" s="1">
        <v>-3.239511852712897</v>
      </c>
      <c r="AH639" s="1">
        <v>1.5200154602094162</v>
      </c>
      <c r="AI639" s="1">
        <v>6.0857533946962752</v>
      </c>
      <c r="AJ639" s="1">
        <v>1.1282960176467896</v>
      </c>
      <c r="AK639" s="1">
        <v>0</v>
      </c>
      <c r="AL639" s="1">
        <v>0</v>
      </c>
      <c r="AM639" s="1">
        <v>-9.629145933852767</v>
      </c>
    </row>
    <row r="640" spans="5:39" x14ac:dyDescent="0.2">
      <c r="E640" s="1" t="str">
        <f t="shared" si="9"/>
        <v>0-03--0---</v>
      </c>
      <c r="F640" s="1">
        <v>0</v>
      </c>
      <c r="G640" s="1" t="s">
        <v>87</v>
      </c>
      <c r="H640" s="1">
        <v>0</v>
      </c>
      <c r="I640" s="1">
        <v>3</v>
      </c>
      <c r="J640" s="1" t="s">
        <v>87</v>
      </c>
      <c r="K640" s="1" t="s">
        <v>87</v>
      </c>
      <c r="L640" s="1">
        <v>0</v>
      </c>
      <c r="M640" s="1" t="s">
        <v>87</v>
      </c>
      <c r="N640" s="1" t="s">
        <v>87</v>
      </c>
      <c r="O640" s="1" t="s">
        <v>87</v>
      </c>
      <c r="P640" s="1">
        <v>55</v>
      </c>
      <c r="Q640" s="1">
        <v>236281</v>
      </c>
      <c r="R640" s="1">
        <v>48660.069978579173</v>
      </c>
      <c r="S640" s="1">
        <v>90.055740356445313</v>
      </c>
      <c r="T640" s="1">
        <v>-416.57674266653987</v>
      </c>
      <c r="U640" s="1">
        <v>82.265174974201486</v>
      </c>
      <c r="V640" s="1">
        <v>102.07888031005859</v>
      </c>
      <c r="W640" s="1">
        <v>-240.44493103027344</v>
      </c>
      <c r="X640" s="1">
        <v>-0.49413190555648728</v>
      </c>
      <c r="Y640" s="1">
        <v>0</v>
      </c>
      <c r="Z640" s="1">
        <v>9.5047845573702503</v>
      </c>
      <c r="AA640" s="1">
        <v>78.107422941328338</v>
      </c>
      <c r="AB640" s="1">
        <v>12.387792501301416</v>
      </c>
      <c r="AC640" s="1">
        <v>0</v>
      </c>
      <c r="AD640" s="1">
        <v>0</v>
      </c>
      <c r="AE640" s="1">
        <v>0</v>
      </c>
      <c r="AF640" s="1">
        <v>0</v>
      </c>
      <c r="AG640" s="1">
        <v>7.1724816715197903</v>
      </c>
      <c r="AH640" s="1">
        <v>8.5020507601714161</v>
      </c>
      <c r="AI640" s="1">
        <v>0</v>
      </c>
      <c r="AJ640" s="1">
        <v>1.0207887887954712</v>
      </c>
      <c r="AK640" s="1">
        <v>0</v>
      </c>
      <c r="AL640" s="1">
        <v>1</v>
      </c>
      <c r="AM640" s="1">
        <v>-23.88677293431725</v>
      </c>
    </row>
    <row r="641" spans="5:39" x14ac:dyDescent="0.2">
      <c r="E641" s="1" t="str">
        <f t="shared" si="9"/>
        <v>0-03--1---</v>
      </c>
      <c r="F641" s="1">
        <v>0</v>
      </c>
      <c r="G641" s="1" t="s">
        <v>87</v>
      </c>
      <c r="H641" s="1">
        <v>0</v>
      </c>
      <c r="I641" s="1">
        <v>3</v>
      </c>
      <c r="J641" s="1" t="s">
        <v>87</v>
      </c>
      <c r="K641" s="1" t="s">
        <v>87</v>
      </c>
      <c r="L641" s="1">
        <v>1</v>
      </c>
      <c r="M641" s="1" t="s">
        <v>87</v>
      </c>
      <c r="N641" s="1" t="s">
        <v>87</v>
      </c>
      <c r="O641" s="1" t="s">
        <v>87</v>
      </c>
      <c r="P641" s="1">
        <v>29</v>
      </c>
      <c r="Q641" s="1">
        <v>148708</v>
      </c>
      <c r="R641" s="1">
        <v>45595.902992082782</v>
      </c>
      <c r="S641" s="1">
        <v>89.979568481445313</v>
      </c>
      <c r="T641" s="1">
        <v>-167.66293618698825</v>
      </c>
      <c r="U641" s="1">
        <v>111.40090807635882</v>
      </c>
      <c r="V641" s="1">
        <v>102.81020355224609</v>
      </c>
      <c r="W641" s="1">
        <v>25.992776870727539</v>
      </c>
      <c r="X641" s="1">
        <v>5.7006825537024443E-2</v>
      </c>
      <c r="Y641" s="1">
        <v>0</v>
      </c>
      <c r="Z641" s="1">
        <v>0</v>
      </c>
      <c r="AA641" s="1">
        <v>40.695187884982651</v>
      </c>
      <c r="AB641" s="1">
        <v>59.304812115017349</v>
      </c>
      <c r="AC641" s="1">
        <v>0</v>
      </c>
      <c r="AD641" s="1">
        <v>0</v>
      </c>
      <c r="AE641" s="1">
        <v>0</v>
      </c>
      <c r="AF641" s="1">
        <v>0</v>
      </c>
      <c r="AG641" s="1">
        <v>-1.5109802179718048</v>
      </c>
      <c r="AH641" s="1">
        <v>1.8116583738607406</v>
      </c>
      <c r="AI641" s="1">
        <v>0</v>
      </c>
      <c r="AJ641" s="1">
        <v>1.0281020402908325</v>
      </c>
      <c r="AK641" s="1">
        <v>0</v>
      </c>
      <c r="AL641" s="1">
        <v>1</v>
      </c>
      <c r="AM641" s="1">
        <v>-20.856079084816336</v>
      </c>
    </row>
    <row r="642" spans="5:39" x14ac:dyDescent="0.2">
      <c r="E642" s="1" t="str">
        <f t="shared" si="9"/>
        <v>0-11--0---</v>
      </c>
      <c r="F642" s="1">
        <v>0</v>
      </c>
      <c r="G642" s="1" t="s">
        <v>87</v>
      </c>
      <c r="H642" s="1">
        <v>1</v>
      </c>
      <c r="I642" s="1">
        <v>1</v>
      </c>
      <c r="J642" s="1" t="s">
        <v>87</v>
      </c>
      <c r="K642" s="1" t="s">
        <v>87</v>
      </c>
      <c r="L642" s="1">
        <v>0</v>
      </c>
      <c r="M642" s="1" t="s">
        <v>87</v>
      </c>
      <c r="N642" s="1" t="s">
        <v>87</v>
      </c>
      <c r="O642" s="1" t="s">
        <v>87</v>
      </c>
      <c r="P642" s="1">
        <v>647</v>
      </c>
      <c r="Q642" s="1">
        <v>1543622</v>
      </c>
      <c r="R642" s="1">
        <v>14929.702392822626</v>
      </c>
      <c r="S642" s="1">
        <v>16.024318695068359</v>
      </c>
      <c r="T642" s="1">
        <v>-160.64478008224745</v>
      </c>
      <c r="U642" s="1">
        <v>55.699131999082404</v>
      </c>
      <c r="V642" s="1">
        <v>150.37211608886719</v>
      </c>
      <c r="W642" s="1">
        <v>44.964321136474609</v>
      </c>
      <c r="X642" s="1">
        <v>0.30117359310585429</v>
      </c>
      <c r="Y642" s="1">
        <v>4.1849623806864633E-2</v>
      </c>
      <c r="Z642" s="1">
        <v>10.024993165425213</v>
      </c>
      <c r="AA642" s="1">
        <v>23.894386060836137</v>
      </c>
      <c r="AB642" s="1">
        <v>51.288851804392522</v>
      </c>
      <c r="AC642" s="1">
        <v>13.784462776508757</v>
      </c>
      <c r="AD642" s="1">
        <v>0.96545656903050092</v>
      </c>
      <c r="AE642" s="1">
        <v>4.1849623806864633E-2</v>
      </c>
      <c r="AF642" s="1">
        <v>10.024993165425213</v>
      </c>
      <c r="AG642" s="1">
        <v>-29.048192082560881</v>
      </c>
      <c r="AH642" s="1">
        <v>1.2537436107576381</v>
      </c>
      <c r="AI642" s="1">
        <v>8.7022454711652628</v>
      </c>
      <c r="AJ642" s="1">
        <v>1.5037211179733276</v>
      </c>
      <c r="AK642" s="1">
        <v>0</v>
      </c>
      <c r="AL642" s="1">
        <v>0</v>
      </c>
      <c r="AM642" s="1">
        <v>18.630064905715344</v>
      </c>
    </row>
    <row r="643" spans="5:39" x14ac:dyDescent="0.2">
      <c r="E643" s="1" t="str">
        <f t="shared" ref="E643:E706" si="10">CONCATENATE(F643,G643,H643,I643,J643,K643,L643,M643,N643,O643,)</f>
        <v>0-11--1---</v>
      </c>
      <c r="F643" s="1">
        <v>0</v>
      </c>
      <c r="G643" s="1" t="s">
        <v>87</v>
      </c>
      <c r="H643" s="1">
        <v>1</v>
      </c>
      <c r="I643" s="1">
        <v>1</v>
      </c>
      <c r="J643" s="1" t="s">
        <v>87</v>
      </c>
      <c r="K643" s="1" t="s">
        <v>87</v>
      </c>
      <c r="L643" s="1">
        <v>1</v>
      </c>
      <c r="M643" s="1" t="s">
        <v>87</v>
      </c>
      <c r="N643" s="1" t="s">
        <v>87</v>
      </c>
      <c r="O643" s="1" t="s">
        <v>87</v>
      </c>
      <c r="P643" s="1">
        <v>453</v>
      </c>
      <c r="Q643" s="1">
        <v>1255818</v>
      </c>
      <c r="R643" s="1">
        <v>14680.730091779014</v>
      </c>
      <c r="S643" s="1">
        <v>16.410886764526367</v>
      </c>
      <c r="T643" s="1">
        <v>-95.317017646587914</v>
      </c>
      <c r="U643" s="1">
        <v>49.795099078407922</v>
      </c>
      <c r="V643" s="1">
        <v>145.0499267578125</v>
      </c>
      <c r="W643" s="1">
        <v>85.47723388671875</v>
      </c>
      <c r="X643" s="1">
        <v>0.58224102856154747</v>
      </c>
      <c r="Y643" s="1">
        <v>0.17128278142214876</v>
      </c>
      <c r="Z643" s="1">
        <v>1.7473869621234923</v>
      </c>
      <c r="AA643" s="1">
        <v>13.660657834176609</v>
      </c>
      <c r="AB643" s="1">
        <v>57.370892916011719</v>
      </c>
      <c r="AC643" s="1">
        <v>27.012353700934373</v>
      </c>
      <c r="AD643" s="1">
        <v>3.74258053316643E-2</v>
      </c>
      <c r="AE643" s="1">
        <v>0.17128278142214876</v>
      </c>
      <c r="AF643" s="1">
        <v>1.7473869621234923</v>
      </c>
      <c r="AG643" s="1">
        <v>-36.704730433369896</v>
      </c>
      <c r="AH643" s="1">
        <v>0.76248170405799964</v>
      </c>
      <c r="AI643" s="1">
        <v>2.3810184301773383</v>
      </c>
      <c r="AJ643" s="1">
        <v>1.4504991769790649</v>
      </c>
      <c r="AK643" s="1">
        <v>0</v>
      </c>
      <c r="AL643" s="1">
        <v>0</v>
      </c>
      <c r="AM643" s="1">
        <v>19.510462058440766</v>
      </c>
    </row>
    <row r="644" spans="5:39" x14ac:dyDescent="0.2">
      <c r="E644" s="1" t="str">
        <f t="shared" si="10"/>
        <v>0-12--0---</v>
      </c>
      <c r="F644" s="1">
        <v>0</v>
      </c>
      <c r="G644" s="1" t="s">
        <v>87</v>
      </c>
      <c r="H644" s="1">
        <v>1</v>
      </c>
      <c r="I644" s="1">
        <v>2</v>
      </c>
      <c r="J644" s="1" t="s">
        <v>87</v>
      </c>
      <c r="K644" s="1" t="s">
        <v>87</v>
      </c>
      <c r="L644" s="1">
        <v>0</v>
      </c>
      <c r="M644" s="1" t="s">
        <v>87</v>
      </c>
      <c r="N644" s="1" t="s">
        <v>87</v>
      </c>
      <c r="O644" s="1" t="s">
        <v>87</v>
      </c>
      <c r="P644" s="1">
        <v>1133</v>
      </c>
      <c r="Q644" s="1">
        <v>3375862</v>
      </c>
      <c r="R644" s="1">
        <v>28209.375723939524</v>
      </c>
      <c r="S644" s="1">
        <v>55.653755187988281</v>
      </c>
      <c r="T644" s="1">
        <v>-254.3747885975344</v>
      </c>
      <c r="U644" s="1">
        <v>61.922083463977657</v>
      </c>
      <c r="V644" s="1">
        <v>139.54779052734375</v>
      </c>
      <c r="W644" s="1">
        <v>-10.908991813659668</v>
      </c>
      <c r="X644" s="1">
        <v>-3.8671510920399041E-2</v>
      </c>
      <c r="Y644" s="1">
        <v>0.56358938842879247</v>
      </c>
      <c r="Z644" s="1">
        <v>6.8449480458620648</v>
      </c>
      <c r="AA644" s="1">
        <v>46.688875315400921</v>
      </c>
      <c r="AB644" s="1">
        <v>40.643663751658096</v>
      </c>
      <c r="AC644" s="1">
        <v>5.049465884565187</v>
      </c>
      <c r="AD644" s="1">
        <v>0.20945761408493593</v>
      </c>
      <c r="AE644" s="1">
        <v>0.56358938842879247</v>
      </c>
      <c r="AF644" s="1">
        <v>6.8449480458620648</v>
      </c>
      <c r="AG644" s="1">
        <v>-2.7238938625268272</v>
      </c>
      <c r="AH644" s="1">
        <v>3.9774653628130654</v>
      </c>
      <c r="AI644" s="1">
        <v>14.718753144406087</v>
      </c>
      <c r="AJ644" s="1">
        <v>1.3954780101776123</v>
      </c>
      <c r="AK644" s="1">
        <v>0</v>
      </c>
      <c r="AL644" s="1">
        <v>0</v>
      </c>
      <c r="AM644" s="1">
        <v>26.023593927185086</v>
      </c>
    </row>
    <row r="645" spans="5:39" x14ac:dyDescent="0.2">
      <c r="E645" s="1" t="str">
        <f t="shared" si="10"/>
        <v>0-12--1---</v>
      </c>
      <c r="F645" s="1">
        <v>0</v>
      </c>
      <c r="G645" s="1" t="s">
        <v>87</v>
      </c>
      <c r="H645" s="1">
        <v>1</v>
      </c>
      <c r="I645" s="1">
        <v>2</v>
      </c>
      <c r="J645" s="1" t="s">
        <v>87</v>
      </c>
      <c r="K645" s="1" t="s">
        <v>87</v>
      </c>
      <c r="L645" s="1">
        <v>1</v>
      </c>
      <c r="M645" s="1" t="s">
        <v>87</v>
      </c>
      <c r="N645" s="1" t="s">
        <v>87</v>
      </c>
      <c r="O645" s="1" t="s">
        <v>87</v>
      </c>
      <c r="P645" s="1">
        <v>668</v>
      </c>
      <c r="Q645" s="1">
        <v>2111218</v>
      </c>
      <c r="R645" s="1">
        <v>27389.376836073749</v>
      </c>
      <c r="S645" s="1">
        <v>55.888332366943359</v>
      </c>
      <c r="T645" s="1">
        <v>-164.53210830403862</v>
      </c>
      <c r="U645" s="1">
        <v>52.263865930968713</v>
      </c>
      <c r="V645" s="1">
        <v>130.47709655761719</v>
      </c>
      <c r="W645" s="1">
        <v>41.70928955078125</v>
      </c>
      <c r="X645" s="1">
        <v>0.15228272552680774</v>
      </c>
      <c r="Y645" s="1">
        <v>0.41667890288923265</v>
      </c>
      <c r="Z645" s="1">
        <v>3.7801401844811857</v>
      </c>
      <c r="AA645" s="1">
        <v>30.971647646050766</v>
      </c>
      <c r="AB645" s="1">
        <v>57.907568048396705</v>
      </c>
      <c r="AC645" s="1">
        <v>6.9239652181821114</v>
      </c>
      <c r="AD645" s="1">
        <v>0</v>
      </c>
      <c r="AE645" s="1">
        <v>0.41667890288923265</v>
      </c>
      <c r="AF645" s="1">
        <v>3.7801401844811857</v>
      </c>
      <c r="AG645" s="1">
        <v>-5.7152259493909341</v>
      </c>
      <c r="AH645" s="1">
        <v>2.1813997170106556</v>
      </c>
      <c r="AI645" s="1">
        <v>9.9424280964166343</v>
      </c>
      <c r="AJ645" s="1">
        <v>1.3047709465026855</v>
      </c>
      <c r="AK645" s="1">
        <v>0</v>
      </c>
      <c r="AL645" s="1">
        <v>0</v>
      </c>
      <c r="AM645" s="1">
        <v>17.091830827914812</v>
      </c>
    </row>
    <row r="646" spans="5:39" x14ac:dyDescent="0.2">
      <c r="E646" s="1" t="str">
        <f t="shared" si="10"/>
        <v>0-13--0---</v>
      </c>
      <c r="F646" s="1">
        <v>0</v>
      </c>
      <c r="G646" s="1" t="s">
        <v>87</v>
      </c>
      <c r="H646" s="1">
        <v>1</v>
      </c>
      <c r="I646" s="1">
        <v>3</v>
      </c>
      <c r="J646" s="1" t="s">
        <v>87</v>
      </c>
      <c r="K646" s="1" t="s">
        <v>87</v>
      </c>
      <c r="L646" s="1">
        <v>0</v>
      </c>
      <c r="M646" s="1" t="s">
        <v>87</v>
      </c>
      <c r="N646" s="1" t="s">
        <v>87</v>
      </c>
      <c r="O646" s="1" t="s">
        <v>87</v>
      </c>
      <c r="P646" s="1">
        <v>290</v>
      </c>
      <c r="Q646" s="1">
        <v>1032988</v>
      </c>
      <c r="R646" s="1">
        <v>51638.310183635571</v>
      </c>
      <c r="S646" s="1">
        <v>89.834526062011719</v>
      </c>
      <c r="T646" s="1">
        <v>-382.20543782315622</v>
      </c>
      <c r="U646" s="1">
        <v>59.14392542311019</v>
      </c>
      <c r="V646" s="1">
        <v>119.10680389404297</v>
      </c>
      <c r="W646" s="1">
        <v>-296.15353393554688</v>
      </c>
      <c r="X646" s="1">
        <v>-0.57351515354078986</v>
      </c>
      <c r="Y646" s="1">
        <v>1.9928595491912782</v>
      </c>
      <c r="Z646" s="1">
        <v>15.006369870705177</v>
      </c>
      <c r="AA646" s="1">
        <v>69.752504385336522</v>
      </c>
      <c r="AB646" s="1">
        <v>13.147490580723106</v>
      </c>
      <c r="AC646" s="1">
        <v>0.1007756140439192</v>
      </c>
      <c r="AD646" s="1">
        <v>0</v>
      </c>
      <c r="AE646" s="1">
        <v>0</v>
      </c>
      <c r="AF646" s="1">
        <v>0</v>
      </c>
      <c r="AG646" s="1">
        <v>0</v>
      </c>
      <c r="AH646" s="1">
        <v>8.3974121636248356</v>
      </c>
      <c r="AI646" s="1">
        <v>0</v>
      </c>
      <c r="AJ646" s="1">
        <v>1.1910680532455444</v>
      </c>
      <c r="AK646" s="1">
        <v>0</v>
      </c>
      <c r="AL646" s="1">
        <v>0</v>
      </c>
      <c r="AM646" s="1">
        <v>-100.59624428188596</v>
      </c>
    </row>
    <row r="647" spans="5:39" x14ac:dyDescent="0.2">
      <c r="E647" s="1" t="str">
        <f t="shared" si="10"/>
        <v>0-13--1---</v>
      </c>
      <c r="F647" s="1">
        <v>0</v>
      </c>
      <c r="G647" s="1" t="s">
        <v>87</v>
      </c>
      <c r="H647" s="1">
        <v>1</v>
      </c>
      <c r="I647" s="1">
        <v>3</v>
      </c>
      <c r="J647" s="1" t="s">
        <v>87</v>
      </c>
      <c r="K647" s="1" t="s">
        <v>87</v>
      </c>
      <c r="L647" s="1">
        <v>1</v>
      </c>
      <c r="M647" s="1" t="s">
        <v>87</v>
      </c>
      <c r="N647" s="1" t="s">
        <v>87</v>
      </c>
      <c r="O647" s="1" t="s">
        <v>87</v>
      </c>
      <c r="P647" s="1">
        <v>205</v>
      </c>
      <c r="Q647" s="1">
        <v>751311</v>
      </c>
      <c r="R647" s="1">
        <v>56397.379226121993</v>
      </c>
      <c r="S647" s="1">
        <v>89.835899353027344</v>
      </c>
      <c r="T647" s="1">
        <v>-265.22645636176981</v>
      </c>
      <c r="U647" s="1">
        <v>54.413913112087741</v>
      </c>
      <c r="V647" s="1">
        <v>115.49717712402344</v>
      </c>
      <c r="W647" s="1">
        <v>-249.27815246582031</v>
      </c>
      <c r="X647" s="1">
        <v>-0.44200307866497507</v>
      </c>
      <c r="Y647" s="1">
        <v>2.7711560192783016</v>
      </c>
      <c r="Z647" s="1">
        <v>9.5242848833572236</v>
      </c>
      <c r="AA647" s="1">
        <v>71.68256554209907</v>
      </c>
      <c r="AB647" s="1">
        <v>16.021993555265396</v>
      </c>
      <c r="AC647" s="1">
        <v>0</v>
      </c>
      <c r="AD647" s="1">
        <v>0</v>
      </c>
      <c r="AE647" s="1">
        <v>0</v>
      </c>
      <c r="AF647" s="1">
        <v>0</v>
      </c>
      <c r="AG647" s="1">
        <v>0</v>
      </c>
      <c r="AH647" s="1">
        <v>4.7203145843814038</v>
      </c>
      <c r="AI647" s="1">
        <v>0</v>
      </c>
      <c r="AJ647" s="1">
        <v>1.154971718788147</v>
      </c>
      <c r="AK647" s="1">
        <v>0</v>
      </c>
      <c r="AL647" s="1">
        <v>0</v>
      </c>
      <c r="AM647" s="1">
        <v>-158.6830995065024</v>
      </c>
    </row>
    <row r="648" spans="5:39" x14ac:dyDescent="0.2">
      <c r="E648" s="1" t="str">
        <f t="shared" si="10"/>
        <v>1-01--0---</v>
      </c>
      <c r="F648" s="1">
        <v>1</v>
      </c>
      <c r="G648" s="1" t="s">
        <v>87</v>
      </c>
      <c r="H648" s="1">
        <v>0</v>
      </c>
      <c r="I648" s="1">
        <v>1</v>
      </c>
      <c r="J648" s="1" t="s">
        <v>87</v>
      </c>
      <c r="K648" s="1" t="s">
        <v>87</v>
      </c>
      <c r="L648" s="1">
        <v>0</v>
      </c>
      <c r="M648" s="1" t="s">
        <v>87</v>
      </c>
      <c r="N648" s="1" t="s">
        <v>87</v>
      </c>
      <c r="O648" s="1" t="s">
        <v>87</v>
      </c>
      <c r="P648" s="1">
        <v>862</v>
      </c>
      <c r="Q648" s="1">
        <v>2292218</v>
      </c>
      <c r="R648" s="1">
        <v>18649.708395593832</v>
      </c>
      <c r="S648" s="1">
        <v>15.221346855163574</v>
      </c>
      <c r="T648" s="1">
        <v>-247.50547776687273</v>
      </c>
      <c r="U648" s="1">
        <v>82.367298270873306</v>
      </c>
      <c r="V648" s="1">
        <v>217.85781860351563</v>
      </c>
      <c r="W648" s="1">
        <v>49.15716552734375</v>
      </c>
      <c r="X648" s="1">
        <v>0.26358141631296278</v>
      </c>
      <c r="Y648" s="1">
        <v>0.36724255720878207</v>
      </c>
      <c r="Z648" s="1">
        <v>7.1393296798123034</v>
      </c>
      <c r="AA648" s="1">
        <v>30.017171141662789</v>
      </c>
      <c r="AB648" s="1">
        <v>47.287038143841464</v>
      </c>
      <c r="AC648" s="1">
        <v>14.412372645184707</v>
      </c>
      <c r="AD648" s="1">
        <v>0.77684583228994797</v>
      </c>
      <c r="AE648" s="1">
        <v>0.36724255720878207</v>
      </c>
      <c r="AF648" s="1">
        <v>7.1393296798123034</v>
      </c>
      <c r="AG648" s="1">
        <v>-16.851996653016027</v>
      </c>
      <c r="AH648" s="1">
        <v>3.3813305438674606</v>
      </c>
      <c r="AI648" s="1">
        <v>7.6311616070612809</v>
      </c>
      <c r="AJ648" s="1">
        <v>2.1785781383514404</v>
      </c>
      <c r="AK648" s="1">
        <v>0</v>
      </c>
      <c r="AL648" s="1">
        <v>0</v>
      </c>
      <c r="AM648" s="1">
        <v>2.2770371774067351</v>
      </c>
    </row>
    <row r="649" spans="5:39" x14ac:dyDescent="0.2">
      <c r="E649" s="1" t="str">
        <f t="shared" si="10"/>
        <v>1-01--1---</v>
      </c>
      <c r="F649" s="1">
        <v>1</v>
      </c>
      <c r="G649" s="1" t="s">
        <v>87</v>
      </c>
      <c r="H649" s="1">
        <v>0</v>
      </c>
      <c r="I649" s="1">
        <v>1</v>
      </c>
      <c r="J649" s="1" t="s">
        <v>87</v>
      </c>
      <c r="K649" s="1" t="s">
        <v>87</v>
      </c>
      <c r="L649" s="1">
        <v>1</v>
      </c>
      <c r="M649" s="1" t="s">
        <v>87</v>
      </c>
      <c r="N649" s="1" t="s">
        <v>87</v>
      </c>
      <c r="O649" s="1" t="s">
        <v>87</v>
      </c>
      <c r="P649" s="1">
        <v>413</v>
      </c>
      <c r="Q649" s="1">
        <v>1007249</v>
      </c>
      <c r="R649" s="1">
        <v>18481.991444545605</v>
      </c>
      <c r="S649" s="1">
        <v>13.472031593322754</v>
      </c>
      <c r="T649" s="1">
        <v>-164.17586313753154</v>
      </c>
      <c r="U649" s="1">
        <v>75.407414700490421</v>
      </c>
      <c r="V649" s="1">
        <v>236.08491516113281</v>
      </c>
      <c r="W649" s="1">
        <v>116.05387878417969</v>
      </c>
      <c r="X649" s="1">
        <v>0.62792951253329055</v>
      </c>
      <c r="Y649" s="1">
        <v>0.17721536581321995</v>
      </c>
      <c r="Z649" s="1">
        <v>2.5320452043139285</v>
      </c>
      <c r="AA649" s="1">
        <v>11.725005435597355</v>
      </c>
      <c r="AB649" s="1">
        <v>57.189731635375161</v>
      </c>
      <c r="AC649" s="1">
        <v>26.106851433955256</v>
      </c>
      <c r="AD649" s="1">
        <v>2.2691509249450732</v>
      </c>
      <c r="AE649" s="1">
        <v>0.17721536581321995</v>
      </c>
      <c r="AF649" s="1">
        <v>2.5320452043139285</v>
      </c>
      <c r="AG649" s="1">
        <v>-35.967093760893007</v>
      </c>
      <c r="AH649" s="1">
        <v>1.7691725213226199</v>
      </c>
      <c r="AI649" s="1">
        <v>2.6734700854792788</v>
      </c>
      <c r="AJ649" s="1">
        <v>2.360849142074585</v>
      </c>
      <c r="AK649" s="1">
        <v>0</v>
      </c>
      <c r="AL649" s="1">
        <v>0</v>
      </c>
      <c r="AM649" s="1">
        <v>0.26185463283567428</v>
      </c>
    </row>
    <row r="650" spans="5:39" x14ac:dyDescent="0.2">
      <c r="E650" s="1" t="str">
        <f t="shared" si="10"/>
        <v>1-02--0---</v>
      </c>
      <c r="F650" s="1">
        <v>1</v>
      </c>
      <c r="G650" s="1" t="s">
        <v>87</v>
      </c>
      <c r="H650" s="1">
        <v>0</v>
      </c>
      <c r="I650" s="1">
        <v>2</v>
      </c>
      <c r="J650" s="1" t="s">
        <v>87</v>
      </c>
      <c r="K650" s="1" t="s">
        <v>87</v>
      </c>
      <c r="L650" s="1">
        <v>0</v>
      </c>
      <c r="M650" s="1" t="s">
        <v>87</v>
      </c>
      <c r="N650" s="1" t="s">
        <v>87</v>
      </c>
      <c r="O650" s="1" t="s">
        <v>87</v>
      </c>
      <c r="P650" s="1">
        <v>628</v>
      </c>
      <c r="Q650" s="1">
        <v>1562008</v>
      </c>
      <c r="R650" s="1">
        <v>34339.87798458508</v>
      </c>
      <c r="S650" s="1">
        <v>47.251468658447266</v>
      </c>
      <c r="T650" s="1">
        <v>-346.19318735613069</v>
      </c>
      <c r="U650" s="1">
        <v>94.053205953808373</v>
      </c>
      <c r="V650" s="1">
        <v>227.40235900878906</v>
      </c>
      <c r="W650" s="1">
        <v>0.48889845609664917</v>
      </c>
      <c r="X650" s="1">
        <v>1.4237046978329746E-3</v>
      </c>
      <c r="Y650" s="1">
        <v>0</v>
      </c>
      <c r="Z650" s="1">
        <v>7.2643033838495059</v>
      </c>
      <c r="AA650" s="1">
        <v>47.85410830162202</v>
      </c>
      <c r="AB650" s="1">
        <v>39.284625943016934</v>
      </c>
      <c r="AC650" s="1">
        <v>5.5969623715115411</v>
      </c>
      <c r="AD650" s="1">
        <v>0</v>
      </c>
      <c r="AE650" s="1">
        <v>0</v>
      </c>
      <c r="AF650" s="1">
        <v>7.2643033838495059</v>
      </c>
      <c r="AG650" s="1">
        <v>-0.35725498415665946</v>
      </c>
      <c r="AH650" s="1">
        <v>6.5526647948288765</v>
      </c>
      <c r="AI650" s="1">
        <v>4.908837575015137</v>
      </c>
      <c r="AJ650" s="1">
        <v>2.2740235328674316</v>
      </c>
      <c r="AK650" s="1">
        <v>0</v>
      </c>
      <c r="AL650" s="1">
        <v>0</v>
      </c>
      <c r="AM650" s="1">
        <v>14.122275973728598</v>
      </c>
    </row>
    <row r="651" spans="5:39" x14ac:dyDescent="0.2">
      <c r="E651" s="1" t="str">
        <f t="shared" si="10"/>
        <v>1-02--1---</v>
      </c>
      <c r="F651" s="1">
        <v>1</v>
      </c>
      <c r="G651" s="1" t="s">
        <v>87</v>
      </c>
      <c r="H651" s="1">
        <v>0</v>
      </c>
      <c r="I651" s="1">
        <v>2</v>
      </c>
      <c r="J651" s="1" t="s">
        <v>87</v>
      </c>
      <c r="K651" s="1" t="s">
        <v>87</v>
      </c>
      <c r="L651" s="1">
        <v>1</v>
      </c>
      <c r="M651" s="1" t="s">
        <v>87</v>
      </c>
      <c r="N651" s="1" t="s">
        <v>87</v>
      </c>
      <c r="O651" s="1" t="s">
        <v>87</v>
      </c>
      <c r="P651" s="1">
        <v>265</v>
      </c>
      <c r="Q651" s="1">
        <v>774842</v>
      </c>
      <c r="R651" s="1">
        <v>34055.74083736867</v>
      </c>
      <c r="S651" s="1">
        <v>48.994728088378906</v>
      </c>
      <c r="T651" s="1">
        <v>-249.15180196419215</v>
      </c>
      <c r="U651" s="1">
        <v>86.521925882952345</v>
      </c>
      <c r="V651" s="1">
        <v>211.74278259277344</v>
      </c>
      <c r="W651" s="1">
        <v>53.808704376220703</v>
      </c>
      <c r="X651" s="1">
        <v>0.15800186122269733</v>
      </c>
      <c r="Y651" s="1">
        <v>0</v>
      </c>
      <c r="Z651" s="1">
        <v>1.2136667862609409</v>
      </c>
      <c r="AA651" s="1">
        <v>32.112095111003278</v>
      </c>
      <c r="AB651" s="1">
        <v>63.161780079035466</v>
      </c>
      <c r="AC651" s="1">
        <v>3.5124580237003156</v>
      </c>
      <c r="AD651" s="1">
        <v>0</v>
      </c>
      <c r="AE651" s="1">
        <v>0</v>
      </c>
      <c r="AF651" s="1">
        <v>1.2136667862609409</v>
      </c>
      <c r="AG651" s="1">
        <v>-1.1596477870699706</v>
      </c>
      <c r="AH651" s="1">
        <v>4.3456357506213639</v>
      </c>
      <c r="AI651" s="1">
        <v>1.3236338671146075</v>
      </c>
      <c r="AJ651" s="1">
        <v>2.1174278259277344</v>
      </c>
      <c r="AK651" s="1">
        <v>0</v>
      </c>
      <c r="AL651" s="1">
        <v>0</v>
      </c>
      <c r="AM651" s="1">
        <v>0.18617831256180206</v>
      </c>
    </row>
    <row r="652" spans="5:39" x14ac:dyDescent="0.2">
      <c r="E652" s="1" t="str">
        <f t="shared" si="10"/>
        <v>1-03--0---</v>
      </c>
      <c r="F652" s="1">
        <v>1</v>
      </c>
      <c r="G652" s="1" t="s">
        <v>87</v>
      </c>
      <c r="H652" s="1">
        <v>0</v>
      </c>
      <c r="I652" s="1">
        <v>3</v>
      </c>
      <c r="J652" s="1" t="s">
        <v>87</v>
      </c>
      <c r="K652" s="1" t="s">
        <v>87</v>
      </c>
      <c r="L652" s="1">
        <v>0</v>
      </c>
      <c r="M652" s="1" t="s">
        <v>87</v>
      </c>
      <c r="N652" s="1" t="s">
        <v>87</v>
      </c>
      <c r="O652" s="1" t="s">
        <v>87</v>
      </c>
      <c r="P652" s="1">
        <v>116</v>
      </c>
      <c r="Q652" s="1">
        <v>303848</v>
      </c>
      <c r="R652" s="1">
        <v>74084.007075280257</v>
      </c>
      <c r="S652" s="1">
        <v>90.142112731933594</v>
      </c>
      <c r="T652" s="1">
        <v>-426.96552976404325</v>
      </c>
      <c r="U652" s="1">
        <v>96.986771153758099</v>
      </c>
      <c r="V652" s="1">
        <v>227.73854064941406</v>
      </c>
      <c r="W652" s="1">
        <v>-122.49729156494141</v>
      </c>
      <c r="X652" s="1">
        <v>-0.16534917103021457</v>
      </c>
      <c r="Y652" s="1">
        <v>0</v>
      </c>
      <c r="Z652" s="1">
        <v>0.69179326505357941</v>
      </c>
      <c r="AA652" s="1">
        <v>75.056278139069533</v>
      </c>
      <c r="AB652" s="1">
        <v>24.251928595876887</v>
      </c>
      <c r="AC652" s="1">
        <v>0</v>
      </c>
      <c r="AD652" s="1">
        <v>0</v>
      </c>
      <c r="AE652" s="1">
        <v>0</v>
      </c>
      <c r="AF652" s="1">
        <v>0</v>
      </c>
      <c r="AG652" s="1">
        <v>-5.3582645681803083</v>
      </c>
      <c r="AH652" s="1">
        <v>11.149071872223359</v>
      </c>
      <c r="AI652" s="1">
        <v>0</v>
      </c>
      <c r="AJ652" s="1">
        <v>2.2773854732513428</v>
      </c>
      <c r="AK652" s="1">
        <v>0</v>
      </c>
      <c r="AL652" s="1">
        <v>0</v>
      </c>
      <c r="AM652" s="1">
        <v>-26.047880463646944</v>
      </c>
    </row>
    <row r="653" spans="5:39" x14ac:dyDescent="0.2">
      <c r="E653" s="1" t="str">
        <f t="shared" si="10"/>
        <v>1-03--1---</v>
      </c>
      <c r="F653" s="1">
        <v>1</v>
      </c>
      <c r="G653" s="1" t="s">
        <v>87</v>
      </c>
      <c r="H653" s="1">
        <v>0</v>
      </c>
      <c r="I653" s="1">
        <v>3</v>
      </c>
      <c r="J653" s="1" t="s">
        <v>87</v>
      </c>
      <c r="K653" s="1" t="s">
        <v>87</v>
      </c>
      <c r="L653" s="1">
        <v>1</v>
      </c>
      <c r="M653" s="1" t="s">
        <v>87</v>
      </c>
      <c r="N653" s="1" t="s">
        <v>87</v>
      </c>
      <c r="O653" s="1" t="s">
        <v>87</v>
      </c>
      <c r="P653" s="1">
        <v>67</v>
      </c>
      <c r="Q653" s="1">
        <v>192111</v>
      </c>
      <c r="R653" s="1">
        <v>92656.491770278386</v>
      </c>
      <c r="S653" s="1">
        <v>90.272308349609375</v>
      </c>
      <c r="T653" s="1">
        <v>-421.45332080379552</v>
      </c>
      <c r="U653" s="1">
        <v>89.857857857754482</v>
      </c>
      <c r="V653" s="1">
        <v>221.23823547363281</v>
      </c>
      <c r="W653" s="1">
        <v>-110.95235443115234</v>
      </c>
      <c r="X653" s="1">
        <v>-0.1197459048052829</v>
      </c>
      <c r="Y653" s="1">
        <v>0</v>
      </c>
      <c r="Z653" s="1">
        <v>0.39820728641254272</v>
      </c>
      <c r="AA653" s="1">
        <v>65.611026958373017</v>
      </c>
      <c r="AB653" s="1">
        <v>33.990765755214433</v>
      </c>
      <c r="AC653" s="1">
        <v>0</v>
      </c>
      <c r="AD653" s="1">
        <v>0</v>
      </c>
      <c r="AE653" s="1">
        <v>0</v>
      </c>
      <c r="AF653" s="1">
        <v>0</v>
      </c>
      <c r="AG653" s="1">
        <v>-0.43143451777926956</v>
      </c>
      <c r="AH653" s="1">
        <v>5.2253173214631312</v>
      </c>
      <c r="AI653" s="1">
        <v>0</v>
      </c>
      <c r="AJ653" s="1">
        <v>2.2123823165893555</v>
      </c>
      <c r="AK653" s="1">
        <v>0</v>
      </c>
      <c r="AL653" s="1">
        <v>1</v>
      </c>
      <c r="AM653" s="1">
        <v>-5.389016633240038</v>
      </c>
    </row>
    <row r="654" spans="5:39" x14ac:dyDescent="0.2">
      <c r="E654" s="1" t="str">
        <f t="shared" si="10"/>
        <v>1-11--0---</v>
      </c>
      <c r="F654" s="1">
        <v>1</v>
      </c>
      <c r="G654" s="1" t="s">
        <v>87</v>
      </c>
      <c r="H654" s="1">
        <v>1</v>
      </c>
      <c r="I654" s="1">
        <v>1</v>
      </c>
      <c r="J654" s="1" t="s">
        <v>87</v>
      </c>
      <c r="K654" s="1" t="s">
        <v>87</v>
      </c>
      <c r="L654" s="1">
        <v>0</v>
      </c>
      <c r="M654" s="1" t="s">
        <v>87</v>
      </c>
      <c r="N654" s="1" t="s">
        <v>87</v>
      </c>
      <c r="O654" s="1" t="s">
        <v>87</v>
      </c>
      <c r="P654" s="1">
        <v>888</v>
      </c>
      <c r="Q654" s="1">
        <v>1258316</v>
      </c>
      <c r="R654" s="1">
        <v>25382.439433011808</v>
      </c>
      <c r="S654" s="1">
        <v>18.47859001159668</v>
      </c>
      <c r="T654" s="1">
        <v>-317.71041566731975</v>
      </c>
      <c r="U654" s="1">
        <v>92.233234758137201</v>
      </c>
      <c r="V654" s="1">
        <v>317.70779418945313</v>
      </c>
      <c r="W654" s="1">
        <v>107.350830078125</v>
      </c>
      <c r="X654" s="1">
        <v>0.42293346296143236</v>
      </c>
      <c r="Y654" s="1">
        <v>0.47809930097050346</v>
      </c>
      <c r="Z654" s="1">
        <v>4.3549474058980415</v>
      </c>
      <c r="AA654" s="1">
        <v>29.583983673417485</v>
      </c>
      <c r="AB654" s="1">
        <v>49.5327087949291</v>
      </c>
      <c r="AC654" s="1">
        <v>15.202222653133235</v>
      </c>
      <c r="AD654" s="1">
        <v>0.84803817165163609</v>
      </c>
      <c r="AE654" s="1">
        <v>0.47809930097050346</v>
      </c>
      <c r="AF654" s="1">
        <v>4.3549474058980415</v>
      </c>
      <c r="AG654" s="1">
        <v>-39.94985871066833</v>
      </c>
      <c r="AH654" s="1">
        <v>5.9616653070928241</v>
      </c>
      <c r="AI654" s="1">
        <v>5.5274834950096023</v>
      </c>
      <c r="AJ654" s="1">
        <v>3.1770780086517334</v>
      </c>
      <c r="AK654" s="1">
        <v>0</v>
      </c>
      <c r="AL654" s="1">
        <v>0</v>
      </c>
      <c r="AM654" s="1">
        <v>43.580925346122527</v>
      </c>
    </row>
    <row r="655" spans="5:39" x14ac:dyDescent="0.2">
      <c r="E655" s="1" t="str">
        <f t="shared" si="10"/>
        <v>1-11--1---</v>
      </c>
      <c r="F655" s="1">
        <v>1</v>
      </c>
      <c r="G655" s="1" t="s">
        <v>87</v>
      </c>
      <c r="H655" s="1">
        <v>1</v>
      </c>
      <c r="I655" s="1">
        <v>1</v>
      </c>
      <c r="J655" s="1" t="s">
        <v>87</v>
      </c>
      <c r="K655" s="1" t="s">
        <v>87</v>
      </c>
      <c r="L655" s="1">
        <v>1</v>
      </c>
      <c r="M655" s="1" t="s">
        <v>87</v>
      </c>
      <c r="N655" s="1" t="s">
        <v>87</v>
      </c>
      <c r="O655" s="1" t="s">
        <v>87</v>
      </c>
      <c r="P655" s="1">
        <v>408</v>
      </c>
      <c r="Q655" s="1">
        <v>520757</v>
      </c>
      <c r="R655" s="1">
        <v>25806.158969602966</v>
      </c>
      <c r="S655" s="1">
        <v>18.33757209777832</v>
      </c>
      <c r="T655" s="1">
        <v>-191.63861286785431</v>
      </c>
      <c r="U655" s="1">
        <v>87.209584087660502</v>
      </c>
      <c r="V655" s="1">
        <v>329.0360107421875</v>
      </c>
      <c r="W655" s="1">
        <v>197.5516357421875</v>
      </c>
      <c r="X655" s="1">
        <v>0.76552126945696675</v>
      </c>
      <c r="Y655" s="1">
        <v>0.24080329213049464</v>
      </c>
      <c r="Z655" s="1">
        <v>1.352838271977141</v>
      </c>
      <c r="AA655" s="1">
        <v>10.272545544274969</v>
      </c>
      <c r="AB655" s="1">
        <v>52.025224816949169</v>
      </c>
      <c r="AC655" s="1">
        <v>35.680941398771402</v>
      </c>
      <c r="AD655" s="1">
        <v>0.42764667589681943</v>
      </c>
      <c r="AE655" s="1">
        <v>0.24080329213049464</v>
      </c>
      <c r="AF655" s="1">
        <v>1.352838271977141</v>
      </c>
      <c r="AG655" s="1">
        <v>-73.756174423959493</v>
      </c>
      <c r="AH655" s="1">
        <v>5.3184175115966719</v>
      </c>
      <c r="AI655" s="1">
        <v>1.232820992082353</v>
      </c>
      <c r="AJ655" s="1">
        <v>3.2903599739074707</v>
      </c>
      <c r="AK655" s="1">
        <v>0</v>
      </c>
      <c r="AL655" s="1">
        <v>0</v>
      </c>
      <c r="AM655" s="1">
        <v>40.149601779819896</v>
      </c>
    </row>
    <row r="656" spans="5:39" x14ac:dyDescent="0.2">
      <c r="E656" s="1" t="str">
        <f t="shared" si="10"/>
        <v>1-12--0---</v>
      </c>
      <c r="F656" s="1">
        <v>1</v>
      </c>
      <c r="G656" s="1" t="s">
        <v>87</v>
      </c>
      <c r="H656" s="1">
        <v>1</v>
      </c>
      <c r="I656" s="1">
        <v>2</v>
      </c>
      <c r="J656" s="1" t="s">
        <v>87</v>
      </c>
      <c r="K656" s="1" t="s">
        <v>87</v>
      </c>
      <c r="L656" s="1">
        <v>0</v>
      </c>
      <c r="M656" s="1" t="s">
        <v>87</v>
      </c>
      <c r="N656" s="1" t="s">
        <v>87</v>
      </c>
      <c r="O656" s="1" t="s">
        <v>87</v>
      </c>
      <c r="P656" s="1">
        <v>3196</v>
      </c>
      <c r="Q656" s="1">
        <v>6003360</v>
      </c>
      <c r="R656" s="1">
        <v>48142.546060504734</v>
      </c>
      <c r="S656" s="1">
        <v>58.599342346191406</v>
      </c>
      <c r="T656" s="1">
        <v>-421.74140744837143</v>
      </c>
      <c r="U656" s="1">
        <v>94.843483152124364</v>
      </c>
      <c r="V656" s="1">
        <v>305.17349243164063</v>
      </c>
      <c r="W656" s="1">
        <v>69.477142333984375</v>
      </c>
      <c r="X656" s="1">
        <v>0.14431547148891269</v>
      </c>
      <c r="Y656" s="1">
        <v>0.34034274139815035</v>
      </c>
      <c r="Z656" s="1">
        <v>3.0459442712081235</v>
      </c>
      <c r="AA656" s="1">
        <v>31.486617494203244</v>
      </c>
      <c r="AB656" s="1">
        <v>60.720329948562139</v>
      </c>
      <c r="AC656" s="1">
        <v>4.4067655446283416</v>
      </c>
      <c r="AD656" s="1">
        <v>0</v>
      </c>
      <c r="AE656" s="1">
        <v>0.34034274139815035</v>
      </c>
      <c r="AF656" s="1">
        <v>3.0459442712081235</v>
      </c>
      <c r="AG656" s="1">
        <v>-0.31854166573707887</v>
      </c>
      <c r="AH656" s="1">
        <v>10.175999561822325</v>
      </c>
      <c r="AI656" s="1">
        <v>12.710872881109246</v>
      </c>
      <c r="AJ656" s="1">
        <v>3.0517349243164063</v>
      </c>
      <c r="AK656" s="1">
        <v>0</v>
      </c>
      <c r="AL656" s="1">
        <v>0</v>
      </c>
      <c r="AM656" s="1">
        <v>68.633233443737737</v>
      </c>
    </row>
    <row r="657" spans="5:39" x14ac:dyDescent="0.2">
      <c r="E657" s="1" t="str">
        <f t="shared" si="10"/>
        <v>1-12--1---</v>
      </c>
      <c r="F657" s="1">
        <v>1</v>
      </c>
      <c r="G657" s="1" t="s">
        <v>87</v>
      </c>
      <c r="H657" s="1">
        <v>1</v>
      </c>
      <c r="I657" s="1">
        <v>2</v>
      </c>
      <c r="J657" s="1" t="s">
        <v>87</v>
      </c>
      <c r="K657" s="1" t="s">
        <v>87</v>
      </c>
      <c r="L657" s="1">
        <v>1</v>
      </c>
      <c r="M657" s="1" t="s">
        <v>87</v>
      </c>
      <c r="N657" s="1" t="s">
        <v>87</v>
      </c>
      <c r="O657" s="1" t="s">
        <v>87</v>
      </c>
      <c r="P657" s="1">
        <v>1169</v>
      </c>
      <c r="Q657" s="1">
        <v>2104955</v>
      </c>
      <c r="R657" s="1">
        <v>46932.208662576668</v>
      </c>
      <c r="S657" s="1">
        <v>59.129295349121094</v>
      </c>
      <c r="T657" s="1">
        <v>-299.56242956508493</v>
      </c>
      <c r="U657" s="1">
        <v>86.1824741006766</v>
      </c>
      <c r="V657" s="1">
        <v>289.87155151367188</v>
      </c>
      <c r="W657" s="1">
        <v>141.73251342773438</v>
      </c>
      <c r="X657" s="1">
        <v>0.30199412613783644</v>
      </c>
      <c r="Y657" s="1">
        <v>0.29345045381017648</v>
      </c>
      <c r="Z657" s="1">
        <v>1.3894833856305717</v>
      </c>
      <c r="AA657" s="1">
        <v>20.229743628723654</v>
      </c>
      <c r="AB657" s="1">
        <v>70.197225118826765</v>
      </c>
      <c r="AC657" s="1">
        <v>7.8900974130088288</v>
      </c>
      <c r="AD657" s="1">
        <v>0</v>
      </c>
      <c r="AE657" s="1">
        <v>0.29345045381017648</v>
      </c>
      <c r="AF657" s="1">
        <v>1.3894833856305717</v>
      </c>
      <c r="AG657" s="1">
        <v>-2.3684830920095825</v>
      </c>
      <c r="AH657" s="1">
        <v>6.0259112433018327</v>
      </c>
      <c r="AI657" s="1">
        <v>7.3434752624036186</v>
      </c>
      <c r="AJ657" s="1">
        <v>2.8987157344818115</v>
      </c>
      <c r="AK657" s="1">
        <v>0</v>
      </c>
      <c r="AL657" s="1">
        <v>0</v>
      </c>
      <c r="AM657" s="1">
        <v>54.23999884150016</v>
      </c>
    </row>
    <row r="658" spans="5:39" x14ac:dyDescent="0.2">
      <c r="E658" s="1" t="str">
        <f t="shared" si="10"/>
        <v>1-13--0---</v>
      </c>
      <c r="F658" s="1">
        <v>1</v>
      </c>
      <c r="G658" s="1" t="s">
        <v>87</v>
      </c>
      <c r="H658" s="1">
        <v>1</v>
      </c>
      <c r="I658" s="1">
        <v>3</v>
      </c>
      <c r="J658" s="1" t="s">
        <v>87</v>
      </c>
      <c r="K658" s="1" t="s">
        <v>87</v>
      </c>
      <c r="L658" s="1">
        <v>0</v>
      </c>
      <c r="M658" s="1" t="s">
        <v>87</v>
      </c>
      <c r="N658" s="1" t="s">
        <v>87</v>
      </c>
      <c r="O658" s="1" t="s">
        <v>87</v>
      </c>
      <c r="P658" s="1">
        <v>1407</v>
      </c>
      <c r="Q658" s="1">
        <v>3204101</v>
      </c>
      <c r="R658" s="1">
        <v>86521.608071818991</v>
      </c>
      <c r="S658" s="1">
        <v>90.618431091308594</v>
      </c>
      <c r="T658" s="1">
        <v>-507.44083968520545</v>
      </c>
      <c r="U658" s="1">
        <v>93.058765450630119</v>
      </c>
      <c r="V658" s="1">
        <v>263.60858154296875</v>
      </c>
      <c r="W658" s="1">
        <v>-234.33616638183594</v>
      </c>
      <c r="X658" s="1">
        <v>-0.27084120557181568</v>
      </c>
      <c r="Y658" s="1">
        <v>0.45597813552069677</v>
      </c>
      <c r="Z658" s="1">
        <v>4.2545163214268209</v>
      </c>
      <c r="AA658" s="1">
        <v>69.73425619229856</v>
      </c>
      <c r="AB658" s="1">
        <v>25.555249350753922</v>
      </c>
      <c r="AC658" s="1">
        <v>0</v>
      </c>
      <c r="AD658" s="1">
        <v>0</v>
      </c>
      <c r="AE658" s="1">
        <v>0</v>
      </c>
      <c r="AF658" s="1">
        <v>0</v>
      </c>
      <c r="AG658" s="1">
        <v>0</v>
      </c>
      <c r="AH658" s="1">
        <v>14.447904350434062</v>
      </c>
      <c r="AI658" s="1">
        <v>0</v>
      </c>
      <c r="AJ658" s="1">
        <v>2.6360857486724854</v>
      </c>
      <c r="AK658" s="1">
        <v>0</v>
      </c>
      <c r="AL658" s="1">
        <v>0</v>
      </c>
      <c r="AM658" s="1">
        <v>-98.010578657638717</v>
      </c>
    </row>
    <row r="659" spans="5:39" x14ac:dyDescent="0.2">
      <c r="E659" s="1" t="str">
        <f t="shared" si="10"/>
        <v>1-13--1---</v>
      </c>
      <c r="F659" s="1">
        <v>1</v>
      </c>
      <c r="G659" s="1" t="s">
        <v>87</v>
      </c>
      <c r="H659" s="1">
        <v>1</v>
      </c>
      <c r="I659" s="1">
        <v>3</v>
      </c>
      <c r="J659" s="1" t="s">
        <v>87</v>
      </c>
      <c r="K659" s="1" t="s">
        <v>87</v>
      </c>
      <c r="L659" s="1">
        <v>1</v>
      </c>
      <c r="M659" s="1" t="s">
        <v>87</v>
      </c>
      <c r="N659" s="1" t="s">
        <v>87</v>
      </c>
      <c r="O659" s="1" t="s">
        <v>87</v>
      </c>
      <c r="P659" s="1">
        <v>697</v>
      </c>
      <c r="Q659" s="1">
        <v>1604849</v>
      </c>
      <c r="R659" s="1">
        <v>85930.394929629489</v>
      </c>
      <c r="S659" s="1">
        <v>91.24688720703125</v>
      </c>
      <c r="T659" s="1">
        <v>-386.26538900363664</v>
      </c>
      <c r="U659" s="1">
        <v>81.319628274856115</v>
      </c>
      <c r="V659" s="1">
        <v>265.05657958984375</v>
      </c>
      <c r="W659" s="1">
        <v>-127.37810516357422</v>
      </c>
      <c r="X659" s="1">
        <v>-0.14823405067309103</v>
      </c>
      <c r="Y659" s="1">
        <v>0.62354776056812822</v>
      </c>
      <c r="Z659" s="1">
        <v>3.9663544669934678</v>
      </c>
      <c r="AA659" s="1">
        <v>52.902111039730215</v>
      </c>
      <c r="AB659" s="1">
        <v>41.714204887811874</v>
      </c>
      <c r="AC659" s="1">
        <v>0.7937818448963111</v>
      </c>
      <c r="AD659" s="1">
        <v>0</v>
      </c>
      <c r="AE659" s="1">
        <v>0</v>
      </c>
      <c r="AF659" s="1">
        <v>0</v>
      </c>
      <c r="AG659" s="1">
        <v>0</v>
      </c>
      <c r="AH659" s="1">
        <v>10.778048101418911</v>
      </c>
      <c r="AI659" s="1">
        <v>0</v>
      </c>
      <c r="AJ659" s="1">
        <v>2.6505658626556396</v>
      </c>
      <c r="AK659" s="1">
        <v>0</v>
      </c>
      <c r="AL659" s="1">
        <v>0</v>
      </c>
      <c r="AM659" s="1">
        <v>-98.266979623136066</v>
      </c>
    </row>
    <row r="660" spans="5:39" x14ac:dyDescent="0.2">
      <c r="E660" s="1" t="str">
        <f t="shared" si="10"/>
        <v>-0--00--0-</v>
      </c>
      <c r="F660" s="1" t="s">
        <v>87</v>
      </c>
      <c r="G660" s="1">
        <v>0</v>
      </c>
      <c r="H660" s="1" t="s">
        <v>87</v>
      </c>
      <c r="I660" s="1" t="s">
        <v>87</v>
      </c>
      <c r="J660" s="1">
        <v>0</v>
      </c>
      <c r="K660" s="1">
        <v>0</v>
      </c>
      <c r="L660" s="1" t="s">
        <v>87</v>
      </c>
      <c r="M660" s="1" t="s">
        <v>87</v>
      </c>
      <c r="N660" s="1">
        <v>0</v>
      </c>
      <c r="O660" s="1" t="s">
        <v>87</v>
      </c>
      <c r="P660" s="1">
        <v>1772</v>
      </c>
      <c r="Q660" s="1">
        <v>6887397</v>
      </c>
      <c r="R660" s="1">
        <v>17338.41591235335</v>
      </c>
      <c r="S660" s="1">
        <v>26.623828887939453</v>
      </c>
      <c r="T660" s="1">
        <v>-62.987458704179289</v>
      </c>
      <c r="U660" s="1">
        <v>51.201987255505486</v>
      </c>
      <c r="V660" s="1">
        <v>119.445068359375</v>
      </c>
      <c r="W660" s="1">
        <v>92.798995971679688</v>
      </c>
      <c r="X660" s="1">
        <v>0.5352218820957102</v>
      </c>
      <c r="Y660" s="1">
        <v>2.5394209162039008E-2</v>
      </c>
      <c r="Z660" s="1">
        <v>0.6495342144499584</v>
      </c>
      <c r="AA660" s="1">
        <v>10.400460435197797</v>
      </c>
      <c r="AB660" s="1">
        <v>66.132008943291638</v>
      </c>
      <c r="AC660" s="1">
        <v>22.066173911566299</v>
      </c>
      <c r="AD660" s="1">
        <v>0.72642828633226753</v>
      </c>
      <c r="AE660" s="1">
        <v>2.5394209162039008E-2</v>
      </c>
      <c r="AF660" s="1">
        <v>0.43145472810700475</v>
      </c>
      <c r="AG660" s="1">
        <v>-18.241538830832038</v>
      </c>
      <c r="AH660" s="1">
        <v>2.8652334111130811E-3</v>
      </c>
      <c r="AI660" s="1">
        <v>0.40793214395653354</v>
      </c>
      <c r="AJ660" s="1">
        <v>1.1944506168365479</v>
      </c>
      <c r="AK660" s="1">
        <v>0</v>
      </c>
      <c r="AL660" s="1">
        <v>0</v>
      </c>
      <c r="AM660" s="1">
        <v>2.9701412261423989</v>
      </c>
    </row>
    <row r="661" spans="5:39" x14ac:dyDescent="0.2">
      <c r="E661" s="1" t="str">
        <f t="shared" si="10"/>
        <v>-0--00--1-</v>
      </c>
      <c r="F661" s="1" t="s">
        <v>87</v>
      </c>
      <c r="G661" s="1">
        <v>0</v>
      </c>
      <c r="H661" s="1" t="s">
        <v>87</v>
      </c>
      <c r="I661" s="1" t="s">
        <v>87</v>
      </c>
      <c r="J661" s="1">
        <v>0</v>
      </c>
      <c r="K661" s="1">
        <v>0</v>
      </c>
      <c r="L661" s="1" t="s">
        <v>87</v>
      </c>
      <c r="M661" s="1" t="s">
        <v>87</v>
      </c>
      <c r="N661" s="1">
        <v>1</v>
      </c>
      <c r="O661" s="1" t="s">
        <v>87</v>
      </c>
      <c r="P661" s="1">
        <v>384</v>
      </c>
      <c r="Q661" s="1">
        <v>1600391</v>
      </c>
      <c r="R661" s="1">
        <v>17193.83488028148</v>
      </c>
      <c r="S661" s="1">
        <v>26.875450134277344</v>
      </c>
      <c r="T661" s="1">
        <v>-155.01217824660992</v>
      </c>
      <c r="U661" s="1">
        <v>48.695351381645246</v>
      </c>
      <c r="V661" s="1">
        <v>117.28440093994141</v>
      </c>
      <c r="W661" s="1">
        <v>15.125340461730957</v>
      </c>
      <c r="X661" s="1">
        <v>8.7969557501551041E-2</v>
      </c>
      <c r="Y661" s="1">
        <v>0</v>
      </c>
      <c r="Z661" s="1">
        <v>7.3187114898796608</v>
      </c>
      <c r="AA661" s="1">
        <v>24.911974636198277</v>
      </c>
      <c r="AB661" s="1">
        <v>65.105964729869143</v>
      </c>
      <c r="AC661" s="1">
        <v>2.6633491440529218</v>
      </c>
      <c r="AD661" s="1">
        <v>0</v>
      </c>
      <c r="AE661" s="1">
        <v>0</v>
      </c>
      <c r="AF661" s="1">
        <v>7.3187114898796608</v>
      </c>
      <c r="AG661" s="1">
        <v>-2.5321426169847392</v>
      </c>
      <c r="AH661" s="1">
        <v>0</v>
      </c>
      <c r="AI661" s="1">
        <v>3.5682526652639526</v>
      </c>
      <c r="AJ661" s="1">
        <v>1.1728440523147583</v>
      </c>
      <c r="AK661" s="1">
        <v>0</v>
      </c>
      <c r="AL661" s="1">
        <v>0</v>
      </c>
      <c r="AM661" s="1">
        <v>3.1216558973981026</v>
      </c>
    </row>
    <row r="662" spans="5:39" x14ac:dyDescent="0.2">
      <c r="E662" s="1" t="str">
        <f t="shared" si="10"/>
        <v>-0--01--0-</v>
      </c>
      <c r="F662" s="1" t="s">
        <v>87</v>
      </c>
      <c r="G662" s="1">
        <v>0</v>
      </c>
      <c r="H662" s="1" t="s">
        <v>87</v>
      </c>
      <c r="I662" s="1" t="s">
        <v>87</v>
      </c>
      <c r="J662" s="1">
        <v>0</v>
      </c>
      <c r="K662" s="1">
        <v>1</v>
      </c>
      <c r="L662" s="1" t="s">
        <v>87</v>
      </c>
      <c r="M662" s="1" t="s">
        <v>87</v>
      </c>
      <c r="N662" s="1">
        <v>0</v>
      </c>
      <c r="O662" s="1" t="s">
        <v>87</v>
      </c>
      <c r="P662" s="1">
        <v>85</v>
      </c>
      <c r="Q662" s="1">
        <v>271556</v>
      </c>
      <c r="R662" s="1">
        <v>28486.105430430802</v>
      </c>
      <c r="S662" s="1">
        <v>48.284236907958984</v>
      </c>
      <c r="T662" s="1">
        <v>-56.164515266466012</v>
      </c>
      <c r="U662" s="1">
        <v>56.448182373650219</v>
      </c>
      <c r="V662" s="1">
        <v>144.32197570800781</v>
      </c>
      <c r="W662" s="1">
        <v>117.448974609375</v>
      </c>
      <c r="X662" s="1">
        <v>0.41230267470648335</v>
      </c>
      <c r="Y662" s="1">
        <v>0</v>
      </c>
      <c r="Z662" s="1">
        <v>2.1977050774057654</v>
      </c>
      <c r="AA662" s="1">
        <v>14.612455626095539</v>
      </c>
      <c r="AB662" s="1">
        <v>55.827895535359183</v>
      </c>
      <c r="AC662" s="1">
        <v>21.884252235266391</v>
      </c>
      <c r="AD662" s="1">
        <v>5.4776915258731167</v>
      </c>
      <c r="AE662" s="1">
        <v>0</v>
      </c>
      <c r="AF662" s="1">
        <v>0.80719998821605854</v>
      </c>
      <c r="AG662" s="1">
        <v>-18.615566133909905</v>
      </c>
      <c r="AH662" s="1">
        <v>0</v>
      </c>
      <c r="AI662" s="1">
        <v>4.5485817568323181</v>
      </c>
      <c r="AJ662" s="1">
        <v>1.443219780921936</v>
      </c>
      <c r="AK662" s="1">
        <v>0</v>
      </c>
      <c r="AL662" s="1">
        <v>1</v>
      </c>
      <c r="AM662" s="1">
        <v>-13.089693977131974</v>
      </c>
    </row>
    <row r="663" spans="5:39" x14ac:dyDescent="0.2">
      <c r="E663" s="1" t="str">
        <f t="shared" si="10"/>
        <v>-0--01--1-</v>
      </c>
      <c r="F663" s="1" t="s">
        <v>87</v>
      </c>
      <c r="G663" s="1">
        <v>0</v>
      </c>
      <c r="H663" s="1" t="s">
        <v>87</v>
      </c>
      <c r="I663" s="1" t="s">
        <v>87</v>
      </c>
      <c r="J663" s="1">
        <v>0</v>
      </c>
      <c r="K663" s="1">
        <v>1</v>
      </c>
      <c r="L663" s="1" t="s">
        <v>87</v>
      </c>
      <c r="M663" s="1" t="s">
        <v>87</v>
      </c>
      <c r="N663" s="1">
        <v>1</v>
      </c>
      <c r="O663" s="1" t="s">
        <v>87</v>
      </c>
      <c r="P663" s="1">
        <v>21</v>
      </c>
      <c r="Q663" s="1">
        <v>70734</v>
      </c>
      <c r="R663" s="1">
        <v>29171.220384993936</v>
      </c>
      <c r="S663" s="1">
        <v>54.820396423339844</v>
      </c>
      <c r="T663" s="1">
        <v>-152.67805461471167</v>
      </c>
      <c r="U663" s="1">
        <v>38.647838815624709</v>
      </c>
      <c r="V663" s="1">
        <v>115.63887023925781</v>
      </c>
      <c r="W663" s="1">
        <v>14.163112640380859</v>
      </c>
      <c r="X663" s="1">
        <v>4.8551663089373365E-2</v>
      </c>
      <c r="Y663" s="1">
        <v>0</v>
      </c>
      <c r="Z663" s="1">
        <v>8.0258433002516458</v>
      </c>
      <c r="AA663" s="1">
        <v>23.93332767834422</v>
      </c>
      <c r="AB663" s="1">
        <v>47.004269516781179</v>
      </c>
      <c r="AC663" s="1">
        <v>21.036559504622954</v>
      </c>
      <c r="AD663" s="1">
        <v>0</v>
      </c>
      <c r="AE663" s="1">
        <v>0</v>
      </c>
      <c r="AF663" s="1">
        <v>0</v>
      </c>
      <c r="AG663" s="1">
        <v>-0.13893589852970045</v>
      </c>
      <c r="AH663" s="1">
        <v>0</v>
      </c>
      <c r="AI663" s="1">
        <v>0</v>
      </c>
      <c r="AJ663" s="1">
        <v>1.1563887596130371</v>
      </c>
      <c r="AK663" s="1">
        <v>1</v>
      </c>
      <c r="AL663" s="1">
        <v>0</v>
      </c>
      <c r="AM663" s="1">
        <v>12.693390529593712</v>
      </c>
    </row>
    <row r="664" spans="5:39" x14ac:dyDescent="0.2">
      <c r="E664" s="1" t="str">
        <f t="shared" si="10"/>
        <v>-0--10--0-</v>
      </c>
      <c r="F664" s="1" t="s">
        <v>87</v>
      </c>
      <c r="G664" s="1">
        <v>0</v>
      </c>
      <c r="H664" s="1" t="s">
        <v>87</v>
      </c>
      <c r="I664" s="1" t="s">
        <v>87</v>
      </c>
      <c r="J664" s="1">
        <v>1</v>
      </c>
      <c r="K664" s="1">
        <v>0</v>
      </c>
      <c r="L664" s="1" t="s">
        <v>87</v>
      </c>
      <c r="M664" s="1" t="s">
        <v>87</v>
      </c>
      <c r="N664" s="1">
        <v>0</v>
      </c>
      <c r="O664" s="1" t="s">
        <v>87</v>
      </c>
      <c r="P664" s="1">
        <v>4336</v>
      </c>
      <c r="Q664" s="1">
        <v>14379477</v>
      </c>
      <c r="R664" s="1">
        <v>34678.48590042576</v>
      </c>
      <c r="S664" s="1">
        <v>49.117031097412109</v>
      </c>
      <c r="T664" s="1">
        <v>-261.03960980455918</v>
      </c>
      <c r="U664" s="1">
        <v>75.819371614389567</v>
      </c>
      <c r="V664" s="1">
        <v>168.60578918457031</v>
      </c>
      <c r="W664" s="1">
        <v>-3.8758018016815186</v>
      </c>
      <c r="X664" s="1">
        <v>-1.1176387033765896E-2</v>
      </c>
      <c r="Y664" s="1">
        <v>0.30688876932033066</v>
      </c>
      <c r="Z664" s="1">
        <v>4.6474708363871651</v>
      </c>
      <c r="AA664" s="1">
        <v>44.961857792185349</v>
      </c>
      <c r="AB664" s="1">
        <v>42.795958434371428</v>
      </c>
      <c r="AC664" s="1">
        <v>6.976143847234499</v>
      </c>
      <c r="AD664" s="1">
        <v>0.31168032050122546</v>
      </c>
      <c r="AE664" s="1">
        <v>0.2852537682698752</v>
      </c>
      <c r="AF664" s="1">
        <v>4.1195100489398877</v>
      </c>
      <c r="AG664" s="1">
        <v>-4.017246158623931</v>
      </c>
      <c r="AH664" s="1">
        <v>5.2789504111881165</v>
      </c>
      <c r="AI664" s="1">
        <v>4.42720870154489</v>
      </c>
      <c r="AJ664" s="1">
        <v>1.6860579252243042</v>
      </c>
      <c r="AK664" s="1">
        <v>0</v>
      </c>
      <c r="AL664" s="1">
        <v>0</v>
      </c>
      <c r="AM664" s="1">
        <v>7.0497317728097295</v>
      </c>
    </row>
    <row r="665" spans="5:39" x14ac:dyDescent="0.2">
      <c r="E665" s="1" t="str">
        <f t="shared" si="10"/>
        <v>-0--10--1-</v>
      </c>
      <c r="F665" s="1" t="s">
        <v>87</v>
      </c>
      <c r="G665" s="1">
        <v>0</v>
      </c>
      <c r="H665" s="1" t="s">
        <v>87</v>
      </c>
      <c r="I665" s="1" t="s">
        <v>87</v>
      </c>
      <c r="J665" s="1">
        <v>1</v>
      </c>
      <c r="K665" s="1">
        <v>0</v>
      </c>
      <c r="L665" s="1" t="s">
        <v>87</v>
      </c>
      <c r="M665" s="1" t="s">
        <v>87</v>
      </c>
      <c r="N665" s="1">
        <v>1</v>
      </c>
      <c r="O665" s="1" t="s">
        <v>87</v>
      </c>
      <c r="P665" s="1">
        <v>1608</v>
      </c>
      <c r="Q665" s="1">
        <v>5682928</v>
      </c>
      <c r="R665" s="1">
        <v>32678.012212653844</v>
      </c>
      <c r="S665" s="1">
        <v>49.055229187011719</v>
      </c>
      <c r="T665" s="1">
        <v>-368.15550606488102</v>
      </c>
      <c r="U665" s="1">
        <v>65.93837280948452</v>
      </c>
      <c r="V665" s="1">
        <v>162.16278076171875</v>
      </c>
      <c r="W665" s="1">
        <v>-111.00942993164063</v>
      </c>
      <c r="X665" s="1">
        <v>-0.33970680104175571</v>
      </c>
      <c r="Y665" s="1">
        <v>0.84486377444866445</v>
      </c>
      <c r="Z665" s="1">
        <v>16.576067829822936</v>
      </c>
      <c r="AA665" s="1">
        <v>62.311452828541903</v>
      </c>
      <c r="AB665" s="1">
        <v>20.030202740559091</v>
      </c>
      <c r="AC665" s="1">
        <v>0.20556304778100304</v>
      </c>
      <c r="AD665" s="1">
        <v>3.1849778846397496E-2</v>
      </c>
      <c r="AE665" s="1">
        <v>0.76330370541382886</v>
      </c>
      <c r="AF665" s="1">
        <v>15.697101916476857</v>
      </c>
      <c r="AG665" s="1">
        <v>2.3725515180278229</v>
      </c>
      <c r="AH665" s="1">
        <v>4.7725764588602484</v>
      </c>
      <c r="AI665" s="1">
        <v>15.598459570197118</v>
      </c>
      <c r="AJ665" s="1">
        <v>1.6216278076171875</v>
      </c>
      <c r="AK665" s="1">
        <v>0</v>
      </c>
      <c r="AL665" s="1">
        <v>0</v>
      </c>
      <c r="AM665" s="1">
        <v>6.3013393221352807</v>
      </c>
    </row>
    <row r="666" spans="5:39" x14ac:dyDescent="0.2">
      <c r="E666" s="1" t="str">
        <f t="shared" si="10"/>
        <v>-0--11--0-</v>
      </c>
      <c r="F666" s="1" t="s">
        <v>87</v>
      </c>
      <c r="G666" s="1">
        <v>0</v>
      </c>
      <c r="H666" s="1" t="s">
        <v>87</v>
      </c>
      <c r="I666" s="1" t="s">
        <v>87</v>
      </c>
      <c r="J666" s="1">
        <v>1</v>
      </c>
      <c r="K666" s="1">
        <v>1</v>
      </c>
      <c r="L666" s="1" t="s">
        <v>87</v>
      </c>
      <c r="M666" s="1" t="s">
        <v>87</v>
      </c>
      <c r="N666" s="1">
        <v>0</v>
      </c>
      <c r="O666" s="1" t="s">
        <v>87</v>
      </c>
      <c r="P666" s="1">
        <v>887</v>
      </c>
      <c r="Q666" s="1">
        <v>2652030</v>
      </c>
      <c r="R666" s="1">
        <v>54894.021170864893</v>
      </c>
      <c r="S666" s="1">
        <v>72.936538696289063</v>
      </c>
      <c r="T666" s="1">
        <v>-416.2903471527427</v>
      </c>
      <c r="U666" s="1">
        <v>79.62917282688592</v>
      </c>
      <c r="V666" s="1">
        <v>194.27928161621094</v>
      </c>
      <c r="W666" s="1">
        <v>-161.59400939941406</v>
      </c>
      <c r="X666" s="1">
        <v>-0.29437451648228019</v>
      </c>
      <c r="Y666" s="1">
        <v>2.2156612104689613</v>
      </c>
      <c r="Z666" s="1">
        <v>10.730006824960501</v>
      </c>
      <c r="AA666" s="1">
        <v>50.421752393449552</v>
      </c>
      <c r="AB666" s="1">
        <v>32.469956976353963</v>
      </c>
      <c r="AC666" s="1">
        <v>4.1626225947670275</v>
      </c>
      <c r="AD666" s="1">
        <v>0</v>
      </c>
      <c r="AE666" s="1">
        <v>0.84493765153486189</v>
      </c>
      <c r="AF666" s="1">
        <v>5.6695437080274358</v>
      </c>
      <c r="AG666" s="1">
        <v>-0.20526621245386156</v>
      </c>
      <c r="AH666" s="1">
        <v>10.905042928233655</v>
      </c>
      <c r="AI666" s="1">
        <v>21.396483611435222</v>
      </c>
      <c r="AJ666" s="1">
        <v>1.9427928924560547</v>
      </c>
      <c r="AK666" s="1">
        <v>0</v>
      </c>
      <c r="AL666" s="1">
        <v>0</v>
      </c>
      <c r="AM666" s="1">
        <v>-51.308383576618468</v>
      </c>
    </row>
    <row r="667" spans="5:39" x14ac:dyDescent="0.2">
      <c r="E667" s="1" t="str">
        <f t="shared" si="10"/>
        <v>-0--11--1-</v>
      </c>
      <c r="F667" s="1" t="s">
        <v>87</v>
      </c>
      <c r="G667" s="1">
        <v>0</v>
      </c>
      <c r="H667" s="1" t="s">
        <v>87</v>
      </c>
      <c r="I667" s="1" t="s">
        <v>87</v>
      </c>
      <c r="J667" s="1">
        <v>1</v>
      </c>
      <c r="K667" s="1">
        <v>1</v>
      </c>
      <c r="L667" s="1" t="s">
        <v>87</v>
      </c>
      <c r="M667" s="1" t="s">
        <v>87</v>
      </c>
      <c r="N667" s="1">
        <v>1</v>
      </c>
      <c r="O667" s="1" t="s">
        <v>87</v>
      </c>
      <c r="P667" s="1">
        <v>390</v>
      </c>
      <c r="Q667" s="1">
        <v>1096738</v>
      </c>
      <c r="R667" s="1">
        <v>51767.074160481963</v>
      </c>
      <c r="S667" s="1">
        <v>70.404495239257813</v>
      </c>
      <c r="T667" s="1">
        <v>-514.38517408121038</v>
      </c>
      <c r="U667" s="1">
        <v>69.909077502093737</v>
      </c>
      <c r="V667" s="1">
        <v>196.00953674316406</v>
      </c>
      <c r="W667" s="1">
        <v>-269.01577758789063</v>
      </c>
      <c r="X667" s="1">
        <v>-0.51966579520009337</v>
      </c>
      <c r="Y667" s="1">
        <v>2.2643511941776433</v>
      </c>
      <c r="Z667" s="1">
        <v>20.493955712303212</v>
      </c>
      <c r="AA667" s="1">
        <v>54.830232927098358</v>
      </c>
      <c r="AB667" s="1">
        <v>21.976169331234992</v>
      </c>
      <c r="AC667" s="1">
        <v>0.43529083518579648</v>
      </c>
      <c r="AD667" s="1">
        <v>0</v>
      </c>
      <c r="AE667" s="1">
        <v>0.76499583309778629</v>
      </c>
      <c r="AF667" s="1">
        <v>8.7019871655764636</v>
      </c>
      <c r="AG667" s="1">
        <v>0.43456688632897134</v>
      </c>
      <c r="AH667" s="1">
        <v>10.845004907227942</v>
      </c>
      <c r="AI667" s="1">
        <v>25.861019012801101</v>
      </c>
      <c r="AJ667" s="1">
        <v>1.9600952863693237</v>
      </c>
      <c r="AK667" s="1">
        <v>0</v>
      </c>
      <c r="AL667" s="1">
        <v>0</v>
      </c>
      <c r="AM667" s="1">
        <v>-57.689815914742745</v>
      </c>
    </row>
    <row r="668" spans="5:39" x14ac:dyDescent="0.2">
      <c r="E668" s="1" t="str">
        <f t="shared" si="10"/>
        <v>-1--00--0-</v>
      </c>
      <c r="F668" s="1" t="s">
        <v>87</v>
      </c>
      <c r="G668" s="1">
        <v>1</v>
      </c>
      <c r="H668" s="1" t="s">
        <v>87</v>
      </c>
      <c r="I668" s="1" t="s">
        <v>87</v>
      </c>
      <c r="J668" s="1">
        <v>0</v>
      </c>
      <c r="K668" s="1">
        <v>0</v>
      </c>
      <c r="L668" s="1" t="s">
        <v>87</v>
      </c>
      <c r="M668" s="1" t="s">
        <v>87</v>
      </c>
      <c r="N668" s="1">
        <v>0</v>
      </c>
      <c r="O668" s="1" t="s">
        <v>87</v>
      </c>
      <c r="P668" s="1">
        <v>706</v>
      </c>
      <c r="Q668" s="1">
        <v>793083</v>
      </c>
      <c r="R668" s="1">
        <v>27345.454968395887</v>
      </c>
      <c r="S668" s="1">
        <v>24.50279426574707</v>
      </c>
      <c r="T668" s="1">
        <v>-73.972822406453602</v>
      </c>
      <c r="U668" s="1">
        <v>82.887255366908477</v>
      </c>
      <c r="V668" s="1">
        <v>304.85800170898438</v>
      </c>
      <c r="W668" s="1">
        <v>198.50294494628906</v>
      </c>
      <c r="X668" s="1">
        <v>0.72590836457358632</v>
      </c>
      <c r="Y668" s="1">
        <v>0</v>
      </c>
      <c r="Z668" s="1">
        <v>0</v>
      </c>
      <c r="AA668" s="1">
        <v>0.42265437539324385</v>
      </c>
      <c r="AB668" s="1">
        <v>75.851960009229799</v>
      </c>
      <c r="AC668" s="1">
        <v>23.541672183113242</v>
      </c>
      <c r="AD668" s="1">
        <v>0.18371343226371012</v>
      </c>
      <c r="AE668" s="1">
        <v>0</v>
      </c>
      <c r="AF668" s="1">
        <v>0</v>
      </c>
      <c r="AG668" s="1">
        <v>-121.89262253931177</v>
      </c>
      <c r="AH668" s="1">
        <v>5.1988253436273377E-2</v>
      </c>
      <c r="AI668" s="1">
        <v>0</v>
      </c>
      <c r="AJ668" s="1">
        <v>3.0485799312591553</v>
      </c>
      <c r="AK668" s="1">
        <v>0</v>
      </c>
      <c r="AL668" s="1">
        <v>0</v>
      </c>
      <c r="AM668" s="1">
        <v>6.5711368288449323</v>
      </c>
    </row>
    <row r="669" spans="5:39" x14ac:dyDescent="0.2">
      <c r="E669" s="1" t="str">
        <f t="shared" si="10"/>
        <v>-1--00--1-</v>
      </c>
      <c r="F669" s="1" t="s">
        <v>87</v>
      </c>
      <c r="G669" s="1">
        <v>1</v>
      </c>
      <c r="H669" s="1" t="s">
        <v>87</v>
      </c>
      <c r="I669" s="1" t="s">
        <v>87</v>
      </c>
      <c r="J669" s="1">
        <v>0</v>
      </c>
      <c r="K669" s="1">
        <v>0</v>
      </c>
      <c r="L669" s="1" t="s">
        <v>87</v>
      </c>
      <c r="M669" s="1" t="s">
        <v>87</v>
      </c>
      <c r="N669" s="1">
        <v>1</v>
      </c>
      <c r="O669" s="1" t="s">
        <v>87</v>
      </c>
      <c r="P669" s="1">
        <v>116</v>
      </c>
      <c r="Q669" s="1">
        <v>140991</v>
      </c>
      <c r="R669" s="1">
        <v>25242.608909768078</v>
      </c>
      <c r="S669" s="1">
        <v>22.369243621826172</v>
      </c>
      <c r="T669" s="1">
        <v>-174.52974732301433</v>
      </c>
      <c r="U669" s="1">
        <v>76.161570999809001</v>
      </c>
      <c r="V669" s="1">
        <v>300.61920166015625</v>
      </c>
      <c r="W669" s="1">
        <v>138.79119873046875</v>
      </c>
      <c r="X669" s="1">
        <v>0.5498290577910947</v>
      </c>
      <c r="Y669" s="1">
        <v>0</v>
      </c>
      <c r="Z669" s="1">
        <v>0</v>
      </c>
      <c r="AA669" s="1">
        <v>0.45392968345497225</v>
      </c>
      <c r="AB669" s="1">
        <v>94.550716003149134</v>
      </c>
      <c r="AC669" s="1">
        <v>4.9953543133958904</v>
      </c>
      <c r="AD669" s="1">
        <v>0</v>
      </c>
      <c r="AE669" s="1">
        <v>0</v>
      </c>
      <c r="AF669" s="1">
        <v>0</v>
      </c>
      <c r="AG669" s="1">
        <v>-70.599948193816743</v>
      </c>
      <c r="AH669" s="1">
        <v>0</v>
      </c>
      <c r="AI669" s="1">
        <v>0</v>
      </c>
      <c r="AJ669" s="1">
        <v>3.0061919689178467</v>
      </c>
      <c r="AK669" s="1">
        <v>0</v>
      </c>
      <c r="AL669" s="1">
        <v>0</v>
      </c>
      <c r="AM669" s="1">
        <v>7.1401262702366104</v>
      </c>
    </row>
    <row r="670" spans="5:39" x14ac:dyDescent="0.2">
      <c r="E670" s="1" t="str">
        <f t="shared" si="10"/>
        <v>-1--01--0-</v>
      </c>
      <c r="F670" s="1" t="s">
        <v>87</v>
      </c>
      <c r="G670" s="1">
        <v>1</v>
      </c>
      <c r="H670" s="1" t="s">
        <v>87</v>
      </c>
      <c r="I670" s="1" t="s">
        <v>87</v>
      </c>
      <c r="J670" s="1">
        <v>0</v>
      </c>
      <c r="K670" s="1">
        <v>1</v>
      </c>
      <c r="L670" s="1" t="s">
        <v>87</v>
      </c>
      <c r="M670" s="1" t="s">
        <v>87</v>
      </c>
      <c r="N670" s="1">
        <v>0</v>
      </c>
      <c r="O670" s="1" t="s">
        <v>87</v>
      </c>
      <c r="P670" s="1">
        <v>54</v>
      </c>
      <c r="Q670" s="1">
        <v>46511</v>
      </c>
      <c r="R670" s="1">
        <v>41411.955563574193</v>
      </c>
      <c r="S670" s="1">
        <v>38.020790100097656</v>
      </c>
      <c r="T670" s="1">
        <v>-110.78187604214632</v>
      </c>
      <c r="U670" s="1">
        <v>81.933505605983072</v>
      </c>
      <c r="V670" s="1">
        <v>366.4122314453125</v>
      </c>
      <c r="W670" s="1">
        <v>352.25381469726563</v>
      </c>
      <c r="X670" s="1">
        <v>0.85060898453949574</v>
      </c>
      <c r="Y670" s="1">
        <v>0</v>
      </c>
      <c r="Z670" s="1">
        <v>0</v>
      </c>
      <c r="AA670" s="1">
        <v>0</v>
      </c>
      <c r="AB670" s="1">
        <v>62.81739803487347</v>
      </c>
      <c r="AC670" s="1">
        <v>37.18260196512653</v>
      </c>
      <c r="AD670" s="1">
        <v>0</v>
      </c>
      <c r="AE670" s="1">
        <v>0</v>
      </c>
      <c r="AF670" s="1">
        <v>0</v>
      </c>
      <c r="AG670" s="1">
        <v>-60.262616963659625</v>
      </c>
      <c r="AH670" s="1">
        <v>0.35131474274902713</v>
      </c>
      <c r="AI670" s="1">
        <v>0</v>
      </c>
      <c r="AJ670" s="1">
        <v>3.6641225814819336</v>
      </c>
      <c r="AK670" s="1">
        <v>0</v>
      </c>
      <c r="AL670" s="1">
        <v>1</v>
      </c>
      <c r="AM670" s="1">
        <v>74.601250039767962</v>
      </c>
    </row>
    <row r="671" spans="5:39" x14ac:dyDescent="0.2">
      <c r="E671" s="1" t="str">
        <f t="shared" si="10"/>
        <v>-1--01--1-</v>
      </c>
      <c r="F671" s="1" t="s">
        <v>87</v>
      </c>
      <c r="G671" s="1">
        <v>1</v>
      </c>
      <c r="H671" s="1" t="s">
        <v>87</v>
      </c>
      <c r="I671" s="1" t="s">
        <v>87</v>
      </c>
      <c r="J671" s="1">
        <v>0</v>
      </c>
      <c r="K671" s="1">
        <v>1</v>
      </c>
      <c r="L671" s="1" t="s">
        <v>87</v>
      </c>
      <c r="M671" s="1" t="s">
        <v>87</v>
      </c>
      <c r="N671" s="1">
        <v>1</v>
      </c>
      <c r="O671" s="1" t="s">
        <v>87</v>
      </c>
      <c r="P671" s="1">
        <v>5</v>
      </c>
      <c r="Q671" s="1">
        <v>2172</v>
      </c>
      <c r="R671" s="1">
        <v>33808.983946337998</v>
      </c>
      <c r="S671" s="1">
        <v>34.012432098388672</v>
      </c>
      <c r="T671" s="1">
        <v>-151.22404016213966</v>
      </c>
      <c r="U671" s="1">
        <v>64.672917086776337</v>
      </c>
      <c r="V671" s="1">
        <v>334.43829345703125</v>
      </c>
      <c r="W671" s="1">
        <v>252.9537353515625</v>
      </c>
      <c r="X671" s="1">
        <v>0.74818496691013703</v>
      </c>
      <c r="Y671" s="1">
        <v>0</v>
      </c>
      <c r="Z671" s="1">
        <v>0</v>
      </c>
      <c r="AA671" s="1">
        <v>0</v>
      </c>
      <c r="AB671" s="1">
        <v>62.430939226519335</v>
      </c>
      <c r="AC671" s="1">
        <v>37.569060773480665</v>
      </c>
      <c r="AD671" s="1">
        <v>0</v>
      </c>
      <c r="AE671" s="1">
        <v>0</v>
      </c>
      <c r="AF671" s="1">
        <v>0</v>
      </c>
      <c r="AG671" s="1">
        <v>-71.939845852389425</v>
      </c>
      <c r="AH671" s="1">
        <v>0</v>
      </c>
      <c r="AI671" s="1">
        <v>0</v>
      </c>
      <c r="AJ671" s="1">
        <v>3.3443830013275146</v>
      </c>
      <c r="AK671" s="1">
        <v>1</v>
      </c>
      <c r="AL671" s="1">
        <v>0</v>
      </c>
      <c r="AM671" s="1">
        <v>77.006406393876659</v>
      </c>
    </row>
    <row r="672" spans="5:39" x14ac:dyDescent="0.2">
      <c r="E672" s="1" t="str">
        <f t="shared" si="10"/>
        <v>-1--10--0-</v>
      </c>
      <c r="F672" s="1" t="s">
        <v>87</v>
      </c>
      <c r="G672" s="1">
        <v>1</v>
      </c>
      <c r="H672" s="1" t="s">
        <v>87</v>
      </c>
      <c r="I672" s="1" t="s">
        <v>87</v>
      </c>
      <c r="J672" s="1">
        <v>1</v>
      </c>
      <c r="K672" s="1">
        <v>0</v>
      </c>
      <c r="L672" s="1" t="s">
        <v>87</v>
      </c>
      <c r="M672" s="1" t="s">
        <v>87</v>
      </c>
      <c r="N672" s="1">
        <v>0</v>
      </c>
      <c r="O672" s="1" t="s">
        <v>87</v>
      </c>
      <c r="P672" s="1">
        <v>3078</v>
      </c>
      <c r="Q672" s="1">
        <v>4115141</v>
      </c>
      <c r="R672" s="1">
        <v>53966.89484337419</v>
      </c>
      <c r="S672" s="1">
        <v>54.502529144287109</v>
      </c>
      <c r="T672" s="1">
        <v>-346.81031517145755</v>
      </c>
      <c r="U672" s="1">
        <v>97.044250008518389</v>
      </c>
      <c r="V672" s="1">
        <v>361.84243774414063</v>
      </c>
      <c r="W672" s="1">
        <v>126.72978210449219</v>
      </c>
      <c r="X672" s="1">
        <v>0.2348287454230869</v>
      </c>
      <c r="Y672" s="1">
        <v>3.0594334434713173E-2</v>
      </c>
      <c r="Z672" s="1">
        <v>0.49556017643137862</v>
      </c>
      <c r="AA672" s="1">
        <v>25.375558212950661</v>
      </c>
      <c r="AB672" s="1">
        <v>65.320386348851713</v>
      </c>
      <c r="AC672" s="1">
        <v>8.6874787522468857</v>
      </c>
      <c r="AD672" s="1">
        <v>9.0422175084644729E-2</v>
      </c>
      <c r="AE672" s="1">
        <v>3.0594334434713173E-2</v>
      </c>
      <c r="AF672" s="1">
        <v>0.46676407928671215</v>
      </c>
      <c r="AG672" s="1">
        <v>-23.084399534857866</v>
      </c>
      <c r="AH672" s="1">
        <v>9.3292590255976489</v>
      </c>
      <c r="AI672" s="1">
        <v>0.50651867305301845</v>
      </c>
      <c r="AJ672" s="1">
        <v>3.6184241771697998</v>
      </c>
      <c r="AK672" s="1">
        <v>0</v>
      </c>
      <c r="AL672" s="1">
        <v>0</v>
      </c>
      <c r="AM672" s="1">
        <v>27.902039934628515</v>
      </c>
    </row>
    <row r="673" spans="5:39" x14ac:dyDescent="0.2">
      <c r="E673" s="1" t="str">
        <f t="shared" si="10"/>
        <v>-1--10--1-</v>
      </c>
      <c r="F673" s="1" t="s">
        <v>87</v>
      </c>
      <c r="G673" s="1">
        <v>1</v>
      </c>
      <c r="H673" s="1" t="s">
        <v>87</v>
      </c>
      <c r="I673" s="1" t="s">
        <v>87</v>
      </c>
      <c r="J673" s="1">
        <v>1</v>
      </c>
      <c r="K673" s="1">
        <v>0</v>
      </c>
      <c r="L673" s="1" t="s">
        <v>87</v>
      </c>
      <c r="M673" s="1" t="s">
        <v>87</v>
      </c>
      <c r="N673" s="1">
        <v>1</v>
      </c>
      <c r="O673" s="1" t="s">
        <v>87</v>
      </c>
      <c r="P673" s="1">
        <v>913</v>
      </c>
      <c r="Q673" s="1">
        <v>1191571</v>
      </c>
      <c r="R673" s="1">
        <v>50480.862080739469</v>
      </c>
      <c r="S673" s="1">
        <v>50.784931182861328</v>
      </c>
      <c r="T673" s="1">
        <v>-444.87790854524314</v>
      </c>
      <c r="U673" s="1">
        <v>92.621168012000155</v>
      </c>
      <c r="V673" s="1">
        <v>360.69583129882813</v>
      </c>
      <c r="W673" s="1">
        <v>58.173900604248047</v>
      </c>
      <c r="X673" s="1">
        <v>0.11523951494965413</v>
      </c>
      <c r="Y673" s="1">
        <v>0</v>
      </c>
      <c r="Z673" s="1">
        <v>1.1043404043905063</v>
      </c>
      <c r="AA673" s="1">
        <v>30.993704949180533</v>
      </c>
      <c r="AB673" s="1">
        <v>65.93992300920381</v>
      </c>
      <c r="AC673" s="1">
        <v>1.9620316372251423</v>
      </c>
      <c r="AD673" s="1">
        <v>0</v>
      </c>
      <c r="AE673" s="1">
        <v>0</v>
      </c>
      <c r="AF673" s="1">
        <v>1.0533153290907549</v>
      </c>
      <c r="AG673" s="1">
        <v>-10.362224042106071</v>
      </c>
      <c r="AH673" s="1">
        <v>9.3781185213005998</v>
      </c>
      <c r="AI673" s="1">
        <v>1.69388268772912</v>
      </c>
      <c r="AJ673" s="1">
        <v>3.6069583892822266</v>
      </c>
      <c r="AK673" s="1">
        <v>0</v>
      </c>
      <c r="AL673" s="1">
        <v>0</v>
      </c>
      <c r="AM673" s="1">
        <v>49.02502830341939</v>
      </c>
    </row>
    <row r="674" spans="5:39" x14ac:dyDescent="0.2">
      <c r="E674" s="1" t="str">
        <f t="shared" si="10"/>
        <v>-1--11--0-</v>
      </c>
      <c r="F674" s="1" t="s">
        <v>87</v>
      </c>
      <c r="G674" s="1">
        <v>1</v>
      </c>
      <c r="H674" s="1" t="s">
        <v>87</v>
      </c>
      <c r="I674" s="1" t="s">
        <v>87</v>
      </c>
      <c r="J674" s="1">
        <v>1</v>
      </c>
      <c r="K674" s="1">
        <v>1</v>
      </c>
      <c r="L674" s="1" t="s">
        <v>87</v>
      </c>
      <c r="M674" s="1" t="s">
        <v>87</v>
      </c>
      <c r="N674" s="1">
        <v>0</v>
      </c>
      <c r="O674" s="1" t="s">
        <v>87</v>
      </c>
      <c r="P674" s="1">
        <v>1147</v>
      </c>
      <c r="Q674" s="1">
        <v>1685404</v>
      </c>
      <c r="R674" s="1">
        <v>65238.774284281375</v>
      </c>
      <c r="S674" s="1">
        <v>65.401725769042969</v>
      </c>
      <c r="T674" s="1">
        <v>-459.99113238829591</v>
      </c>
      <c r="U674" s="1">
        <v>95.829750647135384</v>
      </c>
      <c r="V674" s="1">
        <v>368.264892578125</v>
      </c>
      <c r="W674" s="1">
        <v>-5.7323160171508789</v>
      </c>
      <c r="X674" s="1">
        <v>-8.786670319972616E-3</v>
      </c>
      <c r="Y674" s="1">
        <v>0.36204969253662622</v>
      </c>
      <c r="Z674" s="1">
        <v>4.1161644329786808</v>
      </c>
      <c r="AA674" s="1">
        <v>36.461465618925786</v>
      </c>
      <c r="AB674" s="1">
        <v>51.589529869396301</v>
      </c>
      <c r="AC674" s="1">
        <v>7.4478878654613379</v>
      </c>
      <c r="AD674" s="1">
        <v>2.2902520701268064E-2</v>
      </c>
      <c r="AE674" s="1">
        <v>0.36204969253662622</v>
      </c>
      <c r="AF674" s="1">
        <v>2.3964580599072982</v>
      </c>
      <c r="AG674" s="1">
        <v>-5.5499705666376355</v>
      </c>
      <c r="AH674" s="1">
        <v>12.980532236533652</v>
      </c>
      <c r="AI674" s="1">
        <v>17.209810731719465</v>
      </c>
      <c r="AJ674" s="1">
        <v>3.6826488971710205</v>
      </c>
      <c r="AK674" s="1">
        <v>0</v>
      </c>
      <c r="AL674" s="1">
        <v>0</v>
      </c>
      <c r="AM674" s="1">
        <v>-34.476184802918368</v>
      </c>
    </row>
    <row r="675" spans="5:39" x14ac:dyDescent="0.2">
      <c r="E675" s="1" t="str">
        <f t="shared" si="10"/>
        <v>-1--11--1-</v>
      </c>
      <c r="F675" s="1" t="s">
        <v>87</v>
      </c>
      <c r="G675" s="1">
        <v>1</v>
      </c>
      <c r="H675" s="1" t="s">
        <v>87</v>
      </c>
      <c r="I675" s="1" t="s">
        <v>87</v>
      </c>
      <c r="J675" s="1">
        <v>1</v>
      </c>
      <c r="K675" s="1">
        <v>1</v>
      </c>
      <c r="L675" s="1" t="s">
        <v>87</v>
      </c>
      <c r="M675" s="1" t="s">
        <v>87</v>
      </c>
      <c r="N675" s="1">
        <v>1</v>
      </c>
      <c r="O675" s="1" t="s">
        <v>87</v>
      </c>
      <c r="P675" s="1">
        <v>382</v>
      </c>
      <c r="Q675" s="1">
        <v>503554</v>
      </c>
      <c r="R675" s="1">
        <v>61318.372046849625</v>
      </c>
      <c r="S675" s="1">
        <v>62.514350891113281</v>
      </c>
      <c r="T675" s="1">
        <v>-595.79565749014569</v>
      </c>
      <c r="U675" s="1">
        <v>92.884129801887525</v>
      </c>
      <c r="V675" s="1">
        <v>368.86312866210938</v>
      </c>
      <c r="W675" s="1">
        <v>-117.82841491699219</v>
      </c>
      <c r="X675" s="1">
        <v>-0.19215842003595054</v>
      </c>
      <c r="Y675" s="1">
        <v>1.2914205824995928</v>
      </c>
      <c r="Z675" s="1">
        <v>5.1305321772838663</v>
      </c>
      <c r="AA675" s="1">
        <v>48.812838345043431</v>
      </c>
      <c r="AB675" s="1">
        <v>41.988346830727188</v>
      </c>
      <c r="AC675" s="1">
        <v>2.7768620644459183</v>
      </c>
      <c r="AD675" s="1">
        <v>0</v>
      </c>
      <c r="AE675" s="1">
        <v>0.2029573789504204</v>
      </c>
      <c r="AF675" s="1">
        <v>3.6971208648923457</v>
      </c>
      <c r="AG675" s="1">
        <v>-0.92713516661760487</v>
      </c>
      <c r="AH675" s="1">
        <v>12.927475892439306</v>
      </c>
      <c r="AI675" s="1">
        <v>13.412991023880865</v>
      </c>
      <c r="AJ675" s="1">
        <v>3.6886312961578369</v>
      </c>
      <c r="AK675" s="1">
        <v>0</v>
      </c>
      <c r="AL675" s="1">
        <v>0</v>
      </c>
      <c r="AM675" s="1">
        <v>-9.1933427695939081</v>
      </c>
    </row>
    <row r="676" spans="5:39" x14ac:dyDescent="0.2">
      <c r="E676" s="1" t="str">
        <f t="shared" si="10"/>
        <v>-00-00----</v>
      </c>
      <c r="F676" s="1" t="s">
        <v>87</v>
      </c>
      <c r="G676" s="1">
        <v>0</v>
      </c>
      <c r="H676" s="1">
        <v>0</v>
      </c>
      <c r="I676" s="1" t="s">
        <v>87</v>
      </c>
      <c r="J676" s="1">
        <v>0</v>
      </c>
      <c r="K676" s="1">
        <v>0</v>
      </c>
      <c r="L676" s="1" t="s">
        <v>87</v>
      </c>
      <c r="M676" s="1" t="s">
        <v>87</v>
      </c>
      <c r="N676" s="1" t="s">
        <v>87</v>
      </c>
      <c r="O676" s="1" t="s">
        <v>87</v>
      </c>
      <c r="P676" s="1">
        <v>1317</v>
      </c>
      <c r="Q676" s="1">
        <v>5764302</v>
      </c>
      <c r="R676" s="1">
        <v>14893.938051586556</v>
      </c>
      <c r="S676" s="1">
        <v>21.655605316162109</v>
      </c>
      <c r="T676" s="1">
        <v>-89.234911701268246</v>
      </c>
      <c r="U676" s="1">
        <v>51.476139503981294</v>
      </c>
      <c r="V676" s="1">
        <v>114.86724853515625</v>
      </c>
      <c r="W676" s="1">
        <v>63.156635284423828</v>
      </c>
      <c r="X676" s="1">
        <v>0.42404255386100626</v>
      </c>
      <c r="Y676" s="1">
        <v>0</v>
      </c>
      <c r="Z676" s="1">
        <v>2.4381789850705253</v>
      </c>
      <c r="AA676" s="1">
        <v>15.980581864031413</v>
      </c>
      <c r="AB676" s="1">
        <v>63.163068139039211</v>
      </c>
      <c r="AC676" s="1">
        <v>17.550208160502347</v>
      </c>
      <c r="AD676" s="1">
        <v>0.86796285135650431</v>
      </c>
      <c r="AE676" s="1">
        <v>0</v>
      </c>
      <c r="AF676" s="1">
        <v>2.4381789850705253</v>
      </c>
      <c r="AG676" s="1">
        <v>-14.335036163276856</v>
      </c>
      <c r="AH676" s="1">
        <v>0</v>
      </c>
      <c r="AI676" s="1">
        <v>1.189296056860137</v>
      </c>
      <c r="AJ676" s="1">
        <v>1.1486724615097046</v>
      </c>
      <c r="AK676" s="1">
        <v>0</v>
      </c>
      <c r="AL676" s="1">
        <v>0</v>
      </c>
      <c r="AM676" s="1">
        <v>-0.806096948587532</v>
      </c>
    </row>
    <row r="677" spans="5:39" x14ac:dyDescent="0.2">
      <c r="E677" s="1" t="str">
        <f t="shared" si="10"/>
        <v>-01-00----</v>
      </c>
      <c r="F677" s="1" t="s">
        <v>87</v>
      </c>
      <c r="G677" s="1">
        <v>0</v>
      </c>
      <c r="H677" s="1">
        <v>1</v>
      </c>
      <c r="I677" s="1" t="s">
        <v>87</v>
      </c>
      <c r="J677" s="1">
        <v>0</v>
      </c>
      <c r="K677" s="1">
        <v>0</v>
      </c>
      <c r="L677" s="1" t="s">
        <v>87</v>
      </c>
      <c r="M677" s="1" t="s">
        <v>87</v>
      </c>
      <c r="N677" s="1" t="s">
        <v>87</v>
      </c>
      <c r="O677" s="1" t="s">
        <v>87</v>
      </c>
      <c r="P677" s="1">
        <v>839</v>
      </c>
      <c r="Q677" s="1">
        <v>2723486</v>
      </c>
      <c r="R677" s="1">
        <v>22427.233126495539</v>
      </c>
      <c r="S677" s="1">
        <v>37.287010192871094</v>
      </c>
      <c r="T677" s="1">
        <v>-61.510413155645033</v>
      </c>
      <c r="U677" s="1">
        <v>49.148775361999711</v>
      </c>
      <c r="V677" s="1">
        <v>127.86443328857422</v>
      </c>
      <c r="W677" s="1">
        <v>109.89447021484375</v>
      </c>
      <c r="X677" s="1">
        <v>0.49000458324488716</v>
      </c>
      <c r="Y677" s="1">
        <v>6.4219166171590389E-2</v>
      </c>
      <c r="Z677" s="1">
        <v>0.7828202531608387</v>
      </c>
      <c r="AA677" s="1">
        <v>7.1173855859732713</v>
      </c>
      <c r="AB677" s="1">
        <v>71.81288980372949</v>
      </c>
      <c r="AC677" s="1">
        <v>20.222685190964814</v>
      </c>
      <c r="AD677" s="1">
        <v>0</v>
      </c>
      <c r="AE677" s="1">
        <v>6.4219166171590389E-2</v>
      </c>
      <c r="AF677" s="1">
        <v>0.23132118175015404</v>
      </c>
      <c r="AG677" s="1">
        <v>-17.278463698630169</v>
      </c>
      <c r="AH677" s="1">
        <v>7.2458606359643487E-3</v>
      </c>
      <c r="AI677" s="1">
        <v>0.61124912577235191</v>
      </c>
      <c r="AJ677" s="1">
        <v>1.278644323348999</v>
      </c>
      <c r="AK677" s="1">
        <v>0</v>
      </c>
      <c r="AL677" s="1">
        <v>0</v>
      </c>
      <c r="AM677" s="1">
        <v>11.051644115937936</v>
      </c>
    </row>
    <row r="678" spans="5:39" x14ac:dyDescent="0.2">
      <c r="E678" s="1" t="str">
        <f t="shared" si="10"/>
        <v>-01-01----</v>
      </c>
      <c r="F678" s="1" t="s">
        <v>87</v>
      </c>
      <c r="G678" s="1">
        <v>0</v>
      </c>
      <c r="H678" s="1">
        <v>1</v>
      </c>
      <c r="I678" s="1" t="s">
        <v>87</v>
      </c>
      <c r="J678" s="1">
        <v>0</v>
      </c>
      <c r="K678" s="1">
        <v>1</v>
      </c>
      <c r="L678" s="1" t="s">
        <v>87</v>
      </c>
      <c r="M678" s="1" t="s">
        <v>87</v>
      </c>
      <c r="N678" s="1" t="s">
        <v>87</v>
      </c>
      <c r="O678" s="1" t="s">
        <v>87</v>
      </c>
      <c r="P678" s="1">
        <v>106</v>
      </c>
      <c r="Q678" s="1">
        <v>342290</v>
      </c>
      <c r="R678" s="1">
        <v>28627.68397843415</v>
      </c>
      <c r="S678" s="1">
        <v>49.634929656982422</v>
      </c>
      <c r="T678" s="1">
        <v>-76.108973743952376</v>
      </c>
      <c r="U678" s="1">
        <v>52.769753260227738</v>
      </c>
      <c r="V678" s="1">
        <v>138.39463806152344</v>
      </c>
      <c r="W678" s="1">
        <v>96.105018615722656</v>
      </c>
      <c r="X678" s="1">
        <v>0.33570657929618281</v>
      </c>
      <c r="Y678" s="1">
        <v>0</v>
      </c>
      <c r="Z678" s="1">
        <v>3.402085950509802</v>
      </c>
      <c r="AA678" s="1">
        <v>16.53860761342721</v>
      </c>
      <c r="AB678" s="1">
        <v>54.004499108942703</v>
      </c>
      <c r="AC678" s="1">
        <v>21.709077098366883</v>
      </c>
      <c r="AD678" s="1">
        <v>4.3457302287533963</v>
      </c>
      <c r="AE678" s="1">
        <v>0</v>
      </c>
      <c r="AF678" s="1">
        <v>0.64039264950772734</v>
      </c>
      <c r="AG678" s="1">
        <v>-14.797383971286447</v>
      </c>
      <c r="AH678" s="1">
        <v>0</v>
      </c>
      <c r="AI678" s="1">
        <v>3.6086203732459521</v>
      </c>
      <c r="AJ678" s="1">
        <v>1.383946418762207</v>
      </c>
      <c r="AK678" s="1">
        <v>0</v>
      </c>
      <c r="AL678" s="1">
        <v>0</v>
      </c>
      <c r="AM678" s="1">
        <v>-7.7616367756398663</v>
      </c>
    </row>
    <row r="679" spans="5:39" x14ac:dyDescent="0.2">
      <c r="E679" s="1" t="str">
        <f t="shared" si="10"/>
        <v>-00-10----</v>
      </c>
      <c r="F679" s="1" t="s">
        <v>87</v>
      </c>
      <c r="G679" s="1">
        <v>0</v>
      </c>
      <c r="H679" s="1">
        <v>0</v>
      </c>
      <c r="I679" s="1" t="s">
        <v>87</v>
      </c>
      <c r="J679" s="1">
        <v>1</v>
      </c>
      <c r="K679" s="1">
        <v>0</v>
      </c>
      <c r="L679" s="1" t="s">
        <v>87</v>
      </c>
      <c r="M679" s="1" t="s">
        <v>87</v>
      </c>
      <c r="N679" s="1" t="s">
        <v>87</v>
      </c>
      <c r="O679" s="1" t="s">
        <v>87</v>
      </c>
      <c r="P679" s="1">
        <v>2614</v>
      </c>
      <c r="Q679" s="1">
        <v>9585402</v>
      </c>
      <c r="R679" s="1">
        <v>24640.56990546118</v>
      </c>
      <c r="S679" s="1">
        <v>35.314743041992188</v>
      </c>
      <c r="T679" s="1">
        <v>-264.13475923898636</v>
      </c>
      <c r="U679" s="1">
        <v>73.041213463759817</v>
      </c>
      <c r="V679" s="1">
        <v>157.0330810546875</v>
      </c>
      <c r="W679" s="1">
        <v>-24.35228157043457</v>
      </c>
      <c r="X679" s="1">
        <v>-9.8830025700977334E-2</v>
      </c>
      <c r="Y679" s="1">
        <v>0.63457954084763479</v>
      </c>
      <c r="Z679" s="1">
        <v>11.274696668955563</v>
      </c>
      <c r="AA679" s="1">
        <v>46.781240891096694</v>
      </c>
      <c r="AB679" s="1">
        <v>33.986785322097077</v>
      </c>
      <c r="AC679" s="1">
        <v>6.9917255426532972</v>
      </c>
      <c r="AD679" s="1">
        <v>0.3309720343497331</v>
      </c>
      <c r="AE679" s="1">
        <v>0.63457954084763479</v>
      </c>
      <c r="AF679" s="1">
        <v>11.010492830660624</v>
      </c>
      <c r="AG679" s="1">
        <v>-1.6886605946973816</v>
      </c>
      <c r="AH679" s="1">
        <v>3.8133688394513907</v>
      </c>
      <c r="AI679" s="1">
        <v>9.6411542724252008</v>
      </c>
      <c r="AJ679" s="1">
        <v>1.5703308582305908</v>
      </c>
      <c r="AK679" s="1">
        <v>0</v>
      </c>
      <c r="AL679" s="1">
        <v>0</v>
      </c>
      <c r="AM679" s="1">
        <v>-2.0576784619606392</v>
      </c>
    </row>
    <row r="680" spans="5:39" x14ac:dyDescent="0.2">
      <c r="E680" s="1" t="str">
        <f t="shared" si="10"/>
        <v>-01-10----</v>
      </c>
      <c r="F680" s="1" t="s">
        <v>87</v>
      </c>
      <c r="G680" s="1">
        <v>0</v>
      </c>
      <c r="H680" s="1">
        <v>1</v>
      </c>
      <c r="I680" s="1" t="s">
        <v>87</v>
      </c>
      <c r="J680" s="1">
        <v>1</v>
      </c>
      <c r="K680" s="1">
        <v>0</v>
      </c>
      <c r="L680" s="1" t="s">
        <v>87</v>
      </c>
      <c r="M680" s="1" t="s">
        <v>87</v>
      </c>
      <c r="N680" s="1" t="s">
        <v>87</v>
      </c>
      <c r="O680" s="1" t="s">
        <v>87</v>
      </c>
      <c r="P680" s="1">
        <v>3330</v>
      </c>
      <c r="Q680" s="1">
        <v>10477003</v>
      </c>
      <c r="R680" s="1">
        <v>42777.072120212324</v>
      </c>
      <c r="S680" s="1">
        <v>61.711212158203125</v>
      </c>
      <c r="T680" s="1">
        <v>-316.30958295659639</v>
      </c>
      <c r="U680" s="1">
        <v>73.001462515480341</v>
      </c>
      <c r="V680" s="1">
        <v>175.69883728027344</v>
      </c>
      <c r="W680" s="1">
        <v>-43.253227233886719</v>
      </c>
      <c r="X680" s="1">
        <v>-0.10111310823783429</v>
      </c>
      <c r="Y680" s="1">
        <v>0.29889272724270483</v>
      </c>
      <c r="Z680" s="1">
        <v>5.05452752089505</v>
      </c>
      <c r="AA680" s="1">
        <v>52.70805973807586</v>
      </c>
      <c r="AB680" s="1">
        <v>38.506880259555146</v>
      </c>
      <c r="AC680" s="1">
        <v>3.2893948775236583</v>
      </c>
      <c r="AD680" s="1">
        <v>0.14224487670758518</v>
      </c>
      <c r="AE680" s="1">
        <v>0.22495937053754778</v>
      </c>
      <c r="AF680" s="1">
        <v>4.094863769724987</v>
      </c>
      <c r="AG680" s="1">
        <v>-2.6817180244656917</v>
      </c>
      <c r="AH680" s="1">
        <v>6.3451428916840804</v>
      </c>
      <c r="AI680" s="1">
        <v>5.7164753032134135</v>
      </c>
      <c r="AJ680" s="1">
        <v>1.7569884061813354</v>
      </c>
      <c r="AK680" s="1">
        <v>0</v>
      </c>
      <c r="AL680" s="1">
        <v>0</v>
      </c>
      <c r="AM680" s="1">
        <v>14.976151939556056</v>
      </c>
    </row>
    <row r="681" spans="5:39" x14ac:dyDescent="0.2">
      <c r="E681" s="1" t="str">
        <f t="shared" si="10"/>
        <v>-01-11----</v>
      </c>
      <c r="F681" s="1" t="s">
        <v>87</v>
      </c>
      <c r="G681" s="1">
        <v>0</v>
      </c>
      <c r="H681" s="1">
        <v>1</v>
      </c>
      <c r="I681" s="1" t="s">
        <v>87</v>
      </c>
      <c r="J681" s="1">
        <v>1</v>
      </c>
      <c r="K681" s="1">
        <v>1</v>
      </c>
      <c r="L681" s="1" t="s">
        <v>87</v>
      </c>
      <c r="M681" s="1" t="s">
        <v>87</v>
      </c>
      <c r="N681" s="1" t="s">
        <v>87</v>
      </c>
      <c r="O681" s="1" t="s">
        <v>87</v>
      </c>
      <c r="P681" s="1">
        <v>1277</v>
      </c>
      <c r="Q681" s="1">
        <v>3748768</v>
      </c>
      <c r="R681" s="1">
        <v>53979.202859816294</v>
      </c>
      <c r="S681" s="1">
        <v>72.195762634277344</v>
      </c>
      <c r="T681" s="1">
        <v>-444.98892873897944</v>
      </c>
      <c r="U681" s="1">
        <v>76.785465799318089</v>
      </c>
      <c r="V681" s="1">
        <v>194.78549194335938</v>
      </c>
      <c r="W681" s="1">
        <v>-193.02128601074219</v>
      </c>
      <c r="X681" s="1">
        <v>-0.35758454327681988</v>
      </c>
      <c r="Y681" s="1">
        <v>2.2299059317621146</v>
      </c>
      <c r="Z681" s="1">
        <v>13.586543632468054</v>
      </c>
      <c r="AA681" s="1">
        <v>51.71149561669327</v>
      </c>
      <c r="AB681" s="1">
        <v>29.39989884676779</v>
      </c>
      <c r="AC681" s="1">
        <v>3.0721559723087695</v>
      </c>
      <c r="AD681" s="1">
        <v>0</v>
      </c>
      <c r="AE681" s="1">
        <v>0.82154990652929183</v>
      </c>
      <c r="AF681" s="1">
        <v>6.5567140991387038</v>
      </c>
      <c r="AG681" s="1">
        <v>-1.8076949711863577E-2</v>
      </c>
      <c r="AH681" s="1">
        <v>10.887478229889622</v>
      </c>
      <c r="AI681" s="1">
        <v>22.702626223360848</v>
      </c>
      <c r="AJ681" s="1">
        <v>1.9478548765182495</v>
      </c>
      <c r="AK681" s="1">
        <v>0</v>
      </c>
      <c r="AL681" s="1">
        <v>0</v>
      </c>
      <c r="AM681" s="1">
        <v>-53.175332755561975</v>
      </c>
    </row>
    <row r="682" spans="5:39" x14ac:dyDescent="0.2">
      <c r="E682" s="1" t="str">
        <f t="shared" si="10"/>
        <v>-10-00----</v>
      </c>
      <c r="F682" s="1" t="s">
        <v>87</v>
      </c>
      <c r="G682" s="1">
        <v>1</v>
      </c>
      <c r="H682" s="1">
        <v>0</v>
      </c>
      <c r="I682" s="1" t="s">
        <v>87</v>
      </c>
      <c r="J682" s="1">
        <v>0</v>
      </c>
      <c r="K682" s="1">
        <v>0</v>
      </c>
      <c r="L682" s="1" t="s">
        <v>87</v>
      </c>
      <c r="M682" s="1" t="s">
        <v>87</v>
      </c>
      <c r="N682" s="1" t="s">
        <v>87</v>
      </c>
      <c r="O682" s="1" t="s">
        <v>87</v>
      </c>
      <c r="P682" s="1">
        <v>365</v>
      </c>
      <c r="Q682" s="1">
        <v>423309</v>
      </c>
      <c r="R682" s="1">
        <v>22253.137408502676</v>
      </c>
      <c r="S682" s="1">
        <v>17.063274383544922</v>
      </c>
      <c r="T682" s="1">
        <v>-82.249062002971669</v>
      </c>
      <c r="U682" s="1">
        <v>81.229179741167883</v>
      </c>
      <c r="V682" s="1">
        <v>308.09005737304688</v>
      </c>
      <c r="W682" s="1">
        <v>162.64558410644531</v>
      </c>
      <c r="X682" s="1">
        <v>0.73088832878145193</v>
      </c>
      <c r="Y682" s="1">
        <v>0</v>
      </c>
      <c r="Z682" s="1">
        <v>0</v>
      </c>
      <c r="AA682" s="1">
        <v>0</v>
      </c>
      <c r="AB682" s="1">
        <v>82.378120947109551</v>
      </c>
      <c r="AC682" s="1">
        <v>17.621879052890442</v>
      </c>
      <c r="AD682" s="1">
        <v>0</v>
      </c>
      <c r="AE682" s="1">
        <v>0</v>
      </c>
      <c r="AF682" s="1">
        <v>0</v>
      </c>
      <c r="AG682" s="1">
        <v>-143.81430674594094</v>
      </c>
      <c r="AH682" s="1">
        <v>2.7171640574615706E-2</v>
      </c>
      <c r="AI682" s="1">
        <v>0</v>
      </c>
      <c r="AJ682" s="1">
        <v>3.0809006690979004</v>
      </c>
      <c r="AK682" s="1">
        <v>0</v>
      </c>
      <c r="AL682" s="1">
        <v>0</v>
      </c>
      <c r="AM682" s="1">
        <v>-0.63747953903116317</v>
      </c>
    </row>
    <row r="683" spans="5:39" x14ac:dyDescent="0.2">
      <c r="E683" s="1" t="str">
        <f t="shared" si="10"/>
        <v>-11-00----</v>
      </c>
      <c r="F683" s="1" t="s">
        <v>87</v>
      </c>
      <c r="G683" s="1">
        <v>1</v>
      </c>
      <c r="H683" s="1">
        <v>1</v>
      </c>
      <c r="I683" s="1" t="s">
        <v>87</v>
      </c>
      <c r="J683" s="1">
        <v>0</v>
      </c>
      <c r="K683" s="1">
        <v>0</v>
      </c>
      <c r="L683" s="1" t="s">
        <v>87</v>
      </c>
      <c r="M683" s="1" t="s">
        <v>87</v>
      </c>
      <c r="N683" s="1" t="s">
        <v>87</v>
      </c>
      <c r="O683" s="1" t="s">
        <v>87</v>
      </c>
      <c r="P683" s="1">
        <v>457</v>
      </c>
      <c r="Q683" s="1">
        <v>510765</v>
      </c>
      <c r="R683" s="1">
        <v>30985.37055640377</v>
      </c>
      <c r="S683" s="1">
        <v>30.079536437988281</v>
      </c>
      <c r="T683" s="1">
        <v>-94.871307411393872</v>
      </c>
      <c r="U683" s="1">
        <v>82.404875741160424</v>
      </c>
      <c r="V683" s="1">
        <v>301.00927734375</v>
      </c>
      <c r="W683" s="1">
        <v>211.73783874511719</v>
      </c>
      <c r="X683" s="1">
        <v>0.68334777007001835</v>
      </c>
      <c r="Y683" s="1">
        <v>0</v>
      </c>
      <c r="Z683" s="1">
        <v>0</v>
      </c>
      <c r="AA683" s="1">
        <v>0.78157273893081947</v>
      </c>
      <c r="AB683" s="1">
        <v>75.604828052039579</v>
      </c>
      <c r="AC683" s="1">
        <v>23.328340822100184</v>
      </c>
      <c r="AD683" s="1">
        <v>0.2852583869294098</v>
      </c>
      <c r="AE683" s="1">
        <v>0</v>
      </c>
      <c r="AF683" s="1">
        <v>0</v>
      </c>
      <c r="AG683" s="1">
        <v>-89.565722001505591</v>
      </c>
      <c r="AH683" s="1">
        <v>5.8204849588362556E-2</v>
      </c>
      <c r="AI683" s="1">
        <v>0</v>
      </c>
      <c r="AJ683" s="1">
        <v>3.0100927352905273</v>
      </c>
      <c r="AK683" s="1">
        <v>0</v>
      </c>
      <c r="AL683" s="1">
        <v>0</v>
      </c>
      <c r="AM683" s="1">
        <v>12.702517358835275</v>
      </c>
    </row>
    <row r="684" spans="5:39" x14ac:dyDescent="0.2">
      <c r="E684" s="1" t="str">
        <f t="shared" si="10"/>
        <v>-11-01----</v>
      </c>
      <c r="F684" s="1" t="s">
        <v>87</v>
      </c>
      <c r="G684" s="1">
        <v>1</v>
      </c>
      <c r="H684" s="1">
        <v>1</v>
      </c>
      <c r="I684" s="1" t="s">
        <v>87</v>
      </c>
      <c r="J684" s="1">
        <v>0</v>
      </c>
      <c r="K684" s="1">
        <v>1</v>
      </c>
      <c r="L684" s="1" t="s">
        <v>87</v>
      </c>
      <c r="M684" s="1" t="s">
        <v>87</v>
      </c>
      <c r="N684" s="1" t="s">
        <v>87</v>
      </c>
      <c r="O684" s="1" t="s">
        <v>87</v>
      </c>
      <c r="P684" s="1">
        <v>59</v>
      </c>
      <c r="Q684" s="1">
        <v>48683</v>
      </c>
      <c r="R684" s="1">
        <v>41072.74774251473</v>
      </c>
      <c r="S684" s="1">
        <v>37.841957092285156</v>
      </c>
      <c r="T684" s="1">
        <v>-112.58620980277372</v>
      </c>
      <c r="U684" s="1">
        <v>81.163421628748367</v>
      </c>
      <c r="V684" s="1">
        <v>364.9857177734375</v>
      </c>
      <c r="W684" s="1">
        <v>347.82354736328125</v>
      </c>
      <c r="X684" s="1">
        <v>0.84684752416319675</v>
      </c>
      <c r="Y684" s="1">
        <v>0</v>
      </c>
      <c r="Z684" s="1">
        <v>0</v>
      </c>
      <c r="AA684" s="1">
        <v>0</v>
      </c>
      <c r="AB684" s="1">
        <v>62.800156111989814</v>
      </c>
      <c r="AC684" s="1">
        <v>37.199843888010186</v>
      </c>
      <c r="AD684" s="1">
        <v>0</v>
      </c>
      <c r="AE684" s="1">
        <v>0</v>
      </c>
      <c r="AF684" s="1">
        <v>0</v>
      </c>
      <c r="AG684" s="1">
        <v>-60.783594102781343</v>
      </c>
      <c r="AH684" s="1">
        <v>0.33564077809502291</v>
      </c>
      <c r="AI684" s="1">
        <v>0</v>
      </c>
      <c r="AJ684" s="1">
        <v>3.6498572826385498</v>
      </c>
      <c r="AK684" s="1">
        <v>0</v>
      </c>
      <c r="AL684" s="1">
        <v>1</v>
      </c>
      <c r="AM684" s="1">
        <v>74.708556483518834</v>
      </c>
    </row>
    <row r="685" spans="5:39" x14ac:dyDescent="0.2">
      <c r="E685" s="1" t="str">
        <f t="shared" si="10"/>
        <v>-10-10----</v>
      </c>
      <c r="F685" s="1" t="s">
        <v>87</v>
      </c>
      <c r="G685" s="1">
        <v>1</v>
      </c>
      <c r="H685" s="1">
        <v>0</v>
      </c>
      <c r="I685" s="1" t="s">
        <v>87</v>
      </c>
      <c r="J685" s="1">
        <v>1</v>
      </c>
      <c r="K685" s="1">
        <v>0</v>
      </c>
      <c r="L685" s="1" t="s">
        <v>87</v>
      </c>
      <c r="M685" s="1" t="s">
        <v>87</v>
      </c>
      <c r="N685" s="1" t="s">
        <v>87</v>
      </c>
      <c r="O685" s="1" t="s">
        <v>87</v>
      </c>
      <c r="P685" s="1">
        <v>427</v>
      </c>
      <c r="Q685" s="1">
        <v>579508</v>
      </c>
      <c r="R685" s="1">
        <v>40954.752758114373</v>
      </c>
      <c r="S685" s="1">
        <v>38.120124816894531</v>
      </c>
      <c r="T685" s="1">
        <v>-321.92869336322599</v>
      </c>
      <c r="U685" s="1">
        <v>99.805318850202696</v>
      </c>
      <c r="V685" s="1">
        <v>361.27835083007813</v>
      </c>
      <c r="W685" s="1">
        <v>119.83175659179688</v>
      </c>
      <c r="X685" s="1">
        <v>0.29259548287238674</v>
      </c>
      <c r="Y685" s="1">
        <v>0</v>
      </c>
      <c r="Z685" s="1">
        <v>2.1651124747199346</v>
      </c>
      <c r="AA685" s="1">
        <v>23.188118196815228</v>
      </c>
      <c r="AB685" s="1">
        <v>65.612726657785572</v>
      </c>
      <c r="AC685" s="1">
        <v>9.0340426706792663</v>
      </c>
      <c r="AD685" s="1">
        <v>0</v>
      </c>
      <c r="AE685" s="1">
        <v>0</v>
      </c>
      <c r="AF685" s="1">
        <v>2.1651124747199346</v>
      </c>
      <c r="AG685" s="1">
        <v>-66.236707027756694</v>
      </c>
      <c r="AH685" s="1">
        <v>7.8163910703870298</v>
      </c>
      <c r="AI685" s="1">
        <v>2.2356710507854638</v>
      </c>
      <c r="AJ685" s="1">
        <v>3.612783670425415</v>
      </c>
      <c r="AK685" s="1">
        <v>0</v>
      </c>
      <c r="AL685" s="1">
        <v>0</v>
      </c>
      <c r="AM685" s="1">
        <v>36.861416558884962</v>
      </c>
    </row>
    <row r="686" spans="5:39" x14ac:dyDescent="0.2">
      <c r="E686" s="1" t="str">
        <f t="shared" si="10"/>
        <v>-11-10----</v>
      </c>
      <c r="F686" s="1" t="s">
        <v>87</v>
      </c>
      <c r="G686" s="1">
        <v>1</v>
      </c>
      <c r="H686" s="1">
        <v>1</v>
      </c>
      <c r="I686" s="1" t="s">
        <v>87</v>
      </c>
      <c r="J686" s="1">
        <v>1</v>
      </c>
      <c r="K686" s="1">
        <v>0</v>
      </c>
      <c r="L686" s="1" t="s">
        <v>87</v>
      </c>
      <c r="M686" s="1" t="s">
        <v>87</v>
      </c>
      <c r="N686" s="1" t="s">
        <v>87</v>
      </c>
      <c r="O686" s="1" t="s">
        <v>87</v>
      </c>
      <c r="P686" s="1">
        <v>3564</v>
      </c>
      <c r="Q686" s="1">
        <v>4727204</v>
      </c>
      <c r="R686" s="1">
        <v>54683.340524698426</v>
      </c>
      <c r="S686" s="1">
        <v>55.573764801025391</v>
      </c>
      <c r="T686" s="1">
        <v>-374.58013411619481</v>
      </c>
      <c r="U686" s="1">
        <v>95.590858591524338</v>
      </c>
      <c r="V686" s="1">
        <v>361.62255859375</v>
      </c>
      <c r="W686" s="1">
        <v>110.29475402832031</v>
      </c>
      <c r="X686" s="1">
        <v>0.20169717681842114</v>
      </c>
      <c r="Y686" s="1">
        <v>2.6633079511694441E-2</v>
      </c>
      <c r="Z686" s="1">
        <v>0.44434299852513237</v>
      </c>
      <c r="AA686" s="1">
        <v>27.059864562646336</v>
      </c>
      <c r="AB686" s="1">
        <v>65.440712945749752</v>
      </c>
      <c r="AC686" s="1">
        <v>6.9497318076393571</v>
      </c>
      <c r="AD686" s="1">
        <v>7.8714605927732328E-2</v>
      </c>
      <c r="AE686" s="1">
        <v>2.6633079511694441E-2</v>
      </c>
      <c r="AF686" s="1">
        <v>0.40641360093619822</v>
      </c>
      <c r="AG686" s="1">
        <v>-14.58751930791929</v>
      </c>
      <c r="AH686" s="1">
        <v>9.527037382770823</v>
      </c>
      <c r="AI686" s="1">
        <v>0.59383686160943416</v>
      </c>
      <c r="AJ686" s="1">
        <v>3.6162254810333252</v>
      </c>
      <c r="AK686" s="1">
        <v>0</v>
      </c>
      <c r="AL686" s="1">
        <v>0</v>
      </c>
      <c r="AM686" s="1">
        <v>32.128113094326935</v>
      </c>
    </row>
    <row r="687" spans="5:39" x14ac:dyDescent="0.2">
      <c r="E687" s="1" t="str">
        <f t="shared" si="10"/>
        <v>-11-11----</v>
      </c>
      <c r="F687" s="1" t="s">
        <v>87</v>
      </c>
      <c r="G687" s="1">
        <v>1</v>
      </c>
      <c r="H687" s="1">
        <v>1</v>
      </c>
      <c r="I687" s="1" t="s">
        <v>87</v>
      </c>
      <c r="J687" s="1">
        <v>1</v>
      </c>
      <c r="K687" s="1">
        <v>1</v>
      </c>
      <c r="L687" s="1" t="s">
        <v>87</v>
      </c>
      <c r="M687" s="1" t="s">
        <v>87</v>
      </c>
      <c r="N687" s="1" t="s">
        <v>87</v>
      </c>
      <c r="O687" s="1" t="s">
        <v>87</v>
      </c>
      <c r="P687" s="1">
        <v>1529</v>
      </c>
      <c r="Q687" s="1">
        <v>2188958</v>
      </c>
      <c r="R687" s="1">
        <v>64336.914025533748</v>
      </c>
      <c r="S687" s="1">
        <v>64.737503051757813</v>
      </c>
      <c r="T687" s="1">
        <v>-491.23198389533172</v>
      </c>
      <c r="U687" s="1">
        <v>95.152131817030863</v>
      </c>
      <c r="V687" s="1">
        <v>368.40249633789063</v>
      </c>
      <c r="W687" s="1">
        <v>-31.519216537475586</v>
      </c>
      <c r="X687" s="1">
        <v>-4.8990874080417315E-2</v>
      </c>
      <c r="Y687" s="1">
        <v>0.57584476266789952</v>
      </c>
      <c r="Z687" s="1">
        <v>4.3495124164099996</v>
      </c>
      <c r="AA687" s="1">
        <v>39.302809830065264</v>
      </c>
      <c r="AB687" s="1">
        <v>49.380846960060445</v>
      </c>
      <c r="AC687" s="1">
        <v>6.3733520697975932</v>
      </c>
      <c r="AD687" s="1">
        <v>1.763396099879486E-2</v>
      </c>
      <c r="AE687" s="1">
        <v>0.32545165325236936</v>
      </c>
      <c r="AF687" s="1">
        <v>2.6956661571396068</v>
      </c>
      <c r="AG687" s="1">
        <v>-4.4865203493071864</v>
      </c>
      <c r="AH687" s="1">
        <v>12.968327007244609</v>
      </c>
      <c r="AI687" s="1">
        <v>16.336379742563452</v>
      </c>
      <c r="AJ687" s="1">
        <v>3.6840250492095947</v>
      </c>
      <c r="AK687" s="1">
        <v>0</v>
      </c>
      <c r="AL687" s="1">
        <v>0</v>
      </c>
      <c r="AM687" s="1">
        <v>-28.660049346117116</v>
      </c>
    </row>
    <row r="688" spans="5:39" x14ac:dyDescent="0.2">
      <c r="E688" s="1" t="str">
        <f t="shared" si="10"/>
        <v>-0-100----</v>
      </c>
      <c r="F688" s="1" t="s">
        <v>87</v>
      </c>
      <c r="G688" s="1">
        <v>0</v>
      </c>
      <c r="H688" s="1" t="s">
        <v>87</v>
      </c>
      <c r="I688" s="1">
        <v>1</v>
      </c>
      <c r="J688" s="1">
        <v>0</v>
      </c>
      <c r="K688" s="1">
        <v>0</v>
      </c>
      <c r="L688" s="1" t="s">
        <v>87</v>
      </c>
      <c r="M688" s="1" t="s">
        <v>87</v>
      </c>
      <c r="N688" s="1" t="s">
        <v>87</v>
      </c>
      <c r="O688" s="1" t="s">
        <v>87</v>
      </c>
      <c r="P688" s="1">
        <v>1393</v>
      </c>
      <c r="Q688" s="1">
        <v>5551611</v>
      </c>
      <c r="R688" s="1">
        <v>12240.404309488556</v>
      </c>
      <c r="S688" s="1">
        <v>12.491110801696777</v>
      </c>
      <c r="T688" s="1">
        <v>-72.897814678286636</v>
      </c>
      <c r="U688" s="1">
        <v>49.337393268755939</v>
      </c>
      <c r="V688" s="1">
        <v>119.55902862548828</v>
      </c>
      <c r="W688" s="1">
        <v>77.870452880859375</v>
      </c>
      <c r="X688" s="1">
        <v>0.63617549642943982</v>
      </c>
      <c r="Y688" s="1">
        <v>0</v>
      </c>
      <c r="Z688" s="1">
        <v>1.968635770769962</v>
      </c>
      <c r="AA688" s="1">
        <v>7.8861433194796966</v>
      </c>
      <c r="AB688" s="1">
        <v>65.089574899970486</v>
      </c>
      <c r="AC688" s="1">
        <v>24.154430128479824</v>
      </c>
      <c r="AD688" s="1">
        <v>0.9012158813000406</v>
      </c>
      <c r="AE688" s="1">
        <v>0</v>
      </c>
      <c r="AF688" s="1">
        <v>1.968635770769962</v>
      </c>
      <c r="AG688" s="1">
        <v>-22.457711703211015</v>
      </c>
      <c r="AH688" s="1">
        <v>0</v>
      </c>
      <c r="AI688" s="1">
        <v>0.99191978398379987</v>
      </c>
      <c r="AJ688" s="1">
        <v>1.1955902576446533</v>
      </c>
      <c r="AK688" s="1">
        <v>0</v>
      </c>
      <c r="AL688" s="1">
        <v>0</v>
      </c>
      <c r="AM688" s="1">
        <v>3.3376396326073445</v>
      </c>
    </row>
    <row r="689" spans="5:39" x14ac:dyDescent="0.2">
      <c r="E689" s="1" t="str">
        <f t="shared" si="10"/>
        <v>-0-200----</v>
      </c>
      <c r="F689" s="1" t="s">
        <v>87</v>
      </c>
      <c r="G689" s="1">
        <v>0</v>
      </c>
      <c r="H689" s="1" t="s">
        <v>87</v>
      </c>
      <c r="I689" s="1">
        <v>2</v>
      </c>
      <c r="J689" s="1">
        <v>0</v>
      </c>
      <c r="K689" s="1">
        <v>0</v>
      </c>
      <c r="L689" s="1" t="s">
        <v>87</v>
      </c>
      <c r="M689" s="1" t="s">
        <v>87</v>
      </c>
      <c r="N689" s="1" t="s">
        <v>87</v>
      </c>
      <c r="O689" s="1" t="s">
        <v>87</v>
      </c>
      <c r="P689" s="1">
        <v>670</v>
      </c>
      <c r="Q689" s="1">
        <v>2625096</v>
      </c>
      <c r="R689" s="1">
        <v>23874.538958710233</v>
      </c>
      <c r="S689" s="1">
        <v>49.191787719726563</v>
      </c>
      <c r="T689" s="1">
        <v>-94.857814045587119</v>
      </c>
      <c r="U689" s="1">
        <v>52.704861615351966</v>
      </c>
      <c r="V689" s="1">
        <v>116.67451477050781</v>
      </c>
      <c r="W689" s="1">
        <v>84.572456359863281</v>
      </c>
      <c r="X689" s="1">
        <v>0.35423702424631914</v>
      </c>
      <c r="Y689" s="1">
        <v>6.662613481564103E-2</v>
      </c>
      <c r="Z689" s="1">
        <v>1.4305381593663622</v>
      </c>
      <c r="AA689" s="1">
        <v>21.976072494110692</v>
      </c>
      <c r="AB689" s="1">
        <v>68.090919341616456</v>
      </c>
      <c r="AC689" s="1">
        <v>8.4358438700908458</v>
      </c>
      <c r="AD689" s="1">
        <v>0</v>
      </c>
      <c r="AE689" s="1">
        <v>6.662613481564103E-2</v>
      </c>
      <c r="AF689" s="1">
        <v>1.4305381593663622</v>
      </c>
      <c r="AG689" s="1">
        <v>-1.9095155298598478</v>
      </c>
      <c r="AH689" s="1">
        <v>7.51743936221761E-3</v>
      </c>
      <c r="AI689" s="1">
        <v>1.1479341295793195</v>
      </c>
      <c r="AJ689" s="1">
        <v>1.1667451858520508</v>
      </c>
      <c r="AK689" s="1">
        <v>0</v>
      </c>
      <c r="AL689" s="1">
        <v>0</v>
      </c>
      <c r="AM689" s="1">
        <v>10.804956559099862</v>
      </c>
    </row>
    <row r="690" spans="5:39" x14ac:dyDescent="0.2">
      <c r="E690" s="1" t="str">
        <f t="shared" si="10"/>
        <v>-0-300----</v>
      </c>
      <c r="F690" s="1" t="s">
        <v>87</v>
      </c>
      <c r="G690" s="1">
        <v>0</v>
      </c>
      <c r="H690" s="1" t="s">
        <v>87</v>
      </c>
      <c r="I690" s="1">
        <v>3</v>
      </c>
      <c r="J690" s="1">
        <v>0</v>
      </c>
      <c r="K690" s="1">
        <v>0</v>
      </c>
      <c r="L690" s="1" t="s">
        <v>87</v>
      </c>
      <c r="M690" s="1" t="s">
        <v>87</v>
      </c>
      <c r="N690" s="1" t="s">
        <v>87</v>
      </c>
      <c r="O690" s="1" t="s">
        <v>87</v>
      </c>
      <c r="P690" s="1">
        <v>93</v>
      </c>
      <c r="Q690" s="1">
        <v>311081</v>
      </c>
      <c r="R690" s="1">
        <v>52418.798981695792</v>
      </c>
      <c r="S690" s="1">
        <v>89.690948486328125</v>
      </c>
      <c r="T690" s="1">
        <v>-90.614827036387666</v>
      </c>
      <c r="U690" s="1">
        <v>58.900025785770332</v>
      </c>
      <c r="V690" s="1">
        <v>129.67523193359375</v>
      </c>
      <c r="W690" s="1">
        <v>29.036533355712891</v>
      </c>
      <c r="X690" s="1">
        <v>5.5393358718219016E-2</v>
      </c>
      <c r="Y690" s="1">
        <v>0</v>
      </c>
      <c r="Z690" s="1">
        <v>4.8283244556883895</v>
      </c>
      <c r="AA690" s="1">
        <v>32.245299455768759</v>
      </c>
      <c r="AB690" s="1">
        <v>62.92637608854286</v>
      </c>
      <c r="AC690" s="1">
        <v>0</v>
      </c>
      <c r="AD690" s="1">
        <v>0</v>
      </c>
      <c r="AE690" s="1">
        <v>0</v>
      </c>
      <c r="AF690" s="1">
        <v>0</v>
      </c>
      <c r="AG690" s="1">
        <v>0</v>
      </c>
      <c r="AH690" s="1">
        <v>0</v>
      </c>
      <c r="AI690" s="1">
        <v>0</v>
      </c>
      <c r="AJ690" s="1">
        <v>1.2967523336410522</v>
      </c>
      <c r="AK690" s="1">
        <v>0</v>
      </c>
      <c r="AL690" s="1">
        <v>1</v>
      </c>
      <c r="AM690" s="1">
        <v>-68.923892388424164</v>
      </c>
    </row>
    <row r="691" spans="5:39" x14ac:dyDescent="0.2">
      <c r="E691" s="1" t="str">
        <f t="shared" si="10"/>
        <v>-0-101----</v>
      </c>
      <c r="F691" s="1" t="s">
        <v>87</v>
      </c>
      <c r="G691" s="1">
        <v>0</v>
      </c>
      <c r="H691" s="1" t="s">
        <v>87</v>
      </c>
      <c r="I691" s="1">
        <v>1</v>
      </c>
      <c r="J691" s="1">
        <v>0</v>
      </c>
      <c r="K691" s="1">
        <v>1</v>
      </c>
      <c r="L691" s="1" t="s">
        <v>87</v>
      </c>
      <c r="M691" s="1" t="s">
        <v>87</v>
      </c>
      <c r="N691" s="1" t="s">
        <v>87</v>
      </c>
      <c r="O691" s="1" t="s">
        <v>87</v>
      </c>
      <c r="P691" s="1">
        <v>40</v>
      </c>
      <c r="Q691" s="1">
        <v>98126</v>
      </c>
      <c r="R691" s="1">
        <v>14207.901318002561</v>
      </c>
      <c r="S691" s="1">
        <v>11.751533508300781</v>
      </c>
      <c r="T691" s="1">
        <v>-68.411476460747267</v>
      </c>
      <c r="U691" s="1">
        <v>62.949280996280393</v>
      </c>
      <c r="V691" s="1">
        <v>163.94125366210938</v>
      </c>
      <c r="W691" s="1">
        <v>135.16912841796875</v>
      </c>
      <c r="X691" s="1">
        <v>0.95136590121651898</v>
      </c>
      <c r="Y691" s="1">
        <v>0</v>
      </c>
      <c r="Z691" s="1">
        <v>0</v>
      </c>
      <c r="AA691" s="1">
        <v>8.5787660762692877</v>
      </c>
      <c r="AB691" s="1">
        <v>54.828485824348284</v>
      </c>
      <c r="AC691" s="1">
        <v>28.639708130363001</v>
      </c>
      <c r="AD691" s="1">
        <v>7.9530399690194233</v>
      </c>
      <c r="AE691" s="1">
        <v>0</v>
      </c>
      <c r="AF691" s="1">
        <v>0</v>
      </c>
      <c r="AG691" s="1">
        <v>-38.525176893762115</v>
      </c>
      <c r="AH691" s="1">
        <v>0</v>
      </c>
      <c r="AI691" s="1">
        <v>0</v>
      </c>
      <c r="AJ691" s="1">
        <v>1.6394126415252686</v>
      </c>
      <c r="AK691" s="1">
        <v>0</v>
      </c>
      <c r="AL691" s="1">
        <v>1</v>
      </c>
      <c r="AM691" s="1">
        <v>15.215242272566744</v>
      </c>
    </row>
    <row r="692" spans="5:39" x14ac:dyDescent="0.2">
      <c r="E692" s="1" t="str">
        <f t="shared" si="10"/>
        <v>-0-201----</v>
      </c>
      <c r="F692" s="1" t="s">
        <v>87</v>
      </c>
      <c r="G692" s="1">
        <v>0</v>
      </c>
      <c r="H692" s="1" t="s">
        <v>87</v>
      </c>
      <c r="I692" s="1">
        <v>2</v>
      </c>
      <c r="J692" s="1">
        <v>0</v>
      </c>
      <c r="K692" s="1">
        <v>1</v>
      </c>
      <c r="L692" s="1" t="s">
        <v>87</v>
      </c>
      <c r="M692" s="1" t="s">
        <v>87</v>
      </c>
      <c r="N692" s="1" t="s">
        <v>87</v>
      </c>
      <c r="O692" s="1" t="s">
        <v>87</v>
      </c>
      <c r="P692" s="1">
        <v>46</v>
      </c>
      <c r="Q692" s="1">
        <v>183858</v>
      </c>
      <c r="R692" s="1">
        <v>27897.193672359728</v>
      </c>
      <c r="S692" s="1">
        <v>56.187858581542969</v>
      </c>
      <c r="T692" s="1">
        <v>-61.31157051733868</v>
      </c>
      <c r="U692" s="1">
        <v>48.580666982628472</v>
      </c>
      <c r="V692" s="1">
        <v>127.67243957519531</v>
      </c>
      <c r="W692" s="1">
        <v>198.82925415039063</v>
      </c>
      <c r="X692" s="1">
        <v>0.71272134568642564</v>
      </c>
      <c r="Y692" s="1">
        <v>0</v>
      </c>
      <c r="Z692" s="1">
        <v>1.1922244340741224</v>
      </c>
      <c r="AA692" s="1">
        <v>4.9440328949515386</v>
      </c>
      <c r="AB692" s="1">
        <v>64.887032383687412</v>
      </c>
      <c r="AC692" s="1">
        <v>25.13080747098304</v>
      </c>
      <c r="AD692" s="1">
        <v>3.8459028163038864</v>
      </c>
      <c r="AE692" s="1">
        <v>0</v>
      </c>
      <c r="AF692" s="1">
        <v>1.1922244340741224</v>
      </c>
      <c r="AG692" s="1">
        <v>-6.9873207681379581</v>
      </c>
      <c r="AH692" s="1">
        <v>0</v>
      </c>
      <c r="AI692" s="1">
        <v>6.7181991948044519</v>
      </c>
      <c r="AJ692" s="1">
        <v>1.2767244577407837</v>
      </c>
      <c r="AK692" s="1">
        <v>0</v>
      </c>
      <c r="AL692" s="1">
        <v>1</v>
      </c>
      <c r="AM692" s="1">
        <v>84.156837548329051</v>
      </c>
    </row>
    <row r="693" spans="5:39" x14ac:dyDescent="0.2">
      <c r="E693" s="1" t="str">
        <f t="shared" si="10"/>
        <v>-0-301----</v>
      </c>
      <c r="F693" s="1" t="s">
        <v>87</v>
      </c>
      <c r="G693" s="1">
        <v>0</v>
      </c>
      <c r="H693" s="1" t="s">
        <v>87</v>
      </c>
      <c r="I693" s="1">
        <v>3</v>
      </c>
      <c r="J693" s="1">
        <v>0</v>
      </c>
      <c r="K693" s="1">
        <v>1</v>
      </c>
      <c r="L693" s="1" t="s">
        <v>87</v>
      </c>
      <c r="M693" s="1" t="s">
        <v>87</v>
      </c>
      <c r="N693" s="1" t="s">
        <v>87</v>
      </c>
      <c r="O693" s="1" t="s">
        <v>87</v>
      </c>
      <c r="P693" s="1">
        <v>20</v>
      </c>
      <c r="Q693" s="1">
        <v>60306</v>
      </c>
      <c r="R693" s="1">
        <v>54317.699566132556</v>
      </c>
      <c r="S693" s="1">
        <v>91.298080444335938</v>
      </c>
      <c r="T693" s="1">
        <v>-133.74744389369738</v>
      </c>
      <c r="U693" s="1">
        <v>48.977770475744329</v>
      </c>
      <c r="V693" s="1">
        <v>129.51612854003906</v>
      </c>
      <c r="W693" s="1">
        <v>-280.63821411132813</v>
      </c>
      <c r="X693" s="1">
        <v>-0.51666071345611242</v>
      </c>
      <c r="Y693" s="1">
        <v>0</v>
      </c>
      <c r="Z693" s="1">
        <v>15.675057208237986</v>
      </c>
      <c r="AA693" s="1">
        <v>64.839319470699436</v>
      </c>
      <c r="AB693" s="1">
        <v>19.48562332106258</v>
      </c>
      <c r="AC693" s="1">
        <v>0</v>
      </c>
      <c r="AD693" s="1">
        <v>0</v>
      </c>
      <c r="AE693" s="1">
        <v>0</v>
      </c>
      <c r="AF693" s="1">
        <v>0</v>
      </c>
      <c r="AG693" s="1">
        <v>0</v>
      </c>
      <c r="AH693" s="1">
        <v>0</v>
      </c>
      <c r="AI693" s="1">
        <v>0</v>
      </c>
      <c r="AJ693" s="1">
        <v>1.2951613664627075</v>
      </c>
      <c r="AK693" s="1">
        <v>1</v>
      </c>
      <c r="AL693" s="1">
        <v>0</v>
      </c>
      <c r="AM693" s="1">
        <v>-325.38469394641226</v>
      </c>
    </row>
    <row r="694" spans="5:39" x14ac:dyDescent="0.2">
      <c r="E694" s="1" t="str">
        <f t="shared" si="10"/>
        <v>-0-110----</v>
      </c>
      <c r="F694" s="1" t="s">
        <v>87</v>
      </c>
      <c r="G694" s="1">
        <v>0</v>
      </c>
      <c r="H694" s="1" t="s">
        <v>87</v>
      </c>
      <c r="I694" s="1">
        <v>1</v>
      </c>
      <c r="J694" s="1">
        <v>1</v>
      </c>
      <c r="K694" s="1">
        <v>0</v>
      </c>
      <c r="L694" s="1" t="s">
        <v>87</v>
      </c>
      <c r="M694" s="1" t="s">
        <v>87</v>
      </c>
      <c r="N694" s="1" t="s">
        <v>87</v>
      </c>
      <c r="O694" s="1" t="s">
        <v>87</v>
      </c>
      <c r="P694" s="1">
        <v>1769</v>
      </c>
      <c r="Q694" s="1">
        <v>6325544</v>
      </c>
      <c r="R694" s="1">
        <v>15567.050114193864</v>
      </c>
      <c r="S694" s="1">
        <v>15.840097427368164</v>
      </c>
      <c r="T694" s="1">
        <v>-224.07285687715375</v>
      </c>
      <c r="U694" s="1">
        <v>66.938311491473073</v>
      </c>
      <c r="V694" s="1">
        <v>157.90890502929688</v>
      </c>
      <c r="W694" s="1">
        <v>13.984115600585938</v>
      </c>
      <c r="X694" s="1">
        <v>8.9831506277707515E-2</v>
      </c>
      <c r="Y694" s="1">
        <v>1.0906413740857703</v>
      </c>
      <c r="Z694" s="1">
        <v>12.305107671371822</v>
      </c>
      <c r="AA694" s="1">
        <v>37.216735825408847</v>
      </c>
      <c r="AB694" s="1">
        <v>37.483621962000427</v>
      </c>
      <c r="AC694" s="1">
        <v>11.166754985816238</v>
      </c>
      <c r="AD694" s="1">
        <v>0.73713818131689546</v>
      </c>
      <c r="AE694" s="1">
        <v>1.0906413740857703</v>
      </c>
      <c r="AF694" s="1">
        <v>12.305107671371822</v>
      </c>
      <c r="AG694" s="1">
        <v>-7.1847001653545348</v>
      </c>
      <c r="AH694" s="1">
        <v>3.0084895900021733</v>
      </c>
      <c r="AI694" s="1">
        <v>11.713027518372611</v>
      </c>
      <c r="AJ694" s="1">
        <v>1.5790890455245972</v>
      </c>
      <c r="AK694" s="1">
        <v>0</v>
      </c>
      <c r="AL694" s="1">
        <v>0</v>
      </c>
      <c r="AM694" s="1">
        <v>5.6729428211062469</v>
      </c>
    </row>
    <row r="695" spans="5:39" x14ac:dyDescent="0.2">
      <c r="E695" s="1" t="str">
        <f t="shared" si="10"/>
        <v>-0-210----</v>
      </c>
      <c r="F695" s="1" t="s">
        <v>87</v>
      </c>
      <c r="G695" s="1">
        <v>0</v>
      </c>
      <c r="H695" s="1" t="s">
        <v>87</v>
      </c>
      <c r="I695" s="1">
        <v>2</v>
      </c>
      <c r="J695" s="1">
        <v>1</v>
      </c>
      <c r="K695" s="1">
        <v>0</v>
      </c>
      <c r="L695" s="1" t="s">
        <v>87</v>
      </c>
      <c r="M695" s="1" t="s">
        <v>87</v>
      </c>
      <c r="N695" s="1" t="s">
        <v>87</v>
      </c>
      <c r="O695" s="1" t="s">
        <v>87</v>
      </c>
      <c r="P695" s="1">
        <v>2983</v>
      </c>
      <c r="Q695" s="1">
        <v>10014226</v>
      </c>
      <c r="R695" s="1">
        <v>32014.857796712982</v>
      </c>
      <c r="S695" s="1">
        <v>54.705150604248047</v>
      </c>
      <c r="T695" s="1">
        <v>-292.29443202001801</v>
      </c>
      <c r="U695" s="1">
        <v>73.658645673955036</v>
      </c>
      <c r="V695" s="1">
        <v>167.34687805175781</v>
      </c>
      <c r="W695" s="1">
        <v>-17.663305282592773</v>
      </c>
      <c r="X695" s="1">
        <v>-5.5172212210813865E-2</v>
      </c>
      <c r="Y695" s="1">
        <v>0.15385113138049811</v>
      </c>
      <c r="Z695" s="1">
        <v>7.0505099445528794</v>
      </c>
      <c r="AA695" s="1">
        <v>49.522758923155919</v>
      </c>
      <c r="AB695" s="1">
        <v>40.330296120738637</v>
      </c>
      <c r="AC695" s="1">
        <v>2.9425838801720672</v>
      </c>
      <c r="AD695" s="1">
        <v>0</v>
      </c>
      <c r="AE695" s="1">
        <v>0.15385113138049811</v>
      </c>
      <c r="AF695" s="1">
        <v>7.0505099445528794</v>
      </c>
      <c r="AG695" s="1">
        <v>0.11788676400284714</v>
      </c>
      <c r="AH695" s="1">
        <v>4.8906144407341969</v>
      </c>
      <c r="AI695" s="1">
        <v>7.8103487384575772</v>
      </c>
      <c r="AJ695" s="1">
        <v>1.6734687089920044</v>
      </c>
      <c r="AK695" s="1">
        <v>0</v>
      </c>
      <c r="AL695" s="1">
        <v>0</v>
      </c>
      <c r="AM695" s="1">
        <v>20.806759375107699</v>
      </c>
    </row>
    <row r="696" spans="5:39" x14ac:dyDescent="0.2">
      <c r="E696" s="1" t="str">
        <f t="shared" si="10"/>
        <v>-0-310----</v>
      </c>
      <c r="F696" s="1" t="s">
        <v>87</v>
      </c>
      <c r="G696" s="1">
        <v>0</v>
      </c>
      <c r="H696" s="1" t="s">
        <v>87</v>
      </c>
      <c r="I696" s="1">
        <v>3</v>
      </c>
      <c r="J696" s="1">
        <v>1</v>
      </c>
      <c r="K696" s="1">
        <v>0</v>
      </c>
      <c r="L696" s="1" t="s">
        <v>87</v>
      </c>
      <c r="M696" s="1" t="s">
        <v>87</v>
      </c>
      <c r="N696" s="1" t="s">
        <v>87</v>
      </c>
      <c r="O696" s="1" t="s">
        <v>87</v>
      </c>
      <c r="P696" s="1">
        <v>1192</v>
      </c>
      <c r="Q696" s="1">
        <v>3722635</v>
      </c>
      <c r="R696" s="1">
        <v>71264.359574856426</v>
      </c>
      <c r="S696" s="1">
        <v>90.534690856933594</v>
      </c>
      <c r="T696" s="1">
        <v>-403.29741778919526</v>
      </c>
      <c r="U696" s="1">
        <v>81.638510393605813</v>
      </c>
      <c r="V696" s="1">
        <v>180.33285522460938</v>
      </c>
      <c r="W696" s="1">
        <v>-160.68280029296875</v>
      </c>
      <c r="X696" s="1">
        <v>-0.22547427809855888</v>
      </c>
      <c r="Y696" s="1">
        <v>0.20807841757249906</v>
      </c>
      <c r="Z696" s="1">
        <v>3.3811802661286965</v>
      </c>
      <c r="AA696" s="1">
        <v>72.338894358431588</v>
      </c>
      <c r="AB696" s="1">
        <v>23.701679052606554</v>
      </c>
      <c r="AC696" s="1">
        <v>0.37016790526065546</v>
      </c>
      <c r="AD696" s="1">
        <v>0</v>
      </c>
      <c r="AE696" s="1">
        <v>0</v>
      </c>
      <c r="AF696" s="1">
        <v>0</v>
      </c>
      <c r="AG696" s="1">
        <v>-4.3679879894007456E-3</v>
      </c>
      <c r="AH696" s="1">
        <v>9.4085782915975535</v>
      </c>
      <c r="AI696" s="1">
        <v>0</v>
      </c>
      <c r="AJ696" s="1">
        <v>1.8033285140991211</v>
      </c>
      <c r="AK696" s="1">
        <v>0</v>
      </c>
      <c r="AL696" s="1">
        <v>0</v>
      </c>
      <c r="AM696" s="1">
        <v>-28.760952008399634</v>
      </c>
    </row>
    <row r="697" spans="5:39" x14ac:dyDescent="0.2">
      <c r="E697" s="1" t="str">
        <f t="shared" si="10"/>
        <v>-0-111----</v>
      </c>
      <c r="F697" s="1" t="s">
        <v>87</v>
      </c>
      <c r="G697" s="1">
        <v>0</v>
      </c>
      <c r="H697" s="1" t="s">
        <v>87</v>
      </c>
      <c r="I697" s="1">
        <v>1</v>
      </c>
      <c r="J697" s="1">
        <v>1</v>
      </c>
      <c r="K697" s="1">
        <v>1</v>
      </c>
      <c r="L697" s="1" t="s">
        <v>87</v>
      </c>
      <c r="M697" s="1" t="s">
        <v>87</v>
      </c>
      <c r="N697" s="1" t="s">
        <v>87</v>
      </c>
      <c r="O697" s="1" t="s">
        <v>87</v>
      </c>
      <c r="P697" s="1">
        <v>82</v>
      </c>
      <c r="Q697" s="1">
        <v>214740</v>
      </c>
      <c r="R697" s="1">
        <v>17673.02423600687</v>
      </c>
      <c r="S697" s="1">
        <v>17.627046585083008</v>
      </c>
      <c r="T697" s="1">
        <v>-354.40884269319292</v>
      </c>
      <c r="U697" s="1">
        <v>59.111262658629919</v>
      </c>
      <c r="V697" s="1">
        <v>177.76939392089844</v>
      </c>
      <c r="W697" s="1">
        <v>-7.2934517860412598</v>
      </c>
      <c r="X697" s="1">
        <v>-4.126883825113329E-2</v>
      </c>
      <c r="Y697" s="1">
        <v>0</v>
      </c>
      <c r="Z697" s="1">
        <v>24.401601937226413</v>
      </c>
      <c r="AA697" s="1">
        <v>39.546428238800409</v>
      </c>
      <c r="AB697" s="1">
        <v>20.020024215330167</v>
      </c>
      <c r="AC697" s="1">
        <v>16.03194560864301</v>
      </c>
      <c r="AD697" s="1">
        <v>0</v>
      </c>
      <c r="AE697" s="1">
        <v>0</v>
      </c>
      <c r="AF697" s="1">
        <v>24.401601937226413</v>
      </c>
      <c r="AG697" s="1">
        <v>-0.656270717869603</v>
      </c>
      <c r="AH697" s="1">
        <v>5.3605902990238334</v>
      </c>
      <c r="AI697" s="1">
        <v>27.30000688085525</v>
      </c>
      <c r="AJ697" s="1">
        <v>1.7776939868927002</v>
      </c>
      <c r="AK697" s="1">
        <v>0</v>
      </c>
      <c r="AL697" s="1">
        <v>1</v>
      </c>
      <c r="AM697" s="1">
        <v>78.230406024977441</v>
      </c>
    </row>
    <row r="698" spans="5:39" x14ac:dyDescent="0.2">
      <c r="E698" s="1" t="str">
        <f t="shared" si="10"/>
        <v>-0-211----</v>
      </c>
      <c r="F698" s="1" t="s">
        <v>87</v>
      </c>
      <c r="G698" s="1">
        <v>0</v>
      </c>
      <c r="H698" s="1" t="s">
        <v>87</v>
      </c>
      <c r="I698" s="1">
        <v>2</v>
      </c>
      <c r="J698" s="1">
        <v>1</v>
      </c>
      <c r="K698" s="1">
        <v>1</v>
      </c>
      <c r="L698" s="1" t="s">
        <v>87</v>
      </c>
      <c r="M698" s="1" t="s">
        <v>87</v>
      </c>
      <c r="N698" s="1" t="s">
        <v>87</v>
      </c>
      <c r="O698" s="1" t="s">
        <v>87</v>
      </c>
      <c r="P698" s="1">
        <v>619</v>
      </c>
      <c r="Q698" s="1">
        <v>1802690</v>
      </c>
      <c r="R698" s="1">
        <v>39366.2060918153</v>
      </c>
      <c r="S698" s="1">
        <v>60.635360717773438</v>
      </c>
      <c r="T698" s="1">
        <v>-418.74309932064591</v>
      </c>
      <c r="U698" s="1">
        <v>79.138792726851108</v>
      </c>
      <c r="V698" s="1">
        <v>201.61459350585938</v>
      </c>
      <c r="W698" s="1">
        <v>-4.703406810760498</v>
      </c>
      <c r="X698" s="1">
        <v>-1.1947828550687774E-2</v>
      </c>
      <c r="Y698" s="1">
        <v>1.7084468211395192</v>
      </c>
      <c r="Z698" s="1">
        <v>10.728189538966767</v>
      </c>
      <c r="AA698" s="1">
        <v>37.743594295192182</v>
      </c>
      <c r="AB698" s="1">
        <v>45.340851727141107</v>
      </c>
      <c r="AC698" s="1">
        <v>4.4789176175604233</v>
      </c>
      <c r="AD698" s="1">
        <v>0</v>
      </c>
      <c r="AE698" s="1">
        <v>1.7084468211395192</v>
      </c>
      <c r="AF698" s="1">
        <v>10.728189538966767</v>
      </c>
      <c r="AG698" s="1">
        <v>4.0584694923920112E-2</v>
      </c>
      <c r="AH698" s="1">
        <v>9.8473648079330296</v>
      </c>
      <c r="AI698" s="1">
        <v>43.95901415357114</v>
      </c>
      <c r="AJ698" s="1">
        <v>2.0161459445953369</v>
      </c>
      <c r="AK698" s="1">
        <v>0</v>
      </c>
      <c r="AL698" s="1">
        <v>0</v>
      </c>
      <c r="AM698" s="1">
        <v>79.4393493707922</v>
      </c>
    </row>
    <row r="699" spans="5:39" x14ac:dyDescent="0.2">
      <c r="E699" s="1" t="str">
        <f t="shared" si="10"/>
        <v>-0-311----</v>
      </c>
      <c r="F699" s="1" t="s">
        <v>87</v>
      </c>
      <c r="G699" s="1">
        <v>0</v>
      </c>
      <c r="H699" s="1" t="s">
        <v>87</v>
      </c>
      <c r="I699" s="1">
        <v>3</v>
      </c>
      <c r="J699" s="1">
        <v>1</v>
      </c>
      <c r="K699" s="1">
        <v>1</v>
      </c>
      <c r="L699" s="1" t="s">
        <v>87</v>
      </c>
      <c r="M699" s="1" t="s">
        <v>87</v>
      </c>
      <c r="N699" s="1" t="s">
        <v>87</v>
      </c>
      <c r="O699" s="1" t="s">
        <v>87</v>
      </c>
      <c r="P699" s="1">
        <v>576</v>
      </c>
      <c r="Q699" s="1">
        <v>1731338</v>
      </c>
      <c r="R699" s="1">
        <v>73697.531656033068</v>
      </c>
      <c r="S699" s="1">
        <v>91.000823974609375</v>
      </c>
      <c r="T699" s="1">
        <v>-483.55116321405444</v>
      </c>
      <c r="U699" s="1">
        <v>76.527306770541671</v>
      </c>
      <c r="V699" s="1">
        <v>189.78547668457031</v>
      </c>
      <c r="W699" s="1">
        <v>-412.13616943359375</v>
      </c>
      <c r="X699" s="1">
        <v>-0.55922655775928587</v>
      </c>
      <c r="Y699" s="1">
        <v>3.0494334439606825</v>
      </c>
      <c r="Z699" s="1">
        <v>15.221291278768213</v>
      </c>
      <c r="AA699" s="1">
        <v>67.763891279461319</v>
      </c>
      <c r="AB699" s="1">
        <v>13.965383997809786</v>
      </c>
      <c r="AC699" s="1">
        <v>0</v>
      </c>
      <c r="AD699" s="1">
        <v>0</v>
      </c>
      <c r="AE699" s="1">
        <v>0</v>
      </c>
      <c r="AF699" s="1">
        <v>0</v>
      </c>
      <c r="AG699" s="1">
        <v>0</v>
      </c>
      <c r="AH699" s="1">
        <v>12.655963631874128</v>
      </c>
      <c r="AI699" s="1">
        <v>0</v>
      </c>
      <c r="AJ699" s="1">
        <v>1.8978546857833862</v>
      </c>
      <c r="AK699" s="1">
        <v>0</v>
      </c>
      <c r="AL699" s="1">
        <v>0</v>
      </c>
      <c r="AM699" s="1">
        <v>-207.55375549455911</v>
      </c>
    </row>
    <row r="700" spans="5:39" x14ac:dyDescent="0.2">
      <c r="E700" s="1" t="str">
        <f t="shared" si="10"/>
        <v>-1-100----</v>
      </c>
      <c r="F700" s="1" t="s">
        <v>87</v>
      </c>
      <c r="G700" s="1">
        <v>1</v>
      </c>
      <c r="H700" s="1" t="s">
        <v>87</v>
      </c>
      <c r="I700" s="1">
        <v>1</v>
      </c>
      <c r="J700" s="1">
        <v>0</v>
      </c>
      <c r="K700" s="1">
        <v>0</v>
      </c>
      <c r="L700" s="1" t="s">
        <v>87</v>
      </c>
      <c r="M700" s="1" t="s">
        <v>87</v>
      </c>
      <c r="N700" s="1" t="s">
        <v>87</v>
      </c>
      <c r="O700" s="1" t="s">
        <v>87</v>
      </c>
      <c r="P700" s="1">
        <v>629</v>
      </c>
      <c r="Q700" s="1">
        <v>733287</v>
      </c>
      <c r="R700" s="1">
        <v>21865.460711064236</v>
      </c>
      <c r="S700" s="1">
        <v>16.119682312011719</v>
      </c>
      <c r="T700" s="1">
        <v>-88.828500466575974</v>
      </c>
      <c r="U700" s="1">
        <v>82.705314926764814</v>
      </c>
      <c r="V700" s="1">
        <v>304.40890502929688</v>
      </c>
      <c r="W700" s="1">
        <v>175.19163513183594</v>
      </c>
      <c r="X700" s="1">
        <v>0.80122544613563285</v>
      </c>
      <c r="Y700" s="1">
        <v>0</v>
      </c>
      <c r="Z700" s="1">
        <v>0</v>
      </c>
      <c r="AA700" s="1">
        <v>8.7278241670723747E-2</v>
      </c>
      <c r="AB700" s="1">
        <v>78.335631205789824</v>
      </c>
      <c r="AC700" s="1">
        <v>21.378396180485947</v>
      </c>
      <c r="AD700" s="1">
        <v>0.19869437205350701</v>
      </c>
      <c r="AE700" s="1">
        <v>0</v>
      </c>
      <c r="AF700" s="1">
        <v>0</v>
      </c>
      <c r="AG700" s="1">
        <v>-130.40907255408021</v>
      </c>
      <c r="AH700" s="1">
        <v>5.6227643473837664E-2</v>
      </c>
      <c r="AI700" s="1">
        <v>0</v>
      </c>
      <c r="AJ700" s="1">
        <v>3.0440890789031982</v>
      </c>
      <c r="AK700" s="1">
        <v>0</v>
      </c>
      <c r="AL700" s="1">
        <v>0</v>
      </c>
      <c r="AM700" s="1">
        <v>7.2587585543190798</v>
      </c>
    </row>
    <row r="701" spans="5:39" x14ac:dyDescent="0.2">
      <c r="E701" s="1" t="str">
        <f t="shared" si="10"/>
        <v>-1-200----</v>
      </c>
      <c r="F701" s="1" t="s">
        <v>87</v>
      </c>
      <c r="G701" s="1">
        <v>1</v>
      </c>
      <c r="H701" s="1" t="s">
        <v>87</v>
      </c>
      <c r="I701" s="1">
        <v>2</v>
      </c>
      <c r="J701" s="1">
        <v>0</v>
      </c>
      <c r="K701" s="1">
        <v>0</v>
      </c>
      <c r="L701" s="1" t="s">
        <v>87</v>
      </c>
      <c r="M701" s="1" t="s">
        <v>87</v>
      </c>
      <c r="N701" s="1" t="s">
        <v>87</v>
      </c>
      <c r="O701" s="1" t="s">
        <v>87</v>
      </c>
      <c r="P701" s="1">
        <v>161</v>
      </c>
      <c r="Q701" s="1">
        <v>162936</v>
      </c>
      <c r="R701" s="1">
        <v>35557.26660634594</v>
      </c>
      <c r="S701" s="1">
        <v>44.854213714599609</v>
      </c>
      <c r="T701" s="1">
        <v>-80.64880240190196</v>
      </c>
      <c r="U701" s="1">
        <v>78.644474011824713</v>
      </c>
      <c r="V701" s="1">
        <v>295.12200927734375</v>
      </c>
      <c r="W701" s="1">
        <v>243.83659362792969</v>
      </c>
      <c r="X701" s="1">
        <v>0.68575741866618045</v>
      </c>
      <c r="Y701" s="1">
        <v>0</v>
      </c>
      <c r="Z701" s="1">
        <v>0</v>
      </c>
      <c r="AA701" s="1">
        <v>0.67081553493396184</v>
      </c>
      <c r="AB701" s="1">
        <v>76.631315363087353</v>
      </c>
      <c r="AC701" s="1">
        <v>22.697869101978689</v>
      </c>
      <c r="AD701" s="1">
        <v>0</v>
      </c>
      <c r="AE701" s="1">
        <v>0</v>
      </c>
      <c r="AF701" s="1">
        <v>0</v>
      </c>
      <c r="AG701" s="1">
        <v>-66.117680386775589</v>
      </c>
      <c r="AH701" s="1">
        <v>0</v>
      </c>
      <c r="AI701" s="1">
        <v>0</v>
      </c>
      <c r="AJ701" s="1">
        <v>2.9512200355529785</v>
      </c>
      <c r="AK701" s="1">
        <v>0</v>
      </c>
      <c r="AL701" s="1">
        <v>0</v>
      </c>
      <c r="AM701" s="1">
        <v>16.836584309830879</v>
      </c>
    </row>
    <row r="702" spans="5:39" x14ac:dyDescent="0.2">
      <c r="E702" s="1" t="str">
        <f t="shared" si="10"/>
        <v>-1-300----</v>
      </c>
      <c r="F702" s="1" t="s">
        <v>87</v>
      </c>
      <c r="G702" s="1">
        <v>1</v>
      </c>
      <c r="H702" s="1" t="s">
        <v>87</v>
      </c>
      <c r="I702" s="1">
        <v>3</v>
      </c>
      <c r="J702" s="1">
        <v>0</v>
      </c>
      <c r="K702" s="1">
        <v>0</v>
      </c>
      <c r="L702" s="1" t="s">
        <v>87</v>
      </c>
      <c r="M702" s="1" t="s">
        <v>87</v>
      </c>
      <c r="N702" s="1" t="s">
        <v>87</v>
      </c>
      <c r="O702" s="1" t="s">
        <v>87</v>
      </c>
      <c r="P702" s="1">
        <v>32</v>
      </c>
      <c r="Q702" s="1">
        <v>37851</v>
      </c>
      <c r="R702" s="1">
        <v>90327.316459054971</v>
      </c>
      <c r="S702" s="1">
        <v>91.355369567871094</v>
      </c>
      <c r="T702" s="1">
        <v>-132.0000430003478</v>
      </c>
      <c r="U702" s="1">
        <v>79.623283947441536</v>
      </c>
      <c r="V702" s="1">
        <v>339.67926025390625</v>
      </c>
      <c r="W702" s="1">
        <v>232.546142578125</v>
      </c>
      <c r="X702" s="1">
        <v>0.25744830212412795</v>
      </c>
      <c r="Y702" s="1">
        <v>0</v>
      </c>
      <c r="Z702" s="1">
        <v>0</v>
      </c>
      <c r="AA702" s="1">
        <v>5.9681382262027425</v>
      </c>
      <c r="AB702" s="1">
        <v>94.03186177379726</v>
      </c>
      <c r="AC702" s="1">
        <v>0</v>
      </c>
      <c r="AD702" s="1">
        <v>0</v>
      </c>
      <c r="AE702" s="1">
        <v>0</v>
      </c>
      <c r="AF702" s="1">
        <v>0</v>
      </c>
      <c r="AG702" s="1">
        <v>-5.9362990893344776</v>
      </c>
      <c r="AH702" s="1">
        <v>0</v>
      </c>
      <c r="AI702" s="1">
        <v>0</v>
      </c>
      <c r="AJ702" s="1">
        <v>3.3967926502227783</v>
      </c>
      <c r="AK702" s="1">
        <v>0</v>
      </c>
      <c r="AL702" s="1">
        <v>1</v>
      </c>
      <c r="AM702" s="1">
        <v>-48.820071663359577</v>
      </c>
    </row>
    <row r="703" spans="5:39" x14ac:dyDescent="0.2">
      <c r="E703" s="1" t="str">
        <f t="shared" si="10"/>
        <v>-1-101----</v>
      </c>
      <c r="F703" s="1" t="s">
        <v>87</v>
      </c>
      <c r="G703" s="1">
        <v>1</v>
      </c>
      <c r="H703" s="1" t="s">
        <v>87</v>
      </c>
      <c r="I703" s="1">
        <v>1</v>
      </c>
      <c r="J703" s="1">
        <v>0</v>
      </c>
      <c r="K703" s="1">
        <v>1</v>
      </c>
      <c r="L703" s="1" t="s">
        <v>87</v>
      </c>
      <c r="M703" s="1" t="s">
        <v>87</v>
      </c>
      <c r="N703" s="1" t="s">
        <v>87</v>
      </c>
      <c r="O703" s="1" t="s">
        <v>87</v>
      </c>
      <c r="P703" s="1">
        <v>32</v>
      </c>
      <c r="Q703" s="1">
        <v>22670</v>
      </c>
      <c r="R703" s="1">
        <v>27375.334781036916</v>
      </c>
      <c r="S703" s="1">
        <v>17.622276306152344</v>
      </c>
      <c r="T703" s="1">
        <v>-125.43595867095125</v>
      </c>
      <c r="U703" s="1">
        <v>87.042052801950632</v>
      </c>
      <c r="V703" s="1">
        <v>371.56594848632813</v>
      </c>
      <c r="W703" s="1">
        <v>244.02755737304688</v>
      </c>
      <c r="X703" s="1">
        <v>0.8914139656187382</v>
      </c>
      <c r="Y703" s="1">
        <v>0</v>
      </c>
      <c r="Z703" s="1">
        <v>0</v>
      </c>
      <c r="AA703" s="1">
        <v>0</v>
      </c>
      <c r="AB703" s="1">
        <v>67.247463608292904</v>
      </c>
      <c r="AC703" s="1">
        <v>32.752536391707103</v>
      </c>
      <c r="AD703" s="1">
        <v>0</v>
      </c>
      <c r="AE703" s="1">
        <v>0</v>
      </c>
      <c r="AF703" s="1">
        <v>0</v>
      </c>
      <c r="AG703" s="1">
        <v>-123.63805281501175</v>
      </c>
      <c r="AH703" s="1">
        <v>0</v>
      </c>
      <c r="AI703" s="1">
        <v>0</v>
      </c>
      <c r="AJ703" s="1">
        <v>3.7156593799591064</v>
      </c>
      <c r="AK703" s="1">
        <v>0</v>
      </c>
      <c r="AL703" s="1">
        <v>1</v>
      </c>
      <c r="AM703" s="1">
        <v>34.493558330547685</v>
      </c>
    </row>
    <row r="704" spans="5:39" x14ac:dyDescent="0.2">
      <c r="E704" s="1" t="str">
        <f t="shared" si="10"/>
        <v>-1-201----</v>
      </c>
      <c r="F704" s="1" t="s">
        <v>87</v>
      </c>
      <c r="G704" s="1">
        <v>1</v>
      </c>
      <c r="H704" s="1" t="s">
        <v>87</v>
      </c>
      <c r="I704" s="1">
        <v>2</v>
      </c>
      <c r="J704" s="1">
        <v>0</v>
      </c>
      <c r="K704" s="1">
        <v>1</v>
      </c>
      <c r="L704" s="1" t="s">
        <v>87</v>
      </c>
      <c r="M704" s="1" t="s">
        <v>87</v>
      </c>
      <c r="N704" s="1" t="s">
        <v>87</v>
      </c>
      <c r="O704" s="1" t="s">
        <v>87</v>
      </c>
      <c r="P704" s="1">
        <v>24</v>
      </c>
      <c r="Q704" s="1">
        <v>24475</v>
      </c>
      <c r="R704" s="1">
        <v>46008.130495601486</v>
      </c>
      <c r="S704" s="1">
        <v>53.321022033691406</v>
      </c>
      <c r="T704" s="1">
        <v>-97.888710765799999</v>
      </c>
      <c r="U704" s="1">
        <v>73.672872165151048</v>
      </c>
      <c r="V704" s="1">
        <v>356.02450561523438</v>
      </c>
      <c r="W704" s="1">
        <v>447.93460083007813</v>
      </c>
      <c r="X704" s="1">
        <v>0.9735987878770731</v>
      </c>
      <c r="Y704" s="1">
        <v>0</v>
      </c>
      <c r="Z704" s="1">
        <v>0</v>
      </c>
      <c r="AA704" s="1">
        <v>0</v>
      </c>
      <c r="AB704" s="1">
        <v>56.343207354443315</v>
      </c>
      <c r="AC704" s="1">
        <v>43.656792645556692</v>
      </c>
      <c r="AD704" s="1">
        <v>0</v>
      </c>
      <c r="AE704" s="1">
        <v>0</v>
      </c>
      <c r="AF704" s="1">
        <v>0</v>
      </c>
      <c r="AG704" s="1">
        <v>-6.3842019095496543</v>
      </c>
      <c r="AH704" s="1">
        <v>0.66762002042900914</v>
      </c>
      <c r="AI704" s="1">
        <v>0</v>
      </c>
      <c r="AJ704" s="1">
        <v>3.5602450370788574</v>
      </c>
      <c r="AK704" s="1">
        <v>1</v>
      </c>
      <c r="AL704" s="1">
        <v>0</v>
      </c>
      <c r="AM704" s="1">
        <v>121.84249208751072</v>
      </c>
    </row>
    <row r="705" spans="5:39" x14ac:dyDescent="0.2">
      <c r="E705" s="1" t="str">
        <f t="shared" si="10"/>
        <v>-1-301----</v>
      </c>
      <c r="F705" s="1" t="s">
        <v>87</v>
      </c>
      <c r="G705" s="1">
        <v>1</v>
      </c>
      <c r="H705" s="1" t="s">
        <v>87</v>
      </c>
      <c r="I705" s="1">
        <v>3</v>
      </c>
      <c r="J705" s="1">
        <v>0</v>
      </c>
      <c r="K705" s="1">
        <v>1</v>
      </c>
      <c r="L705" s="1" t="s">
        <v>87</v>
      </c>
      <c r="M705" s="1" t="s">
        <v>87</v>
      </c>
      <c r="N705" s="1" t="s">
        <v>87</v>
      </c>
      <c r="O705" s="1" t="s">
        <v>87</v>
      </c>
      <c r="P705" s="1">
        <v>3</v>
      </c>
      <c r="Q705" s="1">
        <v>1538</v>
      </c>
      <c r="R705" s="1">
        <v>164432.21390305067</v>
      </c>
      <c r="S705" s="1">
        <v>89.552017211914063</v>
      </c>
      <c r="T705" s="1">
        <v>-157.07091857283001</v>
      </c>
      <c r="U705" s="1">
        <v>113.71389589731041</v>
      </c>
      <c r="V705" s="1">
        <v>410.59817504882813</v>
      </c>
      <c r="W705" s="1">
        <v>284.64862060546875</v>
      </c>
      <c r="X705" s="1">
        <v>0.17311000919399999</v>
      </c>
      <c r="Y705" s="1">
        <v>0</v>
      </c>
      <c r="Z705" s="1">
        <v>0</v>
      </c>
      <c r="AA705" s="1">
        <v>0</v>
      </c>
      <c r="AB705" s="1">
        <v>100</v>
      </c>
      <c r="AC705" s="1">
        <v>0</v>
      </c>
      <c r="AD705" s="1">
        <v>0</v>
      </c>
      <c r="AE705" s="1">
        <v>0</v>
      </c>
      <c r="AF705" s="1">
        <v>0</v>
      </c>
      <c r="AG705" s="1">
        <v>0</v>
      </c>
      <c r="AH705" s="1">
        <v>0</v>
      </c>
      <c r="AI705" s="1">
        <v>0</v>
      </c>
      <c r="AJ705" s="1">
        <v>4.1059818267822266</v>
      </c>
      <c r="AK705" s="1">
        <v>1</v>
      </c>
      <c r="AL705" s="1">
        <v>0</v>
      </c>
      <c r="AM705" s="1">
        <v>-82.592526598305113</v>
      </c>
    </row>
    <row r="706" spans="5:39" x14ac:dyDescent="0.2">
      <c r="E706" s="1" t="str">
        <f t="shared" si="10"/>
        <v>-1-110----</v>
      </c>
      <c r="F706" s="1" t="s">
        <v>87</v>
      </c>
      <c r="G706" s="1">
        <v>1</v>
      </c>
      <c r="H706" s="1" t="s">
        <v>87</v>
      </c>
      <c r="I706" s="1">
        <v>1</v>
      </c>
      <c r="J706" s="1">
        <v>1</v>
      </c>
      <c r="K706" s="1">
        <v>0</v>
      </c>
      <c r="L706" s="1" t="s">
        <v>87</v>
      </c>
      <c r="M706" s="1" t="s">
        <v>87</v>
      </c>
      <c r="N706" s="1" t="s">
        <v>87</v>
      </c>
      <c r="O706" s="1" t="s">
        <v>87</v>
      </c>
      <c r="P706" s="1">
        <v>1060</v>
      </c>
      <c r="Q706" s="1">
        <v>1105995</v>
      </c>
      <c r="R706" s="1">
        <v>27270.717277187341</v>
      </c>
      <c r="S706" s="1">
        <v>18.117336273193359</v>
      </c>
      <c r="T706" s="1">
        <v>-290.29189160356691</v>
      </c>
      <c r="U706" s="1">
        <v>94.561392543899061</v>
      </c>
      <c r="V706" s="1">
        <v>373.99978637695313</v>
      </c>
      <c r="W706" s="1">
        <v>134.05491638183594</v>
      </c>
      <c r="X706" s="1">
        <v>0.49157092209663417</v>
      </c>
      <c r="Y706" s="1">
        <v>0.11383414934063897</v>
      </c>
      <c r="Z706" s="1">
        <v>2.0719804339079291</v>
      </c>
      <c r="AA706" s="1">
        <v>21.741147111876636</v>
      </c>
      <c r="AB706" s="1">
        <v>55.991121117184072</v>
      </c>
      <c r="AC706" s="1">
        <v>19.745478053698253</v>
      </c>
      <c r="AD706" s="1">
        <v>0.33643913399246828</v>
      </c>
      <c r="AE706" s="1">
        <v>0.11383414934063897</v>
      </c>
      <c r="AF706" s="1">
        <v>2.0719804339079291</v>
      </c>
      <c r="AG706" s="1">
        <v>-80.031615328311176</v>
      </c>
      <c r="AH706" s="1">
        <v>5.1338474658757409</v>
      </c>
      <c r="AI706" s="1">
        <v>2.4804186034225801</v>
      </c>
      <c r="AJ706" s="1">
        <v>3.7399978637695313</v>
      </c>
      <c r="AK706" s="1">
        <v>0</v>
      </c>
      <c r="AL706" s="1">
        <v>0</v>
      </c>
      <c r="AM706" s="1">
        <v>28.202977089997542</v>
      </c>
    </row>
    <row r="707" spans="5:39" x14ac:dyDescent="0.2">
      <c r="E707" s="1" t="str">
        <f t="shared" ref="E707:E770" si="11">CONCATENATE(F707,G707,H707,I707,J707,K707,L707,M707,N707,O707,)</f>
        <v>-1-210----</v>
      </c>
      <c r="F707" s="1" t="s">
        <v>87</v>
      </c>
      <c r="G707" s="1">
        <v>1</v>
      </c>
      <c r="H707" s="1" t="s">
        <v>87</v>
      </c>
      <c r="I707" s="1">
        <v>2</v>
      </c>
      <c r="J707" s="1">
        <v>1</v>
      </c>
      <c r="K707" s="1">
        <v>0</v>
      </c>
      <c r="L707" s="1" t="s">
        <v>87</v>
      </c>
      <c r="M707" s="1" t="s">
        <v>87</v>
      </c>
      <c r="N707" s="1" t="s">
        <v>87</v>
      </c>
      <c r="O707" s="1" t="s">
        <v>87</v>
      </c>
      <c r="P707" s="1">
        <v>2325</v>
      </c>
      <c r="Q707" s="1">
        <v>3217978</v>
      </c>
      <c r="R707" s="1">
        <v>49689.733853546801</v>
      </c>
      <c r="S707" s="1">
        <v>54.820976257324219</v>
      </c>
      <c r="T707" s="1">
        <v>-369.85282014428662</v>
      </c>
      <c r="U707" s="1">
        <v>96.657610966428734</v>
      </c>
      <c r="V707" s="1">
        <v>361.3197021484375</v>
      </c>
      <c r="W707" s="1">
        <v>145.02548217773438</v>
      </c>
      <c r="X707" s="1">
        <v>0.29186206270529785</v>
      </c>
      <c r="Y707" s="1">
        <v>0</v>
      </c>
      <c r="Z707" s="1">
        <v>0.27479988986873122</v>
      </c>
      <c r="AA707" s="1">
        <v>20.567946704421221</v>
      </c>
      <c r="AB707" s="1">
        <v>74.107591785897853</v>
      </c>
      <c r="AC707" s="1">
        <v>5.0496616198121931</v>
      </c>
      <c r="AD707" s="1">
        <v>0</v>
      </c>
      <c r="AE707" s="1">
        <v>0</v>
      </c>
      <c r="AF707" s="1">
        <v>0.27479988986873122</v>
      </c>
      <c r="AG707" s="1">
        <v>-5.8509771688990018</v>
      </c>
      <c r="AH707" s="1">
        <v>9.1570843278823357</v>
      </c>
      <c r="AI707" s="1">
        <v>0.42245368786044801</v>
      </c>
      <c r="AJ707" s="1">
        <v>3.6131970882415771</v>
      </c>
      <c r="AK707" s="1">
        <v>0</v>
      </c>
      <c r="AL707" s="1">
        <v>0</v>
      </c>
      <c r="AM707" s="1">
        <v>53.172410197810251</v>
      </c>
    </row>
    <row r="708" spans="5:39" x14ac:dyDescent="0.2">
      <c r="E708" s="1" t="str">
        <f t="shared" si="11"/>
        <v>-1-310----</v>
      </c>
      <c r="F708" s="1" t="s">
        <v>87</v>
      </c>
      <c r="G708" s="1">
        <v>1</v>
      </c>
      <c r="H708" s="1" t="s">
        <v>87</v>
      </c>
      <c r="I708" s="1">
        <v>3</v>
      </c>
      <c r="J708" s="1">
        <v>1</v>
      </c>
      <c r="K708" s="1">
        <v>0</v>
      </c>
      <c r="L708" s="1" t="s">
        <v>87</v>
      </c>
      <c r="M708" s="1" t="s">
        <v>87</v>
      </c>
      <c r="N708" s="1" t="s">
        <v>87</v>
      </c>
      <c r="O708" s="1" t="s">
        <v>87</v>
      </c>
      <c r="P708" s="1">
        <v>606</v>
      </c>
      <c r="Q708" s="1">
        <v>982739</v>
      </c>
      <c r="R708" s="1">
        <v>93790.076105165004</v>
      </c>
      <c r="S708" s="1">
        <v>89.900840759277344</v>
      </c>
      <c r="T708" s="1">
        <v>-453.87162047277263</v>
      </c>
      <c r="U708" s="1">
        <v>95.741572120792725</v>
      </c>
      <c r="V708" s="1">
        <v>348.48162841796875</v>
      </c>
      <c r="W708" s="1">
        <v>-24.547340393066406</v>
      </c>
      <c r="X708" s="1">
        <v>-2.6172641512244802E-2</v>
      </c>
      <c r="Y708" s="1">
        <v>0</v>
      </c>
      <c r="Z708" s="1">
        <v>0.18244925661849179</v>
      </c>
      <c r="AA708" s="1">
        <v>52.020322791707663</v>
      </c>
      <c r="AB708" s="1">
        <v>47.79722795167384</v>
      </c>
      <c r="AC708" s="1">
        <v>0</v>
      </c>
      <c r="AD708" s="1">
        <v>0</v>
      </c>
      <c r="AE708" s="1">
        <v>0</v>
      </c>
      <c r="AF708" s="1">
        <v>0</v>
      </c>
      <c r="AG708" s="1">
        <v>0</v>
      </c>
      <c r="AH708" s="1">
        <v>14.673890871442193</v>
      </c>
      <c r="AI708" s="1">
        <v>0</v>
      </c>
      <c r="AJ708" s="1">
        <v>3.484816312789917</v>
      </c>
      <c r="AK708" s="1">
        <v>0</v>
      </c>
      <c r="AL708" s="1">
        <v>0</v>
      </c>
      <c r="AM708" s="1">
        <v>-29.572823863731795</v>
      </c>
    </row>
    <row r="709" spans="5:39" x14ac:dyDescent="0.2">
      <c r="E709" s="1" t="str">
        <f t="shared" si="11"/>
        <v>-1-111----</v>
      </c>
      <c r="F709" s="1" t="s">
        <v>87</v>
      </c>
      <c r="G709" s="1">
        <v>1</v>
      </c>
      <c r="H709" s="1" t="s">
        <v>87</v>
      </c>
      <c r="I709" s="1">
        <v>1</v>
      </c>
      <c r="J709" s="1">
        <v>1</v>
      </c>
      <c r="K709" s="1">
        <v>1</v>
      </c>
      <c r="L709" s="1" t="s">
        <v>87</v>
      </c>
      <c r="M709" s="1" t="s">
        <v>87</v>
      </c>
      <c r="N709" s="1" t="s">
        <v>87</v>
      </c>
      <c r="O709" s="1" t="s">
        <v>87</v>
      </c>
      <c r="P709" s="1">
        <v>207</v>
      </c>
      <c r="Q709" s="1">
        <v>218507</v>
      </c>
      <c r="R709" s="1">
        <v>31135.673533847472</v>
      </c>
      <c r="S709" s="1">
        <v>21.61705207824707</v>
      </c>
      <c r="T709" s="1">
        <v>-396.93117132314569</v>
      </c>
      <c r="U709" s="1">
        <v>98.629617913996469</v>
      </c>
      <c r="V709" s="1">
        <v>395.36123657226563</v>
      </c>
      <c r="W709" s="1">
        <v>185.52030944824219</v>
      </c>
      <c r="X709" s="1">
        <v>0.59584485701445888</v>
      </c>
      <c r="Y709" s="1">
        <v>0.295642702522116</v>
      </c>
      <c r="Z709" s="1">
        <v>1.9331188474511114</v>
      </c>
      <c r="AA709" s="1">
        <v>24.709963525195988</v>
      </c>
      <c r="AB709" s="1">
        <v>47.328460873107041</v>
      </c>
      <c r="AC709" s="1">
        <v>25.556160672198146</v>
      </c>
      <c r="AD709" s="1">
        <v>0.17665337952559873</v>
      </c>
      <c r="AE709" s="1">
        <v>0.295642702522116</v>
      </c>
      <c r="AF709" s="1">
        <v>1.9331188474511114</v>
      </c>
      <c r="AG709" s="1">
        <v>-41.940894441020049</v>
      </c>
      <c r="AH709" s="1">
        <v>8.8566735064903668</v>
      </c>
      <c r="AI709" s="1">
        <v>2.6880698671935392</v>
      </c>
      <c r="AJ709" s="1">
        <v>3.9536125659942627</v>
      </c>
      <c r="AK709" s="1">
        <v>0</v>
      </c>
      <c r="AL709" s="1">
        <v>0</v>
      </c>
      <c r="AM709" s="1">
        <v>118.85676842967641</v>
      </c>
    </row>
    <row r="710" spans="5:39" x14ac:dyDescent="0.2">
      <c r="E710" s="1" t="str">
        <f t="shared" si="11"/>
        <v>-1-211----</v>
      </c>
      <c r="F710" s="1" t="s">
        <v>87</v>
      </c>
      <c r="G710" s="1">
        <v>1</v>
      </c>
      <c r="H710" s="1" t="s">
        <v>87</v>
      </c>
      <c r="I710" s="1">
        <v>2</v>
      </c>
      <c r="J710" s="1">
        <v>1</v>
      </c>
      <c r="K710" s="1">
        <v>1</v>
      </c>
      <c r="L710" s="1" t="s">
        <v>87</v>
      </c>
      <c r="M710" s="1" t="s">
        <v>87</v>
      </c>
      <c r="N710" s="1" t="s">
        <v>87</v>
      </c>
      <c r="O710" s="1" t="s">
        <v>87</v>
      </c>
      <c r="P710" s="1">
        <v>978</v>
      </c>
      <c r="Q710" s="1">
        <v>1343742</v>
      </c>
      <c r="R710" s="1">
        <v>54257.181684438932</v>
      </c>
      <c r="S710" s="1">
        <v>59.866363525390625</v>
      </c>
      <c r="T710" s="1">
        <v>-476.78212273515919</v>
      </c>
      <c r="U710" s="1">
        <v>95.482483263541297</v>
      </c>
      <c r="V710" s="1">
        <v>366.96566772460938</v>
      </c>
      <c r="W710" s="1">
        <v>86.276603698730469</v>
      </c>
      <c r="X710" s="1">
        <v>0.15901416369268359</v>
      </c>
      <c r="Y710" s="1">
        <v>0.48208659102714657</v>
      </c>
      <c r="Z710" s="1">
        <v>4.0768986903735982</v>
      </c>
      <c r="AA710" s="1">
        <v>28.557267689779735</v>
      </c>
      <c r="AB710" s="1">
        <v>60.657254145513051</v>
      </c>
      <c r="AC710" s="1">
        <v>6.2264928833064683</v>
      </c>
      <c r="AD710" s="1">
        <v>0</v>
      </c>
      <c r="AE710" s="1">
        <v>0.48208659102714657</v>
      </c>
      <c r="AF710" s="1">
        <v>4.0768986903735982</v>
      </c>
      <c r="AG710" s="1">
        <v>-0.48850561398469639</v>
      </c>
      <c r="AH710" s="1">
        <v>11.407440123659697</v>
      </c>
      <c r="AI710" s="1">
        <v>26.174881075423219</v>
      </c>
      <c r="AJ710" s="1">
        <v>3.6696567535400391</v>
      </c>
      <c r="AK710" s="1">
        <v>0</v>
      </c>
      <c r="AL710" s="1">
        <v>0</v>
      </c>
      <c r="AM710" s="1">
        <v>63.51674203482326</v>
      </c>
    </row>
    <row r="711" spans="5:39" x14ac:dyDescent="0.2">
      <c r="E711" s="1" t="str">
        <f t="shared" si="11"/>
        <v>-1-311----</v>
      </c>
      <c r="F711" s="1" t="s">
        <v>87</v>
      </c>
      <c r="G711" s="1">
        <v>1</v>
      </c>
      <c r="H711" s="1" t="s">
        <v>87</v>
      </c>
      <c r="I711" s="1">
        <v>3</v>
      </c>
      <c r="J711" s="1">
        <v>1</v>
      </c>
      <c r="K711" s="1">
        <v>1</v>
      </c>
      <c r="L711" s="1" t="s">
        <v>87</v>
      </c>
      <c r="M711" s="1" t="s">
        <v>87</v>
      </c>
      <c r="N711" s="1" t="s">
        <v>87</v>
      </c>
      <c r="O711" s="1" t="s">
        <v>87</v>
      </c>
      <c r="P711" s="1">
        <v>344</v>
      </c>
      <c r="Q711" s="1">
        <v>626709</v>
      </c>
      <c r="R711" s="1">
        <v>97524.985605173351</v>
      </c>
      <c r="S711" s="1">
        <v>90.216117858886719</v>
      </c>
      <c r="T711" s="1">
        <v>-555.09299911579478</v>
      </c>
      <c r="U711" s="1">
        <v>93.231364494355873</v>
      </c>
      <c r="V711" s="1">
        <v>362.08383178710938</v>
      </c>
      <c r="W711" s="1">
        <v>-359.7606201171875</v>
      </c>
      <c r="X711" s="1">
        <v>-0.36889071850127347</v>
      </c>
      <c r="Y711" s="1">
        <v>0.87456857967573476</v>
      </c>
      <c r="Z711" s="1">
        <v>5.7765246709397822</v>
      </c>
      <c r="AA711" s="1">
        <v>67.430498046142631</v>
      </c>
      <c r="AB711" s="1">
        <v>25.918408703241859</v>
      </c>
      <c r="AC711" s="1">
        <v>0</v>
      </c>
      <c r="AD711" s="1">
        <v>0</v>
      </c>
      <c r="AE711" s="1">
        <v>0</v>
      </c>
      <c r="AF711" s="1">
        <v>0</v>
      </c>
      <c r="AG711" s="1">
        <v>0</v>
      </c>
      <c r="AH711" s="1">
        <v>17.748622701436755</v>
      </c>
      <c r="AI711" s="1">
        <v>0</v>
      </c>
      <c r="AJ711" s="1">
        <v>3.6208384037017822</v>
      </c>
      <c r="AK711" s="1">
        <v>0</v>
      </c>
      <c r="AL711" s="1">
        <v>0</v>
      </c>
      <c r="AM711" s="1">
        <v>-277.73144181940717</v>
      </c>
    </row>
    <row r="712" spans="5:39" x14ac:dyDescent="0.2">
      <c r="E712" s="1" t="str">
        <f t="shared" si="11"/>
        <v>-0--000---</v>
      </c>
      <c r="F712" s="1" t="s">
        <v>87</v>
      </c>
      <c r="G712" s="1">
        <v>0</v>
      </c>
      <c r="H712" s="1" t="s">
        <v>87</v>
      </c>
      <c r="I712" s="1" t="s">
        <v>87</v>
      </c>
      <c r="J712" s="1">
        <v>0</v>
      </c>
      <c r="K712" s="1">
        <v>0</v>
      </c>
      <c r="L712" s="1">
        <v>0</v>
      </c>
      <c r="M712" s="1" t="s">
        <v>87</v>
      </c>
      <c r="N712" s="1" t="s">
        <v>87</v>
      </c>
      <c r="O712" s="1" t="s">
        <v>87</v>
      </c>
      <c r="P712" s="1">
        <v>1044</v>
      </c>
      <c r="Q712" s="1">
        <v>4219436</v>
      </c>
      <c r="R712" s="1">
        <v>15884.082675710599</v>
      </c>
      <c r="S712" s="1">
        <v>24.05743408203125</v>
      </c>
      <c r="T712" s="1">
        <v>-95.341602126609303</v>
      </c>
      <c r="U712" s="1">
        <v>53.050634012763958</v>
      </c>
      <c r="V712" s="1">
        <v>115.16909027099609</v>
      </c>
      <c r="W712" s="1">
        <v>64.703582763671875</v>
      </c>
      <c r="X712" s="1">
        <v>0.40734856450108009</v>
      </c>
      <c r="Y712" s="1">
        <v>4.1451037532030346E-2</v>
      </c>
      <c r="Z712" s="1">
        <v>2.7797790984387487</v>
      </c>
      <c r="AA712" s="1">
        <v>15.710962318186603</v>
      </c>
      <c r="AB712" s="1">
        <v>65.555467602779132</v>
      </c>
      <c r="AC712" s="1">
        <v>15.283298526153732</v>
      </c>
      <c r="AD712" s="1">
        <v>0.62904141690974813</v>
      </c>
      <c r="AE712" s="1">
        <v>4.1451037532030346E-2</v>
      </c>
      <c r="AF712" s="1">
        <v>2.7797790984387487</v>
      </c>
      <c r="AG712" s="1">
        <v>-13.745922533030267</v>
      </c>
      <c r="AH712" s="1">
        <v>4.6769283856894616E-3</v>
      </c>
      <c r="AI712" s="1">
        <v>1.6390128665291874</v>
      </c>
      <c r="AJ712" s="1">
        <v>1.1516908407211304</v>
      </c>
      <c r="AK712" s="1">
        <v>0</v>
      </c>
      <c r="AL712" s="1">
        <v>0</v>
      </c>
      <c r="AM712" s="1">
        <v>3.9276934228595577</v>
      </c>
    </row>
    <row r="713" spans="5:39" x14ac:dyDescent="0.2">
      <c r="E713" s="1" t="str">
        <f t="shared" si="11"/>
        <v>-0--001---</v>
      </c>
      <c r="F713" s="1" t="s">
        <v>87</v>
      </c>
      <c r="G713" s="1">
        <v>0</v>
      </c>
      <c r="H713" s="1" t="s">
        <v>87</v>
      </c>
      <c r="I713" s="1" t="s">
        <v>87</v>
      </c>
      <c r="J713" s="1">
        <v>0</v>
      </c>
      <c r="K713" s="1">
        <v>0</v>
      </c>
      <c r="L713" s="1">
        <v>1</v>
      </c>
      <c r="M713" s="1" t="s">
        <v>87</v>
      </c>
      <c r="N713" s="1" t="s">
        <v>87</v>
      </c>
      <c r="O713" s="1" t="s">
        <v>87</v>
      </c>
      <c r="P713" s="1">
        <v>1112</v>
      </c>
      <c r="Q713" s="1">
        <v>4268352</v>
      </c>
      <c r="R713" s="1">
        <v>18721.872532657468</v>
      </c>
      <c r="S713" s="1">
        <v>29.255153656005859</v>
      </c>
      <c r="T713" s="1">
        <v>-65.508172887888875</v>
      </c>
      <c r="U713" s="1">
        <v>48.434679364388934</v>
      </c>
      <c r="V713" s="1">
        <v>122.86191558837891</v>
      </c>
      <c r="W713" s="1">
        <v>91.449195861816406</v>
      </c>
      <c r="X713" s="1">
        <v>0.48846180157618929</v>
      </c>
      <c r="Y713" s="1">
        <v>0</v>
      </c>
      <c r="Z713" s="1">
        <v>1.0442672019552277</v>
      </c>
      <c r="AA713" s="1">
        <v>10.591816232588128</v>
      </c>
      <c r="AB713" s="1">
        <v>66.317234379919938</v>
      </c>
      <c r="AC713" s="1">
        <v>21.496352690687178</v>
      </c>
      <c r="AD713" s="1">
        <v>0.55032949484953442</v>
      </c>
      <c r="AE713" s="1">
        <v>0</v>
      </c>
      <c r="AF713" s="1">
        <v>0.692374949394989</v>
      </c>
      <c r="AG713" s="1">
        <v>-16.795497563109361</v>
      </c>
      <c r="AH713" s="1">
        <v>0</v>
      </c>
      <c r="AI713" s="1">
        <v>0.37590156158812393</v>
      </c>
      <c r="AJ713" s="1">
        <v>1.2286190986633301</v>
      </c>
      <c r="AK713" s="1">
        <v>0</v>
      </c>
      <c r="AL713" s="1">
        <v>0</v>
      </c>
      <c r="AM713" s="1">
        <v>2.0803721784017553</v>
      </c>
    </row>
    <row r="714" spans="5:39" x14ac:dyDescent="0.2">
      <c r="E714" s="1" t="str">
        <f t="shared" si="11"/>
        <v>-0--010---</v>
      </c>
      <c r="F714" s="1" t="s">
        <v>87</v>
      </c>
      <c r="G714" s="1">
        <v>0</v>
      </c>
      <c r="H714" s="1" t="s">
        <v>87</v>
      </c>
      <c r="I714" s="1" t="s">
        <v>87</v>
      </c>
      <c r="J714" s="1">
        <v>0</v>
      </c>
      <c r="K714" s="1">
        <v>1</v>
      </c>
      <c r="L714" s="1">
        <v>0</v>
      </c>
      <c r="M714" s="1" t="s">
        <v>87</v>
      </c>
      <c r="N714" s="1" t="s">
        <v>87</v>
      </c>
      <c r="O714" s="1" t="s">
        <v>87</v>
      </c>
      <c r="P714" s="1">
        <v>40</v>
      </c>
      <c r="Q714" s="1">
        <v>126022</v>
      </c>
      <c r="R714" s="1">
        <v>26238.277277399397</v>
      </c>
      <c r="S714" s="1">
        <v>45.732334136962891</v>
      </c>
      <c r="T714" s="1">
        <v>-68.869596957261422</v>
      </c>
      <c r="U714" s="1">
        <v>57.774256128339836</v>
      </c>
      <c r="V714" s="1">
        <v>143.16706848144531</v>
      </c>
      <c r="W714" s="1">
        <v>190.9686279296875</v>
      </c>
      <c r="X714" s="1">
        <v>0.72782456679875185</v>
      </c>
      <c r="Y714" s="1">
        <v>0</v>
      </c>
      <c r="Z714" s="1">
        <v>0</v>
      </c>
      <c r="AA714" s="1">
        <v>4.4397010045865004</v>
      </c>
      <c r="AB714" s="1">
        <v>57.144784244020883</v>
      </c>
      <c r="AC714" s="1">
        <v>26.612020123470504</v>
      </c>
      <c r="AD714" s="1">
        <v>11.80349462792211</v>
      </c>
      <c r="AE714" s="1">
        <v>0</v>
      </c>
      <c r="AF714" s="1">
        <v>0</v>
      </c>
      <c r="AG714" s="1">
        <v>-10.425016693457536</v>
      </c>
      <c r="AH714" s="1">
        <v>0</v>
      </c>
      <c r="AI714" s="1">
        <v>0</v>
      </c>
      <c r="AJ714" s="1">
        <v>1.4316706657409668</v>
      </c>
      <c r="AK714" s="1">
        <v>0</v>
      </c>
      <c r="AL714" s="1">
        <v>1</v>
      </c>
      <c r="AM714" s="1">
        <v>69.321916136141283</v>
      </c>
    </row>
    <row r="715" spans="5:39" x14ac:dyDescent="0.2">
      <c r="E715" s="1" t="str">
        <f t="shared" si="11"/>
        <v>-0--011---</v>
      </c>
      <c r="F715" s="1" t="s">
        <v>87</v>
      </c>
      <c r="G715" s="1">
        <v>0</v>
      </c>
      <c r="H715" s="1" t="s">
        <v>87</v>
      </c>
      <c r="I715" s="1" t="s">
        <v>87</v>
      </c>
      <c r="J715" s="1">
        <v>0</v>
      </c>
      <c r="K715" s="1">
        <v>1</v>
      </c>
      <c r="L715" s="1">
        <v>1</v>
      </c>
      <c r="M715" s="1" t="s">
        <v>87</v>
      </c>
      <c r="N715" s="1" t="s">
        <v>87</v>
      </c>
      <c r="O715" s="1" t="s">
        <v>87</v>
      </c>
      <c r="P715" s="1">
        <v>66</v>
      </c>
      <c r="Q715" s="1">
        <v>216268</v>
      </c>
      <c r="R715" s="1">
        <v>30020.020391023168</v>
      </c>
      <c r="S715" s="1">
        <v>51.909019470214844</v>
      </c>
      <c r="T715" s="1">
        <v>-80.32744684867599</v>
      </c>
      <c r="U715" s="1">
        <v>49.853568431934953</v>
      </c>
      <c r="V715" s="1">
        <v>135.61367797851563</v>
      </c>
      <c r="W715" s="1">
        <v>40.826835632324219</v>
      </c>
      <c r="X715" s="1">
        <v>0.13599869387341454</v>
      </c>
      <c r="Y715" s="1">
        <v>0</v>
      </c>
      <c r="Z715" s="1">
        <v>5.3845229067638298</v>
      </c>
      <c r="AA715" s="1">
        <v>23.588787985277527</v>
      </c>
      <c r="AB715" s="1">
        <v>52.174616679305309</v>
      </c>
      <c r="AC715" s="1">
        <v>18.852072428653337</v>
      </c>
      <c r="AD715" s="1">
        <v>0</v>
      </c>
      <c r="AE715" s="1">
        <v>0</v>
      </c>
      <c r="AF715" s="1">
        <v>1.0135572530378973</v>
      </c>
      <c r="AG715" s="1">
        <v>-17.345214035046482</v>
      </c>
      <c r="AH715" s="1">
        <v>0</v>
      </c>
      <c r="AI715" s="1">
        <v>5.7114074553718392</v>
      </c>
      <c r="AJ715" s="1">
        <v>1.3561367988586426</v>
      </c>
      <c r="AK715" s="1">
        <v>0</v>
      </c>
      <c r="AL715" s="1">
        <v>1</v>
      </c>
      <c r="AM715" s="1">
        <v>-52.679162739020882</v>
      </c>
    </row>
    <row r="716" spans="5:39" x14ac:dyDescent="0.2">
      <c r="E716" s="1" t="str">
        <f t="shared" si="11"/>
        <v>-0--100---</v>
      </c>
      <c r="F716" s="1" t="s">
        <v>87</v>
      </c>
      <c r="G716" s="1">
        <v>0</v>
      </c>
      <c r="H716" s="1" t="s">
        <v>87</v>
      </c>
      <c r="I716" s="1" t="s">
        <v>87</v>
      </c>
      <c r="J716" s="1">
        <v>1</v>
      </c>
      <c r="K716" s="1">
        <v>0</v>
      </c>
      <c r="L716" s="1">
        <v>0</v>
      </c>
      <c r="M716" s="1" t="s">
        <v>87</v>
      </c>
      <c r="N716" s="1" t="s">
        <v>87</v>
      </c>
      <c r="O716" s="1" t="s">
        <v>87</v>
      </c>
      <c r="P716" s="1">
        <v>4111</v>
      </c>
      <c r="Q716" s="1">
        <v>13602587</v>
      </c>
      <c r="R716" s="1">
        <v>33089.611019853313</v>
      </c>
      <c r="S716" s="1">
        <v>47.520179748535156</v>
      </c>
      <c r="T716" s="1">
        <v>-311.44070860500517</v>
      </c>
      <c r="U716" s="1">
        <v>75.946214861745858</v>
      </c>
      <c r="V716" s="1">
        <v>168.92068481445313</v>
      </c>
      <c r="W716" s="1">
        <v>-45.578151702880859</v>
      </c>
      <c r="X716" s="1">
        <v>-0.13774157597541595</v>
      </c>
      <c r="Y716" s="1">
        <v>0.56384862673548786</v>
      </c>
      <c r="Z716" s="1">
        <v>9.4147385346625612</v>
      </c>
      <c r="AA716" s="1">
        <v>52.517443924453488</v>
      </c>
      <c r="AB716" s="1">
        <v>32.091660211399493</v>
      </c>
      <c r="AC716" s="1">
        <v>5.0793646826151528</v>
      </c>
      <c r="AD716" s="1">
        <v>0.33294402013381719</v>
      </c>
      <c r="AE716" s="1">
        <v>0.52393710108231617</v>
      </c>
      <c r="AF716" s="1">
        <v>8.709784396159348</v>
      </c>
      <c r="AG716" s="1">
        <v>-1.56957673703561</v>
      </c>
      <c r="AH716" s="1">
        <v>5.552957139901638</v>
      </c>
      <c r="AI716" s="1">
        <v>8.898752230754722</v>
      </c>
      <c r="AJ716" s="1">
        <v>1.6892069578170776</v>
      </c>
      <c r="AK716" s="1">
        <v>0</v>
      </c>
      <c r="AL716" s="1">
        <v>0</v>
      </c>
      <c r="AM716" s="1">
        <v>8.1135170632451725</v>
      </c>
    </row>
    <row r="717" spans="5:39" x14ac:dyDescent="0.2">
      <c r="E717" s="1" t="str">
        <f t="shared" si="11"/>
        <v>-0--101---</v>
      </c>
      <c r="F717" s="1" t="s">
        <v>87</v>
      </c>
      <c r="G717" s="1">
        <v>0</v>
      </c>
      <c r="H717" s="1" t="s">
        <v>87</v>
      </c>
      <c r="I717" s="1" t="s">
        <v>87</v>
      </c>
      <c r="J717" s="1">
        <v>1</v>
      </c>
      <c r="K717" s="1">
        <v>0</v>
      </c>
      <c r="L717" s="1">
        <v>1</v>
      </c>
      <c r="M717" s="1" t="s">
        <v>87</v>
      </c>
      <c r="N717" s="1" t="s">
        <v>87</v>
      </c>
      <c r="O717" s="1" t="s">
        <v>87</v>
      </c>
      <c r="P717" s="1">
        <v>1833</v>
      </c>
      <c r="Q717" s="1">
        <v>6459818</v>
      </c>
      <c r="R717" s="1">
        <v>36264.329473975376</v>
      </c>
      <c r="S717" s="1">
        <v>52.425189971923828</v>
      </c>
      <c r="T717" s="1">
        <v>-249.14246266732022</v>
      </c>
      <c r="U717" s="1">
        <v>66.859614376045315</v>
      </c>
      <c r="V717" s="1">
        <v>162.27455139160156</v>
      </c>
      <c r="W717" s="1">
        <v>-10.311403274536133</v>
      </c>
      <c r="X717" s="1">
        <v>-2.8434010566598167E-2</v>
      </c>
      <c r="Y717" s="1">
        <v>0.23907794306279218</v>
      </c>
      <c r="Z717" s="1">
        <v>5.1029301444715625</v>
      </c>
      <c r="AA717" s="1">
        <v>44.314932711726549</v>
      </c>
      <c r="AB717" s="1">
        <v>45.308412713794723</v>
      </c>
      <c r="AC717" s="1">
        <v>5.0139183487832009</v>
      </c>
      <c r="AD717" s="1">
        <v>2.0728138161168006E-2</v>
      </c>
      <c r="AE717" s="1">
        <v>0.20321005947845591</v>
      </c>
      <c r="AF717" s="1">
        <v>4.6388768228454733</v>
      </c>
      <c r="AG717" s="1">
        <v>-3.5500292237208235</v>
      </c>
      <c r="AH717" s="1">
        <v>4.2564932648620468</v>
      </c>
      <c r="AI717" s="1">
        <v>4.839117284127914</v>
      </c>
      <c r="AJ717" s="1">
        <v>1.6227455139160156</v>
      </c>
      <c r="AK717" s="1">
        <v>0</v>
      </c>
      <c r="AL717" s="1">
        <v>0</v>
      </c>
      <c r="AM717" s="1">
        <v>4.1513076414495469</v>
      </c>
    </row>
    <row r="718" spans="5:39" x14ac:dyDescent="0.2">
      <c r="E718" s="1" t="str">
        <f t="shared" si="11"/>
        <v>-0--110---</v>
      </c>
      <c r="F718" s="1" t="s">
        <v>87</v>
      </c>
      <c r="G718" s="1">
        <v>0</v>
      </c>
      <c r="H718" s="1" t="s">
        <v>87</v>
      </c>
      <c r="I718" s="1" t="s">
        <v>87</v>
      </c>
      <c r="J718" s="1">
        <v>1</v>
      </c>
      <c r="K718" s="1">
        <v>1</v>
      </c>
      <c r="L718" s="1">
        <v>0</v>
      </c>
      <c r="M718" s="1" t="s">
        <v>87</v>
      </c>
      <c r="N718" s="1" t="s">
        <v>87</v>
      </c>
      <c r="O718" s="1" t="s">
        <v>87</v>
      </c>
      <c r="P718" s="1">
        <v>996</v>
      </c>
      <c r="Q718" s="1">
        <v>2954829</v>
      </c>
      <c r="R718" s="1">
        <v>54387.676811136291</v>
      </c>
      <c r="S718" s="1">
        <v>71.760009765625</v>
      </c>
      <c r="T718" s="1">
        <v>-460.46510105710496</v>
      </c>
      <c r="U718" s="1">
        <v>76.956643318678161</v>
      </c>
      <c r="V718" s="1">
        <v>197.41473388671875</v>
      </c>
      <c r="W718" s="1">
        <v>-176.64210510253906</v>
      </c>
      <c r="X718" s="1">
        <v>-0.3247833249357881</v>
      </c>
      <c r="Y718" s="1">
        <v>1.8124229862371055</v>
      </c>
      <c r="Z718" s="1">
        <v>12.804903430959962</v>
      </c>
      <c r="AA718" s="1">
        <v>54.294410945608021</v>
      </c>
      <c r="AB718" s="1">
        <v>28.230093856531123</v>
      </c>
      <c r="AC718" s="1">
        <v>2.8581687806637879</v>
      </c>
      <c r="AD718" s="1">
        <v>0</v>
      </c>
      <c r="AE718" s="1">
        <v>0.99051417188608881</v>
      </c>
      <c r="AF718" s="1">
        <v>6.5222386811554918</v>
      </c>
      <c r="AG718" s="1">
        <v>9.1723852241187842E-3</v>
      </c>
      <c r="AH718" s="1">
        <v>11.335235427774435</v>
      </c>
      <c r="AI718" s="1">
        <v>26.058812197742025</v>
      </c>
      <c r="AJ718" s="1">
        <v>1.9741474390029907</v>
      </c>
      <c r="AK718" s="1">
        <v>0</v>
      </c>
      <c r="AL718" s="1">
        <v>0</v>
      </c>
      <c r="AM718" s="1">
        <v>-27.951610585530414</v>
      </c>
    </row>
    <row r="719" spans="5:39" x14ac:dyDescent="0.2">
      <c r="E719" s="1" t="str">
        <f t="shared" si="11"/>
        <v>-0--111---</v>
      </c>
      <c r="F719" s="1" t="s">
        <v>87</v>
      </c>
      <c r="G719" s="1">
        <v>0</v>
      </c>
      <c r="H719" s="1" t="s">
        <v>87</v>
      </c>
      <c r="I719" s="1" t="s">
        <v>87</v>
      </c>
      <c r="J719" s="1">
        <v>1</v>
      </c>
      <c r="K719" s="1">
        <v>1</v>
      </c>
      <c r="L719" s="1">
        <v>1</v>
      </c>
      <c r="M719" s="1" t="s">
        <v>87</v>
      </c>
      <c r="N719" s="1" t="s">
        <v>87</v>
      </c>
      <c r="O719" s="1" t="s">
        <v>87</v>
      </c>
      <c r="P719" s="1">
        <v>281</v>
      </c>
      <c r="Q719" s="1">
        <v>793939</v>
      </c>
      <c r="R719" s="1">
        <v>52458.971863348052</v>
      </c>
      <c r="S719" s="1">
        <v>73.817535400390625</v>
      </c>
      <c r="T719" s="1">
        <v>-387.39074704668974</v>
      </c>
      <c r="U719" s="1">
        <v>76.148388771544745</v>
      </c>
      <c r="V719" s="1">
        <v>185.00010681152344</v>
      </c>
      <c r="W719" s="1">
        <v>-253.98019409179688</v>
      </c>
      <c r="X719" s="1">
        <v>-0.48415015596073341</v>
      </c>
      <c r="Y719" s="1">
        <v>3.7836659995289312</v>
      </c>
      <c r="Z719" s="1">
        <v>16.495599787893024</v>
      </c>
      <c r="AA719" s="1">
        <v>42.098574323720086</v>
      </c>
      <c r="AB719" s="1">
        <v>33.753600717435475</v>
      </c>
      <c r="AC719" s="1">
        <v>3.8685591714224898</v>
      </c>
      <c r="AD719" s="1">
        <v>0</v>
      </c>
      <c r="AE719" s="1">
        <v>0.19271001928359735</v>
      </c>
      <c r="AF719" s="1">
        <v>6.6850224009653143</v>
      </c>
      <c r="AG719" s="1">
        <v>-0.11949166125659705</v>
      </c>
      <c r="AH719" s="1">
        <v>9.2210454771607804</v>
      </c>
      <c r="AI719" s="1">
        <v>10.211798028128337</v>
      </c>
      <c r="AJ719" s="1">
        <v>1.8500010967254639</v>
      </c>
      <c r="AK719" s="1">
        <v>0</v>
      </c>
      <c r="AL719" s="1">
        <v>0</v>
      </c>
      <c r="AM719" s="1">
        <v>-147.05129269197045</v>
      </c>
    </row>
    <row r="720" spans="5:39" x14ac:dyDescent="0.2">
      <c r="E720" s="1" t="str">
        <f t="shared" si="11"/>
        <v>-1--000---</v>
      </c>
      <c r="F720" s="1" t="s">
        <v>87</v>
      </c>
      <c r="G720" s="1">
        <v>1</v>
      </c>
      <c r="H720" s="1" t="s">
        <v>87</v>
      </c>
      <c r="I720" s="1" t="s">
        <v>87</v>
      </c>
      <c r="J720" s="1">
        <v>0</v>
      </c>
      <c r="K720" s="1">
        <v>0</v>
      </c>
      <c r="L720" s="1">
        <v>0</v>
      </c>
      <c r="M720" s="1" t="s">
        <v>87</v>
      </c>
      <c r="N720" s="1" t="s">
        <v>87</v>
      </c>
      <c r="O720" s="1" t="s">
        <v>87</v>
      </c>
      <c r="P720" s="1">
        <v>373</v>
      </c>
      <c r="Q720" s="1">
        <v>384382</v>
      </c>
      <c r="R720" s="1">
        <v>24782.393665856907</v>
      </c>
      <c r="S720" s="1">
        <v>21.894081115722656</v>
      </c>
      <c r="T720" s="1">
        <v>-106.87063698793442</v>
      </c>
      <c r="U720" s="1">
        <v>81.771712351532386</v>
      </c>
      <c r="V720" s="1">
        <v>294.75494384765625</v>
      </c>
      <c r="W720" s="1">
        <v>165.85821533203125</v>
      </c>
      <c r="X720" s="1">
        <v>0.66925825474452338</v>
      </c>
      <c r="Y720" s="1">
        <v>0</v>
      </c>
      <c r="Z720" s="1">
        <v>0</v>
      </c>
      <c r="AA720" s="1">
        <v>0.54372993532475511</v>
      </c>
      <c r="AB720" s="1">
        <v>85.664000915755679</v>
      </c>
      <c r="AC720" s="1">
        <v>13.535493337357106</v>
      </c>
      <c r="AD720" s="1">
        <v>0.2567758115624561</v>
      </c>
      <c r="AE720" s="1">
        <v>0</v>
      </c>
      <c r="AF720" s="1">
        <v>0</v>
      </c>
      <c r="AG720" s="1">
        <v>-108.4252845775795</v>
      </c>
      <c r="AH720" s="1">
        <v>7.8232071220816796E-2</v>
      </c>
      <c r="AI720" s="1">
        <v>0</v>
      </c>
      <c r="AJ720" s="1">
        <v>2.94754958152771</v>
      </c>
      <c r="AK720" s="1">
        <v>0</v>
      </c>
      <c r="AL720" s="1">
        <v>0</v>
      </c>
      <c r="AM720" s="1">
        <v>4.5492342379087276</v>
      </c>
    </row>
    <row r="721" spans="5:39" x14ac:dyDescent="0.2">
      <c r="E721" s="1" t="str">
        <f t="shared" si="11"/>
        <v>-1--001---</v>
      </c>
      <c r="F721" s="1" t="s">
        <v>87</v>
      </c>
      <c r="G721" s="1">
        <v>1</v>
      </c>
      <c r="H721" s="1" t="s">
        <v>87</v>
      </c>
      <c r="I721" s="1" t="s">
        <v>87</v>
      </c>
      <c r="J721" s="1">
        <v>0</v>
      </c>
      <c r="K721" s="1">
        <v>0</v>
      </c>
      <c r="L721" s="1">
        <v>1</v>
      </c>
      <c r="M721" s="1" t="s">
        <v>87</v>
      </c>
      <c r="N721" s="1" t="s">
        <v>87</v>
      </c>
      <c r="O721" s="1" t="s">
        <v>87</v>
      </c>
      <c r="P721" s="1">
        <v>449</v>
      </c>
      <c r="Q721" s="1">
        <v>549692</v>
      </c>
      <c r="R721" s="1">
        <v>28598.360706410171</v>
      </c>
      <c r="S721" s="1">
        <v>25.779747009277344</v>
      </c>
      <c r="T721" s="1">
        <v>-76.760371864062662</v>
      </c>
      <c r="U721" s="1">
        <v>81.942241960736325</v>
      </c>
      <c r="V721" s="1">
        <v>310.83551025390625</v>
      </c>
      <c r="W721" s="1">
        <v>206.01483154296875</v>
      </c>
      <c r="X721" s="1">
        <v>0.72037286912319987</v>
      </c>
      <c r="Y721" s="1">
        <v>0</v>
      </c>
      <c r="Z721" s="1">
        <v>0</v>
      </c>
      <c r="AA721" s="1">
        <v>0.34601194850934702</v>
      </c>
      <c r="AB721" s="1">
        <v>73.786775139532679</v>
      </c>
      <c r="AC721" s="1">
        <v>25.781710485144409</v>
      </c>
      <c r="AD721" s="1">
        <v>8.5502426813561058E-2</v>
      </c>
      <c r="AE721" s="1">
        <v>0</v>
      </c>
      <c r="AF721" s="1">
        <v>0</v>
      </c>
      <c r="AG721" s="1">
        <v>-118.15379065289144</v>
      </c>
      <c r="AH721" s="1">
        <v>2.0302278366794498E-2</v>
      </c>
      <c r="AI721" s="1">
        <v>0</v>
      </c>
      <c r="AJ721" s="1">
        <v>3.1083552837371826</v>
      </c>
      <c r="AK721" s="1">
        <v>0</v>
      </c>
      <c r="AL721" s="1">
        <v>0</v>
      </c>
      <c r="AM721" s="1">
        <v>8.130929134427868</v>
      </c>
    </row>
    <row r="722" spans="5:39" x14ac:dyDescent="0.2">
      <c r="E722" s="1" t="str">
        <f t="shared" si="11"/>
        <v>-1--010---</v>
      </c>
      <c r="F722" s="1" t="s">
        <v>87</v>
      </c>
      <c r="G722" s="1">
        <v>1</v>
      </c>
      <c r="H722" s="1" t="s">
        <v>87</v>
      </c>
      <c r="I722" s="1" t="s">
        <v>87</v>
      </c>
      <c r="J722" s="1">
        <v>0</v>
      </c>
      <c r="K722" s="1">
        <v>1</v>
      </c>
      <c r="L722" s="1">
        <v>0</v>
      </c>
      <c r="M722" s="1" t="s">
        <v>87</v>
      </c>
      <c r="N722" s="1" t="s">
        <v>87</v>
      </c>
      <c r="O722" s="1" t="s">
        <v>87</v>
      </c>
      <c r="P722" s="1">
        <v>30</v>
      </c>
      <c r="Q722" s="1">
        <v>22768</v>
      </c>
      <c r="R722" s="1">
        <v>40121.648820898699</v>
      </c>
      <c r="S722" s="1">
        <v>36.951862335205078</v>
      </c>
      <c r="T722" s="1">
        <v>-138.74589164769793</v>
      </c>
      <c r="U722" s="1">
        <v>88.483303474971876</v>
      </c>
      <c r="V722" s="1">
        <v>395.44097900390625</v>
      </c>
      <c r="W722" s="1">
        <v>387.201904296875</v>
      </c>
      <c r="X722" s="1">
        <v>0.96506977074977029</v>
      </c>
      <c r="Y722" s="1">
        <v>0</v>
      </c>
      <c r="Z722" s="1">
        <v>0</v>
      </c>
      <c r="AA722" s="1">
        <v>0</v>
      </c>
      <c r="AB722" s="1">
        <v>64.480850316233301</v>
      </c>
      <c r="AC722" s="1">
        <v>35.519149683766685</v>
      </c>
      <c r="AD722" s="1">
        <v>0</v>
      </c>
      <c r="AE722" s="1">
        <v>0</v>
      </c>
      <c r="AF722" s="1">
        <v>0</v>
      </c>
      <c r="AG722" s="1">
        <v>-59.163417596856441</v>
      </c>
      <c r="AH722" s="1">
        <v>0.71767392832044974</v>
      </c>
      <c r="AI722" s="1">
        <v>0</v>
      </c>
      <c r="AJ722" s="1">
        <v>3.9544095993041992</v>
      </c>
      <c r="AK722" s="1">
        <v>0</v>
      </c>
      <c r="AL722" s="1">
        <v>1</v>
      </c>
      <c r="AM722" s="1">
        <v>100.46924884146047</v>
      </c>
    </row>
    <row r="723" spans="5:39" x14ac:dyDescent="0.2">
      <c r="E723" s="1" t="str">
        <f t="shared" si="11"/>
        <v>-1--011---</v>
      </c>
      <c r="F723" s="1" t="s">
        <v>87</v>
      </c>
      <c r="G723" s="1">
        <v>1</v>
      </c>
      <c r="H723" s="1" t="s">
        <v>87</v>
      </c>
      <c r="I723" s="1" t="s">
        <v>87</v>
      </c>
      <c r="J723" s="1">
        <v>0</v>
      </c>
      <c r="K723" s="1">
        <v>1</v>
      </c>
      <c r="L723" s="1">
        <v>1</v>
      </c>
      <c r="M723" s="1" t="s">
        <v>87</v>
      </c>
      <c r="N723" s="1" t="s">
        <v>87</v>
      </c>
      <c r="O723" s="1" t="s">
        <v>87</v>
      </c>
      <c r="P723" s="1">
        <v>29</v>
      </c>
      <c r="Q723" s="1">
        <v>25915</v>
      </c>
      <c r="R723" s="1">
        <v>41908.34952709332</v>
      </c>
      <c r="S723" s="1">
        <v>38.62396240234375</v>
      </c>
      <c r="T723" s="1">
        <v>-89.603241010752299</v>
      </c>
      <c r="U723" s="1">
        <v>74.732433016947596</v>
      </c>
      <c r="V723" s="1">
        <v>338.22882080078125</v>
      </c>
      <c r="W723" s="1">
        <v>313.22711181640625</v>
      </c>
      <c r="X723" s="1">
        <v>0.74740980103238885</v>
      </c>
      <c r="Y723" s="1">
        <v>0</v>
      </c>
      <c r="Z723" s="1">
        <v>0</v>
      </c>
      <c r="AA723" s="1">
        <v>0</v>
      </c>
      <c r="AB723" s="1">
        <v>61.323557785066562</v>
      </c>
      <c r="AC723" s="1">
        <v>38.676442214933438</v>
      </c>
      <c r="AD723" s="1">
        <v>0</v>
      </c>
      <c r="AE723" s="1">
        <v>0</v>
      </c>
      <c r="AF723" s="1">
        <v>0</v>
      </c>
      <c r="AG723" s="1">
        <v>-62.207032951975393</v>
      </c>
      <c r="AH723" s="1">
        <v>0</v>
      </c>
      <c r="AI723" s="1">
        <v>0</v>
      </c>
      <c r="AJ723" s="1">
        <v>3.3822882175445557</v>
      </c>
      <c r="AK723" s="1">
        <v>0</v>
      </c>
      <c r="AL723" s="1">
        <v>1</v>
      </c>
      <c r="AM723" s="1">
        <v>52.076125705760205</v>
      </c>
    </row>
    <row r="724" spans="5:39" x14ac:dyDescent="0.2">
      <c r="E724" s="1" t="str">
        <f t="shared" si="11"/>
        <v>-1--100---</v>
      </c>
      <c r="F724" s="1" t="s">
        <v>87</v>
      </c>
      <c r="G724" s="1">
        <v>1</v>
      </c>
      <c r="H724" s="1" t="s">
        <v>87</v>
      </c>
      <c r="I724" s="1" t="s">
        <v>87</v>
      </c>
      <c r="J724" s="1">
        <v>1</v>
      </c>
      <c r="K724" s="1">
        <v>0</v>
      </c>
      <c r="L724" s="1">
        <v>0</v>
      </c>
      <c r="M724" s="1" t="s">
        <v>87</v>
      </c>
      <c r="N724" s="1" t="s">
        <v>87</v>
      </c>
      <c r="O724" s="1" t="s">
        <v>87</v>
      </c>
      <c r="P724" s="1">
        <v>2815</v>
      </c>
      <c r="Q724" s="1">
        <v>3738300</v>
      </c>
      <c r="R724" s="1">
        <v>51023.266805923624</v>
      </c>
      <c r="S724" s="1">
        <v>51.767139434814453</v>
      </c>
      <c r="T724" s="1">
        <v>-389.75216546352817</v>
      </c>
      <c r="U724" s="1">
        <v>98.60201304182749</v>
      </c>
      <c r="V724" s="1">
        <v>362.07333374023438</v>
      </c>
      <c r="W724" s="1">
        <v>102.18376159667969</v>
      </c>
      <c r="X724" s="1">
        <v>0.20026895178106568</v>
      </c>
      <c r="Y724" s="1">
        <v>3.3678409972447372E-2</v>
      </c>
      <c r="Z724" s="1">
        <v>0.88406494930850932</v>
      </c>
      <c r="AA724" s="1">
        <v>27.393922371131264</v>
      </c>
      <c r="AB724" s="1">
        <v>65.017280582082776</v>
      </c>
      <c r="AC724" s="1">
        <v>6.6310889976727392</v>
      </c>
      <c r="AD724" s="1">
        <v>3.9964689832276704E-2</v>
      </c>
      <c r="AE724" s="1">
        <v>3.3678409972447372E-2</v>
      </c>
      <c r="AF724" s="1">
        <v>0.83610197148436449</v>
      </c>
      <c r="AG724" s="1">
        <v>-19.545792020789946</v>
      </c>
      <c r="AH724" s="1">
        <v>9.9320045675605222</v>
      </c>
      <c r="AI724" s="1">
        <v>1.0923314374818966</v>
      </c>
      <c r="AJ724" s="1">
        <v>3.6207334995269775</v>
      </c>
      <c r="AK724" s="1">
        <v>0</v>
      </c>
      <c r="AL724" s="1">
        <v>0</v>
      </c>
      <c r="AM724" s="1">
        <v>39.782019277127368</v>
      </c>
    </row>
    <row r="725" spans="5:39" x14ac:dyDescent="0.2">
      <c r="E725" s="1" t="str">
        <f t="shared" si="11"/>
        <v>-1--101---</v>
      </c>
      <c r="F725" s="1" t="s">
        <v>87</v>
      </c>
      <c r="G725" s="1">
        <v>1</v>
      </c>
      <c r="H725" s="1" t="s">
        <v>87</v>
      </c>
      <c r="I725" s="1" t="s">
        <v>87</v>
      </c>
      <c r="J725" s="1">
        <v>1</v>
      </c>
      <c r="K725" s="1">
        <v>0</v>
      </c>
      <c r="L725" s="1">
        <v>1</v>
      </c>
      <c r="M725" s="1" t="s">
        <v>87</v>
      </c>
      <c r="N725" s="1" t="s">
        <v>87</v>
      </c>
      <c r="O725" s="1" t="s">
        <v>87</v>
      </c>
      <c r="P725" s="1">
        <v>1176</v>
      </c>
      <c r="Q725" s="1">
        <v>1568412</v>
      </c>
      <c r="R725" s="1">
        <v>58334.566824585163</v>
      </c>
      <c r="S725" s="1">
        <v>58.19793701171875</v>
      </c>
      <c r="T725" s="1">
        <v>-318.96366604938203</v>
      </c>
      <c r="U725" s="1">
        <v>89.970979856866876</v>
      </c>
      <c r="V725" s="1">
        <v>360.42092895507813</v>
      </c>
      <c r="W725" s="1">
        <v>133.15104675292969</v>
      </c>
      <c r="X725" s="1">
        <v>0.22825411072875754</v>
      </c>
      <c r="Y725" s="1">
        <v>0</v>
      </c>
      <c r="Z725" s="1">
        <v>3.2070654904451129E-2</v>
      </c>
      <c r="AA725" s="1">
        <v>24.833079573479417</v>
      </c>
      <c r="AB725" s="1">
        <v>66.513518131715387</v>
      </c>
      <c r="AC725" s="1">
        <v>8.4793408874708938</v>
      </c>
      <c r="AD725" s="1">
        <v>0.14199075242984624</v>
      </c>
      <c r="AE725" s="1">
        <v>0</v>
      </c>
      <c r="AF725" s="1">
        <v>3.2070654904451129E-2</v>
      </c>
      <c r="AG725" s="1">
        <v>-21.853210241190325</v>
      </c>
      <c r="AH725" s="1">
        <v>7.929738936892929</v>
      </c>
      <c r="AI725" s="1">
        <v>1.2314770677330058E-2</v>
      </c>
      <c r="AJ725" s="1">
        <v>3.6042091846466064</v>
      </c>
      <c r="AK725" s="1">
        <v>0</v>
      </c>
      <c r="AL725" s="1">
        <v>0</v>
      </c>
      <c r="AM725" s="1">
        <v>15.633971083794114</v>
      </c>
    </row>
    <row r="726" spans="5:39" x14ac:dyDescent="0.2">
      <c r="E726" s="1" t="str">
        <f t="shared" si="11"/>
        <v>-1--110---</v>
      </c>
      <c r="F726" s="1" t="s">
        <v>87</v>
      </c>
      <c r="G726" s="1">
        <v>1</v>
      </c>
      <c r="H726" s="1" t="s">
        <v>87</v>
      </c>
      <c r="I726" s="1" t="s">
        <v>87</v>
      </c>
      <c r="J726" s="1">
        <v>1</v>
      </c>
      <c r="K726" s="1">
        <v>1</v>
      </c>
      <c r="L726" s="1">
        <v>0</v>
      </c>
      <c r="M726" s="1" t="s">
        <v>87</v>
      </c>
      <c r="N726" s="1" t="s">
        <v>87</v>
      </c>
      <c r="O726" s="1" t="s">
        <v>87</v>
      </c>
      <c r="P726" s="1">
        <v>1235</v>
      </c>
      <c r="Q726" s="1">
        <v>1740303</v>
      </c>
      <c r="R726" s="1">
        <v>63447.035421412947</v>
      </c>
      <c r="S726" s="1">
        <v>64.418197631835938</v>
      </c>
      <c r="T726" s="1">
        <v>-511.51901504645792</v>
      </c>
      <c r="U726" s="1">
        <v>97.428105652985622</v>
      </c>
      <c r="V726" s="1">
        <v>369.24700927734375</v>
      </c>
      <c r="W726" s="1">
        <v>-38.947437286376953</v>
      </c>
      <c r="X726" s="1">
        <v>-6.1385748014370509E-2</v>
      </c>
      <c r="Y726" s="1">
        <v>0.37838238513638139</v>
      </c>
      <c r="Z726" s="1">
        <v>5.0005659933931046</v>
      </c>
      <c r="AA726" s="1">
        <v>40.183174998836407</v>
      </c>
      <c r="AB726" s="1">
        <v>48.921423453272219</v>
      </c>
      <c r="AC726" s="1">
        <v>5.4942731237031719</v>
      </c>
      <c r="AD726" s="1">
        <v>2.2180045658715751E-2</v>
      </c>
      <c r="AE726" s="1">
        <v>6.3437229034254375E-2</v>
      </c>
      <c r="AF726" s="1">
        <v>3.1292826593989664</v>
      </c>
      <c r="AG726" s="1">
        <v>-3.4014905193537781</v>
      </c>
      <c r="AH726" s="1">
        <v>13.781485195603864</v>
      </c>
      <c r="AI726" s="1">
        <v>10.429703460052419</v>
      </c>
      <c r="AJ726" s="1">
        <v>3.6924703121185303</v>
      </c>
      <c r="AK726" s="1">
        <v>0</v>
      </c>
      <c r="AL726" s="1">
        <v>0</v>
      </c>
      <c r="AM726" s="1">
        <v>-14.913248683259129</v>
      </c>
    </row>
    <row r="727" spans="5:39" x14ac:dyDescent="0.2">
      <c r="E727" s="1" t="str">
        <f t="shared" si="11"/>
        <v>-1--111---</v>
      </c>
      <c r="F727" s="1" t="s">
        <v>87</v>
      </c>
      <c r="G727" s="1">
        <v>1</v>
      </c>
      <c r="H727" s="1" t="s">
        <v>87</v>
      </c>
      <c r="I727" s="1" t="s">
        <v>87</v>
      </c>
      <c r="J727" s="1">
        <v>1</v>
      </c>
      <c r="K727" s="1">
        <v>1</v>
      </c>
      <c r="L727" s="1">
        <v>1</v>
      </c>
      <c r="M727" s="1" t="s">
        <v>87</v>
      </c>
      <c r="N727" s="1" t="s">
        <v>87</v>
      </c>
      <c r="O727" s="1" t="s">
        <v>87</v>
      </c>
      <c r="P727" s="1">
        <v>294</v>
      </c>
      <c r="Q727" s="1">
        <v>448655</v>
      </c>
      <c r="R727" s="1">
        <v>67788.694133606405</v>
      </c>
      <c r="S727" s="1">
        <v>65.97607421875</v>
      </c>
      <c r="T727" s="1">
        <v>-412.53993505290248</v>
      </c>
      <c r="U727" s="1">
        <v>86.32378020023468</v>
      </c>
      <c r="V727" s="1">
        <v>365.12664794921875</v>
      </c>
      <c r="W727" s="1">
        <v>-2.7056305408477783</v>
      </c>
      <c r="X727" s="1">
        <v>-3.9912710746650244E-3</v>
      </c>
      <c r="Y727" s="1">
        <v>1.3417882337207876</v>
      </c>
      <c r="Z727" s="1">
        <v>1.8241187549453368</v>
      </c>
      <c r="AA727" s="1">
        <v>35.887931706990898</v>
      </c>
      <c r="AB727" s="1">
        <v>51.162920283959835</v>
      </c>
      <c r="AC727" s="1">
        <v>9.7832410203831444</v>
      </c>
      <c r="AD727" s="1">
        <v>0</v>
      </c>
      <c r="AE727" s="1">
        <v>1.3417882337207876</v>
      </c>
      <c r="AF727" s="1">
        <v>1.0136964928508543</v>
      </c>
      <c r="AG727" s="1">
        <v>-8.6952801788103642</v>
      </c>
      <c r="AH727" s="1">
        <v>9.8141403054889729</v>
      </c>
      <c r="AI727" s="1">
        <v>39.247985440667335</v>
      </c>
      <c r="AJ727" s="1">
        <v>3.6512665748596191</v>
      </c>
      <c r="AK727" s="1">
        <v>0</v>
      </c>
      <c r="AL727" s="1">
        <v>0</v>
      </c>
      <c r="AM727" s="1">
        <v>-81.982977729783315</v>
      </c>
    </row>
    <row r="728" spans="5:39" x14ac:dyDescent="0.2">
      <c r="E728" s="1" t="str">
        <f t="shared" si="11"/>
        <v>-00-0---0-</v>
      </c>
      <c r="F728" s="1" t="s">
        <v>87</v>
      </c>
      <c r="G728" s="1">
        <v>0</v>
      </c>
      <c r="H728" s="1">
        <v>0</v>
      </c>
      <c r="I728" s="1" t="s">
        <v>87</v>
      </c>
      <c r="J728" s="1">
        <v>0</v>
      </c>
      <c r="K728" s="1" t="s">
        <v>87</v>
      </c>
      <c r="L728" s="1" t="s">
        <v>87</v>
      </c>
      <c r="M728" s="1" t="s">
        <v>87</v>
      </c>
      <c r="N728" s="1">
        <v>0</v>
      </c>
      <c r="O728" s="1" t="s">
        <v>87</v>
      </c>
      <c r="P728" s="1">
        <v>1069</v>
      </c>
      <c r="Q728" s="1">
        <v>4566859</v>
      </c>
      <c r="R728" s="1">
        <v>14762.247039540143</v>
      </c>
      <c r="S728" s="1">
        <v>21.132827758789063</v>
      </c>
      <c r="T728" s="1">
        <v>-69.11414695031786</v>
      </c>
      <c r="U728" s="1">
        <v>52.159258638068493</v>
      </c>
      <c r="V728" s="1">
        <v>115.63970184326172</v>
      </c>
      <c r="W728" s="1">
        <v>80.051521301269531</v>
      </c>
      <c r="X728" s="1">
        <v>0.5422719257227876</v>
      </c>
      <c r="Y728" s="1">
        <v>0</v>
      </c>
      <c r="Z728" s="1">
        <v>0.65068792358161265</v>
      </c>
      <c r="AA728" s="1">
        <v>12.587447959308577</v>
      </c>
      <c r="AB728" s="1">
        <v>63.920103510968914</v>
      </c>
      <c r="AC728" s="1">
        <v>21.746215506106058</v>
      </c>
      <c r="AD728" s="1">
        <v>1.095545100034838</v>
      </c>
      <c r="AE728" s="1">
        <v>0</v>
      </c>
      <c r="AF728" s="1">
        <v>0.65068792358161265</v>
      </c>
      <c r="AG728" s="1">
        <v>-18.056037833351176</v>
      </c>
      <c r="AH728" s="1">
        <v>0</v>
      </c>
      <c r="AI728" s="1">
        <v>0.33941936749370211</v>
      </c>
      <c r="AJ728" s="1">
        <v>1.1563969850540161</v>
      </c>
      <c r="AK728" s="1">
        <v>0</v>
      </c>
      <c r="AL728" s="1">
        <v>0</v>
      </c>
      <c r="AM728" s="1">
        <v>-0.9166730996106246</v>
      </c>
    </row>
    <row r="729" spans="5:39" x14ac:dyDescent="0.2">
      <c r="E729" s="1" t="str">
        <f t="shared" si="11"/>
        <v>-01-0---0-</v>
      </c>
      <c r="F729" s="1" t="s">
        <v>87</v>
      </c>
      <c r="G729" s="1">
        <v>0</v>
      </c>
      <c r="H729" s="1">
        <v>1</v>
      </c>
      <c r="I729" s="1" t="s">
        <v>87</v>
      </c>
      <c r="J729" s="1">
        <v>0</v>
      </c>
      <c r="K729" s="1" t="s">
        <v>87</v>
      </c>
      <c r="L729" s="1" t="s">
        <v>87</v>
      </c>
      <c r="M729" s="1" t="s">
        <v>87</v>
      </c>
      <c r="N729" s="1">
        <v>0</v>
      </c>
      <c r="O729" s="1" t="s">
        <v>87</v>
      </c>
      <c r="P729" s="1">
        <v>788</v>
      </c>
      <c r="Q729" s="1">
        <v>2592094</v>
      </c>
      <c r="R729" s="1">
        <v>23045.084720312479</v>
      </c>
      <c r="S729" s="1">
        <v>38.567317962646484</v>
      </c>
      <c r="T729" s="1">
        <v>-51.478411352793053</v>
      </c>
      <c r="U729" s="1">
        <v>50.065034788736241</v>
      </c>
      <c r="V729" s="1">
        <v>128.75570678710938</v>
      </c>
      <c r="W729" s="1">
        <v>117.84043884277344</v>
      </c>
      <c r="X729" s="1">
        <v>0.51134738827367421</v>
      </c>
      <c r="Y729" s="1">
        <v>6.7474404863403878E-2</v>
      </c>
      <c r="Z729" s="1">
        <v>0.80969285836084648</v>
      </c>
      <c r="AA729" s="1">
        <v>6.9885968641569329</v>
      </c>
      <c r="AB729" s="1">
        <v>68.949544268070525</v>
      </c>
      <c r="AC729" s="1">
        <v>22.61083124300276</v>
      </c>
      <c r="AD729" s="1">
        <v>0.57386036154553044</v>
      </c>
      <c r="AE729" s="1">
        <v>6.7474404863403878E-2</v>
      </c>
      <c r="AF729" s="1">
        <v>8.4564834454306056E-2</v>
      </c>
      <c r="AG729" s="1">
        <v>-18.60754686127153</v>
      </c>
      <c r="AH729" s="1">
        <v>7.613149831757645E-3</v>
      </c>
      <c r="AI729" s="1">
        <v>0.96242840685377673</v>
      </c>
      <c r="AJ729" s="1">
        <v>1.2875571250915527</v>
      </c>
      <c r="AK729" s="1">
        <v>0</v>
      </c>
      <c r="AL729" s="1">
        <v>0</v>
      </c>
      <c r="AM729" s="1">
        <v>8.1356129939230897</v>
      </c>
    </row>
    <row r="730" spans="5:39" x14ac:dyDescent="0.2">
      <c r="E730" s="1" t="str">
        <f t="shared" si="11"/>
        <v>-00-0---1-</v>
      </c>
      <c r="F730" s="1" t="s">
        <v>87</v>
      </c>
      <c r="G730" s="1">
        <v>0</v>
      </c>
      <c r="H730" s="1">
        <v>0</v>
      </c>
      <c r="I730" s="1" t="s">
        <v>87</v>
      </c>
      <c r="J730" s="1">
        <v>0</v>
      </c>
      <c r="K730" s="1" t="s">
        <v>87</v>
      </c>
      <c r="L730" s="1" t="s">
        <v>87</v>
      </c>
      <c r="M730" s="1" t="s">
        <v>87</v>
      </c>
      <c r="N730" s="1">
        <v>1</v>
      </c>
      <c r="O730" s="1" t="s">
        <v>87</v>
      </c>
      <c r="P730" s="1">
        <v>248</v>
      </c>
      <c r="Q730" s="1">
        <v>1197443</v>
      </c>
      <c r="R730" s="1">
        <v>15396.186829677294</v>
      </c>
      <c r="S730" s="1">
        <v>23.649402618408203</v>
      </c>
      <c r="T730" s="1">
        <v>-165.97233936150747</v>
      </c>
      <c r="U730" s="1">
        <v>48.870830720532766</v>
      </c>
      <c r="V730" s="1">
        <v>111.92123413085938</v>
      </c>
      <c r="W730" s="1">
        <v>-1.2777842283248901</v>
      </c>
      <c r="X730" s="1">
        <v>-8.2993551745024693E-3</v>
      </c>
      <c r="Y730" s="1">
        <v>0</v>
      </c>
      <c r="Z730" s="1">
        <v>9.2553883566900481</v>
      </c>
      <c r="AA730" s="1">
        <v>28.921460144658244</v>
      </c>
      <c r="AB730" s="1">
        <v>60.275854466559167</v>
      </c>
      <c r="AC730" s="1">
        <v>1.5472970320925505</v>
      </c>
      <c r="AD730" s="1">
        <v>0</v>
      </c>
      <c r="AE730" s="1">
        <v>0</v>
      </c>
      <c r="AF730" s="1">
        <v>9.2553883566900481</v>
      </c>
      <c r="AG730" s="1">
        <v>-0.14372578092741861</v>
      </c>
      <c r="AH730" s="1">
        <v>0</v>
      </c>
      <c r="AI730" s="1">
        <v>4.4305918911698328</v>
      </c>
      <c r="AJ730" s="1">
        <v>1.1192123889923096</v>
      </c>
      <c r="AK730" s="1">
        <v>0</v>
      </c>
      <c r="AL730" s="1">
        <v>0</v>
      </c>
      <c r="AM730" s="1">
        <v>-0.38437692476579749</v>
      </c>
    </row>
    <row r="731" spans="5:39" x14ac:dyDescent="0.2">
      <c r="E731" s="1" t="str">
        <f t="shared" si="11"/>
        <v>-01-0---1-</v>
      </c>
      <c r="F731" s="1" t="s">
        <v>87</v>
      </c>
      <c r="G731" s="1">
        <v>0</v>
      </c>
      <c r="H731" s="1">
        <v>1</v>
      </c>
      <c r="I731" s="1" t="s">
        <v>87</v>
      </c>
      <c r="J731" s="1">
        <v>0</v>
      </c>
      <c r="K731" s="1" t="s">
        <v>87</v>
      </c>
      <c r="L731" s="1" t="s">
        <v>87</v>
      </c>
      <c r="M731" s="1" t="s">
        <v>87</v>
      </c>
      <c r="N731" s="1">
        <v>1</v>
      </c>
      <c r="O731" s="1" t="s">
        <v>87</v>
      </c>
      <c r="P731" s="1">
        <v>157</v>
      </c>
      <c r="Q731" s="1">
        <v>473682</v>
      </c>
      <c r="R731" s="1">
        <v>23526.753295906212</v>
      </c>
      <c r="S731" s="1">
        <v>39.203689575195313</v>
      </c>
      <c r="T731" s="1">
        <v>-126.95692154087709</v>
      </c>
      <c r="U731" s="1">
        <v>46.751373650085952</v>
      </c>
      <c r="V731" s="1">
        <v>130.59648132324219</v>
      </c>
      <c r="W731" s="1">
        <v>56.447879791259766</v>
      </c>
      <c r="X731" s="1">
        <v>0.23993059765319177</v>
      </c>
      <c r="Y731" s="1">
        <v>0</v>
      </c>
      <c r="Z731" s="1">
        <v>2.5284895773958054</v>
      </c>
      <c r="AA731" s="1">
        <v>14.630068273651945</v>
      </c>
      <c r="AB731" s="1">
        <v>74.613137083528613</v>
      </c>
      <c r="AC731" s="1">
        <v>8.2283050654236387</v>
      </c>
      <c r="AD731" s="1">
        <v>0</v>
      </c>
      <c r="AE731" s="1">
        <v>0</v>
      </c>
      <c r="AF731" s="1">
        <v>1.3300062066956311</v>
      </c>
      <c r="AG731" s="1">
        <v>-8.2125597856677643</v>
      </c>
      <c r="AH731" s="1">
        <v>0</v>
      </c>
      <c r="AI731" s="1">
        <v>0.85546464775178943</v>
      </c>
      <c r="AJ731" s="1">
        <v>1.3059647083282471</v>
      </c>
      <c r="AK731" s="1">
        <v>0</v>
      </c>
      <c r="AL731" s="1">
        <v>0</v>
      </c>
      <c r="AM731" s="1">
        <v>13.414049397983158</v>
      </c>
    </row>
    <row r="732" spans="5:39" x14ac:dyDescent="0.2">
      <c r="E732" s="1" t="str">
        <f t="shared" si="11"/>
        <v>-00-1---0-</v>
      </c>
      <c r="F732" s="1" t="s">
        <v>87</v>
      </c>
      <c r="G732" s="1">
        <v>0</v>
      </c>
      <c r="H732" s="1">
        <v>0</v>
      </c>
      <c r="I732" s="1" t="s">
        <v>87</v>
      </c>
      <c r="J732" s="1">
        <v>1</v>
      </c>
      <c r="K732" s="1" t="s">
        <v>87</v>
      </c>
      <c r="L732" s="1" t="s">
        <v>87</v>
      </c>
      <c r="M732" s="1" t="s">
        <v>87</v>
      </c>
      <c r="N732" s="1">
        <v>0</v>
      </c>
      <c r="O732" s="1" t="s">
        <v>87</v>
      </c>
      <c r="P732" s="1">
        <v>1875</v>
      </c>
      <c r="Q732" s="1">
        <v>6747684</v>
      </c>
      <c r="R732" s="1">
        <v>24524.868899720332</v>
      </c>
      <c r="S732" s="1">
        <v>34.978622436523438</v>
      </c>
      <c r="T732" s="1">
        <v>-228.12786281641135</v>
      </c>
      <c r="U732" s="1">
        <v>77.030090026532406</v>
      </c>
      <c r="V732" s="1">
        <v>158.47605895996094</v>
      </c>
      <c r="W732" s="1">
        <v>10.229116439819336</v>
      </c>
      <c r="X732" s="1">
        <v>4.170915849395624E-2</v>
      </c>
      <c r="Y732" s="1">
        <v>0.44234436585945636</v>
      </c>
      <c r="Z732" s="1">
        <v>5.8891910172438422</v>
      </c>
      <c r="AA732" s="1">
        <v>42.458938503937055</v>
      </c>
      <c r="AB732" s="1">
        <v>40.928294804558128</v>
      </c>
      <c r="AC732" s="1">
        <v>9.8110699908294468</v>
      </c>
      <c r="AD732" s="1">
        <v>0.47016131757207358</v>
      </c>
      <c r="AE732" s="1">
        <v>0.44234436585945636</v>
      </c>
      <c r="AF732" s="1">
        <v>5.7744108941675396</v>
      </c>
      <c r="AG732" s="1">
        <v>-4.0834680773616014</v>
      </c>
      <c r="AH732" s="1">
        <v>3.92707808683874</v>
      </c>
      <c r="AI732" s="1">
        <v>5.8722437066979261</v>
      </c>
      <c r="AJ732" s="1">
        <v>1.5847606658935547</v>
      </c>
      <c r="AK732" s="1">
        <v>0</v>
      </c>
      <c r="AL732" s="1">
        <v>0</v>
      </c>
      <c r="AM732" s="1">
        <v>-2.8650282873097406</v>
      </c>
    </row>
    <row r="733" spans="5:39" x14ac:dyDescent="0.2">
      <c r="E733" s="1" t="str">
        <f t="shared" si="11"/>
        <v>-01-1---0-</v>
      </c>
      <c r="F733" s="1" t="s">
        <v>87</v>
      </c>
      <c r="G733" s="1">
        <v>0</v>
      </c>
      <c r="H733" s="1">
        <v>1</v>
      </c>
      <c r="I733" s="1" t="s">
        <v>87</v>
      </c>
      <c r="J733" s="1">
        <v>1</v>
      </c>
      <c r="K733" s="1" t="s">
        <v>87</v>
      </c>
      <c r="L733" s="1" t="s">
        <v>87</v>
      </c>
      <c r="M733" s="1" t="s">
        <v>87</v>
      </c>
      <c r="N733" s="1">
        <v>0</v>
      </c>
      <c r="O733" s="1" t="s">
        <v>87</v>
      </c>
      <c r="P733" s="1">
        <v>3348</v>
      </c>
      <c r="Q733" s="1">
        <v>10283823</v>
      </c>
      <c r="R733" s="1">
        <v>46553.992215640646</v>
      </c>
      <c r="S733" s="1">
        <v>64.536544799804688</v>
      </c>
      <c r="T733" s="1">
        <v>-322.67113356118887</v>
      </c>
      <c r="U733" s="1">
        <v>76.007449710585448</v>
      </c>
      <c r="V733" s="1">
        <v>181.87313842773438</v>
      </c>
      <c r="W733" s="1">
        <v>-53.803630828857422</v>
      </c>
      <c r="X733" s="1">
        <v>-0.11557253904162731</v>
      </c>
      <c r="Y733" s="1">
        <v>0.71025143081517439</v>
      </c>
      <c r="Z733" s="1">
        <v>5.4013084433678022</v>
      </c>
      <c r="AA733" s="1">
        <v>48.012154623820344</v>
      </c>
      <c r="AB733" s="1">
        <v>41.358510351646466</v>
      </c>
      <c r="AC733" s="1">
        <v>4.3904586844794968</v>
      </c>
      <c r="AD733" s="1">
        <v>0.12731646587071754</v>
      </c>
      <c r="AE733" s="1">
        <v>0.32651281532169502</v>
      </c>
      <c r="AF733" s="1">
        <v>3.4333827021332435</v>
      </c>
      <c r="AG733" s="1">
        <v>-2.9907472845226248</v>
      </c>
      <c r="AH733" s="1">
        <v>7.6168527059899018</v>
      </c>
      <c r="AI733" s="1">
        <v>7.855154374624389</v>
      </c>
      <c r="AJ733" s="1">
        <v>1.818731427192688</v>
      </c>
      <c r="AK733" s="1">
        <v>0</v>
      </c>
      <c r="AL733" s="1">
        <v>0</v>
      </c>
      <c r="AM733" s="1">
        <v>-1.4943480726559979</v>
      </c>
    </row>
    <row r="734" spans="5:39" x14ac:dyDescent="0.2">
      <c r="E734" s="1" t="str">
        <f t="shared" si="11"/>
        <v>-00-1---1-</v>
      </c>
      <c r="F734" s="1" t="s">
        <v>87</v>
      </c>
      <c r="G734" s="1">
        <v>0</v>
      </c>
      <c r="H734" s="1">
        <v>0</v>
      </c>
      <c r="I734" s="1" t="s">
        <v>87</v>
      </c>
      <c r="J734" s="1">
        <v>1</v>
      </c>
      <c r="K734" s="1" t="s">
        <v>87</v>
      </c>
      <c r="L734" s="1" t="s">
        <v>87</v>
      </c>
      <c r="M734" s="1" t="s">
        <v>87</v>
      </c>
      <c r="N734" s="1">
        <v>1</v>
      </c>
      <c r="O734" s="1" t="s">
        <v>87</v>
      </c>
      <c r="P734" s="1">
        <v>739</v>
      </c>
      <c r="Q734" s="1">
        <v>2837718</v>
      </c>
      <c r="R734" s="1">
        <v>24915.690204667182</v>
      </c>
      <c r="S734" s="1">
        <v>36.113990783691406</v>
      </c>
      <c r="T734" s="1">
        <v>-349.75396413541057</v>
      </c>
      <c r="U734" s="1">
        <v>63.556240481738321</v>
      </c>
      <c r="V734" s="1">
        <v>153.60186767578125</v>
      </c>
      <c r="W734" s="1">
        <v>-106.58185577392578</v>
      </c>
      <c r="X734" s="1">
        <v>-0.42777003124706126</v>
      </c>
      <c r="Y734" s="1">
        <v>1.0916870527656377</v>
      </c>
      <c r="Z734" s="1">
        <v>24.080652129633741</v>
      </c>
      <c r="AA734" s="1">
        <v>57.059052379411909</v>
      </c>
      <c r="AB734" s="1">
        <v>17.480877240092216</v>
      </c>
      <c r="AC734" s="1">
        <v>0.28773119809649866</v>
      </c>
      <c r="AD734" s="1">
        <v>0</v>
      </c>
      <c r="AE734" s="1">
        <v>1.0916870527656377</v>
      </c>
      <c r="AF734" s="1">
        <v>23.461140254246544</v>
      </c>
      <c r="AG734" s="1">
        <v>4.0058471624923833</v>
      </c>
      <c r="AH734" s="1">
        <v>3.5429846542548136</v>
      </c>
      <c r="AI734" s="1">
        <v>18.603079848465093</v>
      </c>
      <c r="AJ734" s="1">
        <v>1.5360187292098999</v>
      </c>
      <c r="AK734" s="1">
        <v>0</v>
      </c>
      <c r="AL734" s="1">
        <v>0</v>
      </c>
      <c r="AM734" s="1">
        <v>-0.13791705546749189</v>
      </c>
    </row>
    <row r="735" spans="5:39" x14ac:dyDescent="0.2">
      <c r="E735" s="1" t="str">
        <f t="shared" si="11"/>
        <v>-01-1---1-</v>
      </c>
      <c r="F735" s="1" t="s">
        <v>87</v>
      </c>
      <c r="G735" s="1">
        <v>0</v>
      </c>
      <c r="H735" s="1">
        <v>1</v>
      </c>
      <c r="I735" s="1" t="s">
        <v>87</v>
      </c>
      <c r="J735" s="1">
        <v>1</v>
      </c>
      <c r="K735" s="1" t="s">
        <v>87</v>
      </c>
      <c r="L735" s="1" t="s">
        <v>87</v>
      </c>
      <c r="M735" s="1" t="s">
        <v>87</v>
      </c>
      <c r="N735" s="1">
        <v>1</v>
      </c>
      <c r="O735" s="1" t="s">
        <v>87</v>
      </c>
      <c r="P735" s="1">
        <v>1259</v>
      </c>
      <c r="Q735" s="1">
        <v>3941948</v>
      </c>
      <c r="R735" s="1">
        <v>43576.933382186558</v>
      </c>
      <c r="S735" s="1">
        <v>64.311172485351563</v>
      </c>
      <c r="T735" s="1">
        <v>-422.08671479769669</v>
      </c>
      <c r="U735" s="1">
        <v>68.757954018569535</v>
      </c>
      <c r="V735" s="1">
        <v>177.74250793457031</v>
      </c>
      <c r="W735" s="1">
        <v>-158.15763854980469</v>
      </c>
      <c r="X735" s="1">
        <v>-0.36293889054262041</v>
      </c>
      <c r="Y735" s="1">
        <v>1.0621144672633938</v>
      </c>
      <c r="Z735" s="1">
        <v>12.263733565232215</v>
      </c>
      <c r="AA735" s="1">
        <v>64.011092992601633</v>
      </c>
      <c r="AB735" s="1">
        <v>22.406815107657433</v>
      </c>
      <c r="AC735" s="1">
        <v>0.21032748275725605</v>
      </c>
      <c r="AD735" s="1">
        <v>4.5916384488075439E-2</v>
      </c>
      <c r="AE735" s="1">
        <v>0.52737884923900569</v>
      </c>
      <c r="AF735" s="1">
        <v>8.1617514995124232</v>
      </c>
      <c r="AG735" s="1">
        <v>0.65758868637274848</v>
      </c>
      <c r="AH735" s="1">
        <v>7.3472166692808862</v>
      </c>
      <c r="AI735" s="1">
        <v>16.290775620829084</v>
      </c>
      <c r="AJ735" s="1">
        <v>1.7774250507354736</v>
      </c>
      <c r="AK735" s="1">
        <v>0</v>
      </c>
      <c r="AL735" s="1">
        <v>0</v>
      </c>
      <c r="AM735" s="1">
        <v>-6.8669566276958438</v>
      </c>
    </row>
    <row r="736" spans="5:39" x14ac:dyDescent="0.2">
      <c r="E736" s="1" t="str">
        <f t="shared" si="11"/>
        <v>-10-0---0-</v>
      </c>
      <c r="F736" s="1" t="s">
        <v>87</v>
      </c>
      <c r="G736" s="1">
        <v>1</v>
      </c>
      <c r="H736" s="1">
        <v>0</v>
      </c>
      <c r="I736" s="1" t="s">
        <v>87</v>
      </c>
      <c r="J736" s="1">
        <v>0</v>
      </c>
      <c r="K736" s="1" t="s">
        <v>87</v>
      </c>
      <c r="L736" s="1" t="s">
        <v>87</v>
      </c>
      <c r="M736" s="1" t="s">
        <v>87</v>
      </c>
      <c r="N736" s="1">
        <v>0</v>
      </c>
      <c r="O736" s="1" t="s">
        <v>87</v>
      </c>
      <c r="P736" s="1">
        <v>317</v>
      </c>
      <c r="Q736" s="1">
        <v>374481</v>
      </c>
      <c r="R736" s="1">
        <v>21841.927565152429</v>
      </c>
      <c r="S736" s="1">
        <v>16.798709869384766</v>
      </c>
      <c r="T736" s="1">
        <v>-70.354619500399082</v>
      </c>
      <c r="U736" s="1">
        <v>81.987085692467701</v>
      </c>
      <c r="V736" s="1">
        <v>304.34121704101563</v>
      </c>
      <c r="W736" s="1">
        <v>167.17366027832031</v>
      </c>
      <c r="X736" s="1">
        <v>0.76537961120719267</v>
      </c>
      <c r="Y736" s="1">
        <v>0</v>
      </c>
      <c r="Z736" s="1">
        <v>0</v>
      </c>
      <c r="AA736" s="1">
        <v>0</v>
      </c>
      <c r="AB736" s="1">
        <v>80.779265169661471</v>
      </c>
      <c r="AC736" s="1">
        <v>19.220734830338522</v>
      </c>
      <c r="AD736" s="1">
        <v>0</v>
      </c>
      <c r="AE736" s="1">
        <v>0</v>
      </c>
      <c r="AF736" s="1">
        <v>0</v>
      </c>
      <c r="AG736" s="1">
        <v>-148.08315082498856</v>
      </c>
      <c r="AH736" s="1">
        <v>3.0714508880290321E-2</v>
      </c>
      <c r="AI736" s="1">
        <v>0</v>
      </c>
      <c r="AJ736" s="1">
        <v>3.0434119701385498</v>
      </c>
      <c r="AK736" s="1">
        <v>0</v>
      </c>
      <c r="AL736" s="1">
        <v>0</v>
      </c>
      <c r="AM736" s="1">
        <v>-0.74757599678436293</v>
      </c>
    </row>
    <row r="737" spans="5:39" x14ac:dyDescent="0.2">
      <c r="E737" s="1" t="str">
        <f t="shared" si="11"/>
        <v>-11-0---0-</v>
      </c>
      <c r="F737" s="1" t="s">
        <v>87</v>
      </c>
      <c r="G737" s="1">
        <v>1</v>
      </c>
      <c r="H737" s="1">
        <v>1</v>
      </c>
      <c r="I737" s="1" t="s">
        <v>87</v>
      </c>
      <c r="J737" s="1">
        <v>0</v>
      </c>
      <c r="K737" s="1" t="s">
        <v>87</v>
      </c>
      <c r="L737" s="1" t="s">
        <v>87</v>
      </c>
      <c r="M737" s="1" t="s">
        <v>87</v>
      </c>
      <c r="N737" s="1">
        <v>0</v>
      </c>
      <c r="O737" s="1" t="s">
        <v>87</v>
      </c>
      <c r="P737" s="1">
        <v>443</v>
      </c>
      <c r="Q737" s="1">
        <v>465113</v>
      </c>
      <c r="R737" s="1">
        <v>33183.205052088153</v>
      </c>
      <c r="S737" s="1">
        <v>32.057449340820313</v>
      </c>
      <c r="T737" s="1">
        <v>-80.566863287082356</v>
      </c>
      <c r="U737" s="1">
        <v>83.516643461250467</v>
      </c>
      <c r="V737" s="1">
        <v>311.42947387695313</v>
      </c>
      <c r="W737" s="1">
        <v>239.10237121582031</v>
      </c>
      <c r="X737" s="1">
        <v>0.72055237232358327</v>
      </c>
      <c r="Y737" s="1">
        <v>0</v>
      </c>
      <c r="Z737" s="1">
        <v>0</v>
      </c>
      <c r="AA737" s="1">
        <v>0.72068508082981986</v>
      </c>
      <c r="AB737" s="1">
        <v>70.581342598465326</v>
      </c>
      <c r="AC737" s="1">
        <v>28.384715112241544</v>
      </c>
      <c r="AD737" s="1">
        <v>0.31325720846331967</v>
      </c>
      <c r="AE737" s="1">
        <v>0</v>
      </c>
      <c r="AF737" s="1">
        <v>0</v>
      </c>
      <c r="AG737" s="1">
        <v>-94.642626960348395</v>
      </c>
      <c r="AH737" s="1">
        <v>9.904904829579049E-2</v>
      </c>
      <c r="AI737" s="1">
        <v>0</v>
      </c>
      <c r="AJ737" s="1">
        <v>3.1142947673797607</v>
      </c>
      <c r="AK737" s="1">
        <v>0</v>
      </c>
      <c r="AL737" s="1">
        <v>0</v>
      </c>
      <c r="AM737" s="1">
        <v>19.266691442901571</v>
      </c>
    </row>
    <row r="738" spans="5:39" x14ac:dyDescent="0.2">
      <c r="E738" s="1" t="str">
        <f t="shared" si="11"/>
        <v>-10-0---1-</v>
      </c>
      <c r="F738" s="1" t="s">
        <v>87</v>
      </c>
      <c r="G738" s="1">
        <v>1</v>
      </c>
      <c r="H738" s="1">
        <v>0</v>
      </c>
      <c r="I738" s="1" t="s">
        <v>87</v>
      </c>
      <c r="J738" s="1">
        <v>0</v>
      </c>
      <c r="K738" s="1" t="s">
        <v>87</v>
      </c>
      <c r="L738" s="1" t="s">
        <v>87</v>
      </c>
      <c r="M738" s="1" t="s">
        <v>87</v>
      </c>
      <c r="N738" s="1">
        <v>1</v>
      </c>
      <c r="O738" s="1" t="s">
        <v>87</v>
      </c>
      <c r="P738" s="1">
        <v>48</v>
      </c>
      <c r="Q738" s="1">
        <v>48828</v>
      </c>
      <c r="R738" s="1">
        <v>25406.866280208327</v>
      </c>
      <c r="S738" s="1">
        <v>19.092323303222656</v>
      </c>
      <c r="T738" s="1">
        <v>-173.47218649723513</v>
      </c>
      <c r="U738" s="1">
        <v>75.416503028037411</v>
      </c>
      <c r="V738" s="1">
        <v>336.841552734375</v>
      </c>
      <c r="W738" s="1">
        <v>127.91791534423828</v>
      </c>
      <c r="X738" s="1">
        <v>0.50347773681906194</v>
      </c>
      <c r="Y738" s="1">
        <v>0</v>
      </c>
      <c r="Z738" s="1">
        <v>0</v>
      </c>
      <c r="AA738" s="1">
        <v>0</v>
      </c>
      <c r="AB738" s="1">
        <v>94.64037027934792</v>
      </c>
      <c r="AC738" s="1">
        <v>5.3596297206520847</v>
      </c>
      <c r="AD738" s="1">
        <v>0</v>
      </c>
      <c r="AE738" s="1">
        <v>0</v>
      </c>
      <c r="AF738" s="1">
        <v>0</v>
      </c>
      <c r="AG738" s="1">
        <v>-111.07485217464213</v>
      </c>
      <c r="AH738" s="1">
        <v>0</v>
      </c>
      <c r="AI738" s="1">
        <v>0</v>
      </c>
      <c r="AJ738" s="1">
        <v>3.3684155941009521</v>
      </c>
      <c r="AK738" s="1">
        <v>0</v>
      </c>
      <c r="AL738" s="1">
        <v>1</v>
      </c>
      <c r="AM738" s="1">
        <v>0.2068931896465655</v>
      </c>
    </row>
    <row r="739" spans="5:39" x14ac:dyDescent="0.2">
      <c r="E739" s="1" t="str">
        <f t="shared" si="11"/>
        <v>-11-0---1-</v>
      </c>
      <c r="F739" s="1" t="s">
        <v>87</v>
      </c>
      <c r="G739" s="1">
        <v>1</v>
      </c>
      <c r="H739" s="1">
        <v>1</v>
      </c>
      <c r="I739" s="1" t="s">
        <v>87</v>
      </c>
      <c r="J739" s="1">
        <v>0</v>
      </c>
      <c r="K739" s="1" t="s">
        <v>87</v>
      </c>
      <c r="L739" s="1" t="s">
        <v>87</v>
      </c>
      <c r="M739" s="1" t="s">
        <v>87</v>
      </c>
      <c r="N739" s="1">
        <v>1</v>
      </c>
      <c r="O739" s="1" t="s">
        <v>87</v>
      </c>
      <c r="P739" s="1">
        <v>73</v>
      </c>
      <c r="Q739" s="1">
        <v>94335</v>
      </c>
      <c r="R739" s="1">
        <v>25354.823969879108</v>
      </c>
      <c r="S739" s="1">
        <v>24.333459854125977</v>
      </c>
      <c r="T739" s="1">
        <v>-174.54054484299857</v>
      </c>
      <c r="U739" s="1">
        <v>76.282701255032919</v>
      </c>
      <c r="V739" s="1">
        <v>282.64907836914063</v>
      </c>
      <c r="W739" s="1">
        <v>147.04774475097656</v>
      </c>
      <c r="X739" s="1">
        <v>0.57995963579027632</v>
      </c>
      <c r="Y739" s="1">
        <v>0</v>
      </c>
      <c r="Z739" s="1">
        <v>0</v>
      </c>
      <c r="AA739" s="1">
        <v>0.67843324322891829</v>
      </c>
      <c r="AB739" s="1">
        <v>93.764774473949217</v>
      </c>
      <c r="AC739" s="1">
        <v>5.5567922828218581</v>
      </c>
      <c r="AD739" s="1">
        <v>0</v>
      </c>
      <c r="AE739" s="1">
        <v>0</v>
      </c>
      <c r="AF739" s="1">
        <v>0</v>
      </c>
      <c r="AG739" s="1">
        <v>-49.680889673887435</v>
      </c>
      <c r="AH739" s="1">
        <v>0</v>
      </c>
      <c r="AI739" s="1">
        <v>0</v>
      </c>
      <c r="AJ739" s="1">
        <v>2.8264906406402588</v>
      </c>
      <c r="AK739" s="1">
        <v>0</v>
      </c>
      <c r="AL739" s="1">
        <v>1</v>
      </c>
      <c r="AM739" s="1">
        <v>12.33740686903448</v>
      </c>
    </row>
    <row r="740" spans="5:39" x14ac:dyDescent="0.2">
      <c r="E740" s="1" t="str">
        <f t="shared" si="11"/>
        <v>-10-1---0-</v>
      </c>
      <c r="F740" s="1" t="s">
        <v>87</v>
      </c>
      <c r="G740" s="1">
        <v>1</v>
      </c>
      <c r="H740" s="1">
        <v>0</v>
      </c>
      <c r="I740" s="1" t="s">
        <v>87</v>
      </c>
      <c r="J740" s="1">
        <v>1</v>
      </c>
      <c r="K740" s="1" t="s">
        <v>87</v>
      </c>
      <c r="L740" s="1" t="s">
        <v>87</v>
      </c>
      <c r="M740" s="1" t="s">
        <v>87</v>
      </c>
      <c r="N740" s="1">
        <v>0</v>
      </c>
      <c r="O740" s="1" t="s">
        <v>87</v>
      </c>
      <c r="P740" s="1">
        <v>329</v>
      </c>
      <c r="Q740" s="1">
        <v>456670</v>
      </c>
      <c r="R740" s="1">
        <v>40234.440427791313</v>
      </c>
      <c r="S740" s="1">
        <v>36.608089447021484</v>
      </c>
      <c r="T740" s="1">
        <v>-290.14274329171371</v>
      </c>
      <c r="U740" s="1">
        <v>101.01552309379316</v>
      </c>
      <c r="V740" s="1">
        <v>355.8582763671875</v>
      </c>
      <c r="W740" s="1">
        <v>124.70206451416016</v>
      </c>
      <c r="X740" s="1">
        <v>0.30993860779041466</v>
      </c>
      <c r="Y740" s="1">
        <v>0</v>
      </c>
      <c r="Z740" s="1">
        <v>1.4443690192042395</v>
      </c>
      <c r="AA740" s="1">
        <v>22.812972168086365</v>
      </c>
      <c r="AB740" s="1">
        <v>64.62040423062605</v>
      </c>
      <c r="AC740" s="1">
        <v>11.122254582083341</v>
      </c>
      <c r="AD740" s="1">
        <v>0</v>
      </c>
      <c r="AE740" s="1">
        <v>0</v>
      </c>
      <c r="AF740" s="1">
        <v>1.4443690192042395</v>
      </c>
      <c r="AG740" s="1">
        <v>-78.376420154164947</v>
      </c>
      <c r="AH740" s="1">
        <v>7.0427707827239745</v>
      </c>
      <c r="AI740" s="1">
        <v>1.1201726477498097</v>
      </c>
      <c r="AJ740" s="1">
        <v>3.5585827827453613</v>
      </c>
      <c r="AK740" s="1">
        <v>0</v>
      </c>
      <c r="AL740" s="1">
        <v>0</v>
      </c>
      <c r="AM740" s="1">
        <v>28.184485961297561</v>
      </c>
    </row>
    <row r="741" spans="5:39" x14ac:dyDescent="0.2">
      <c r="E741" s="1" t="str">
        <f t="shared" si="11"/>
        <v>-11-1---0-</v>
      </c>
      <c r="F741" s="1" t="s">
        <v>87</v>
      </c>
      <c r="G741" s="1">
        <v>1</v>
      </c>
      <c r="H741" s="1">
        <v>1</v>
      </c>
      <c r="I741" s="1" t="s">
        <v>87</v>
      </c>
      <c r="J741" s="1">
        <v>1</v>
      </c>
      <c r="K741" s="1" t="s">
        <v>87</v>
      </c>
      <c r="L741" s="1" t="s">
        <v>87</v>
      </c>
      <c r="M741" s="1" t="s">
        <v>87</v>
      </c>
      <c r="N741" s="1">
        <v>0</v>
      </c>
      <c r="O741" s="1" t="s">
        <v>87</v>
      </c>
      <c r="P741" s="1">
        <v>3896</v>
      </c>
      <c r="Q741" s="1">
        <v>5343875</v>
      </c>
      <c r="R741" s="1">
        <v>58695.461783129853</v>
      </c>
      <c r="S741" s="1">
        <v>59.469223022460938</v>
      </c>
      <c r="T741" s="1">
        <v>-387.3490220294683</v>
      </c>
      <c r="U741" s="1">
        <v>96.321837272156827</v>
      </c>
      <c r="V741" s="1">
        <v>364.37939453125</v>
      </c>
      <c r="W741" s="1">
        <v>85.125862121582031</v>
      </c>
      <c r="X741" s="1">
        <v>0.14502971700965261</v>
      </c>
      <c r="Y741" s="1">
        <v>0.13774648546232837</v>
      </c>
      <c r="Z741" s="1">
        <v>1.5563799677200534</v>
      </c>
      <c r="AA741" s="1">
        <v>29.090931206287575</v>
      </c>
      <c r="AB741" s="1">
        <v>61.049631587565202</v>
      </c>
      <c r="AC741" s="1">
        <v>8.0884564103763665</v>
      </c>
      <c r="AD741" s="1">
        <v>7.6854342588477467E-2</v>
      </c>
      <c r="AE741" s="1">
        <v>0.13774648546232837</v>
      </c>
      <c r="AF741" s="1">
        <v>0.99182709176393535</v>
      </c>
      <c r="AG741" s="1">
        <v>-12.829143476226402</v>
      </c>
      <c r="AH741" s="1">
        <v>10.676229353436062</v>
      </c>
      <c r="AI741" s="1">
        <v>5.7221268016525606</v>
      </c>
      <c r="AJ741" s="1">
        <v>3.6437938213348389</v>
      </c>
      <c r="AK741" s="1">
        <v>0</v>
      </c>
      <c r="AL741" s="1">
        <v>0</v>
      </c>
      <c r="AM741" s="1">
        <v>8.2044433193335724</v>
      </c>
    </row>
    <row r="742" spans="5:39" x14ac:dyDescent="0.2">
      <c r="E742" s="1" t="str">
        <f t="shared" si="11"/>
        <v>-10-1---1-</v>
      </c>
      <c r="F742" s="1" t="s">
        <v>87</v>
      </c>
      <c r="G742" s="1">
        <v>1</v>
      </c>
      <c r="H742" s="1">
        <v>0</v>
      </c>
      <c r="I742" s="1" t="s">
        <v>87</v>
      </c>
      <c r="J742" s="1">
        <v>1</v>
      </c>
      <c r="K742" s="1" t="s">
        <v>87</v>
      </c>
      <c r="L742" s="1" t="s">
        <v>87</v>
      </c>
      <c r="M742" s="1" t="s">
        <v>87</v>
      </c>
      <c r="N742" s="1">
        <v>1</v>
      </c>
      <c r="O742" s="1" t="s">
        <v>87</v>
      </c>
      <c r="P742" s="1">
        <v>98</v>
      </c>
      <c r="Q742" s="1">
        <v>122838</v>
      </c>
      <c r="R742" s="1">
        <v>43632.629570571633</v>
      </c>
      <c r="S742" s="1">
        <v>43.741359710693359</v>
      </c>
      <c r="T742" s="1">
        <v>-440.09806944519937</v>
      </c>
      <c r="U742" s="1">
        <v>95.306190144749877</v>
      </c>
      <c r="V742" s="1">
        <v>381.42837524414063</v>
      </c>
      <c r="W742" s="1">
        <v>101.7255859375</v>
      </c>
      <c r="X742" s="1">
        <v>0.23314108486853519</v>
      </c>
      <c r="Y742" s="1">
        <v>0</v>
      </c>
      <c r="Z742" s="1">
        <v>4.8445920643449094</v>
      </c>
      <c r="AA742" s="1">
        <v>24.582783829108259</v>
      </c>
      <c r="AB742" s="1">
        <v>69.301844706035581</v>
      </c>
      <c r="AC742" s="1">
        <v>1.2707794005112425</v>
      </c>
      <c r="AD742" s="1">
        <v>0</v>
      </c>
      <c r="AE742" s="1">
        <v>0</v>
      </c>
      <c r="AF742" s="1">
        <v>4.8445920643449094</v>
      </c>
      <c r="AG742" s="1">
        <v>-21.105385237006509</v>
      </c>
      <c r="AH742" s="1">
        <v>10.692448778645769</v>
      </c>
      <c r="AI742" s="1">
        <v>6.3827155786538121</v>
      </c>
      <c r="AJ742" s="1">
        <v>3.8142838478088379</v>
      </c>
      <c r="AK742" s="1">
        <v>0</v>
      </c>
      <c r="AL742" s="1">
        <v>1</v>
      </c>
      <c r="AM742" s="1">
        <v>69.119300080272808</v>
      </c>
    </row>
    <row r="743" spans="5:39" x14ac:dyDescent="0.2">
      <c r="E743" s="1" t="str">
        <f t="shared" si="11"/>
        <v>-11-1---1-</v>
      </c>
      <c r="F743" s="1" t="s">
        <v>87</v>
      </c>
      <c r="G743" s="1">
        <v>1</v>
      </c>
      <c r="H743" s="1">
        <v>1</v>
      </c>
      <c r="I743" s="1" t="s">
        <v>87</v>
      </c>
      <c r="J743" s="1">
        <v>1</v>
      </c>
      <c r="K743" s="1" t="s">
        <v>87</v>
      </c>
      <c r="L743" s="1" t="s">
        <v>87</v>
      </c>
      <c r="M743" s="1" t="s">
        <v>87</v>
      </c>
      <c r="N743" s="1">
        <v>1</v>
      </c>
      <c r="O743" s="1" t="s">
        <v>87</v>
      </c>
      <c r="P743" s="1">
        <v>1197</v>
      </c>
      <c r="Q743" s="1">
        <v>1572287</v>
      </c>
      <c r="R743" s="1">
        <v>54486.806719700879</v>
      </c>
      <c r="S743" s="1">
        <v>55.091785430908203</v>
      </c>
      <c r="T743" s="1">
        <v>-493.58554400083881</v>
      </c>
      <c r="U743" s="1">
        <v>92.495613779472762</v>
      </c>
      <c r="V743" s="1">
        <v>361.69180297851563</v>
      </c>
      <c r="W743" s="1">
        <v>-1.596657395362854</v>
      </c>
      <c r="X743" s="1">
        <v>-2.9303559732847184E-3</v>
      </c>
      <c r="Y743" s="1">
        <v>0.41360133359876405</v>
      </c>
      <c r="Z743" s="1">
        <v>2.1015883232514168</v>
      </c>
      <c r="AA743" s="1">
        <v>37.201477847237811</v>
      </c>
      <c r="AB743" s="1">
        <v>58.006330905235494</v>
      </c>
      <c r="AC743" s="1">
        <v>2.2770015906765111</v>
      </c>
      <c r="AD743" s="1">
        <v>0</v>
      </c>
      <c r="AE743" s="1">
        <v>6.5000855441786395E-2</v>
      </c>
      <c r="AF743" s="1">
        <v>1.603842046649244</v>
      </c>
      <c r="AG743" s="1">
        <v>-6.5011327482940349</v>
      </c>
      <c r="AH743" s="1">
        <v>10.412181260173728</v>
      </c>
      <c r="AI743" s="1">
        <v>5.0808196937891772</v>
      </c>
      <c r="AJ743" s="1">
        <v>3.6169178485870361</v>
      </c>
      <c r="AK743" s="1">
        <v>0</v>
      </c>
      <c r="AL743" s="1">
        <v>0</v>
      </c>
      <c r="AM743" s="1">
        <v>28.809613570724103</v>
      </c>
    </row>
    <row r="744" spans="5:39" x14ac:dyDescent="0.2">
      <c r="E744" s="1" t="str">
        <f t="shared" si="11"/>
        <v>-0-10---0-</v>
      </c>
      <c r="F744" s="1" t="s">
        <v>87</v>
      </c>
      <c r="G744" s="1">
        <v>0</v>
      </c>
      <c r="H744" s="1" t="s">
        <v>87</v>
      </c>
      <c r="I744" s="1">
        <v>1</v>
      </c>
      <c r="J744" s="1">
        <v>0</v>
      </c>
      <c r="K744" s="1" t="s">
        <v>87</v>
      </c>
      <c r="L744" s="1" t="s">
        <v>87</v>
      </c>
      <c r="M744" s="1" t="s">
        <v>87</v>
      </c>
      <c r="N744" s="1">
        <v>0</v>
      </c>
      <c r="O744" s="1" t="s">
        <v>87</v>
      </c>
      <c r="P744" s="1">
        <v>1177</v>
      </c>
      <c r="Q744" s="1">
        <v>4582546</v>
      </c>
      <c r="R744" s="1">
        <v>12309.513232888034</v>
      </c>
      <c r="S744" s="1">
        <v>12.484724044799805</v>
      </c>
      <c r="T744" s="1">
        <v>-57.521906250931501</v>
      </c>
      <c r="U744" s="1">
        <v>50.794347046742296</v>
      </c>
      <c r="V744" s="1">
        <v>121.01364898681641</v>
      </c>
      <c r="W744" s="1">
        <v>91.428421020507813</v>
      </c>
      <c r="X744" s="1">
        <v>0.74274603138841633</v>
      </c>
      <c r="Y744" s="1">
        <v>0</v>
      </c>
      <c r="Z744" s="1">
        <v>0.50028957701679377</v>
      </c>
      <c r="AA744" s="1">
        <v>6.9378026974524634</v>
      </c>
      <c r="AB744" s="1">
        <v>62.328212308179772</v>
      </c>
      <c r="AC744" s="1">
        <v>28.97160224905544</v>
      </c>
      <c r="AD744" s="1">
        <v>1.2620931682955283</v>
      </c>
      <c r="AE744" s="1">
        <v>0</v>
      </c>
      <c r="AF744" s="1">
        <v>0.50028957701679377</v>
      </c>
      <c r="AG744" s="1">
        <v>-27.116748553728989</v>
      </c>
      <c r="AH744" s="1">
        <v>0</v>
      </c>
      <c r="AI744" s="1">
        <v>0.3139236953884359</v>
      </c>
      <c r="AJ744" s="1">
        <v>1.2101364135742188</v>
      </c>
      <c r="AK744" s="1">
        <v>0</v>
      </c>
      <c r="AL744" s="1">
        <v>0</v>
      </c>
      <c r="AM744" s="1">
        <v>3.9451573965214064</v>
      </c>
    </row>
    <row r="745" spans="5:39" x14ac:dyDescent="0.2">
      <c r="E745" s="1" t="str">
        <f t="shared" si="11"/>
        <v>-0-20---0-</v>
      </c>
      <c r="F745" s="1" t="s">
        <v>87</v>
      </c>
      <c r="G745" s="1">
        <v>0</v>
      </c>
      <c r="H745" s="1" t="s">
        <v>87</v>
      </c>
      <c r="I745" s="1">
        <v>2</v>
      </c>
      <c r="J745" s="1">
        <v>0</v>
      </c>
      <c r="K745" s="1" t="s">
        <v>87</v>
      </c>
      <c r="L745" s="1" t="s">
        <v>87</v>
      </c>
      <c r="M745" s="1" t="s">
        <v>87</v>
      </c>
      <c r="N745" s="1">
        <v>0</v>
      </c>
      <c r="O745" s="1" t="s">
        <v>87</v>
      </c>
      <c r="P745" s="1">
        <v>589</v>
      </c>
      <c r="Q745" s="1">
        <v>2280738</v>
      </c>
      <c r="R745" s="1">
        <v>24060.06740283308</v>
      </c>
      <c r="S745" s="1">
        <v>49.349102020263672</v>
      </c>
      <c r="T745" s="1">
        <v>-71.433257958701972</v>
      </c>
      <c r="U745" s="1">
        <v>51.771173092222377</v>
      </c>
      <c r="V745" s="1">
        <v>117.72597503662109</v>
      </c>
      <c r="W745" s="1">
        <v>111.55898284912109</v>
      </c>
      <c r="X745" s="1">
        <v>0.46366862146024157</v>
      </c>
      <c r="Y745" s="1">
        <v>7.6685704364113719E-2</v>
      </c>
      <c r="Z745" s="1">
        <v>0.39381989513920496</v>
      </c>
      <c r="AA745" s="1">
        <v>14.449884204147956</v>
      </c>
      <c r="AB745" s="1">
        <v>73.739114269153234</v>
      </c>
      <c r="AC745" s="1">
        <v>11.030464700460991</v>
      </c>
      <c r="AD745" s="1">
        <v>0.31003122673450439</v>
      </c>
      <c r="AE745" s="1">
        <v>7.6685704364113719E-2</v>
      </c>
      <c r="AF745" s="1">
        <v>0.39381989513920496</v>
      </c>
      <c r="AG745" s="1">
        <v>-2.8184499846826703</v>
      </c>
      <c r="AH745" s="1">
        <v>8.6524624924037754E-3</v>
      </c>
      <c r="AI745" s="1">
        <v>1.1427071050864497</v>
      </c>
      <c r="AJ745" s="1">
        <v>1.1772596836090088</v>
      </c>
      <c r="AK745" s="1">
        <v>0</v>
      </c>
      <c r="AL745" s="1">
        <v>0</v>
      </c>
      <c r="AM745" s="1">
        <v>15.162181502246993</v>
      </c>
    </row>
    <row r="746" spans="5:39" x14ac:dyDescent="0.2">
      <c r="E746" s="1" t="str">
        <f t="shared" si="11"/>
        <v>-0-30---0-</v>
      </c>
      <c r="F746" s="1" t="s">
        <v>87</v>
      </c>
      <c r="G746" s="1">
        <v>0</v>
      </c>
      <c r="H746" s="1" t="s">
        <v>87</v>
      </c>
      <c r="I746" s="1">
        <v>3</v>
      </c>
      <c r="J746" s="1">
        <v>0</v>
      </c>
      <c r="K746" s="1" t="s">
        <v>87</v>
      </c>
      <c r="L746" s="1" t="s">
        <v>87</v>
      </c>
      <c r="M746" s="1" t="s">
        <v>87</v>
      </c>
      <c r="N746" s="1">
        <v>0</v>
      </c>
      <c r="O746" s="1" t="s">
        <v>87</v>
      </c>
      <c r="P746" s="1">
        <v>91</v>
      </c>
      <c r="Q746" s="1">
        <v>295669</v>
      </c>
      <c r="R746" s="1">
        <v>53669.83332794431</v>
      </c>
      <c r="S746" s="1">
        <v>90.359672546386719</v>
      </c>
      <c r="T746" s="1">
        <v>-76.281645798826546</v>
      </c>
      <c r="U746" s="1">
        <v>57.947713059521618</v>
      </c>
      <c r="V746" s="1">
        <v>131.24270629882813</v>
      </c>
      <c r="W746" s="1">
        <v>-8.0300874710083008</v>
      </c>
      <c r="X746" s="1">
        <v>-1.4962013058511343E-2</v>
      </c>
      <c r="Y746" s="1">
        <v>0</v>
      </c>
      <c r="Z746" s="1">
        <v>6.357108793955403</v>
      </c>
      <c r="AA746" s="1">
        <v>36.699823113008129</v>
      </c>
      <c r="AB746" s="1">
        <v>56.943068093036473</v>
      </c>
      <c r="AC746" s="1">
        <v>0</v>
      </c>
      <c r="AD746" s="1">
        <v>0</v>
      </c>
      <c r="AE746" s="1">
        <v>0</v>
      </c>
      <c r="AF746" s="1">
        <v>0</v>
      </c>
      <c r="AG746" s="1">
        <v>0</v>
      </c>
      <c r="AH746" s="1">
        <v>0</v>
      </c>
      <c r="AI746" s="1">
        <v>0</v>
      </c>
      <c r="AJ746" s="1">
        <v>1.3124270439147949</v>
      </c>
      <c r="AK746" s="1">
        <v>0</v>
      </c>
      <c r="AL746" s="1">
        <v>1</v>
      </c>
      <c r="AM746" s="1">
        <v>-120.93886044534936</v>
      </c>
    </row>
    <row r="747" spans="5:39" x14ac:dyDescent="0.2">
      <c r="E747" s="1" t="str">
        <f t="shared" si="11"/>
        <v>-0-10---1-</v>
      </c>
      <c r="F747" s="1" t="s">
        <v>87</v>
      </c>
      <c r="G747" s="1">
        <v>0</v>
      </c>
      <c r="H747" s="1" t="s">
        <v>87</v>
      </c>
      <c r="I747" s="1">
        <v>1</v>
      </c>
      <c r="J747" s="1">
        <v>0</v>
      </c>
      <c r="K747" s="1" t="s">
        <v>87</v>
      </c>
      <c r="L747" s="1" t="s">
        <v>87</v>
      </c>
      <c r="M747" s="1" t="s">
        <v>87</v>
      </c>
      <c r="N747" s="1">
        <v>1</v>
      </c>
      <c r="O747" s="1" t="s">
        <v>87</v>
      </c>
      <c r="P747" s="1">
        <v>256</v>
      </c>
      <c r="Q747" s="1">
        <v>1067191</v>
      </c>
      <c r="R747" s="1">
        <v>12124.556060176881</v>
      </c>
      <c r="S747" s="1">
        <v>12.450534820556641</v>
      </c>
      <c r="T747" s="1">
        <v>-138.50985716759527</v>
      </c>
      <c r="U747" s="1">
        <v>44.332780587104132</v>
      </c>
      <c r="V747" s="1">
        <v>117.39369964599609</v>
      </c>
      <c r="W747" s="1">
        <v>24.920677185058594</v>
      </c>
      <c r="X747" s="1">
        <v>0.20553888374445797</v>
      </c>
      <c r="Y747" s="1">
        <v>0</v>
      </c>
      <c r="Z747" s="1">
        <v>8.0927406621682536</v>
      </c>
      <c r="AA747" s="1">
        <v>12.022027921899642</v>
      </c>
      <c r="AB747" s="1">
        <v>76.003452053100148</v>
      </c>
      <c r="AC747" s="1">
        <v>3.8817793628319581</v>
      </c>
      <c r="AD747" s="1">
        <v>0</v>
      </c>
      <c r="AE747" s="1">
        <v>0</v>
      </c>
      <c r="AF747" s="1">
        <v>8.0927406621682536</v>
      </c>
      <c r="AG747" s="1">
        <v>-3.9290569086075564</v>
      </c>
      <c r="AH747" s="1">
        <v>0</v>
      </c>
      <c r="AI747" s="1">
        <v>3.8120477114917497</v>
      </c>
      <c r="AJ747" s="1">
        <v>1.1739369630813599</v>
      </c>
      <c r="AK747" s="1">
        <v>0</v>
      </c>
      <c r="AL747" s="1">
        <v>0</v>
      </c>
      <c r="AM747" s="1">
        <v>1.8210634411808093</v>
      </c>
    </row>
    <row r="748" spans="5:39" x14ac:dyDescent="0.2">
      <c r="E748" s="1" t="str">
        <f t="shared" si="11"/>
        <v>-0-20---1-</v>
      </c>
      <c r="F748" s="1" t="s">
        <v>87</v>
      </c>
      <c r="G748" s="1">
        <v>0</v>
      </c>
      <c r="H748" s="1" t="s">
        <v>87</v>
      </c>
      <c r="I748" s="1">
        <v>2</v>
      </c>
      <c r="J748" s="1">
        <v>0</v>
      </c>
      <c r="K748" s="1" t="s">
        <v>87</v>
      </c>
      <c r="L748" s="1" t="s">
        <v>87</v>
      </c>
      <c r="M748" s="1" t="s">
        <v>87</v>
      </c>
      <c r="N748" s="1">
        <v>1</v>
      </c>
      <c r="O748" s="1" t="s">
        <v>87</v>
      </c>
      <c r="P748" s="1">
        <v>127</v>
      </c>
      <c r="Q748" s="1">
        <v>528216</v>
      </c>
      <c r="R748" s="1">
        <v>24473.64136710055</v>
      </c>
      <c r="S748" s="1">
        <v>50.947673797607422</v>
      </c>
      <c r="T748" s="1">
        <v>-184.32411184397569</v>
      </c>
      <c r="U748" s="1">
        <v>55.300831290791855</v>
      </c>
      <c r="V748" s="1">
        <v>115.96260070800781</v>
      </c>
      <c r="W748" s="1">
        <v>7.8194470405578613</v>
      </c>
      <c r="X748" s="1">
        <v>3.1950484700120657E-2</v>
      </c>
      <c r="Y748" s="1">
        <v>0</v>
      </c>
      <c r="Z748" s="1">
        <v>5.8239432353431173</v>
      </c>
      <c r="AA748" s="1">
        <v>48.544345495024757</v>
      </c>
      <c r="AB748" s="1">
        <v>42.587880715464891</v>
      </c>
      <c r="AC748" s="1">
        <v>3.0438305541672346</v>
      </c>
      <c r="AD748" s="1">
        <v>0</v>
      </c>
      <c r="AE748" s="1">
        <v>0</v>
      </c>
      <c r="AF748" s="1">
        <v>5.8239432353431173</v>
      </c>
      <c r="AG748" s="1">
        <v>0.24764356174897273</v>
      </c>
      <c r="AH748" s="1">
        <v>0</v>
      </c>
      <c r="AI748" s="1">
        <v>3.1093651876123607</v>
      </c>
      <c r="AJ748" s="1">
        <v>1.1596260070800781</v>
      </c>
      <c r="AK748" s="1">
        <v>0</v>
      </c>
      <c r="AL748" s="1">
        <v>0</v>
      </c>
      <c r="AM748" s="1">
        <v>17.523120402175735</v>
      </c>
    </row>
    <row r="749" spans="5:39" x14ac:dyDescent="0.2">
      <c r="E749" s="1" t="str">
        <f t="shared" si="11"/>
        <v>-0-30---1-</v>
      </c>
      <c r="F749" s="1" t="s">
        <v>87</v>
      </c>
      <c r="G749" s="1">
        <v>0</v>
      </c>
      <c r="H749" s="1" t="s">
        <v>87</v>
      </c>
      <c r="I749" s="1">
        <v>3</v>
      </c>
      <c r="J749" s="1">
        <v>0</v>
      </c>
      <c r="K749" s="1" t="s">
        <v>87</v>
      </c>
      <c r="L749" s="1" t="s">
        <v>87</v>
      </c>
      <c r="M749" s="1" t="s">
        <v>87</v>
      </c>
      <c r="N749" s="1">
        <v>1</v>
      </c>
      <c r="O749" s="1" t="s">
        <v>87</v>
      </c>
      <c r="P749" s="1">
        <v>22</v>
      </c>
      <c r="Q749" s="1">
        <v>75718</v>
      </c>
      <c r="R749" s="1">
        <v>49046.060987085286</v>
      </c>
      <c r="S749" s="1">
        <v>88.35968017578125</v>
      </c>
      <c r="T749" s="1">
        <v>-180.93724648124069</v>
      </c>
      <c r="U749" s="1">
        <v>54.716051337565176</v>
      </c>
      <c r="V749" s="1">
        <v>123.42771911621094</v>
      </c>
      <c r="W749" s="1">
        <v>-72.865196228027344</v>
      </c>
      <c r="X749" s="1">
        <v>-0.14856482816675956</v>
      </c>
      <c r="Y749" s="1">
        <v>0</v>
      </c>
      <c r="Z749" s="1">
        <v>7.4975567236324263</v>
      </c>
      <c r="AA749" s="1">
        <v>40.810639478063344</v>
      </c>
      <c r="AB749" s="1">
        <v>51.691803798304235</v>
      </c>
      <c r="AC749" s="1">
        <v>0</v>
      </c>
      <c r="AD749" s="1">
        <v>0</v>
      </c>
      <c r="AE749" s="1">
        <v>0</v>
      </c>
      <c r="AF749" s="1">
        <v>0</v>
      </c>
      <c r="AG749" s="1">
        <v>0</v>
      </c>
      <c r="AH749" s="1">
        <v>0</v>
      </c>
      <c r="AI749" s="1">
        <v>0</v>
      </c>
      <c r="AJ749" s="1">
        <v>1.2342771291732788</v>
      </c>
      <c r="AK749" s="1">
        <v>1</v>
      </c>
      <c r="AL749" s="1">
        <v>0</v>
      </c>
      <c r="AM749" s="1">
        <v>-70.071723925615061</v>
      </c>
    </row>
    <row r="750" spans="5:39" x14ac:dyDescent="0.2">
      <c r="E750" s="1" t="str">
        <f t="shared" si="11"/>
        <v>-0-11---0-</v>
      </c>
      <c r="F750" s="1" t="s">
        <v>87</v>
      </c>
      <c r="G750" s="1">
        <v>0</v>
      </c>
      <c r="H750" s="1" t="s">
        <v>87</v>
      </c>
      <c r="I750" s="1">
        <v>1</v>
      </c>
      <c r="J750" s="1">
        <v>1</v>
      </c>
      <c r="K750" s="1" t="s">
        <v>87</v>
      </c>
      <c r="L750" s="1" t="s">
        <v>87</v>
      </c>
      <c r="M750" s="1" t="s">
        <v>87</v>
      </c>
      <c r="N750" s="1">
        <v>0</v>
      </c>
      <c r="O750" s="1" t="s">
        <v>87</v>
      </c>
      <c r="P750" s="1">
        <v>1370</v>
      </c>
      <c r="Q750" s="1">
        <v>4708373</v>
      </c>
      <c r="R750" s="1">
        <v>15622.969439953655</v>
      </c>
      <c r="S750" s="1">
        <v>15.566970825195313</v>
      </c>
      <c r="T750" s="1">
        <v>-197.61687685588066</v>
      </c>
      <c r="U750" s="1">
        <v>70.24420648505243</v>
      </c>
      <c r="V750" s="1">
        <v>160.20599365234375</v>
      </c>
      <c r="W750" s="1">
        <v>41.039363861083984</v>
      </c>
      <c r="X750" s="1">
        <v>0.26268606630011898</v>
      </c>
      <c r="Y750" s="1">
        <v>0.67961905312089754</v>
      </c>
      <c r="Z750" s="1">
        <v>7.5350020060007985</v>
      </c>
      <c r="AA750" s="1">
        <v>33.014907697414799</v>
      </c>
      <c r="AB750" s="1">
        <v>42.430899166230034</v>
      </c>
      <c r="AC750" s="1">
        <v>15.387693370937264</v>
      </c>
      <c r="AD750" s="1">
        <v>0.95187870629620897</v>
      </c>
      <c r="AE750" s="1">
        <v>0.67961905312089754</v>
      </c>
      <c r="AF750" s="1">
        <v>7.5350020060007985</v>
      </c>
      <c r="AG750" s="1">
        <v>-11.100388146701164</v>
      </c>
      <c r="AH750" s="1">
        <v>3.2560475899173729</v>
      </c>
      <c r="AI750" s="1">
        <v>7.1869507661159941</v>
      </c>
      <c r="AJ750" s="1">
        <v>1.6020599603652954</v>
      </c>
      <c r="AK750" s="1">
        <v>0</v>
      </c>
      <c r="AL750" s="1">
        <v>0</v>
      </c>
      <c r="AM750" s="1">
        <v>8.8634239670537038</v>
      </c>
    </row>
    <row r="751" spans="5:39" x14ac:dyDescent="0.2">
      <c r="E751" s="1" t="str">
        <f t="shared" si="11"/>
        <v>-0-21---0-</v>
      </c>
      <c r="F751" s="1" t="s">
        <v>87</v>
      </c>
      <c r="G751" s="1">
        <v>0</v>
      </c>
      <c r="H751" s="1" t="s">
        <v>87</v>
      </c>
      <c r="I751" s="1">
        <v>2</v>
      </c>
      <c r="J751" s="1">
        <v>1</v>
      </c>
      <c r="K751" s="1" t="s">
        <v>87</v>
      </c>
      <c r="L751" s="1" t="s">
        <v>87</v>
      </c>
      <c r="M751" s="1" t="s">
        <v>87</v>
      </c>
      <c r="N751" s="1">
        <v>0</v>
      </c>
      <c r="O751" s="1" t="s">
        <v>87</v>
      </c>
      <c r="P751" s="1">
        <v>2558</v>
      </c>
      <c r="Q751" s="1">
        <v>8327758</v>
      </c>
      <c r="R751" s="1">
        <v>33252.004920678562</v>
      </c>
      <c r="S751" s="1">
        <v>55.630016326904297</v>
      </c>
      <c r="T751" s="1">
        <v>-280.16041444796593</v>
      </c>
      <c r="U751" s="1">
        <v>77.07735201134706</v>
      </c>
      <c r="V751" s="1">
        <v>173.55807495117188</v>
      </c>
      <c r="W751" s="1">
        <v>16.790864944458008</v>
      </c>
      <c r="X751" s="1">
        <v>5.0495797124149359E-2</v>
      </c>
      <c r="Y751" s="1">
        <v>0.37737647996015256</v>
      </c>
      <c r="Z751" s="1">
        <v>4.6584687019003193</v>
      </c>
      <c r="AA751" s="1">
        <v>42.302273913338979</v>
      </c>
      <c r="AB751" s="1">
        <v>48.156022305163049</v>
      </c>
      <c r="AC751" s="1">
        <v>4.5058585996375013</v>
      </c>
      <c r="AD751" s="1">
        <v>0</v>
      </c>
      <c r="AE751" s="1">
        <v>0.37737647996015256</v>
      </c>
      <c r="AF751" s="1">
        <v>4.6584687019003193</v>
      </c>
      <c r="AG751" s="1">
        <v>-0.40336717640437514</v>
      </c>
      <c r="AH751" s="1">
        <v>5.6526257786341159</v>
      </c>
      <c r="AI751" s="1">
        <v>10.394900667213122</v>
      </c>
      <c r="AJ751" s="1">
        <v>1.7355808019638062</v>
      </c>
      <c r="AK751" s="1">
        <v>0</v>
      </c>
      <c r="AL751" s="1">
        <v>0</v>
      </c>
      <c r="AM751" s="1">
        <v>30.671686103407673</v>
      </c>
    </row>
    <row r="752" spans="5:39" x14ac:dyDescent="0.2">
      <c r="E752" s="1" t="str">
        <f t="shared" si="11"/>
        <v>-0-31---0-</v>
      </c>
      <c r="F752" s="1" t="s">
        <v>87</v>
      </c>
      <c r="G752" s="1">
        <v>0</v>
      </c>
      <c r="H752" s="1" t="s">
        <v>87</v>
      </c>
      <c r="I752" s="1">
        <v>3</v>
      </c>
      <c r="J752" s="1">
        <v>1</v>
      </c>
      <c r="K752" s="1" t="s">
        <v>87</v>
      </c>
      <c r="L752" s="1" t="s">
        <v>87</v>
      </c>
      <c r="M752" s="1" t="s">
        <v>87</v>
      </c>
      <c r="N752" s="1">
        <v>0</v>
      </c>
      <c r="O752" s="1" t="s">
        <v>87</v>
      </c>
      <c r="P752" s="1">
        <v>1295</v>
      </c>
      <c r="Q752" s="1">
        <v>3995376</v>
      </c>
      <c r="R752" s="1">
        <v>73526.412503014479</v>
      </c>
      <c r="S752" s="1">
        <v>90.889747619628906</v>
      </c>
      <c r="T752" s="1">
        <v>-398.97758173403486</v>
      </c>
      <c r="U752" s="1">
        <v>82.296235809520127</v>
      </c>
      <c r="V752" s="1">
        <v>185.22369384765625</v>
      </c>
      <c r="W752" s="1">
        <v>-204.57225036621094</v>
      </c>
      <c r="X752" s="1">
        <v>-0.27822960947241071</v>
      </c>
      <c r="Y752" s="1">
        <v>0.98771680062151845</v>
      </c>
      <c r="Z752" s="1">
        <v>5.2591545826975983</v>
      </c>
      <c r="AA752" s="1">
        <v>68.208448967005864</v>
      </c>
      <c r="AB752" s="1">
        <v>25.199780946774471</v>
      </c>
      <c r="AC752" s="1">
        <v>0.34489870290055302</v>
      </c>
      <c r="AD752" s="1">
        <v>0</v>
      </c>
      <c r="AE752" s="1">
        <v>0</v>
      </c>
      <c r="AF752" s="1">
        <v>0</v>
      </c>
      <c r="AG752" s="1">
        <v>-0.67236709750005019</v>
      </c>
      <c r="AH752" s="1">
        <v>10.618440144475777</v>
      </c>
      <c r="AI752" s="1">
        <v>0</v>
      </c>
      <c r="AJ752" s="1">
        <v>1.8522369861602783</v>
      </c>
      <c r="AK752" s="1">
        <v>0</v>
      </c>
      <c r="AL752" s="1">
        <v>0</v>
      </c>
      <c r="AM752" s="1">
        <v>-83.060668640093894</v>
      </c>
    </row>
    <row r="753" spans="5:39" x14ac:dyDescent="0.2">
      <c r="E753" s="1" t="str">
        <f t="shared" si="11"/>
        <v>-0-11---1-</v>
      </c>
      <c r="F753" s="1" t="s">
        <v>87</v>
      </c>
      <c r="G753" s="1">
        <v>0</v>
      </c>
      <c r="H753" s="1" t="s">
        <v>87</v>
      </c>
      <c r="I753" s="1">
        <v>1</v>
      </c>
      <c r="J753" s="1">
        <v>1</v>
      </c>
      <c r="K753" s="1" t="s">
        <v>87</v>
      </c>
      <c r="L753" s="1" t="s">
        <v>87</v>
      </c>
      <c r="M753" s="1" t="s">
        <v>87</v>
      </c>
      <c r="N753" s="1">
        <v>1</v>
      </c>
      <c r="O753" s="1" t="s">
        <v>87</v>
      </c>
      <c r="P753" s="1">
        <v>481</v>
      </c>
      <c r="Q753" s="1">
        <v>1831911</v>
      </c>
      <c r="R753" s="1">
        <v>15670.192591820982</v>
      </c>
      <c r="S753" s="1">
        <v>16.751558303833008</v>
      </c>
      <c r="T753" s="1">
        <v>-307.34817517309529</v>
      </c>
      <c r="U753" s="1">
        <v>57.524007415036337</v>
      </c>
      <c r="V753" s="1">
        <v>154.33299255371094</v>
      </c>
      <c r="W753" s="1">
        <v>-58.047412872314453</v>
      </c>
      <c r="X753" s="1">
        <v>-0.37043203223049187</v>
      </c>
      <c r="Y753" s="1">
        <v>2.0192028979573791</v>
      </c>
      <c r="Z753" s="1">
        <v>25.983194598427545</v>
      </c>
      <c r="AA753" s="1">
        <v>48.289354668430946</v>
      </c>
      <c r="AB753" s="1">
        <v>22.721027386155768</v>
      </c>
      <c r="AC753" s="1">
        <v>0.88841652241839264</v>
      </c>
      <c r="AD753" s="1">
        <v>9.8803926609971782E-2</v>
      </c>
      <c r="AE753" s="1">
        <v>2.0192028979573791</v>
      </c>
      <c r="AF753" s="1">
        <v>25.983194598427545</v>
      </c>
      <c r="AG753" s="1">
        <v>3.6446627988735827</v>
      </c>
      <c r="AH753" s="1">
        <v>2.6479342483510688</v>
      </c>
      <c r="AI753" s="1">
        <v>25.173073079839451</v>
      </c>
      <c r="AJ753" s="1">
        <v>1.5433298349380493</v>
      </c>
      <c r="AK753" s="1">
        <v>0</v>
      </c>
      <c r="AL753" s="1">
        <v>0</v>
      </c>
      <c r="AM753" s="1">
        <v>5.9780964905865073</v>
      </c>
    </row>
    <row r="754" spans="5:39" x14ac:dyDescent="0.2">
      <c r="E754" s="1" t="str">
        <f t="shared" si="11"/>
        <v>-0-21---1-</v>
      </c>
      <c r="F754" s="1" t="s">
        <v>87</v>
      </c>
      <c r="G754" s="1">
        <v>0</v>
      </c>
      <c r="H754" s="1" t="s">
        <v>87</v>
      </c>
      <c r="I754" s="1">
        <v>2</v>
      </c>
      <c r="J754" s="1">
        <v>1</v>
      </c>
      <c r="K754" s="1" t="s">
        <v>87</v>
      </c>
      <c r="L754" s="1" t="s">
        <v>87</v>
      </c>
      <c r="M754" s="1" t="s">
        <v>87</v>
      </c>
      <c r="N754" s="1">
        <v>1</v>
      </c>
      <c r="O754" s="1" t="s">
        <v>87</v>
      </c>
      <c r="P754" s="1">
        <v>1044</v>
      </c>
      <c r="Q754" s="1">
        <v>3489158</v>
      </c>
      <c r="R754" s="1">
        <v>32860.202203391542</v>
      </c>
      <c r="S754" s="1">
        <v>55.561595916748047</v>
      </c>
      <c r="T754" s="1">
        <v>-386.58563636329018</v>
      </c>
      <c r="U754" s="1">
        <v>68.33038230494661</v>
      </c>
      <c r="V754" s="1">
        <v>170.22682189941406</v>
      </c>
      <c r="W754" s="1">
        <v>-93.201103210449219</v>
      </c>
      <c r="X754" s="1">
        <v>-0.28362912264985946</v>
      </c>
      <c r="Y754" s="1">
        <v>0.42354057913112564</v>
      </c>
      <c r="Z754" s="1">
        <v>14.6598119087757</v>
      </c>
      <c r="AA754" s="1">
        <v>60.670511338265563</v>
      </c>
      <c r="AB754" s="1">
        <v>24.24094867586965</v>
      </c>
      <c r="AC754" s="1">
        <v>5.1874979579600577E-3</v>
      </c>
      <c r="AD754" s="1">
        <v>0</v>
      </c>
      <c r="AE754" s="1">
        <v>0.42354057913112564</v>
      </c>
      <c r="AF754" s="1">
        <v>14.6598119087757</v>
      </c>
      <c r="AG754" s="1">
        <v>1.3220524074911699</v>
      </c>
      <c r="AH754" s="1">
        <v>5.6328102095010193</v>
      </c>
      <c r="AI754" s="1">
        <v>20.318041040170975</v>
      </c>
      <c r="AJ754" s="1">
        <v>1.7022682428359985</v>
      </c>
      <c r="AK754" s="1">
        <v>0</v>
      </c>
      <c r="AL754" s="1">
        <v>0</v>
      </c>
      <c r="AM754" s="1">
        <v>27.554422042807548</v>
      </c>
    </row>
    <row r="755" spans="5:39" x14ac:dyDescent="0.2">
      <c r="E755" s="1" t="str">
        <f t="shared" si="11"/>
        <v>-0-31---1-</v>
      </c>
      <c r="F755" s="1" t="s">
        <v>87</v>
      </c>
      <c r="G755" s="1">
        <v>0</v>
      </c>
      <c r="H755" s="1" t="s">
        <v>87</v>
      </c>
      <c r="I755" s="1">
        <v>3</v>
      </c>
      <c r="J755" s="1">
        <v>1</v>
      </c>
      <c r="K755" s="1" t="s">
        <v>87</v>
      </c>
      <c r="L755" s="1" t="s">
        <v>87</v>
      </c>
      <c r="M755" s="1" t="s">
        <v>87</v>
      </c>
      <c r="N755" s="1">
        <v>1</v>
      </c>
      <c r="O755" s="1" t="s">
        <v>87</v>
      </c>
      <c r="P755" s="1">
        <v>473</v>
      </c>
      <c r="Q755" s="1">
        <v>1458597</v>
      </c>
      <c r="R755" s="1">
        <v>67956.31170747953</v>
      </c>
      <c r="S755" s="1">
        <v>90.115425109863281</v>
      </c>
      <c r="T755" s="1">
        <v>-510.3905548209508</v>
      </c>
      <c r="U755" s="1">
        <v>73.769934358085138</v>
      </c>
      <c r="V755" s="1">
        <v>178.15606689453125</v>
      </c>
      <c r="W755" s="1">
        <v>-338.9334716796875</v>
      </c>
      <c r="X755" s="1">
        <v>-0.49875201164336175</v>
      </c>
      <c r="Y755" s="1">
        <v>1.4451558586778939</v>
      </c>
      <c r="Z755" s="1">
        <v>12.291126335787062</v>
      </c>
      <c r="AA755" s="1">
        <v>78.222497372475047</v>
      </c>
      <c r="AB755" s="1">
        <v>8.0412204330599888</v>
      </c>
      <c r="AC755" s="1">
        <v>0</v>
      </c>
      <c r="AD755" s="1">
        <v>0</v>
      </c>
      <c r="AE755" s="1">
        <v>0</v>
      </c>
      <c r="AF755" s="1">
        <v>0</v>
      </c>
      <c r="AG755" s="1">
        <v>1.8305940172722872</v>
      </c>
      <c r="AH755" s="1">
        <v>9.9491447605801326</v>
      </c>
      <c r="AI755" s="1">
        <v>0</v>
      </c>
      <c r="AJ755" s="1">
        <v>1.7815606594085693</v>
      </c>
      <c r="AK755" s="1">
        <v>0</v>
      </c>
      <c r="AL755" s="1">
        <v>0</v>
      </c>
      <c r="AM755" s="1">
        <v>-92.248666685619654</v>
      </c>
    </row>
    <row r="756" spans="5:39" x14ac:dyDescent="0.2">
      <c r="E756" s="1" t="str">
        <f t="shared" si="11"/>
        <v>-1-10---0-</v>
      </c>
      <c r="F756" s="1" t="s">
        <v>87</v>
      </c>
      <c r="G756" s="1">
        <v>1</v>
      </c>
      <c r="H756" s="1" t="s">
        <v>87</v>
      </c>
      <c r="I756" s="1">
        <v>1</v>
      </c>
      <c r="J756" s="1">
        <v>0</v>
      </c>
      <c r="K756" s="1" t="s">
        <v>87</v>
      </c>
      <c r="L756" s="1" t="s">
        <v>87</v>
      </c>
      <c r="M756" s="1" t="s">
        <v>87</v>
      </c>
      <c r="N756" s="1">
        <v>0</v>
      </c>
      <c r="O756" s="1" t="s">
        <v>87</v>
      </c>
      <c r="P756" s="1">
        <v>571</v>
      </c>
      <c r="Q756" s="1">
        <v>641013</v>
      </c>
      <c r="R756" s="1">
        <v>22126.342030113432</v>
      </c>
      <c r="S756" s="1">
        <v>16.154092788696289</v>
      </c>
      <c r="T756" s="1">
        <v>-75.482287965934717</v>
      </c>
      <c r="U756" s="1">
        <v>83.864574117363006</v>
      </c>
      <c r="V756" s="1">
        <v>307.71090698242188</v>
      </c>
      <c r="W756" s="1">
        <v>185.28437805175781</v>
      </c>
      <c r="X756" s="1">
        <v>0.83739272311523572</v>
      </c>
      <c r="Y756" s="1">
        <v>0</v>
      </c>
      <c r="Z756" s="1">
        <v>0</v>
      </c>
      <c r="AA756" s="1">
        <v>0</v>
      </c>
      <c r="AB756" s="1">
        <v>75.319065291967561</v>
      </c>
      <c r="AC756" s="1">
        <v>24.453638225745809</v>
      </c>
      <c r="AD756" s="1">
        <v>0.22729648228663069</v>
      </c>
      <c r="AE756" s="1">
        <v>0</v>
      </c>
      <c r="AF756" s="1">
        <v>0</v>
      </c>
      <c r="AG756" s="1">
        <v>-139.56602338534202</v>
      </c>
      <c r="AH756" s="1">
        <v>6.4321628422512489E-2</v>
      </c>
      <c r="AI756" s="1">
        <v>0</v>
      </c>
      <c r="AJ756" s="1">
        <v>3.0771090984344482</v>
      </c>
      <c r="AK756" s="1">
        <v>0</v>
      </c>
      <c r="AL756" s="1">
        <v>0</v>
      </c>
      <c r="AM756" s="1">
        <v>8.6928698048002566</v>
      </c>
    </row>
    <row r="757" spans="5:39" x14ac:dyDescent="0.2">
      <c r="E757" s="1" t="str">
        <f t="shared" si="11"/>
        <v>-1-20---0-</v>
      </c>
      <c r="F757" s="1" t="s">
        <v>87</v>
      </c>
      <c r="G757" s="1">
        <v>1</v>
      </c>
      <c r="H757" s="1" t="s">
        <v>87</v>
      </c>
      <c r="I757" s="1">
        <v>2</v>
      </c>
      <c r="J757" s="1">
        <v>0</v>
      </c>
      <c r="K757" s="1" t="s">
        <v>87</v>
      </c>
      <c r="L757" s="1" t="s">
        <v>87</v>
      </c>
      <c r="M757" s="1" t="s">
        <v>87</v>
      </c>
      <c r="N757" s="1">
        <v>0</v>
      </c>
      <c r="O757" s="1" t="s">
        <v>87</v>
      </c>
      <c r="P757" s="1">
        <v>155</v>
      </c>
      <c r="Q757" s="1">
        <v>161335</v>
      </c>
      <c r="R757" s="1">
        <v>36905.187512943899</v>
      </c>
      <c r="S757" s="1">
        <v>46.255840301513672</v>
      </c>
      <c r="T757" s="1">
        <v>-64.362722597145307</v>
      </c>
      <c r="U757" s="1">
        <v>79.295154380544602</v>
      </c>
      <c r="V757" s="1">
        <v>300.69793701171875</v>
      </c>
      <c r="W757" s="1">
        <v>285.19705200195313</v>
      </c>
      <c r="X757" s="1">
        <v>0.7727830996710825</v>
      </c>
      <c r="Y757" s="1">
        <v>0</v>
      </c>
      <c r="Z757" s="1">
        <v>0</v>
      </c>
      <c r="AA757" s="1">
        <v>0.67747234016177516</v>
      </c>
      <c r="AB757" s="1">
        <v>70.036879784299742</v>
      </c>
      <c r="AC757" s="1">
        <v>29.28564787553848</v>
      </c>
      <c r="AD757" s="1">
        <v>0</v>
      </c>
      <c r="AE757" s="1">
        <v>0</v>
      </c>
      <c r="AF757" s="1">
        <v>0</v>
      </c>
      <c r="AG757" s="1">
        <v>-62.046091611836388</v>
      </c>
      <c r="AH757" s="1">
        <v>0.10127994545510893</v>
      </c>
      <c r="AI757" s="1">
        <v>0</v>
      </c>
      <c r="AJ757" s="1">
        <v>3.00697922706604</v>
      </c>
      <c r="AK757" s="1">
        <v>0</v>
      </c>
      <c r="AL757" s="1">
        <v>0</v>
      </c>
      <c r="AM757" s="1">
        <v>31.511506718840067</v>
      </c>
    </row>
    <row r="758" spans="5:39" x14ac:dyDescent="0.2">
      <c r="E758" s="1" t="str">
        <f t="shared" si="11"/>
        <v>-1-30---0-</v>
      </c>
      <c r="F758" s="1" t="s">
        <v>87</v>
      </c>
      <c r="G758" s="1">
        <v>1</v>
      </c>
      <c r="H758" s="1" t="s">
        <v>87</v>
      </c>
      <c r="I758" s="1">
        <v>3</v>
      </c>
      <c r="J758" s="1">
        <v>0</v>
      </c>
      <c r="K758" s="1" t="s">
        <v>87</v>
      </c>
      <c r="L758" s="1" t="s">
        <v>87</v>
      </c>
      <c r="M758" s="1" t="s">
        <v>87</v>
      </c>
      <c r="N758" s="1">
        <v>0</v>
      </c>
      <c r="O758" s="1" t="s">
        <v>87</v>
      </c>
      <c r="P758" s="1">
        <v>34</v>
      </c>
      <c r="Q758" s="1">
        <v>37246</v>
      </c>
      <c r="R758" s="1">
        <v>93324.266143151675</v>
      </c>
      <c r="S758" s="1">
        <v>90.841056823730469</v>
      </c>
      <c r="T758" s="1">
        <v>-135.58707090843416</v>
      </c>
      <c r="U758" s="1">
        <v>80.435924574860493</v>
      </c>
      <c r="V758" s="1">
        <v>350.64437866210938</v>
      </c>
      <c r="W758" s="1">
        <v>242.46965026855469</v>
      </c>
      <c r="X758" s="1">
        <v>0.25981415154835119</v>
      </c>
      <c r="Y758" s="1">
        <v>0</v>
      </c>
      <c r="Z758" s="1">
        <v>0</v>
      </c>
      <c r="AA758" s="1">
        <v>6.0650808140471462</v>
      </c>
      <c r="AB758" s="1">
        <v>93.934919185952864</v>
      </c>
      <c r="AC758" s="1">
        <v>0</v>
      </c>
      <c r="AD758" s="1">
        <v>0</v>
      </c>
      <c r="AE758" s="1">
        <v>0</v>
      </c>
      <c r="AF758" s="1">
        <v>0</v>
      </c>
      <c r="AG758" s="1">
        <v>0</v>
      </c>
      <c r="AH758" s="1">
        <v>0</v>
      </c>
      <c r="AI758" s="1">
        <v>0</v>
      </c>
      <c r="AJ758" s="1">
        <v>3.5064437389373779</v>
      </c>
      <c r="AK758" s="1">
        <v>0</v>
      </c>
      <c r="AL758" s="1">
        <v>1</v>
      </c>
      <c r="AM758" s="1">
        <v>-53.02356866342739</v>
      </c>
    </row>
    <row r="759" spans="5:39" x14ac:dyDescent="0.2">
      <c r="E759" s="1" t="str">
        <f t="shared" si="11"/>
        <v>-1-10---1-</v>
      </c>
      <c r="F759" s="1" t="s">
        <v>87</v>
      </c>
      <c r="G759" s="1">
        <v>1</v>
      </c>
      <c r="H759" s="1" t="s">
        <v>87</v>
      </c>
      <c r="I759" s="1">
        <v>1</v>
      </c>
      <c r="J759" s="1">
        <v>0</v>
      </c>
      <c r="K759" s="1" t="s">
        <v>87</v>
      </c>
      <c r="L759" s="1" t="s">
        <v>87</v>
      </c>
      <c r="M759" s="1" t="s">
        <v>87</v>
      </c>
      <c r="N759" s="1">
        <v>1</v>
      </c>
      <c r="O759" s="1" t="s">
        <v>87</v>
      </c>
      <c r="P759" s="1">
        <v>90</v>
      </c>
      <c r="Q759" s="1">
        <v>114944</v>
      </c>
      <c r="R759" s="1">
        <v>21497.286019028175</v>
      </c>
      <c r="S759" s="1">
        <v>16.224143981933594</v>
      </c>
      <c r="T759" s="1">
        <v>-170.47684045097455</v>
      </c>
      <c r="U759" s="1">
        <v>77.095745363216352</v>
      </c>
      <c r="V759" s="1">
        <v>299.2396240234375</v>
      </c>
      <c r="W759" s="1">
        <v>132.48333740234375</v>
      </c>
      <c r="X759" s="1">
        <v>0.61627936328835664</v>
      </c>
      <c r="Y759" s="1">
        <v>0</v>
      </c>
      <c r="Z759" s="1">
        <v>0</v>
      </c>
      <c r="AA759" s="1">
        <v>0.55679287305122493</v>
      </c>
      <c r="AB759" s="1">
        <v>92.971359966592431</v>
      </c>
      <c r="AC759" s="1">
        <v>6.4718471603563472</v>
      </c>
      <c r="AD759" s="1">
        <v>0</v>
      </c>
      <c r="AE759" s="1">
        <v>0</v>
      </c>
      <c r="AF759" s="1">
        <v>0</v>
      </c>
      <c r="AG759" s="1">
        <v>-78.007705413801233</v>
      </c>
      <c r="AH759" s="1">
        <v>0</v>
      </c>
      <c r="AI759" s="1">
        <v>0</v>
      </c>
      <c r="AJ759" s="1">
        <v>2.992396354675293</v>
      </c>
      <c r="AK759" s="1">
        <v>0</v>
      </c>
      <c r="AL759" s="1">
        <v>1</v>
      </c>
      <c r="AM759" s="1">
        <v>4.6325140867732397</v>
      </c>
    </row>
    <row r="760" spans="5:39" x14ac:dyDescent="0.2">
      <c r="E760" s="1" t="str">
        <f t="shared" si="11"/>
        <v>-1-20---1-</v>
      </c>
      <c r="F760" s="1" t="s">
        <v>87</v>
      </c>
      <c r="G760" s="1">
        <v>1</v>
      </c>
      <c r="H760" s="1" t="s">
        <v>87</v>
      </c>
      <c r="I760" s="1">
        <v>2</v>
      </c>
      <c r="J760" s="1">
        <v>0</v>
      </c>
      <c r="K760" s="1" t="s">
        <v>87</v>
      </c>
      <c r="L760" s="1" t="s">
        <v>87</v>
      </c>
      <c r="M760" s="1" t="s">
        <v>87</v>
      </c>
      <c r="N760" s="1">
        <v>1</v>
      </c>
      <c r="O760" s="1" t="s">
        <v>87</v>
      </c>
      <c r="P760" s="1">
        <v>30</v>
      </c>
      <c r="Q760" s="1">
        <v>26076</v>
      </c>
      <c r="R760" s="1">
        <v>37026.743298459463</v>
      </c>
      <c r="S760" s="1">
        <v>44.129161834716797</v>
      </c>
      <c r="T760" s="1">
        <v>-197.5939413230102</v>
      </c>
      <c r="U760" s="1">
        <v>69.952286847966832</v>
      </c>
      <c r="V760" s="1">
        <v>317.78646850585938</v>
      </c>
      <c r="W760" s="1">
        <v>179.50187683105469</v>
      </c>
      <c r="X760" s="1">
        <v>0.48478980553097428</v>
      </c>
      <c r="Y760" s="1">
        <v>0</v>
      </c>
      <c r="Z760" s="1">
        <v>0</v>
      </c>
      <c r="AA760" s="1">
        <v>0</v>
      </c>
      <c r="AB760" s="1">
        <v>98.389323515876669</v>
      </c>
      <c r="AC760" s="1">
        <v>1.6106764841233319</v>
      </c>
      <c r="AD760" s="1">
        <v>0</v>
      </c>
      <c r="AE760" s="1">
        <v>0</v>
      </c>
      <c r="AF760" s="1">
        <v>0</v>
      </c>
      <c r="AG760" s="1">
        <v>-35.243018476942737</v>
      </c>
      <c r="AH760" s="1">
        <v>0</v>
      </c>
      <c r="AI760" s="1">
        <v>0</v>
      </c>
      <c r="AJ760" s="1">
        <v>3.1778647899627686</v>
      </c>
      <c r="AK760" s="1">
        <v>0</v>
      </c>
      <c r="AL760" s="1">
        <v>1</v>
      </c>
      <c r="AM760" s="1">
        <v>24.600082775899942</v>
      </c>
    </row>
    <row r="761" spans="5:39" x14ac:dyDescent="0.2">
      <c r="E761" s="1" t="str">
        <f t="shared" si="11"/>
        <v>-1-30---1-</v>
      </c>
      <c r="F761" s="1" t="s">
        <v>87</v>
      </c>
      <c r="G761" s="1">
        <v>1</v>
      </c>
      <c r="H761" s="1" t="s">
        <v>87</v>
      </c>
      <c r="I761" s="1">
        <v>3</v>
      </c>
      <c r="J761" s="1">
        <v>0</v>
      </c>
      <c r="K761" s="1" t="s">
        <v>87</v>
      </c>
      <c r="L761" s="1" t="s">
        <v>87</v>
      </c>
      <c r="M761" s="1" t="s">
        <v>87</v>
      </c>
      <c r="N761" s="1">
        <v>1</v>
      </c>
      <c r="O761" s="1" t="s">
        <v>87</v>
      </c>
      <c r="P761" s="1">
        <v>1</v>
      </c>
      <c r="Q761" s="1">
        <v>2143</v>
      </c>
      <c r="R761" s="1">
        <v>91423.417408658395</v>
      </c>
      <c r="S761" s="1">
        <v>99</v>
      </c>
      <c r="T761" s="1">
        <v>-87.64939678751098</v>
      </c>
      <c r="U761" s="1">
        <v>89.965677027260142</v>
      </c>
      <c r="V761" s="1">
        <v>200</v>
      </c>
      <c r="W761" s="1">
        <v>97.465675354003906</v>
      </c>
      <c r="X761" s="1">
        <v>0.10660909219608024</v>
      </c>
      <c r="Y761" s="1">
        <v>0</v>
      </c>
      <c r="Z761" s="1">
        <v>0</v>
      </c>
      <c r="AA761" s="1">
        <v>0</v>
      </c>
      <c r="AB761" s="1">
        <v>100</v>
      </c>
      <c r="AC761" s="1">
        <v>0</v>
      </c>
      <c r="AD761" s="1">
        <v>0</v>
      </c>
      <c r="AE761" s="1">
        <v>0</v>
      </c>
      <c r="AF761" s="1">
        <v>0</v>
      </c>
      <c r="AG761" s="1">
        <v>-104.85060287213594</v>
      </c>
      <c r="AH761" s="1">
        <v>0</v>
      </c>
      <c r="AI761" s="1">
        <v>0</v>
      </c>
      <c r="AJ761" s="1">
        <v>2</v>
      </c>
      <c r="AK761" s="1">
        <v>1</v>
      </c>
      <c r="AL761" s="1">
        <v>0</v>
      </c>
      <c r="AM761" s="1">
        <v>0</v>
      </c>
    </row>
    <row r="762" spans="5:39" x14ac:dyDescent="0.2">
      <c r="E762" s="1" t="str">
        <f t="shared" si="11"/>
        <v>-1-11---0-</v>
      </c>
      <c r="F762" s="1" t="s">
        <v>87</v>
      </c>
      <c r="G762" s="1">
        <v>1</v>
      </c>
      <c r="H762" s="1" t="s">
        <v>87</v>
      </c>
      <c r="I762" s="1">
        <v>1</v>
      </c>
      <c r="J762" s="1">
        <v>1</v>
      </c>
      <c r="K762" s="1" t="s">
        <v>87</v>
      </c>
      <c r="L762" s="1" t="s">
        <v>87</v>
      </c>
      <c r="M762" s="1" t="s">
        <v>87</v>
      </c>
      <c r="N762" s="1">
        <v>0</v>
      </c>
      <c r="O762" s="1" t="s">
        <v>87</v>
      </c>
      <c r="P762" s="1">
        <v>972</v>
      </c>
      <c r="Q762" s="1">
        <v>1003841</v>
      </c>
      <c r="R762" s="1">
        <v>27804.183184397119</v>
      </c>
      <c r="S762" s="1">
        <v>18.840375900268555</v>
      </c>
      <c r="T762" s="1">
        <v>-283.32718259751664</v>
      </c>
      <c r="U762" s="1">
        <v>95.871284663693757</v>
      </c>
      <c r="V762" s="1">
        <v>376.39407348632813</v>
      </c>
      <c r="W762" s="1">
        <v>148.78790283203125</v>
      </c>
      <c r="X762" s="1">
        <v>0.53512776061526812</v>
      </c>
      <c r="Y762" s="1">
        <v>0.12541826843095669</v>
      </c>
      <c r="Z762" s="1">
        <v>1.7307521808732655</v>
      </c>
      <c r="AA762" s="1">
        <v>21.933154752595282</v>
      </c>
      <c r="AB762" s="1">
        <v>51.328646668147648</v>
      </c>
      <c r="AC762" s="1">
        <v>24.472899592664575</v>
      </c>
      <c r="AD762" s="1">
        <v>0.40912853728827575</v>
      </c>
      <c r="AE762" s="1">
        <v>0.12541826843095669</v>
      </c>
      <c r="AF762" s="1">
        <v>1.7307521808732655</v>
      </c>
      <c r="AG762" s="1">
        <v>-85.524942203798332</v>
      </c>
      <c r="AH762" s="1">
        <v>6.1195744270433288</v>
      </c>
      <c r="AI762" s="1">
        <v>2.1668327565944683</v>
      </c>
      <c r="AJ762" s="1">
        <v>3.7639408111572266</v>
      </c>
      <c r="AK762" s="1">
        <v>0</v>
      </c>
      <c r="AL762" s="1">
        <v>0</v>
      </c>
      <c r="AM762" s="1">
        <v>37.088269151436187</v>
      </c>
    </row>
    <row r="763" spans="5:39" x14ac:dyDescent="0.2">
      <c r="E763" s="1" t="str">
        <f t="shared" si="11"/>
        <v>-1-21---0-</v>
      </c>
      <c r="F763" s="1" t="s">
        <v>87</v>
      </c>
      <c r="G763" s="1">
        <v>1</v>
      </c>
      <c r="H763" s="1" t="s">
        <v>87</v>
      </c>
      <c r="I763" s="1">
        <v>2</v>
      </c>
      <c r="J763" s="1">
        <v>1</v>
      </c>
      <c r="K763" s="1" t="s">
        <v>87</v>
      </c>
      <c r="L763" s="1" t="s">
        <v>87</v>
      </c>
      <c r="M763" s="1" t="s">
        <v>87</v>
      </c>
      <c r="N763" s="1">
        <v>0</v>
      </c>
      <c r="O763" s="1" t="s">
        <v>87</v>
      </c>
      <c r="P763" s="1">
        <v>2499</v>
      </c>
      <c r="Q763" s="1">
        <v>3480927</v>
      </c>
      <c r="R763" s="1">
        <v>51358.220923996269</v>
      </c>
      <c r="S763" s="1">
        <v>56.626976013183594</v>
      </c>
      <c r="T763" s="1">
        <v>-376.36224428084176</v>
      </c>
      <c r="U763" s="1">
        <v>97.353216367067304</v>
      </c>
      <c r="V763" s="1">
        <v>363.85696411132813</v>
      </c>
      <c r="W763" s="1">
        <v>149.19644165039063</v>
      </c>
      <c r="X763" s="1">
        <v>0.29050157689687628</v>
      </c>
      <c r="Y763" s="1">
        <v>0.17529813179075573</v>
      </c>
      <c r="Z763" s="1">
        <v>1.2130102125094837</v>
      </c>
      <c r="AA763" s="1">
        <v>20.487243771558553</v>
      </c>
      <c r="AB763" s="1">
        <v>71.305574635722039</v>
      </c>
      <c r="AC763" s="1">
        <v>6.8188732484191714</v>
      </c>
      <c r="AD763" s="1">
        <v>0</v>
      </c>
      <c r="AE763" s="1">
        <v>0.17529813179075573</v>
      </c>
      <c r="AF763" s="1">
        <v>1.2130102125094837</v>
      </c>
      <c r="AG763" s="1">
        <v>-5.3135419145676606</v>
      </c>
      <c r="AH763" s="1">
        <v>9.5819775447831983</v>
      </c>
      <c r="AI763" s="1">
        <v>8.3066160376291798</v>
      </c>
      <c r="AJ763" s="1">
        <v>3.6385695934295654</v>
      </c>
      <c r="AK763" s="1">
        <v>0</v>
      </c>
      <c r="AL763" s="1">
        <v>0</v>
      </c>
      <c r="AM763" s="1">
        <v>51.773461659617602</v>
      </c>
    </row>
    <row r="764" spans="5:39" x14ac:dyDescent="0.2">
      <c r="E764" s="1" t="str">
        <f t="shared" si="11"/>
        <v>-1-31---0-</v>
      </c>
      <c r="F764" s="1" t="s">
        <v>87</v>
      </c>
      <c r="G764" s="1">
        <v>1</v>
      </c>
      <c r="H764" s="1" t="s">
        <v>87</v>
      </c>
      <c r="I764" s="1">
        <v>3</v>
      </c>
      <c r="J764" s="1">
        <v>1</v>
      </c>
      <c r="K764" s="1" t="s">
        <v>87</v>
      </c>
      <c r="L764" s="1" t="s">
        <v>87</v>
      </c>
      <c r="M764" s="1" t="s">
        <v>87</v>
      </c>
      <c r="N764" s="1">
        <v>0</v>
      </c>
      <c r="O764" s="1" t="s">
        <v>87</v>
      </c>
      <c r="P764" s="1">
        <v>754</v>
      </c>
      <c r="Q764" s="1">
        <v>1315777</v>
      </c>
      <c r="R764" s="1">
        <v>95266.808743556117</v>
      </c>
      <c r="S764" s="1">
        <v>90.050819396972656</v>
      </c>
      <c r="T764" s="1">
        <v>-462.0382492421578</v>
      </c>
      <c r="U764" s="1">
        <v>95.566081050919877</v>
      </c>
      <c r="V764" s="1">
        <v>353.63772583007813</v>
      </c>
      <c r="W764" s="1">
        <v>-119.20840454101563</v>
      </c>
      <c r="X764" s="1">
        <v>-0.12513109876694484</v>
      </c>
      <c r="Y764" s="1">
        <v>0</v>
      </c>
      <c r="Z764" s="1">
        <v>2.2928657363671805</v>
      </c>
      <c r="AA764" s="1">
        <v>55.134190672127573</v>
      </c>
      <c r="AB764" s="1">
        <v>42.572943591505243</v>
      </c>
      <c r="AC764" s="1">
        <v>0</v>
      </c>
      <c r="AD764" s="1">
        <v>0</v>
      </c>
      <c r="AE764" s="1">
        <v>0</v>
      </c>
      <c r="AF764" s="1">
        <v>0</v>
      </c>
      <c r="AG764" s="1">
        <v>0</v>
      </c>
      <c r="AH764" s="1">
        <v>15.786423693370955</v>
      </c>
      <c r="AI764" s="1">
        <v>0</v>
      </c>
      <c r="AJ764" s="1">
        <v>3.5363774299621582</v>
      </c>
      <c r="AK764" s="1">
        <v>0</v>
      </c>
      <c r="AL764" s="1">
        <v>0</v>
      </c>
      <c r="AM764" s="1">
        <v>-122.16039421621213</v>
      </c>
    </row>
    <row r="765" spans="5:39" x14ac:dyDescent="0.2">
      <c r="E765" s="1" t="str">
        <f t="shared" si="11"/>
        <v>-1-11---1-</v>
      </c>
      <c r="F765" s="1" t="s">
        <v>87</v>
      </c>
      <c r="G765" s="1">
        <v>1</v>
      </c>
      <c r="H765" s="1" t="s">
        <v>87</v>
      </c>
      <c r="I765" s="1">
        <v>1</v>
      </c>
      <c r="J765" s="1">
        <v>1</v>
      </c>
      <c r="K765" s="1" t="s">
        <v>87</v>
      </c>
      <c r="L765" s="1" t="s">
        <v>87</v>
      </c>
      <c r="M765" s="1" t="s">
        <v>87</v>
      </c>
      <c r="N765" s="1">
        <v>1</v>
      </c>
      <c r="O765" s="1" t="s">
        <v>87</v>
      </c>
      <c r="P765" s="1">
        <v>295</v>
      </c>
      <c r="Q765" s="1">
        <v>320661</v>
      </c>
      <c r="R765" s="1">
        <v>28234.367509097898</v>
      </c>
      <c r="S765" s="1">
        <v>18.238637924194336</v>
      </c>
      <c r="T765" s="1">
        <v>-384.76203155519346</v>
      </c>
      <c r="U765" s="1">
        <v>93.232925114174677</v>
      </c>
      <c r="V765" s="1">
        <v>381.0606689453125</v>
      </c>
      <c r="W765" s="1">
        <v>123.00267791748047</v>
      </c>
      <c r="X765" s="1">
        <v>0.43564878114533856</v>
      </c>
      <c r="Y765" s="1">
        <v>0.20145886153913323</v>
      </c>
      <c r="Z765" s="1">
        <v>3.045583965621014</v>
      </c>
      <c r="AA765" s="1">
        <v>23.163091239658083</v>
      </c>
      <c r="AB765" s="1">
        <v>64.684199201025379</v>
      </c>
      <c r="AC765" s="1">
        <v>8.9056667321563889</v>
      </c>
      <c r="AD765" s="1">
        <v>0</v>
      </c>
      <c r="AE765" s="1">
        <v>0.20145886153913323</v>
      </c>
      <c r="AF765" s="1">
        <v>3.045583965621014</v>
      </c>
      <c r="AG765" s="1">
        <v>-36.87850340951011</v>
      </c>
      <c r="AH765" s="1">
        <v>4.5848265722564578</v>
      </c>
      <c r="AI765" s="1">
        <v>3.6036097141550369</v>
      </c>
      <c r="AJ765" s="1">
        <v>3.8106069564819336</v>
      </c>
      <c r="AK765" s="1">
        <v>0</v>
      </c>
      <c r="AL765" s="1">
        <v>0</v>
      </c>
      <c r="AM765" s="1">
        <v>62.161168189047821</v>
      </c>
    </row>
    <row r="766" spans="5:39" x14ac:dyDescent="0.2">
      <c r="E766" s="1" t="str">
        <f t="shared" si="11"/>
        <v>-1-21---1-</v>
      </c>
      <c r="F766" s="1" t="s">
        <v>87</v>
      </c>
      <c r="G766" s="1">
        <v>1</v>
      </c>
      <c r="H766" s="1" t="s">
        <v>87</v>
      </c>
      <c r="I766" s="1">
        <v>2</v>
      </c>
      <c r="J766" s="1">
        <v>1</v>
      </c>
      <c r="K766" s="1" t="s">
        <v>87</v>
      </c>
      <c r="L766" s="1" t="s">
        <v>87</v>
      </c>
      <c r="M766" s="1" t="s">
        <v>87</v>
      </c>
      <c r="N766" s="1">
        <v>1</v>
      </c>
      <c r="O766" s="1" t="s">
        <v>87</v>
      </c>
      <c r="P766" s="1">
        <v>804</v>
      </c>
      <c r="Q766" s="1">
        <v>1080793</v>
      </c>
      <c r="R766" s="1">
        <v>49994.685671795523</v>
      </c>
      <c r="S766" s="1">
        <v>55.277248382568359</v>
      </c>
      <c r="T766" s="1">
        <v>-481.83223219699164</v>
      </c>
      <c r="U766" s="1">
        <v>92.956236077655362</v>
      </c>
      <c r="V766" s="1">
        <v>360.16757202148438</v>
      </c>
      <c r="W766" s="1">
        <v>58.549945831298828</v>
      </c>
      <c r="X766" s="1">
        <v>0.11711233913073635</v>
      </c>
      <c r="Y766" s="1">
        <v>3.4789270470848718E-2</v>
      </c>
      <c r="Z766" s="1">
        <v>1.9802126771731499</v>
      </c>
      <c r="AA766" s="1">
        <v>30.76093201935986</v>
      </c>
      <c r="AB766" s="1">
        <v>66.409386441251925</v>
      </c>
      <c r="AC766" s="1">
        <v>0.81467959174421001</v>
      </c>
      <c r="AD766" s="1">
        <v>0</v>
      </c>
      <c r="AE766" s="1">
        <v>3.4789270470848718E-2</v>
      </c>
      <c r="AF766" s="1">
        <v>1.9802126771731499</v>
      </c>
      <c r="AG766" s="1">
        <v>-0.91478212774052636</v>
      </c>
      <c r="AH766" s="1">
        <v>10.586474902120322</v>
      </c>
      <c r="AI766" s="1">
        <v>7.0476119623172169</v>
      </c>
      <c r="AJ766" s="1">
        <v>3.6016757488250732</v>
      </c>
      <c r="AK766" s="1">
        <v>0</v>
      </c>
      <c r="AL766" s="1">
        <v>0</v>
      </c>
      <c r="AM766" s="1">
        <v>70.539057547984839</v>
      </c>
    </row>
    <row r="767" spans="5:39" x14ac:dyDescent="0.2">
      <c r="E767" s="1" t="str">
        <f t="shared" si="11"/>
        <v>-1-31---1-</v>
      </c>
      <c r="F767" s="1" t="s">
        <v>87</v>
      </c>
      <c r="G767" s="1">
        <v>1</v>
      </c>
      <c r="H767" s="1" t="s">
        <v>87</v>
      </c>
      <c r="I767" s="1">
        <v>3</v>
      </c>
      <c r="J767" s="1">
        <v>1</v>
      </c>
      <c r="K767" s="1" t="s">
        <v>87</v>
      </c>
      <c r="L767" s="1" t="s">
        <v>87</v>
      </c>
      <c r="M767" s="1" t="s">
        <v>87</v>
      </c>
      <c r="N767" s="1">
        <v>1</v>
      </c>
      <c r="O767" s="1" t="s">
        <v>87</v>
      </c>
      <c r="P767" s="1">
        <v>196</v>
      </c>
      <c r="Q767" s="1">
        <v>293671</v>
      </c>
      <c r="R767" s="1">
        <v>95144.144287234565</v>
      </c>
      <c r="S767" s="1">
        <v>89.901679992675781</v>
      </c>
      <c r="T767" s="1">
        <v>-633.29310467003393</v>
      </c>
      <c r="U767" s="1">
        <v>91.170938323405863</v>
      </c>
      <c r="V767" s="1">
        <v>354.4078369140625</v>
      </c>
      <c r="W767" s="1">
        <v>-315.78591918945313</v>
      </c>
      <c r="X767" s="1">
        <v>-0.33190263211166632</v>
      </c>
      <c r="Y767" s="1">
        <v>1.8663742759754964</v>
      </c>
      <c r="Z767" s="1">
        <v>2.6648868972421522</v>
      </c>
      <c r="AA767" s="1">
        <v>70.954912129559958</v>
      </c>
      <c r="AB767" s="1">
        <v>24.513826697222402</v>
      </c>
      <c r="AC767" s="1">
        <v>0</v>
      </c>
      <c r="AD767" s="1">
        <v>0</v>
      </c>
      <c r="AE767" s="1">
        <v>0</v>
      </c>
      <c r="AF767" s="1">
        <v>0</v>
      </c>
      <c r="AG767" s="1">
        <v>0</v>
      </c>
      <c r="AH767" s="1">
        <v>16.250883531953793</v>
      </c>
      <c r="AI767" s="1">
        <v>0</v>
      </c>
      <c r="AJ767" s="1">
        <v>3.5440783500671387</v>
      </c>
      <c r="AK767" s="1">
        <v>0</v>
      </c>
      <c r="AL767" s="1">
        <v>0</v>
      </c>
      <c r="AM767" s="1">
        <v>-144.32247141050289</v>
      </c>
    </row>
    <row r="768" spans="5:39" x14ac:dyDescent="0.2">
      <c r="E768" s="1" t="str">
        <f t="shared" si="11"/>
        <v>-0--0-0-0-</v>
      </c>
      <c r="F768" s="1" t="s">
        <v>87</v>
      </c>
      <c r="G768" s="1">
        <v>0</v>
      </c>
      <c r="H768" s="1" t="s">
        <v>87</v>
      </c>
      <c r="I768" s="1" t="s">
        <v>87</v>
      </c>
      <c r="J768" s="1">
        <v>0</v>
      </c>
      <c r="K768" s="1" t="s">
        <v>87</v>
      </c>
      <c r="L768" s="1">
        <v>0</v>
      </c>
      <c r="M768" s="1" t="s">
        <v>87</v>
      </c>
      <c r="N768" s="1">
        <v>0</v>
      </c>
      <c r="O768" s="1" t="s">
        <v>87</v>
      </c>
      <c r="P768" s="1">
        <v>825</v>
      </c>
      <c r="Q768" s="1">
        <v>3286493</v>
      </c>
      <c r="R768" s="1">
        <v>16177.709761240319</v>
      </c>
      <c r="S768" s="1">
        <v>24.56623649597168</v>
      </c>
      <c r="T768" s="1">
        <v>-72.788351360530157</v>
      </c>
      <c r="U768" s="1">
        <v>54.222318717835357</v>
      </c>
      <c r="V768" s="1">
        <v>116.24695587158203</v>
      </c>
      <c r="W768" s="1">
        <v>86.999992370605469</v>
      </c>
      <c r="X768" s="1">
        <v>0.53777693910077484</v>
      </c>
      <c r="Y768" s="1">
        <v>5.3217822158757068E-2</v>
      </c>
      <c r="Z768" s="1">
        <v>0.78177558875068343</v>
      </c>
      <c r="AA768" s="1">
        <v>12.137132195321882</v>
      </c>
      <c r="AB768" s="1">
        <v>65.983040280323124</v>
      </c>
      <c r="AC768" s="1">
        <v>19.784615393977713</v>
      </c>
      <c r="AD768" s="1">
        <v>1.260218719467834</v>
      </c>
      <c r="AE768" s="1">
        <v>5.3217822158757068E-2</v>
      </c>
      <c r="AF768" s="1">
        <v>0.78177558875068343</v>
      </c>
      <c r="AG768" s="1">
        <v>-16.939718729158756</v>
      </c>
      <c r="AH768" s="1">
        <v>6.0045769152710805E-3</v>
      </c>
      <c r="AI768" s="1">
        <v>0.78241882565554766</v>
      </c>
      <c r="AJ768" s="1">
        <v>1.1624695062637329</v>
      </c>
      <c r="AK768" s="1">
        <v>0</v>
      </c>
      <c r="AL768" s="1">
        <v>0</v>
      </c>
      <c r="AM768" s="1">
        <v>5.4703708970323008</v>
      </c>
    </row>
    <row r="769" spans="5:39" x14ac:dyDescent="0.2">
      <c r="E769" s="1" t="str">
        <f t="shared" si="11"/>
        <v>-0--0-1-0-</v>
      </c>
      <c r="F769" s="1" t="s">
        <v>87</v>
      </c>
      <c r="G769" s="1">
        <v>0</v>
      </c>
      <c r="H769" s="1" t="s">
        <v>87</v>
      </c>
      <c r="I769" s="1" t="s">
        <v>87</v>
      </c>
      <c r="J769" s="1">
        <v>0</v>
      </c>
      <c r="K769" s="1" t="s">
        <v>87</v>
      </c>
      <c r="L769" s="1">
        <v>1</v>
      </c>
      <c r="M769" s="1" t="s">
        <v>87</v>
      </c>
      <c r="N769" s="1">
        <v>0</v>
      </c>
      <c r="O769" s="1" t="s">
        <v>87</v>
      </c>
      <c r="P769" s="1">
        <v>1032</v>
      </c>
      <c r="Q769" s="1">
        <v>3872460</v>
      </c>
      <c r="R769" s="1">
        <v>19105.219085390909</v>
      </c>
      <c r="S769" s="1">
        <v>29.889007568359375</v>
      </c>
      <c r="T769" s="1">
        <v>-54.191144129717486</v>
      </c>
      <c r="U769" s="1">
        <v>49.006570789712562</v>
      </c>
      <c r="V769" s="1">
        <v>123.90374755859375</v>
      </c>
      <c r="W769" s="1">
        <v>99.449089050292969</v>
      </c>
      <c r="X769" s="1">
        <v>0.52053362280644144</v>
      </c>
      <c r="Y769" s="1">
        <v>0</v>
      </c>
      <c r="Z769" s="1">
        <v>0.64586851768643183</v>
      </c>
      <c r="AA769" s="1">
        <v>9.2219416081767154</v>
      </c>
      <c r="AB769" s="1">
        <v>65.535860925613179</v>
      </c>
      <c r="AC769" s="1">
        <v>23.989737789415514</v>
      </c>
      <c r="AD769" s="1">
        <v>0.60659115910816375</v>
      </c>
      <c r="AE769" s="1">
        <v>0</v>
      </c>
      <c r="AF769" s="1">
        <v>0.16049229688621702</v>
      </c>
      <c r="AG769" s="1">
        <v>-19.372598612010144</v>
      </c>
      <c r="AH769" s="1">
        <v>0</v>
      </c>
      <c r="AI769" s="1">
        <v>0.38047424594778939</v>
      </c>
      <c r="AJ769" s="1">
        <v>1.2390375137329102</v>
      </c>
      <c r="AK769" s="1">
        <v>0</v>
      </c>
      <c r="AL769" s="1">
        <v>0</v>
      </c>
      <c r="AM769" s="1">
        <v>-0.27795737790576058</v>
      </c>
    </row>
    <row r="770" spans="5:39" x14ac:dyDescent="0.2">
      <c r="E770" s="1" t="str">
        <f t="shared" si="11"/>
        <v>-0--0-0-1-</v>
      </c>
      <c r="F770" s="1" t="s">
        <v>87</v>
      </c>
      <c r="G770" s="1">
        <v>0</v>
      </c>
      <c r="H770" s="1" t="s">
        <v>87</v>
      </c>
      <c r="I770" s="1" t="s">
        <v>87</v>
      </c>
      <c r="J770" s="1">
        <v>0</v>
      </c>
      <c r="K770" s="1" t="s">
        <v>87</v>
      </c>
      <c r="L770" s="1">
        <v>0</v>
      </c>
      <c r="M770" s="1" t="s">
        <v>87</v>
      </c>
      <c r="N770" s="1">
        <v>1</v>
      </c>
      <c r="O770" s="1" t="s">
        <v>87</v>
      </c>
      <c r="P770" s="1">
        <v>259</v>
      </c>
      <c r="Q770" s="1">
        <v>1058965</v>
      </c>
      <c r="R770" s="1">
        <v>16205.012027379624</v>
      </c>
      <c r="S770" s="1">
        <v>25.057790756225586</v>
      </c>
      <c r="T770" s="1">
        <v>-162.18521427102613</v>
      </c>
      <c r="U770" s="1">
        <v>49.976449998018261</v>
      </c>
      <c r="V770" s="1">
        <v>115.15583801269531</v>
      </c>
      <c r="W770" s="1">
        <v>10.532919883728027</v>
      </c>
      <c r="X770" s="1">
        <v>6.4997914632410281E-2</v>
      </c>
      <c r="Y770" s="1">
        <v>0</v>
      </c>
      <c r="Z770" s="1">
        <v>8.6497665173069933</v>
      </c>
      <c r="AA770" s="1">
        <v>25.460992572936782</v>
      </c>
      <c r="AB770" s="1">
        <v>63.227585425391773</v>
      </c>
      <c r="AC770" s="1">
        <v>2.6616554843644504</v>
      </c>
      <c r="AD770" s="1">
        <v>0</v>
      </c>
      <c r="AE770" s="1">
        <v>0</v>
      </c>
      <c r="AF770" s="1">
        <v>8.6497665173069933</v>
      </c>
      <c r="AG770" s="1">
        <v>-3.4387825168298427</v>
      </c>
      <c r="AH770" s="1">
        <v>0</v>
      </c>
      <c r="AI770" s="1">
        <v>4.1023980017387451</v>
      </c>
      <c r="AJ770" s="1">
        <v>1.1515583992004395</v>
      </c>
      <c r="AK770" s="1">
        <v>0</v>
      </c>
      <c r="AL770" s="1">
        <v>0</v>
      </c>
      <c r="AM770" s="1">
        <v>6.9222324441178555</v>
      </c>
    </row>
    <row r="771" spans="5:39" x14ac:dyDescent="0.2">
      <c r="E771" s="1" t="str">
        <f t="shared" ref="E771:E834" si="12">CONCATENATE(F771,G771,H771,I771,J771,K771,L771,M771,N771,O771,)</f>
        <v>-0--0-1-1-</v>
      </c>
      <c r="F771" s="1" t="s">
        <v>87</v>
      </c>
      <c r="G771" s="1">
        <v>0</v>
      </c>
      <c r="H771" s="1" t="s">
        <v>87</v>
      </c>
      <c r="I771" s="1" t="s">
        <v>87</v>
      </c>
      <c r="J771" s="1">
        <v>0</v>
      </c>
      <c r="K771" s="1" t="s">
        <v>87</v>
      </c>
      <c r="L771" s="1">
        <v>1</v>
      </c>
      <c r="M771" s="1" t="s">
        <v>87</v>
      </c>
      <c r="N771" s="1">
        <v>1</v>
      </c>
      <c r="O771" s="1" t="s">
        <v>87</v>
      </c>
      <c r="P771" s="1">
        <v>146</v>
      </c>
      <c r="Q771" s="1">
        <v>612160</v>
      </c>
      <c r="R771" s="1">
        <v>20288.348044672406</v>
      </c>
      <c r="S771" s="1">
        <v>33.248775482177734</v>
      </c>
      <c r="T771" s="1">
        <v>-142.33396340968068</v>
      </c>
      <c r="U771" s="1">
        <v>45.318228815433145</v>
      </c>
      <c r="V771" s="1">
        <v>120.77642822265625</v>
      </c>
      <c r="W771" s="1">
        <v>22.958503723144531</v>
      </c>
      <c r="X771" s="1">
        <v>0.11316103052152289</v>
      </c>
      <c r="Y771" s="1">
        <v>0</v>
      </c>
      <c r="Z771" s="1">
        <v>5.0978502352326194</v>
      </c>
      <c r="AA771" s="1">
        <v>23.849157083115525</v>
      </c>
      <c r="AB771" s="1">
        <v>66.263721902770527</v>
      </c>
      <c r="AC771" s="1">
        <v>4.7892707788813382</v>
      </c>
      <c r="AD771" s="1">
        <v>0</v>
      </c>
      <c r="AE771" s="1">
        <v>0</v>
      </c>
      <c r="AF771" s="1">
        <v>4.1704783063251432</v>
      </c>
      <c r="AG771" s="1">
        <v>-0.68723097135870859</v>
      </c>
      <c r="AH771" s="1">
        <v>0</v>
      </c>
      <c r="AI771" s="1">
        <v>2.2319386292851093</v>
      </c>
      <c r="AJ771" s="1">
        <v>1.2077642679214478</v>
      </c>
      <c r="AK771" s="1">
        <v>0</v>
      </c>
      <c r="AL771" s="1">
        <v>0</v>
      </c>
      <c r="AM771" s="1">
        <v>-2.34689883555302</v>
      </c>
    </row>
    <row r="772" spans="5:39" x14ac:dyDescent="0.2">
      <c r="E772" s="1" t="str">
        <f t="shared" si="12"/>
        <v>-0--1-0-0-</v>
      </c>
      <c r="F772" s="1" t="s">
        <v>87</v>
      </c>
      <c r="G772" s="1">
        <v>0</v>
      </c>
      <c r="H772" s="1" t="s">
        <v>87</v>
      </c>
      <c r="I772" s="1" t="s">
        <v>87</v>
      </c>
      <c r="J772" s="1">
        <v>1</v>
      </c>
      <c r="K772" s="1" t="s">
        <v>87</v>
      </c>
      <c r="L772" s="1">
        <v>0</v>
      </c>
      <c r="M772" s="1" t="s">
        <v>87</v>
      </c>
      <c r="N772" s="1">
        <v>0</v>
      </c>
      <c r="O772" s="1" t="s">
        <v>87</v>
      </c>
      <c r="P772" s="1">
        <v>3451</v>
      </c>
      <c r="Q772" s="1">
        <v>10989767</v>
      </c>
      <c r="R772" s="1">
        <v>37748.650095044133</v>
      </c>
      <c r="S772" s="1">
        <v>51.781051635742188</v>
      </c>
      <c r="T772" s="1">
        <v>-303.31487698251249</v>
      </c>
      <c r="U772" s="1">
        <v>80.299194670579482</v>
      </c>
      <c r="V772" s="1">
        <v>175.24577331542969</v>
      </c>
      <c r="W772" s="1">
        <v>-33.32452392578125</v>
      </c>
      <c r="X772" s="1">
        <v>-8.8280041383933597E-2</v>
      </c>
      <c r="Y772" s="1">
        <v>0.62543637185392553</v>
      </c>
      <c r="Z772" s="1">
        <v>6.0065695660335656</v>
      </c>
      <c r="AA772" s="1">
        <v>48.319049894324422</v>
      </c>
      <c r="AB772" s="1">
        <v>37.649487928179006</v>
      </c>
      <c r="AC772" s="1">
        <v>7.0038245578818907</v>
      </c>
      <c r="AD772" s="1">
        <v>0.39563168172719226</v>
      </c>
      <c r="AE772" s="1">
        <v>0.46333102421552708</v>
      </c>
      <c r="AF772" s="1">
        <v>4.7279710297770645</v>
      </c>
      <c r="AG772" s="1">
        <v>-3.1605883114268023</v>
      </c>
      <c r="AH772" s="1">
        <v>6.840771617406137</v>
      </c>
      <c r="AI772" s="1">
        <v>8.3042610970158766</v>
      </c>
      <c r="AJ772" s="1">
        <v>1.7524577379226685</v>
      </c>
      <c r="AK772" s="1">
        <v>0</v>
      </c>
      <c r="AL772" s="1">
        <v>0</v>
      </c>
      <c r="AM772" s="1">
        <v>2.4609424789169783</v>
      </c>
    </row>
    <row r="773" spans="5:39" x14ac:dyDescent="0.2">
      <c r="E773" s="1" t="str">
        <f t="shared" si="12"/>
        <v>-0--1-1-0-</v>
      </c>
      <c r="F773" s="1" t="s">
        <v>87</v>
      </c>
      <c r="G773" s="1">
        <v>0</v>
      </c>
      <c r="H773" s="1" t="s">
        <v>87</v>
      </c>
      <c r="I773" s="1" t="s">
        <v>87</v>
      </c>
      <c r="J773" s="1">
        <v>1</v>
      </c>
      <c r="K773" s="1" t="s">
        <v>87</v>
      </c>
      <c r="L773" s="1">
        <v>1</v>
      </c>
      <c r="M773" s="1" t="s">
        <v>87</v>
      </c>
      <c r="N773" s="1">
        <v>0</v>
      </c>
      <c r="O773" s="1" t="s">
        <v>87</v>
      </c>
      <c r="P773" s="1">
        <v>1772</v>
      </c>
      <c r="Q773" s="1">
        <v>6041740</v>
      </c>
      <c r="R773" s="1">
        <v>37967.574284345843</v>
      </c>
      <c r="S773" s="1">
        <v>54.726856231689453</v>
      </c>
      <c r="T773" s="1">
        <v>-252.28952734835417</v>
      </c>
      <c r="U773" s="1">
        <v>69.343008103351849</v>
      </c>
      <c r="V773" s="1">
        <v>167.79725646972656</v>
      </c>
      <c r="W773" s="1">
        <v>-19.539968490600586</v>
      </c>
      <c r="X773" s="1">
        <v>-5.1464885126087663E-2</v>
      </c>
      <c r="Y773" s="1">
        <v>0.56531727614892391</v>
      </c>
      <c r="Z773" s="1">
        <v>4.8452432577370095</v>
      </c>
      <c r="AA773" s="1">
        <v>41.251841356960078</v>
      </c>
      <c r="AB773" s="1">
        <v>47.624641245733848</v>
      </c>
      <c r="AC773" s="1">
        <v>5.690794373806221</v>
      </c>
      <c r="AD773" s="1">
        <v>2.2162489613919169E-2</v>
      </c>
      <c r="AE773" s="1">
        <v>0.20700990112120018</v>
      </c>
      <c r="AF773" s="1">
        <v>3.6931248282779467</v>
      </c>
      <c r="AG773" s="1">
        <v>-3.9022095302471858</v>
      </c>
      <c r="AH773" s="1">
        <v>4.9076194677819593</v>
      </c>
      <c r="AI773" s="1">
        <v>4.8236381517129692</v>
      </c>
      <c r="AJ773" s="1">
        <v>1.6779725551605225</v>
      </c>
      <c r="AK773" s="1">
        <v>0</v>
      </c>
      <c r="AL773" s="1">
        <v>0</v>
      </c>
      <c r="AM773" s="1">
        <v>-10.21975474898171</v>
      </c>
    </row>
    <row r="774" spans="5:39" x14ac:dyDescent="0.2">
      <c r="E774" s="1" t="str">
        <f t="shared" si="12"/>
        <v>-0--1-0-1-</v>
      </c>
      <c r="F774" s="1" t="s">
        <v>87</v>
      </c>
      <c r="G774" s="1">
        <v>0</v>
      </c>
      <c r="H774" s="1" t="s">
        <v>87</v>
      </c>
      <c r="I774" s="1" t="s">
        <v>87</v>
      </c>
      <c r="J774" s="1">
        <v>1</v>
      </c>
      <c r="K774" s="1" t="s">
        <v>87</v>
      </c>
      <c r="L774" s="1">
        <v>0</v>
      </c>
      <c r="M774" s="1" t="s">
        <v>87</v>
      </c>
      <c r="N774" s="1">
        <v>1</v>
      </c>
      <c r="O774" s="1" t="s">
        <v>87</v>
      </c>
      <c r="P774" s="1">
        <v>1656</v>
      </c>
      <c r="Q774" s="1">
        <v>5567649</v>
      </c>
      <c r="R774" s="1">
        <v>35196.494654893577</v>
      </c>
      <c r="S774" s="1">
        <v>51.974227905273438</v>
      </c>
      <c r="T774" s="1">
        <v>-406.56929748287314</v>
      </c>
      <c r="U774" s="1">
        <v>67.89028487265756</v>
      </c>
      <c r="V774" s="1">
        <v>171.55804443359375</v>
      </c>
      <c r="W774" s="1">
        <v>-139.32258605957031</v>
      </c>
      <c r="X774" s="1">
        <v>-0.39584222072580594</v>
      </c>
      <c r="Y774" s="1">
        <v>1.1049187906780762</v>
      </c>
      <c r="Z774" s="1">
        <v>17.941199238673271</v>
      </c>
      <c r="AA774" s="1">
        <v>61.747552692348236</v>
      </c>
      <c r="AB774" s="1">
        <v>19.071891924221514</v>
      </c>
      <c r="AC774" s="1">
        <v>0.10192812082801914</v>
      </c>
      <c r="AD774" s="1">
        <v>3.2509233250874833E-2</v>
      </c>
      <c r="AE774" s="1">
        <v>0.89118405273033563</v>
      </c>
      <c r="AF774" s="1">
        <v>15.408370750383153</v>
      </c>
      <c r="AG774" s="1">
        <v>2.4087236515733004</v>
      </c>
      <c r="AH774" s="1">
        <v>6.0797257138680827</v>
      </c>
      <c r="AI774" s="1">
        <v>19.179278513131507</v>
      </c>
      <c r="AJ774" s="1">
        <v>1.7155804634094238</v>
      </c>
      <c r="AK774" s="1">
        <v>0</v>
      </c>
      <c r="AL774" s="1">
        <v>0</v>
      </c>
      <c r="AM774" s="1">
        <v>0.13064899210506584</v>
      </c>
    </row>
    <row r="775" spans="5:39" x14ac:dyDescent="0.2">
      <c r="E775" s="1" t="str">
        <f t="shared" si="12"/>
        <v>-0--1-1-1-</v>
      </c>
      <c r="F775" s="1" t="s">
        <v>87</v>
      </c>
      <c r="G775" s="1">
        <v>0</v>
      </c>
      <c r="H775" s="1" t="s">
        <v>87</v>
      </c>
      <c r="I775" s="1" t="s">
        <v>87</v>
      </c>
      <c r="J775" s="1">
        <v>1</v>
      </c>
      <c r="K775" s="1" t="s">
        <v>87</v>
      </c>
      <c r="L775" s="1">
        <v>1</v>
      </c>
      <c r="M775" s="1" t="s">
        <v>87</v>
      </c>
      <c r="N775" s="1">
        <v>1</v>
      </c>
      <c r="O775" s="1" t="s">
        <v>87</v>
      </c>
      <c r="P775" s="1">
        <v>342</v>
      </c>
      <c r="Q775" s="1">
        <v>1212017</v>
      </c>
      <c r="R775" s="1">
        <v>38382.283168823233</v>
      </c>
      <c r="S775" s="1">
        <v>54.964885711669922</v>
      </c>
      <c r="T775" s="1">
        <v>-324.01514026662937</v>
      </c>
      <c r="U775" s="1">
        <v>60.564901543445657</v>
      </c>
      <c r="V775" s="1">
        <v>149.63114929199219</v>
      </c>
      <c r="W775" s="1">
        <v>-123.92496490478516</v>
      </c>
      <c r="X775" s="1">
        <v>-0.32287022728612885</v>
      </c>
      <c r="Y775" s="1">
        <v>0.93472286279812911</v>
      </c>
      <c r="Z775" s="1">
        <v>13.850300779609526</v>
      </c>
      <c r="AA775" s="1">
        <v>58.132187914855983</v>
      </c>
      <c r="AB775" s="1">
        <v>26.193279467202192</v>
      </c>
      <c r="AC775" s="1">
        <v>0.88950897553417141</v>
      </c>
      <c r="AD775" s="1">
        <v>0</v>
      </c>
      <c r="AE775" s="1">
        <v>0.17739025112684062</v>
      </c>
      <c r="AF775" s="1">
        <v>10.693661887580785</v>
      </c>
      <c r="AG775" s="1">
        <v>0.45273214246600446</v>
      </c>
      <c r="AH775" s="1">
        <v>4.2627773298965232</v>
      </c>
      <c r="AI775" s="1">
        <v>8.4356853773870224</v>
      </c>
      <c r="AJ775" s="1">
        <v>1.4963115453720093</v>
      </c>
      <c r="AK775" s="1">
        <v>0</v>
      </c>
      <c r="AL775" s="1">
        <v>0</v>
      </c>
      <c r="AM775" s="1">
        <v>-23.257069319724298</v>
      </c>
    </row>
    <row r="776" spans="5:39" x14ac:dyDescent="0.2">
      <c r="E776" s="1" t="str">
        <f t="shared" si="12"/>
        <v>-1--0-0-0-</v>
      </c>
      <c r="F776" s="1" t="s">
        <v>87</v>
      </c>
      <c r="G776" s="1">
        <v>1</v>
      </c>
      <c r="H776" s="1" t="s">
        <v>87</v>
      </c>
      <c r="I776" s="1" t="s">
        <v>87</v>
      </c>
      <c r="J776" s="1">
        <v>0</v>
      </c>
      <c r="K776" s="1" t="s">
        <v>87</v>
      </c>
      <c r="L776" s="1">
        <v>0</v>
      </c>
      <c r="M776" s="1" t="s">
        <v>87</v>
      </c>
      <c r="N776" s="1">
        <v>0</v>
      </c>
      <c r="O776" s="1" t="s">
        <v>87</v>
      </c>
      <c r="P776" s="1">
        <v>331</v>
      </c>
      <c r="Q776" s="1">
        <v>321449</v>
      </c>
      <c r="R776" s="1">
        <v>26419.835777689736</v>
      </c>
      <c r="S776" s="1">
        <v>23.499860763549805</v>
      </c>
      <c r="T776" s="1">
        <v>-92.161658280463115</v>
      </c>
      <c r="U776" s="1">
        <v>84.223761353234565</v>
      </c>
      <c r="V776" s="1">
        <v>305.05584716796875</v>
      </c>
      <c r="W776" s="1">
        <v>191.89817810058594</v>
      </c>
      <c r="X776" s="1">
        <v>0.72634129793734226</v>
      </c>
      <c r="Y776" s="1">
        <v>0</v>
      </c>
      <c r="Z776" s="1">
        <v>0</v>
      </c>
      <c r="AA776" s="1">
        <v>0.4510824423158884</v>
      </c>
      <c r="AB776" s="1">
        <v>81.624145665408818</v>
      </c>
      <c r="AC776" s="1">
        <v>17.617724740160959</v>
      </c>
      <c r="AD776" s="1">
        <v>0.30704715211433231</v>
      </c>
      <c r="AE776" s="1">
        <v>0</v>
      </c>
      <c r="AF776" s="1">
        <v>0</v>
      </c>
      <c r="AG776" s="1">
        <v>-116.5443278814268</v>
      </c>
      <c r="AH776" s="1">
        <v>0.14438060158843238</v>
      </c>
      <c r="AI776" s="1">
        <v>0</v>
      </c>
      <c r="AJ776" s="1">
        <v>3.0505585670471191</v>
      </c>
      <c r="AK776" s="1">
        <v>0</v>
      </c>
      <c r="AL776" s="1">
        <v>0</v>
      </c>
      <c r="AM776" s="1">
        <v>11.180165039309188</v>
      </c>
    </row>
    <row r="777" spans="5:39" x14ac:dyDescent="0.2">
      <c r="E777" s="1" t="str">
        <f t="shared" si="12"/>
        <v>-1--0-1-0-</v>
      </c>
      <c r="F777" s="1" t="s">
        <v>87</v>
      </c>
      <c r="G777" s="1">
        <v>1</v>
      </c>
      <c r="H777" s="1" t="s">
        <v>87</v>
      </c>
      <c r="I777" s="1" t="s">
        <v>87</v>
      </c>
      <c r="J777" s="1">
        <v>0</v>
      </c>
      <c r="K777" s="1" t="s">
        <v>87</v>
      </c>
      <c r="L777" s="1">
        <v>1</v>
      </c>
      <c r="M777" s="1" t="s">
        <v>87</v>
      </c>
      <c r="N777" s="1">
        <v>0</v>
      </c>
      <c r="O777" s="1" t="s">
        <v>87</v>
      </c>
      <c r="P777" s="1">
        <v>429</v>
      </c>
      <c r="Q777" s="1">
        <v>518145</v>
      </c>
      <c r="R777" s="1">
        <v>29182.366204470047</v>
      </c>
      <c r="S777" s="1">
        <v>26.338434219360352</v>
      </c>
      <c r="T777" s="1">
        <v>-65.992899394140778</v>
      </c>
      <c r="U777" s="1">
        <v>81.972495274793147</v>
      </c>
      <c r="V777" s="1">
        <v>310.26065063476563</v>
      </c>
      <c r="W777" s="1">
        <v>216.40179443359375</v>
      </c>
      <c r="X777" s="1">
        <v>0.74154985554408581</v>
      </c>
      <c r="Y777" s="1">
        <v>0</v>
      </c>
      <c r="Z777" s="1">
        <v>0</v>
      </c>
      <c r="AA777" s="1">
        <v>0.36707871348753723</v>
      </c>
      <c r="AB777" s="1">
        <v>71.100946646209067</v>
      </c>
      <c r="AC777" s="1">
        <v>28.441266440861153</v>
      </c>
      <c r="AD777" s="1">
        <v>9.070819944224108E-2</v>
      </c>
      <c r="AE777" s="1">
        <v>0</v>
      </c>
      <c r="AF777" s="1">
        <v>0</v>
      </c>
      <c r="AG777" s="1">
        <v>-119.67843858040592</v>
      </c>
      <c r="AH777" s="1">
        <v>2.1538372463306605E-2</v>
      </c>
      <c r="AI777" s="1">
        <v>0</v>
      </c>
      <c r="AJ777" s="1">
        <v>3.1026062965393066</v>
      </c>
      <c r="AK777" s="1">
        <v>0</v>
      </c>
      <c r="AL777" s="1">
        <v>0</v>
      </c>
      <c r="AM777" s="1">
        <v>9.8184538662142344</v>
      </c>
    </row>
    <row r="778" spans="5:39" x14ac:dyDescent="0.2">
      <c r="E778" s="1" t="str">
        <f t="shared" si="12"/>
        <v>-1--0-0-1-</v>
      </c>
      <c r="F778" s="1" t="s">
        <v>87</v>
      </c>
      <c r="G778" s="1">
        <v>1</v>
      </c>
      <c r="H778" s="1" t="s">
        <v>87</v>
      </c>
      <c r="I778" s="1" t="s">
        <v>87</v>
      </c>
      <c r="J778" s="1">
        <v>0</v>
      </c>
      <c r="K778" s="1" t="s">
        <v>87</v>
      </c>
      <c r="L778" s="1">
        <v>0</v>
      </c>
      <c r="M778" s="1" t="s">
        <v>87</v>
      </c>
      <c r="N778" s="1">
        <v>1</v>
      </c>
      <c r="O778" s="1" t="s">
        <v>87</v>
      </c>
      <c r="P778" s="1">
        <v>72</v>
      </c>
      <c r="Q778" s="1">
        <v>85701</v>
      </c>
      <c r="R778" s="1">
        <v>22715.790381921401</v>
      </c>
      <c r="S778" s="1">
        <v>19.8714599609375</v>
      </c>
      <c r="T778" s="1">
        <v>-170.50959446370942</v>
      </c>
      <c r="U778" s="1">
        <v>74.357572576620896</v>
      </c>
      <c r="V778" s="1">
        <v>282.8671875</v>
      </c>
      <c r="W778" s="1">
        <v>126.99092102050781</v>
      </c>
      <c r="X778" s="1">
        <v>0.55904249372531134</v>
      </c>
      <c r="Y778" s="1">
        <v>0</v>
      </c>
      <c r="Z778" s="1">
        <v>0</v>
      </c>
      <c r="AA778" s="1">
        <v>0.74678241794144762</v>
      </c>
      <c r="AB778" s="1">
        <v>95.189087641917837</v>
      </c>
      <c r="AC778" s="1">
        <v>4.064129940140722</v>
      </c>
      <c r="AD778" s="1">
        <v>0</v>
      </c>
      <c r="AE778" s="1">
        <v>0</v>
      </c>
      <c r="AF778" s="1">
        <v>0</v>
      </c>
      <c r="AG778" s="1">
        <v>-64.884903862442457</v>
      </c>
      <c r="AH778" s="1">
        <v>0</v>
      </c>
      <c r="AI778" s="1">
        <v>0</v>
      </c>
      <c r="AJ778" s="1">
        <v>2.8286716938018799</v>
      </c>
      <c r="AK778" s="1">
        <v>0</v>
      </c>
      <c r="AL778" s="1">
        <v>1</v>
      </c>
      <c r="AM778" s="1">
        <v>5.1606718794098647</v>
      </c>
    </row>
    <row r="779" spans="5:39" x14ac:dyDescent="0.2">
      <c r="E779" s="1" t="str">
        <f t="shared" si="12"/>
        <v>-1--0-1-1-</v>
      </c>
      <c r="F779" s="1" t="s">
        <v>87</v>
      </c>
      <c r="G779" s="1">
        <v>1</v>
      </c>
      <c r="H779" s="1" t="s">
        <v>87</v>
      </c>
      <c r="I779" s="1" t="s">
        <v>87</v>
      </c>
      <c r="J779" s="1">
        <v>0</v>
      </c>
      <c r="K779" s="1" t="s">
        <v>87</v>
      </c>
      <c r="L779" s="1">
        <v>1</v>
      </c>
      <c r="M779" s="1" t="s">
        <v>87</v>
      </c>
      <c r="N779" s="1">
        <v>1</v>
      </c>
      <c r="O779" s="1" t="s">
        <v>87</v>
      </c>
      <c r="P779" s="1">
        <v>49</v>
      </c>
      <c r="Q779" s="1">
        <v>57462</v>
      </c>
      <c r="R779" s="1">
        <v>29335.001120871395</v>
      </c>
      <c r="S779" s="1">
        <v>26.534631729125977</v>
      </c>
      <c r="T779" s="1">
        <v>-179.64462540316927</v>
      </c>
      <c r="U779" s="1">
        <v>78.417864072910021</v>
      </c>
      <c r="V779" s="1">
        <v>328.37353515625</v>
      </c>
      <c r="W779" s="1">
        <v>160.70578002929688</v>
      </c>
      <c r="X779" s="1">
        <v>0.54782946612862826</v>
      </c>
      <c r="Y779" s="1">
        <v>0</v>
      </c>
      <c r="Z779" s="1">
        <v>0</v>
      </c>
      <c r="AA779" s="1">
        <v>0</v>
      </c>
      <c r="AB779" s="1">
        <v>92.38453238662072</v>
      </c>
      <c r="AC779" s="1">
        <v>7.6154676133792769</v>
      </c>
      <c r="AD779" s="1">
        <v>0</v>
      </c>
      <c r="AE779" s="1">
        <v>0</v>
      </c>
      <c r="AF779" s="1">
        <v>0</v>
      </c>
      <c r="AG779" s="1">
        <v>-79.174220907757871</v>
      </c>
      <c r="AH779" s="1">
        <v>0</v>
      </c>
      <c r="AI779" s="1">
        <v>0</v>
      </c>
      <c r="AJ779" s="1">
        <v>3.2837352752685547</v>
      </c>
      <c r="AK779" s="1">
        <v>0</v>
      </c>
      <c r="AL779" s="1">
        <v>1</v>
      </c>
      <c r="AM779" s="1">
        <v>12.733227470626247</v>
      </c>
    </row>
    <row r="780" spans="5:39" x14ac:dyDescent="0.2">
      <c r="E780" s="1" t="str">
        <f t="shared" si="12"/>
        <v>-1--1-0-0-</v>
      </c>
      <c r="F780" s="1" t="s">
        <v>87</v>
      </c>
      <c r="G780" s="1">
        <v>1</v>
      </c>
      <c r="H780" s="1" t="s">
        <v>87</v>
      </c>
      <c r="I780" s="1" t="s">
        <v>87</v>
      </c>
      <c r="J780" s="1">
        <v>1</v>
      </c>
      <c r="K780" s="1" t="s">
        <v>87</v>
      </c>
      <c r="L780" s="1">
        <v>0</v>
      </c>
      <c r="M780" s="1" t="s">
        <v>87</v>
      </c>
      <c r="N780" s="1">
        <v>0</v>
      </c>
      <c r="O780" s="1" t="s">
        <v>87</v>
      </c>
      <c r="P780" s="1">
        <v>2938</v>
      </c>
      <c r="Q780" s="1">
        <v>4013765</v>
      </c>
      <c r="R780" s="1">
        <v>55700.954337267089</v>
      </c>
      <c r="S780" s="1">
        <v>56.489067077636719</v>
      </c>
      <c r="T780" s="1">
        <v>-403.41070644860963</v>
      </c>
      <c r="U780" s="1">
        <v>99.588317927884276</v>
      </c>
      <c r="V780" s="1">
        <v>363.4320068359375</v>
      </c>
      <c r="W780" s="1">
        <v>76.325569152832031</v>
      </c>
      <c r="X780" s="1">
        <v>0.13702739937036573</v>
      </c>
      <c r="Y780" s="1">
        <v>3.3410027742032729E-2</v>
      </c>
      <c r="Z780" s="1">
        <v>2.0506681382691809</v>
      </c>
      <c r="AA780" s="1">
        <v>29.885556329281858</v>
      </c>
      <c r="AB780" s="1">
        <v>60.237233619805842</v>
      </c>
      <c r="AC780" s="1">
        <v>7.746293068976386</v>
      </c>
      <c r="AD780" s="1">
        <v>4.6838815924699129E-2</v>
      </c>
      <c r="AE780" s="1">
        <v>3.3410027742032729E-2</v>
      </c>
      <c r="AF780" s="1">
        <v>1.3896179771361801</v>
      </c>
      <c r="AG780" s="1">
        <v>-17.264091857274764</v>
      </c>
      <c r="AH780" s="1">
        <v>11.244963887848213</v>
      </c>
      <c r="AI780" s="1">
        <v>3.3584042564491323</v>
      </c>
      <c r="AJ780" s="1">
        <v>3.6343202590942383</v>
      </c>
      <c r="AK780" s="1">
        <v>0</v>
      </c>
      <c r="AL780" s="1">
        <v>0</v>
      </c>
      <c r="AM780" s="1">
        <v>19.376669248180686</v>
      </c>
    </row>
    <row r="781" spans="5:39" x14ac:dyDescent="0.2">
      <c r="E781" s="1" t="str">
        <f t="shared" si="12"/>
        <v>-1--1-1-0-</v>
      </c>
      <c r="F781" s="1" t="s">
        <v>87</v>
      </c>
      <c r="G781" s="1">
        <v>1</v>
      </c>
      <c r="H781" s="1" t="s">
        <v>87</v>
      </c>
      <c r="I781" s="1" t="s">
        <v>87</v>
      </c>
      <c r="J781" s="1">
        <v>1</v>
      </c>
      <c r="K781" s="1" t="s">
        <v>87</v>
      </c>
      <c r="L781" s="1">
        <v>1</v>
      </c>
      <c r="M781" s="1" t="s">
        <v>87</v>
      </c>
      <c r="N781" s="1">
        <v>0</v>
      </c>
      <c r="O781" s="1" t="s">
        <v>87</v>
      </c>
      <c r="P781" s="1">
        <v>1287</v>
      </c>
      <c r="Q781" s="1">
        <v>1786780</v>
      </c>
      <c r="R781" s="1">
        <v>60703.909692833477</v>
      </c>
      <c r="S781" s="1">
        <v>60.320835113525391</v>
      </c>
      <c r="T781" s="1">
        <v>-326.42433176330792</v>
      </c>
      <c r="U781" s="1">
        <v>90.183745159546291</v>
      </c>
      <c r="V781" s="1">
        <v>364.32968139648438</v>
      </c>
      <c r="W781" s="1">
        <v>115.00953674316406</v>
      </c>
      <c r="X781" s="1">
        <v>0.18945985081541089</v>
      </c>
      <c r="Y781" s="1">
        <v>0.33691892678449503</v>
      </c>
      <c r="Z781" s="1">
        <v>0.41739889633866506</v>
      </c>
      <c r="AA781" s="1">
        <v>25.701373420342737</v>
      </c>
      <c r="AB781" s="1">
        <v>63.787203796774087</v>
      </c>
      <c r="AC781" s="1">
        <v>9.6324673434894059</v>
      </c>
      <c r="AD781" s="1">
        <v>0.12463761627060971</v>
      </c>
      <c r="AE781" s="1">
        <v>0.33691892678449503</v>
      </c>
      <c r="AF781" s="1">
        <v>0.21390434188876079</v>
      </c>
      <c r="AG781" s="1">
        <v>-19.619366951035932</v>
      </c>
      <c r="AH781" s="1">
        <v>8.4699933904177431</v>
      </c>
      <c r="AI781" s="1">
        <v>9.8557372171405682</v>
      </c>
      <c r="AJ781" s="1">
        <v>3.6432969570159912</v>
      </c>
      <c r="AK781" s="1">
        <v>0</v>
      </c>
      <c r="AL781" s="1">
        <v>0</v>
      </c>
      <c r="AM781" s="1">
        <v>-11.785932290418845</v>
      </c>
    </row>
    <row r="782" spans="5:39" x14ac:dyDescent="0.2">
      <c r="E782" s="1" t="str">
        <f t="shared" si="12"/>
        <v>-1--1-0-1-</v>
      </c>
      <c r="F782" s="1" t="s">
        <v>87</v>
      </c>
      <c r="G782" s="1">
        <v>1</v>
      </c>
      <c r="H782" s="1" t="s">
        <v>87</v>
      </c>
      <c r="I782" s="1" t="s">
        <v>87</v>
      </c>
      <c r="J782" s="1">
        <v>1</v>
      </c>
      <c r="K782" s="1" t="s">
        <v>87</v>
      </c>
      <c r="L782" s="1">
        <v>0</v>
      </c>
      <c r="M782" s="1" t="s">
        <v>87</v>
      </c>
      <c r="N782" s="1">
        <v>1</v>
      </c>
      <c r="O782" s="1" t="s">
        <v>87</v>
      </c>
      <c r="P782" s="1">
        <v>1112</v>
      </c>
      <c r="Q782" s="1">
        <v>1464838</v>
      </c>
      <c r="R782" s="1">
        <v>52966.132364162062</v>
      </c>
      <c r="S782" s="1">
        <v>53.858806610107422</v>
      </c>
      <c r="T782" s="1">
        <v>-496.9920376355584</v>
      </c>
      <c r="U782" s="1">
        <v>94.504801895265402</v>
      </c>
      <c r="V782" s="1">
        <v>366.87319946289063</v>
      </c>
      <c r="W782" s="1">
        <v>5.3659782409667969</v>
      </c>
      <c r="X782" s="1">
        <v>1.0130961052760432E-2</v>
      </c>
      <c r="Y782" s="1">
        <v>0.44393987594532641</v>
      </c>
      <c r="Z782" s="1">
        <v>2.5781007865716208</v>
      </c>
      <c r="AA782" s="1">
        <v>35.760951040319817</v>
      </c>
      <c r="AB782" s="1">
        <v>58.992257164273454</v>
      </c>
      <c r="AC782" s="1">
        <v>2.2247511328897804</v>
      </c>
      <c r="AD782" s="1">
        <v>0</v>
      </c>
      <c r="AE782" s="1">
        <v>6.9768807199157859E-2</v>
      </c>
      <c r="AF782" s="1">
        <v>2.0438437561013574</v>
      </c>
      <c r="AG782" s="1">
        <v>-6.6175636548659114</v>
      </c>
      <c r="AH782" s="1">
        <v>10.907779717598402</v>
      </c>
      <c r="AI782" s="1">
        <v>5.9764024233339299</v>
      </c>
      <c r="AJ782" s="1">
        <v>3.6687319278717041</v>
      </c>
      <c r="AK782" s="1">
        <v>0</v>
      </c>
      <c r="AL782" s="1">
        <v>0</v>
      </c>
      <c r="AM782" s="1">
        <v>30.713399294351536</v>
      </c>
    </row>
    <row r="783" spans="5:39" x14ac:dyDescent="0.2">
      <c r="E783" s="1" t="str">
        <f t="shared" si="12"/>
        <v>-1--1-1-1-</v>
      </c>
      <c r="F783" s="1" t="s">
        <v>87</v>
      </c>
      <c r="G783" s="1">
        <v>1</v>
      </c>
      <c r="H783" s="1" t="s">
        <v>87</v>
      </c>
      <c r="I783" s="1" t="s">
        <v>87</v>
      </c>
      <c r="J783" s="1">
        <v>1</v>
      </c>
      <c r="K783" s="1" t="s">
        <v>87</v>
      </c>
      <c r="L783" s="1">
        <v>1</v>
      </c>
      <c r="M783" s="1" t="s">
        <v>87</v>
      </c>
      <c r="N783" s="1">
        <v>1</v>
      </c>
      <c r="O783" s="1" t="s">
        <v>87</v>
      </c>
      <c r="P783" s="1">
        <v>183</v>
      </c>
      <c r="Q783" s="1">
        <v>230287</v>
      </c>
      <c r="R783" s="1">
        <v>58369.944582341588</v>
      </c>
      <c r="S783" s="1">
        <v>56.880210876464844</v>
      </c>
      <c r="T783" s="1">
        <v>-443.38620264695629</v>
      </c>
      <c r="U783" s="1">
        <v>81.214518791029946</v>
      </c>
      <c r="V783" s="1">
        <v>339.26101684570313</v>
      </c>
      <c r="W783" s="1">
        <v>9.2279424667358398</v>
      </c>
      <c r="X783" s="1">
        <v>1.5809407620249016E-2</v>
      </c>
      <c r="Y783" s="1">
        <v>0</v>
      </c>
      <c r="Z783" s="1">
        <v>0.53368188391007743</v>
      </c>
      <c r="AA783" s="1">
        <v>39.633587653666943</v>
      </c>
      <c r="AB783" s="1">
        <v>57.760099354284002</v>
      </c>
      <c r="AC783" s="1">
        <v>2.0726311081389741</v>
      </c>
      <c r="AD783" s="1">
        <v>0</v>
      </c>
      <c r="AE783" s="1">
        <v>0</v>
      </c>
      <c r="AF783" s="1">
        <v>0.53368188391007743</v>
      </c>
      <c r="AG783" s="1">
        <v>-13.550609393424242</v>
      </c>
      <c r="AH783" s="1">
        <v>7.4092156053908917</v>
      </c>
      <c r="AI783" s="1">
        <v>7.8534164532752124E-2</v>
      </c>
      <c r="AJ783" s="1">
        <v>3.3926100730895996</v>
      </c>
      <c r="AK783" s="1">
        <v>0</v>
      </c>
      <c r="AL783" s="1">
        <v>0</v>
      </c>
      <c r="AM783" s="1">
        <v>38.201475028961063</v>
      </c>
    </row>
    <row r="784" spans="5:39" x14ac:dyDescent="0.2">
      <c r="E784" s="1" t="str">
        <f t="shared" si="12"/>
        <v>-0010-----</v>
      </c>
      <c r="F784" s="1" t="s">
        <v>87</v>
      </c>
      <c r="G784" s="1">
        <v>0</v>
      </c>
      <c r="H784" s="1">
        <v>0</v>
      </c>
      <c r="I784" s="1">
        <v>1</v>
      </c>
      <c r="J784" s="1">
        <v>0</v>
      </c>
      <c r="K784" s="1" t="s">
        <v>87</v>
      </c>
      <c r="L784" s="1" t="s">
        <v>87</v>
      </c>
      <c r="M784" s="1" t="s">
        <v>87</v>
      </c>
      <c r="N784" s="1" t="s">
        <v>87</v>
      </c>
      <c r="O784" s="1" t="s">
        <v>87</v>
      </c>
      <c r="P784" s="1">
        <v>984</v>
      </c>
      <c r="Q784" s="1">
        <v>4250233</v>
      </c>
      <c r="R784" s="1">
        <v>11994.726557894925</v>
      </c>
      <c r="S784" s="1">
        <v>12.113091468811035</v>
      </c>
      <c r="T784" s="1">
        <v>-78.852626276940441</v>
      </c>
      <c r="U784" s="1">
        <v>50.540948805484163</v>
      </c>
      <c r="V784" s="1">
        <v>116.86399078369141</v>
      </c>
      <c r="W784" s="1">
        <v>71.353805541992188</v>
      </c>
      <c r="X784" s="1">
        <v>0.59487646673385097</v>
      </c>
      <c r="Y784" s="1">
        <v>0</v>
      </c>
      <c r="Z784" s="1">
        <v>2.5714119672968518</v>
      </c>
      <c r="AA784" s="1">
        <v>9.7081971741313939</v>
      </c>
      <c r="AB784" s="1">
        <v>63.638252302873745</v>
      </c>
      <c r="AC784" s="1">
        <v>22.904979562296937</v>
      </c>
      <c r="AD784" s="1">
        <v>1.1771589934010678</v>
      </c>
      <c r="AE784" s="1">
        <v>0</v>
      </c>
      <c r="AF784" s="1">
        <v>2.5714119672968518</v>
      </c>
      <c r="AG784" s="1">
        <v>-19.063261962403484</v>
      </c>
      <c r="AH784" s="1">
        <v>0</v>
      </c>
      <c r="AI784" s="1">
        <v>1.2956355060727465</v>
      </c>
      <c r="AJ784" s="1">
        <v>1.1686398983001709</v>
      </c>
      <c r="AK784" s="1">
        <v>0</v>
      </c>
      <c r="AL784" s="1">
        <v>0</v>
      </c>
      <c r="AM784" s="1">
        <v>0.56911950961649005</v>
      </c>
    </row>
    <row r="785" spans="5:39" x14ac:dyDescent="0.2">
      <c r="E785" s="1" t="str">
        <f t="shared" si="12"/>
        <v>-0020-----</v>
      </c>
      <c r="F785" s="1" t="s">
        <v>87</v>
      </c>
      <c r="G785" s="1">
        <v>0</v>
      </c>
      <c r="H785" s="1">
        <v>0</v>
      </c>
      <c r="I785" s="1">
        <v>2</v>
      </c>
      <c r="J785" s="1">
        <v>0</v>
      </c>
      <c r="K785" s="1" t="s">
        <v>87</v>
      </c>
      <c r="L785" s="1" t="s">
        <v>87</v>
      </c>
      <c r="M785" s="1" t="s">
        <v>87</v>
      </c>
      <c r="N785" s="1" t="s">
        <v>87</v>
      </c>
      <c r="O785" s="1" t="s">
        <v>87</v>
      </c>
      <c r="P785" s="1">
        <v>316</v>
      </c>
      <c r="Q785" s="1">
        <v>1426605</v>
      </c>
      <c r="R785" s="1">
        <v>21923.736161947887</v>
      </c>
      <c r="S785" s="1">
        <v>46.067508697509766</v>
      </c>
      <c r="T785" s="1">
        <v>-118.39349925347018</v>
      </c>
      <c r="U785" s="1">
        <v>54.187281322621438</v>
      </c>
      <c r="V785" s="1">
        <v>109.74432373046875</v>
      </c>
      <c r="W785" s="1">
        <v>43.151535034179688</v>
      </c>
      <c r="X785" s="1">
        <v>0.19682564465939889</v>
      </c>
      <c r="Y785" s="1">
        <v>0</v>
      </c>
      <c r="Z785" s="1">
        <v>2.1907255336971341</v>
      </c>
      <c r="AA785" s="1">
        <v>32.49357740930391</v>
      </c>
      <c r="AB785" s="1">
        <v>62.642777783619152</v>
      </c>
      <c r="AC785" s="1">
        <v>2.6729192733798075</v>
      </c>
      <c r="AD785" s="1">
        <v>0</v>
      </c>
      <c r="AE785" s="1">
        <v>0</v>
      </c>
      <c r="AF785" s="1">
        <v>2.1907255336971341</v>
      </c>
      <c r="AG785" s="1">
        <v>-1.127274096672811</v>
      </c>
      <c r="AH785" s="1">
        <v>0</v>
      </c>
      <c r="AI785" s="1">
        <v>0.94539753839984686</v>
      </c>
      <c r="AJ785" s="1">
        <v>1.0974432229995728</v>
      </c>
      <c r="AK785" s="1">
        <v>0</v>
      </c>
      <c r="AL785" s="1">
        <v>0</v>
      </c>
      <c r="AM785" s="1">
        <v>-2.204694500154619</v>
      </c>
    </row>
    <row r="786" spans="5:39" x14ac:dyDescent="0.2">
      <c r="E786" s="1" t="str">
        <f t="shared" si="12"/>
        <v>-0030-----</v>
      </c>
      <c r="F786" s="1" t="s">
        <v>87</v>
      </c>
      <c r="G786" s="1">
        <v>0</v>
      </c>
      <c r="H786" s="1">
        <v>0</v>
      </c>
      <c r="I786" s="1">
        <v>3</v>
      </c>
      <c r="J786" s="1">
        <v>0</v>
      </c>
      <c r="K786" s="1" t="s">
        <v>87</v>
      </c>
      <c r="L786" s="1" t="s">
        <v>87</v>
      </c>
      <c r="M786" s="1" t="s">
        <v>87</v>
      </c>
      <c r="N786" s="1" t="s">
        <v>87</v>
      </c>
      <c r="O786" s="1" t="s">
        <v>87</v>
      </c>
      <c r="P786" s="1">
        <v>17</v>
      </c>
      <c r="Q786" s="1">
        <v>87464</v>
      </c>
      <c r="R786" s="1">
        <v>41117.061064887595</v>
      </c>
      <c r="S786" s="1">
        <v>87.1884765625</v>
      </c>
      <c r="T786" s="1">
        <v>-118.15361346413455</v>
      </c>
      <c r="U786" s="1">
        <v>52.700070422575514</v>
      </c>
      <c r="V786" s="1">
        <v>101.39600372314453</v>
      </c>
      <c r="W786" s="1">
        <v>-8.8788223266601563</v>
      </c>
      <c r="X786" s="1">
        <v>-2.1594010118204512E-2</v>
      </c>
      <c r="Y786" s="1">
        <v>0</v>
      </c>
      <c r="Z786" s="1">
        <v>0</v>
      </c>
      <c r="AA786" s="1">
        <v>51.441736028537456</v>
      </c>
      <c r="AB786" s="1">
        <v>48.558263971462544</v>
      </c>
      <c r="AC786" s="1">
        <v>0</v>
      </c>
      <c r="AD786" s="1">
        <v>0</v>
      </c>
      <c r="AE786" s="1">
        <v>0</v>
      </c>
      <c r="AF786" s="1">
        <v>0</v>
      </c>
      <c r="AG786" s="1">
        <v>0</v>
      </c>
      <c r="AH786" s="1">
        <v>0</v>
      </c>
      <c r="AI786" s="1">
        <v>0</v>
      </c>
      <c r="AJ786" s="1">
        <v>1.0139600038528442</v>
      </c>
      <c r="AK786" s="1">
        <v>1</v>
      </c>
      <c r="AL786" s="1">
        <v>0</v>
      </c>
      <c r="AM786" s="1">
        <v>-44.821281627409583</v>
      </c>
    </row>
    <row r="787" spans="5:39" x14ac:dyDescent="0.2">
      <c r="E787" s="1" t="str">
        <f t="shared" si="12"/>
        <v>-0110-----</v>
      </c>
      <c r="F787" s="1" t="s">
        <v>87</v>
      </c>
      <c r="G787" s="1">
        <v>0</v>
      </c>
      <c r="H787" s="1">
        <v>1</v>
      </c>
      <c r="I787" s="1">
        <v>1</v>
      </c>
      <c r="J787" s="1">
        <v>0</v>
      </c>
      <c r="K787" s="1" t="s">
        <v>87</v>
      </c>
      <c r="L787" s="1" t="s">
        <v>87</v>
      </c>
      <c r="M787" s="1" t="s">
        <v>87</v>
      </c>
      <c r="N787" s="1" t="s">
        <v>87</v>
      </c>
      <c r="O787" s="1" t="s">
        <v>87</v>
      </c>
      <c r="P787" s="1">
        <v>449</v>
      </c>
      <c r="Q787" s="1">
        <v>1399504</v>
      </c>
      <c r="R787" s="1">
        <v>13124.467733849178</v>
      </c>
      <c r="S787" s="1">
        <v>13.587284088134766</v>
      </c>
      <c r="T787" s="1">
        <v>-54.498751017649759</v>
      </c>
      <c r="U787" s="1">
        <v>46.636642599673515</v>
      </c>
      <c r="V787" s="1">
        <v>130.85557556152344</v>
      </c>
      <c r="W787" s="1">
        <v>101.67870330810547</v>
      </c>
      <c r="X787" s="1">
        <v>0.7747263002968644</v>
      </c>
      <c r="Y787" s="1">
        <v>0</v>
      </c>
      <c r="Z787" s="1">
        <v>0</v>
      </c>
      <c r="AA787" s="1">
        <v>2.4012078564977308</v>
      </c>
      <c r="AB787" s="1">
        <v>68.777724107969689</v>
      </c>
      <c r="AC787" s="1">
        <v>28.263441905132105</v>
      </c>
      <c r="AD787" s="1">
        <v>0.5576261304004847</v>
      </c>
      <c r="AE787" s="1">
        <v>0</v>
      </c>
      <c r="AF787" s="1">
        <v>0</v>
      </c>
      <c r="AG787" s="1">
        <v>-33.893072088122878</v>
      </c>
      <c r="AH787" s="1">
        <v>0</v>
      </c>
      <c r="AI787" s="1">
        <v>0</v>
      </c>
      <c r="AJ787" s="1">
        <v>1.3085557222366333</v>
      </c>
      <c r="AK787" s="1">
        <v>0</v>
      </c>
      <c r="AL787" s="1">
        <v>0</v>
      </c>
      <c r="AM787" s="1">
        <v>12.578311488170774</v>
      </c>
    </row>
    <row r="788" spans="5:39" x14ac:dyDescent="0.2">
      <c r="E788" s="1" t="str">
        <f t="shared" si="12"/>
        <v>-0120-----</v>
      </c>
      <c r="F788" s="1" t="s">
        <v>87</v>
      </c>
      <c r="G788" s="1">
        <v>0</v>
      </c>
      <c r="H788" s="1">
        <v>1</v>
      </c>
      <c r="I788" s="1">
        <v>2</v>
      </c>
      <c r="J788" s="1">
        <v>0</v>
      </c>
      <c r="K788" s="1" t="s">
        <v>87</v>
      </c>
      <c r="L788" s="1" t="s">
        <v>87</v>
      </c>
      <c r="M788" s="1" t="s">
        <v>87</v>
      </c>
      <c r="N788" s="1" t="s">
        <v>87</v>
      </c>
      <c r="O788" s="1" t="s">
        <v>87</v>
      </c>
      <c r="P788" s="1">
        <v>400</v>
      </c>
      <c r="Q788" s="1">
        <v>1382349</v>
      </c>
      <c r="R788" s="1">
        <v>26422.826167090534</v>
      </c>
      <c r="S788" s="1">
        <v>53.346595764160156</v>
      </c>
      <c r="T788" s="1">
        <v>-66.106846353196431</v>
      </c>
      <c r="U788" s="1">
        <v>50.626447594527676</v>
      </c>
      <c r="V788" s="1">
        <v>125.28934478759766</v>
      </c>
      <c r="W788" s="1">
        <v>142.51608276367188</v>
      </c>
      <c r="X788" s="1">
        <v>0.53936729501394054</v>
      </c>
      <c r="Y788" s="1">
        <v>0.12652376498264911</v>
      </c>
      <c r="Z788" s="1">
        <v>0.61431664507298811</v>
      </c>
      <c r="AA788" s="1">
        <v>8.8565188675218778</v>
      </c>
      <c r="AB788" s="1">
        <v>73.287353627774181</v>
      </c>
      <c r="AC788" s="1">
        <v>16.603766487334241</v>
      </c>
      <c r="AD788" s="1">
        <v>0.5115206073140719</v>
      </c>
      <c r="AE788" s="1">
        <v>0.12652376498264911</v>
      </c>
      <c r="AF788" s="1">
        <v>0.61431664507298811</v>
      </c>
      <c r="AG788" s="1">
        <v>-3.3921691793511006</v>
      </c>
      <c r="AH788" s="1">
        <v>1.4275700275400786E-2</v>
      </c>
      <c r="AI788" s="1">
        <v>2.0978226946390501</v>
      </c>
      <c r="AJ788" s="1">
        <v>1.2528934478759766</v>
      </c>
      <c r="AK788" s="1">
        <v>0</v>
      </c>
      <c r="AL788" s="1">
        <v>0</v>
      </c>
      <c r="AM788" s="1">
        <v>33.987208931189301</v>
      </c>
    </row>
    <row r="789" spans="5:39" x14ac:dyDescent="0.2">
      <c r="E789" s="1" t="str">
        <f t="shared" si="12"/>
        <v>-0130-----</v>
      </c>
      <c r="F789" s="1" t="s">
        <v>87</v>
      </c>
      <c r="G789" s="1">
        <v>0</v>
      </c>
      <c r="H789" s="1">
        <v>1</v>
      </c>
      <c r="I789" s="1">
        <v>3</v>
      </c>
      <c r="J789" s="1">
        <v>0</v>
      </c>
      <c r="K789" s="1" t="s">
        <v>87</v>
      </c>
      <c r="L789" s="1" t="s">
        <v>87</v>
      </c>
      <c r="M789" s="1" t="s">
        <v>87</v>
      </c>
      <c r="N789" s="1" t="s">
        <v>87</v>
      </c>
      <c r="O789" s="1" t="s">
        <v>87</v>
      </c>
      <c r="P789" s="1">
        <v>96</v>
      </c>
      <c r="Q789" s="1">
        <v>283923</v>
      </c>
      <c r="R789" s="1">
        <v>56303.691377876254</v>
      </c>
      <c r="S789" s="1">
        <v>90.803207397460938</v>
      </c>
      <c r="T789" s="1">
        <v>-91.292838948351346</v>
      </c>
      <c r="U789" s="1">
        <v>58.702441818145445</v>
      </c>
      <c r="V789" s="1">
        <v>138.35299682617188</v>
      </c>
      <c r="W789" s="1">
        <v>-25.059179306030273</v>
      </c>
      <c r="X789" s="1">
        <v>-4.4507169410702131E-2</v>
      </c>
      <c r="Y789" s="1">
        <v>0</v>
      </c>
      <c r="Z789" s="1">
        <v>8.6195905227825858</v>
      </c>
      <c r="AA789" s="1">
        <v>33.254790911620404</v>
      </c>
      <c r="AB789" s="1">
        <v>58.125618565597016</v>
      </c>
      <c r="AC789" s="1">
        <v>0</v>
      </c>
      <c r="AD789" s="1">
        <v>0</v>
      </c>
      <c r="AE789" s="1">
        <v>0</v>
      </c>
      <c r="AF789" s="1">
        <v>0</v>
      </c>
      <c r="AG789" s="1">
        <v>0</v>
      </c>
      <c r="AH789" s="1">
        <v>0</v>
      </c>
      <c r="AI789" s="1">
        <v>0</v>
      </c>
      <c r="AJ789" s="1">
        <v>1.3835300207138062</v>
      </c>
      <c r="AK789" s="1">
        <v>0</v>
      </c>
      <c r="AL789" s="1">
        <v>1</v>
      </c>
      <c r="AM789" s="1">
        <v>-130.82178669905559</v>
      </c>
    </row>
    <row r="790" spans="5:39" x14ac:dyDescent="0.2">
      <c r="E790" s="1" t="str">
        <f t="shared" si="12"/>
        <v>-0011-----</v>
      </c>
      <c r="F790" s="1" t="s">
        <v>87</v>
      </c>
      <c r="G790" s="1">
        <v>0</v>
      </c>
      <c r="H790" s="1">
        <v>0</v>
      </c>
      <c r="I790" s="1">
        <v>1</v>
      </c>
      <c r="J790" s="1">
        <v>1</v>
      </c>
      <c r="K790" s="1" t="s">
        <v>87</v>
      </c>
      <c r="L790" s="1" t="s">
        <v>87</v>
      </c>
      <c r="M790" s="1" t="s">
        <v>87</v>
      </c>
      <c r="N790" s="1" t="s">
        <v>87</v>
      </c>
      <c r="O790" s="1" t="s">
        <v>87</v>
      </c>
      <c r="P790" s="1">
        <v>1247</v>
      </c>
      <c r="Q790" s="1">
        <v>4778729</v>
      </c>
      <c r="R790" s="1">
        <v>15177.809993597453</v>
      </c>
      <c r="S790" s="1">
        <v>15.096813201904297</v>
      </c>
      <c r="T790" s="1">
        <v>-223.61014778922717</v>
      </c>
      <c r="U790" s="1">
        <v>67.765429407898196</v>
      </c>
      <c r="V790" s="1">
        <v>156.14321899414063</v>
      </c>
      <c r="W790" s="1">
        <v>11.787522315979004</v>
      </c>
      <c r="X790" s="1">
        <v>7.7662866519948567E-2</v>
      </c>
      <c r="Y790" s="1">
        <v>1.2728698363100315</v>
      </c>
      <c r="Z790" s="1">
        <v>12.705323947016037</v>
      </c>
      <c r="AA790" s="1">
        <v>36.383774848919032</v>
      </c>
      <c r="AB790" s="1">
        <v>37.543016145087947</v>
      </c>
      <c r="AC790" s="1">
        <v>11.431135768527573</v>
      </c>
      <c r="AD790" s="1">
        <v>0.66387945413937477</v>
      </c>
      <c r="AE790" s="1">
        <v>1.2728698363100315</v>
      </c>
      <c r="AF790" s="1">
        <v>12.705323947016037</v>
      </c>
      <c r="AG790" s="1">
        <v>-4.2048434564543591</v>
      </c>
      <c r="AH790" s="1">
        <v>2.8374721920639199</v>
      </c>
      <c r="AI790" s="1">
        <v>12.13850061055626</v>
      </c>
      <c r="AJ790" s="1">
        <v>1.5614321231842041</v>
      </c>
      <c r="AK790" s="1">
        <v>0</v>
      </c>
      <c r="AL790" s="1">
        <v>0</v>
      </c>
      <c r="AM790" s="1">
        <v>0.7178979193447772</v>
      </c>
    </row>
    <row r="791" spans="5:39" x14ac:dyDescent="0.2">
      <c r="E791" s="1" t="str">
        <f t="shared" si="12"/>
        <v>-0021-----</v>
      </c>
      <c r="F791" s="1" t="s">
        <v>87</v>
      </c>
      <c r="G791" s="1">
        <v>0</v>
      </c>
      <c r="H791" s="1">
        <v>0</v>
      </c>
      <c r="I791" s="1">
        <v>2</v>
      </c>
      <c r="J791" s="1">
        <v>1</v>
      </c>
      <c r="K791" s="1" t="s">
        <v>87</v>
      </c>
      <c r="L791" s="1" t="s">
        <v>87</v>
      </c>
      <c r="M791" s="1" t="s">
        <v>87</v>
      </c>
      <c r="N791" s="1" t="s">
        <v>87</v>
      </c>
      <c r="O791" s="1" t="s">
        <v>87</v>
      </c>
      <c r="P791" s="1">
        <v>1144</v>
      </c>
      <c r="Q791" s="1">
        <v>4077661</v>
      </c>
      <c r="R791" s="1">
        <v>28116.307106541866</v>
      </c>
      <c r="S791" s="1">
        <v>49.141757965087891</v>
      </c>
      <c r="T791" s="1">
        <v>-286.86697207248301</v>
      </c>
      <c r="U791" s="1">
        <v>74.491061026242363</v>
      </c>
      <c r="V791" s="1">
        <v>156.77259826660156</v>
      </c>
      <c r="W791" s="1">
        <v>-43.491020202636719</v>
      </c>
      <c r="X791" s="1">
        <v>-0.15468254788167965</v>
      </c>
      <c r="Y791" s="1">
        <v>0</v>
      </c>
      <c r="Z791" s="1">
        <v>10.992748048452288</v>
      </c>
      <c r="AA791" s="1">
        <v>54.36884037196814</v>
      </c>
      <c r="AB791" s="1">
        <v>31.599365420519266</v>
      </c>
      <c r="AC791" s="1">
        <v>3.0390461590603044</v>
      </c>
      <c r="AD791" s="1">
        <v>0</v>
      </c>
      <c r="AE791" s="1">
        <v>0</v>
      </c>
      <c r="AF791" s="1">
        <v>10.992748048452288</v>
      </c>
      <c r="AG791" s="1">
        <v>0.96221372547984085</v>
      </c>
      <c r="AH791" s="1">
        <v>4.2482343194068095</v>
      </c>
      <c r="AI791" s="1">
        <v>8.4381057084024622</v>
      </c>
      <c r="AJ791" s="1">
        <v>1.5677260160446167</v>
      </c>
      <c r="AK791" s="1">
        <v>0</v>
      </c>
      <c r="AL791" s="1">
        <v>0</v>
      </c>
      <c r="AM791" s="1">
        <v>-1.5362590894213157</v>
      </c>
    </row>
    <row r="792" spans="5:39" x14ac:dyDescent="0.2">
      <c r="E792" s="1" t="str">
        <f t="shared" si="12"/>
        <v>-0031-----</v>
      </c>
      <c r="F792" s="1" t="s">
        <v>87</v>
      </c>
      <c r="G792" s="1">
        <v>0</v>
      </c>
      <c r="H792" s="1">
        <v>0</v>
      </c>
      <c r="I792" s="1">
        <v>3</v>
      </c>
      <c r="J792" s="1">
        <v>1</v>
      </c>
      <c r="K792" s="1" t="s">
        <v>87</v>
      </c>
      <c r="L792" s="1" t="s">
        <v>87</v>
      </c>
      <c r="M792" s="1" t="s">
        <v>87</v>
      </c>
      <c r="N792" s="1" t="s">
        <v>87</v>
      </c>
      <c r="O792" s="1" t="s">
        <v>87</v>
      </c>
      <c r="P792" s="1">
        <v>223</v>
      </c>
      <c r="Q792" s="1">
        <v>729012</v>
      </c>
      <c r="R792" s="1">
        <v>67228.465824548155</v>
      </c>
      <c r="S792" s="1">
        <v>90.50469970703125</v>
      </c>
      <c r="T792" s="1">
        <v>-402.62613967422453</v>
      </c>
      <c r="U792" s="1">
        <v>99.514790584579742</v>
      </c>
      <c r="V792" s="1">
        <v>164.32322692871094</v>
      </c>
      <c r="W792" s="1">
        <v>-154.20066833496094</v>
      </c>
      <c r="X792" s="1">
        <v>-0.22936812025041825</v>
      </c>
      <c r="Y792" s="1">
        <v>0</v>
      </c>
      <c r="Z792" s="1">
        <v>3.4738797166576139</v>
      </c>
      <c r="AA792" s="1">
        <v>72.496886196660682</v>
      </c>
      <c r="AB792" s="1">
        <v>24.029234086681701</v>
      </c>
      <c r="AC792" s="1">
        <v>0</v>
      </c>
      <c r="AD792" s="1">
        <v>0</v>
      </c>
      <c r="AE792" s="1">
        <v>0</v>
      </c>
      <c r="AF792" s="1">
        <v>0</v>
      </c>
      <c r="AG792" s="1">
        <v>-2.2304296444916716E-2</v>
      </c>
      <c r="AH792" s="1">
        <v>7.7780657196300274</v>
      </c>
      <c r="AI792" s="1">
        <v>0</v>
      </c>
      <c r="AJ792" s="1">
        <v>1.6432322263717651</v>
      </c>
      <c r="AK792" s="1">
        <v>0</v>
      </c>
      <c r="AL792" s="1">
        <v>0</v>
      </c>
      <c r="AM792" s="1">
        <v>-23.168303232344861</v>
      </c>
    </row>
    <row r="793" spans="5:39" x14ac:dyDescent="0.2">
      <c r="E793" s="1" t="str">
        <f t="shared" si="12"/>
        <v>-0111-----</v>
      </c>
      <c r="F793" s="1" t="s">
        <v>87</v>
      </c>
      <c r="G793" s="1">
        <v>0</v>
      </c>
      <c r="H793" s="1">
        <v>1</v>
      </c>
      <c r="I793" s="1">
        <v>1</v>
      </c>
      <c r="J793" s="1">
        <v>1</v>
      </c>
      <c r="K793" s="1" t="s">
        <v>87</v>
      </c>
      <c r="L793" s="1" t="s">
        <v>87</v>
      </c>
      <c r="M793" s="1" t="s">
        <v>87</v>
      </c>
      <c r="N793" s="1" t="s">
        <v>87</v>
      </c>
      <c r="O793" s="1" t="s">
        <v>87</v>
      </c>
      <c r="P793" s="1">
        <v>604</v>
      </c>
      <c r="Q793" s="1">
        <v>1761555</v>
      </c>
      <c r="R793" s="1">
        <v>16879.702818864211</v>
      </c>
      <c r="S793" s="1">
        <v>18.074310302734375</v>
      </c>
      <c r="T793" s="1">
        <v>-241.21652308750379</v>
      </c>
      <c r="U793" s="1">
        <v>63.740368287880173</v>
      </c>
      <c r="V793" s="1">
        <v>165.11990356445313</v>
      </c>
      <c r="W793" s="1">
        <v>17.349199295043945</v>
      </c>
      <c r="X793" s="1">
        <v>0.10278142619700058</v>
      </c>
      <c r="Y793" s="1">
        <v>0.46334062802467135</v>
      </c>
      <c r="Z793" s="1">
        <v>12.69401182477981</v>
      </c>
      <c r="AA793" s="1">
        <v>39.760382162350879</v>
      </c>
      <c r="AB793" s="1">
        <v>35.193621544601214</v>
      </c>
      <c r="AC793" s="1">
        <v>11.042629949107464</v>
      </c>
      <c r="AD793" s="1">
        <v>0.84601389113595671</v>
      </c>
      <c r="AE793" s="1">
        <v>0.46334062802467135</v>
      </c>
      <c r="AF793" s="1">
        <v>12.69401182477981</v>
      </c>
      <c r="AG793" s="1">
        <v>-14.472587987849831</v>
      </c>
      <c r="AH793" s="1">
        <v>3.7591535802195573</v>
      </c>
      <c r="AI793" s="1">
        <v>12.458918134312414</v>
      </c>
      <c r="AJ793" s="1">
        <v>1.6511991024017334</v>
      </c>
      <c r="AK793" s="1">
        <v>0</v>
      </c>
      <c r="AL793" s="1">
        <v>0</v>
      </c>
      <c r="AM793" s="1">
        <v>27.959959926305356</v>
      </c>
    </row>
    <row r="794" spans="5:39" x14ac:dyDescent="0.2">
      <c r="E794" s="1" t="str">
        <f t="shared" si="12"/>
        <v>-0121-----</v>
      </c>
      <c r="F794" s="1" t="s">
        <v>87</v>
      </c>
      <c r="G794" s="1">
        <v>0</v>
      </c>
      <c r="H794" s="1">
        <v>1</v>
      </c>
      <c r="I794" s="1">
        <v>2</v>
      </c>
      <c r="J794" s="1">
        <v>1</v>
      </c>
      <c r="K794" s="1" t="s">
        <v>87</v>
      </c>
      <c r="L794" s="1" t="s">
        <v>87</v>
      </c>
      <c r="M794" s="1" t="s">
        <v>87</v>
      </c>
      <c r="N794" s="1" t="s">
        <v>87</v>
      </c>
      <c r="O794" s="1" t="s">
        <v>87</v>
      </c>
      <c r="P794" s="1">
        <v>2458</v>
      </c>
      <c r="Q794" s="1">
        <v>7739255</v>
      </c>
      <c r="R794" s="1">
        <v>35781.262982216351</v>
      </c>
      <c r="S794" s="1">
        <v>59.017704010009766</v>
      </c>
      <c r="T794" s="1">
        <v>-324.6075021815891</v>
      </c>
      <c r="U794" s="1">
        <v>74.496542690264633</v>
      </c>
      <c r="V794" s="1">
        <v>180.90016174316406</v>
      </c>
      <c r="W794" s="1">
        <v>-1.0364656448364258</v>
      </c>
      <c r="X794" s="1">
        <v>-2.8966714935455455E-3</v>
      </c>
      <c r="Y794" s="1">
        <v>0.59702128951688505</v>
      </c>
      <c r="Z794" s="1">
        <v>5.8300572858757072</v>
      </c>
      <c r="AA794" s="1">
        <v>44.225755579832942</v>
      </c>
      <c r="AB794" s="1">
        <v>46.097550733242407</v>
      </c>
      <c r="AC794" s="1">
        <v>3.2496151115320533</v>
      </c>
      <c r="AD794" s="1">
        <v>0</v>
      </c>
      <c r="AE794" s="1">
        <v>0.59702128951688505</v>
      </c>
      <c r="AF794" s="1">
        <v>5.8300572858757072</v>
      </c>
      <c r="AG794" s="1">
        <v>-0.34497824311940273</v>
      </c>
      <c r="AH794" s="1">
        <v>6.3836383412721194</v>
      </c>
      <c r="AI794" s="1">
        <v>15.899636085023706</v>
      </c>
      <c r="AJ794" s="1">
        <v>1.8090016841888428</v>
      </c>
      <c r="AK794" s="1">
        <v>0</v>
      </c>
      <c r="AL794" s="1">
        <v>0</v>
      </c>
      <c r="AM794" s="1">
        <v>46.236033727020178</v>
      </c>
    </row>
    <row r="795" spans="5:39" x14ac:dyDescent="0.2">
      <c r="E795" s="1" t="str">
        <f t="shared" si="12"/>
        <v>-0131-----</v>
      </c>
      <c r="F795" s="1" t="s">
        <v>87</v>
      </c>
      <c r="G795" s="1">
        <v>0</v>
      </c>
      <c r="H795" s="1">
        <v>1</v>
      </c>
      <c r="I795" s="1">
        <v>3</v>
      </c>
      <c r="J795" s="1">
        <v>1</v>
      </c>
      <c r="K795" s="1" t="s">
        <v>87</v>
      </c>
      <c r="L795" s="1" t="s">
        <v>87</v>
      </c>
      <c r="M795" s="1" t="s">
        <v>87</v>
      </c>
      <c r="N795" s="1" t="s">
        <v>87</v>
      </c>
      <c r="O795" s="1" t="s">
        <v>87</v>
      </c>
      <c r="P795" s="1">
        <v>1545</v>
      </c>
      <c r="Q795" s="1">
        <v>4724961</v>
      </c>
      <c r="R795" s="1">
        <v>72778.627789849124</v>
      </c>
      <c r="S795" s="1">
        <v>90.710121154785156</v>
      </c>
      <c r="T795" s="1">
        <v>-432.80786854160101</v>
      </c>
      <c r="U795" s="1">
        <v>77.007521093814603</v>
      </c>
      <c r="V795" s="1">
        <v>186.26663208007813</v>
      </c>
      <c r="W795" s="1">
        <v>-253.8214111328125</v>
      </c>
      <c r="X795" s="1">
        <v>-0.34875817096432604</v>
      </c>
      <c r="Y795" s="1">
        <v>1.2813227453094322</v>
      </c>
      <c r="Z795" s="1">
        <v>7.7053757692391533</v>
      </c>
      <c r="AA795" s="1">
        <v>70.638128018411166</v>
      </c>
      <c r="AB795" s="1">
        <v>20.083530848191128</v>
      </c>
      <c r="AC795" s="1">
        <v>0.29164261884912912</v>
      </c>
      <c r="AD795" s="1">
        <v>0</v>
      </c>
      <c r="AE795" s="1">
        <v>0</v>
      </c>
      <c r="AF795" s="1">
        <v>0</v>
      </c>
      <c r="AG795" s="1">
        <v>0</v>
      </c>
      <c r="AH795" s="1">
        <v>10.85006846926864</v>
      </c>
      <c r="AI795" s="1">
        <v>0</v>
      </c>
      <c r="AJ795" s="1">
        <v>1.8626663684844971</v>
      </c>
      <c r="AK795" s="1">
        <v>0</v>
      </c>
      <c r="AL795" s="1">
        <v>0</v>
      </c>
      <c r="AM795" s="1">
        <v>-95.137771387787097</v>
      </c>
    </row>
    <row r="796" spans="5:39" x14ac:dyDescent="0.2">
      <c r="E796" s="1" t="str">
        <f t="shared" si="12"/>
        <v>-1010-----</v>
      </c>
      <c r="F796" s="1" t="s">
        <v>87</v>
      </c>
      <c r="G796" s="1">
        <v>1</v>
      </c>
      <c r="H796" s="1">
        <v>0</v>
      </c>
      <c r="I796" s="1">
        <v>1</v>
      </c>
      <c r="J796" s="1">
        <v>0</v>
      </c>
      <c r="K796" s="1" t="s">
        <v>87</v>
      </c>
      <c r="L796" s="1" t="s">
        <v>87</v>
      </c>
      <c r="M796" s="1" t="s">
        <v>87</v>
      </c>
      <c r="N796" s="1" t="s">
        <v>87</v>
      </c>
      <c r="O796" s="1" t="s">
        <v>87</v>
      </c>
      <c r="P796" s="1">
        <v>328</v>
      </c>
      <c r="Q796" s="1">
        <v>379657</v>
      </c>
      <c r="R796" s="1">
        <v>20796.898817340163</v>
      </c>
      <c r="S796" s="1">
        <v>14.198777198791504</v>
      </c>
      <c r="T796" s="1">
        <v>-84.375681938880348</v>
      </c>
      <c r="U796" s="1">
        <v>81.953795258037388</v>
      </c>
      <c r="V796" s="1">
        <v>309.08319091796875</v>
      </c>
      <c r="W796" s="1">
        <v>157.86251831054688</v>
      </c>
      <c r="X796" s="1">
        <v>0.75906758837968347</v>
      </c>
      <c r="Y796" s="1">
        <v>0</v>
      </c>
      <c r="Z796" s="1">
        <v>0</v>
      </c>
      <c r="AA796" s="1">
        <v>0</v>
      </c>
      <c r="AB796" s="1">
        <v>83.050226915347267</v>
      </c>
      <c r="AC796" s="1">
        <v>16.949773084652726</v>
      </c>
      <c r="AD796" s="1">
        <v>0</v>
      </c>
      <c r="AE796" s="1">
        <v>0</v>
      </c>
      <c r="AF796" s="1">
        <v>0</v>
      </c>
      <c r="AG796" s="1">
        <v>-147.3735740208779</v>
      </c>
      <c r="AH796" s="1">
        <v>3.0295766968605874E-2</v>
      </c>
      <c r="AI796" s="1">
        <v>0</v>
      </c>
      <c r="AJ796" s="1">
        <v>3.090831995010376</v>
      </c>
      <c r="AK796" s="1">
        <v>0</v>
      </c>
      <c r="AL796" s="1">
        <v>0</v>
      </c>
      <c r="AM796" s="1">
        <v>-1.4555133287256423</v>
      </c>
    </row>
    <row r="797" spans="5:39" x14ac:dyDescent="0.2">
      <c r="E797" s="1" t="str">
        <f t="shared" si="12"/>
        <v>-1020-----</v>
      </c>
      <c r="F797" s="1" t="s">
        <v>87</v>
      </c>
      <c r="G797" s="1">
        <v>1</v>
      </c>
      <c r="H797" s="1">
        <v>0</v>
      </c>
      <c r="I797" s="1">
        <v>2</v>
      </c>
      <c r="J797" s="1">
        <v>0</v>
      </c>
      <c r="K797" s="1" t="s">
        <v>87</v>
      </c>
      <c r="L797" s="1" t="s">
        <v>87</v>
      </c>
      <c r="M797" s="1" t="s">
        <v>87</v>
      </c>
      <c r="N797" s="1" t="s">
        <v>87</v>
      </c>
      <c r="O797" s="1" t="s">
        <v>87</v>
      </c>
      <c r="P797" s="1">
        <v>36</v>
      </c>
      <c r="Q797" s="1">
        <v>41509</v>
      </c>
      <c r="R797" s="1">
        <v>32001.367063870384</v>
      </c>
      <c r="S797" s="1">
        <v>39.032882690429688</v>
      </c>
      <c r="T797" s="1">
        <v>-62.519387415519823</v>
      </c>
      <c r="U797" s="1">
        <v>74.150530123681875</v>
      </c>
      <c r="V797" s="1">
        <v>304.58694458007813</v>
      </c>
      <c r="W797" s="1">
        <v>209.75833129882813</v>
      </c>
      <c r="X797" s="1">
        <v>0.65546678327891117</v>
      </c>
      <c r="Y797" s="1">
        <v>0</v>
      </c>
      <c r="Z797" s="1">
        <v>0</v>
      </c>
      <c r="AA797" s="1">
        <v>0</v>
      </c>
      <c r="AB797" s="1">
        <v>75.321014719699349</v>
      </c>
      <c r="AC797" s="1">
        <v>24.678985280300658</v>
      </c>
      <c r="AD797" s="1">
        <v>0</v>
      </c>
      <c r="AE797" s="1">
        <v>0</v>
      </c>
      <c r="AF797" s="1">
        <v>0</v>
      </c>
      <c r="AG797" s="1">
        <v>-113.27142703398113</v>
      </c>
      <c r="AH797" s="1">
        <v>0</v>
      </c>
      <c r="AI797" s="1">
        <v>0</v>
      </c>
      <c r="AJ797" s="1">
        <v>3.0458695888519287</v>
      </c>
      <c r="AK797" s="1">
        <v>0</v>
      </c>
      <c r="AL797" s="1">
        <v>1</v>
      </c>
      <c r="AM797" s="1">
        <v>6.8116552472053895</v>
      </c>
    </row>
    <row r="798" spans="5:39" x14ac:dyDescent="0.2">
      <c r="E798" s="1" t="str">
        <f t="shared" si="12"/>
        <v>-1030-----</v>
      </c>
      <c r="F798" s="1" t="s">
        <v>87</v>
      </c>
      <c r="G798" s="1">
        <v>1</v>
      </c>
      <c r="H798" s="1">
        <v>0</v>
      </c>
      <c r="I798" s="1">
        <v>3</v>
      </c>
      <c r="J798" s="1">
        <v>0</v>
      </c>
      <c r="K798" s="1" t="s">
        <v>87</v>
      </c>
      <c r="L798" s="1" t="s">
        <v>87</v>
      </c>
      <c r="M798" s="1" t="s">
        <v>87</v>
      </c>
      <c r="N798" s="1" t="s">
        <v>87</v>
      </c>
      <c r="O798" s="1" t="s">
        <v>87</v>
      </c>
      <c r="P798" s="1">
        <v>1</v>
      </c>
      <c r="Q798" s="1">
        <v>2143</v>
      </c>
      <c r="R798" s="1">
        <v>91423.417408658395</v>
      </c>
      <c r="S798" s="1">
        <v>99</v>
      </c>
      <c r="T798" s="1">
        <v>-87.64939678751098</v>
      </c>
      <c r="U798" s="1">
        <v>89.965677027260142</v>
      </c>
      <c r="V798" s="1">
        <v>200</v>
      </c>
      <c r="W798" s="1">
        <v>97.465675354003906</v>
      </c>
      <c r="X798" s="1">
        <v>0.10660909219608024</v>
      </c>
      <c r="Y798" s="1">
        <v>0</v>
      </c>
      <c r="Z798" s="1">
        <v>0</v>
      </c>
      <c r="AA798" s="1">
        <v>0</v>
      </c>
      <c r="AB798" s="1">
        <v>100</v>
      </c>
      <c r="AC798" s="1">
        <v>0</v>
      </c>
      <c r="AD798" s="1">
        <v>0</v>
      </c>
      <c r="AE798" s="1">
        <v>0</v>
      </c>
      <c r="AF798" s="1">
        <v>0</v>
      </c>
      <c r="AG798" s="1">
        <v>-104.85060287213594</v>
      </c>
      <c r="AH798" s="1">
        <v>0</v>
      </c>
      <c r="AI798" s="1">
        <v>0</v>
      </c>
      <c r="AJ798" s="1">
        <v>2</v>
      </c>
      <c r="AK798" s="1">
        <v>1</v>
      </c>
      <c r="AL798" s="1">
        <v>0</v>
      </c>
      <c r="AM798" s="1">
        <v>0</v>
      </c>
    </row>
    <row r="799" spans="5:39" x14ac:dyDescent="0.2">
      <c r="E799" s="1" t="str">
        <f t="shared" si="12"/>
        <v>-1110-----</v>
      </c>
      <c r="F799" s="1" t="s">
        <v>87</v>
      </c>
      <c r="G799" s="1">
        <v>1</v>
      </c>
      <c r="H799" s="1">
        <v>1</v>
      </c>
      <c r="I799" s="1">
        <v>1</v>
      </c>
      <c r="J799" s="1">
        <v>0</v>
      </c>
      <c r="K799" s="1" t="s">
        <v>87</v>
      </c>
      <c r="L799" s="1" t="s">
        <v>87</v>
      </c>
      <c r="M799" s="1" t="s">
        <v>87</v>
      </c>
      <c r="N799" s="1" t="s">
        <v>87</v>
      </c>
      <c r="O799" s="1" t="s">
        <v>87</v>
      </c>
      <c r="P799" s="1">
        <v>333</v>
      </c>
      <c r="Q799" s="1">
        <v>376300</v>
      </c>
      <c r="R799" s="1">
        <v>23275.494854173176</v>
      </c>
      <c r="S799" s="1">
        <v>18.148248672485352</v>
      </c>
      <c r="T799" s="1">
        <v>-95.526440411466993</v>
      </c>
      <c r="U799" s="1">
        <v>83.724803501041762</v>
      </c>
      <c r="V799" s="1">
        <v>303.73876953125</v>
      </c>
      <c r="W799" s="1">
        <v>196.82234191894531</v>
      </c>
      <c r="X799" s="1">
        <v>0.84562043966019507</v>
      </c>
      <c r="Y799" s="1">
        <v>0</v>
      </c>
      <c r="Z799" s="1">
        <v>0</v>
      </c>
      <c r="AA799" s="1">
        <v>0.17007706617060855</v>
      </c>
      <c r="AB799" s="1">
        <v>72.910975285676329</v>
      </c>
      <c r="AC799" s="1">
        <v>26.531756577199044</v>
      </c>
      <c r="AD799" s="1">
        <v>0.38719107095402605</v>
      </c>
      <c r="AE799" s="1">
        <v>0</v>
      </c>
      <c r="AF799" s="1">
        <v>0</v>
      </c>
      <c r="AG799" s="1">
        <v>-112.88531299198678</v>
      </c>
      <c r="AH799" s="1">
        <v>7.9003454690406594E-2</v>
      </c>
      <c r="AI799" s="1">
        <v>0</v>
      </c>
      <c r="AJ799" s="1">
        <v>3.0373876094818115</v>
      </c>
      <c r="AK799" s="1">
        <v>0</v>
      </c>
      <c r="AL799" s="1">
        <v>0</v>
      </c>
      <c r="AM799" s="1">
        <v>17.691517606214408</v>
      </c>
    </row>
    <row r="800" spans="5:39" x14ac:dyDescent="0.2">
      <c r="E800" s="1" t="str">
        <f t="shared" si="12"/>
        <v>-1120-----</v>
      </c>
      <c r="F800" s="1" t="s">
        <v>87</v>
      </c>
      <c r="G800" s="1">
        <v>1</v>
      </c>
      <c r="H800" s="1">
        <v>1</v>
      </c>
      <c r="I800" s="1">
        <v>2</v>
      </c>
      <c r="J800" s="1">
        <v>0</v>
      </c>
      <c r="K800" s="1" t="s">
        <v>87</v>
      </c>
      <c r="L800" s="1" t="s">
        <v>87</v>
      </c>
      <c r="M800" s="1" t="s">
        <v>87</v>
      </c>
      <c r="N800" s="1" t="s">
        <v>87</v>
      </c>
      <c r="O800" s="1" t="s">
        <v>87</v>
      </c>
      <c r="P800" s="1">
        <v>149</v>
      </c>
      <c r="Q800" s="1">
        <v>145902</v>
      </c>
      <c r="R800" s="1">
        <v>38322.045209779404</v>
      </c>
      <c r="S800" s="1">
        <v>47.930679321289063</v>
      </c>
      <c r="T800" s="1">
        <v>-88.698593658198277</v>
      </c>
      <c r="U800" s="1">
        <v>79.089013234423376</v>
      </c>
      <c r="V800" s="1">
        <v>302.64559936523438</v>
      </c>
      <c r="W800" s="1">
        <v>287.7691650390625</v>
      </c>
      <c r="X800" s="1">
        <v>0.75092329614398212</v>
      </c>
      <c r="Y800" s="1">
        <v>0</v>
      </c>
      <c r="Z800" s="1">
        <v>0</v>
      </c>
      <c r="AA800" s="1">
        <v>0.74913297967128623</v>
      </c>
      <c r="AB800" s="1">
        <v>73.600773121684412</v>
      </c>
      <c r="AC800" s="1">
        <v>25.650093898644293</v>
      </c>
      <c r="AD800" s="1">
        <v>0</v>
      </c>
      <c r="AE800" s="1">
        <v>0</v>
      </c>
      <c r="AF800" s="1">
        <v>0</v>
      </c>
      <c r="AG800" s="1">
        <v>-42.682209626781315</v>
      </c>
      <c r="AH800" s="1">
        <v>0.11199298159038258</v>
      </c>
      <c r="AI800" s="1">
        <v>0</v>
      </c>
      <c r="AJ800" s="1">
        <v>3.0264561176300049</v>
      </c>
      <c r="AK800" s="1">
        <v>0</v>
      </c>
      <c r="AL800" s="1">
        <v>0</v>
      </c>
      <c r="AM800" s="1">
        <v>37.303365939412622</v>
      </c>
    </row>
    <row r="801" spans="5:39" x14ac:dyDescent="0.2">
      <c r="E801" s="1" t="str">
        <f t="shared" si="12"/>
        <v>-1130-----</v>
      </c>
      <c r="F801" s="1" t="s">
        <v>87</v>
      </c>
      <c r="G801" s="1">
        <v>1</v>
      </c>
      <c r="H801" s="1">
        <v>1</v>
      </c>
      <c r="I801" s="1">
        <v>3</v>
      </c>
      <c r="J801" s="1">
        <v>0</v>
      </c>
      <c r="K801" s="1" t="s">
        <v>87</v>
      </c>
      <c r="L801" s="1" t="s">
        <v>87</v>
      </c>
      <c r="M801" s="1" t="s">
        <v>87</v>
      </c>
      <c r="N801" s="1" t="s">
        <v>87</v>
      </c>
      <c r="O801" s="1" t="s">
        <v>87</v>
      </c>
      <c r="P801" s="1">
        <v>34</v>
      </c>
      <c r="Q801" s="1">
        <v>37246</v>
      </c>
      <c r="R801" s="1">
        <v>93324.266143151661</v>
      </c>
      <c r="S801" s="1">
        <v>90.841056823730469</v>
      </c>
      <c r="T801" s="1">
        <v>-135.58707090843419</v>
      </c>
      <c r="U801" s="1">
        <v>80.435924574860522</v>
      </c>
      <c r="V801" s="1">
        <v>350.64437866210938</v>
      </c>
      <c r="W801" s="1">
        <v>242.46965026855469</v>
      </c>
      <c r="X801" s="1">
        <v>0.25981415154835125</v>
      </c>
      <c r="Y801" s="1">
        <v>0</v>
      </c>
      <c r="Z801" s="1">
        <v>0</v>
      </c>
      <c r="AA801" s="1">
        <v>6.0650808140471462</v>
      </c>
      <c r="AB801" s="1">
        <v>93.934919185952864</v>
      </c>
      <c r="AC801" s="1">
        <v>0</v>
      </c>
      <c r="AD801" s="1">
        <v>0</v>
      </c>
      <c r="AE801" s="1">
        <v>0</v>
      </c>
      <c r="AF801" s="1">
        <v>0</v>
      </c>
      <c r="AG801" s="1">
        <v>0</v>
      </c>
      <c r="AH801" s="1">
        <v>0</v>
      </c>
      <c r="AI801" s="1">
        <v>0</v>
      </c>
      <c r="AJ801" s="1">
        <v>3.5064437389373779</v>
      </c>
      <c r="AK801" s="1">
        <v>0</v>
      </c>
      <c r="AL801" s="1">
        <v>1</v>
      </c>
      <c r="AM801" s="1">
        <v>-53.023568663427383</v>
      </c>
    </row>
    <row r="802" spans="5:39" x14ac:dyDescent="0.2">
      <c r="E802" s="1" t="str">
        <f t="shared" si="12"/>
        <v>-1011-----</v>
      </c>
      <c r="F802" s="1" t="s">
        <v>87</v>
      </c>
      <c r="G802" s="1">
        <v>1</v>
      </c>
      <c r="H802" s="1">
        <v>0</v>
      </c>
      <c r="I802" s="1">
        <v>1</v>
      </c>
      <c r="J802" s="1">
        <v>1</v>
      </c>
      <c r="K802" s="1" t="s">
        <v>87</v>
      </c>
      <c r="L802" s="1" t="s">
        <v>87</v>
      </c>
      <c r="M802" s="1" t="s">
        <v>87</v>
      </c>
      <c r="N802" s="1" t="s">
        <v>87</v>
      </c>
      <c r="O802" s="1" t="s">
        <v>87</v>
      </c>
      <c r="P802" s="1">
        <v>257</v>
      </c>
      <c r="Q802" s="1">
        <v>283348</v>
      </c>
      <c r="R802" s="1">
        <v>24582.734031689892</v>
      </c>
      <c r="S802" s="1">
        <v>15.171428680419922</v>
      </c>
      <c r="T802" s="1">
        <v>-274.13188127586966</v>
      </c>
      <c r="U802" s="1">
        <v>88.958176771821272</v>
      </c>
      <c r="V802" s="1">
        <v>363.263916015625</v>
      </c>
      <c r="W802" s="1">
        <v>74.17626953125</v>
      </c>
      <c r="X802" s="1">
        <v>0.30174133371669926</v>
      </c>
      <c r="Y802" s="1">
        <v>0</v>
      </c>
      <c r="Z802" s="1">
        <v>4.3113062382653133</v>
      </c>
      <c r="AA802" s="1">
        <v>22.21579118257408</v>
      </c>
      <c r="AB802" s="1">
        <v>61.111424820362238</v>
      </c>
      <c r="AC802" s="1">
        <v>12.361477758798369</v>
      </c>
      <c r="AD802" s="1">
        <v>0</v>
      </c>
      <c r="AE802" s="1">
        <v>0</v>
      </c>
      <c r="AF802" s="1">
        <v>4.3113062382653133</v>
      </c>
      <c r="AG802" s="1">
        <v>-118.13372565688914</v>
      </c>
      <c r="AH802" s="1">
        <v>3.8850922247892865</v>
      </c>
      <c r="AI802" s="1">
        <v>4.437432928173406</v>
      </c>
      <c r="AJ802" s="1">
        <v>3.6326389312744141</v>
      </c>
      <c r="AK802" s="1">
        <v>0</v>
      </c>
      <c r="AL802" s="1">
        <v>0</v>
      </c>
      <c r="AM802" s="1">
        <v>5.8972738363253008</v>
      </c>
    </row>
    <row r="803" spans="5:39" x14ac:dyDescent="0.2">
      <c r="E803" s="1" t="str">
        <f t="shared" si="12"/>
        <v>-1021-----</v>
      </c>
      <c r="F803" s="1" t="s">
        <v>87</v>
      </c>
      <c r="G803" s="1">
        <v>1</v>
      </c>
      <c r="H803" s="1">
        <v>0</v>
      </c>
      <c r="I803" s="1">
        <v>2</v>
      </c>
      <c r="J803" s="1">
        <v>1</v>
      </c>
      <c r="K803" s="1" t="s">
        <v>87</v>
      </c>
      <c r="L803" s="1" t="s">
        <v>87</v>
      </c>
      <c r="M803" s="1" t="s">
        <v>87</v>
      </c>
      <c r="N803" s="1" t="s">
        <v>87</v>
      </c>
      <c r="O803" s="1" t="s">
        <v>87</v>
      </c>
      <c r="P803" s="1">
        <v>144</v>
      </c>
      <c r="Q803" s="1">
        <v>233831</v>
      </c>
      <c r="R803" s="1">
        <v>46966.165607060844</v>
      </c>
      <c r="S803" s="1">
        <v>52.252254486083984</v>
      </c>
      <c r="T803" s="1">
        <v>-337.27953149984091</v>
      </c>
      <c r="U803" s="1">
        <v>116.51862988448879</v>
      </c>
      <c r="V803" s="1">
        <v>361.0133056640625</v>
      </c>
      <c r="W803" s="1">
        <v>200.6871337890625</v>
      </c>
      <c r="X803" s="1">
        <v>0.42730150778774967</v>
      </c>
      <c r="Y803" s="1">
        <v>0</v>
      </c>
      <c r="Z803" s="1">
        <v>0.14155522578272342</v>
      </c>
      <c r="AA803" s="1">
        <v>19.569689219992217</v>
      </c>
      <c r="AB803" s="1">
        <v>72.878702994898021</v>
      </c>
      <c r="AC803" s="1">
        <v>7.4100525593270348</v>
      </c>
      <c r="AD803" s="1">
        <v>0</v>
      </c>
      <c r="AE803" s="1">
        <v>0</v>
      </c>
      <c r="AF803" s="1">
        <v>0.14155522578272342</v>
      </c>
      <c r="AG803" s="1">
        <v>-21.005554052222571</v>
      </c>
      <c r="AH803" s="1">
        <v>10.389495044746443</v>
      </c>
      <c r="AI803" s="1">
        <v>0.16358615395950324</v>
      </c>
      <c r="AJ803" s="1">
        <v>3.6101329326629639</v>
      </c>
      <c r="AK803" s="1">
        <v>0</v>
      </c>
      <c r="AL803" s="1">
        <v>0</v>
      </c>
      <c r="AM803" s="1">
        <v>70.887211489229969</v>
      </c>
    </row>
    <row r="804" spans="5:39" x14ac:dyDescent="0.2">
      <c r="E804" s="1" t="str">
        <f t="shared" si="12"/>
        <v>-1031-----</v>
      </c>
      <c r="F804" s="1" t="s">
        <v>87</v>
      </c>
      <c r="G804" s="1">
        <v>1</v>
      </c>
      <c r="H804" s="1">
        <v>0</v>
      </c>
      <c r="I804" s="1">
        <v>3</v>
      </c>
      <c r="J804" s="1">
        <v>1</v>
      </c>
      <c r="K804" s="1" t="s">
        <v>87</v>
      </c>
      <c r="L804" s="1" t="s">
        <v>87</v>
      </c>
      <c r="M804" s="1" t="s">
        <v>87</v>
      </c>
      <c r="N804" s="1" t="s">
        <v>87</v>
      </c>
      <c r="O804" s="1" t="s">
        <v>87</v>
      </c>
      <c r="P804" s="1">
        <v>26</v>
      </c>
      <c r="Q804" s="1">
        <v>62329</v>
      </c>
      <c r="R804" s="1">
        <v>92829.868421977313</v>
      </c>
      <c r="S804" s="1">
        <v>89.427490234375</v>
      </c>
      <c r="T804" s="1">
        <v>-481.62368733080694</v>
      </c>
      <c r="U804" s="1">
        <v>86.415496795735578</v>
      </c>
      <c r="V804" s="1">
        <v>353.24649047851563</v>
      </c>
      <c r="W804" s="1">
        <v>24.048006057739258</v>
      </c>
      <c r="X804" s="1">
        <v>2.5905461751194223E-2</v>
      </c>
      <c r="Y804" s="1">
        <v>0</v>
      </c>
      <c r="Z804" s="1">
        <v>0</v>
      </c>
      <c r="AA804" s="1">
        <v>41.183076898394006</v>
      </c>
      <c r="AB804" s="1">
        <v>58.816923101605987</v>
      </c>
      <c r="AC804" s="1">
        <v>0</v>
      </c>
      <c r="AD804" s="1">
        <v>0</v>
      </c>
      <c r="AE804" s="1">
        <v>0</v>
      </c>
      <c r="AF804" s="1">
        <v>0</v>
      </c>
      <c r="AG804" s="1">
        <v>0</v>
      </c>
      <c r="AH804" s="1">
        <v>16.034944069376156</v>
      </c>
      <c r="AI804" s="1">
        <v>0</v>
      </c>
      <c r="AJ804" s="1">
        <v>3.5324647426605225</v>
      </c>
      <c r="AK804" s="1">
        <v>0</v>
      </c>
      <c r="AL804" s="1">
        <v>1</v>
      </c>
      <c r="AM804" s="1">
        <v>49.974770820855092</v>
      </c>
    </row>
    <row r="805" spans="5:39" x14ac:dyDescent="0.2">
      <c r="E805" s="1" t="str">
        <f t="shared" si="12"/>
        <v>-1111-----</v>
      </c>
      <c r="F805" s="1" t="s">
        <v>87</v>
      </c>
      <c r="G805" s="1">
        <v>1</v>
      </c>
      <c r="H805" s="1">
        <v>1</v>
      </c>
      <c r="I805" s="1">
        <v>1</v>
      </c>
      <c r="J805" s="1">
        <v>1</v>
      </c>
      <c r="K805" s="1" t="s">
        <v>87</v>
      </c>
      <c r="L805" s="1" t="s">
        <v>87</v>
      </c>
      <c r="M805" s="1" t="s">
        <v>87</v>
      </c>
      <c r="N805" s="1" t="s">
        <v>87</v>
      </c>
      <c r="O805" s="1" t="s">
        <v>87</v>
      </c>
      <c r="P805" s="1">
        <v>1010</v>
      </c>
      <c r="Q805" s="1">
        <v>1041154</v>
      </c>
      <c r="R805" s="1">
        <v>28813.385003017796</v>
      </c>
      <c r="S805" s="1">
        <v>19.653545379638672</v>
      </c>
      <c r="T805" s="1">
        <v>-317.07019308444143</v>
      </c>
      <c r="U805" s="1">
        <v>96.940095121549092</v>
      </c>
      <c r="V805" s="1">
        <v>381.4046630859375</v>
      </c>
      <c r="W805" s="1">
        <v>161.15182495117188</v>
      </c>
      <c r="X805" s="1">
        <v>0.55929501144795546</v>
      </c>
      <c r="Y805" s="1">
        <v>0.18297005054007381</v>
      </c>
      <c r="Z805" s="1">
        <v>1.4334094668031818</v>
      </c>
      <c r="AA805" s="1">
        <v>22.235039196891144</v>
      </c>
      <c r="AB805" s="1">
        <v>52.779608011879134</v>
      </c>
      <c r="AC805" s="1">
        <v>22.974507133430787</v>
      </c>
      <c r="AD805" s="1">
        <v>0.39446614045568668</v>
      </c>
      <c r="AE805" s="1">
        <v>0.18297005054007381</v>
      </c>
      <c r="AF805" s="1">
        <v>1.4334094668031818</v>
      </c>
      <c r="AG805" s="1">
        <v>-61.668097623470373</v>
      </c>
      <c r="AH805" s="1">
        <v>6.255003269635746</v>
      </c>
      <c r="AI805" s="1">
        <v>1.9914008018325222</v>
      </c>
      <c r="AJ805" s="1">
        <v>3.8140466213226318</v>
      </c>
      <c r="AK805" s="1">
        <v>0</v>
      </c>
      <c r="AL805" s="1">
        <v>0</v>
      </c>
      <c r="AM805" s="1">
        <v>53.298942134343278</v>
      </c>
    </row>
    <row r="806" spans="5:39" x14ac:dyDescent="0.2">
      <c r="E806" s="1" t="str">
        <f t="shared" si="12"/>
        <v>-1121-----</v>
      </c>
      <c r="F806" s="1" t="s">
        <v>87</v>
      </c>
      <c r="G806" s="1">
        <v>1</v>
      </c>
      <c r="H806" s="1">
        <v>1</v>
      </c>
      <c r="I806" s="1">
        <v>2</v>
      </c>
      <c r="J806" s="1">
        <v>1</v>
      </c>
      <c r="K806" s="1" t="s">
        <v>87</v>
      </c>
      <c r="L806" s="1" t="s">
        <v>87</v>
      </c>
      <c r="M806" s="1" t="s">
        <v>87</v>
      </c>
      <c r="N806" s="1" t="s">
        <v>87</v>
      </c>
      <c r="O806" s="1" t="s">
        <v>87</v>
      </c>
      <c r="P806" s="1">
        <v>3159</v>
      </c>
      <c r="Q806" s="1">
        <v>4327889</v>
      </c>
      <c r="R806" s="1">
        <v>51255.006477179944</v>
      </c>
      <c r="S806" s="1">
        <v>56.526275634765625</v>
      </c>
      <c r="T806" s="1">
        <v>-404.81259835927403</v>
      </c>
      <c r="U806" s="1">
        <v>95.219683523196522</v>
      </c>
      <c r="V806" s="1">
        <v>363.08926391601563</v>
      </c>
      <c r="W806" s="1">
        <v>123.77753448486328</v>
      </c>
      <c r="X806" s="1">
        <v>0.24149354959104777</v>
      </c>
      <c r="Y806" s="1">
        <v>0.14968036379860944</v>
      </c>
      <c r="Z806" s="1">
        <v>1.4624912977204358</v>
      </c>
      <c r="AA806" s="1">
        <v>23.102440935985189</v>
      </c>
      <c r="AB806" s="1">
        <v>69.99786732053434</v>
      </c>
      <c r="AC806" s="1">
        <v>5.2875200819614365</v>
      </c>
      <c r="AD806" s="1">
        <v>0</v>
      </c>
      <c r="AE806" s="1">
        <v>0.14968036379860944</v>
      </c>
      <c r="AF806" s="1">
        <v>1.4624912977204358</v>
      </c>
      <c r="AG806" s="1">
        <v>-3.3672286434066452</v>
      </c>
      <c r="AH806" s="1">
        <v>9.7891989147847287</v>
      </c>
      <c r="AI806" s="1">
        <v>8.4321668614048644</v>
      </c>
      <c r="AJ806" s="1">
        <v>3.6308925151824951</v>
      </c>
      <c r="AK806" s="1">
        <v>0</v>
      </c>
      <c r="AL806" s="1">
        <v>0</v>
      </c>
      <c r="AM806" s="1">
        <v>55.427052923295633</v>
      </c>
    </row>
    <row r="807" spans="5:39" x14ac:dyDescent="0.2">
      <c r="E807" s="1" t="str">
        <f t="shared" si="12"/>
        <v>-1131-----</v>
      </c>
      <c r="F807" s="1" t="s">
        <v>87</v>
      </c>
      <c r="G807" s="1">
        <v>1</v>
      </c>
      <c r="H807" s="1">
        <v>1</v>
      </c>
      <c r="I807" s="1">
        <v>3</v>
      </c>
      <c r="J807" s="1">
        <v>1</v>
      </c>
      <c r="K807" s="1" t="s">
        <v>87</v>
      </c>
      <c r="L807" s="1" t="s">
        <v>87</v>
      </c>
      <c r="M807" s="1" t="s">
        <v>87</v>
      </c>
      <c r="N807" s="1" t="s">
        <v>87</v>
      </c>
      <c r="O807" s="1" t="s">
        <v>87</v>
      </c>
      <c r="P807" s="1">
        <v>924</v>
      </c>
      <c r="Q807" s="1">
        <v>1547119</v>
      </c>
      <c r="R807" s="1">
        <v>95341.702180810084</v>
      </c>
      <c r="S807" s="1">
        <v>90.047622680664063</v>
      </c>
      <c r="T807" s="1">
        <v>-493.75645829894836</v>
      </c>
      <c r="U807" s="1">
        <v>95.100454816680312</v>
      </c>
      <c r="V807" s="1">
        <v>353.7996826171875</v>
      </c>
      <c r="W807" s="1">
        <v>-162.29374694824219</v>
      </c>
      <c r="X807" s="1">
        <v>-0.17022325303198529</v>
      </c>
      <c r="Y807" s="1">
        <v>0.35427139088848369</v>
      </c>
      <c r="Z807" s="1">
        <v>2.4558550441174853</v>
      </c>
      <c r="AA807" s="1">
        <v>58.699298502571551</v>
      </c>
      <c r="AB807" s="1">
        <v>38.490575062422479</v>
      </c>
      <c r="AC807" s="1">
        <v>0</v>
      </c>
      <c r="AD807" s="1">
        <v>0</v>
      </c>
      <c r="AE807" s="1">
        <v>0</v>
      </c>
      <c r="AF807" s="1">
        <v>0</v>
      </c>
      <c r="AG807" s="1">
        <v>0</v>
      </c>
      <c r="AH807" s="1">
        <v>15.864574345480088</v>
      </c>
      <c r="AI807" s="1">
        <v>0</v>
      </c>
      <c r="AJ807" s="1">
        <v>3.537996768951416</v>
      </c>
      <c r="AK807" s="1">
        <v>0</v>
      </c>
      <c r="AL807" s="1">
        <v>0</v>
      </c>
      <c r="AM807" s="1">
        <v>-133.30198841376253</v>
      </c>
    </row>
    <row r="808" spans="5:39" x14ac:dyDescent="0.2">
      <c r="E808" s="1" t="str">
        <f t="shared" si="12"/>
        <v>-00-0-0---</v>
      </c>
      <c r="F808" s="1" t="s">
        <v>87</v>
      </c>
      <c r="G808" s="1">
        <v>0</v>
      </c>
      <c r="H808" s="1">
        <v>0</v>
      </c>
      <c r="I808" s="1" t="s">
        <v>87</v>
      </c>
      <c r="J808" s="1">
        <v>0</v>
      </c>
      <c r="K808" s="1" t="s">
        <v>87</v>
      </c>
      <c r="L808" s="1">
        <v>0</v>
      </c>
      <c r="M808" s="1" t="s">
        <v>87</v>
      </c>
      <c r="N808" s="1" t="s">
        <v>87</v>
      </c>
      <c r="O808" s="1" t="s">
        <v>87</v>
      </c>
      <c r="P808" s="1">
        <v>738</v>
      </c>
      <c r="Q808" s="1">
        <v>3199220</v>
      </c>
      <c r="R808" s="1">
        <v>14561.967244921776</v>
      </c>
      <c r="S808" s="1">
        <v>21.163873672485352</v>
      </c>
      <c r="T808" s="1">
        <v>-101.98490662156296</v>
      </c>
      <c r="U808" s="1">
        <v>54.86412843346767</v>
      </c>
      <c r="V808" s="1">
        <v>112.88485717773438</v>
      </c>
      <c r="W808" s="1">
        <v>55.631961822509766</v>
      </c>
      <c r="X808" s="1">
        <v>0.38203603185490209</v>
      </c>
      <c r="Y808" s="1">
        <v>0</v>
      </c>
      <c r="Z808" s="1">
        <v>3.4693143953838748</v>
      </c>
      <c r="AA808" s="1">
        <v>17.949969054957148</v>
      </c>
      <c r="AB808" s="1">
        <v>61.66243646888929</v>
      </c>
      <c r="AC808" s="1">
        <v>16.088640356086799</v>
      </c>
      <c r="AD808" s="1">
        <v>0.82963972468289138</v>
      </c>
      <c r="AE808" s="1">
        <v>0</v>
      </c>
      <c r="AF808" s="1">
        <v>3.4693143953838748</v>
      </c>
      <c r="AG808" s="1">
        <v>-12.098519537805526</v>
      </c>
      <c r="AH808" s="1">
        <v>0</v>
      </c>
      <c r="AI808" s="1">
        <v>1.6413317799161071</v>
      </c>
      <c r="AJ808" s="1">
        <v>1.1288485527038574</v>
      </c>
      <c r="AK808" s="1">
        <v>0</v>
      </c>
      <c r="AL808" s="1">
        <v>0</v>
      </c>
      <c r="AM808" s="1">
        <v>0.32506732287394857</v>
      </c>
    </row>
    <row r="809" spans="5:39" x14ac:dyDescent="0.2">
      <c r="E809" s="1" t="str">
        <f t="shared" si="12"/>
        <v>-00-0-1---</v>
      </c>
      <c r="F809" s="1" t="s">
        <v>87</v>
      </c>
      <c r="G809" s="1">
        <v>0</v>
      </c>
      <c r="H809" s="1">
        <v>0</v>
      </c>
      <c r="I809" s="1" t="s">
        <v>87</v>
      </c>
      <c r="J809" s="1">
        <v>0</v>
      </c>
      <c r="K809" s="1" t="s">
        <v>87</v>
      </c>
      <c r="L809" s="1">
        <v>1</v>
      </c>
      <c r="M809" s="1" t="s">
        <v>87</v>
      </c>
      <c r="N809" s="1" t="s">
        <v>87</v>
      </c>
      <c r="O809" s="1" t="s">
        <v>87</v>
      </c>
      <c r="P809" s="1">
        <v>579</v>
      </c>
      <c r="Q809" s="1">
        <v>2565082</v>
      </c>
      <c r="R809" s="1">
        <v>15307.978477622868</v>
      </c>
      <c r="S809" s="1">
        <v>22.268903732299805</v>
      </c>
      <c r="T809" s="1">
        <v>-73.332870850759178</v>
      </c>
      <c r="U809" s="1">
        <v>47.250574027715082</v>
      </c>
      <c r="V809" s="1">
        <v>117.3397216796875</v>
      </c>
      <c r="W809" s="1">
        <v>72.541557312011719</v>
      </c>
      <c r="X809" s="1">
        <v>0.47388071140845034</v>
      </c>
      <c r="Y809" s="1">
        <v>0</v>
      </c>
      <c r="Z809" s="1">
        <v>1.1521269105627032</v>
      </c>
      <c r="AA809" s="1">
        <v>13.524323978726608</v>
      </c>
      <c r="AB809" s="1">
        <v>65.034685051004217</v>
      </c>
      <c r="AC809" s="1">
        <v>19.373103861786873</v>
      </c>
      <c r="AD809" s="1">
        <v>0.91576019791959862</v>
      </c>
      <c r="AE809" s="1">
        <v>0</v>
      </c>
      <c r="AF809" s="1">
        <v>1.1521269105627032</v>
      </c>
      <c r="AG809" s="1">
        <v>-17.124464583641927</v>
      </c>
      <c r="AH809" s="1">
        <v>0</v>
      </c>
      <c r="AI809" s="1">
        <v>0.62550833938556039</v>
      </c>
      <c r="AJ809" s="1">
        <v>1.1733971834182739</v>
      </c>
      <c r="AK809" s="1">
        <v>0</v>
      </c>
      <c r="AL809" s="1">
        <v>0</v>
      </c>
      <c r="AM809" s="1">
        <v>-2.2169069579926894</v>
      </c>
    </row>
    <row r="810" spans="5:39" x14ac:dyDescent="0.2">
      <c r="E810" s="1" t="str">
        <f t="shared" si="12"/>
        <v>-01-0-0---</v>
      </c>
      <c r="F810" s="1" t="s">
        <v>87</v>
      </c>
      <c r="G810" s="1">
        <v>0</v>
      </c>
      <c r="H810" s="1">
        <v>1</v>
      </c>
      <c r="I810" s="1" t="s">
        <v>87</v>
      </c>
      <c r="J810" s="1">
        <v>0</v>
      </c>
      <c r="K810" s="1" t="s">
        <v>87</v>
      </c>
      <c r="L810" s="1">
        <v>0</v>
      </c>
      <c r="M810" s="1" t="s">
        <v>87</v>
      </c>
      <c r="N810" s="1" t="s">
        <v>87</v>
      </c>
      <c r="O810" s="1" t="s">
        <v>87</v>
      </c>
      <c r="P810" s="1">
        <v>346</v>
      </c>
      <c r="Q810" s="1">
        <v>1146238</v>
      </c>
      <c r="R810" s="1">
        <v>20712.568941723639</v>
      </c>
      <c r="S810" s="1">
        <v>34.516563415527344</v>
      </c>
      <c r="T810" s="1">
        <v>-73.889296722498827</v>
      </c>
      <c r="U810" s="1">
        <v>48.508394692173773</v>
      </c>
      <c r="V810" s="1">
        <v>124.62271881103516</v>
      </c>
      <c r="W810" s="1">
        <v>103.90511322021484</v>
      </c>
      <c r="X810" s="1">
        <v>0.50165246769997307</v>
      </c>
      <c r="Y810" s="1">
        <v>0.15258611213378026</v>
      </c>
      <c r="Z810" s="1">
        <v>0.54962407458136964</v>
      </c>
      <c r="AA810" s="1">
        <v>8.2225506395704908</v>
      </c>
      <c r="AB810" s="1">
        <v>75.496450126413535</v>
      </c>
      <c r="AC810" s="1">
        <v>14.281065537872589</v>
      </c>
      <c r="AD810" s="1">
        <v>1.297723509428234</v>
      </c>
      <c r="AE810" s="1">
        <v>0.15258611213378026</v>
      </c>
      <c r="AF810" s="1">
        <v>0.54962407458136964</v>
      </c>
      <c r="AG810" s="1">
        <v>-17.978810685788925</v>
      </c>
      <c r="AH810" s="1">
        <v>1.7216319821886903E-2</v>
      </c>
      <c r="AI810" s="1">
        <v>1.4523409942378804</v>
      </c>
      <c r="AJ810" s="1">
        <v>1.2462272644042969</v>
      </c>
      <c r="AK810" s="1">
        <v>0</v>
      </c>
      <c r="AL810" s="1">
        <v>0</v>
      </c>
      <c r="AM810" s="1">
        <v>21.17254502119178</v>
      </c>
    </row>
    <row r="811" spans="5:39" x14ac:dyDescent="0.2">
      <c r="E811" s="1" t="str">
        <f t="shared" si="12"/>
        <v>-01-0-1---</v>
      </c>
      <c r="F811" s="1" t="s">
        <v>87</v>
      </c>
      <c r="G811" s="1">
        <v>0</v>
      </c>
      <c r="H811" s="1">
        <v>1</v>
      </c>
      <c r="I811" s="1" t="s">
        <v>87</v>
      </c>
      <c r="J811" s="1">
        <v>0</v>
      </c>
      <c r="K811" s="1" t="s">
        <v>87</v>
      </c>
      <c r="L811" s="1">
        <v>1</v>
      </c>
      <c r="M811" s="1" t="s">
        <v>87</v>
      </c>
      <c r="N811" s="1" t="s">
        <v>87</v>
      </c>
      <c r="O811" s="1" t="s">
        <v>87</v>
      </c>
      <c r="P811" s="1">
        <v>599</v>
      </c>
      <c r="Q811" s="1">
        <v>1919538</v>
      </c>
      <c r="R811" s="1">
        <v>24556.790117779197</v>
      </c>
      <c r="S811" s="1">
        <v>41.143230438232422</v>
      </c>
      <c r="T811" s="1">
        <v>-56.721653861412904</v>
      </c>
      <c r="U811" s="1">
        <v>50.176862945055859</v>
      </c>
      <c r="V811" s="1">
        <v>131.67793273925781</v>
      </c>
      <c r="W811" s="1">
        <v>111.01205444335938</v>
      </c>
      <c r="X811" s="1">
        <v>0.45206256156005614</v>
      </c>
      <c r="Y811" s="1">
        <v>0</v>
      </c>
      <c r="Z811" s="1">
        <v>1.3891363442661724</v>
      </c>
      <c r="AA811" s="1">
        <v>8.1374268183281604</v>
      </c>
      <c r="AB811" s="1">
        <v>66.437705322843314</v>
      </c>
      <c r="AC811" s="1">
        <v>24.035731514562357</v>
      </c>
      <c r="AD811" s="1">
        <v>0</v>
      </c>
      <c r="AE811" s="1">
        <v>0</v>
      </c>
      <c r="AF811" s="1">
        <v>0.11419414463271893</v>
      </c>
      <c r="AG811" s="1">
        <v>-16.417833501265825</v>
      </c>
      <c r="AH811" s="1">
        <v>0</v>
      </c>
      <c r="AI811" s="1">
        <v>0.64348539469307553</v>
      </c>
      <c r="AJ811" s="1">
        <v>1.3167793750762939</v>
      </c>
      <c r="AK811" s="1">
        <v>0</v>
      </c>
      <c r="AL811" s="1">
        <v>0</v>
      </c>
      <c r="AM811" s="1">
        <v>1.6532580833537673</v>
      </c>
    </row>
    <row r="812" spans="5:39" x14ac:dyDescent="0.2">
      <c r="E812" s="1" t="str">
        <f t="shared" si="12"/>
        <v>-00-1-0---</v>
      </c>
      <c r="F812" s="1" t="s">
        <v>87</v>
      </c>
      <c r="G812" s="1">
        <v>0</v>
      </c>
      <c r="H812" s="1">
        <v>0</v>
      </c>
      <c r="I812" s="1" t="s">
        <v>87</v>
      </c>
      <c r="J812" s="1">
        <v>1</v>
      </c>
      <c r="K812" s="1" t="s">
        <v>87</v>
      </c>
      <c r="L812" s="1">
        <v>0</v>
      </c>
      <c r="M812" s="1" t="s">
        <v>87</v>
      </c>
      <c r="N812" s="1" t="s">
        <v>87</v>
      </c>
      <c r="O812" s="1" t="s">
        <v>87</v>
      </c>
      <c r="P812" s="1">
        <v>1877</v>
      </c>
      <c r="Q812" s="1">
        <v>6579831</v>
      </c>
      <c r="R812" s="1">
        <v>23612.490871294278</v>
      </c>
      <c r="S812" s="1">
        <v>33.858901977539063</v>
      </c>
      <c r="T812" s="1">
        <v>-282.577668221728</v>
      </c>
      <c r="U812" s="1">
        <v>74.543045694178559</v>
      </c>
      <c r="V812" s="1">
        <v>157.57212829589844</v>
      </c>
      <c r="W812" s="1">
        <v>-36.94598388671875</v>
      </c>
      <c r="X812" s="1">
        <v>-0.15646796472300178</v>
      </c>
      <c r="Y812" s="1">
        <v>0.88952132661158023</v>
      </c>
      <c r="Z812" s="1">
        <v>13.040198144906762</v>
      </c>
      <c r="AA812" s="1">
        <v>50.386491689528199</v>
      </c>
      <c r="AB812" s="1">
        <v>28.423693556870987</v>
      </c>
      <c r="AC812" s="1">
        <v>6.7982901080590059</v>
      </c>
      <c r="AD812" s="1">
        <v>0.4618051740234666</v>
      </c>
      <c r="AE812" s="1">
        <v>0.88952132661158023</v>
      </c>
      <c r="AF812" s="1">
        <v>12.666936278454569</v>
      </c>
      <c r="AG812" s="1">
        <v>-0.96296768118226694</v>
      </c>
      <c r="AH812" s="1">
        <v>4.2218029353644235</v>
      </c>
      <c r="AI812" s="1">
        <v>11.286628437880129</v>
      </c>
      <c r="AJ812" s="1">
        <v>1.575721263885498</v>
      </c>
      <c r="AK812" s="1">
        <v>0</v>
      </c>
      <c r="AL812" s="1">
        <v>0</v>
      </c>
      <c r="AM812" s="1">
        <v>-1.0289582297709436</v>
      </c>
    </row>
    <row r="813" spans="5:39" x14ac:dyDescent="0.2">
      <c r="E813" s="1" t="str">
        <f t="shared" si="12"/>
        <v>-00-1-1---</v>
      </c>
      <c r="F813" s="1" t="s">
        <v>87</v>
      </c>
      <c r="G813" s="1">
        <v>0</v>
      </c>
      <c r="H813" s="1">
        <v>0</v>
      </c>
      <c r="I813" s="1" t="s">
        <v>87</v>
      </c>
      <c r="J813" s="1">
        <v>1</v>
      </c>
      <c r="K813" s="1" t="s">
        <v>87</v>
      </c>
      <c r="L813" s="1">
        <v>1</v>
      </c>
      <c r="M813" s="1" t="s">
        <v>87</v>
      </c>
      <c r="N813" s="1" t="s">
        <v>87</v>
      </c>
      <c r="O813" s="1" t="s">
        <v>87</v>
      </c>
      <c r="P813" s="1">
        <v>737</v>
      </c>
      <c r="Q813" s="1">
        <v>3005571</v>
      </c>
      <c r="R813" s="1">
        <v>26891.25248772659</v>
      </c>
      <c r="S813" s="1">
        <v>38.50189208984375</v>
      </c>
      <c r="T813" s="1">
        <v>-223.75932832924667</v>
      </c>
      <c r="U813" s="1">
        <v>69.753384872617374</v>
      </c>
      <c r="V813" s="1">
        <v>155.85298156738281</v>
      </c>
      <c r="W813" s="1">
        <v>3.2180013656616211</v>
      </c>
      <c r="X813" s="1">
        <v>1.1966721769952313E-2</v>
      </c>
      <c r="Y813" s="1">
        <v>7.6458017461573866E-2</v>
      </c>
      <c r="Z813" s="1">
        <v>7.4096402979666758</v>
      </c>
      <c r="AA813" s="1">
        <v>38.888583899698261</v>
      </c>
      <c r="AB813" s="1">
        <v>46.165570535515549</v>
      </c>
      <c r="AC813" s="1">
        <v>7.4151966464941266</v>
      </c>
      <c r="AD813" s="1">
        <v>4.4550602863815229E-2</v>
      </c>
      <c r="AE813" s="1">
        <v>7.6458017461573866E-2</v>
      </c>
      <c r="AF813" s="1">
        <v>7.3841875636942191</v>
      </c>
      <c r="AG813" s="1">
        <v>-3.277354130162677</v>
      </c>
      <c r="AH813" s="1">
        <v>2.9192201649580753</v>
      </c>
      <c r="AI813" s="1">
        <v>6.0388630859719257</v>
      </c>
      <c r="AJ813" s="1">
        <v>1.5585298538208008</v>
      </c>
      <c r="AK813" s="1">
        <v>0</v>
      </c>
      <c r="AL813" s="1">
        <v>0</v>
      </c>
      <c r="AM813" s="1">
        <v>-4.309764762397049</v>
      </c>
    </row>
    <row r="814" spans="5:39" x14ac:dyDescent="0.2">
      <c r="E814" s="1" t="str">
        <f t="shared" si="12"/>
        <v>-01-1-0---</v>
      </c>
      <c r="F814" s="1" t="s">
        <v>87</v>
      </c>
      <c r="G814" s="1">
        <v>0</v>
      </c>
      <c r="H814" s="1">
        <v>1</v>
      </c>
      <c r="I814" s="1" t="s">
        <v>87</v>
      </c>
      <c r="J814" s="1">
        <v>1</v>
      </c>
      <c r="K814" s="1" t="s">
        <v>87</v>
      </c>
      <c r="L814" s="1">
        <v>0</v>
      </c>
      <c r="M814" s="1" t="s">
        <v>87</v>
      </c>
      <c r="N814" s="1" t="s">
        <v>87</v>
      </c>
      <c r="O814" s="1" t="s">
        <v>87</v>
      </c>
      <c r="P814" s="1">
        <v>3230</v>
      </c>
      <c r="Q814" s="1">
        <v>9977585</v>
      </c>
      <c r="R814" s="1">
        <v>45646.757001391445</v>
      </c>
      <c r="S814" s="1">
        <v>63.707813262939453</v>
      </c>
      <c r="T814" s="1">
        <v>-374.60785019217082</v>
      </c>
      <c r="U814" s="1">
        <v>77.170785666601986</v>
      </c>
      <c r="V814" s="1">
        <v>184.84304809570313</v>
      </c>
      <c r="W814" s="1">
        <v>-90.084892272949219</v>
      </c>
      <c r="X814" s="1">
        <v>-0.19735222870313254</v>
      </c>
      <c r="Y814" s="1">
        <v>0.71884128273525105</v>
      </c>
      <c r="Z814" s="1">
        <v>8.0278744806483733</v>
      </c>
      <c r="AA814" s="1">
        <v>54.448967360338195</v>
      </c>
      <c r="AB814" s="1">
        <v>33.36695202295946</v>
      </c>
      <c r="AC814" s="1">
        <v>3.28800005211682</v>
      </c>
      <c r="AD814" s="1">
        <v>0.14936480120189405</v>
      </c>
      <c r="AE814" s="1">
        <v>0.42102372467886767</v>
      </c>
      <c r="AF814" s="1">
        <v>5.4523614682310404</v>
      </c>
      <c r="AG814" s="1">
        <v>-1.5020705893705584</v>
      </c>
      <c r="AH814" s="1">
        <v>8.1432045065611245</v>
      </c>
      <c r="AI814" s="1">
        <v>12.405935676487026</v>
      </c>
      <c r="AJ814" s="1">
        <v>1.8484305143356323</v>
      </c>
      <c r="AK814" s="1">
        <v>0</v>
      </c>
      <c r="AL814" s="1">
        <v>0</v>
      </c>
      <c r="AM814" s="1">
        <v>3.4620565429306573</v>
      </c>
    </row>
    <row r="815" spans="5:39" x14ac:dyDescent="0.2">
      <c r="E815" s="1" t="str">
        <f t="shared" si="12"/>
        <v>-01-1-1---</v>
      </c>
      <c r="F815" s="1" t="s">
        <v>87</v>
      </c>
      <c r="G815" s="1">
        <v>0</v>
      </c>
      <c r="H815" s="1">
        <v>1</v>
      </c>
      <c r="I815" s="1" t="s">
        <v>87</v>
      </c>
      <c r="J815" s="1">
        <v>1</v>
      </c>
      <c r="K815" s="1" t="s">
        <v>87</v>
      </c>
      <c r="L815" s="1">
        <v>1</v>
      </c>
      <c r="M815" s="1" t="s">
        <v>87</v>
      </c>
      <c r="N815" s="1" t="s">
        <v>87</v>
      </c>
      <c r="O815" s="1" t="s">
        <v>87</v>
      </c>
      <c r="P815" s="1">
        <v>1377</v>
      </c>
      <c r="Q815" s="1">
        <v>4248186</v>
      </c>
      <c r="R815" s="1">
        <v>45922.335633454517</v>
      </c>
      <c r="S815" s="1">
        <v>66.273849487304688</v>
      </c>
      <c r="T815" s="1">
        <v>-292.93798318066194</v>
      </c>
      <c r="U815" s="1">
        <v>66.548255026345288</v>
      </c>
      <c r="V815" s="1">
        <v>171.06494140625</v>
      </c>
      <c r="W815" s="1">
        <v>-65.422393798828125</v>
      </c>
      <c r="X815" s="1">
        <v>-0.14246312365516484</v>
      </c>
      <c r="Y815" s="1">
        <v>1.0165750746318547</v>
      </c>
      <c r="Z815" s="1">
        <v>5.600107904879871</v>
      </c>
      <c r="AA815" s="1">
        <v>47.739835308529329</v>
      </c>
      <c r="AB815" s="1">
        <v>42.542511085908195</v>
      </c>
      <c r="AC815" s="1">
        <v>3.1009706260507426</v>
      </c>
      <c r="AD815" s="1">
        <v>0</v>
      </c>
      <c r="AE815" s="1">
        <v>0.29092417328243159</v>
      </c>
      <c r="AF815" s="1">
        <v>3.0789847713824208</v>
      </c>
      <c r="AG815" s="1">
        <v>-3.1018164499135223</v>
      </c>
      <c r="AH815" s="1">
        <v>6.1304274257089881</v>
      </c>
      <c r="AI815" s="1">
        <v>4.994397582075524</v>
      </c>
      <c r="AJ815" s="1">
        <v>1.7106494903564453</v>
      </c>
      <c r="AK815" s="1">
        <v>0</v>
      </c>
      <c r="AL815" s="1">
        <v>0</v>
      </c>
      <c r="AM815" s="1">
        <v>-18.120619119811252</v>
      </c>
    </row>
    <row r="816" spans="5:39" x14ac:dyDescent="0.2">
      <c r="E816" s="1" t="str">
        <f t="shared" si="12"/>
        <v>-10-0-0---</v>
      </c>
      <c r="F816" s="1" t="s">
        <v>87</v>
      </c>
      <c r="G816" s="1">
        <v>1</v>
      </c>
      <c r="H816" s="1">
        <v>0</v>
      </c>
      <c r="I816" s="1" t="s">
        <v>87</v>
      </c>
      <c r="J816" s="1">
        <v>0</v>
      </c>
      <c r="K816" s="1" t="s">
        <v>87</v>
      </c>
      <c r="L816" s="1">
        <v>0</v>
      </c>
      <c r="M816" s="1" t="s">
        <v>87</v>
      </c>
      <c r="N816" s="1" t="s">
        <v>87</v>
      </c>
      <c r="O816" s="1" t="s">
        <v>87</v>
      </c>
      <c r="P816" s="1">
        <v>170</v>
      </c>
      <c r="Q816" s="1">
        <v>163180</v>
      </c>
      <c r="R816" s="1">
        <v>21609.763636280284</v>
      </c>
      <c r="S816" s="1">
        <v>17.249490737915039</v>
      </c>
      <c r="T816" s="1">
        <v>-90.781638763313893</v>
      </c>
      <c r="U816" s="1">
        <v>81.59065556803003</v>
      </c>
      <c r="V816" s="1">
        <v>295.83038330078125</v>
      </c>
      <c r="W816" s="1">
        <v>138.85346984863281</v>
      </c>
      <c r="X816" s="1">
        <v>0.64254969274867013</v>
      </c>
      <c r="Y816" s="1">
        <v>0</v>
      </c>
      <c r="Z816" s="1">
        <v>0</v>
      </c>
      <c r="AA816" s="1">
        <v>0</v>
      </c>
      <c r="AB816" s="1">
        <v>90.286799852923153</v>
      </c>
      <c r="AC816" s="1">
        <v>9.7132001470768472</v>
      </c>
      <c r="AD816" s="1">
        <v>0</v>
      </c>
      <c r="AE816" s="1">
        <v>0</v>
      </c>
      <c r="AF816" s="1">
        <v>0</v>
      </c>
      <c r="AG816" s="1">
        <v>-146.94028844236607</v>
      </c>
      <c r="AH816" s="1">
        <v>2.0958450790538054E-3</v>
      </c>
      <c r="AI816" s="1">
        <v>0</v>
      </c>
      <c r="AJ816" s="1">
        <v>2.958303689956665</v>
      </c>
      <c r="AK816" s="1">
        <v>0</v>
      </c>
      <c r="AL816" s="1">
        <v>0</v>
      </c>
      <c r="AM816" s="1">
        <v>-0.84772415171232507</v>
      </c>
    </row>
    <row r="817" spans="5:39" x14ac:dyDescent="0.2">
      <c r="E817" s="1" t="str">
        <f t="shared" si="12"/>
        <v>-10-0-1---</v>
      </c>
      <c r="F817" s="1" t="s">
        <v>87</v>
      </c>
      <c r="G817" s="1">
        <v>1</v>
      </c>
      <c r="H817" s="1">
        <v>0</v>
      </c>
      <c r="I817" s="1" t="s">
        <v>87</v>
      </c>
      <c r="J817" s="1">
        <v>0</v>
      </c>
      <c r="K817" s="1" t="s">
        <v>87</v>
      </c>
      <c r="L817" s="1">
        <v>1</v>
      </c>
      <c r="M817" s="1" t="s">
        <v>87</v>
      </c>
      <c r="N817" s="1" t="s">
        <v>87</v>
      </c>
      <c r="O817" s="1" t="s">
        <v>87</v>
      </c>
      <c r="P817" s="1">
        <v>195</v>
      </c>
      <c r="Q817" s="1">
        <v>260129</v>
      </c>
      <c r="R817" s="1">
        <v>22656.728442763582</v>
      </c>
      <c r="S817" s="1">
        <v>16.946460723876953</v>
      </c>
      <c r="T817" s="1">
        <v>-76.896541231536631</v>
      </c>
      <c r="U817" s="1">
        <v>81.002424456569145</v>
      </c>
      <c r="V817" s="1">
        <v>315.7806396484375</v>
      </c>
      <c r="W817" s="1">
        <v>177.57046508789063</v>
      </c>
      <c r="X817" s="1">
        <v>0.78374274351425843</v>
      </c>
      <c r="Y817" s="1">
        <v>0</v>
      </c>
      <c r="Z817" s="1">
        <v>0</v>
      </c>
      <c r="AA817" s="1">
        <v>0</v>
      </c>
      <c r="AB817" s="1">
        <v>77.416973886033475</v>
      </c>
      <c r="AC817" s="1">
        <v>22.583026113966532</v>
      </c>
      <c r="AD817" s="1">
        <v>0</v>
      </c>
      <c r="AE817" s="1">
        <v>0</v>
      </c>
      <c r="AF817" s="1">
        <v>0</v>
      </c>
      <c r="AG817" s="1">
        <v>-141.85335259752861</v>
      </c>
      <c r="AH817" s="1">
        <v>4.2901791034448293E-2</v>
      </c>
      <c r="AI817" s="1">
        <v>0</v>
      </c>
      <c r="AJ817" s="1">
        <v>3.157806396484375</v>
      </c>
      <c r="AK817" s="1">
        <v>0</v>
      </c>
      <c r="AL817" s="1">
        <v>0</v>
      </c>
      <c r="AM817" s="1">
        <v>-0.50559222197957743</v>
      </c>
    </row>
    <row r="818" spans="5:39" x14ac:dyDescent="0.2">
      <c r="E818" s="1" t="str">
        <f t="shared" si="12"/>
        <v>-11-0-0---</v>
      </c>
      <c r="F818" s="1" t="s">
        <v>87</v>
      </c>
      <c r="G818" s="1">
        <v>1</v>
      </c>
      <c r="H818" s="1">
        <v>1</v>
      </c>
      <c r="I818" s="1" t="s">
        <v>87</v>
      </c>
      <c r="J818" s="1">
        <v>0</v>
      </c>
      <c r="K818" s="1" t="s">
        <v>87</v>
      </c>
      <c r="L818" s="1">
        <v>0</v>
      </c>
      <c r="M818" s="1" t="s">
        <v>87</v>
      </c>
      <c r="N818" s="1" t="s">
        <v>87</v>
      </c>
      <c r="O818" s="1" t="s">
        <v>87</v>
      </c>
      <c r="P818" s="1">
        <v>233</v>
      </c>
      <c r="Q818" s="1">
        <v>243970</v>
      </c>
      <c r="R818" s="1">
        <v>28335.92045028248</v>
      </c>
      <c r="S818" s="1">
        <v>26.405864715576172</v>
      </c>
      <c r="T818" s="1">
        <v>-120.60650012023363</v>
      </c>
      <c r="U818" s="1">
        <v>82.519158154829483</v>
      </c>
      <c r="V818" s="1">
        <v>303.43197631835938</v>
      </c>
      <c r="W818" s="1">
        <v>204.57685852050781</v>
      </c>
      <c r="X818" s="1">
        <v>0.72197004815655597</v>
      </c>
      <c r="Y818" s="1">
        <v>0</v>
      </c>
      <c r="Z818" s="1">
        <v>0</v>
      </c>
      <c r="AA818" s="1">
        <v>0.85666270443087267</v>
      </c>
      <c r="AB818" s="1">
        <v>80.595155142025661</v>
      </c>
      <c r="AC818" s="1">
        <v>18.143624216092142</v>
      </c>
      <c r="AD818" s="1">
        <v>0.40455793745132596</v>
      </c>
      <c r="AE818" s="1">
        <v>0</v>
      </c>
      <c r="AF818" s="1">
        <v>0</v>
      </c>
      <c r="AG818" s="1">
        <v>-78.067157501076395</v>
      </c>
      <c r="AH818" s="1">
        <v>0.18883059392548265</v>
      </c>
      <c r="AI818" s="1">
        <v>0</v>
      </c>
      <c r="AJ818" s="1">
        <v>3.0343198776245117</v>
      </c>
      <c r="AK818" s="1">
        <v>0</v>
      </c>
      <c r="AL818" s="1">
        <v>0</v>
      </c>
      <c r="AM818" s="1">
        <v>17.11054326160848</v>
      </c>
    </row>
    <row r="819" spans="5:39" x14ac:dyDescent="0.2">
      <c r="E819" s="1" t="str">
        <f t="shared" si="12"/>
        <v>-11-0-1---</v>
      </c>
      <c r="F819" s="1" t="s">
        <v>87</v>
      </c>
      <c r="G819" s="1">
        <v>1</v>
      </c>
      <c r="H819" s="1">
        <v>1</v>
      </c>
      <c r="I819" s="1" t="s">
        <v>87</v>
      </c>
      <c r="J819" s="1">
        <v>0</v>
      </c>
      <c r="K819" s="1" t="s">
        <v>87</v>
      </c>
      <c r="L819" s="1">
        <v>1</v>
      </c>
      <c r="M819" s="1" t="s">
        <v>87</v>
      </c>
      <c r="N819" s="1" t="s">
        <v>87</v>
      </c>
      <c r="O819" s="1" t="s">
        <v>87</v>
      </c>
      <c r="P819" s="1">
        <v>283</v>
      </c>
      <c r="Q819" s="1">
        <v>315478</v>
      </c>
      <c r="R819" s="1">
        <v>34590.915557772678</v>
      </c>
      <c r="S819" s="1">
        <v>34.118370056152344</v>
      </c>
      <c r="T819" s="1">
        <v>-77.703072630977701</v>
      </c>
      <c r="U819" s="1">
        <v>82.124922175404791</v>
      </c>
      <c r="V819" s="1">
        <v>309.00823974609375</v>
      </c>
      <c r="W819" s="1">
        <v>238.27574157714844</v>
      </c>
      <c r="X819" s="1">
        <v>0.68883907157411794</v>
      </c>
      <c r="Y819" s="1">
        <v>0</v>
      </c>
      <c r="Z819" s="1">
        <v>0</v>
      </c>
      <c r="AA819" s="1">
        <v>0.60289465509480855</v>
      </c>
      <c r="AB819" s="1">
        <v>69.769682830498482</v>
      </c>
      <c r="AC819" s="1">
        <v>29.478442236859621</v>
      </c>
      <c r="AD819" s="1">
        <v>0.14898027754708729</v>
      </c>
      <c r="AE819" s="1">
        <v>0</v>
      </c>
      <c r="AF819" s="1">
        <v>0</v>
      </c>
      <c r="AG819" s="1">
        <v>-94.016441574866604</v>
      </c>
      <c r="AH819" s="1">
        <v>0</v>
      </c>
      <c r="AI819" s="1">
        <v>0</v>
      </c>
      <c r="AJ819" s="1">
        <v>3.0900824069976807</v>
      </c>
      <c r="AK819" s="1">
        <v>0</v>
      </c>
      <c r="AL819" s="1">
        <v>0</v>
      </c>
      <c r="AM819" s="1">
        <v>18.862103520809775</v>
      </c>
    </row>
    <row r="820" spans="5:39" x14ac:dyDescent="0.2">
      <c r="E820" s="1" t="str">
        <f t="shared" si="12"/>
        <v>-10-1-0---</v>
      </c>
      <c r="F820" s="1" t="s">
        <v>87</v>
      </c>
      <c r="G820" s="1">
        <v>1</v>
      </c>
      <c r="H820" s="1">
        <v>0</v>
      </c>
      <c r="I820" s="1" t="s">
        <v>87</v>
      </c>
      <c r="J820" s="1">
        <v>1</v>
      </c>
      <c r="K820" s="1" t="s">
        <v>87</v>
      </c>
      <c r="L820" s="1">
        <v>0</v>
      </c>
      <c r="M820" s="1" t="s">
        <v>87</v>
      </c>
      <c r="N820" s="1" t="s">
        <v>87</v>
      </c>
      <c r="O820" s="1" t="s">
        <v>87</v>
      </c>
      <c r="P820" s="1">
        <v>298</v>
      </c>
      <c r="Q820" s="1">
        <v>428147</v>
      </c>
      <c r="R820" s="1">
        <v>40775.068271226533</v>
      </c>
      <c r="S820" s="1">
        <v>38.483272552490234</v>
      </c>
      <c r="T820" s="1">
        <v>-326.8723683182584</v>
      </c>
      <c r="U820" s="1">
        <v>103.11686631522271</v>
      </c>
      <c r="V820" s="1">
        <v>361.0533447265625</v>
      </c>
      <c r="W820" s="1">
        <v>131.72042846679688</v>
      </c>
      <c r="X820" s="1">
        <v>0.32304158901861885</v>
      </c>
      <c r="Y820" s="1">
        <v>0</v>
      </c>
      <c r="Z820" s="1">
        <v>2.930535540363473</v>
      </c>
      <c r="AA820" s="1">
        <v>21.023386827421422</v>
      </c>
      <c r="AB820" s="1">
        <v>66.843630809044555</v>
      </c>
      <c r="AC820" s="1">
        <v>9.202446823170547</v>
      </c>
      <c r="AD820" s="1">
        <v>0</v>
      </c>
      <c r="AE820" s="1">
        <v>0</v>
      </c>
      <c r="AF820" s="1">
        <v>2.930535540363473</v>
      </c>
      <c r="AG820" s="1">
        <v>-64.024639187411751</v>
      </c>
      <c r="AH820" s="1">
        <v>8.1901592258763909</v>
      </c>
      <c r="AI820" s="1">
        <v>3.0260383917172899</v>
      </c>
      <c r="AJ820" s="1">
        <v>3.6105332374572754</v>
      </c>
      <c r="AK820" s="1">
        <v>0</v>
      </c>
      <c r="AL820" s="1">
        <v>0</v>
      </c>
      <c r="AM820" s="1">
        <v>47.231049081127665</v>
      </c>
    </row>
    <row r="821" spans="5:39" x14ac:dyDescent="0.2">
      <c r="E821" s="1" t="str">
        <f t="shared" si="12"/>
        <v>-10-1-1---</v>
      </c>
      <c r="F821" s="1" t="s">
        <v>87</v>
      </c>
      <c r="G821" s="1">
        <v>1</v>
      </c>
      <c r="H821" s="1">
        <v>0</v>
      </c>
      <c r="I821" s="1" t="s">
        <v>87</v>
      </c>
      <c r="J821" s="1">
        <v>1</v>
      </c>
      <c r="K821" s="1" t="s">
        <v>87</v>
      </c>
      <c r="L821" s="1">
        <v>1</v>
      </c>
      <c r="M821" s="1" t="s">
        <v>87</v>
      </c>
      <c r="N821" s="1" t="s">
        <v>87</v>
      </c>
      <c r="O821" s="1" t="s">
        <v>87</v>
      </c>
      <c r="P821" s="1">
        <v>129</v>
      </c>
      <c r="Q821" s="1">
        <v>151361</v>
      </c>
      <c r="R821" s="1">
        <v>41463.016934537234</v>
      </c>
      <c r="S821" s="1">
        <v>37.092910766601563</v>
      </c>
      <c r="T821" s="1">
        <v>-307.94477676005602</v>
      </c>
      <c r="U821" s="1">
        <v>90.438116516008833</v>
      </c>
      <c r="V821" s="1">
        <v>361.91488647460938</v>
      </c>
      <c r="W821" s="1">
        <v>86.202857971191406</v>
      </c>
      <c r="X821" s="1">
        <v>0.20790300451916091</v>
      </c>
      <c r="Y821" s="1">
        <v>0</v>
      </c>
      <c r="Z821" s="1">
        <v>0</v>
      </c>
      <c r="AA821" s="1">
        <v>29.311381399435788</v>
      </c>
      <c r="AB821" s="1">
        <v>62.130932010227205</v>
      </c>
      <c r="AC821" s="1">
        <v>8.5576865903370081</v>
      </c>
      <c r="AD821" s="1">
        <v>0</v>
      </c>
      <c r="AE821" s="1">
        <v>0</v>
      </c>
      <c r="AF821" s="1">
        <v>0</v>
      </c>
      <c r="AG821" s="1">
        <v>-72.493879853269561</v>
      </c>
      <c r="AH821" s="1">
        <v>6.7591325000267428</v>
      </c>
      <c r="AI821" s="1">
        <v>0</v>
      </c>
      <c r="AJ821" s="1">
        <v>3.6191489696502686</v>
      </c>
      <c r="AK821" s="1">
        <v>0</v>
      </c>
      <c r="AL821" s="1">
        <v>0</v>
      </c>
      <c r="AM821" s="1">
        <v>7.5293755740827946</v>
      </c>
    </row>
    <row r="822" spans="5:39" x14ac:dyDescent="0.2">
      <c r="E822" s="1" t="str">
        <f t="shared" si="12"/>
        <v>-11-1-0---</v>
      </c>
      <c r="F822" s="1" t="s">
        <v>87</v>
      </c>
      <c r="G822" s="1">
        <v>1</v>
      </c>
      <c r="H822" s="1">
        <v>1</v>
      </c>
      <c r="I822" s="1" t="s">
        <v>87</v>
      </c>
      <c r="J822" s="1">
        <v>1</v>
      </c>
      <c r="K822" s="1" t="s">
        <v>87</v>
      </c>
      <c r="L822" s="1">
        <v>0</v>
      </c>
      <c r="M822" s="1" t="s">
        <v>87</v>
      </c>
      <c r="N822" s="1" t="s">
        <v>87</v>
      </c>
      <c r="O822" s="1" t="s">
        <v>87</v>
      </c>
      <c r="P822" s="1">
        <v>3752</v>
      </c>
      <c r="Q822" s="1">
        <v>5050456</v>
      </c>
      <c r="R822" s="1">
        <v>56173.07055649106</v>
      </c>
      <c r="S822" s="1">
        <v>57.252609252929688</v>
      </c>
      <c r="T822" s="1">
        <v>-437.04156074547524</v>
      </c>
      <c r="U822" s="1">
        <v>97.814762259924237</v>
      </c>
      <c r="V822" s="1">
        <v>364.63174438476563</v>
      </c>
      <c r="W822" s="1">
        <v>51.048358917236328</v>
      </c>
      <c r="X822" s="1">
        <v>9.0876924496941971E-2</v>
      </c>
      <c r="Y822" s="1">
        <v>0.15531270839702394</v>
      </c>
      <c r="Z822" s="1">
        <v>2.1290552773848539</v>
      </c>
      <c r="AA822" s="1">
        <v>32.340941095219918</v>
      </c>
      <c r="AB822" s="1">
        <v>59.316089477861013</v>
      </c>
      <c r="AC822" s="1">
        <v>6.0213770796141972</v>
      </c>
      <c r="AD822" s="1">
        <v>3.7224361522999114E-2</v>
      </c>
      <c r="AE822" s="1">
        <v>4.6787854403641964E-2</v>
      </c>
      <c r="AF822" s="1">
        <v>1.4487404701674462</v>
      </c>
      <c r="AG822" s="1">
        <v>-10.212089488332904</v>
      </c>
      <c r="AH822" s="1">
        <v>11.40613453581126</v>
      </c>
      <c r="AI822" s="1">
        <v>4.1459063447101814</v>
      </c>
      <c r="AJ822" s="1">
        <v>3.6463174819946289</v>
      </c>
      <c r="AK822" s="1">
        <v>0</v>
      </c>
      <c r="AL822" s="1">
        <v>0</v>
      </c>
      <c r="AM822" s="1">
        <v>20.30345760254631</v>
      </c>
    </row>
    <row r="823" spans="5:39" x14ac:dyDescent="0.2">
      <c r="E823" s="1" t="str">
        <f t="shared" si="12"/>
        <v>-11-1-1---</v>
      </c>
      <c r="F823" s="1" t="s">
        <v>87</v>
      </c>
      <c r="G823" s="1">
        <v>1</v>
      </c>
      <c r="H823" s="1">
        <v>1</v>
      </c>
      <c r="I823" s="1" t="s">
        <v>87</v>
      </c>
      <c r="J823" s="1">
        <v>1</v>
      </c>
      <c r="K823" s="1" t="s">
        <v>87</v>
      </c>
      <c r="L823" s="1">
        <v>1</v>
      </c>
      <c r="M823" s="1" t="s">
        <v>87</v>
      </c>
      <c r="N823" s="1" t="s">
        <v>87</v>
      </c>
      <c r="O823" s="1" t="s">
        <v>87</v>
      </c>
      <c r="P823" s="1">
        <v>1341</v>
      </c>
      <c r="Q823" s="1">
        <v>1865706</v>
      </c>
      <c r="R823" s="1">
        <v>61976.799926015206</v>
      </c>
      <c r="S823" s="1">
        <v>61.780590057373047</v>
      </c>
      <c r="T823" s="1">
        <v>-342.36032719079225</v>
      </c>
      <c r="U823" s="1">
        <v>89.056022926991048</v>
      </c>
      <c r="V823" s="1">
        <v>361.43133544921875</v>
      </c>
      <c r="W823" s="1">
        <v>104.28977203369141</v>
      </c>
      <c r="X823" s="1">
        <v>0.16827227633273628</v>
      </c>
      <c r="Y823" s="1">
        <v>0.3226660577818799</v>
      </c>
      <c r="Z823" s="1">
        <v>0.46561462524106156</v>
      </c>
      <c r="AA823" s="1">
        <v>27.128175607518013</v>
      </c>
      <c r="AB823" s="1">
        <v>63.177638920601645</v>
      </c>
      <c r="AC823" s="1">
        <v>8.7865397870832815</v>
      </c>
      <c r="AD823" s="1">
        <v>0.11936500177412732</v>
      </c>
      <c r="AE823" s="1">
        <v>0.3226660577818799</v>
      </c>
      <c r="AF823" s="1">
        <v>0.27072861426183975</v>
      </c>
      <c r="AG823" s="1">
        <v>-14.580685831008726</v>
      </c>
      <c r="AH823" s="1">
        <v>8.4778586604281276</v>
      </c>
      <c r="AI823" s="1">
        <v>9.4484980709662576</v>
      </c>
      <c r="AJ823" s="1">
        <v>3.6143133640289307</v>
      </c>
      <c r="AK823" s="1">
        <v>0</v>
      </c>
      <c r="AL823" s="1">
        <v>0</v>
      </c>
      <c r="AM823" s="1">
        <v>-7.1829210144304563</v>
      </c>
    </row>
    <row r="824" spans="5:39" x14ac:dyDescent="0.2">
      <c r="E824" s="1" t="str">
        <f t="shared" si="12"/>
        <v>-0-10-0---</v>
      </c>
      <c r="F824" s="1" t="s">
        <v>87</v>
      </c>
      <c r="G824" s="1">
        <v>0</v>
      </c>
      <c r="H824" s="1" t="s">
        <v>87</v>
      </c>
      <c r="I824" s="1">
        <v>1</v>
      </c>
      <c r="J824" s="1">
        <v>0</v>
      </c>
      <c r="K824" s="1" t="s">
        <v>87</v>
      </c>
      <c r="L824" s="1">
        <v>0</v>
      </c>
      <c r="M824" s="1" t="s">
        <v>87</v>
      </c>
      <c r="N824" s="1" t="s">
        <v>87</v>
      </c>
      <c r="O824" s="1" t="s">
        <v>87</v>
      </c>
      <c r="P824" s="1">
        <v>753</v>
      </c>
      <c r="Q824" s="1">
        <v>2951769</v>
      </c>
      <c r="R824" s="1">
        <v>11997.834512818277</v>
      </c>
      <c r="S824" s="1">
        <v>12.215250015258789</v>
      </c>
      <c r="T824" s="1">
        <v>-84.771645305298065</v>
      </c>
      <c r="U824" s="1">
        <v>52.012717193414531</v>
      </c>
      <c r="V824" s="1">
        <v>116.67623901367188</v>
      </c>
      <c r="W824" s="1">
        <v>68.439720153808594</v>
      </c>
      <c r="X824" s="1">
        <v>0.57043394023053728</v>
      </c>
      <c r="Y824" s="1">
        <v>0</v>
      </c>
      <c r="Z824" s="1">
        <v>2.8157352421547892</v>
      </c>
      <c r="AA824" s="1">
        <v>9.8052049465930438</v>
      </c>
      <c r="AB824" s="1">
        <v>66.649761549768968</v>
      </c>
      <c r="AC824" s="1">
        <v>19.565724824672934</v>
      </c>
      <c r="AD824" s="1">
        <v>1.1635734368102653</v>
      </c>
      <c r="AE824" s="1">
        <v>0</v>
      </c>
      <c r="AF824" s="1">
        <v>2.8157352421547892</v>
      </c>
      <c r="AG824" s="1">
        <v>-20.293494874120189</v>
      </c>
      <c r="AH824" s="1">
        <v>0</v>
      </c>
      <c r="AI824" s="1">
        <v>1.3541395797611298</v>
      </c>
      <c r="AJ824" s="1">
        <v>1.1667623519897461</v>
      </c>
      <c r="AK824" s="1">
        <v>0</v>
      </c>
      <c r="AL824" s="1">
        <v>0</v>
      </c>
      <c r="AM824" s="1">
        <v>3.4617682062220494</v>
      </c>
    </row>
    <row r="825" spans="5:39" x14ac:dyDescent="0.2">
      <c r="E825" s="1" t="str">
        <f t="shared" si="12"/>
        <v>-0-10-1---</v>
      </c>
      <c r="F825" s="1" t="s">
        <v>87</v>
      </c>
      <c r="G825" s="1">
        <v>0</v>
      </c>
      <c r="H825" s="1" t="s">
        <v>87</v>
      </c>
      <c r="I825" s="1">
        <v>1</v>
      </c>
      <c r="J825" s="1">
        <v>0</v>
      </c>
      <c r="K825" s="1" t="s">
        <v>87</v>
      </c>
      <c r="L825" s="1">
        <v>1</v>
      </c>
      <c r="M825" s="1" t="s">
        <v>87</v>
      </c>
      <c r="N825" s="1" t="s">
        <v>87</v>
      </c>
      <c r="O825" s="1" t="s">
        <v>87</v>
      </c>
      <c r="P825" s="1">
        <v>680</v>
      </c>
      <c r="Q825" s="1">
        <v>2697968</v>
      </c>
      <c r="R825" s="1">
        <v>12577.351455490632</v>
      </c>
      <c r="S825" s="1">
        <v>12.766023635864258</v>
      </c>
      <c r="T825" s="1">
        <v>-59.74382931597053</v>
      </c>
      <c r="U825" s="1">
        <v>46.90546741544177</v>
      </c>
      <c r="V825" s="1">
        <v>124.32719421386719</v>
      </c>
      <c r="W825" s="1">
        <v>90.272315979003906</v>
      </c>
      <c r="X825" s="1">
        <v>0.71773708716389262</v>
      </c>
      <c r="Y825" s="1">
        <v>0</v>
      </c>
      <c r="Z825" s="1">
        <v>0.97024872051855326</v>
      </c>
      <c r="AA825" s="1">
        <v>5.8117442460399831</v>
      </c>
      <c r="AB825" s="1">
        <v>63.009420423073962</v>
      </c>
      <c r="AC825" s="1">
        <v>29.337931361676638</v>
      </c>
      <c r="AD825" s="1">
        <v>0.87065524869086652</v>
      </c>
      <c r="AE825" s="1">
        <v>0</v>
      </c>
      <c r="AF825" s="1">
        <v>0.97024872051855326</v>
      </c>
      <c r="AG825" s="1">
        <v>-25.409895429164866</v>
      </c>
      <c r="AH825" s="1">
        <v>0</v>
      </c>
      <c r="AI825" s="1">
        <v>0.55954909423319987</v>
      </c>
      <c r="AJ825" s="1">
        <v>1.2432719469070435</v>
      </c>
      <c r="AK825" s="1">
        <v>0</v>
      </c>
      <c r="AL825" s="1">
        <v>0</v>
      </c>
      <c r="AM825" s="1">
        <v>3.6338265262393472</v>
      </c>
    </row>
    <row r="826" spans="5:39" x14ac:dyDescent="0.2">
      <c r="E826" s="1" t="str">
        <f t="shared" si="12"/>
        <v>-0-20-0---</v>
      </c>
      <c r="F826" s="1" t="s">
        <v>87</v>
      </c>
      <c r="G826" s="1">
        <v>0</v>
      </c>
      <c r="H826" s="1" t="s">
        <v>87</v>
      </c>
      <c r="I826" s="1">
        <v>2</v>
      </c>
      <c r="J826" s="1">
        <v>0</v>
      </c>
      <c r="K826" s="1" t="s">
        <v>87</v>
      </c>
      <c r="L826" s="1">
        <v>0</v>
      </c>
      <c r="M826" s="1" t="s">
        <v>87</v>
      </c>
      <c r="N826" s="1" t="s">
        <v>87</v>
      </c>
      <c r="O826" s="1" t="s">
        <v>87</v>
      </c>
      <c r="P826" s="1">
        <v>304</v>
      </c>
      <c r="Q826" s="1">
        <v>1307228</v>
      </c>
      <c r="R826" s="1">
        <v>23254.399375994322</v>
      </c>
      <c r="S826" s="1">
        <v>48.582687377929688</v>
      </c>
      <c r="T826" s="1">
        <v>-115.56836809169822</v>
      </c>
      <c r="U826" s="1">
        <v>55.103602561908616</v>
      </c>
      <c r="V826" s="1">
        <v>113.55493927001953</v>
      </c>
      <c r="W826" s="1">
        <v>70.3984375</v>
      </c>
      <c r="X826" s="1">
        <v>0.30273169546005474</v>
      </c>
      <c r="Y826" s="1">
        <v>0.13379456376393406</v>
      </c>
      <c r="Z826" s="1">
        <v>2.6144635824814033</v>
      </c>
      <c r="AA826" s="1">
        <v>26.710413179644256</v>
      </c>
      <c r="AB826" s="1">
        <v>62.284008604466855</v>
      </c>
      <c r="AC826" s="1">
        <v>7.7164044833800984</v>
      </c>
      <c r="AD826" s="1">
        <v>0.54091558626345215</v>
      </c>
      <c r="AE826" s="1">
        <v>0.13379456376393406</v>
      </c>
      <c r="AF826" s="1">
        <v>2.6144635824814033</v>
      </c>
      <c r="AG826" s="1">
        <v>0.44972589606874447</v>
      </c>
      <c r="AH826" s="1">
        <v>1.5096065873741994E-2</v>
      </c>
      <c r="AI826" s="1">
        <v>2.2326653501030567</v>
      </c>
      <c r="AJ826" s="1">
        <v>1.1355494260787964</v>
      </c>
      <c r="AK826" s="1">
        <v>0</v>
      </c>
      <c r="AL826" s="1">
        <v>0</v>
      </c>
      <c r="AM826" s="1">
        <v>14.610771893696754</v>
      </c>
    </row>
    <row r="827" spans="5:39" x14ac:dyDescent="0.2">
      <c r="E827" s="1" t="str">
        <f t="shared" si="12"/>
        <v>-0-20-1---</v>
      </c>
      <c r="F827" s="1" t="s">
        <v>87</v>
      </c>
      <c r="G827" s="1">
        <v>0</v>
      </c>
      <c r="H827" s="1" t="s">
        <v>87</v>
      </c>
      <c r="I827" s="1">
        <v>2</v>
      </c>
      <c r="J827" s="1">
        <v>0</v>
      </c>
      <c r="K827" s="1" t="s">
        <v>87</v>
      </c>
      <c r="L827" s="1">
        <v>1</v>
      </c>
      <c r="M827" s="1" t="s">
        <v>87</v>
      </c>
      <c r="N827" s="1" t="s">
        <v>87</v>
      </c>
      <c r="O827" s="1" t="s">
        <v>87</v>
      </c>
      <c r="P827" s="1">
        <v>412</v>
      </c>
      <c r="Q827" s="1">
        <v>1501726</v>
      </c>
      <c r="R827" s="1">
        <v>24906.858487556852</v>
      </c>
      <c r="S827" s="1">
        <v>50.578536987304688</v>
      </c>
      <c r="T827" s="1">
        <v>-72.722510143805906</v>
      </c>
      <c r="U827" s="1">
        <v>50.11186694996784</v>
      </c>
      <c r="V827" s="1">
        <v>120.73654174804688</v>
      </c>
      <c r="W827" s="1">
        <v>110.8992919921875</v>
      </c>
      <c r="X827" s="1">
        <v>0.44525604081137482</v>
      </c>
      <c r="Y827" s="1">
        <v>0</v>
      </c>
      <c r="Z827" s="1">
        <v>0.37077336344979045</v>
      </c>
      <c r="AA827" s="1">
        <v>15.76965438435507</v>
      </c>
      <c r="AB827" s="1">
        <v>72.753484989938244</v>
      </c>
      <c r="AC827" s="1">
        <v>11.106087262256896</v>
      </c>
      <c r="AD827" s="1">
        <v>0</v>
      </c>
      <c r="AE827" s="1">
        <v>0</v>
      </c>
      <c r="AF827" s="1">
        <v>0.37077336344979045</v>
      </c>
      <c r="AG827" s="1">
        <v>-4.5848781292692404</v>
      </c>
      <c r="AH827" s="1">
        <v>0</v>
      </c>
      <c r="AI827" s="1">
        <v>0.88566709179703307</v>
      </c>
      <c r="AJ827" s="1">
        <v>1.2073653936386108</v>
      </c>
      <c r="AK827" s="1">
        <v>0</v>
      </c>
      <c r="AL827" s="1">
        <v>0</v>
      </c>
      <c r="AM827" s="1">
        <v>16.472609490928498</v>
      </c>
    </row>
    <row r="828" spans="5:39" x14ac:dyDescent="0.2">
      <c r="E828" s="1" t="str">
        <f t="shared" si="12"/>
        <v>-0-30-0---</v>
      </c>
      <c r="F828" s="1" t="s">
        <v>87</v>
      </c>
      <c r="G828" s="1">
        <v>0</v>
      </c>
      <c r="H828" s="1" t="s">
        <v>87</v>
      </c>
      <c r="I828" s="1">
        <v>3</v>
      </c>
      <c r="J828" s="1">
        <v>0</v>
      </c>
      <c r="K828" s="1" t="s">
        <v>87</v>
      </c>
      <c r="L828" s="1">
        <v>0</v>
      </c>
      <c r="M828" s="1" t="s">
        <v>87</v>
      </c>
      <c r="N828" s="1" t="s">
        <v>87</v>
      </c>
      <c r="O828" s="1" t="s">
        <v>87</v>
      </c>
      <c r="P828" s="1">
        <v>27</v>
      </c>
      <c r="Q828" s="1">
        <v>86461</v>
      </c>
      <c r="R828" s="1">
        <v>52218.138563891509</v>
      </c>
      <c r="S828" s="1">
        <v>89.136627197265625</v>
      </c>
      <c r="T828" s="1">
        <v>-111.80013281700968</v>
      </c>
      <c r="U828" s="1">
        <v>64.330552445604084</v>
      </c>
      <c r="V828" s="1">
        <v>128.92864990234375</v>
      </c>
      <c r="W828" s="1">
        <v>35.088882446289063</v>
      </c>
      <c r="X828" s="1">
        <v>6.7196731655526282E-2</v>
      </c>
      <c r="Y828" s="1">
        <v>0</v>
      </c>
      <c r="Z828" s="1">
        <v>0</v>
      </c>
      <c r="AA828" s="1">
        <v>34.600571355871438</v>
      </c>
      <c r="AB828" s="1">
        <v>65.399428644128562</v>
      </c>
      <c r="AC828" s="1">
        <v>0</v>
      </c>
      <c r="AD828" s="1">
        <v>0</v>
      </c>
      <c r="AE828" s="1">
        <v>0</v>
      </c>
      <c r="AF828" s="1">
        <v>0</v>
      </c>
      <c r="AG828" s="1">
        <v>0</v>
      </c>
      <c r="AH828" s="1">
        <v>0</v>
      </c>
      <c r="AI828" s="1">
        <v>0</v>
      </c>
      <c r="AJ828" s="1">
        <v>1.2892864942550659</v>
      </c>
      <c r="AK828" s="1">
        <v>0</v>
      </c>
      <c r="AL828" s="1">
        <v>1</v>
      </c>
      <c r="AM828" s="1">
        <v>-46.370186057061943</v>
      </c>
    </row>
    <row r="829" spans="5:39" x14ac:dyDescent="0.2">
      <c r="E829" s="1" t="str">
        <f t="shared" si="12"/>
        <v>-0-30-1---</v>
      </c>
      <c r="F829" s="1" t="s">
        <v>87</v>
      </c>
      <c r="G829" s="1">
        <v>0</v>
      </c>
      <c r="H829" s="1" t="s">
        <v>87</v>
      </c>
      <c r="I829" s="1">
        <v>3</v>
      </c>
      <c r="J829" s="1">
        <v>0</v>
      </c>
      <c r="K829" s="1" t="s">
        <v>87</v>
      </c>
      <c r="L829" s="1">
        <v>1</v>
      </c>
      <c r="M829" s="1" t="s">
        <v>87</v>
      </c>
      <c r="N829" s="1" t="s">
        <v>87</v>
      </c>
      <c r="O829" s="1" t="s">
        <v>87</v>
      </c>
      <c r="P829" s="1">
        <v>86</v>
      </c>
      <c r="Q829" s="1">
        <v>284926</v>
      </c>
      <c r="R829" s="1">
        <v>52881.601249754211</v>
      </c>
      <c r="S829" s="1">
        <v>90.199310302734375</v>
      </c>
      <c r="T829" s="1">
        <v>-93.315362856560483</v>
      </c>
      <c r="U829" s="1">
        <v>55.152034046643962</v>
      </c>
      <c r="V829" s="1">
        <v>129.86810302734375</v>
      </c>
      <c r="W829" s="1">
        <v>-38.344253540039063</v>
      </c>
      <c r="X829" s="1">
        <v>-7.2509630256737512E-2</v>
      </c>
      <c r="Y829" s="1">
        <v>0</v>
      </c>
      <c r="Z829" s="1">
        <v>8.5892477344994855</v>
      </c>
      <c r="AA829" s="1">
        <v>38.429276373514526</v>
      </c>
      <c r="AB829" s="1">
        <v>52.981475891985987</v>
      </c>
      <c r="AC829" s="1">
        <v>0</v>
      </c>
      <c r="AD829" s="1">
        <v>0</v>
      </c>
      <c r="AE829" s="1">
        <v>0</v>
      </c>
      <c r="AF829" s="1">
        <v>0</v>
      </c>
      <c r="AG829" s="1">
        <v>0</v>
      </c>
      <c r="AH829" s="1">
        <v>0</v>
      </c>
      <c r="AI829" s="1">
        <v>0</v>
      </c>
      <c r="AJ829" s="1">
        <v>1.2986810207366943</v>
      </c>
      <c r="AK829" s="1">
        <v>0</v>
      </c>
      <c r="AL829" s="1">
        <v>1</v>
      </c>
      <c r="AM829" s="1">
        <v>-130.04903050102868</v>
      </c>
    </row>
    <row r="830" spans="5:39" x14ac:dyDescent="0.2">
      <c r="E830" s="1" t="str">
        <f t="shared" si="12"/>
        <v>-0-11-0---</v>
      </c>
      <c r="F830" s="1" t="s">
        <v>87</v>
      </c>
      <c r="G830" s="1">
        <v>0</v>
      </c>
      <c r="H830" s="1" t="s">
        <v>87</v>
      </c>
      <c r="I830" s="1">
        <v>1</v>
      </c>
      <c r="J830" s="1">
        <v>1</v>
      </c>
      <c r="K830" s="1" t="s">
        <v>87</v>
      </c>
      <c r="L830" s="1">
        <v>0</v>
      </c>
      <c r="M830" s="1" t="s">
        <v>87</v>
      </c>
      <c r="N830" s="1" t="s">
        <v>87</v>
      </c>
      <c r="O830" s="1" t="s">
        <v>87</v>
      </c>
      <c r="P830" s="1">
        <v>1359</v>
      </c>
      <c r="Q830" s="1">
        <v>4696893</v>
      </c>
      <c r="R830" s="1">
        <v>15830.848405002735</v>
      </c>
      <c r="S830" s="1">
        <v>15.889986991882324</v>
      </c>
      <c r="T830" s="1">
        <v>-244.93473590508719</v>
      </c>
      <c r="U830" s="1">
        <v>69.361888026039324</v>
      </c>
      <c r="V830" s="1">
        <v>161.25732421875</v>
      </c>
      <c r="W830" s="1">
        <v>4.8206896781921387</v>
      </c>
      <c r="X830" s="1">
        <v>3.045124022960604E-2</v>
      </c>
      <c r="Y830" s="1">
        <v>1.347401356598926</v>
      </c>
      <c r="Z830" s="1">
        <v>14.243500969683575</v>
      </c>
      <c r="AA830" s="1">
        <v>41.178136270083222</v>
      </c>
      <c r="AB830" s="1">
        <v>32.043800018437722</v>
      </c>
      <c r="AC830" s="1">
        <v>10.222928220847271</v>
      </c>
      <c r="AD830" s="1">
        <v>0.96423316434928363</v>
      </c>
      <c r="AE830" s="1">
        <v>1.347401356598926</v>
      </c>
      <c r="AF830" s="1">
        <v>14.243500969683575</v>
      </c>
      <c r="AG830" s="1">
        <v>-5.7253015799914735</v>
      </c>
      <c r="AH830" s="1">
        <v>3.2588253473658044</v>
      </c>
      <c r="AI830" s="1">
        <v>14.299326138763975</v>
      </c>
      <c r="AJ830" s="1">
        <v>1.6125732660293579</v>
      </c>
      <c r="AK830" s="1">
        <v>0</v>
      </c>
      <c r="AL830" s="1">
        <v>0</v>
      </c>
      <c r="AM830" s="1">
        <v>7.3033617137268418</v>
      </c>
    </row>
    <row r="831" spans="5:39" x14ac:dyDescent="0.2">
      <c r="E831" s="1" t="str">
        <f t="shared" si="12"/>
        <v>-0-11-1---</v>
      </c>
      <c r="F831" s="1" t="s">
        <v>87</v>
      </c>
      <c r="G831" s="1">
        <v>0</v>
      </c>
      <c r="H831" s="1" t="s">
        <v>87</v>
      </c>
      <c r="I831" s="1">
        <v>1</v>
      </c>
      <c r="J831" s="1">
        <v>1</v>
      </c>
      <c r="K831" s="1" t="s">
        <v>87</v>
      </c>
      <c r="L831" s="1">
        <v>1</v>
      </c>
      <c r="M831" s="1" t="s">
        <v>87</v>
      </c>
      <c r="N831" s="1" t="s">
        <v>87</v>
      </c>
      <c r="O831" s="1" t="s">
        <v>87</v>
      </c>
      <c r="P831" s="1">
        <v>492</v>
      </c>
      <c r="Q831" s="1">
        <v>1843391</v>
      </c>
      <c r="R831" s="1">
        <v>15140.230485263144</v>
      </c>
      <c r="S831" s="1">
        <v>15.921147346496582</v>
      </c>
      <c r="T831" s="1">
        <v>-186.10062853329561</v>
      </c>
      <c r="U831" s="1">
        <v>59.851339640936274</v>
      </c>
      <c r="V831" s="1">
        <v>151.69082641601563</v>
      </c>
      <c r="W831" s="1">
        <v>34.853527069091797</v>
      </c>
      <c r="X831" s="1">
        <v>0.23020473237191952</v>
      </c>
      <c r="Y831" s="1">
        <v>0.30937549331639352</v>
      </c>
      <c r="Z831" s="1">
        <v>8.7752950947465838</v>
      </c>
      <c r="AA831" s="1">
        <v>27.394622193555247</v>
      </c>
      <c r="AB831" s="1">
        <v>49.309723222040255</v>
      </c>
      <c r="AC831" s="1">
        <v>14.138346124072429</v>
      </c>
      <c r="AD831" s="1">
        <v>7.2637872269095377E-2</v>
      </c>
      <c r="AE831" s="1">
        <v>0.30937549331639352</v>
      </c>
      <c r="AF831" s="1">
        <v>8.7752950947465838</v>
      </c>
      <c r="AG831" s="1">
        <v>-10.142688888771943</v>
      </c>
      <c r="AH831" s="1">
        <v>2.6446437427805991</v>
      </c>
      <c r="AI831" s="1">
        <v>6.9389888376334952</v>
      </c>
      <c r="AJ831" s="1">
        <v>1.5169082880020142</v>
      </c>
      <c r="AK831" s="1">
        <v>0</v>
      </c>
      <c r="AL831" s="1">
        <v>0</v>
      </c>
      <c r="AM831" s="1">
        <v>9.971047002249529</v>
      </c>
    </row>
    <row r="832" spans="5:39" x14ac:dyDescent="0.2">
      <c r="E832" s="1" t="str">
        <f t="shared" si="12"/>
        <v>-0-21-0---</v>
      </c>
      <c r="F832" s="1" t="s">
        <v>87</v>
      </c>
      <c r="G832" s="1">
        <v>0</v>
      </c>
      <c r="H832" s="1" t="s">
        <v>87</v>
      </c>
      <c r="I832" s="1">
        <v>2</v>
      </c>
      <c r="J832" s="1">
        <v>1</v>
      </c>
      <c r="K832" s="1" t="s">
        <v>87</v>
      </c>
      <c r="L832" s="1">
        <v>0</v>
      </c>
      <c r="M832" s="1" t="s">
        <v>87</v>
      </c>
      <c r="N832" s="1" t="s">
        <v>87</v>
      </c>
      <c r="O832" s="1" t="s">
        <v>87</v>
      </c>
      <c r="P832" s="1">
        <v>2561</v>
      </c>
      <c r="Q832" s="1">
        <v>8220943</v>
      </c>
      <c r="R832" s="1">
        <v>33420.727564384812</v>
      </c>
      <c r="S832" s="1">
        <v>55.212295532226563</v>
      </c>
      <c r="T832" s="1">
        <v>-337.11412529447477</v>
      </c>
      <c r="U832" s="1">
        <v>77.340848090844659</v>
      </c>
      <c r="V832" s="1">
        <v>175.9986572265625</v>
      </c>
      <c r="W832" s="1">
        <v>-26.954160690307617</v>
      </c>
      <c r="X832" s="1">
        <v>-8.0651029030952739E-2</v>
      </c>
      <c r="Y832" s="1">
        <v>0.4531232001000372</v>
      </c>
      <c r="Z832" s="1">
        <v>8.6179286244899149</v>
      </c>
      <c r="AA832" s="1">
        <v>49.951909409905895</v>
      </c>
      <c r="AB832" s="1">
        <v>37.398641494047581</v>
      </c>
      <c r="AC832" s="1">
        <v>3.5783972714565717</v>
      </c>
      <c r="AD832" s="1">
        <v>0</v>
      </c>
      <c r="AE832" s="1">
        <v>0.4531232001000372</v>
      </c>
      <c r="AF832" s="1">
        <v>8.6179286244899149</v>
      </c>
      <c r="AG832" s="1">
        <v>0.66918063469816191</v>
      </c>
      <c r="AH832" s="1">
        <v>6.3432352360349844</v>
      </c>
      <c r="AI832" s="1">
        <v>15.920677293571977</v>
      </c>
      <c r="AJ832" s="1">
        <v>1.7599865198135376</v>
      </c>
      <c r="AK832" s="1">
        <v>0</v>
      </c>
      <c r="AL832" s="1">
        <v>0</v>
      </c>
      <c r="AM832" s="1">
        <v>33.887370584044639</v>
      </c>
    </row>
    <row r="833" spans="5:39" x14ac:dyDescent="0.2">
      <c r="E833" s="1" t="str">
        <f t="shared" si="12"/>
        <v>-0-21-1---</v>
      </c>
      <c r="F833" s="1" t="s">
        <v>87</v>
      </c>
      <c r="G833" s="1">
        <v>0</v>
      </c>
      <c r="H833" s="1" t="s">
        <v>87</v>
      </c>
      <c r="I833" s="1">
        <v>2</v>
      </c>
      <c r="J833" s="1">
        <v>1</v>
      </c>
      <c r="K833" s="1" t="s">
        <v>87</v>
      </c>
      <c r="L833" s="1">
        <v>1</v>
      </c>
      <c r="M833" s="1" t="s">
        <v>87</v>
      </c>
      <c r="N833" s="1" t="s">
        <v>87</v>
      </c>
      <c r="O833" s="1" t="s">
        <v>87</v>
      </c>
      <c r="P833" s="1">
        <v>1041</v>
      </c>
      <c r="Q833" s="1">
        <v>3595973</v>
      </c>
      <c r="R833" s="1">
        <v>32486.114625572867</v>
      </c>
      <c r="S833" s="1">
        <v>56.518596649169922</v>
      </c>
      <c r="T833" s="1">
        <v>-253.21950135990966</v>
      </c>
      <c r="U833" s="1">
        <v>67.987810577882399</v>
      </c>
      <c r="V833" s="1">
        <v>164.74626159667969</v>
      </c>
      <c r="W833" s="1">
        <v>10.073907852172852</v>
      </c>
      <c r="X833" s="1">
        <v>3.1009888280831014E-2</v>
      </c>
      <c r="Y833" s="1">
        <v>0.24900075723594145</v>
      </c>
      <c r="Z833" s="1">
        <v>5.3108018330504709</v>
      </c>
      <c r="AA833" s="1">
        <v>42.636666070629566</v>
      </c>
      <c r="AB833" s="1">
        <v>49.544337513101461</v>
      </c>
      <c r="AC833" s="1">
        <v>2.2591938259825644</v>
      </c>
      <c r="AD833" s="1">
        <v>0</v>
      </c>
      <c r="AE833" s="1">
        <v>0.24900075723594145</v>
      </c>
      <c r="AF833" s="1">
        <v>5.3108018330504709</v>
      </c>
      <c r="AG833" s="1">
        <v>-1.1812074897248177</v>
      </c>
      <c r="AH833" s="1">
        <v>4.0545602102556089</v>
      </c>
      <c r="AI833" s="1">
        <v>7.3905149116472106</v>
      </c>
      <c r="AJ833" s="1">
        <v>1.6474626064300537</v>
      </c>
      <c r="AK833" s="1">
        <v>0</v>
      </c>
      <c r="AL833" s="1">
        <v>0</v>
      </c>
      <c r="AM833" s="1">
        <v>20.295472028258633</v>
      </c>
    </row>
    <row r="834" spans="5:39" x14ac:dyDescent="0.2">
      <c r="E834" s="1" t="str">
        <f t="shared" si="12"/>
        <v>-0-31-0---</v>
      </c>
      <c r="F834" s="1" t="s">
        <v>87</v>
      </c>
      <c r="G834" s="1">
        <v>0</v>
      </c>
      <c r="H834" s="1" t="s">
        <v>87</v>
      </c>
      <c r="I834" s="1">
        <v>3</v>
      </c>
      <c r="J834" s="1">
        <v>1</v>
      </c>
      <c r="K834" s="1" t="s">
        <v>87</v>
      </c>
      <c r="L834" s="1">
        <v>0</v>
      </c>
      <c r="M834" s="1" t="s">
        <v>87</v>
      </c>
      <c r="N834" s="1" t="s">
        <v>87</v>
      </c>
      <c r="O834" s="1" t="s">
        <v>87</v>
      </c>
      <c r="P834" s="1">
        <v>1187</v>
      </c>
      <c r="Q834" s="1">
        <v>3639580</v>
      </c>
      <c r="R834" s="1">
        <v>71905.247307390542</v>
      </c>
      <c r="S834" s="1">
        <v>90.643768310546875</v>
      </c>
      <c r="T834" s="1">
        <v>-460.26374283914879</v>
      </c>
      <c r="U834" s="1">
        <v>82.113498352967753</v>
      </c>
      <c r="V834" s="1">
        <v>185.95603942871094</v>
      </c>
      <c r="W834" s="1">
        <v>-259.09078979492188</v>
      </c>
      <c r="X834" s="1">
        <v>-0.36032250704503466</v>
      </c>
      <c r="Y834" s="1">
        <v>0.8164403585029042</v>
      </c>
      <c r="Z834" s="1">
        <v>7.7353430890377464</v>
      </c>
      <c r="AA834" s="1">
        <v>74.388445919584129</v>
      </c>
      <c r="AB834" s="1">
        <v>17.031168431522318</v>
      </c>
      <c r="AC834" s="1">
        <v>2.8602201352903357E-2</v>
      </c>
      <c r="AD834" s="1">
        <v>0</v>
      </c>
      <c r="AE834" s="1">
        <v>0</v>
      </c>
      <c r="AF834" s="1">
        <v>0</v>
      </c>
      <c r="AG834" s="1">
        <v>1.830512687914454E-2</v>
      </c>
      <c r="AH834" s="1">
        <v>11.422893766120909</v>
      </c>
      <c r="AI834" s="1">
        <v>0</v>
      </c>
      <c r="AJ834" s="1">
        <v>1.859560489654541</v>
      </c>
      <c r="AK834" s="1">
        <v>0</v>
      </c>
      <c r="AL834" s="1">
        <v>0</v>
      </c>
      <c r="AM834" s="1">
        <v>-78.337791263561854</v>
      </c>
    </row>
    <row r="835" spans="5:39" x14ac:dyDescent="0.2">
      <c r="E835" s="1" t="str">
        <f t="shared" ref="E835:E898" si="13">CONCATENATE(F835,G835,H835,I835,J835,K835,L835,M835,N835,O835,)</f>
        <v>-0-31-1---</v>
      </c>
      <c r="F835" s="1" t="s">
        <v>87</v>
      </c>
      <c r="G835" s="1">
        <v>0</v>
      </c>
      <c r="H835" s="1" t="s">
        <v>87</v>
      </c>
      <c r="I835" s="1">
        <v>3</v>
      </c>
      <c r="J835" s="1">
        <v>1</v>
      </c>
      <c r="K835" s="1" t="s">
        <v>87</v>
      </c>
      <c r="L835" s="1">
        <v>1</v>
      </c>
      <c r="M835" s="1" t="s">
        <v>87</v>
      </c>
      <c r="N835" s="1" t="s">
        <v>87</v>
      </c>
      <c r="O835" s="1" t="s">
        <v>87</v>
      </c>
      <c r="P835" s="1">
        <v>581</v>
      </c>
      <c r="Q835" s="1">
        <v>1814393</v>
      </c>
      <c r="R835" s="1">
        <v>72300.563479470307</v>
      </c>
      <c r="S835" s="1">
        <v>90.760688781738281</v>
      </c>
      <c r="T835" s="1">
        <v>-365.60594839478995</v>
      </c>
      <c r="U835" s="1">
        <v>75.808473717162116</v>
      </c>
      <c r="V835" s="1">
        <v>178.07293701171875</v>
      </c>
      <c r="W835" s="1">
        <v>-203.22430419921875</v>
      </c>
      <c r="X835" s="1">
        <v>-0.2810826007696664</v>
      </c>
      <c r="Y835" s="1">
        <v>1.6990255143180115</v>
      </c>
      <c r="Z835" s="1">
        <v>5.9450736417082739</v>
      </c>
      <c r="AA835" s="1">
        <v>63.862018868018126</v>
      </c>
      <c r="AB835" s="1">
        <v>27.791773888016539</v>
      </c>
      <c r="AC835" s="1">
        <v>0.70210808793905177</v>
      </c>
      <c r="AD835" s="1">
        <v>0</v>
      </c>
      <c r="AE835" s="1">
        <v>0</v>
      </c>
      <c r="AF835" s="1">
        <v>0</v>
      </c>
      <c r="AG835" s="1">
        <v>-4.5681050897759201E-2</v>
      </c>
      <c r="AH835" s="1">
        <v>8.4666981837587603</v>
      </c>
      <c r="AI835" s="1">
        <v>0</v>
      </c>
      <c r="AJ835" s="1">
        <v>1.7807294130325317</v>
      </c>
      <c r="AK835" s="1">
        <v>0</v>
      </c>
      <c r="AL835" s="1">
        <v>0</v>
      </c>
      <c r="AM835" s="1">
        <v>-99.920784627803371</v>
      </c>
    </row>
    <row r="836" spans="5:39" x14ac:dyDescent="0.2">
      <c r="E836" s="1" t="str">
        <f t="shared" si="13"/>
        <v>-1-10-0---</v>
      </c>
      <c r="F836" s="1" t="s">
        <v>87</v>
      </c>
      <c r="G836" s="1">
        <v>1</v>
      </c>
      <c r="H836" s="1" t="s">
        <v>87</v>
      </c>
      <c r="I836" s="1">
        <v>1</v>
      </c>
      <c r="J836" s="1">
        <v>0</v>
      </c>
      <c r="K836" s="1" t="s">
        <v>87</v>
      </c>
      <c r="L836" s="1">
        <v>0</v>
      </c>
      <c r="M836" s="1" t="s">
        <v>87</v>
      </c>
      <c r="N836" s="1" t="s">
        <v>87</v>
      </c>
      <c r="O836" s="1" t="s">
        <v>87</v>
      </c>
      <c r="P836" s="1">
        <v>317</v>
      </c>
      <c r="Q836" s="1">
        <v>329063</v>
      </c>
      <c r="R836" s="1">
        <v>21558.712727161601</v>
      </c>
      <c r="S836" s="1">
        <v>16.029935836791992</v>
      </c>
      <c r="T836" s="1">
        <v>-110.1012202710421</v>
      </c>
      <c r="U836" s="1">
        <v>82.859721900190834</v>
      </c>
      <c r="V836" s="1">
        <v>297.53115844726563</v>
      </c>
      <c r="W836" s="1">
        <v>159.68080139160156</v>
      </c>
      <c r="X836" s="1">
        <v>0.74067873816241991</v>
      </c>
      <c r="Y836" s="1">
        <v>0</v>
      </c>
      <c r="Z836" s="1">
        <v>0</v>
      </c>
      <c r="AA836" s="1">
        <v>0.19449163230141339</v>
      </c>
      <c r="AB836" s="1">
        <v>84.767050686342742</v>
      </c>
      <c r="AC836" s="1">
        <v>14.738515117166015</v>
      </c>
      <c r="AD836" s="1">
        <v>0.299942564189836</v>
      </c>
      <c r="AE836" s="1">
        <v>0</v>
      </c>
      <c r="AF836" s="1">
        <v>0</v>
      </c>
      <c r="AG836" s="1">
        <v>-118.56910893485825</v>
      </c>
      <c r="AH836" s="1">
        <v>9.1383716795871914E-2</v>
      </c>
      <c r="AI836" s="1">
        <v>0</v>
      </c>
      <c r="AJ836" s="1">
        <v>2.9753117561340332</v>
      </c>
      <c r="AK836" s="1">
        <v>0</v>
      </c>
      <c r="AL836" s="1">
        <v>0</v>
      </c>
      <c r="AM836" s="1">
        <v>7.8688506485478937</v>
      </c>
    </row>
    <row r="837" spans="5:39" x14ac:dyDescent="0.2">
      <c r="E837" s="1" t="str">
        <f t="shared" si="13"/>
        <v>-1-10-1---</v>
      </c>
      <c r="F837" s="1" t="s">
        <v>87</v>
      </c>
      <c r="G837" s="1">
        <v>1</v>
      </c>
      <c r="H837" s="1" t="s">
        <v>87</v>
      </c>
      <c r="I837" s="1">
        <v>1</v>
      </c>
      <c r="J837" s="1">
        <v>0</v>
      </c>
      <c r="K837" s="1" t="s">
        <v>87</v>
      </c>
      <c r="L837" s="1">
        <v>1</v>
      </c>
      <c r="M837" s="1" t="s">
        <v>87</v>
      </c>
      <c r="N837" s="1" t="s">
        <v>87</v>
      </c>
      <c r="O837" s="1" t="s">
        <v>87</v>
      </c>
      <c r="P837" s="1">
        <v>344</v>
      </c>
      <c r="Q837" s="1">
        <v>426894</v>
      </c>
      <c r="R837" s="1">
        <v>22394.510678956129</v>
      </c>
      <c r="S837" s="1">
        <v>16.268657684326172</v>
      </c>
      <c r="T837" s="1">
        <v>-74.37485642490779</v>
      </c>
      <c r="U837" s="1">
        <v>82.816593665125794</v>
      </c>
      <c r="V837" s="1">
        <v>313.27682495117188</v>
      </c>
      <c r="W837" s="1">
        <v>190.80337524414063</v>
      </c>
      <c r="X837" s="1">
        <v>0.85200957493318419</v>
      </c>
      <c r="Y837" s="1">
        <v>0</v>
      </c>
      <c r="Z837" s="1">
        <v>0</v>
      </c>
      <c r="AA837" s="1">
        <v>0</v>
      </c>
      <c r="AB837" s="1">
        <v>72.789263845357397</v>
      </c>
      <c r="AC837" s="1">
        <v>27.100638566014045</v>
      </c>
      <c r="AD837" s="1">
        <v>0.11009758862855884</v>
      </c>
      <c r="AE837" s="1">
        <v>0</v>
      </c>
      <c r="AF837" s="1">
        <v>0</v>
      </c>
      <c r="AG837" s="1">
        <v>-139.17611064173389</v>
      </c>
      <c r="AH837" s="1">
        <v>2.6142321044568442E-2</v>
      </c>
      <c r="AI837" s="1">
        <v>0</v>
      </c>
      <c r="AJ837" s="1">
        <v>3.1327683925628662</v>
      </c>
      <c r="AK837" s="1">
        <v>0</v>
      </c>
      <c r="AL837" s="1">
        <v>0</v>
      </c>
      <c r="AM837" s="1">
        <v>8.2347717475798987</v>
      </c>
    </row>
    <row r="838" spans="5:39" x14ac:dyDescent="0.2">
      <c r="E838" s="1" t="str">
        <f t="shared" si="13"/>
        <v>-1-20-0---</v>
      </c>
      <c r="F838" s="1" t="s">
        <v>87</v>
      </c>
      <c r="G838" s="1">
        <v>1</v>
      </c>
      <c r="H838" s="1" t="s">
        <v>87</v>
      </c>
      <c r="I838" s="1">
        <v>2</v>
      </c>
      <c r="J838" s="1">
        <v>0</v>
      </c>
      <c r="K838" s="1" t="s">
        <v>87</v>
      </c>
      <c r="L838" s="1">
        <v>0</v>
      </c>
      <c r="M838" s="1" t="s">
        <v>87</v>
      </c>
      <c r="N838" s="1" t="s">
        <v>87</v>
      </c>
      <c r="O838" s="1" t="s">
        <v>87</v>
      </c>
      <c r="P838" s="1">
        <v>77</v>
      </c>
      <c r="Q838" s="1">
        <v>67119</v>
      </c>
      <c r="R838" s="1">
        <v>36811.193082434373</v>
      </c>
      <c r="S838" s="1">
        <v>44.542125701904297</v>
      </c>
      <c r="T838" s="1">
        <v>-97.921245935418568</v>
      </c>
      <c r="U838" s="1">
        <v>77.768586355026017</v>
      </c>
      <c r="V838" s="1">
        <v>314.88104248046875</v>
      </c>
      <c r="W838" s="1">
        <v>269.01034545898438</v>
      </c>
      <c r="X838" s="1">
        <v>0.7307840983490187</v>
      </c>
      <c r="Y838" s="1">
        <v>0</v>
      </c>
      <c r="Z838" s="1">
        <v>0</v>
      </c>
      <c r="AA838" s="1">
        <v>0.45888645540011025</v>
      </c>
      <c r="AB838" s="1">
        <v>82.234538655224299</v>
      </c>
      <c r="AC838" s="1">
        <v>17.306574889375586</v>
      </c>
      <c r="AD838" s="1">
        <v>0</v>
      </c>
      <c r="AE838" s="1">
        <v>0</v>
      </c>
      <c r="AF838" s="1">
        <v>0</v>
      </c>
      <c r="AG838" s="1">
        <v>-59.700765406986861</v>
      </c>
      <c r="AH838" s="1">
        <v>0.24344820393629227</v>
      </c>
      <c r="AI838" s="1">
        <v>0</v>
      </c>
      <c r="AJ838" s="1">
        <v>3.1488103866577148</v>
      </c>
      <c r="AK838" s="1">
        <v>0</v>
      </c>
      <c r="AL838" s="1">
        <v>1</v>
      </c>
      <c r="AM838" s="1">
        <v>33.739305473896458</v>
      </c>
    </row>
    <row r="839" spans="5:39" x14ac:dyDescent="0.2">
      <c r="E839" s="1" t="str">
        <f t="shared" si="13"/>
        <v>-1-20-1---</v>
      </c>
      <c r="F839" s="1" t="s">
        <v>87</v>
      </c>
      <c r="G839" s="1">
        <v>1</v>
      </c>
      <c r="H839" s="1" t="s">
        <v>87</v>
      </c>
      <c r="I839" s="1">
        <v>2</v>
      </c>
      <c r="J839" s="1">
        <v>0</v>
      </c>
      <c r="K839" s="1" t="s">
        <v>87</v>
      </c>
      <c r="L839" s="1">
        <v>1</v>
      </c>
      <c r="M839" s="1" t="s">
        <v>87</v>
      </c>
      <c r="N839" s="1" t="s">
        <v>87</v>
      </c>
      <c r="O839" s="1" t="s">
        <v>87</v>
      </c>
      <c r="P839" s="1">
        <v>108</v>
      </c>
      <c r="Q839" s="1">
        <v>120292</v>
      </c>
      <c r="R839" s="1">
        <v>36983.983283605841</v>
      </c>
      <c r="S839" s="1">
        <v>46.751029968261719</v>
      </c>
      <c r="T839" s="1">
        <v>-74.519031674674096</v>
      </c>
      <c r="U839" s="1">
        <v>78.121652447957928</v>
      </c>
      <c r="V839" s="1">
        <v>296.48855590820313</v>
      </c>
      <c r="W839" s="1">
        <v>271.31689453125</v>
      </c>
      <c r="X839" s="1">
        <v>0.73360647080845565</v>
      </c>
      <c r="Y839" s="1">
        <v>0</v>
      </c>
      <c r="Z839" s="1">
        <v>0</v>
      </c>
      <c r="AA839" s="1">
        <v>0.65257872510225112</v>
      </c>
      <c r="AB839" s="1">
        <v>69.377015927908758</v>
      </c>
      <c r="AC839" s="1">
        <v>29.970405346988994</v>
      </c>
      <c r="AD839" s="1">
        <v>0</v>
      </c>
      <c r="AE839" s="1">
        <v>0</v>
      </c>
      <c r="AF839" s="1">
        <v>0</v>
      </c>
      <c r="AG839" s="1">
        <v>-57.544537397810636</v>
      </c>
      <c r="AH839" s="1">
        <v>0</v>
      </c>
      <c r="AI839" s="1">
        <v>0</v>
      </c>
      <c r="AJ839" s="1">
        <v>2.9648854732513428</v>
      </c>
      <c r="AK839" s="1">
        <v>0</v>
      </c>
      <c r="AL839" s="1">
        <v>0</v>
      </c>
      <c r="AM839" s="1">
        <v>28.77026112165375</v>
      </c>
    </row>
    <row r="840" spans="5:39" x14ac:dyDescent="0.2">
      <c r="E840" s="1" t="str">
        <f t="shared" si="13"/>
        <v>-1-30-0---</v>
      </c>
      <c r="F840" s="1" t="s">
        <v>87</v>
      </c>
      <c r="G840" s="1">
        <v>1</v>
      </c>
      <c r="H840" s="1" t="s">
        <v>87</v>
      </c>
      <c r="I840" s="1">
        <v>3</v>
      </c>
      <c r="J840" s="1">
        <v>0</v>
      </c>
      <c r="K840" s="1" t="s">
        <v>87</v>
      </c>
      <c r="L840" s="1">
        <v>0</v>
      </c>
      <c r="M840" s="1" t="s">
        <v>87</v>
      </c>
      <c r="N840" s="1" t="s">
        <v>87</v>
      </c>
      <c r="O840" s="1" t="s">
        <v>87</v>
      </c>
      <c r="P840" s="1">
        <v>9</v>
      </c>
      <c r="Q840" s="1">
        <v>10968</v>
      </c>
      <c r="R840" s="1">
        <v>79731.089331304</v>
      </c>
      <c r="S840" s="1">
        <v>90.4931640625</v>
      </c>
      <c r="T840" s="1">
        <v>-130.88089859059608</v>
      </c>
      <c r="U840" s="1">
        <v>87.558695789514275</v>
      </c>
      <c r="V840" s="1">
        <v>297.31036376953125</v>
      </c>
      <c r="W840" s="1">
        <v>179.42866516113281</v>
      </c>
      <c r="X840" s="1">
        <v>0.22504228484269007</v>
      </c>
      <c r="Y840" s="1">
        <v>0</v>
      </c>
      <c r="Z840" s="1">
        <v>0</v>
      </c>
      <c r="AA840" s="1">
        <v>10.412107950401166</v>
      </c>
      <c r="AB840" s="1">
        <v>89.587892049598835</v>
      </c>
      <c r="AC840" s="1">
        <v>0</v>
      </c>
      <c r="AD840" s="1">
        <v>0</v>
      </c>
      <c r="AE840" s="1">
        <v>0</v>
      </c>
      <c r="AF840" s="1">
        <v>0</v>
      </c>
      <c r="AG840" s="1">
        <v>0</v>
      </c>
      <c r="AH840" s="1">
        <v>0</v>
      </c>
      <c r="AI840" s="1">
        <v>0</v>
      </c>
      <c r="AJ840" s="1">
        <v>2.9731035232543945</v>
      </c>
      <c r="AK840" s="1">
        <v>1</v>
      </c>
      <c r="AL840" s="1">
        <v>0</v>
      </c>
      <c r="AM840" s="1">
        <v>-74.55948510278705</v>
      </c>
    </row>
    <row r="841" spans="5:39" x14ac:dyDescent="0.2">
      <c r="E841" s="1" t="str">
        <f t="shared" si="13"/>
        <v>-1-30-1---</v>
      </c>
      <c r="F841" s="1" t="s">
        <v>87</v>
      </c>
      <c r="G841" s="1">
        <v>1</v>
      </c>
      <c r="H841" s="1" t="s">
        <v>87</v>
      </c>
      <c r="I841" s="1">
        <v>3</v>
      </c>
      <c r="J841" s="1">
        <v>0</v>
      </c>
      <c r="K841" s="1" t="s">
        <v>87</v>
      </c>
      <c r="L841" s="1">
        <v>1</v>
      </c>
      <c r="M841" s="1" t="s">
        <v>87</v>
      </c>
      <c r="N841" s="1" t="s">
        <v>87</v>
      </c>
      <c r="O841" s="1" t="s">
        <v>87</v>
      </c>
      <c r="P841" s="1">
        <v>26</v>
      </c>
      <c r="Q841" s="1">
        <v>28421</v>
      </c>
      <c r="R841" s="1">
        <v>98426.706044433333</v>
      </c>
      <c r="S841" s="1">
        <v>91.59051513671875</v>
      </c>
      <c r="T841" s="1">
        <v>-133.78864236408</v>
      </c>
      <c r="U841" s="1">
        <v>78.405725244195452</v>
      </c>
      <c r="V841" s="1">
        <v>359.86770629882813</v>
      </c>
      <c r="W841" s="1">
        <v>255.86431884765625</v>
      </c>
      <c r="X841" s="1">
        <v>0.25995416196509713</v>
      </c>
      <c r="Y841" s="1">
        <v>0</v>
      </c>
      <c r="Z841" s="1">
        <v>0</v>
      </c>
      <c r="AA841" s="1">
        <v>3.9301924633193766</v>
      </c>
      <c r="AB841" s="1">
        <v>96.069807536680614</v>
      </c>
      <c r="AC841" s="1">
        <v>0</v>
      </c>
      <c r="AD841" s="1">
        <v>0</v>
      </c>
      <c r="AE841" s="1">
        <v>0</v>
      </c>
      <c r="AF841" s="1">
        <v>0</v>
      </c>
      <c r="AG841" s="1">
        <v>-7.9059439454663973</v>
      </c>
      <c r="AH841" s="1">
        <v>0</v>
      </c>
      <c r="AI841" s="1">
        <v>0</v>
      </c>
      <c r="AJ841" s="1">
        <v>3.5986769199371338</v>
      </c>
      <c r="AK841" s="1">
        <v>0</v>
      </c>
      <c r="AL841" s="1">
        <v>1</v>
      </c>
      <c r="AM841" s="1">
        <v>-40.714521157969401</v>
      </c>
    </row>
    <row r="842" spans="5:39" x14ac:dyDescent="0.2">
      <c r="E842" s="1" t="str">
        <f t="shared" si="13"/>
        <v>-1-11-0---</v>
      </c>
      <c r="F842" s="1" t="s">
        <v>87</v>
      </c>
      <c r="G842" s="1">
        <v>1</v>
      </c>
      <c r="H842" s="1" t="s">
        <v>87</v>
      </c>
      <c r="I842" s="1">
        <v>1</v>
      </c>
      <c r="J842" s="1">
        <v>1</v>
      </c>
      <c r="K842" s="1" t="s">
        <v>87</v>
      </c>
      <c r="L842" s="1">
        <v>0</v>
      </c>
      <c r="M842" s="1" t="s">
        <v>87</v>
      </c>
      <c r="N842" s="1" t="s">
        <v>87</v>
      </c>
      <c r="O842" s="1" t="s">
        <v>87</v>
      </c>
      <c r="P842" s="1">
        <v>922</v>
      </c>
      <c r="Q842" s="1">
        <v>968009</v>
      </c>
      <c r="R842" s="1">
        <v>27701.289306773615</v>
      </c>
      <c r="S842" s="1">
        <v>18.725437164306641</v>
      </c>
      <c r="T842" s="1">
        <v>-324.77528539075377</v>
      </c>
      <c r="U842" s="1">
        <v>95.561549067493814</v>
      </c>
      <c r="V842" s="1">
        <v>371.46896362304688</v>
      </c>
      <c r="W842" s="1">
        <v>131.54403686523438</v>
      </c>
      <c r="X842" s="1">
        <v>0.47486611691055397</v>
      </c>
      <c r="Y842" s="1">
        <v>0.19679569094915439</v>
      </c>
      <c r="Z842" s="1">
        <v>2.624768984585887</v>
      </c>
      <c r="AA842" s="1">
        <v>23.446786135252875</v>
      </c>
      <c r="AB842" s="1">
        <v>55.883984549730428</v>
      </c>
      <c r="AC842" s="1">
        <v>17.653451569148633</v>
      </c>
      <c r="AD842" s="1">
        <v>0.19421307033302376</v>
      </c>
      <c r="AE842" s="1">
        <v>0.19679569094915439</v>
      </c>
      <c r="AF842" s="1">
        <v>2.624768984585887</v>
      </c>
      <c r="AG842" s="1">
        <v>-65.772961547188117</v>
      </c>
      <c r="AH842" s="1">
        <v>5.7938682028160589</v>
      </c>
      <c r="AI842" s="1">
        <v>3.4021301708020162</v>
      </c>
      <c r="AJ842" s="1">
        <v>3.7146897315979004</v>
      </c>
      <c r="AK842" s="1">
        <v>0</v>
      </c>
      <c r="AL842" s="1">
        <v>0</v>
      </c>
      <c r="AM842" s="1">
        <v>45.865776725078781</v>
      </c>
    </row>
    <row r="843" spans="5:39" x14ac:dyDescent="0.2">
      <c r="E843" s="1" t="str">
        <f t="shared" si="13"/>
        <v>-1-11-1---</v>
      </c>
      <c r="F843" s="1" t="s">
        <v>87</v>
      </c>
      <c r="G843" s="1">
        <v>1</v>
      </c>
      <c r="H843" s="1" t="s">
        <v>87</v>
      </c>
      <c r="I843" s="1">
        <v>1</v>
      </c>
      <c r="J843" s="1">
        <v>1</v>
      </c>
      <c r="K843" s="1" t="s">
        <v>87</v>
      </c>
      <c r="L843" s="1">
        <v>1</v>
      </c>
      <c r="M843" s="1" t="s">
        <v>87</v>
      </c>
      <c r="N843" s="1" t="s">
        <v>87</v>
      </c>
      <c r="O843" s="1" t="s">
        <v>87</v>
      </c>
      <c r="P843" s="1">
        <v>345</v>
      </c>
      <c r="Q843" s="1">
        <v>356493</v>
      </c>
      <c r="R843" s="1">
        <v>28470.523155525138</v>
      </c>
      <c r="S843" s="1">
        <v>18.611217498779297</v>
      </c>
      <c r="T843" s="1">
        <v>-262.01978964685361</v>
      </c>
      <c r="U843" s="1">
        <v>94.339158740417403</v>
      </c>
      <c r="V843" s="1">
        <v>393.965087890625</v>
      </c>
      <c r="W843" s="1">
        <v>172.41781616210938</v>
      </c>
      <c r="X843" s="1">
        <v>0.60560115183078078</v>
      </c>
      <c r="Y843" s="1">
        <v>0</v>
      </c>
      <c r="Z843" s="1">
        <v>0.48584404181849294</v>
      </c>
      <c r="AA843" s="1">
        <v>18.929403943415437</v>
      </c>
      <c r="AB843" s="1">
        <v>50.972389359678871</v>
      </c>
      <c r="AC843" s="1">
        <v>28.987665956975313</v>
      </c>
      <c r="AD843" s="1">
        <v>0.62469669811188433</v>
      </c>
      <c r="AE843" s="1">
        <v>0</v>
      </c>
      <c r="AF843" s="1">
        <v>0.48584404181849294</v>
      </c>
      <c r="AG843" s="1">
        <v>-95.401933551925495</v>
      </c>
      <c r="AH843" s="1">
        <v>5.6234995378988089</v>
      </c>
      <c r="AI843" s="1">
        <v>0.10491098354056456</v>
      </c>
      <c r="AJ843" s="1">
        <v>3.9396510124206543</v>
      </c>
      <c r="AK843" s="1">
        <v>0</v>
      </c>
      <c r="AL843" s="1">
        <v>0</v>
      </c>
      <c r="AM843" s="1">
        <v>35.806882278328999</v>
      </c>
    </row>
    <row r="844" spans="5:39" x14ac:dyDescent="0.2">
      <c r="E844" s="1" t="str">
        <f t="shared" si="13"/>
        <v>-1-21-0---</v>
      </c>
      <c r="F844" s="1" t="s">
        <v>87</v>
      </c>
      <c r="G844" s="1">
        <v>1</v>
      </c>
      <c r="H844" s="1" t="s">
        <v>87</v>
      </c>
      <c r="I844" s="1">
        <v>2</v>
      </c>
      <c r="J844" s="1">
        <v>1</v>
      </c>
      <c r="K844" s="1" t="s">
        <v>87</v>
      </c>
      <c r="L844" s="1">
        <v>0</v>
      </c>
      <c r="M844" s="1" t="s">
        <v>87</v>
      </c>
      <c r="N844" s="1" t="s">
        <v>87</v>
      </c>
      <c r="O844" s="1" t="s">
        <v>87</v>
      </c>
      <c r="P844" s="1">
        <v>2483</v>
      </c>
      <c r="Q844" s="1">
        <v>3470385</v>
      </c>
      <c r="R844" s="1">
        <v>50963.514712428259</v>
      </c>
      <c r="S844" s="1">
        <v>55.985126495361328</v>
      </c>
      <c r="T844" s="1">
        <v>-423.64885717193215</v>
      </c>
      <c r="U844" s="1">
        <v>98.796929285196185</v>
      </c>
      <c r="V844" s="1">
        <v>365.02685546875</v>
      </c>
      <c r="W844" s="1">
        <v>115.17179107666016</v>
      </c>
      <c r="X844" s="1">
        <v>0.22598871315398836</v>
      </c>
      <c r="Y844" s="1">
        <v>1.3197382999292587E-2</v>
      </c>
      <c r="Z844" s="1">
        <v>1.7377610841448425</v>
      </c>
      <c r="AA844" s="1">
        <v>24.994143301103481</v>
      </c>
      <c r="AB844" s="1">
        <v>68.280810342368355</v>
      </c>
      <c r="AC844" s="1">
        <v>4.9740878893840312</v>
      </c>
      <c r="AD844" s="1">
        <v>0</v>
      </c>
      <c r="AE844" s="1">
        <v>1.3197382999292587E-2</v>
      </c>
      <c r="AF844" s="1">
        <v>1.7377610841448425</v>
      </c>
      <c r="AG844" s="1">
        <v>-4.4141630411200516</v>
      </c>
      <c r="AH844" s="1">
        <v>10.579611430527464</v>
      </c>
      <c r="AI844" s="1">
        <v>5.4578999761900446</v>
      </c>
      <c r="AJ844" s="1">
        <v>3.6502685546875</v>
      </c>
      <c r="AK844" s="1">
        <v>0</v>
      </c>
      <c r="AL844" s="1">
        <v>0</v>
      </c>
      <c r="AM844" s="1">
        <v>63.373522078058564</v>
      </c>
    </row>
    <row r="845" spans="5:39" x14ac:dyDescent="0.2">
      <c r="E845" s="1" t="str">
        <f t="shared" si="13"/>
        <v>-1-21-1---</v>
      </c>
      <c r="F845" s="1" t="s">
        <v>87</v>
      </c>
      <c r="G845" s="1">
        <v>1</v>
      </c>
      <c r="H845" s="1" t="s">
        <v>87</v>
      </c>
      <c r="I845" s="1">
        <v>2</v>
      </c>
      <c r="J845" s="1">
        <v>1</v>
      </c>
      <c r="K845" s="1" t="s">
        <v>87</v>
      </c>
      <c r="L845" s="1">
        <v>1</v>
      </c>
      <c r="M845" s="1" t="s">
        <v>87</v>
      </c>
      <c r="N845" s="1" t="s">
        <v>87</v>
      </c>
      <c r="O845" s="1" t="s">
        <v>87</v>
      </c>
      <c r="P845" s="1">
        <v>820</v>
      </c>
      <c r="Q845" s="1">
        <v>1091335</v>
      </c>
      <c r="R845" s="1">
        <v>51263.000996294017</v>
      </c>
      <c r="S845" s="1">
        <v>57.331336975097656</v>
      </c>
      <c r="T845" s="1">
        <v>-330.44460448354141</v>
      </c>
      <c r="U845" s="1">
        <v>88.407782404704747</v>
      </c>
      <c r="V845" s="1">
        <v>356.4830322265625</v>
      </c>
      <c r="W845" s="1">
        <v>167.6220703125</v>
      </c>
      <c r="X845" s="1">
        <v>0.32698450550060071</v>
      </c>
      <c r="Y845" s="1">
        <v>0.55161797248324296</v>
      </c>
      <c r="Z845" s="1">
        <v>0.30412293200529628</v>
      </c>
      <c r="AA845" s="1">
        <v>16.329999496030094</v>
      </c>
      <c r="AB845" s="1">
        <v>76.07526561504946</v>
      </c>
      <c r="AC845" s="1">
        <v>6.7389939844319109</v>
      </c>
      <c r="AD845" s="1">
        <v>0</v>
      </c>
      <c r="AE845" s="1">
        <v>0.55161797248324296</v>
      </c>
      <c r="AF845" s="1">
        <v>0.30412293200529628</v>
      </c>
      <c r="AG845" s="1">
        <v>-3.8172488856598497</v>
      </c>
      <c r="AH845" s="1">
        <v>7.4043510962131842</v>
      </c>
      <c r="AI845" s="1">
        <v>16.118533274141164</v>
      </c>
      <c r="AJ845" s="1">
        <v>3.5648303031921387</v>
      </c>
      <c r="AK845" s="1">
        <v>0</v>
      </c>
      <c r="AL845" s="1">
        <v>0</v>
      </c>
      <c r="AM845" s="1">
        <v>33.470235795630011</v>
      </c>
    </row>
    <row r="846" spans="5:39" x14ac:dyDescent="0.2">
      <c r="E846" s="1" t="str">
        <f t="shared" si="13"/>
        <v>-1-31-0---</v>
      </c>
      <c r="F846" s="1" t="s">
        <v>87</v>
      </c>
      <c r="G846" s="1">
        <v>1</v>
      </c>
      <c r="H846" s="1" t="s">
        <v>87</v>
      </c>
      <c r="I846" s="1">
        <v>3</v>
      </c>
      <c r="J846" s="1">
        <v>1</v>
      </c>
      <c r="K846" s="1" t="s">
        <v>87</v>
      </c>
      <c r="L846" s="1">
        <v>0</v>
      </c>
      <c r="M846" s="1" t="s">
        <v>87</v>
      </c>
      <c r="N846" s="1" t="s">
        <v>87</v>
      </c>
      <c r="O846" s="1" t="s">
        <v>87</v>
      </c>
      <c r="P846" s="1">
        <v>645</v>
      </c>
      <c r="Q846" s="1">
        <v>1040209</v>
      </c>
      <c r="R846" s="1">
        <v>93711.196518896468</v>
      </c>
      <c r="S846" s="1">
        <v>89.608856201171875</v>
      </c>
      <c r="T846" s="1">
        <v>-540.85146173727708</v>
      </c>
      <c r="U846" s="1">
        <v>98.817169355187815</v>
      </c>
      <c r="V846" s="1">
        <v>355.47808837890625</v>
      </c>
      <c r="W846" s="1">
        <v>-204.58683776855469</v>
      </c>
      <c r="X846" s="1">
        <v>-0.21831632224149503</v>
      </c>
      <c r="Y846" s="1">
        <v>0.52691334145349633</v>
      </c>
      <c r="Z846" s="1">
        <v>3.3030862067142279</v>
      </c>
      <c r="AA846" s="1">
        <v>60.470155516824022</v>
      </c>
      <c r="AB846" s="1">
        <v>35.699844935008251</v>
      </c>
      <c r="AC846" s="1">
        <v>0</v>
      </c>
      <c r="AD846" s="1">
        <v>0</v>
      </c>
      <c r="AE846" s="1">
        <v>0</v>
      </c>
      <c r="AF846" s="1">
        <v>0</v>
      </c>
      <c r="AG846" s="1">
        <v>0</v>
      </c>
      <c r="AH846" s="1">
        <v>18.062650222989479</v>
      </c>
      <c r="AI846" s="1">
        <v>0</v>
      </c>
      <c r="AJ846" s="1">
        <v>3.5547807216644287</v>
      </c>
      <c r="AK846" s="1">
        <v>0</v>
      </c>
      <c r="AL846" s="1">
        <v>0</v>
      </c>
      <c r="AM846" s="1">
        <v>-136.09327917588305</v>
      </c>
    </row>
    <row r="847" spans="5:39" x14ac:dyDescent="0.2">
      <c r="E847" s="1" t="str">
        <f t="shared" si="13"/>
        <v>-1-31-1---</v>
      </c>
      <c r="F847" s="1" t="s">
        <v>87</v>
      </c>
      <c r="G847" s="1">
        <v>1</v>
      </c>
      <c r="H847" s="1" t="s">
        <v>87</v>
      </c>
      <c r="I847" s="1">
        <v>3</v>
      </c>
      <c r="J847" s="1">
        <v>1</v>
      </c>
      <c r="K847" s="1" t="s">
        <v>87</v>
      </c>
      <c r="L847" s="1">
        <v>1</v>
      </c>
      <c r="M847" s="1" t="s">
        <v>87</v>
      </c>
      <c r="N847" s="1" t="s">
        <v>87</v>
      </c>
      <c r="O847" s="1" t="s">
        <v>87</v>
      </c>
      <c r="P847" s="1">
        <v>305</v>
      </c>
      <c r="Q847" s="1">
        <v>569239</v>
      </c>
      <c r="R847" s="1">
        <v>98046.201657689453</v>
      </c>
      <c r="S847" s="1">
        <v>90.781509399414063</v>
      </c>
      <c r="T847" s="1">
        <v>-406.36808555348716</v>
      </c>
      <c r="U847" s="1">
        <v>87.357688312850158</v>
      </c>
      <c r="V847" s="1">
        <v>350.67202758789063</v>
      </c>
      <c r="W847" s="1">
        <v>-64.605148315429688</v>
      </c>
      <c r="X847" s="1">
        <v>-6.5892555981910295E-2</v>
      </c>
      <c r="Y847" s="1">
        <v>0</v>
      </c>
      <c r="Z847" s="1">
        <v>0.63874752081287467</v>
      </c>
      <c r="AA847" s="1">
        <v>53.545347384841868</v>
      </c>
      <c r="AB847" s="1">
        <v>45.815905094345254</v>
      </c>
      <c r="AC847" s="1">
        <v>0</v>
      </c>
      <c r="AD847" s="1">
        <v>0</v>
      </c>
      <c r="AE847" s="1">
        <v>0</v>
      </c>
      <c r="AF847" s="1">
        <v>0</v>
      </c>
      <c r="AG847" s="1">
        <v>0</v>
      </c>
      <c r="AH847" s="1">
        <v>11.866536024234621</v>
      </c>
      <c r="AI847" s="1">
        <v>0</v>
      </c>
      <c r="AJ847" s="1">
        <v>3.5067203044891357</v>
      </c>
      <c r="AK847" s="1">
        <v>0</v>
      </c>
      <c r="AL847" s="1">
        <v>0</v>
      </c>
      <c r="AM847" s="1">
        <v>-108.13332832773658</v>
      </c>
    </row>
    <row r="848" spans="5:39" x14ac:dyDescent="0.2">
      <c r="E848" s="1" t="str">
        <f t="shared" si="13"/>
        <v>-00--0--0-</v>
      </c>
      <c r="F848" s="1" t="s">
        <v>87</v>
      </c>
      <c r="G848" s="1">
        <v>0</v>
      </c>
      <c r="H848" s="1">
        <v>0</v>
      </c>
      <c r="I848" s="1" t="s">
        <v>87</v>
      </c>
      <c r="J848" s="1" t="s">
        <v>87</v>
      </c>
      <c r="K848" s="1">
        <v>0</v>
      </c>
      <c r="L848" s="1" t="s">
        <v>87</v>
      </c>
      <c r="M848" s="1" t="s">
        <v>87</v>
      </c>
      <c r="N848" s="1">
        <v>0</v>
      </c>
      <c r="O848" s="1" t="s">
        <v>87</v>
      </c>
      <c r="P848" s="1">
        <v>2944</v>
      </c>
      <c r="Q848" s="1">
        <v>11314543</v>
      </c>
      <c r="R848" s="1">
        <v>20584.407715759029</v>
      </c>
      <c r="S848" s="1">
        <v>29.390081405639648</v>
      </c>
      <c r="T848" s="1">
        <v>-163.94557817384901</v>
      </c>
      <c r="U848" s="1">
        <v>66.991542277508088</v>
      </c>
      <c r="V848" s="1">
        <v>141.18614196777344</v>
      </c>
      <c r="W848" s="1">
        <v>38.411346435546875</v>
      </c>
      <c r="X848" s="1">
        <v>0.18660408871584816</v>
      </c>
      <c r="Y848" s="1">
        <v>0.26380208197538335</v>
      </c>
      <c r="Z848" s="1">
        <v>3.7747878990782038</v>
      </c>
      <c r="AA848" s="1">
        <v>30.401987954794109</v>
      </c>
      <c r="AB848" s="1">
        <v>50.208417609089473</v>
      </c>
      <c r="AC848" s="1">
        <v>14.628421139059705</v>
      </c>
      <c r="AD848" s="1">
        <v>0.72258331600312986</v>
      </c>
      <c r="AE848" s="1">
        <v>0.26380208197538335</v>
      </c>
      <c r="AF848" s="1">
        <v>3.706336172835262</v>
      </c>
      <c r="AG848" s="1">
        <v>-9.7231791152915665</v>
      </c>
      <c r="AH848" s="1">
        <v>2.3420019680257855</v>
      </c>
      <c r="AI848" s="1">
        <v>3.6390444843418988</v>
      </c>
      <c r="AJ848" s="1">
        <v>1.4118613004684448</v>
      </c>
      <c r="AK848" s="1">
        <v>0</v>
      </c>
      <c r="AL848" s="1">
        <v>0</v>
      </c>
      <c r="AM848" s="1">
        <v>-2.0786188473402785</v>
      </c>
    </row>
    <row r="849" spans="5:39" x14ac:dyDescent="0.2">
      <c r="E849" s="1" t="str">
        <f t="shared" si="13"/>
        <v>-01--0--0-</v>
      </c>
      <c r="F849" s="1" t="s">
        <v>87</v>
      </c>
      <c r="G849" s="1">
        <v>0</v>
      </c>
      <c r="H849" s="1">
        <v>1</v>
      </c>
      <c r="I849" s="1" t="s">
        <v>87</v>
      </c>
      <c r="J849" s="1" t="s">
        <v>87</v>
      </c>
      <c r="K849" s="1">
        <v>0</v>
      </c>
      <c r="L849" s="1" t="s">
        <v>87</v>
      </c>
      <c r="M849" s="1" t="s">
        <v>87</v>
      </c>
      <c r="N849" s="1">
        <v>0</v>
      </c>
      <c r="O849" s="1" t="s">
        <v>87</v>
      </c>
      <c r="P849" s="1">
        <v>3164</v>
      </c>
      <c r="Q849" s="1">
        <v>9952331</v>
      </c>
      <c r="R849" s="1">
        <v>38701.674804626651</v>
      </c>
      <c r="S849" s="1">
        <v>55.977916717529297</v>
      </c>
      <c r="T849" s="1">
        <v>-234.36352805011643</v>
      </c>
      <c r="U849" s="1">
        <v>68.819318606464094</v>
      </c>
      <c r="V849" s="1">
        <v>165.75735473632813</v>
      </c>
      <c r="W849" s="1">
        <v>14.951741218566895</v>
      </c>
      <c r="X849" s="1">
        <v>3.8633318309985558E-2</v>
      </c>
      <c r="Y849" s="1">
        <v>0.16106779406754057</v>
      </c>
      <c r="Z849" s="1">
        <v>2.8728747064381199</v>
      </c>
      <c r="AA849" s="1">
        <v>37.596770043118546</v>
      </c>
      <c r="AB849" s="1">
        <v>50.518376046777377</v>
      </c>
      <c r="AC849" s="1">
        <v>8.7193542899648335</v>
      </c>
      <c r="AD849" s="1">
        <v>0.13155711963358133</v>
      </c>
      <c r="AE849" s="1">
        <v>0.12980878549959804</v>
      </c>
      <c r="AF849" s="1">
        <v>2.0369599845503532</v>
      </c>
      <c r="AG849" s="1">
        <v>-7.3740798568793959</v>
      </c>
      <c r="AH849" s="1">
        <v>4.9666352584643425</v>
      </c>
      <c r="AI849" s="1">
        <v>2.5417574059338639</v>
      </c>
      <c r="AJ849" s="1">
        <v>1.6575735807418823</v>
      </c>
      <c r="AK849" s="1">
        <v>0</v>
      </c>
      <c r="AL849" s="1">
        <v>0</v>
      </c>
      <c r="AM849" s="1">
        <v>14.604279136479491</v>
      </c>
    </row>
    <row r="850" spans="5:39" x14ac:dyDescent="0.2">
      <c r="E850" s="1" t="str">
        <f t="shared" si="13"/>
        <v>-00--0--1-</v>
      </c>
      <c r="F850" s="1" t="s">
        <v>87</v>
      </c>
      <c r="G850" s="1">
        <v>0</v>
      </c>
      <c r="H850" s="1">
        <v>0</v>
      </c>
      <c r="I850" s="1" t="s">
        <v>87</v>
      </c>
      <c r="J850" s="1" t="s">
        <v>87</v>
      </c>
      <c r="K850" s="1">
        <v>0</v>
      </c>
      <c r="L850" s="1" t="s">
        <v>87</v>
      </c>
      <c r="M850" s="1" t="s">
        <v>87</v>
      </c>
      <c r="N850" s="1">
        <v>1</v>
      </c>
      <c r="O850" s="1" t="s">
        <v>87</v>
      </c>
      <c r="P850" s="1">
        <v>987</v>
      </c>
      <c r="Q850" s="1">
        <v>4035161</v>
      </c>
      <c r="R850" s="1">
        <v>22090.756409000023</v>
      </c>
      <c r="S850" s="1">
        <v>32.415096282958984</v>
      </c>
      <c r="T850" s="1">
        <v>-295.21635829660119</v>
      </c>
      <c r="U850" s="1">
        <v>59.19831247819954</v>
      </c>
      <c r="V850" s="1">
        <v>141.23304748535156</v>
      </c>
      <c r="W850" s="1">
        <v>-75.3326416015625</v>
      </c>
      <c r="X850" s="1">
        <v>-0.34101431479671351</v>
      </c>
      <c r="Y850" s="1">
        <v>0.76772649220192202</v>
      </c>
      <c r="Z850" s="1">
        <v>19.681222137109273</v>
      </c>
      <c r="AA850" s="1">
        <v>48.709159312354579</v>
      </c>
      <c r="AB850" s="1">
        <v>30.180381898020919</v>
      </c>
      <c r="AC850" s="1">
        <v>0.66151016031330601</v>
      </c>
      <c r="AD850" s="1">
        <v>0</v>
      </c>
      <c r="AE850" s="1">
        <v>0.76772649220192202</v>
      </c>
      <c r="AF850" s="1">
        <v>19.245551788392088</v>
      </c>
      <c r="AG850" s="1">
        <v>2.7744525517520593</v>
      </c>
      <c r="AH850" s="1">
        <v>2.4915960793392533</v>
      </c>
      <c r="AI850" s="1">
        <v>14.397362530854348</v>
      </c>
      <c r="AJ850" s="1">
        <v>1.4123305082321167</v>
      </c>
      <c r="AK850" s="1">
        <v>0</v>
      </c>
      <c r="AL850" s="1">
        <v>0</v>
      </c>
      <c r="AM850" s="1">
        <v>-0.21105456975060716</v>
      </c>
    </row>
    <row r="851" spans="5:39" x14ac:dyDescent="0.2">
      <c r="E851" s="1" t="str">
        <f t="shared" si="13"/>
        <v>-01--0--1-</v>
      </c>
      <c r="F851" s="1" t="s">
        <v>87</v>
      </c>
      <c r="G851" s="1">
        <v>0</v>
      </c>
      <c r="H851" s="1">
        <v>1</v>
      </c>
      <c r="I851" s="1" t="s">
        <v>87</v>
      </c>
      <c r="J851" s="1" t="s">
        <v>87</v>
      </c>
      <c r="K851" s="1">
        <v>0</v>
      </c>
      <c r="L851" s="1" t="s">
        <v>87</v>
      </c>
      <c r="M851" s="1" t="s">
        <v>87</v>
      </c>
      <c r="N851" s="1">
        <v>1</v>
      </c>
      <c r="O851" s="1" t="s">
        <v>87</v>
      </c>
      <c r="P851" s="1">
        <v>1005</v>
      </c>
      <c r="Q851" s="1">
        <v>3248158</v>
      </c>
      <c r="R851" s="1">
        <v>38201.309931174503</v>
      </c>
      <c r="S851" s="1">
        <v>58.798999786376953</v>
      </c>
      <c r="T851" s="1">
        <v>-353.74996941838504</v>
      </c>
      <c r="U851" s="1">
        <v>65.815734772950222</v>
      </c>
      <c r="V851" s="1">
        <v>166.05171203613281</v>
      </c>
      <c r="W851" s="1">
        <v>-93.182907104492188</v>
      </c>
      <c r="X851" s="1">
        <v>-0.24392594723158822</v>
      </c>
      <c r="Y851" s="1">
        <v>0.52442030221436275</v>
      </c>
      <c r="Z851" s="1">
        <v>8.1573925898924866</v>
      </c>
      <c r="AA851" s="1">
        <v>60.782480408896369</v>
      </c>
      <c r="AB851" s="1">
        <v>29.629870221830341</v>
      </c>
      <c r="AC851" s="1">
        <v>0.85011258688770674</v>
      </c>
      <c r="AD851" s="1">
        <v>5.5723890278736442E-2</v>
      </c>
      <c r="AE851" s="1">
        <v>0.3817240417492006</v>
      </c>
      <c r="AF851" s="1">
        <v>7.1607969809350411</v>
      </c>
      <c r="AG851" s="1">
        <v>-0.54330483851795819</v>
      </c>
      <c r="AH851" s="1">
        <v>5.2547373197655691</v>
      </c>
      <c r="AI851" s="1">
        <v>11.163202748200945</v>
      </c>
      <c r="AJ851" s="1">
        <v>1.6605170965194702</v>
      </c>
      <c r="AK851" s="1">
        <v>0</v>
      </c>
      <c r="AL851" s="1">
        <v>0</v>
      </c>
      <c r="AM851" s="1">
        <v>12.824981679858519</v>
      </c>
    </row>
    <row r="852" spans="5:39" x14ac:dyDescent="0.2">
      <c r="E852" s="1" t="str">
        <f t="shared" si="13"/>
        <v>-01--1--0-</v>
      </c>
      <c r="F852" s="1" t="s">
        <v>87</v>
      </c>
      <c r="G852" s="1">
        <v>0</v>
      </c>
      <c r="H852" s="1">
        <v>1</v>
      </c>
      <c r="I852" s="1" t="s">
        <v>87</v>
      </c>
      <c r="J852" s="1" t="s">
        <v>87</v>
      </c>
      <c r="K852" s="1">
        <v>1</v>
      </c>
      <c r="L852" s="1" t="s">
        <v>87</v>
      </c>
      <c r="M852" s="1" t="s">
        <v>87</v>
      </c>
      <c r="N852" s="1">
        <v>0</v>
      </c>
      <c r="O852" s="1" t="s">
        <v>87</v>
      </c>
      <c r="P852" s="1">
        <v>972</v>
      </c>
      <c r="Q852" s="1">
        <v>2923586</v>
      </c>
      <c r="R852" s="1">
        <v>52441.133529862003</v>
      </c>
      <c r="S852" s="1">
        <v>70.646720886230469</v>
      </c>
      <c r="T852" s="1">
        <v>-382.84021761876943</v>
      </c>
      <c r="U852" s="1">
        <v>77.476016722184767</v>
      </c>
      <c r="V852" s="1">
        <v>189.63902282714844</v>
      </c>
      <c r="W852" s="1">
        <v>-135.67523193359375</v>
      </c>
      <c r="X852" s="1">
        <v>-0.25871910616946342</v>
      </c>
      <c r="Y852" s="1">
        <v>2.0098604932435715</v>
      </c>
      <c r="Z852" s="1">
        <v>9.9374877291107566</v>
      </c>
      <c r="AA852" s="1">
        <v>47.095621609899624</v>
      </c>
      <c r="AB852" s="1">
        <v>34.639548828048845</v>
      </c>
      <c r="AC852" s="1">
        <v>5.8086883710621136</v>
      </c>
      <c r="AD852" s="1">
        <v>0.50879296863509405</v>
      </c>
      <c r="AE852" s="1">
        <v>0.76645598932270165</v>
      </c>
      <c r="AF852" s="1">
        <v>5.2179070497669642</v>
      </c>
      <c r="AG852" s="1">
        <v>-1.9152987594414739</v>
      </c>
      <c r="AH852" s="1">
        <v>9.8921328111995006</v>
      </c>
      <c r="AI852" s="1">
        <v>19.831573656322369</v>
      </c>
      <c r="AJ852" s="1">
        <v>1.8963901996612549</v>
      </c>
      <c r="AK852" s="1">
        <v>0</v>
      </c>
      <c r="AL852" s="1">
        <v>0</v>
      </c>
      <c r="AM852" s="1">
        <v>-47.758457399355962</v>
      </c>
    </row>
    <row r="853" spans="5:39" x14ac:dyDescent="0.2">
      <c r="E853" s="1" t="str">
        <f t="shared" si="13"/>
        <v>-01--1--1-</v>
      </c>
      <c r="F853" s="1" t="s">
        <v>87</v>
      </c>
      <c r="G853" s="1">
        <v>0</v>
      </c>
      <c r="H853" s="1">
        <v>1</v>
      </c>
      <c r="I853" s="1" t="s">
        <v>87</v>
      </c>
      <c r="J853" s="1" t="s">
        <v>87</v>
      </c>
      <c r="K853" s="1">
        <v>1</v>
      </c>
      <c r="L853" s="1" t="s">
        <v>87</v>
      </c>
      <c r="M853" s="1" t="s">
        <v>87</v>
      </c>
      <c r="N853" s="1">
        <v>1</v>
      </c>
      <c r="O853" s="1" t="s">
        <v>87</v>
      </c>
      <c r="P853" s="1">
        <v>411</v>
      </c>
      <c r="Q853" s="1">
        <v>1167472</v>
      </c>
      <c r="R853" s="1">
        <v>50398.051930436792</v>
      </c>
      <c r="S853" s="1">
        <v>69.460296630859375</v>
      </c>
      <c r="T853" s="1">
        <v>-492.47030898093954</v>
      </c>
      <c r="U853" s="1">
        <v>68.015042820963416</v>
      </c>
      <c r="V853" s="1">
        <v>191.14009094238281</v>
      </c>
      <c r="W853" s="1">
        <v>-251.85873413085938</v>
      </c>
      <c r="X853" s="1">
        <v>-0.49973902657684838</v>
      </c>
      <c r="Y853" s="1">
        <v>2.1271602231145588</v>
      </c>
      <c r="Z853" s="1">
        <v>19.738546192114242</v>
      </c>
      <c r="AA853" s="1">
        <v>52.958272232653115</v>
      </c>
      <c r="AB853" s="1">
        <v>23.492554853563941</v>
      </c>
      <c r="AC853" s="1">
        <v>1.6834664985541408</v>
      </c>
      <c r="AD853" s="1">
        <v>0</v>
      </c>
      <c r="AE853" s="1">
        <v>0.71864678553318617</v>
      </c>
      <c r="AF853" s="1">
        <v>8.1747570819685613</v>
      </c>
      <c r="AG853" s="1">
        <v>0.39981991989966037</v>
      </c>
      <c r="AH853" s="1">
        <v>10.187935121307714</v>
      </c>
      <c r="AI853" s="1">
        <v>24.294169170705128</v>
      </c>
      <c r="AJ853" s="1">
        <v>1.9114009141921997</v>
      </c>
      <c r="AK853" s="1">
        <v>0</v>
      </c>
      <c r="AL853" s="1">
        <v>0</v>
      </c>
      <c r="AM853" s="1">
        <v>-53.425486042477104</v>
      </c>
    </row>
    <row r="854" spans="5:39" x14ac:dyDescent="0.2">
      <c r="E854" s="1" t="str">
        <f t="shared" si="13"/>
        <v>-10--0--0-</v>
      </c>
      <c r="F854" s="1" t="s">
        <v>87</v>
      </c>
      <c r="G854" s="1">
        <v>1</v>
      </c>
      <c r="H854" s="1">
        <v>0</v>
      </c>
      <c r="I854" s="1" t="s">
        <v>87</v>
      </c>
      <c r="J854" s="1" t="s">
        <v>87</v>
      </c>
      <c r="K854" s="1">
        <v>0</v>
      </c>
      <c r="L854" s="1" t="s">
        <v>87</v>
      </c>
      <c r="M854" s="1" t="s">
        <v>87</v>
      </c>
      <c r="N854" s="1">
        <v>0</v>
      </c>
      <c r="O854" s="1" t="s">
        <v>87</v>
      </c>
      <c r="P854" s="1">
        <v>646</v>
      </c>
      <c r="Q854" s="1">
        <v>831151</v>
      </c>
      <c r="R854" s="1">
        <v>31947.562821539406</v>
      </c>
      <c r="S854" s="1">
        <v>27.682832717895508</v>
      </c>
      <c r="T854" s="1">
        <v>-191.1156394495776</v>
      </c>
      <c r="U854" s="1">
        <v>92.442125159499895</v>
      </c>
      <c r="V854" s="1">
        <v>332.64688110351563</v>
      </c>
      <c r="W854" s="1">
        <v>143.83795166015625</v>
      </c>
      <c r="X854" s="1">
        <v>0.45023137590695678</v>
      </c>
      <c r="Y854" s="1">
        <v>0</v>
      </c>
      <c r="Z854" s="1">
        <v>0.79359827516299675</v>
      </c>
      <c r="AA854" s="1">
        <v>12.534425152589602</v>
      </c>
      <c r="AB854" s="1">
        <v>71.900894061367921</v>
      </c>
      <c r="AC854" s="1">
        <v>14.771082510879491</v>
      </c>
      <c r="AD854" s="1">
        <v>0</v>
      </c>
      <c r="AE854" s="1">
        <v>0</v>
      </c>
      <c r="AF854" s="1">
        <v>0.79359827516299675</v>
      </c>
      <c r="AG854" s="1">
        <v>-109.78327594211882</v>
      </c>
      <c r="AH854" s="1">
        <v>3.8834389098329396</v>
      </c>
      <c r="AI854" s="1">
        <v>0.61547088681588014</v>
      </c>
      <c r="AJ854" s="1">
        <v>3.3264689445495605</v>
      </c>
      <c r="AK854" s="1">
        <v>0</v>
      </c>
      <c r="AL854" s="1">
        <v>0</v>
      </c>
      <c r="AM854" s="1">
        <v>15.148939479220928</v>
      </c>
    </row>
    <row r="855" spans="5:39" x14ac:dyDescent="0.2">
      <c r="E855" s="1" t="str">
        <f t="shared" si="13"/>
        <v>-11--0--0-</v>
      </c>
      <c r="F855" s="1" t="s">
        <v>87</v>
      </c>
      <c r="G855" s="1">
        <v>1</v>
      </c>
      <c r="H855" s="1">
        <v>1</v>
      </c>
      <c r="I855" s="1" t="s">
        <v>87</v>
      </c>
      <c r="J855" s="1" t="s">
        <v>87</v>
      </c>
      <c r="K855" s="1">
        <v>0</v>
      </c>
      <c r="L855" s="1" t="s">
        <v>87</v>
      </c>
      <c r="M855" s="1" t="s">
        <v>87</v>
      </c>
      <c r="N855" s="1">
        <v>0</v>
      </c>
      <c r="O855" s="1" t="s">
        <v>87</v>
      </c>
      <c r="P855" s="1">
        <v>3138</v>
      </c>
      <c r="Q855" s="1">
        <v>4077073</v>
      </c>
      <c r="R855" s="1">
        <v>53277.277176217314</v>
      </c>
      <c r="S855" s="1">
        <v>54.134357452392578</v>
      </c>
      <c r="T855" s="1">
        <v>-325.47712053559258</v>
      </c>
      <c r="U855" s="1">
        <v>95.228581976338063</v>
      </c>
      <c r="V855" s="1">
        <v>356.70947265625</v>
      </c>
      <c r="W855" s="1">
        <v>137.20361328125</v>
      </c>
      <c r="X855" s="1">
        <v>0.25752744988720433</v>
      </c>
      <c r="Y855" s="1">
        <v>3.0879996507298252E-2</v>
      </c>
      <c r="Z855" s="1">
        <v>0.33840453678410959</v>
      </c>
      <c r="AA855" s="1">
        <v>23.13944341933539</v>
      </c>
      <c r="AB855" s="1">
        <v>66.027515327785409</v>
      </c>
      <c r="AC855" s="1">
        <v>10.336753842769065</v>
      </c>
      <c r="AD855" s="1">
        <v>0.12700287681873737</v>
      </c>
      <c r="AE855" s="1">
        <v>3.0879996507298252E-2</v>
      </c>
      <c r="AF855" s="1">
        <v>0.30933956787136263</v>
      </c>
      <c r="AG855" s="1">
        <v>-24.630422021920285</v>
      </c>
      <c r="AH855" s="1">
        <v>8.6348032479453707</v>
      </c>
      <c r="AI855" s="1">
        <v>0.38577835513324527</v>
      </c>
      <c r="AJ855" s="1">
        <v>3.5670945644378662</v>
      </c>
      <c r="AK855" s="1">
        <v>0</v>
      </c>
      <c r="AL855" s="1">
        <v>0</v>
      </c>
      <c r="AM855" s="1">
        <v>26.352539979334207</v>
      </c>
    </row>
    <row r="856" spans="5:39" x14ac:dyDescent="0.2">
      <c r="E856" s="1" t="str">
        <f t="shared" si="13"/>
        <v>-10--0--1-</v>
      </c>
      <c r="F856" s="1" t="s">
        <v>87</v>
      </c>
      <c r="G856" s="1">
        <v>1</v>
      </c>
      <c r="H856" s="1">
        <v>0</v>
      </c>
      <c r="I856" s="1" t="s">
        <v>87</v>
      </c>
      <c r="J856" s="1" t="s">
        <v>87</v>
      </c>
      <c r="K856" s="1">
        <v>0</v>
      </c>
      <c r="L856" s="1" t="s">
        <v>87</v>
      </c>
      <c r="M856" s="1" t="s">
        <v>87</v>
      </c>
      <c r="N856" s="1">
        <v>1</v>
      </c>
      <c r="O856" s="1" t="s">
        <v>87</v>
      </c>
      <c r="P856" s="1">
        <v>146</v>
      </c>
      <c r="Q856" s="1">
        <v>171666</v>
      </c>
      <c r="R856" s="1">
        <v>38448.565341534675</v>
      </c>
      <c r="S856" s="1">
        <v>36.73028564453125</v>
      </c>
      <c r="T856" s="1">
        <v>-364.26005485533767</v>
      </c>
      <c r="U856" s="1">
        <v>89.648845984957987</v>
      </c>
      <c r="V856" s="1">
        <v>368.74627685546875</v>
      </c>
      <c r="W856" s="1">
        <v>109.17562866210938</v>
      </c>
      <c r="X856" s="1">
        <v>0.28395241198810262</v>
      </c>
      <c r="Y856" s="1">
        <v>0</v>
      </c>
      <c r="Z856" s="1">
        <v>3.4666154043316673</v>
      </c>
      <c r="AA856" s="1">
        <v>17.590553749723302</v>
      </c>
      <c r="AB856" s="1">
        <v>76.509034986543639</v>
      </c>
      <c r="AC856" s="1">
        <v>2.4337958594013958</v>
      </c>
      <c r="AD856" s="1">
        <v>0</v>
      </c>
      <c r="AE856" s="1">
        <v>0</v>
      </c>
      <c r="AF856" s="1">
        <v>3.4666154043316673</v>
      </c>
      <c r="AG856" s="1">
        <v>-46.695946724349042</v>
      </c>
      <c r="AH856" s="1">
        <v>7.6511308183990367</v>
      </c>
      <c r="AI856" s="1">
        <v>4.5672411324937778</v>
      </c>
      <c r="AJ856" s="1">
        <v>3.6874628067016602</v>
      </c>
      <c r="AK856" s="1">
        <v>0</v>
      </c>
      <c r="AL856" s="1">
        <v>0</v>
      </c>
      <c r="AM856" s="1">
        <v>49.518126850538913</v>
      </c>
    </row>
    <row r="857" spans="5:39" x14ac:dyDescent="0.2">
      <c r="E857" s="1" t="str">
        <f t="shared" si="13"/>
        <v>-11--0--1-</v>
      </c>
      <c r="F857" s="1" t="s">
        <v>87</v>
      </c>
      <c r="G857" s="1">
        <v>1</v>
      </c>
      <c r="H857" s="1">
        <v>1</v>
      </c>
      <c r="I857" s="1" t="s">
        <v>87</v>
      </c>
      <c r="J857" s="1" t="s">
        <v>87</v>
      </c>
      <c r="K857" s="1">
        <v>0</v>
      </c>
      <c r="L857" s="1" t="s">
        <v>87</v>
      </c>
      <c r="M857" s="1" t="s">
        <v>87</v>
      </c>
      <c r="N857" s="1">
        <v>1</v>
      </c>
      <c r="O857" s="1" t="s">
        <v>87</v>
      </c>
      <c r="P857" s="1">
        <v>883</v>
      </c>
      <c r="Q857" s="1">
        <v>1160896</v>
      </c>
      <c r="R857" s="1">
        <v>49194.932677247583</v>
      </c>
      <c r="S857" s="1">
        <v>49.412151336669922</v>
      </c>
      <c r="T857" s="1">
        <v>-423.96534348570964</v>
      </c>
      <c r="U857" s="1">
        <v>91.061675680859778</v>
      </c>
      <c r="V857" s="1">
        <v>352.20907592773438</v>
      </c>
      <c r="W857" s="1">
        <v>60.423069000244141</v>
      </c>
      <c r="X857" s="1">
        <v>0.12282376600992792</v>
      </c>
      <c r="Y857" s="1">
        <v>0</v>
      </c>
      <c r="Z857" s="1">
        <v>0.62089971883786321</v>
      </c>
      <c r="AA857" s="1">
        <v>29.266618198357129</v>
      </c>
      <c r="AB857" s="1">
        <v>67.851814460554607</v>
      </c>
      <c r="AC857" s="1">
        <v>2.2606676222503999</v>
      </c>
      <c r="AD857" s="1">
        <v>0</v>
      </c>
      <c r="AE857" s="1">
        <v>0</v>
      </c>
      <c r="AF857" s="1">
        <v>0.56852637962401453</v>
      </c>
      <c r="AG857" s="1">
        <v>-12.305302902726858</v>
      </c>
      <c r="AH857" s="1">
        <v>8.4945206473907984</v>
      </c>
      <c r="AI857" s="1">
        <v>1.0632661942580541</v>
      </c>
      <c r="AJ857" s="1">
        <v>3.5220906734466553</v>
      </c>
      <c r="AK857" s="1">
        <v>0</v>
      </c>
      <c r="AL857" s="1">
        <v>0</v>
      </c>
      <c r="AM857" s="1">
        <v>43.865184116041483</v>
      </c>
    </row>
    <row r="858" spans="5:39" x14ac:dyDescent="0.2">
      <c r="E858" s="1" t="str">
        <f t="shared" si="13"/>
        <v>-11--1--0-</v>
      </c>
      <c r="F858" s="1" t="s">
        <v>87</v>
      </c>
      <c r="G858" s="1">
        <v>1</v>
      </c>
      <c r="H858" s="1">
        <v>1</v>
      </c>
      <c r="I858" s="1" t="s">
        <v>87</v>
      </c>
      <c r="J858" s="1" t="s">
        <v>87</v>
      </c>
      <c r="K858" s="1">
        <v>1</v>
      </c>
      <c r="L858" s="1" t="s">
        <v>87</v>
      </c>
      <c r="M858" s="1" t="s">
        <v>87</v>
      </c>
      <c r="N858" s="1">
        <v>0</v>
      </c>
      <c r="O858" s="1" t="s">
        <v>87</v>
      </c>
      <c r="P858" s="1">
        <v>1201</v>
      </c>
      <c r="Q858" s="1">
        <v>1731915</v>
      </c>
      <c r="R858" s="1">
        <v>64598.899252585987</v>
      </c>
      <c r="S858" s="1">
        <v>64.666397094726563</v>
      </c>
      <c r="T858" s="1">
        <v>-450.61303258437022</v>
      </c>
      <c r="U858" s="1">
        <v>95.456563595167609</v>
      </c>
      <c r="V858" s="1">
        <v>368.21511840820313</v>
      </c>
      <c r="W858" s="1">
        <v>3.8814890384674072</v>
      </c>
      <c r="X858" s="1">
        <v>6.0085993467017557E-3</v>
      </c>
      <c r="Y858" s="1">
        <v>0.35232675968508848</v>
      </c>
      <c r="Z858" s="1">
        <v>4.0056238325783884</v>
      </c>
      <c r="AA858" s="1">
        <v>35.482284061284766</v>
      </c>
      <c r="AB858" s="1">
        <v>51.891057009148831</v>
      </c>
      <c r="AC858" s="1">
        <v>8.2464208693844672</v>
      </c>
      <c r="AD858" s="1">
        <v>2.2287467918460202E-2</v>
      </c>
      <c r="AE858" s="1">
        <v>0.35232675968508848</v>
      </c>
      <c r="AF858" s="1">
        <v>2.3321005938513149</v>
      </c>
      <c r="AG858" s="1">
        <v>-7.0192914858007036</v>
      </c>
      <c r="AH858" s="1">
        <v>12.641371518569192</v>
      </c>
      <c r="AI858" s="1">
        <v>16.747637064453457</v>
      </c>
      <c r="AJ858" s="1">
        <v>3.6821513175964355</v>
      </c>
      <c r="AK858" s="1">
        <v>0</v>
      </c>
      <c r="AL858" s="1">
        <v>0</v>
      </c>
      <c r="AM858" s="1">
        <v>-31.546883669797953</v>
      </c>
    </row>
    <row r="859" spans="5:39" x14ac:dyDescent="0.2">
      <c r="E859" s="1" t="str">
        <f t="shared" si="13"/>
        <v>-11--1--1-</v>
      </c>
      <c r="F859" s="1" t="s">
        <v>87</v>
      </c>
      <c r="G859" s="1">
        <v>1</v>
      </c>
      <c r="H859" s="1">
        <v>1</v>
      </c>
      <c r="I859" s="1" t="s">
        <v>87</v>
      </c>
      <c r="J859" s="1" t="s">
        <v>87</v>
      </c>
      <c r="K859" s="1">
        <v>1</v>
      </c>
      <c r="L859" s="1" t="s">
        <v>87</v>
      </c>
      <c r="M859" s="1" t="s">
        <v>87</v>
      </c>
      <c r="N859" s="1">
        <v>1</v>
      </c>
      <c r="O859" s="1" t="s">
        <v>87</v>
      </c>
      <c r="P859" s="1">
        <v>387</v>
      </c>
      <c r="Q859" s="1">
        <v>505726</v>
      </c>
      <c r="R859" s="1">
        <v>61200.224293017935</v>
      </c>
      <c r="S859" s="1">
        <v>62.391941070556641</v>
      </c>
      <c r="T859" s="1">
        <v>-593.88630429723833</v>
      </c>
      <c r="U859" s="1">
        <v>92.762967840633422</v>
      </c>
      <c r="V859" s="1">
        <v>368.71527099609375</v>
      </c>
      <c r="W859" s="1">
        <v>-116.23597717285156</v>
      </c>
      <c r="X859" s="1">
        <v>-0.18992737120754705</v>
      </c>
      <c r="Y859" s="1">
        <v>1.2858741690164239</v>
      </c>
      <c r="Z859" s="1">
        <v>5.1084974867813795</v>
      </c>
      <c r="AA859" s="1">
        <v>48.603196197150233</v>
      </c>
      <c r="AB859" s="1">
        <v>42.076143998924323</v>
      </c>
      <c r="AC859" s="1">
        <v>2.9262881481276422</v>
      </c>
      <c r="AD859" s="1">
        <v>0</v>
      </c>
      <c r="AE859" s="1">
        <v>0.20208571439870601</v>
      </c>
      <c r="AF859" s="1">
        <v>3.6812424118989338</v>
      </c>
      <c r="AG859" s="1">
        <v>-1.2321212464209772</v>
      </c>
      <c r="AH859" s="1">
        <v>12.871954765112694</v>
      </c>
      <c r="AI859" s="1">
        <v>13.355384698511262</v>
      </c>
      <c r="AJ859" s="1">
        <v>3.687152624130249</v>
      </c>
      <c r="AK859" s="1">
        <v>0</v>
      </c>
      <c r="AL859" s="1">
        <v>0</v>
      </c>
      <c r="AM859" s="1">
        <v>-8.8231307275334636</v>
      </c>
    </row>
    <row r="860" spans="5:39" x14ac:dyDescent="0.2">
      <c r="E860" s="1" t="str">
        <f t="shared" si="13"/>
        <v>-0-1-0--0-</v>
      </c>
      <c r="F860" s="1" t="s">
        <v>87</v>
      </c>
      <c r="G860" s="1">
        <v>0</v>
      </c>
      <c r="H860" s="1" t="s">
        <v>87</v>
      </c>
      <c r="I860" s="1">
        <v>1</v>
      </c>
      <c r="J860" s="1" t="s">
        <v>87</v>
      </c>
      <c r="K860" s="1">
        <v>0</v>
      </c>
      <c r="L860" s="1" t="s">
        <v>87</v>
      </c>
      <c r="M860" s="1" t="s">
        <v>87</v>
      </c>
      <c r="N860" s="1">
        <v>0</v>
      </c>
      <c r="O860" s="1" t="s">
        <v>87</v>
      </c>
      <c r="P860" s="1">
        <v>2462</v>
      </c>
      <c r="Q860" s="1">
        <v>9083911</v>
      </c>
      <c r="R860" s="1">
        <v>13921.186684996659</v>
      </c>
      <c r="S860" s="1">
        <v>13.999874114990234</v>
      </c>
      <c r="T860" s="1">
        <v>-126.21341009144228</v>
      </c>
      <c r="U860" s="1">
        <v>60.556711032170718</v>
      </c>
      <c r="V860" s="1">
        <v>140.02040100097656</v>
      </c>
      <c r="W860" s="1">
        <v>65.510002136230469</v>
      </c>
      <c r="X860" s="1">
        <v>0.47057771451935804</v>
      </c>
      <c r="Y860" s="1">
        <v>0.35226016635345719</v>
      </c>
      <c r="Z860" s="1">
        <v>3.9598582592894185</v>
      </c>
      <c r="AA860" s="1">
        <v>20.116819726657383</v>
      </c>
      <c r="AB860" s="1">
        <v>52.571706173695453</v>
      </c>
      <c r="AC860" s="1">
        <v>21.955201894866651</v>
      </c>
      <c r="AD860" s="1">
        <v>1.0441537791376423</v>
      </c>
      <c r="AE860" s="1">
        <v>0.35226016635345719</v>
      </c>
      <c r="AF860" s="1">
        <v>3.9598582592894185</v>
      </c>
      <c r="AG860" s="1">
        <v>-18.950040189672514</v>
      </c>
      <c r="AH860" s="1">
        <v>1.584890093533871</v>
      </c>
      <c r="AI860" s="1">
        <v>3.6710382737317242</v>
      </c>
      <c r="AJ860" s="1">
        <v>1.400204062461853</v>
      </c>
      <c r="AK860" s="1">
        <v>0</v>
      </c>
      <c r="AL860" s="1">
        <v>0</v>
      </c>
      <c r="AM860" s="1">
        <v>4.8404044216676319</v>
      </c>
    </row>
    <row r="861" spans="5:39" x14ac:dyDescent="0.2">
      <c r="E861" s="1" t="str">
        <f t="shared" si="13"/>
        <v>-0-2-0--0-</v>
      </c>
      <c r="F861" s="1" t="s">
        <v>87</v>
      </c>
      <c r="G861" s="1">
        <v>0</v>
      </c>
      <c r="H861" s="1" t="s">
        <v>87</v>
      </c>
      <c r="I861" s="1">
        <v>2</v>
      </c>
      <c r="J861" s="1" t="s">
        <v>87</v>
      </c>
      <c r="K861" s="1">
        <v>0</v>
      </c>
      <c r="L861" s="1" t="s">
        <v>87</v>
      </c>
      <c r="M861" s="1" t="s">
        <v>87</v>
      </c>
      <c r="N861" s="1">
        <v>0</v>
      </c>
      <c r="O861" s="1" t="s">
        <v>87</v>
      </c>
      <c r="P861" s="1">
        <v>2678</v>
      </c>
      <c r="Q861" s="1">
        <v>9170310</v>
      </c>
      <c r="R861" s="1">
        <v>30217.157168888269</v>
      </c>
      <c r="S861" s="1">
        <v>53.326705932617188</v>
      </c>
      <c r="T861" s="1">
        <v>-216.79815533016568</v>
      </c>
      <c r="U861" s="1">
        <v>70.665600668316571</v>
      </c>
      <c r="V861" s="1">
        <v>156.69935607910156</v>
      </c>
      <c r="W861" s="1">
        <v>37.026336669921875</v>
      </c>
      <c r="X861" s="1">
        <v>0.12253414993004164</v>
      </c>
      <c r="Y861" s="1">
        <v>0.11742242083419208</v>
      </c>
      <c r="Z861" s="1">
        <v>2.861081032157037</v>
      </c>
      <c r="AA861" s="1">
        <v>37.137479539950121</v>
      </c>
      <c r="AB861" s="1">
        <v>54.270826177086704</v>
      </c>
      <c r="AC861" s="1">
        <v>5.6131908299719413</v>
      </c>
      <c r="AD861" s="1">
        <v>0</v>
      </c>
      <c r="AE861" s="1">
        <v>0.11742242083419208</v>
      </c>
      <c r="AF861" s="1">
        <v>2.861081032157037</v>
      </c>
      <c r="AG861" s="1">
        <v>-0.93516762618768134</v>
      </c>
      <c r="AH861" s="1">
        <v>3.8006458536391166</v>
      </c>
      <c r="AI861" s="1">
        <v>3.6119990890582523</v>
      </c>
      <c r="AJ861" s="1">
        <v>1.5669935941696167</v>
      </c>
      <c r="AK861" s="1">
        <v>0</v>
      </c>
      <c r="AL861" s="1">
        <v>0</v>
      </c>
      <c r="AM861" s="1">
        <v>19.982056610668145</v>
      </c>
    </row>
    <row r="862" spans="5:39" x14ac:dyDescent="0.2">
      <c r="E862" s="1" t="str">
        <f t="shared" si="13"/>
        <v>-0-3-0--0-</v>
      </c>
      <c r="F862" s="1" t="s">
        <v>87</v>
      </c>
      <c r="G862" s="1">
        <v>0</v>
      </c>
      <c r="H862" s="1" t="s">
        <v>87</v>
      </c>
      <c r="I862" s="1">
        <v>3</v>
      </c>
      <c r="J862" s="1" t="s">
        <v>87</v>
      </c>
      <c r="K862" s="1">
        <v>0</v>
      </c>
      <c r="L862" s="1" t="s">
        <v>87</v>
      </c>
      <c r="M862" s="1" t="s">
        <v>87</v>
      </c>
      <c r="N862" s="1">
        <v>0</v>
      </c>
      <c r="O862" s="1" t="s">
        <v>87</v>
      </c>
      <c r="P862" s="1">
        <v>968</v>
      </c>
      <c r="Q862" s="1">
        <v>3012653</v>
      </c>
      <c r="R862" s="1">
        <v>71204.856557051506</v>
      </c>
      <c r="S862" s="1">
        <v>90.767204284667969</v>
      </c>
      <c r="T862" s="1">
        <v>-349.46441668107246</v>
      </c>
      <c r="U862" s="1">
        <v>81.24868206446159</v>
      </c>
      <c r="V862" s="1">
        <v>178.65121459960938</v>
      </c>
      <c r="W862" s="1">
        <v>-116.58112335205078</v>
      </c>
      <c r="X862" s="1">
        <v>-0.16372636501085067</v>
      </c>
      <c r="Y862" s="1">
        <v>0.10326446490850423</v>
      </c>
      <c r="Z862" s="1">
        <v>3.0185354901477202</v>
      </c>
      <c r="AA862" s="1">
        <v>64.680034507790978</v>
      </c>
      <c r="AB862" s="1">
        <v>31.740761382077526</v>
      </c>
      <c r="AC862" s="1">
        <v>0.45740415507527749</v>
      </c>
      <c r="AD862" s="1">
        <v>0</v>
      </c>
      <c r="AE862" s="1">
        <v>0</v>
      </c>
      <c r="AF862" s="1">
        <v>0</v>
      </c>
      <c r="AG862" s="1">
        <v>-0.89169223027345579</v>
      </c>
      <c r="AH862" s="1">
        <v>8.8553772337177179</v>
      </c>
      <c r="AI862" s="1">
        <v>0</v>
      </c>
      <c r="AJ862" s="1">
        <v>1.7865121364593506</v>
      </c>
      <c r="AK862" s="1">
        <v>0</v>
      </c>
      <c r="AL862" s="1">
        <v>0</v>
      </c>
      <c r="AM862" s="1">
        <v>-34.980284444977698</v>
      </c>
    </row>
    <row r="863" spans="5:39" x14ac:dyDescent="0.2">
      <c r="E863" s="1" t="str">
        <f t="shared" si="13"/>
        <v>-0-1-0--1-</v>
      </c>
      <c r="F863" s="1" t="s">
        <v>87</v>
      </c>
      <c r="G863" s="1">
        <v>0</v>
      </c>
      <c r="H863" s="1" t="s">
        <v>87</v>
      </c>
      <c r="I863" s="1">
        <v>1</v>
      </c>
      <c r="J863" s="1" t="s">
        <v>87</v>
      </c>
      <c r="K863" s="1">
        <v>0</v>
      </c>
      <c r="L863" s="1" t="s">
        <v>87</v>
      </c>
      <c r="M863" s="1" t="s">
        <v>87</v>
      </c>
      <c r="N863" s="1">
        <v>1</v>
      </c>
      <c r="O863" s="1" t="s">
        <v>87</v>
      </c>
      <c r="P863" s="1">
        <v>700</v>
      </c>
      <c r="Q863" s="1">
        <v>2793244</v>
      </c>
      <c r="R863" s="1">
        <v>14307.809412871726</v>
      </c>
      <c r="S863" s="1">
        <v>15.168533325195313</v>
      </c>
      <c r="T863" s="1">
        <v>-241.85915764928183</v>
      </c>
      <c r="U863" s="1">
        <v>52.709851462390624</v>
      </c>
      <c r="V863" s="1">
        <v>139.86318969726563</v>
      </c>
      <c r="W863" s="1">
        <v>-26.6082763671875</v>
      </c>
      <c r="X863" s="1">
        <v>-0.1859703019474799</v>
      </c>
      <c r="Y863" s="1">
        <v>1.324266694925327</v>
      </c>
      <c r="Z863" s="1">
        <v>18.900819262477604</v>
      </c>
      <c r="AA863" s="1">
        <v>34.53242896073526</v>
      </c>
      <c r="AB863" s="1">
        <v>43.282863938846731</v>
      </c>
      <c r="AC863" s="1">
        <v>1.894821934639437</v>
      </c>
      <c r="AD863" s="1">
        <v>6.4799208375637796E-2</v>
      </c>
      <c r="AE863" s="1">
        <v>1.324266694925327</v>
      </c>
      <c r="AF863" s="1">
        <v>18.900819262477604</v>
      </c>
      <c r="AG863" s="1">
        <v>0.7220504868774178</v>
      </c>
      <c r="AH863" s="1">
        <v>1.6587640466272724</v>
      </c>
      <c r="AI863" s="1">
        <v>16.558037453364697</v>
      </c>
      <c r="AJ863" s="1">
        <v>1.3986318111419678</v>
      </c>
      <c r="AK863" s="1">
        <v>0</v>
      </c>
      <c r="AL863" s="1">
        <v>0</v>
      </c>
      <c r="AM863" s="1">
        <v>3.7389942849157927</v>
      </c>
    </row>
    <row r="864" spans="5:39" x14ac:dyDescent="0.2">
      <c r="E864" s="1" t="str">
        <f t="shared" si="13"/>
        <v>-0-2-0--1-</v>
      </c>
      <c r="F864" s="1" t="s">
        <v>87</v>
      </c>
      <c r="G864" s="1">
        <v>0</v>
      </c>
      <c r="H864" s="1" t="s">
        <v>87</v>
      </c>
      <c r="I864" s="1">
        <v>2</v>
      </c>
      <c r="J864" s="1" t="s">
        <v>87</v>
      </c>
      <c r="K864" s="1">
        <v>0</v>
      </c>
      <c r="L864" s="1" t="s">
        <v>87</v>
      </c>
      <c r="M864" s="1" t="s">
        <v>87</v>
      </c>
      <c r="N864" s="1">
        <v>1</v>
      </c>
      <c r="O864" s="1" t="s">
        <v>87</v>
      </c>
      <c r="P864" s="1">
        <v>975</v>
      </c>
      <c r="Q864" s="1">
        <v>3469012</v>
      </c>
      <c r="R864" s="1">
        <v>30607.066075030518</v>
      </c>
      <c r="S864" s="1">
        <v>54.176948547363281</v>
      </c>
      <c r="T864" s="1">
        <v>-342.46266003234859</v>
      </c>
      <c r="U864" s="1">
        <v>65.714440185058194</v>
      </c>
      <c r="V864" s="1">
        <v>157.14834594726563</v>
      </c>
      <c r="W864" s="1">
        <v>-84.87042236328125</v>
      </c>
      <c r="X864" s="1">
        <v>-0.27729029027228191</v>
      </c>
      <c r="Y864" s="1">
        <v>0.18414464983113346</v>
      </c>
      <c r="Z864" s="1">
        <v>13.872451291606946</v>
      </c>
      <c r="AA864" s="1">
        <v>61.417833089075501</v>
      </c>
      <c r="AB864" s="1">
        <v>24.485819017057306</v>
      </c>
      <c r="AC864" s="1">
        <v>3.9751952429106618E-2</v>
      </c>
      <c r="AD864" s="1">
        <v>0</v>
      </c>
      <c r="AE864" s="1">
        <v>0.18414464983113346</v>
      </c>
      <c r="AF864" s="1">
        <v>13.872451291606946</v>
      </c>
      <c r="AG864" s="1">
        <v>1.3674381977187045</v>
      </c>
      <c r="AH864" s="1">
        <v>4.0767664136908515</v>
      </c>
      <c r="AI864" s="1">
        <v>13.867027076057804</v>
      </c>
      <c r="AJ864" s="1">
        <v>1.5714834928512573</v>
      </c>
      <c r="AK864" s="1">
        <v>0</v>
      </c>
      <c r="AL864" s="1">
        <v>0</v>
      </c>
      <c r="AM864" s="1">
        <v>15.418218615570629</v>
      </c>
    </row>
    <row r="865" spans="5:39" x14ac:dyDescent="0.2">
      <c r="E865" s="1" t="str">
        <f t="shared" si="13"/>
        <v>-0-3-0--1-</v>
      </c>
      <c r="F865" s="1" t="s">
        <v>87</v>
      </c>
      <c r="G865" s="1">
        <v>0</v>
      </c>
      <c r="H865" s="1" t="s">
        <v>87</v>
      </c>
      <c r="I865" s="1">
        <v>3</v>
      </c>
      <c r="J865" s="1" t="s">
        <v>87</v>
      </c>
      <c r="K865" s="1">
        <v>0</v>
      </c>
      <c r="L865" s="1" t="s">
        <v>87</v>
      </c>
      <c r="M865" s="1" t="s">
        <v>87</v>
      </c>
      <c r="N865" s="1">
        <v>1</v>
      </c>
      <c r="O865" s="1" t="s">
        <v>87</v>
      </c>
      <c r="P865" s="1">
        <v>317</v>
      </c>
      <c r="Q865" s="1">
        <v>1021063</v>
      </c>
      <c r="R865" s="1">
        <v>65698.362285970405</v>
      </c>
      <c r="S865" s="1">
        <v>89.59161376953125</v>
      </c>
      <c r="T865" s="1">
        <v>-466.86894988213652</v>
      </c>
      <c r="U865" s="1">
        <v>75.861106800479263</v>
      </c>
      <c r="V865" s="1">
        <v>169.86102294921875</v>
      </c>
      <c r="W865" s="1">
        <v>-233.00442504882813</v>
      </c>
      <c r="X865" s="1">
        <v>-0.35465788939245019</v>
      </c>
      <c r="Y865" s="1">
        <v>0.45393868938547377</v>
      </c>
      <c r="Z865" s="1">
        <v>4.8920585703330746</v>
      </c>
      <c r="AA865" s="1">
        <v>82.721340407007204</v>
      </c>
      <c r="AB865" s="1">
        <v>11.932662333274244</v>
      </c>
      <c r="AC865" s="1">
        <v>0</v>
      </c>
      <c r="AD865" s="1">
        <v>0</v>
      </c>
      <c r="AE865" s="1">
        <v>0</v>
      </c>
      <c r="AF865" s="1">
        <v>0</v>
      </c>
      <c r="AG865" s="1">
        <v>2.6150186654809779</v>
      </c>
      <c r="AH865" s="1">
        <v>8.1743477721255964</v>
      </c>
      <c r="AI865" s="1">
        <v>0</v>
      </c>
      <c r="AJ865" s="1">
        <v>1.6986101865768433</v>
      </c>
      <c r="AK865" s="1">
        <v>0</v>
      </c>
      <c r="AL865" s="1">
        <v>0</v>
      </c>
      <c r="AM865" s="1">
        <v>-22.646967987143608</v>
      </c>
    </row>
    <row r="866" spans="5:39" x14ac:dyDescent="0.2">
      <c r="E866" s="1" t="str">
        <f t="shared" si="13"/>
        <v>-0-1-1--0-</v>
      </c>
      <c r="F866" s="1" t="s">
        <v>87</v>
      </c>
      <c r="G866" s="1">
        <v>0</v>
      </c>
      <c r="H866" s="1" t="s">
        <v>87</v>
      </c>
      <c r="I866" s="1">
        <v>1</v>
      </c>
      <c r="J866" s="1" t="s">
        <v>87</v>
      </c>
      <c r="K866" s="1">
        <v>1</v>
      </c>
      <c r="L866" s="1" t="s">
        <v>87</v>
      </c>
      <c r="M866" s="1" t="s">
        <v>87</v>
      </c>
      <c r="N866" s="1">
        <v>0</v>
      </c>
      <c r="O866" s="1" t="s">
        <v>87</v>
      </c>
      <c r="P866" s="1">
        <v>85</v>
      </c>
      <c r="Q866" s="1">
        <v>207008</v>
      </c>
      <c r="R866" s="1">
        <v>16950.346157280554</v>
      </c>
      <c r="S866" s="1">
        <v>16.102344512939453</v>
      </c>
      <c r="T866" s="1">
        <v>-229.64989013937071</v>
      </c>
      <c r="U866" s="1">
        <v>64.787755223711741</v>
      </c>
      <c r="V866" s="1">
        <v>178.3858642578125</v>
      </c>
      <c r="W866" s="1">
        <v>82.685577392578125</v>
      </c>
      <c r="X866" s="1">
        <v>0.48781055339724033</v>
      </c>
      <c r="Y866" s="1">
        <v>0</v>
      </c>
      <c r="Z866" s="1">
        <v>8.6914515381048076</v>
      </c>
      <c r="AA866" s="1">
        <v>21.737807234503016</v>
      </c>
      <c r="AB866" s="1">
        <v>37.900467614778172</v>
      </c>
      <c r="AC866" s="1">
        <v>27.900371000154582</v>
      </c>
      <c r="AD866" s="1">
        <v>3.7699026124594219</v>
      </c>
      <c r="AE866" s="1">
        <v>0</v>
      </c>
      <c r="AF866" s="1">
        <v>8.6914515381048076</v>
      </c>
      <c r="AG866" s="1">
        <v>-21.197381003345715</v>
      </c>
      <c r="AH866" s="1">
        <v>4.5103860944440406</v>
      </c>
      <c r="AI866" s="1">
        <v>9.3234549290110404</v>
      </c>
      <c r="AJ866" s="1">
        <v>1.7838585376739502</v>
      </c>
      <c r="AK866" s="1">
        <v>0</v>
      </c>
      <c r="AL866" s="1">
        <v>1</v>
      </c>
      <c r="AM866" s="1">
        <v>76.525392112347632</v>
      </c>
    </row>
    <row r="867" spans="5:39" x14ac:dyDescent="0.2">
      <c r="E867" s="1" t="str">
        <f t="shared" si="13"/>
        <v>-0-2-1--0-</v>
      </c>
      <c r="F867" s="1" t="s">
        <v>87</v>
      </c>
      <c r="G867" s="1">
        <v>0</v>
      </c>
      <c r="H867" s="1" t="s">
        <v>87</v>
      </c>
      <c r="I867" s="1">
        <v>2</v>
      </c>
      <c r="J867" s="1" t="s">
        <v>87</v>
      </c>
      <c r="K867" s="1">
        <v>1</v>
      </c>
      <c r="L867" s="1" t="s">
        <v>87</v>
      </c>
      <c r="M867" s="1" t="s">
        <v>87</v>
      </c>
      <c r="N867" s="1">
        <v>0</v>
      </c>
      <c r="O867" s="1" t="s">
        <v>87</v>
      </c>
      <c r="P867" s="1">
        <v>469</v>
      </c>
      <c r="Q867" s="1">
        <v>1438186</v>
      </c>
      <c r="R867" s="1">
        <v>38026.13948751791</v>
      </c>
      <c r="S867" s="1">
        <v>60.3560791015625</v>
      </c>
      <c r="T867" s="1">
        <v>-353.16877426619811</v>
      </c>
      <c r="U867" s="1">
        <v>77.828981885965149</v>
      </c>
      <c r="V867" s="1">
        <v>192.51341247558594</v>
      </c>
      <c r="W867" s="1">
        <v>38.050750732421875</v>
      </c>
      <c r="X867" s="1">
        <v>0.10006472191296738</v>
      </c>
      <c r="Y867" s="1">
        <v>1.5580738513655397</v>
      </c>
      <c r="Z867" s="1">
        <v>9.3560916320976553</v>
      </c>
      <c r="AA867" s="1">
        <v>31.065036094079623</v>
      </c>
      <c r="AB867" s="1">
        <v>49.7369603097235</v>
      </c>
      <c r="AC867" s="1">
        <v>7.7921770897505613</v>
      </c>
      <c r="AD867" s="1">
        <v>0.49166102298311898</v>
      </c>
      <c r="AE867" s="1">
        <v>1.5580738513655397</v>
      </c>
      <c r="AF867" s="1">
        <v>9.3560916320976553</v>
      </c>
      <c r="AG867" s="1">
        <v>-0.84238978610496484</v>
      </c>
      <c r="AH867" s="1">
        <v>8.5109525964938904</v>
      </c>
      <c r="AI867" s="1">
        <v>38.972206197006656</v>
      </c>
      <c r="AJ867" s="1">
        <v>1.9251341819763184</v>
      </c>
      <c r="AK867" s="1">
        <v>0</v>
      </c>
      <c r="AL867" s="1">
        <v>0</v>
      </c>
      <c r="AM867" s="1">
        <v>74.23635696553707</v>
      </c>
    </row>
    <row r="868" spans="5:39" x14ac:dyDescent="0.2">
      <c r="E868" s="1" t="str">
        <f t="shared" si="13"/>
        <v>-0-3-1--0-</v>
      </c>
      <c r="F868" s="1" t="s">
        <v>87</v>
      </c>
      <c r="G868" s="1">
        <v>0</v>
      </c>
      <c r="H868" s="1" t="s">
        <v>87</v>
      </c>
      <c r="I868" s="1">
        <v>3</v>
      </c>
      <c r="J868" s="1" t="s">
        <v>87</v>
      </c>
      <c r="K868" s="1">
        <v>1</v>
      </c>
      <c r="L868" s="1" t="s">
        <v>87</v>
      </c>
      <c r="M868" s="1" t="s">
        <v>87</v>
      </c>
      <c r="N868" s="1">
        <v>0</v>
      </c>
      <c r="O868" s="1" t="s">
        <v>87</v>
      </c>
      <c r="P868" s="1">
        <v>418</v>
      </c>
      <c r="Q868" s="1">
        <v>1278392</v>
      </c>
      <c r="R868" s="1">
        <v>74404.912663497074</v>
      </c>
      <c r="S868" s="1">
        <v>91.055931091308594</v>
      </c>
      <c r="T868" s="1">
        <v>-441.0263434239348</v>
      </c>
      <c r="U868" s="1">
        <v>79.133522463177513</v>
      </c>
      <c r="V868" s="1">
        <v>188.22755432128906</v>
      </c>
      <c r="W868" s="1">
        <v>-366.47509765625</v>
      </c>
      <c r="X868" s="1">
        <v>-0.4925415332636256</v>
      </c>
      <c r="Y868" s="1">
        <v>2.8435722376235142</v>
      </c>
      <c r="Z868" s="1">
        <v>10.793324739203625</v>
      </c>
      <c r="AA868" s="1">
        <v>69.236118498864201</v>
      </c>
      <c r="AB868" s="1">
        <v>17.126984524308664</v>
      </c>
      <c r="AC868" s="1">
        <v>0</v>
      </c>
      <c r="AD868" s="1">
        <v>0</v>
      </c>
      <c r="AE868" s="1">
        <v>0</v>
      </c>
      <c r="AF868" s="1">
        <v>0</v>
      </c>
      <c r="AG868" s="1">
        <v>0</v>
      </c>
      <c r="AH868" s="1">
        <v>12.317412907295781</v>
      </c>
      <c r="AI868" s="1">
        <v>0</v>
      </c>
      <c r="AJ868" s="1">
        <v>1.8822755813598633</v>
      </c>
      <c r="AK868" s="1">
        <v>0</v>
      </c>
      <c r="AL868" s="1">
        <v>0</v>
      </c>
      <c r="AM868" s="1">
        <v>-205.12723412191568</v>
      </c>
    </row>
    <row r="869" spans="5:39" x14ac:dyDescent="0.2">
      <c r="E869" s="1" t="str">
        <f t="shared" si="13"/>
        <v>-0-1-1--1-</v>
      </c>
      <c r="F869" s="1" t="s">
        <v>87</v>
      </c>
      <c r="G869" s="1">
        <v>0</v>
      </c>
      <c r="H869" s="1" t="s">
        <v>87</v>
      </c>
      <c r="I869" s="1">
        <v>1</v>
      </c>
      <c r="J869" s="1" t="s">
        <v>87</v>
      </c>
      <c r="K869" s="1">
        <v>1</v>
      </c>
      <c r="L869" s="1" t="s">
        <v>87</v>
      </c>
      <c r="M869" s="1" t="s">
        <v>87</v>
      </c>
      <c r="N869" s="1">
        <v>1</v>
      </c>
      <c r="O869" s="1" t="s">
        <v>87</v>
      </c>
      <c r="P869" s="1">
        <v>37</v>
      </c>
      <c r="Q869" s="1">
        <v>105858</v>
      </c>
      <c r="R869" s="1">
        <v>15874.213492075243</v>
      </c>
      <c r="S869" s="1">
        <v>15.162283897399902</v>
      </c>
      <c r="T869" s="1">
        <v>-333.27037126294374</v>
      </c>
      <c r="U869" s="1">
        <v>51.568422386641394</v>
      </c>
      <c r="V869" s="1">
        <v>163.74577331542969</v>
      </c>
      <c r="W869" s="1">
        <v>-51.192779541015625</v>
      </c>
      <c r="X869" s="1">
        <v>-0.32249017922413725</v>
      </c>
      <c r="Y869" s="1">
        <v>0</v>
      </c>
      <c r="Z869" s="1">
        <v>32.503920346124055</v>
      </c>
      <c r="AA869" s="1">
        <v>45.665892044059021</v>
      </c>
      <c r="AB869" s="1">
        <v>17.320372574581043</v>
      </c>
      <c r="AC869" s="1">
        <v>4.5098150352358823</v>
      </c>
      <c r="AD869" s="1">
        <v>0</v>
      </c>
      <c r="AE869" s="1">
        <v>0</v>
      </c>
      <c r="AF869" s="1">
        <v>32.503920346124055</v>
      </c>
      <c r="AG869" s="1">
        <v>4.4094789403503967</v>
      </c>
      <c r="AH869" s="1">
        <v>2.0541400382938093</v>
      </c>
      <c r="AI869" s="1">
        <v>37.147629084718567</v>
      </c>
      <c r="AJ869" s="1">
        <v>1.6374577283859253</v>
      </c>
      <c r="AK869" s="1">
        <v>0</v>
      </c>
      <c r="AL869" s="1">
        <v>1</v>
      </c>
      <c r="AM869" s="1">
        <v>23.152146107508923</v>
      </c>
    </row>
    <row r="870" spans="5:39" x14ac:dyDescent="0.2">
      <c r="E870" s="1" t="str">
        <f t="shared" si="13"/>
        <v>-0-2-1--1-</v>
      </c>
      <c r="F870" s="1" t="s">
        <v>87</v>
      </c>
      <c r="G870" s="1">
        <v>0</v>
      </c>
      <c r="H870" s="1" t="s">
        <v>87</v>
      </c>
      <c r="I870" s="1">
        <v>2</v>
      </c>
      <c r="J870" s="1" t="s">
        <v>87</v>
      </c>
      <c r="K870" s="1">
        <v>1</v>
      </c>
      <c r="L870" s="1" t="s">
        <v>87</v>
      </c>
      <c r="M870" s="1" t="s">
        <v>87</v>
      </c>
      <c r="N870" s="1">
        <v>1</v>
      </c>
      <c r="O870" s="1" t="s">
        <v>87</v>
      </c>
      <c r="P870" s="1">
        <v>196</v>
      </c>
      <c r="Q870" s="1">
        <v>548362</v>
      </c>
      <c r="R870" s="1">
        <v>39035.394226572767</v>
      </c>
      <c r="S870" s="1">
        <v>59.876651763916016</v>
      </c>
      <c r="T870" s="1">
        <v>-470.8827994275772</v>
      </c>
      <c r="U870" s="1">
        <v>72.328320321631992</v>
      </c>
      <c r="V870" s="1">
        <v>200.69242858886719</v>
      </c>
      <c r="W870" s="1">
        <v>-48.592884063720703</v>
      </c>
      <c r="X870" s="1">
        <v>-0.12448416373528468</v>
      </c>
      <c r="Y870" s="1">
        <v>1.5300111969830148</v>
      </c>
      <c r="Z870" s="1">
        <v>11.129509338721503</v>
      </c>
      <c r="AA870" s="1">
        <v>44.262184469383364</v>
      </c>
      <c r="AB870" s="1">
        <v>40.364759046031637</v>
      </c>
      <c r="AC870" s="1">
        <v>2.7135359488804842</v>
      </c>
      <c r="AD870" s="1">
        <v>0</v>
      </c>
      <c r="AE870" s="1">
        <v>1.5300111969830148</v>
      </c>
      <c r="AF870" s="1">
        <v>11.129509338721503</v>
      </c>
      <c r="AG870" s="1">
        <v>0</v>
      </c>
      <c r="AH870" s="1">
        <v>10.050684027470231</v>
      </c>
      <c r="AI870" s="1">
        <v>44.551570952055989</v>
      </c>
      <c r="AJ870" s="1">
        <v>2.0069241523742676</v>
      </c>
      <c r="AK870" s="1">
        <v>0</v>
      </c>
      <c r="AL870" s="1">
        <v>0</v>
      </c>
      <c r="AM870" s="1">
        <v>94.66691578985423</v>
      </c>
    </row>
    <row r="871" spans="5:39" x14ac:dyDescent="0.2">
      <c r="E871" s="1" t="str">
        <f t="shared" si="13"/>
        <v>-0-3-1--1-</v>
      </c>
      <c r="F871" s="1" t="s">
        <v>87</v>
      </c>
      <c r="G871" s="1">
        <v>0</v>
      </c>
      <c r="H871" s="1" t="s">
        <v>87</v>
      </c>
      <c r="I871" s="1">
        <v>3</v>
      </c>
      <c r="J871" s="1" t="s">
        <v>87</v>
      </c>
      <c r="K871" s="1">
        <v>1</v>
      </c>
      <c r="L871" s="1" t="s">
        <v>87</v>
      </c>
      <c r="M871" s="1" t="s">
        <v>87</v>
      </c>
      <c r="N871" s="1">
        <v>1</v>
      </c>
      <c r="O871" s="1" t="s">
        <v>87</v>
      </c>
      <c r="P871" s="1">
        <v>178</v>
      </c>
      <c r="Q871" s="1">
        <v>513252</v>
      </c>
      <c r="R871" s="1">
        <v>69658.520848657005</v>
      </c>
      <c r="S871" s="1">
        <v>90.898475646972656</v>
      </c>
      <c r="T871" s="1">
        <v>-548.36947142093425</v>
      </c>
      <c r="U871" s="1">
        <v>66.798815449447758</v>
      </c>
      <c r="V871" s="1">
        <v>186.58436584472656</v>
      </c>
      <c r="W871" s="1">
        <v>-510.41665649414063</v>
      </c>
      <c r="X871" s="1">
        <v>-0.73274116400360123</v>
      </c>
      <c r="Y871" s="1">
        <v>3.203884251790543</v>
      </c>
      <c r="Z871" s="1">
        <v>26.303648110479845</v>
      </c>
      <c r="AA871" s="1">
        <v>63.753282987694149</v>
      </c>
      <c r="AB871" s="1">
        <v>6.73918465003546</v>
      </c>
      <c r="AC871" s="1">
        <v>0</v>
      </c>
      <c r="AD871" s="1">
        <v>0</v>
      </c>
      <c r="AE871" s="1">
        <v>0</v>
      </c>
      <c r="AF871" s="1">
        <v>0</v>
      </c>
      <c r="AG871" s="1">
        <v>0</v>
      </c>
      <c r="AH871" s="1">
        <v>12.012166812984699</v>
      </c>
      <c r="AI871" s="1">
        <v>0</v>
      </c>
      <c r="AJ871" s="1">
        <v>1.865843653678894</v>
      </c>
      <c r="AK871" s="1">
        <v>0</v>
      </c>
      <c r="AL871" s="1">
        <v>0</v>
      </c>
      <c r="AM871" s="1">
        <v>-227.44253933737735</v>
      </c>
    </row>
    <row r="872" spans="5:39" x14ac:dyDescent="0.2">
      <c r="E872" s="1" t="str">
        <f t="shared" si="13"/>
        <v>-1-1-0--0-</v>
      </c>
      <c r="F872" s="1" t="s">
        <v>87</v>
      </c>
      <c r="G872" s="1">
        <v>1</v>
      </c>
      <c r="H872" s="1" t="s">
        <v>87</v>
      </c>
      <c r="I872" s="1">
        <v>1</v>
      </c>
      <c r="J872" s="1" t="s">
        <v>87</v>
      </c>
      <c r="K872" s="1">
        <v>0</v>
      </c>
      <c r="L872" s="1" t="s">
        <v>87</v>
      </c>
      <c r="M872" s="1" t="s">
        <v>87</v>
      </c>
      <c r="N872" s="1">
        <v>0</v>
      </c>
      <c r="O872" s="1" t="s">
        <v>87</v>
      </c>
      <c r="P872" s="1">
        <v>1359</v>
      </c>
      <c r="Q872" s="1">
        <v>1460803</v>
      </c>
      <c r="R872" s="1">
        <v>25078.897319111478</v>
      </c>
      <c r="S872" s="1">
        <v>17.406272888183594</v>
      </c>
      <c r="T872" s="1">
        <v>-184.88749738257974</v>
      </c>
      <c r="U872" s="1">
        <v>90.36242162810133</v>
      </c>
      <c r="V872" s="1">
        <v>345.70138549804688</v>
      </c>
      <c r="W872" s="1">
        <v>160.346923828125</v>
      </c>
      <c r="X872" s="1">
        <v>0.63936991243204278</v>
      </c>
      <c r="Y872" s="1">
        <v>8.6185474701243089E-2</v>
      </c>
      <c r="Z872" s="1">
        <v>1.0924813270509439</v>
      </c>
      <c r="AA872" s="1">
        <v>12.070963709685699</v>
      </c>
      <c r="AB872" s="1">
        <v>62.558332643073712</v>
      </c>
      <c r="AC872" s="1">
        <v>23.837574265660734</v>
      </c>
      <c r="AD872" s="1">
        <v>0.35446257982767015</v>
      </c>
      <c r="AE872" s="1">
        <v>8.6185474701243089E-2</v>
      </c>
      <c r="AF872" s="1">
        <v>1.0924813270509439</v>
      </c>
      <c r="AG872" s="1">
        <v>-112.58494669276686</v>
      </c>
      <c r="AH872" s="1">
        <v>3.0858901460832486</v>
      </c>
      <c r="AI872" s="1">
        <v>1.3308699960649344</v>
      </c>
      <c r="AJ872" s="1">
        <v>3.4570136070251465</v>
      </c>
      <c r="AK872" s="1">
        <v>0</v>
      </c>
      <c r="AL872" s="1">
        <v>0</v>
      </c>
      <c r="AM872" s="1">
        <v>17.338818964041558</v>
      </c>
    </row>
    <row r="873" spans="5:39" x14ac:dyDescent="0.2">
      <c r="E873" s="1" t="str">
        <f t="shared" si="13"/>
        <v>-1-2-0--0-</v>
      </c>
      <c r="F873" s="1" t="s">
        <v>87</v>
      </c>
      <c r="G873" s="1">
        <v>1</v>
      </c>
      <c r="H873" s="1" t="s">
        <v>87</v>
      </c>
      <c r="I873" s="1">
        <v>2</v>
      </c>
      <c r="J873" s="1" t="s">
        <v>87</v>
      </c>
      <c r="K873" s="1">
        <v>0</v>
      </c>
      <c r="L873" s="1" t="s">
        <v>87</v>
      </c>
      <c r="M873" s="1" t="s">
        <v>87</v>
      </c>
      <c r="N873" s="1">
        <v>0</v>
      </c>
      <c r="O873" s="1" t="s">
        <v>87</v>
      </c>
      <c r="P873" s="1">
        <v>1911</v>
      </c>
      <c r="Q873" s="1">
        <v>2609150</v>
      </c>
      <c r="R873" s="1">
        <v>49243.855724678018</v>
      </c>
      <c r="S873" s="1">
        <v>54.760734558105469</v>
      </c>
      <c r="T873" s="1">
        <v>-331.38635153544777</v>
      </c>
      <c r="U873" s="1">
        <v>96.898479715283983</v>
      </c>
      <c r="V873" s="1">
        <v>357.7261962890625</v>
      </c>
      <c r="W873" s="1">
        <v>166.9393310546875</v>
      </c>
      <c r="X873" s="1">
        <v>0.33900540198973028</v>
      </c>
      <c r="Y873" s="1">
        <v>0</v>
      </c>
      <c r="Z873" s="1">
        <v>0.12452331218979361</v>
      </c>
      <c r="AA873" s="1">
        <v>18.323821934346434</v>
      </c>
      <c r="AB873" s="1">
        <v>74.040128011038078</v>
      </c>
      <c r="AC873" s="1">
        <v>7.5115267424256951</v>
      </c>
      <c r="AD873" s="1">
        <v>0</v>
      </c>
      <c r="AE873" s="1">
        <v>0</v>
      </c>
      <c r="AF873" s="1">
        <v>0.12452331218979361</v>
      </c>
      <c r="AG873" s="1">
        <v>-10.425653444704913</v>
      </c>
      <c r="AH873" s="1">
        <v>8.4426181141505889</v>
      </c>
      <c r="AI873" s="1">
        <v>5.3755773291848663E-2</v>
      </c>
      <c r="AJ873" s="1">
        <v>3.5772619247436523</v>
      </c>
      <c r="AK873" s="1">
        <v>0</v>
      </c>
      <c r="AL873" s="1">
        <v>0</v>
      </c>
      <c r="AM873" s="1">
        <v>45.630282967183099</v>
      </c>
    </row>
    <row r="874" spans="5:39" x14ac:dyDescent="0.2">
      <c r="E874" s="1" t="str">
        <f t="shared" si="13"/>
        <v>-1-3-0--0-</v>
      </c>
      <c r="F874" s="1" t="s">
        <v>87</v>
      </c>
      <c r="G874" s="1">
        <v>1</v>
      </c>
      <c r="H874" s="1" t="s">
        <v>87</v>
      </c>
      <c r="I874" s="1">
        <v>3</v>
      </c>
      <c r="J874" s="1" t="s">
        <v>87</v>
      </c>
      <c r="K874" s="1">
        <v>0</v>
      </c>
      <c r="L874" s="1" t="s">
        <v>87</v>
      </c>
      <c r="M874" s="1" t="s">
        <v>87</v>
      </c>
      <c r="N874" s="1">
        <v>0</v>
      </c>
      <c r="O874" s="1" t="s">
        <v>87</v>
      </c>
      <c r="P874" s="1">
        <v>514</v>
      </c>
      <c r="Q874" s="1">
        <v>838271</v>
      </c>
      <c r="R874" s="1">
        <v>93822.478018282374</v>
      </c>
      <c r="S874" s="1">
        <v>89.961631774902344</v>
      </c>
      <c r="T874" s="1">
        <v>-418.86099501221668</v>
      </c>
      <c r="U874" s="1">
        <v>95.748129449461928</v>
      </c>
      <c r="V874" s="1">
        <v>348.8697509765625</v>
      </c>
      <c r="W874" s="1">
        <v>10.897670745849609</v>
      </c>
      <c r="X874" s="1">
        <v>1.1615202429130122E-2</v>
      </c>
      <c r="Y874" s="1">
        <v>0</v>
      </c>
      <c r="Z874" s="1">
        <v>0.14136239951042087</v>
      </c>
      <c r="AA874" s="1">
        <v>46.90165829427476</v>
      </c>
      <c r="AB874" s="1">
        <v>52.956979306214812</v>
      </c>
      <c r="AC874" s="1">
        <v>0</v>
      </c>
      <c r="AD874" s="1">
        <v>0</v>
      </c>
      <c r="AE874" s="1">
        <v>0</v>
      </c>
      <c r="AF874" s="1">
        <v>0</v>
      </c>
      <c r="AG874" s="1">
        <v>0</v>
      </c>
      <c r="AH874" s="1">
        <v>14.191726399042881</v>
      </c>
      <c r="AI874" s="1">
        <v>0</v>
      </c>
      <c r="AJ874" s="1">
        <v>3.4886975288391113</v>
      </c>
      <c r="AK874" s="1">
        <v>0</v>
      </c>
      <c r="AL874" s="1">
        <v>0</v>
      </c>
      <c r="AM874" s="1">
        <v>-29.050946692294747</v>
      </c>
    </row>
    <row r="875" spans="5:39" x14ac:dyDescent="0.2">
      <c r="E875" s="1" t="str">
        <f t="shared" si="13"/>
        <v>-1-1-0--1-</v>
      </c>
      <c r="F875" s="1" t="s">
        <v>87</v>
      </c>
      <c r="G875" s="1">
        <v>1</v>
      </c>
      <c r="H875" s="1" t="s">
        <v>87</v>
      </c>
      <c r="I875" s="1">
        <v>1</v>
      </c>
      <c r="J875" s="1" t="s">
        <v>87</v>
      </c>
      <c r="K875" s="1">
        <v>0</v>
      </c>
      <c r="L875" s="1" t="s">
        <v>87</v>
      </c>
      <c r="M875" s="1" t="s">
        <v>87</v>
      </c>
      <c r="N875" s="1">
        <v>1</v>
      </c>
      <c r="O875" s="1" t="s">
        <v>87</v>
      </c>
      <c r="P875" s="1">
        <v>330</v>
      </c>
      <c r="Q875" s="1">
        <v>378479</v>
      </c>
      <c r="R875" s="1">
        <v>25257.957780925801</v>
      </c>
      <c r="S875" s="1">
        <v>16.991434097290039</v>
      </c>
      <c r="T875" s="1">
        <v>-306.79100937372016</v>
      </c>
      <c r="U875" s="1">
        <v>87.797375843037571</v>
      </c>
      <c r="V875" s="1">
        <v>348.39291381835938</v>
      </c>
      <c r="W875" s="1">
        <v>112.27717590332031</v>
      </c>
      <c r="X875" s="1">
        <v>0.44452198739562915</v>
      </c>
      <c r="Y875" s="1">
        <v>0</v>
      </c>
      <c r="Z875" s="1">
        <v>1.8381468985069185</v>
      </c>
      <c r="AA875" s="1">
        <v>17.111385308035583</v>
      </c>
      <c r="AB875" s="1">
        <v>73.935409890641225</v>
      </c>
      <c r="AC875" s="1">
        <v>7.1150579028162726</v>
      </c>
      <c r="AD875" s="1">
        <v>0</v>
      </c>
      <c r="AE875" s="1">
        <v>0</v>
      </c>
      <c r="AF875" s="1">
        <v>1.8381468985069185</v>
      </c>
      <c r="AG875" s="1">
        <v>-51.990767185194983</v>
      </c>
      <c r="AH875" s="1">
        <v>3.2006083427413214</v>
      </c>
      <c r="AI875" s="1">
        <v>2.1115879360036165</v>
      </c>
      <c r="AJ875" s="1">
        <v>3.4839291572570801</v>
      </c>
      <c r="AK875" s="1">
        <v>0</v>
      </c>
      <c r="AL875" s="1">
        <v>0</v>
      </c>
      <c r="AM875" s="1">
        <v>29.556477827155533</v>
      </c>
    </row>
    <row r="876" spans="5:39" x14ac:dyDescent="0.2">
      <c r="E876" s="1" t="str">
        <f t="shared" si="13"/>
        <v>-1-2-0--1-</v>
      </c>
      <c r="F876" s="1" t="s">
        <v>87</v>
      </c>
      <c r="G876" s="1">
        <v>1</v>
      </c>
      <c r="H876" s="1" t="s">
        <v>87</v>
      </c>
      <c r="I876" s="1">
        <v>2</v>
      </c>
      <c r="J876" s="1" t="s">
        <v>87</v>
      </c>
      <c r="K876" s="1">
        <v>0</v>
      </c>
      <c r="L876" s="1" t="s">
        <v>87</v>
      </c>
      <c r="M876" s="1" t="s">
        <v>87</v>
      </c>
      <c r="N876" s="1">
        <v>1</v>
      </c>
      <c r="O876" s="1" t="s">
        <v>87</v>
      </c>
      <c r="P876" s="1">
        <v>575</v>
      </c>
      <c r="Q876" s="1">
        <v>771764</v>
      </c>
      <c r="R876" s="1">
        <v>48213.473282372659</v>
      </c>
      <c r="S876" s="1">
        <v>52.920436859130859</v>
      </c>
      <c r="T876" s="1">
        <v>-438.84157931921487</v>
      </c>
      <c r="U876" s="1">
        <v>92.040330063314258</v>
      </c>
      <c r="V876" s="1">
        <v>359.4927978515625</v>
      </c>
      <c r="W876" s="1">
        <v>91.801139831542969</v>
      </c>
      <c r="X876" s="1">
        <v>0.1904055725126661</v>
      </c>
      <c r="Y876" s="1">
        <v>0</v>
      </c>
      <c r="Z876" s="1">
        <v>0.72483298003016461</v>
      </c>
      <c r="AA876" s="1">
        <v>23.954084409223544</v>
      </c>
      <c r="AB876" s="1">
        <v>74.86848311141749</v>
      </c>
      <c r="AC876" s="1">
        <v>0.45259949932881038</v>
      </c>
      <c r="AD876" s="1">
        <v>0</v>
      </c>
      <c r="AE876" s="1">
        <v>0</v>
      </c>
      <c r="AF876" s="1">
        <v>0.72483298003016461</v>
      </c>
      <c r="AG876" s="1">
        <v>-3.1086879671383123</v>
      </c>
      <c r="AH876" s="1">
        <v>9.6392664839693616</v>
      </c>
      <c r="AI876" s="1">
        <v>1.5797443229657797</v>
      </c>
      <c r="AJ876" s="1">
        <v>3.5949280261993408</v>
      </c>
      <c r="AK876" s="1">
        <v>0</v>
      </c>
      <c r="AL876" s="1">
        <v>0</v>
      </c>
      <c r="AM876" s="1">
        <v>70.999268067453087</v>
      </c>
    </row>
    <row r="877" spans="5:39" x14ac:dyDescent="0.2">
      <c r="E877" s="1" t="str">
        <f t="shared" si="13"/>
        <v>-1-3-0--1-</v>
      </c>
      <c r="F877" s="1" t="s">
        <v>87</v>
      </c>
      <c r="G877" s="1">
        <v>1</v>
      </c>
      <c r="H877" s="1" t="s">
        <v>87</v>
      </c>
      <c r="I877" s="1">
        <v>3</v>
      </c>
      <c r="J877" s="1" t="s">
        <v>87</v>
      </c>
      <c r="K877" s="1">
        <v>0</v>
      </c>
      <c r="L877" s="1" t="s">
        <v>87</v>
      </c>
      <c r="M877" s="1" t="s">
        <v>87</v>
      </c>
      <c r="N877" s="1">
        <v>1</v>
      </c>
      <c r="O877" s="1" t="s">
        <v>87</v>
      </c>
      <c r="P877" s="1">
        <v>124</v>
      </c>
      <c r="Q877" s="1">
        <v>182319</v>
      </c>
      <c r="R877" s="1">
        <v>92922.198925739111</v>
      </c>
      <c r="S877" s="1">
        <v>89.92327880859375</v>
      </c>
      <c r="T877" s="1">
        <v>-548.02105600355526</v>
      </c>
      <c r="U877" s="1">
        <v>92.365126746967917</v>
      </c>
      <c r="V877" s="1">
        <v>344.86972045898438</v>
      </c>
      <c r="W877" s="1">
        <v>-134.14250183105469</v>
      </c>
      <c r="X877" s="1">
        <v>-0.14436001663957362</v>
      </c>
      <c r="Y877" s="1">
        <v>0</v>
      </c>
      <c r="Z877" s="1">
        <v>0.33348142541369796</v>
      </c>
      <c r="AA877" s="1">
        <v>65.994218923973918</v>
      </c>
      <c r="AB877" s="1">
        <v>33.672299650612388</v>
      </c>
      <c r="AC877" s="1">
        <v>0</v>
      </c>
      <c r="AD877" s="1">
        <v>0</v>
      </c>
      <c r="AE877" s="1">
        <v>0</v>
      </c>
      <c r="AF877" s="1">
        <v>0</v>
      </c>
      <c r="AG877" s="1">
        <v>-1.2324270298782702</v>
      </c>
      <c r="AH877" s="1">
        <v>13.844372560501945</v>
      </c>
      <c r="AI877" s="1">
        <v>0</v>
      </c>
      <c r="AJ877" s="1">
        <v>3.4486970901489258</v>
      </c>
      <c r="AK877" s="1">
        <v>0</v>
      </c>
      <c r="AL877" s="1">
        <v>0</v>
      </c>
      <c r="AM877" s="1">
        <v>-35.968219159018773</v>
      </c>
    </row>
    <row r="878" spans="5:39" x14ac:dyDescent="0.2">
      <c r="E878" s="1" t="str">
        <f t="shared" si="13"/>
        <v>-1-1-1--0-</v>
      </c>
      <c r="F878" s="1" t="s">
        <v>87</v>
      </c>
      <c r="G878" s="1">
        <v>1</v>
      </c>
      <c r="H878" s="1" t="s">
        <v>87</v>
      </c>
      <c r="I878" s="1">
        <v>1</v>
      </c>
      <c r="J878" s="1" t="s">
        <v>87</v>
      </c>
      <c r="K878" s="1">
        <v>1</v>
      </c>
      <c r="L878" s="1" t="s">
        <v>87</v>
      </c>
      <c r="M878" s="1" t="s">
        <v>87</v>
      </c>
      <c r="N878" s="1">
        <v>0</v>
      </c>
      <c r="O878" s="1" t="s">
        <v>87</v>
      </c>
      <c r="P878" s="1">
        <v>184</v>
      </c>
      <c r="Q878" s="1">
        <v>184051</v>
      </c>
      <c r="R878" s="1">
        <v>29659.841540157475</v>
      </c>
      <c r="S878" s="1">
        <v>20.866971969604492</v>
      </c>
      <c r="T878" s="1">
        <v>-340.75533044002253</v>
      </c>
      <c r="U878" s="1">
        <v>97.777854590221978</v>
      </c>
      <c r="V878" s="1">
        <v>380.7906494140625</v>
      </c>
      <c r="W878" s="1">
        <v>184.15449523925781</v>
      </c>
      <c r="X878" s="1">
        <v>0.62088833141581268</v>
      </c>
      <c r="Y878" s="1">
        <v>0</v>
      </c>
      <c r="Z878" s="1">
        <v>0.76880864542979932</v>
      </c>
      <c r="AA878" s="1">
        <v>23.820028144373026</v>
      </c>
      <c r="AB878" s="1">
        <v>45.753079309539203</v>
      </c>
      <c r="AC878" s="1">
        <v>29.448359422116692</v>
      </c>
      <c r="AD878" s="1">
        <v>0.20972447854127391</v>
      </c>
      <c r="AE878" s="1">
        <v>0</v>
      </c>
      <c r="AF878" s="1">
        <v>0.76880864542979932</v>
      </c>
      <c r="AG878" s="1">
        <v>-58.965459845049629</v>
      </c>
      <c r="AH878" s="1">
        <v>9.1085249705177098</v>
      </c>
      <c r="AI878" s="1">
        <v>1.2551775233544133</v>
      </c>
      <c r="AJ878" s="1">
        <v>3.8079063892364502</v>
      </c>
      <c r="AK878" s="1">
        <v>0</v>
      </c>
      <c r="AL878" s="1">
        <v>0</v>
      </c>
      <c r="AM878" s="1">
        <v>94.943080919432589</v>
      </c>
    </row>
    <row r="879" spans="5:39" x14ac:dyDescent="0.2">
      <c r="E879" s="1" t="str">
        <f t="shared" si="13"/>
        <v>-1-2-1--0-</v>
      </c>
      <c r="F879" s="1" t="s">
        <v>87</v>
      </c>
      <c r="G879" s="1">
        <v>1</v>
      </c>
      <c r="H879" s="1" t="s">
        <v>87</v>
      </c>
      <c r="I879" s="1">
        <v>2</v>
      </c>
      <c r="J879" s="1" t="s">
        <v>87</v>
      </c>
      <c r="K879" s="1">
        <v>1</v>
      </c>
      <c r="L879" s="1" t="s">
        <v>87</v>
      </c>
      <c r="M879" s="1" t="s">
        <v>87</v>
      </c>
      <c r="N879" s="1">
        <v>0</v>
      </c>
      <c r="O879" s="1" t="s">
        <v>87</v>
      </c>
      <c r="P879" s="1">
        <v>743</v>
      </c>
      <c r="Q879" s="1">
        <v>1033112</v>
      </c>
      <c r="R879" s="1">
        <v>54441.057842383751</v>
      </c>
      <c r="S879" s="1">
        <v>59.720619201660156</v>
      </c>
      <c r="T879" s="1">
        <v>-441.22685501598482</v>
      </c>
      <c r="U879" s="1">
        <v>95.681644170059172</v>
      </c>
      <c r="V879" s="1">
        <v>369.4771728515625</v>
      </c>
      <c r="W879" s="1">
        <v>125.624755859375</v>
      </c>
      <c r="X879" s="1">
        <v>0.23075370104504644</v>
      </c>
      <c r="Y879" s="1">
        <v>0.59064264087533591</v>
      </c>
      <c r="Z879" s="1">
        <v>3.7725822563284521</v>
      </c>
      <c r="AA879" s="1">
        <v>22.857444304199351</v>
      </c>
      <c r="AB879" s="1">
        <v>64.201267626356099</v>
      </c>
      <c r="AC879" s="1">
        <v>8.5780631722407641</v>
      </c>
      <c r="AD879" s="1">
        <v>0</v>
      </c>
      <c r="AE879" s="1">
        <v>0.59064264087533591</v>
      </c>
      <c r="AF879" s="1">
        <v>3.7725822563284521</v>
      </c>
      <c r="AG879" s="1">
        <v>-1.2623654831475393</v>
      </c>
      <c r="AH879" s="1">
        <v>10.978913512275078</v>
      </c>
      <c r="AI879" s="1">
        <v>27.852224316562001</v>
      </c>
      <c r="AJ879" s="1">
        <v>3.6947717666625977</v>
      </c>
      <c r="AK879" s="1">
        <v>0</v>
      </c>
      <c r="AL879" s="1">
        <v>0</v>
      </c>
      <c r="AM879" s="1">
        <v>64.124022087717179</v>
      </c>
    </row>
    <row r="880" spans="5:39" x14ac:dyDescent="0.2">
      <c r="E880" s="1" t="str">
        <f t="shared" si="13"/>
        <v>-1-3-1--0-</v>
      </c>
      <c r="F880" s="1" t="s">
        <v>87</v>
      </c>
      <c r="G880" s="1">
        <v>1</v>
      </c>
      <c r="H880" s="1" t="s">
        <v>87</v>
      </c>
      <c r="I880" s="1">
        <v>3</v>
      </c>
      <c r="J880" s="1" t="s">
        <v>87</v>
      </c>
      <c r="K880" s="1">
        <v>1</v>
      </c>
      <c r="L880" s="1" t="s">
        <v>87</v>
      </c>
      <c r="M880" s="1" t="s">
        <v>87</v>
      </c>
      <c r="N880" s="1">
        <v>0</v>
      </c>
      <c r="O880" s="1" t="s">
        <v>87</v>
      </c>
      <c r="P880" s="1">
        <v>274</v>
      </c>
      <c r="Q880" s="1">
        <v>514752</v>
      </c>
      <c r="R880" s="1">
        <v>97478.337051772673</v>
      </c>
      <c r="S880" s="1">
        <v>90.25323486328125</v>
      </c>
      <c r="T880" s="1">
        <v>-508.73110229055692</v>
      </c>
      <c r="U880" s="1">
        <v>94.174840800854426</v>
      </c>
      <c r="V880" s="1">
        <v>361.18576049804688</v>
      </c>
      <c r="W880" s="1">
        <v>-304.91546630859375</v>
      </c>
      <c r="X880" s="1">
        <v>-0.31280331151591878</v>
      </c>
      <c r="Y880" s="1">
        <v>0</v>
      </c>
      <c r="Z880" s="1">
        <v>5.6306726345890841</v>
      </c>
      <c r="AA880" s="1">
        <v>64.990325438269309</v>
      </c>
      <c r="AB880" s="1">
        <v>29.379001927141612</v>
      </c>
      <c r="AC880" s="1">
        <v>0</v>
      </c>
      <c r="AD880" s="1">
        <v>0</v>
      </c>
      <c r="AE880" s="1">
        <v>0</v>
      </c>
      <c r="AF880" s="1">
        <v>0</v>
      </c>
      <c r="AG880" s="1">
        <v>0</v>
      </c>
      <c r="AH880" s="1">
        <v>17.241119078197809</v>
      </c>
      <c r="AI880" s="1">
        <v>0</v>
      </c>
      <c r="AJ880" s="1">
        <v>3.6118576526641846</v>
      </c>
      <c r="AK880" s="1">
        <v>0</v>
      </c>
      <c r="AL880" s="1">
        <v>0</v>
      </c>
      <c r="AM880" s="1">
        <v>-268.78610811491035</v>
      </c>
    </row>
    <row r="881" spans="5:39" x14ac:dyDescent="0.2">
      <c r="E881" s="1" t="str">
        <f t="shared" si="13"/>
        <v>-1-1-1--1-</v>
      </c>
      <c r="F881" s="1" t="s">
        <v>87</v>
      </c>
      <c r="G881" s="1">
        <v>1</v>
      </c>
      <c r="H881" s="1" t="s">
        <v>87</v>
      </c>
      <c r="I881" s="1">
        <v>1</v>
      </c>
      <c r="J881" s="1" t="s">
        <v>87</v>
      </c>
      <c r="K881" s="1">
        <v>1</v>
      </c>
      <c r="L881" s="1" t="s">
        <v>87</v>
      </c>
      <c r="M881" s="1" t="s">
        <v>87</v>
      </c>
      <c r="N881" s="1">
        <v>1</v>
      </c>
      <c r="O881" s="1" t="s">
        <v>87</v>
      </c>
      <c r="P881" s="1">
        <v>55</v>
      </c>
      <c r="Q881" s="1">
        <v>57126</v>
      </c>
      <c r="R881" s="1">
        <v>34398.31182016922</v>
      </c>
      <c r="S881" s="1">
        <v>22.448394775390625</v>
      </c>
      <c r="T881" s="1">
        <v>-470.18018612471525</v>
      </c>
      <c r="U881" s="1">
        <v>96.775432261472659</v>
      </c>
      <c r="V881" s="1">
        <v>432.86245727539063</v>
      </c>
      <c r="W881" s="1">
        <v>213.13887023925781</v>
      </c>
      <c r="X881" s="1">
        <v>0.61962014692327216</v>
      </c>
      <c r="Y881" s="1">
        <v>1.1308335959107936</v>
      </c>
      <c r="Z881" s="1">
        <v>4.9172005741693798</v>
      </c>
      <c r="AA881" s="1">
        <v>17.77124251654238</v>
      </c>
      <c r="AB881" s="1">
        <v>60.308791093372548</v>
      </c>
      <c r="AC881" s="1">
        <v>15.871932220004901</v>
      </c>
      <c r="AD881" s="1">
        <v>0</v>
      </c>
      <c r="AE881" s="1">
        <v>1.1308335959107936</v>
      </c>
      <c r="AF881" s="1">
        <v>4.9172005741693798</v>
      </c>
      <c r="AG881" s="1">
        <v>-19.511293559641725</v>
      </c>
      <c r="AH881" s="1">
        <v>4.5305470107120325</v>
      </c>
      <c r="AI881" s="1">
        <v>6.2378847480999102</v>
      </c>
      <c r="AJ881" s="1">
        <v>4.3286242485046387</v>
      </c>
      <c r="AK881" s="1">
        <v>0</v>
      </c>
      <c r="AL881" s="1">
        <v>1</v>
      </c>
      <c r="AM881" s="1">
        <v>162.42404299818526</v>
      </c>
    </row>
    <row r="882" spans="5:39" x14ac:dyDescent="0.2">
      <c r="E882" s="1" t="str">
        <f t="shared" si="13"/>
        <v>-1-2-1--1-</v>
      </c>
      <c r="F882" s="1" t="s">
        <v>87</v>
      </c>
      <c r="G882" s="1">
        <v>1</v>
      </c>
      <c r="H882" s="1" t="s">
        <v>87</v>
      </c>
      <c r="I882" s="1">
        <v>2</v>
      </c>
      <c r="J882" s="1" t="s">
        <v>87</v>
      </c>
      <c r="K882" s="1">
        <v>1</v>
      </c>
      <c r="L882" s="1" t="s">
        <v>87</v>
      </c>
      <c r="M882" s="1" t="s">
        <v>87</v>
      </c>
      <c r="N882" s="1">
        <v>1</v>
      </c>
      <c r="O882" s="1" t="s">
        <v>87</v>
      </c>
      <c r="P882" s="1">
        <v>259</v>
      </c>
      <c r="Q882" s="1">
        <v>335105</v>
      </c>
      <c r="R882" s="1">
        <v>53087.816282151529</v>
      </c>
      <c r="S882" s="1">
        <v>59.837627410888672</v>
      </c>
      <c r="T882" s="1">
        <v>-558.72407372348221</v>
      </c>
      <c r="U882" s="1">
        <v>93.275575714899446</v>
      </c>
      <c r="V882" s="1">
        <v>358.42376708984375</v>
      </c>
      <c r="W882" s="1">
        <v>-8.6174535751342773</v>
      </c>
      <c r="X882" s="1">
        <v>-1.6232450642411377E-2</v>
      </c>
      <c r="Y882" s="1">
        <v>0.11220363766580625</v>
      </c>
      <c r="Z882" s="1">
        <v>4.7173274048432576</v>
      </c>
      <c r="AA882" s="1">
        <v>44.043807164918455</v>
      </c>
      <c r="AB882" s="1">
        <v>49.416153146028854</v>
      </c>
      <c r="AC882" s="1">
        <v>1.7105086465436206</v>
      </c>
      <c r="AD882" s="1">
        <v>0</v>
      </c>
      <c r="AE882" s="1">
        <v>0.11220363766580625</v>
      </c>
      <c r="AF882" s="1">
        <v>4.7173274048432576</v>
      </c>
      <c r="AG882" s="1">
        <v>1.4666634153006335</v>
      </c>
      <c r="AH882" s="1">
        <v>11.944164098277252</v>
      </c>
      <c r="AI882" s="1">
        <v>19.091985729605199</v>
      </c>
      <c r="AJ882" s="1">
        <v>3.584237813949585</v>
      </c>
      <c r="AK882" s="1">
        <v>0</v>
      </c>
      <c r="AL882" s="1">
        <v>0</v>
      </c>
      <c r="AM882" s="1">
        <v>65.904454610088578</v>
      </c>
    </row>
    <row r="883" spans="5:39" x14ac:dyDescent="0.2">
      <c r="E883" s="1" t="str">
        <f t="shared" si="13"/>
        <v>-1-3-1--1-</v>
      </c>
      <c r="F883" s="1" t="s">
        <v>87</v>
      </c>
      <c r="G883" s="1">
        <v>1</v>
      </c>
      <c r="H883" s="1" t="s">
        <v>87</v>
      </c>
      <c r="I883" s="1">
        <v>3</v>
      </c>
      <c r="J883" s="1" t="s">
        <v>87</v>
      </c>
      <c r="K883" s="1">
        <v>1</v>
      </c>
      <c r="L883" s="1" t="s">
        <v>87</v>
      </c>
      <c r="M883" s="1" t="s">
        <v>87</v>
      </c>
      <c r="N883" s="1">
        <v>1</v>
      </c>
      <c r="O883" s="1" t="s">
        <v>87</v>
      </c>
      <c r="P883" s="1">
        <v>73</v>
      </c>
      <c r="Q883" s="1">
        <v>113495</v>
      </c>
      <c r="R883" s="1">
        <v>98643.235336723243</v>
      </c>
      <c r="S883" s="1">
        <v>90.038780212402344</v>
      </c>
      <c r="T883" s="1">
        <v>-759.9718145236086</v>
      </c>
      <c r="U883" s="1">
        <v>89.229829779830894</v>
      </c>
      <c r="V883" s="1">
        <v>366.81439208984375</v>
      </c>
      <c r="W883" s="1">
        <v>-599.7760009765625</v>
      </c>
      <c r="X883" s="1">
        <v>-0.60802547577560628</v>
      </c>
      <c r="Y883" s="1">
        <v>4.8292876338164676</v>
      </c>
      <c r="Z883" s="1">
        <v>6.359751530904445</v>
      </c>
      <c r="AA883" s="1">
        <v>77.584034538966478</v>
      </c>
      <c r="AB883" s="1">
        <v>11.226926296312612</v>
      </c>
      <c r="AC883" s="1">
        <v>0</v>
      </c>
      <c r="AD883" s="1">
        <v>0</v>
      </c>
      <c r="AE883" s="1">
        <v>0</v>
      </c>
      <c r="AF883" s="1">
        <v>0</v>
      </c>
      <c r="AG883" s="1">
        <v>0</v>
      </c>
      <c r="AH883" s="1">
        <v>19.809868777076066</v>
      </c>
      <c r="AI883" s="1">
        <v>0</v>
      </c>
      <c r="AJ883" s="1">
        <v>3.6681439876556396</v>
      </c>
      <c r="AK883" s="1">
        <v>0</v>
      </c>
      <c r="AL883" s="1">
        <v>1</v>
      </c>
      <c r="AM883" s="1">
        <v>-315.65826470541134</v>
      </c>
    </row>
    <row r="884" spans="5:39" x14ac:dyDescent="0.2">
      <c r="E884" s="1" t="str">
        <f t="shared" si="13"/>
        <v>-0---00-0-</v>
      </c>
      <c r="F884" s="1" t="s">
        <v>87</v>
      </c>
      <c r="G884" s="1">
        <v>0</v>
      </c>
      <c r="H884" s="1" t="s">
        <v>87</v>
      </c>
      <c r="I884" s="1" t="s">
        <v>87</v>
      </c>
      <c r="J884" s="1" t="s">
        <v>87</v>
      </c>
      <c r="K884" s="1">
        <v>0</v>
      </c>
      <c r="L884" s="1">
        <v>0</v>
      </c>
      <c r="M884" s="1" t="s">
        <v>87</v>
      </c>
      <c r="N884" s="1">
        <v>0</v>
      </c>
      <c r="O884" s="1" t="s">
        <v>87</v>
      </c>
      <c r="P884" s="1">
        <v>3595</v>
      </c>
      <c r="Q884" s="1">
        <v>12175648</v>
      </c>
      <c r="R884" s="1">
        <v>29068.440743766001</v>
      </c>
      <c r="S884" s="1">
        <v>41.051677703857422</v>
      </c>
      <c r="T884" s="1">
        <v>-222.36669751448238</v>
      </c>
      <c r="U884" s="1">
        <v>73.469781114833907</v>
      </c>
      <c r="V884" s="1">
        <v>156.01220703125</v>
      </c>
      <c r="W884" s="1">
        <v>15.248686790466309</v>
      </c>
      <c r="X884" s="1">
        <v>5.2457876653519961E-2</v>
      </c>
      <c r="Y884" s="1">
        <v>0.2676161465903088</v>
      </c>
      <c r="Z884" s="1">
        <v>4.0709783988499009</v>
      </c>
      <c r="AA884" s="1">
        <v>38.197999810769822</v>
      </c>
      <c r="AB884" s="1">
        <v>46.078795970448553</v>
      </c>
      <c r="AC884" s="1">
        <v>10.809519131959137</v>
      </c>
      <c r="AD884" s="1">
        <v>0.57509054138227389</v>
      </c>
      <c r="AE884" s="1">
        <v>0.26109493309924858</v>
      </c>
      <c r="AF884" s="1">
        <v>3.6521834402571431</v>
      </c>
      <c r="AG884" s="1">
        <v>-7.2811683419799156</v>
      </c>
      <c r="AH884" s="1">
        <v>4.3052654436582554</v>
      </c>
      <c r="AI884" s="1">
        <v>3.6830645214433253</v>
      </c>
      <c r="AJ884" s="1">
        <v>1.5601221323013306</v>
      </c>
      <c r="AK884" s="1">
        <v>0</v>
      </c>
      <c r="AL884" s="1">
        <v>0</v>
      </c>
      <c r="AM884" s="1">
        <v>7.426227655058649</v>
      </c>
    </row>
    <row r="885" spans="5:39" x14ac:dyDescent="0.2">
      <c r="E885" s="1" t="str">
        <f t="shared" si="13"/>
        <v>-0---01-0-</v>
      </c>
      <c r="F885" s="1" t="s">
        <v>87</v>
      </c>
      <c r="G885" s="1">
        <v>0</v>
      </c>
      <c r="H885" s="1" t="s">
        <v>87</v>
      </c>
      <c r="I885" s="1" t="s">
        <v>87</v>
      </c>
      <c r="J885" s="1" t="s">
        <v>87</v>
      </c>
      <c r="K885" s="1">
        <v>0</v>
      </c>
      <c r="L885" s="1">
        <v>1</v>
      </c>
      <c r="M885" s="1" t="s">
        <v>87</v>
      </c>
      <c r="N885" s="1">
        <v>0</v>
      </c>
      <c r="O885" s="1" t="s">
        <v>87</v>
      </c>
      <c r="P885" s="1">
        <v>2513</v>
      </c>
      <c r="Q885" s="1">
        <v>9091226</v>
      </c>
      <c r="R885" s="1">
        <v>29055.260724410553</v>
      </c>
      <c r="S885" s="1">
        <v>42.878192901611328</v>
      </c>
      <c r="T885" s="1">
        <v>-162.79147207775995</v>
      </c>
      <c r="U885" s="1">
        <v>60.316301696813206</v>
      </c>
      <c r="V885" s="1">
        <v>148.228515625</v>
      </c>
      <c r="W885" s="1">
        <v>43.750850677490234</v>
      </c>
      <c r="X885" s="1">
        <v>0.15057806946723867</v>
      </c>
      <c r="Y885" s="1">
        <v>0.14622890246046022</v>
      </c>
      <c r="Z885" s="1">
        <v>2.3907666578743063</v>
      </c>
      <c r="AA885" s="1">
        <v>27.837246593583746</v>
      </c>
      <c r="AB885" s="1">
        <v>56.078432105856791</v>
      </c>
      <c r="AC885" s="1">
        <v>13.274216260821149</v>
      </c>
      <c r="AD885" s="1">
        <v>0.27310947940354802</v>
      </c>
      <c r="AE885" s="1">
        <v>0.120742790906309</v>
      </c>
      <c r="AF885" s="1">
        <v>1.9513649754169569</v>
      </c>
      <c r="AG885" s="1">
        <v>-10.422099256408263</v>
      </c>
      <c r="AH885" s="1">
        <v>2.5858870336380719</v>
      </c>
      <c r="AI885" s="1">
        <v>2.3788693789123743</v>
      </c>
      <c r="AJ885" s="1">
        <v>1.4822851419448853</v>
      </c>
      <c r="AK885" s="1">
        <v>0</v>
      </c>
      <c r="AL885" s="1">
        <v>0</v>
      </c>
      <c r="AM885" s="1">
        <v>3.4548545771424717</v>
      </c>
    </row>
    <row r="886" spans="5:39" x14ac:dyDescent="0.2">
      <c r="E886" s="1" t="str">
        <f t="shared" si="13"/>
        <v>-0---00-1-</v>
      </c>
      <c r="F886" s="1" t="s">
        <v>87</v>
      </c>
      <c r="G886" s="1">
        <v>0</v>
      </c>
      <c r="H886" s="1" t="s">
        <v>87</v>
      </c>
      <c r="I886" s="1" t="s">
        <v>87</v>
      </c>
      <c r="J886" s="1" t="s">
        <v>87</v>
      </c>
      <c r="K886" s="1">
        <v>0</v>
      </c>
      <c r="L886" s="1">
        <v>0</v>
      </c>
      <c r="M886" s="1" t="s">
        <v>87</v>
      </c>
      <c r="N886" s="1">
        <v>1</v>
      </c>
      <c r="O886" s="1" t="s">
        <v>87</v>
      </c>
      <c r="P886" s="1">
        <v>1560</v>
      </c>
      <c r="Q886" s="1">
        <v>5646375</v>
      </c>
      <c r="R886" s="1">
        <v>28903.337195568911</v>
      </c>
      <c r="S886" s="1">
        <v>43.935340881347656</v>
      </c>
      <c r="T886" s="1">
        <v>-342.02979550474601</v>
      </c>
      <c r="U886" s="1">
        <v>64.176849122243752</v>
      </c>
      <c r="V886" s="1">
        <v>156.58847045898438</v>
      </c>
      <c r="W886" s="1">
        <v>-94.331459045410156</v>
      </c>
      <c r="X886" s="1">
        <v>-0.32636874561277945</v>
      </c>
      <c r="Y886" s="1">
        <v>0.81225565074937467</v>
      </c>
      <c r="Z886" s="1">
        <v>15.979650660822209</v>
      </c>
      <c r="AA886" s="1">
        <v>55.890566956675748</v>
      </c>
      <c r="AB886" s="1">
        <v>26.937194217528948</v>
      </c>
      <c r="AC886" s="1">
        <v>0.34827654911336919</v>
      </c>
      <c r="AD886" s="1">
        <v>3.2055965110358416E-2</v>
      </c>
      <c r="AE886" s="1">
        <v>0.73016758539771087</v>
      </c>
      <c r="AF886" s="1">
        <v>15.184432489871821</v>
      </c>
      <c r="AG886" s="1">
        <v>1.6475346677877365</v>
      </c>
      <c r="AH886" s="1">
        <v>4.0973049105375487</v>
      </c>
      <c r="AI886" s="1">
        <v>14.720606429682624</v>
      </c>
      <c r="AJ886" s="1">
        <v>1.5658847093582153</v>
      </c>
      <c r="AK886" s="1">
        <v>0</v>
      </c>
      <c r="AL886" s="1">
        <v>0</v>
      </c>
      <c r="AM886" s="1">
        <v>6.4675723554128686</v>
      </c>
    </row>
    <row r="887" spans="5:39" x14ac:dyDescent="0.2">
      <c r="E887" s="1" t="str">
        <f t="shared" si="13"/>
        <v>-0---01-1-</v>
      </c>
      <c r="F887" s="1" t="s">
        <v>87</v>
      </c>
      <c r="G887" s="1">
        <v>0</v>
      </c>
      <c r="H887" s="1" t="s">
        <v>87</v>
      </c>
      <c r="I887" s="1" t="s">
        <v>87</v>
      </c>
      <c r="J887" s="1" t="s">
        <v>87</v>
      </c>
      <c r="K887" s="1">
        <v>0</v>
      </c>
      <c r="L887" s="1">
        <v>1</v>
      </c>
      <c r="M887" s="1" t="s">
        <v>87</v>
      </c>
      <c r="N887" s="1">
        <v>1</v>
      </c>
      <c r="O887" s="1" t="s">
        <v>87</v>
      </c>
      <c r="P887" s="1">
        <v>432</v>
      </c>
      <c r="Q887" s="1">
        <v>1636944</v>
      </c>
      <c r="R887" s="1">
        <v>30559.731199045684</v>
      </c>
      <c r="S887" s="1">
        <v>45.030956268310547</v>
      </c>
      <c r="T887" s="1">
        <v>-249.88810987635793</v>
      </c>
      <c r="U887" s="1">
        <v>55.156481067080946</v>
      </c>
      <c r="V887" s="1">
        <v>137.51423645019531</v>
      </c>
      <c r="W887" s="1">
        <v>-45.219211578369141</v>
      </c>
      <c r="X887" s="1">
        <v>-0.14796992579496654</v>
      </c>
      <c r="Y887" s="1">
        <v>0.13134230615097403</v>
      </c>
      <c r="Z887" s="1">
        <v>9.5826735673303425</v>
      </c>
      <c r="AA887" s="1">
        <v>47.894918824345858</v>
      </c>
      <c r="AB887" s="1">
        <v>40.274865847579392</v>
      </c>
      <c r="AC887" s="1">
        <v>2.1161994545934375</v>
      </c>
      <c r="AD887" s="1">
        <v>0</v>
      </c>
      <c r="AE887" s="1">
        <v>0.13134230615097403</v>
      </c>
      <c r="AF887" s="1">
        <v>9.274171871487356</v>
      </c>
      <c r="AG887" s="1">
        <v>7.8207331591610085E-2</v>
      </c>
      <c r="AH887" s="1">
        <v>2.4358123283150208</v>
      </c>
      <c r="AI887" s="1">
        <v>6.8649006747673624</v>
      </c>
      <c r="AJ887" s="1">
        <v>1.3751423358917236</v>
      </c>
      <c r="AK887" s="1">
        <v>0</v>
      </c>
      <c r="AL887" s="1">
        <v>0</v>
      </c>
      <c r="AM887" s="1">
        <v>2.6192641997906727</v>
      </c>
    </row>
    <row r="888" spans="5:39" x14ac:dyDescent="0.2">
      <c r="E888" s="1" t="str">
        <f t="shared" si="13"/>
        <v>-0---10-0-</v>
      </c>
      <c r="F888" s="1" t="s">
        <v>87</v>
      </c>
      <c r="G888" s="1">
        <v>0</v>
      </c>
      <c r="H888" s="1" t="s">
        <v>87</v>
      </c>
      <c r="I888" s="1" t="s">
        <v>87</v>
      </c>
      <c r="J888" s="1" t="s">
        <v>87</v>
      </c>
      <c r="K888" s="1">
        <v>1</v>
      </c>
      <c r="L888" s="1">
        <v>0</v>
      </c>
      <c r="M888" s="1" t="s">
        <v>87</v>
      </c>
      <c r="N888" s="1">
        <v>0</v>
      </c>
      <c r="O888" s="1" t="s">
        <v>87</v>
      </c>
      <c r="P888" s="1">
        <v>681</v>
      </c>
      <c r="Q888" s="1">
        <v>2100612</v>
      </c>
      <c r="R888" s="1">
        <v>54312.598704786149</v>
      </c>
      <c r="S888" s="1">
        <v>71.392372131347656</v>
      </c>
      <c r="T888" s="1">
        <v>-411.84169044096723</v>
      </c>
      <c r="U888" s="1">
        <v>79.085769830878931</v>
      </c>
      <c r="V888" s="1">
        <v>194.42201232910156</v>
      </c>
      <c r="W888" s="1">
        <v>-126.61382293701172</v>
      </c>
      <c r="X888" s="1">
        <v>-0.23312053916848249</v>
      </c>
      <c r="Y888" s="1">
        <v>1.8041884936389967</v>
      </c>
      <c r="Z888" s="1">
        <v>9.0513145692779062</v>
      </c>
      <c r="AA888" s="1">
        <v>50.374985956473637</v>
      </c>
      <c r="AB888" s="1">
        <v>33.120204968837655</v>
      </c>
      <c r="AC888" s="1">
        <v>4.9411790468682462</v>
      </c>
      <c r="AD888" s="1">
        <v>0.70812696490356142</v>
      </c>
      <c r="AE888" s="1">
        <v>0.99390082509287769</v>
      </c>
      <c r="AF888" s="1">
        <v>4.7895089621500784</v>
      </c>
      <c r="AG888" s="1">
        <v>-0.83473621679496679</v>
      </c>
      <c r="AH888" s="1">
        <v>10.843898629047077</v>
      </c>
      <c r="AI888" s="1">
        <v>23.32158979505575</v>
      </c>
      <c r="AJ888" s="1">
        <v>1.9442200660705566</v>
      </c>
      <c r="AK888" s="1">
        <v>0</v>
      </c>
      <c r="AL888" s="1">
        <v>0</v>
      </c>
      <c r="AM888" s="1">
        <v>-21.610660984350819</v>
      </c>
    </row>
    <row r="889" spans="5:39" x14ac:dyDescent="0.2">
      <c r="E889" s="1" t="str">
        <f t="shared" si="13"/>
        <v>-0---11-0-</v>
      </c>
      <c r="F889" s="1" t="s">
        <v>87</v>
      </c>
      <c r="G889" s="1">
        <v>0</v>
      </c>
      <c r="H889" s="1" t="s">
        <v>87</v>
      </c>
      <c r="I889" s="1" t="s">
        <v>87</v>
      </c>
      <c r="J889" s="1" t="s">
        <v>87</v>
      </c>
      <c r="K889" s="1">
        <v>1</v>
      </c>
      <c r="L889" s="1">
        <v>1</v>
      </c>
      <c r="M889" s="1" t="s">
        <v>87</v>
      </c>
      <c r="N889" s="1">
        <v>0</v>
      </c>
      <c r="O889" s="1" t="s">
        <v>87</v>
      </c>
      <c r="P889" s="1">
        <v>291</v>
      </c>
      <c r="Q889" s="1">
        <v>822974</v>
      </c>
      <c r="R889" s="1">
        <v>47664.284924647509</v>
      </c>
      <c r="S889" s="1">
        <v>68.74346923828125</v>
      </c>
      <c r="T889" s="1">
        <v>-308.81498495287462</v>
      </c>
      <c r="U889" s="1">
        <v>73.367178900868026</v>
      </c>
      <c r="V889" s="1">
        <v>177.43063354492188</v>
      </c>
      <c r="W889" s="1">
        <v>-158.80413818359375</v>
      </c>
      <c r="X889" s="1">
        <v>-0.33317218213731159</v>
      </c>
      <c r="Y889" s="1">
        <v>2.5348309910155122</v>
      </c>
      <c r="Z889" s="1">
        <v>12.199413347201734</v>
      </c>
      <c r="AA889" s="1">
        <v>38.725160211622722</v>
      </c>
      <c r="AB889" s="1">
        <v>38.517620240736647</v>
      </c>
      <c r="AC889" s="1">
        <v>8.0229752094233842</v>
      </c>
      <c r="AD889" s="1">
        <v>0</v>
      </c>
      <c r="AE889" s="1">
        <v>0.18591109804197947</v>
      </c>
      <c r="AF889" s="1">
        <v>6.3113780022212129</v>
      </c>
      <c r="AG889" s="1">
        <v>-4.6733964774839212</v>
      </c>
      <c r="AH889" s="1">
        <v>7.4627842556431458</v>
      </c>
      <c r="AI889" s="1">
        <v>10.92343101607252</v>
      </c>
      <c r="AJ889" s="1">
        <v>1.7743064165115356</v>
      </c>
      <c r="AK889" s="1">
        <v>0</v>
      </c>
      <c r="AL889" s="1">
        <v>0</v>
      </c>
      <c r="AM889" s="1">
        <v>-114.49978206200251</v>
      </c>
    </row>
    <row r="890" spans="5:39" x14ac:dyDescent="0.2">
      <c r="E890" s="1" t="str">
        <f t="shared" si="13"/>
        <v>-0---10-1-</v>
      </c>
      <c r="F890" s="1" t="s">
        <v>87</v>
      </c>
      <c r="G890" s="1">
        <v>0</v>
      </c>
      <c r="H890" s="1" t="s">
        <v>87</v>
      </c>
      <c r="I890" s="1" t="s">
        <v>87</v>
      </c>
      <c r="J890" s="1" t="s">
        <v>87</v>
      </c>
      <c r="K890" s="1">
        <v>1</v>
      </c>
      <c r="L890" s="1">
        <v>0</v>
      </c>
      <c r="M890" s="1" t="s">
        <v>87</v>
      </c>
      <c r="N890" s="1">
        <v>1</v>
      </c>
      <c r="O890" s="1" t="s">
        <v>87</v>
      </c>
      <c r="P890" s="1">
        <v>355</v>
      </c>
      <c r="Q890" s="1">
        <v>980239</v>
      </c>
      <c r="R890" s="1">
        <v>50929.608261625232</v>
      </c>
      <c r="S890" s="1">
        <v>69.201652526855469</v>
      </c>
      <c r="T890" s="1">
        <v>-514.31857067371402</v>
      </c>
      <c r="U890" s="1">
        <v>69.927876355164017</v>
      </c>
      <c r="V890" s="1">
        <v>196.85383605957031</v>
      </c>
      <c r="W890" s="1">
        <v>-236.58970642089844</v>
      </c>
      <c r="X890" s="1">
        <v>-0.46454256079398432</v>
      </c>
      <c r="Y890" s="1">
        <v>1.5970594926339392</v>
      </c>
      <c r="Z890" s="1">
        <v>19.20245980827125</v>
      </c>
      <c r="AA890" s="1">
        <v>56.284130706899028</v>
      </c>
      <c r="AB890" s="1">
        <v>21.468131751542227</v>
      </c>
      <c r="AC890" s="1">
        <v>1.4482182406535549</v>
      </c>
      <c r="AD890" s="1">
        <v>0</v>
      </c>
      <c r="AE890" s="1">
        <v>0.85591371083990742</v>
      </c>
      <c r="AF890" s="1">
        <v>9.3968919824655011</v>
      </c>
      <c r="AG890" s="1">
        <v>0.47618846340658649</v>
      </c>
      <c r="AH890" s="1">
        <v>10.93086357189978</v>
      </c>
      <c r="AI890" s="1">
        <v>28.574380946759092</v>
      </c>
      <c r="AJ890" s="1">
        <v>1.9685382843017578</v>
      </c>
      <c r="AK890" s="1">
        <v>0</v>
      </c>
      <c r="AL890" s="1">
        <v>0</v>
      </c>
      <c r="AM890" s="1">
        <v>-29.034275567350694</v>
      </c>
    </row>
    <row r="891" spans="5:39" x14ac:dyDescent="0.2">
      <c r="E891" s="1" t="str">
        <f t="shared" si="13"/>
        <v>-0---11-1-</v>
      </c>
      <c r="F891" s="1" t="s">
        <v>87</v>
      </c>
      <c r="G891" s="1">
        <v>0</v>
      </c>
      <c r="H891" s="1" t="s">
        <v>87</v>
      </c>
      <c r="I891" s="1" t="s">
        <v>87</v>
      </c>
      <c r="J891" s="1" t="s">
        <v>87</v>
      </c>
      <c r="K891" s="1">
        <v>1</v>
      </c>
      <c r="L891" s="1">
        <v>1</v>
      </c>
      <c r="M891" s="1" t="s">
        <v>87</v>
      </c>
      <c r="N891" s="1">
        <v>1</v>
      </c>
      <c r="O891" s="1" t="s">
        <v>87</v>
      </c>
      <c r="P891" s="1">
        <v>56</v>
      </c>
      <c r="Q891" s="1">
        <v>187233</v>
      </c>
      <c r="R891" s="1">
        <v>47615.143754378936</v>
      </c>
      <c r="S891" s="1">
        <v>70.814407348632813</v>
      </c>
      <c r="T891" s="1">
        <v>-378.08599535319343</v>
      </c>
      <c r="U891" s="1">
        <v>58.000600758232537</v>
      </c>
      <c r="V891" s="1">
        <v>161.22637939453125</v>
      </c>
      <c r="W891" s="1">
        <v>-331.79818725585938</v>
      </c>
      <c r="X891" s="1">
        <v>-0.69683332043987678</v>
      </c>
      <c r="Y891" s="1">
        <v>4.9024477522658936</v>
      </c>
      <c r="Z891" s="1">
        <v>22.545170990156649</v>
      </c>
      <c r="AA891" s="1">
        <v>35.546084290696619</v>
      </c>
      <c r="AB891" s="1">
        <v>34.091212553342629</v>
      </c>
      <c r="AC891" s="1">
        <v>2.9150844135382119</v>
      </c>
      <c r="AD891" s="1">
        <v>0</v>
      </c>
      <c r="AE891" s="1">
        <v>0</v>
      </c>
      <c r="AF891" s="1">
        <v>1.776396254933692</v>
      </c>
      <c r="AG891" s="1">
        <v>0</v>
      </c>
      <c r="AH891" s="1">
        <v>6.2984100830937422</v>
      </c>
      <c r="AI891" s="1">
        <v>1.8855632564306164</v>
      </c>
      <c r="AJ891" s="1">
        <v>1.6122639179229736</v>
      </c>
      <c r="AK891" s="1">
        <v>0</v>
      </c>
      <c r="AL891" s="1">
        <v>1</v>
      </c>
      <c r="AM891" s="1">
        <v>-181.12314492166743</v>
      </c>
    </row>
    <row r="892" spans="5:39" x14ac:dyDescent="0.2">
      <c r="E892" s="1" t="str">
        <f t="shared" si="13"/>
        <v>-1---00-0-</v>
      </c>
      <c r="F892" s="1" t="s">
        <v>87</v>
      </c>
      <c r="G892" s="1">
        <v>1</v>
      </c>
      <c r="H892" s="1" t="s">
        <v>87</v>
      </c>
      <c r="I892" s="1" t="s">
        <v>87</v>
      </c>
      <c r="J892" s="1" t="s">
        <v>87</v>
      </c>
      <c r="K892" s="1">
        <v>0</v>
      </c>
      <c r="L892" s="1">
        <v>0</v>
      </c>
      <c r="M892" s="1" t="s">
        <v>87</v>
      </c>
      <c r="N892" s="1">
        <v>0</v>
      </c>
      <c r="O892" s="1" t="s">
        <v>87</v>
      </c>
      <c r="P892" s="1">
        <v>2359</v>
      </c>
      <c r="Q892" s="1">
        <v>3016135</v>
      </c>
      <c r="R892" s="1">
        <v>48754.38570600337</v>
      </c>
      <c r="S892" s="1">
        <v>49.365612030029297</v>
      </c>
      <c r="T892" s="1">
        <v>-337.25933144958509</v>
      </c>
      <c r="U892" s="1">
        <v>98.572078064088728</v>
      </c>
      <c r="V892" s="1">
        <v>354.80734252929688</v>
      </c>
      <c r="W892" s="1">
        <v>124.5411376953125</v>
      </c>
      <c r="X892" s="1">
        <v>0.25544601965926755</v>
      </c>
      <c r="Y892" s="1">
        <v>4.1742163397858523E-2</v>
      </c>
      <c r="Z892" s="1">
        <v>0.65945324065401589</v>
      </c>
      <c r="AA892" s="1">
        <v>23.831526108745134</v>
      </c>
      <c r="AB892" s="1">
        <v>66.154631672653906</v>
      </c>
      <c r="AC892" s="1">
        <v>9.2303892232940505</v>
      </c>
      <c r="AD892" s="1">
        <v>8.2257591255033347E-2</v>
      </c>
      <c r="AE892" s="1">
        <v>4.1742163397858523E-2</v>
      </c>
      <c r="AF892" s="1">
        <v>0.62016454833752466</v>
      </c>
      <c r="AG892" s="1">
        <v>-33.077968173031017</v>
      </c>
      <c r="AH892" s="1">
        <v>8.9054285214012658</v>
      </c>
      <c r="AI892" s="1">
        <v>0.6846779486457002</v>
      </c>
      <c r="AJ892" s="1">
        <v>3.5480732917785645</v>
      </c>
      <c r="AK892" s="1">
        <v>0</v>
      </c>
      <c r="AL892" s="1">
        <v>0</v>
      </c>
      <c r="AM892" s="1">
        <v>31.908923660589586</v>
      </c>
    </row>
    <row r="893" spans="5:39" x14ac:dyDescent="0.2">
      <c r="E893" s="1" t="str">
        <f t="shared" si="13"/>
        <v>-1---01-0-</v>
      </c>
      <c r="F893" s="1" t="s">
        <v>87</v>
      </c>
      <c r="G893" s="1">
        <v>1</v>
      </c>
      <c r="H893" s="1" t="s">
        <v>87</v>
      </c>
      <c r="I893" s="1" t="s">
        <v>87</v>
      </c>
      <c r="J893" s="1" t="s">
        <v>87</v>
      </c>
      <c r="K893" s="1">
        <v>0</v>
      </c>
      <c r="L893" s="1">
        <v>1</v>
      </c>
      <c r="M893" s="1" t="s">
        <v>87</v>
      </c>
      <c r="N893" s="1">
        <v>0</v>
      </c>
      <c r="O893" s="1" t="s">
        <v>87</v>
      </c>
      <c r="P893" s="1">
        <v>1425</v>
      </c>
      <c r="Q893" s="1">
        <v>1892089</v>
      </c>
      <c r="R893" s="1">
        <v>51117.462203934643</v>
      </c>
      <c r="S893" s="1">
        <v>50.116558074951172</v>
      </c>
      <c r="T893" s="1">
        <v>-247.67347700656208</v>
      </c>
      <c r="U893" s="1">
        <v>88.674766620718245</v>
      </c>
      <c r="V893" s="1">
        <v>349.17147827148438</v>
      </c>
      <c r="W893" s="1">
        <v>160.30288696289063</v>
      </c>
      <c r="X893" s="1">
        <v>0.31359711545021046</v>
      </c>
      <c r="Y893" s="1">
        <v>0</v>
      </c>
      <c r="Z893" s="1">
        <v>2.6584373145237886E-2</v>
      </c>
      <c r="AA893" s="1">
        <v>17.377670923513641</v>
      </c>
      <c r="AB893" s="1">
        <v>68.404921755794788</v>
      </c>
      <c r="AC893" s="1">
        <v>14.048282083982308</v>
      </c>
      <c r="AD893" s="1">
        <v>0.14254086356402898</v>
      </c>
      <c r="AE893" s="1">
        <v>0</v>
      </c>
      <c r="AF893" s="1">
        <v>2.6584373145237886E-2</v>
      </c>
      <c r="AG893" s="1">
        <v>-48.570080092047263</v>
      </c>
      <c r="AH893" s="1">
        <v>6.1162411823441323</v>
      </c>
      <c r="AI893" s="1">
        <v>1.0208100204362792E-2</v>
      </c>
      <c r="AJ893" s="1">
        <v>3.4917147159576416</v>
      </c>
      <c r="AK893" s="1">
        <v>0</v>
      </c>
      <c r="AL893" s="1">
        <v>0</v>
      </c>
      <c r="AM893" s="1">
        <v>12.573755232034904</v>
      </c>
    </row>
    <row r="894" spans="5:39" x14ac:dyDescent="0.2">
      <c r="E894" s="1" t="str">
        <f t="shared" si="13"/>
        <v>-1---00-1-</v>
      </c>
      <c r="F894" s="1" t="s">
        <v>87</v>
      </c>
      <c r="G894" s="1">
        <v>1</v>
      </c>
      <c r="H894" s="1" t="s">
        <v>87</v>
      </c>
      <c r="I894" s="1" t="s">
        <v>87</v>
      </c>
      <c r="J894" s="1" t="s">
        <v>87</v>
      </c>
      <c r="K894" s="1">
        <v>0</v>
      </c>
      <c r="L894" s="1">
        <v>0</v>
      </c>
      <c r="M894" s="1" t="s">
        <v>87</v>
      </c>
      <c r="N894" s="1">
        <v>1</v>
      </c>
      <c r="O894" s="1" t="s">
        <v>87</v>
      </c>
      <c r="P894" s="1">
        <v>829</v>
      </c>
      <c r="Q894" s="1">
        <v>1106547</v>
      </c>
      <c r="R894" s="1">
        <v>48092.28637489133</v>
      </c>
      <c r="S894" s="1">
        <v>47.936000823974609</v>
      </c>
      <c r="T894" s="1">
        <v>-434.56807137637054</v>
      </c>
      <c r="U894" s="1">
        <v>92.837254106278479</v>
      </c>
      <c r="V894" s="1">
        <v>358.49404907226563</v>
      </c>
      <c r="W894" s="1">
        <v>63.36248779296875</v>
      </c>
      <c r="X894" s="1">
        <v>0.13175187242927569</v>
      </c>
      <c r="Y894" s="1">
        <v>0</v>
      </c>
      <c r="Z894" s="1">
        <v>1.189194855708795</v>
      </c>
      <c r="AA894" s="1">
        <v>27.777039746165322</v>
      </c>
      <c r="AB894" s="1">
        <v>69.089247903613668</v>
      </c>
      <c r="AC894" s="1">
        <v>1.9445174945122077</v>
      </c>
      <c r="AD894" s="1">
        <v>0</v>
      </c>
      <c r="AE894" s="1">
        <v>0</v>
      </c>
      <c r="AF894" s="1">
        <v>1.1342491552550411</v>
      </c>
      <c r="AG894" s="1">
        <v>-13.535039168917368</v>
      </c>
      <c r="AH894" s="1">
        <v>9.3072495081681055</v>
      </c>
      <c r="AI894" s="1">
        <v>1.8240359316866568</v>
      </c>
      <c r="AJ894" s="1">
        <v>3.5849404335021973</v>
      </c>
      <c r="AK894" s="1">
        <v>0</v>
      </c>
      <c r="AL894" s="1">
        <v>0</v>
      </c>
      <c r="AM894" s="1">
        <v>49.003020164067827</v>
      </c>
    </row>
    <row r="895" spans="5:39" x14ac:dyDescent="0.2">
      <c r="E895" s="1" t="str">
        <f t="shared" si="13"/>
        <v>-1---01-1-</v>
      </c>
      <c r="F895" s="1" t="s">
        <v>87</v>
      </c>
      <c r="G895" s="1">
        <v>1</v>
      </c>
      <c r="H895" s="1" t="s">
        <v>87</v>
      </c>
      <c r="I895" s="1" t="s">
        <v>87</v>
      </c>
      <c r="J895" s="1" t="s">
        <v>87</v>
      </c>
      <c r="K895" s="1">
        <v>0</v>
      </c>
      <c r="L895" s="1">
        <v>1</v>
      </c>
      <c r="M895" s="1" t="s">
        <v>87</v>
      </c>
      <c r="N895" s="1">
        <v>1</v>
      </c>
      <c r="O895" s="1" t="s">
        <v>87</v>
      </c>
      <c r="P895" s="1">
        <v>200</v>
      </c>
      <c r="Q895" s="1">
        <v>226015</v>
      </c>
      <c r="R895" s="1">
        <v>46431.1517904961</v>
      </c>
      <c r="S895" s="1">
        <v>47.006942749023438</v>
      </c>
      <c r="T895" s="1">
        <v>-326.70726407837617</v>
      </c>
      <c r="U895" s="1">
        <v>81.295528290250758</v>
      </c>
      <c r="V895" s="1">
        <v>333.99908447265625</v>
      </c>
      <c r="W895" s="1">
        <v>83.061187744140625</v>
      </c>
      <c r="X895" s="1">
        <v>0.17889107752253144</v>
      </c>
      <c r="Y895" s="1">
        <v>0</v>
      </c>
      <c r="Z895" s="1">
        <v>0</v>
      </c>
      <c r="AA895" s="1">
        <v>27.691082450279847</v>
      </c>
      <c r="AB895" s="1">
        <v>68.368913567683563</v>
      </c>
      <c r="AC895" s="1">
        <v>3.9400039820365906</v>
      </c>
      <c r="AD895" s="1">
        <v>0</v>
      </c>
      <c r="AE895" s="1">
        <v>0</v>
      </c>
      <c r="AF895" s="1">
        <v>0</v>
      </c>
      <c r="AG895" s="1">
        <v>-32.405490604506753</v>
      </c>
      <c r="AH895" s="1">
        <v>3.8748978741666931</v>
      </c>
      <c r="AI895" s="1">
        <v>0</v>
      </c>
      <c r="AJ895" s="1">
        <v>3.3399906158447266</v>
      </c>
      <c r="AK895" s="1">
        <v>0</v>
      </c>
      <c r="AL895" s="1">
        <v>0</v>
      </c>
      <c r="AM895" s="1">
        <v>23.004449218025037</v>
      </c>
    </row>
    <row r="896" spans="5:39" x14ac:dyDescent="0.2">
      <c r="E896" s="1" t="str">
        <f t="shared" si="13"/>
        <v>-1---10-0-</v>
      </c>
      <c r="F896" s="1" t="s">
        <v>87</v>
      </c>
      <c r="G896" s="1">
        <v>1</v>
      </c>
      <c r="H896" s="1" t="s">
        <v>87</v>
      </c>
      <c r="I896" s="1" t="s">
        <v>87</v>
      </c>
      <c r="J896" s="1" t="s">
        <v>87</v>
      </c>
      <c r="K896" s="1">
        <v>1</v>
      </c>
      <c r="L896" s="1">
        <v>0</v>
      </c>
      <c r="M896" s="1" t="s">
        <v>87</v>
      </c>
      <c r="N896" s="1">
        <v>0</v>
      </c>
      <c r="O896" s="1" t="s">
        <v>87</v>
      </c>
      <c r="P896" s="1">
        <v>910</v>
      </c>
      <c r="Q896" s="1">
        <v>1319079</v>
      </c>
      <c r="R896" s="1">
        <v>64449.029698029306</v>
      </c>
      <c r="S896" s="1">
        <v>64.73797607421875</v>
      </c>
      <c r="T896" s="1">
        <v>-478.81997469416785</v>
      </c>
      <c r="U896" s="1">
        <v>98.167777744335737</v>
      </c>
      <c r="V896" s="1">
        <v>368.92694091796875</v>
      </c>
      <c r="W896" s="1">
        <v>-5.7574272155761719</v>
      </c>
      <c r="X896" s="1">
        <v>-8.9333031739222916E-3</v>
      </c>
      <c r="Y896" s="1">
        <v>6.2164586048295816E-3</v>
      </c>
      <c r="Z896" s="1">
        <v>4.7320137762787517</v>
      </c>
      <c r="AA896" s="1">
        <v>36.555429962875614</v>
      </c>
      <c r="AB896" s="1">
        <v>51.918649300004013</v>
      </c>
      <c r="AC896" s="1">
        <v>6.7584276605116154</v>
      </c>
      <c r="AD896" s="1">
        <v>2.9262841725173398E-2</v>
      </c>
      <c r="AE896" s="1">
        <v>6.2164586048295816E-3</v>
      </c>
      <c r="AF896" s="1">
        <v>2.8103699626785055</v>
      </c>
      <c r="AG896" s="1">
        <v>-5.2987363700984726</v>
      </c>
      <c r="AH896" s="1">
        <v>13.889296111842032</v>
      </c>
      <c r="AI896" s="1">
        <v>8.6535865825686376</v>
      </c>
      <c r="AJ896" s="1">
        <v>3.6892695426940918</v>
      </c>
      <c r="AK896" s="1">
        <v>0</v>
      </c>
      <c r="AL896" s="1">
        <v>0</v>
      </c>
      <c r="AM896" s="1">
        <v>-11.276331249597185</v>
      </c>
    </row>
    <row r="897" spans="5:39" x14ac:dyDescent="0.2">
      <c r="E897" s="1" t="str">
        <f t="shared" si="13"/>
        <v>-1---11-0-</v>
      </c>
      <c r="F897" s="1" t="s">
        <v>87</v>
      </c>
      <c r="G897" s="1">
        <v>1</v>
      </c>
      <c r="H897" s="1" t="s">
        <v>87</v>
      </c>
      <c r="I897" s="1" t="s">
        <v>87</v>
      </c>
      <c r="J897" s="1" t="s">
        <v>87</v>
      </c>
      <c r="K897" s="1">
        <v>1</v>
      </c>
      <c r="L897" s="1">
        <v>1</v>
      </c>
      <c r="M897" s="1" t="s">
        <v>87</v>
      </c>
      <c r="N897" s="1">
        <v>0</v>
      </c>
      <c r="O897" s="1" t="s">
        <v>87</v>
      </c>
      <c r="P897" s="1">
        <v>291</v>
      </c>
      <c r="Q897" s="1">
        <v>412836</v>
      </c>
      <c r="R897" s="1">
        <v>65077.757157795299</v>
      </c>
      <c r="S897" s="1">
        <v>64.437705993652344</v>
      </c>
      <c r="T897" s="1">
        <v>-360.487207822843</v>
      </c>
      <c r="U897" s="1">
        <v>86.793787944132788</v>
      </c>
      <c r="V897" s="1">
        <v>365.94070434570313</v>
      </c>
      <c r="W897" s="1">
        <v>34.679412841796875</v>
      </c>
      <c r="X897" s="1">
        <v>5.328919488990537E-2</v>
      </c>
      <c r="Y897" s="1">
        <v>1.4582061641911073</v>
      </c>
      <c r="Z897" s="1">
        <v>1.6846883508221184</v>
      </c>
      <c r="AA897" s="1">
        <v>32.053406195196153</v>
      </c>
      <c r="AB897" s="1">
        <v>51.802895096357872</v>
      </c>
      <c r="AC897" s="1">
        <v>13.000804193432744</v>
      </c>
      <c r="AD897" s="1">
        <v>0</v>
      </c>
      <c r="AE897" s="1">
        <v>1.4582061641911073</v>
      </c>
      <c r="AF897" s="1">
        <v>0.80395120580569523</v>
      </c>
      <c r="AG897" s="1">
        <v>-12.516749765747683</v>
      </c>
      <c r="AH897" s="1">
        <v>8.654046952470928</v>
      </c>
      <c r="AI897" s="1">
        <v>42.60946116795737</v>
      </c>
      <c r="AJ897" s="1">
        <v>3.6594071388244629</v>
      </c>
      <c r="AK897" s="1">
        <v>0</v>
      </c>
      <c r="AL897" s="1">
        <v>0</v>
      </c>
      <c r="AM897" s="1">
        <v>-96.314636520532858</v>
      </c>
    </row>
    <row r="898" spans="5:39" x14ac:dyDescent="0.2">
      <c r="E898" s="1" t="str">
        <f t="shared" si="13"/>
        <v>-1---10-1-</v>
      </c>
      <c r="F898" s="1" t="s">
        <v>87</v>
      </c>
      <c r="G898" s="1">
        <v>1</v>
      </c>
      <c r="H898" s="1" t="s">
        <v>87</v>
      </c>
      <c r="I898" s="1" t="s">
        <v>87</v>
      </c>
      <c r="J898" s="1" t="s">
        <v>87</v>
      </c>
      <c r="K898" s="1">
        <v>1</v>
      </c>
      <c r="L898" s="1">
        <v>0</v>
      </c>
      <c r="M898" s="1" t="s">
        <v>87</v>
      </c>
      <c r="N898" s="1">
        <v>1</v>
      </c>
      <c r="O898" s="1" t="s">
        <v>87</v>
      </c>
      <c r="P898" s="1">
        <v>355</v>
      </c>
      <c r="Q898" s="1">
        <v>443992</v>
      </c>
      <c r="R898" s="1">
        <v>59274.027775947645</v>
      </c>
      <c r="S898" s="1">
        <v>62.059661865234375</v>
      </c>
      <c r="T898" s="1">
        <v>-589.55041870984724</v>
      </c>
      <c r="U898" s="1">
        <v>94.771883967516757</v>
      </c>
      <c r="V898" s="1">
        <v>371.54116821289063</v>
      </c>
      <c r="W898" s="1">
        <v>-115.70035552978516</v>
      </c>
      <c r="X898" s="1">
        <v>-0.19519570353330082</v>
      </c>
      <c r="Y898" s="1">
        <v>1.4646660300185588</v>
      </c>
      <c r="Z898" s="1">
        <v>5.5419917475990559</v>
      </c>
      <c r="AA898" s="1">
        <v>48.900430638389878</v>
      </c>
      <c r="AB898" s="1">
        <v>40.814699363952506</v>
      </c>
      <c r="AC898" s="1">
        <v>3.2782122200400008</v>
      </c>
      <c r="AD898" s="1">
        <v>0</v>
      </c>
      <c r="AE898" s="1">
        <v>0.23018432764554314</v>
      </c>
      <c r="AF898" s="1">
        <v>3.9162867799419812</v>
      </c>
      <c r="AG898" s="1">
        <v>-0.62434650968170402</v>
      </c>
      <c r="AH898" s="1">
        <v>12.791269222086243</v>
      </c>
      <c r="AI898" s="1">
        <v>15.171624454700877</v>
      </c>
      <c r="AJ898" s="1">
        <v>3.7154114246368408</v>
      </c>
      <c r="AK898" s="1">
        <v>0</v>
      </c>
      <c r="AL898" s="1">
        <v>0</v>
      </c>
      <c r="AM898" s="1">
        <v>-19.801518534595541</v>
      </c>
    </row>
    <row r="899" spans="5:39" x14ac:dyDescent="0.2">
      <c r="E899" s="1" t="str">
        <f t="shared" ref="E899:E962" si="14">CONCATENATE(F899,G899,H899,I899,J899,K899,L899,M899,N899,O899,)</f>
        <v>-1---11-1-</v>
      </c>
      <c r="F899" s="1" t="s">
        <v>87</v>
      </c>
      <c r="G899" s="1">
        <v>1</v>
      </c>
      <c r="H899" s="1" t="s">
        <v>87</v>
      </c>
      <c r="I899" s="1" t="s">
        <v>87</v>
      </c>
      <c r="J899" s="1" t="s">
        <v>87</v>
      </c>
      <c r="K899" s="1">
        <v>1</v>
      </c>
      <c r="L899" s="1">
        <v>1</v>
      </c>
      <c r="M899" s="1" t="s">
        <v>87</v>
      </c>
      <c r="N899" s="1">
        <v>1</v>
      </c>
      <c r="O899" s="1" t="s">
        <v>87</v>
      </c>
      <c r="P899" s="1">
        <v>32</v>
      </c>
      <c r="Q899" s="1">
        <v>61734</v>
      </c>
      <c r="R899" s="1">
        <v>75053.463091849393</v>
      </c>
      <c r="S899" s="1">
        <v>64.78167724609375</v>
      </c>
      <c r="T899" s="1">
        <v>-625.07006873363764</v>
      </c>
      <c r="U899" s="1">
        <v>78.314808171614587</v>
      </c>
      <c r="V899" s="1">
        <v>348.3914794921875</v>
      </c>
      <c r="W899" s="1">
        <v>-120.08818817138672</v>
      </c>
      <c r="X899" s="1">
        <v>-0.16000352711829494</v>
      </c>
      <c r="Y899" s="1">
        <v>0</v>
      </c>
      <c r="Z899" s="1">
        <v>1.9907992354294228</v>
      </c>
      <c r="AA899" s="1">
        <v>46.465480934331161</v>
      </c>
      <c r="AB899" s="1">
        <v>51.148475718404775</v>
      </c>
      <c r="AC899" s="1">
        <v>0.39524411183464542</v>
      </c>
      <c r="AD899" s="1">
        <v>0</v>
      </c>
      <c r="AE899" s="1">
        <v>0</v>
      </c>
      <c r="AF899" s="1">
        <v>1.9907992354294228</v>
      </c>
      <c r="AG899" s="1">
        <v>-5.6032497425496537</v>
      </c>
      <c r="AH899" s="1">
        <v>13.452246591649127</v>
      </c>
      <c r="AI899" s="1">
        <v>0.29295683331314815</v>
      </c>
      <c r="AJ899" s="1">
        <v>3.483914852142334</v>
      </c>
      <c r="AK899" s="1">
        <v>0</v>
      </c>
      <c r="AL899" s="1">
        <v>1</v>
      </c>
      <c r="AM899" s="1">
        <v>70.133625018621032</v>
      </c>
    </row>
    <row r="900" spans="5:39" x14ac:dyDescent="0.2">
      <c r="E900" s="1" t="str">
        <f t="shared" si="14"/>
        <v>-001-0----</v>
      </c>
      <c r="F900" s="1" t="s">
        <v>87</v>
      </c>
      <c r="G900" s="1">
        <v>0</v>
      </c>
      <c r="H900" s="1">
        <v>0</v>
      </c>
      <c r="I900" s="1">
        <v>1</v>
      </c>
      <c r="J900" s="1" t="s">
        <v>87</v>
      </c>
      <c r="K900" s="1">
        <v>0</v>
      </c>
      <c r="L900" s="1" t="s">
        <v>87</v>
      </c>
      <c r="M900" s="1" t="s">
        <v>87</v>
      </c>
      <c r="N900" s="1" t="s">
        <v>87</v>
      </c>
      <c r="O900" s="1" t="s">
        <v>87</v>
      </c>
      <c r="P900" s="1">
        <v>2231</v>
      </c>
      <c r="Q900" s="1">
        <v>9028962</v>
      </c>
      <c r="R900" s="1">
        <v>13679.426651173784</v>
      </c>
      <c r="S900" s="1">
        <v>13.692276000976563</v>
      </c>
      <c r="T900" s="1">
        <v>-155.4679632358168</v>
      </c>
      <c r="U900" s="1">
        <v>59.657292961622353</v>
      </c>
      <c r="V900" s="1">
        <v>137.65318298339844</v>
      </c>
      <c r="W900" s="1">
        <v>39.827354431152344</v>
      </c>
      <c r="X900" s="1">
        <v>0.29114783423861479</v>
      </c>
      <c r="Y900" s="1">
        <v>0.67368762876618593</v>
      </c>
      <c r="Z900" s="1">
        <v>7.9349542062531659</v>
      </c>
      <c r="AA900" s="1">
        <v>23.826692370618019</v>
      </c>
      <c r="AB900" s="1">
        <v>49.826912550966547</v>
      </c>
      <c r="AC900" s="1">
        <v>16.832256022342325</v>
      </c>
      <c r="AD900" s="1">
        <v>0.90549722105376007</v>
      </c>
      <c r="AE900" s="1">
        <v>0.67368762876618593</v>
      </c>
      <c r="AF900" s="1">
        <v>7.9349542062531659</v>
      </c>
      <c r="AG900" s="1">
        <v>-11.199195077771908</v>
      </c>
      <c r="AH900" s="1">
        <v>1.5017795678960022</v>
      </c>
      <c r="AI900" s="1">
        <v>7.0344030319393305</v>
      </c>
      <c r="AJ900" s="1">
        <v>1.376531720161438</v>
      </c>
      <c r="AK900" s="1">
        <v>0</v>
      </c>
      <c r="AL900" s="1">
        <v>0</v>
      </c>
      <c r="AM900" s="1">
        <v>0.64786296884717998</v>
      </c>
    </row>
    <row r="901" spans="5:39" x14ac:dyDescent="0.2">
      <c r="E901" s="1" t="str">
        <f t="shared" si="14"/>
        <v>-002-0----</v>
      </c>
      <c r="F901" s="1" t="s">
        <v>87</v>
      </c>
      <c r="G901" s="1">
        <v>0</v>
      </c>
      <c r="H901" s="1">
        <v>0</v>
      </c>
      <c r="I901" s="1">
        <v>2</v>
      </c>
      <c r="J901" s="1" t="s">
        <v>87</v>
      </c>
      <c r="K901" s="1">
        <v>0</v>
      </c>
      <c r="L901" s="1" t="s">
        <v>87</v>
      </c>
      <c r="M901" s="1" t="s">
        <v>87</v>
      </c>
      <c r="N901" s="1" t="s">
        <v>87</v>
      </c>
      <c r="O901" s="1" t="s">
        <v>87</v>
      </c>
      <c r="P901" s="1">
        <v>1460</v>
      </c>
      <c r="Q901" s="1">
        <v>5504266</v>
      </c>
      <c r="R901" s="1">
        <v>26511.306063276061</v>
      </c>
      <c r="S901" s="1">
        <v>48.344966888427734</v>
      </c>
      <c r="T901" s="1">
        <v>-243.20173156794203</v>
      </c>
      <c r="U901" s="1">
        <v>69.228692956806</v>
      </c>
      <c r="V901" s="1">
        <v>144.58372497558594</v>
      </c>
      <c r="W901" s="1">
        <v>-21.034856796264648</v>
      </c>
      <c r="X901" s="1">
        <v>-7.93429669064947E-2</v>
      </c>
      <c r="Y901" s="1">
        <v>0</v>
      </c>
      <c r="Z901" s="1">
        <v>8.711424920234597</v>
      </c>
      <c r="AA901" s="1">
        <v>48.699172605393706</v>
      </c>
      <c r="AB901" s="1">
        <v>39.645249702685156</v>
      </c>
      <c r="AC901" s="1">
        <v>2.9441527716865425</v>
      </c>
      <c r="AD901" s="1">
        <v>0</v>
      </c>
      <c r="AE901" s="1">
        <v>0</v>
      </c>
      <c r="AF901" s="1">
        <v>8.711424920234597</v>
      </c>
      <c r="AG901" s="1">
        <v>0.42065655283315584</v>
      </c>
      <c r="AH901" s="1">
        <v>3.1471697412709867</v>
      </c>
      <c r="AI901" s="1">
        <v>6.4961328933410885</v>
      </c>
      <c r="AJ901" s="1">
        <v>1.4458372592926025</v>
      </c>
      <c r="AK901" s="1">
        <v>0</v>
      </c>
      <c r="AL901" s="1">
        <v>0</v>
      </c>
      <c r="AM901" s="1">
        <v>-1.7095053131919671</v>
      </c>
    </row>
    <row r="902" spans="5:39" x14ac:dyDescent="0.2">
      <c r="E902" s="1" t="str">
        <f t="shared" si="14"/>
        <v>-003-0----</v>
      </c>
      <c r="F902" s="1" t="s">
        <v>87</v>
      </c>
      <c r="G902" s="1">
        <v>0</v>
      </c>
      <c r="H902" s="1">
        <v>0</v>
      </c>
      <c r="I902" s="1">
        <v>3</v>
      </c>
      <c r="J902" s="1" t="s">
        <v>87</v>
      </c>
      <c r="K902" s="1">
        <v>0</v>
      </c>
      <c r="L902" s="1" t="s">
        <v>87</v>
      </c>
      <c r="M902" s="1" t="s">
        <v>87</v>
      </c>
      <c r="N902" s="1" t="s">
        <v>87</v>
      </c>
      <c r="O902" s="1" t="s">
        <v>87</v>
      </c>
      <c r="P902" s="1">
        <v>240</v>
      </c>
      <c r="Q902" s="1">
        <v>816476</v>
      </c>
      <c r="R902" s="1">
        <v>64431.313298449437</v>
      </c>
      <c r="S902" s="1">
        <v>90.149452209472656</v>
      </c>
      <c r="T902" s="1">
        <v>-372.15236575749054</v>
      </c>
      <c r="U902" s="1">
        <v>94.499820537389681</v>
      </c>
      <c r="V902" s="1">
        <v>157.58221435546875</v>
      </c>
      <c r="W902" s="1">
        <v>-138.63323974609375</v>
      </c>
      <c r="X902" s="1">
        <v>-0.21516438614860584</v>
      </c>
      <c r="Y902" s="1">
        <v>0</v>
      </c>
      <c r="Z902" s="1">
        <v>3.1017445705691289</v>
      </c>
      <c r="AA902" s="1">
        <v>70.241378803541082</v>
      </c>
      <c r="AB902" s="1">
        <v>26.656876625889797</v>
      </c>
      <c r="AC902" s="1">
        <v>0</v>
      </c>
      <c r="AD902" s="1">
        <v>0</v>
      </c>
      <c r="AE902" s="1">
        <v>0</v>
      </c>
      <c r="AF902" s="1">
        <v>0</v>
      </c>
      <c r="AG902" s="1">
        <v>-1.9915593763593975E-2</v>
      </c>
      <c r="AH902" s="1">
        <v>6.9448498748266037</v>
      </c>
      <c r="AI902" s="1">
        <v>0</v>
      </c>
      <c r="AJ902" s="1">
        <v>1.5758222341537476</v>
      </c>
      <c r="AK902" s="1">
        <v>0</v>
      </c>
      <c r="AL902" s="1">
        <v>0</v>
      </c>
      <c r="AM902" s="1">
        <v>-25.487852248293805</v>
      </c>
    </row>
    <row r="903" spans="5:39" x14ac:dyDescent="0.2">
      <c r="E903" s="1" t="str">
        <f t="shared" si="14"/>
        <v>-011-0----</v>
      </c>
      <c r="F903" s="1" t="s">
        <v>87</v>
      </c>
      <c r="G903" s="1">
        <v>0</v>
      </c>
      <c r="H903" s="1">
        <v>1</v>
      </c>
      <c r="I903" s="1">
        <v>1</v>
      </c>
      <c r="J903" s="1" t="s">
        <v>87</v>
      </c>
      <c r="K903" s="1">
        <v>0</v>
      </c>
      <c r="L903" s="1" t="s">
        <v>87</v>
      </c>
      <c r="M903" s="1" t="s">
        <v>87</v>
      </c>
      <c r="N903" s="1" t="s">
        <v>87</v>
      </c>
      <c r="O903" s="1" t="s">
        <v>87</v>
      </c>
      <c r="P903" s="1">
        <v>931</v>
      </c>
      <c r="Q903" s="1">
        <v>2848193</v>
      </c>
      <c r="R903" s="1">
        <v>15066.745912691598</v>
      </c>
      <c r="S903" s="1">
        <v>16.12109375</v>
      </c>
      <c r="T903" s="1">
        <v>-146.88916549984128</v>
      </c>
      <c r="U903" s="1">
        <v>55.712452995220147</v>
      </c>
      <c r="V903" s="1">
        <v>147.3704833984375</v>
      </c>
      <c r="W903" s="1">
        <v>56.584617614746094</v>
      </c>
      <c r="X903" s="1">
        <v>0.37555964600877467</v>
      </c>
      <c r="Y903" s="1">
        <v>0.28656765886300539</v>
      </c>
      <c r="Z903" s="1">
        <v>6.0112499398741592</v>
      </c>
      <c r="AA903" s="1">
        <v>22.493770611752787</v>
      </c>
      <c r="AB903" s="1">
        <v>52.163248768605222</v>
      </c>
      <c r="AC903" s="1">
        <v>18.521918985124955</v>
      </c>
      <c r="AD903" s="1">
        <v>0.52324403577987866</v>
      </c>
      <c r="AE903" s="1">
        <v>0.28656765886300539</v>
      </c>
      <c r="AF903" s="1">
        <v>6.0112499398741592</v>
      </c>
      <c r="AG903" s="1">
        <v>-24.228166659426421</v>
      </c>
      <c r="AH903" s="1">
        <v>1.9208047432850528</v>
      </c>
      <c r="AI903" s="1">
        <v>5.6473230769452236</v>
      </c>
      <c r="AJ903" s="1">
        <v>1.4737049341201782</v>
      </c>
      <c r="AK903" s="1">
        <v>0</v>
      </c>
      <c r="AL903" s="1">
        <v>0</v>
      </c>
      <c r="AM903" s="1">
        <v>17.050879696664602</v>
      </c>
    </row>
    <row r="904" spans="5:39" x14ac:dyDescent="0.2">
      <c r="E904" s="1" t="str">
        <f t="shared" si="14"/>
        <v>-012-0----</v>
      </c>
      <c r="F904" s="1" t="s">
        <v>87</v>
      </c>
      <c r="G904" s="1">
        <v>0</v>
      </c>
      <c r="H904" s="1">
        <v>1</v>
      </c>
      <c r="I904" s="1">
        <v>2</v>
      </c>
      <c r="J904" s="1" t="s">
        <v>87</v>
      </c>
      <c r="K904" s="1">
        <v>0</v>
      </c>
      <c r="L904" s="1" t="s">
        <v>87</v>
      </c>
      <c r="M904" s="1" t="s">
        <v>87</v>
      </c>
      <c r="N904" s="1" t="s">
        <v>87</v>
      </c>
      <c r="O904" s="1" t="s">
        <v>87</v>
      </c>
      <c r="P904" s="1">
        <v>2193</v>
      </c>
      <c r="Q904" s="1">
        <v>7135056</v>
      </c>
      <c r="R904" s="1">
        <v>33265.568970561268</v>
      </c>
      <c r="S904" s="1">
        <v>57.583194732666016</v>
      </c>
      <c r="T904" s="1">
        <v>-257.52654874739051</v>
      </c>
      <c r="U904" s="1">
        <v>69.366870445492239</v>
      </c>
      <c r="V904" s="1">
        <v>166.26412963867188</v>
      </c>
      <c r="W904" s="1">
        <v>22.551740646362305</v>
      </c>
      <c r="X904" s="1">
        <v>6.7793040504792554E-2</v>
      </c>
      <c r="Y904" s="1">
        <v>0.2404466061653896</v>
      </c>
      <c r="Z904" s="1">
        <v>3.7015406746632404</v>
      </c>
      <c r="AA904" s="1">
        <v>40.02325980342691</v>
      </c>
      <c r="AB904" s="1">
        <v>51.072325150636523</v>
      </c>
      <c r="AC904" s="1">
        <v>4.9624277651079396</v>
      </c>
      <c r="AD904" s="1">
        <v>0</v>
      </c>
      <c r="AE904" s="1">
        <v>0.2404466061653896</v>
      </c>
      <c r="AF904" s="1">
        <v>3.7015406746632404</v>
      </c>
      <c r="AG904" s="1">
        <v>-0.86159433620483483</v>
      </c>
      <c r="AH904" s="1">
        <v>4.4390111143162949</v>
      </c>
      <c r="AI904" s="1">
        <v>6.3729830965940861</v>
      </c>
      <c r="AJ904" s="1">
        <v>1.6626412868499756</v>
      </c>
      <c r="AK904" s="1">
        <v>0</v>
      </c>
      <c r="AL904" s="1">
        <v>0</v>
      </c>
      <c r="AM904" s="1">
        <v>34.496885648218637</v>
      </c>
    </row>
    <row r="905" spans="5:39" x14ac:dyDescent="0.2">
      <c r="E905" s="1" t="str">
        <f t="shared" si="14"/>
        <v>-013-0----</v>
      </c>
      <c r="F905" s="1" t="s">
        <v>87</v>
      </c>
      <c r="G905" s="1">
        <v>0</v>
      </c>
      <c r="H905" s="1">
        <v>1</v>
      </c>
      <c r="I905" s="1">
        <v>3</v>
      </c>
      <c r="J905" s="1" t="s">
        <v>87</v>
      </c>
      <c r="K905" s="1">
        <v>0</v>
      </c>
      <c r="L905" s="1" t="s">
        <v>87</v>
      </c>
      <c r="M905" s="1" t="s">
        <v>87</v>
      </c>
      <c r="N905" s="1" t="s">
        <v>87</v>
      </c>
      <c r="O905" s="1" t="s">
        <v>87</v>
      </c>
      <c r="P905" s="1">
        <v>1045</v>
      </c>
      <c r="Q905" s="1">
        <v>3217240</v>
      </c>
      <c r="R905" s="1">
        <v>71176.247546128288</v>
      </c>
      <c r="S905" s="1">
        <v>90.550872802734375</v>
      </c>
      <c r="T905" s="1">
        <v>-380.96758678145659</v>
      </c>
      <c r="U905" s="1">
        <v>76.175920847521098</v>
      </c>
      <c r="V905" s="1">
        <v>181.20835876464844</v>
      </c>
      <c r="W905" s="1">
        <v>-147.93424987792969</v>
      </c>
      <c r="X905" s="1">
        <v>-0.20784215939742492</v>
      </c>
      <c r="Y905" s="1">
        <v>0.24076537653392346</v>
      </c>
      <c r="Z905" s="1">
        <v>3.5920229762156386</v>
      </c>
      <c r="AA905" s="1">
        <v>68.994479740398603</v>
      </c>
      <c r="AB905" s="1">
        <v>26.744414467058718</v>
      </c>
      <c r="AC905" s="1">
        <v>0.4283174397931146</v>
      </c>
      <c r="AD905" s="1">
        <v>0</v>
      </c>
      <c r="AE905" s="1">
        <v>0</v>
      </c>
      <c r="AF905" s="1">
        <v>0</v>
      </c>
      <c r="AG905" s="1">
        <v>0</v>
      </c>
      <c r="AH905" s="1">
        <v>9.1240938202130817</v>
      </c>
      <c r="AI905" s="1">
        <v>0</v>
      </c>
      <c r="AJ905" s="1">
        <v>1.8120836019515991</v>
      </c>
      <c r="AK905" s="1">
        <v>0</v>
      </c>
      <c r="AL905" s="1">
        <v>0</v>
      </c>
      <c r="AM905" s="1">
        <v>-33.475034593500716</v>
      </c>
    </row>
    <row r="906" spans="5:39" x14ac:dyDescent="0.2">
      <c r="E906" s="1" t="str">
        <f t="shared" si="14"/>
        <v>-011-1----</v>
      </c>
      <c r="F906" s="1" t="s">
        <v>87</v>
      </c>
      <c r="G906" s="1">
        <v>0</v>
      </c>
      <c r="H906" s="1">
        <v>1</v>
      </c>
      <c r="I906" s="1">
        <v>1</v>
      </c>
      <c r="J906" s="1" t="s">
        <v>87</v>
      </c>
      <c r="K906" s="1">
        <v>1</v>
      </c>
      <c r="L906" s="1" t="s">
        <v>87</v>
      </c>
      <c r="M906" s="1" t="s">
        <v>87</v>
      </c>
      <c r="N906" s="1" t="s">
        <v>87</v>
      </c>
      <c r="O906" s="1" t="s">
        <v>87</v>
      </c>
      <c r="P906" s="1">
        <v>122</v>
      </c>
      <c r="Q906" s="1">
        <v>312866</v>
      </c>
      <c r="R906" s="1">
        <v>16586.23739610707</v>
      </c>
      <c r="S906" s="1">
        <v>15.784275054931641</v>
      </c>
      <c r="T906" s="1">
        <v>-264.70981001170958</v>
      </c>
      <c r="U906" s="1">
        <v>60.315002877766204</v>
      </c>
      <c r="V906" s="1">
        <v>173.43240356445313</v>
      </c>
      <c r="W906" s="1">
        <v>37.387924194335938</v>
      </c>
      <c r="X906" s="1">
        <v>0.2254153446707039</v>
      </c>
      <c r="Y906" s="1">
        <v>0</v>
      </c>
      <c r="Z906" s="1">
        <v>16.748384292316839</v>
      </c>
      <c r="AA906" s="1">
        <v>29.83385858482545</v>
      </c>
      <c r="AB906" s="1">
        <v>30.93720634392999</v>
      </c>
      <c r="AC906" s="1">
        <v>19.986192171728472</v>
      </c>
      <c r="AD906" s="1">
        <v>2.4943586071992483</v>
      </c>
      <c r="AE906" s="1">
        <v>0</v>
      </c>
      <c r="AF906" s="1">
        <v>16.748384292316839</v>
      </c>
      <c r="AG906" s="1">
        <v>-12.533319650780012</v>
      </c>
      <c r="AH906" s="1">
        <v>3.679316898647913</v>
      </c>
      <c r="AI906" s="1">
        <v>18.737745480796431</v>
      </c>
      <c r="AJ906" s="1">
        <v>1.7343239784240723</v>
      </c>
      <c r="AK906" s="1">
        <v>0</v>
      </c>
      <c r="AL906" s="1">
        <v>0</v>
      </c>
      <c r="AM906" s="1">
        <v>58.466590339127741</v>
      </c>
    </row>
    <row r="907" spans="5:39" x14ac:dyDescent="0.2">
      <c r="E907" s="1" t="str">
        <f t="shared" si="14"/>
        <v>-012-1----</v>
      </c>
      <c r="F907" s="1" t="s">
        <v>87</v>
      </c>
      <c r="G907" s="1">
        <v>0</v>
      </c>
      <c r="H907" s="1">
        <v>1</v>
      </c>
      <c r="I907" s="1">
        <v>2</v>
      </c>
      <c r="J907" s="1" t="s">
        <v>87</v>
      </c>
      <c r="K907" s="1">
        <v>1</v>
      </c>
      <c r="L907" s="1" t="s">
        <v>87</v>
      </c>
      <c r="M907" s="1" t="s">
        <v>87</v>
      </c>
      <c r="N907" s="1" t="s">
        <v>87</v>
      </c>
      <c r="O907" s="1" t="s">
        <v>87</v>
      </c>
      <c r="P907" s="1">
        <v>665</v>
      </c>
      <c r="Q907" s="1">
        <v>1986548</v>
      </c>
      <c r="R907" s="1">
        <v>38304.731772837738</v>
      </c>
      <c r="S907" s="1">
        <v>60.223739624023438</v>
      </c>
      <c r="T907" s="1">
        <v>-385.66227468277248</v>
      </c>
      <c r="U907" s="1">
        <v>76.310592309302066</v>
      </c>
      <c r="V907" s="1">
        <v>194.77113342285156</v>
      </c>
      <c r="W907" s="1">
        <v>14.133847236633301</v>
      </c>
      <c r="X907" s="1">
        <v>3.6898436779175543E-2</v>
      </c>
      <c r="Y907" s="1">
        <v>1.5503275027837233</v>
      </c>
      <c r="Z907" s="1">
        <v>9.8456216512261463</v>
      </c>
      <c r="AA907" s="1">
        <v>34.707945642390719</v>
      </c>
      <c r="AB907" s="1">
        <v>47.149880093508941</v>
      </c>
      <c r="AC907" s="1">
        <v>6.390281030209187</v>
      </c>
      <c r="AD907" s="1">
        <v>0.35594407988128152</v>
      </c>
      <c r="AE907" s="1">
        <v>1.5503275027837233</v>
      </c>
      <c r="AF907" s="1">
        <v>9.8456216512261463</v>
      </c>
      <c r="AG907" s="1">
        <v>-0.60985845980024744</v>
      </c>
      <c r="AH907" s="1">
        <v>8.9359764101410057</v>
      </c>
      <c r="AI907" s="1">
        <v>40.512320815837079</v>
      </c>
      <c r="AJ907" s="1">
        <v>1.9477113485336304</v>
      </c>
      <c r="AK907" s="1">
        <v>0</v>
      </c>
      <c r="AL907" s="1">
        <v>0</v>
      </c>
      <c r="AM907" s="1">
        <v>79.875959984452422</v>
      </c>
    </row>
    <row r="908" spans="5:39" x14ac:dyDescent="0.2">
      <c r="E908" s="1" t="str">
        <f t="shared" si="14"/>
        <v>-013-1----</v>
      </c>
      <c r="F908" s="1" t="s">
        <v>87</v>
      </c>
      <c r="G908" s="1">
        <v>0</v>
      </c>
      <c r="H908" s="1">
        <v>1</v>
      </c>
      <c r="I908" s="1">
        <v>3</v>
      </c>
      <c r="J908" s="1" t="s">
        <v>87</v>
      </c>
      <c r="K908" s="1">
        <v>1</v>
      </c>
      <c r="L908" s="1" t="s">
        <v>87</v>
      </c>
      <c r="M908" s="1" t="s">
        <v>87</v>
      </c>
      <c r="N908" s="1" t="s">
        <v>87</v>
      </c>
      <c r="O908" s="1" t="s">
        <v>87</v>
      </c>
      <c r="P908" s="1">
        <v>596</v>
      </c>
      <c r="Q908" s="1">
        <v>1791644</v>
      </c>
      <c r="R908" s="1">
        <v>73045.214480291979</v>
      </c>
      <c r="S908" s="1">
        <v>91.010826110839844</v>
      </c>
      <c r="T908" s="1">
        <v>-471.7769139227147</v>
      </c>
      <c r="U908" s="1">
        <v>75.600000712086981</v>
      </c>
      <c r="V908" s="1">
        <v>187.7568359375</v>
      </c>
      <c r="W908" s="1">
        <v>-407.71002197265625</v>
      </c>
      <c r="X908" s="1">
        <v>-0.55816116753638767</v>
      </c>
      <c r="Y908" s="1">
        <v>2.9467907687018178</v>
      </c>
      <c r="Z908" s="1">
        <v>15.236564853285586</v>
      </c>
      <c r="AA908" s="1">
        <v>67.665451395478115</v>
      </c>
      <c r="AB908" s="1">
        <v>14.151192982534477</v>
      </c>
      <c r="AC908" s="1">
        <v>0</v>
      </c>
      <c r="AD908" s="1">
        <v>0</v>
      </c>
      <c r="AE908" s="1">
        <v>0</v>
      </c>
      <c r="AF908" s="1">
        <v>0</v>
      </c>
      <c r="AG908" s="1">
        <v>0</v>
      </c>
      <c r="AH908" s="1">
        <v>12.229969102389587</v>
      </c>
      <c r="AI908" s="1">
        <v>0</v>
      </c>
      <c r="AJ908" s="1">
        <v>1.8775683641433716</v>
      </c>
      <c r="AK908" s="1">
        <v>0</v>
      </c>
      <c r="AL908" s="1">
        <v>0</v>
      </c>
      <c r="AM908" s="1">
        <v>-211.51989640998497</v>
      </c>
    </row>
    <row r="909" spans="5:39" x14ac:dyDescent="0.2">
      <c r="E909" s="1" t="str">
        <f t="shared" si="14"/>
        <v>-101-0----</v>
      </c>
      <c r="F909" s="1" t="s">
        <v>87</v>
      </c>
      <c r="G909" s="1">
        <v>1</v>
      </c>
      <c r="H909" s="1">
        <v>0</v>
      </c>
      <c r="I909" s="1">
        <v>1</v>
      </c>
      <c r="J909" s="1" t="s">
        <v>87</v>
      </c>
      <c r="K909" s="1">
        <v>0</v>
      </c>
      <c r="L909" s="1" t="s">
        <v>87</v>
      </c>
      <c r="M909" s="1" t="s">
        <v>87</v>
      </c>
      <c r="N909" s="1" t="s">
        <v>87</v>
      </c>
      <c r="O909" s="1" t="s">
        <v>87</v>
      </c>
      <c r="P909" s="1">
        <v>585</v>
      </c>
      <c r="Q909" s="1">
        <v>663005</v>
      </c>
      <c r="R909" s="1">
        <v>22414.848661331624</v>
      </c>
      <c r="S909" s="1">
        <v>14.614458084106445</v>
      </c>
      <c r="T909" s="1">
        <v>-165.47166095825025</v>
      </c>
      <c r="U909" s="1">
        <v>84.947253064792449</v>
      </c>
      <c r="V909" s="1">
        <v>332.23837280273438</v>
      </c>
      <c r="W909" s="1">
        <v>122.09758758544922</v>
      </c>
      <c r="X909" s="1">
        <v>0.54471743008500706</v>
      </c>
      <c r="Y909" s="1">
        <v>0</v>
      </c>
      <c r="Z909" s="1">
        <v>1.8425200413269887</v>
      </c>
      <c r="AA909" s="1">
        <v>9.4943477047684404</v>
      </c>
      <c r="AB909" s="1">
        <v>73.674255850257538</v>
      </c>
      <c r="AC909" s="1">
        <v>14.98887640364703</v>
      </c>
      <c r="AD909" s="1">
        <v>0</v>
      </c>
      <c r="AE909" s="1">
        <v>0</v>
      </c>
      <c r="AF909" s="1">
        <v>1.8425200413269887</v>
      </c>
      <c r="AG909" s="1">
        <v>-134.87736493455103</v>
      </c>
      <c r="AH909" s="1">
        <v>1.6777175311039807</v>
      </c>
      <c r="AI909" s="1">
        <v>1.8964227197865444</v>
      </c>
      <c r="AJ909" s="1">
        <v>3.3223836421966553</v>
      </c>
      <c r="AK909" s="1">
        <v>0</v>
      </c>
      <c r="AL909" s="1">
        <v>0</v>
      </c>
      <c r="AM909" s="1">
        <v>1.686842366394085</v>
      </c>
    </row>
    <row r="910" spans="5:39" x14ac:dyDescent="0.2">
      <c r="E910" s="1" t="str">
        <f t="shared" si="14"/>
        <v>-102-0----</v>
      </c>
      <c r="F910" s="1" t="s">
        <v>87</v>
      </c>
      <c r="G910" s="1">
        <v>1</v>
      </c>
      <c r="H910" s="1">
        <v>0</v>
      </c>
      <c r="I910" s="1">
        <v>2</v>
      </c>
      <c r="J910" s="1" t="s">
        <v>87</v>
      </c>
      <c r="K910" s="1">
        <v>0</v>
      </c>
      <c r="L910" s="1" t="s">
        <v>87</v>
      </c>
      <c r="M910" s="1" t="s">
        <v>87</v>
      </c>
      <c r="N910" s="1" t="s">
        <v>87</v>
      </c>
      <c r="O910" s="1" t="s">
        <v>87</v>
      </c>
      <c r="P910" s="1">
        <v>180</v>
      </c>
      <c r="Q910" s="1">
        <v>275340</v>
      </c>
      <c r="R910" s="1">
        <v>44710.140973047288</v>
      </c>
      <c r="S910" s="1">
        <v>50.259361267089844</v>
      </c>
      <c r="T910" s="1">
        <v>-295.85794792754433</v>
      </c>
      <c r="U910" s="1">
        <v>110.13140880156827</v>
      </c>
      <c r="V910" s="1">
        <v>352.5067138671875</v>
      </c>
      <c r="W910" s="1">
        <v>202.05465698242188</v>
      </c>
      <c r="X910" s="1">
        <v>0.45192131490756637</v>
      </c>
      <c r="Y910" s="1">
        <v>0</v>
      </c>
      <c r="Z910" s="1">
        <v>0.12021500690055931</v>
      </c>
      <c r="AA910" s="1">
        <v>16.619452313503306</v>
      </c>
      <c r="AB910" s="1">
        <v>73.246894748311178</v>
      </c>
      <c r="AC910" s="1">
        <v>10.013437931284956</v>
      </c>
      <c r="AD910" s="1">
        <v>0</v>
      </c>
      <c r="AE910" s="1">
        <v>0</v>
      </c>
      <c r="AF910" s="1">
        <v>0.12021500690055931</v>
      </c>
      <c r="AG910" s="1">
        <v>-34.915135359646897</v>
      </c>
      <c r="AH910" s="1">
        <v>8.8232222554227704</v>
      </c>
      <c r="AI910" s="1">
        <v>0.13892465303444687</v>
      </c>
      <c r="AJ910" s="1">
        <v>3.5250670909881592</v>
      </c>
      <c r="AK910" s="1">
        <v>0</v>
      </c>
      <c r="AL910" s="1">
        <v>0</v>
      </c>
      <c r="AM910" s="1">
        <v>61.22747347786148</v>
      </c>
    </row>
    <row r="911" spans="5:39" x14ac:dyDescent="0.2">
      <c r="E911" s="1" t="str">
        <f t="shared" si="14"/>
        <v>-103-0----</v>
      </c>
      <c r="F911" s="1" t="s">
        <v>87</v>
      </c>
      <c r="G911" s="1">
        <v>1</v>
      </c>
      <c r="H911" s="1">
        <v>0</v>
      </c>
      <c r="I911" s="1">
        <v>3</v>
      </c>
      <c r="J911" s="1" t="s">
        <v>87</v>
      </c>
      <c r="K911" s="1">
        <v>0</v>
      </c>
      <c r="L911" s="1" t="s">
        <v>87</v>
      </c>
      <c r="M911" s="1" t="s">
        <v>87</v>
      </c>
      <c r="N911" s="1" t="s">
        <v>87</v>
      </c>
      <c r="O911" s="1" t="s">
        <v>87</v>
      </c>
      <c r="P911" s="1">
        <v>27</v>
      </c>
      <c r="Q911" s="1">
        <v>64472</v>
      </c>
      <c r="R911" s="1">
        <v>92783.119065333478</v>
      </c>
      <c r="S911" s="1">
        <v>89.745674133300781</v>
      </c>
      <c r="T911" s="1">
        <v>-468.52828305244913</v>
      </c>
      <c r="U911" s="1">
        <v>86.53350207300565</v>
      </c>
      <c r="V911" s="1">
        <v>348.15267944335938</v>
      </c>
      <c r="W911" s="1">
        <v>26.488353729248047</v>
      </c>
      <c r="X911" s="1">
        <v>2.8548677815623123E-2</v>
      </c>
      <c r="Y911" s="1">
        <v>0</v>
      </c>
      <c r="Z911" s="1">
        <v>0</v>
      </c>
      <c r="AA911" s="1">
        <v>39.814182901104353</v>
      </c>
      <c r="AB911" s="1">
        <v>60.185817098895647</v>
      </c>
      <c r="AC911" s="1">
        <v>0</v>
      </c>
      <c r="AD911" s="1">
        <v>0</v>
      </c>
      <c r="AE911" s="1">
        <v>0</v>
      </c>
      <c r="AF911" s="1">
        <v>0</v>
      </c>
      <c r="AG911" s="1">
        <v>-3.4851539300028094</v>
      </c>
      <c r="AH911" s="1">
        <v>15.501954785025228</v>
      </c>
      <c r="AI911" s="1">
        <v>0</v>
      </c>
      <c r="AJ911" s="1">
        <v>3.4815268516540527</v>
      </c>
      <c r="AK911" s="1">
        <v>0</v>
      </c>
      <c r="AL911" s="1">
        <v>1</v>
      </c>
      <c r="AM911" s="1">
        <v>48.313647637626843</v>
      </c>
    </row>
    <row r="912" spans="5:39" x14ac:dyDescent="0.2">
      <c r="E912" s="1" t="str">
        <f t="shared" si="14"/>
        <v>-111-0----</v>
      </c>
      <c r="F912" s="1" t="s">
        <v>87</v>
      </c>
      <c r="G912" s="1">
        <v>1</v>
      </c>
      <c r="H912" s="1">
        <v>1</v>
      </c>
      <c r="I912" s="1">
        <v>1</v>
      </c>
      <c r="J912" s="1" t="s">
        <v>87</v>
      </c>
      <c r="K912" s="1">
        <v>0</v>
      </c>
      <c r="L912" s="1" t="s">
        <v>87</v>
      </c>
      <c r="M912" s="1" t="s">
        <v>87</v>
      </c>
      <c r="N912" s="1" t="s">
        <v>87</v>
      </c>
      <c r="O912" s="1" t="s">
        <v>87</v>
      </c>
      <c r="P912" s="1">
        <v>1104</v>
      </c>
      <c r="Q912" s="1">
        <v>1176277</v>
      </c>
      <c r="R912" s="1">
        <v>26638.094859213274</v>
      </c>
      <c r="S912" s="1">
        <v>18.846393585205078</v>
      </c>
      <c r="T912" s="1">
        <v>-235.05486097415513</v>
      </c>
      <c r="U912" s="1">
        <v>92.589335756007756</v>
      </c>
      <c r="V912" s="1">
        <v>354.15579223632813</v>
      </c>
      <c r="W912" s="1">
        <v>166.43913269042969</v>
      </c>
      <c r="X912" s="1">
        <v>0.62481620239768643</v>
      </c>
      <c r="Y912" s="1">
        <v>0.10703261221634019</v>
      </c>
      <c r="Z912" s="1">
        <v>0.90964968285531378</v>
      </c>
      <c r="AA912" s="1">
        <v>15.145072121617611</v>
      </c>
      <c r="AB912" s="1">
        <v>59.953565359179848</v>
      </c>
      <c r="AC912" s="1">
        <v>23.444477788820151</v>
      </c>
      <c r="AD912" s="1">
        <v>0.44020243531073039</v>
      </c>
      <c r="AE912" s="1">
        <v>0.10703261221634019</v>
      </c>
      <c r="AF912" s="1">
        <v>0.90964968285531378</v>
      </c>
      <c r="AG912" s="1">
        <v>-80.523108318031561</v>
      </c>
      <c r="AH912" s="1">
        <v>3.91651415126849</v>
      </c>
      <c r="AI912" s="1">
        <v>1.2633017800741482</v>
      </c>
      <c r="AJ912" s="1">
        <v>3.541557788848877</v>
      </c>
      <c r="AK912" s="1">
        <v>0</v>
      </c>
      <c r="AL912" s="1">
        <v>0</v>
      </c>
      <c r="AM912" s="1">
        <v>30.092163671942664</v>
      </c>
    </row>
    <row r="913" spans="5:39" x14ac:dyDescent="0.2">
      <c r="E913" s="1" t="str">
        <f t="shared" si="14"/>
        <v>-112-0----</v>
      </c>
      <c r="F913" s="1" t="s">
        <v>87</v>
      </c>
      <c r="G913" s="1">
        <v>1</v>
      </c>
      <c r="H913" s="1">
        <v>1</v>
      </c>
      <c r="I913" s="1">
        <v>2</v>
      </c>
      <c r="J913" s="1" t="s">
        <v>87</v>
      </c>
      <c r="K913" s="1">
        <v>0</v>
      </c>
      <c r="L913" s="1" t="s">
        <v>87</v>
      </c>
      <c r="M913" s="1" t="s">
        <v>87</v>
      </c>
      <c r="N913" s="1" t="s">
        <v>87</v>
      </c>
      <c r="O913" s="1" t="s">
        <v>87</v>
      </c>
      <c r="P913" s="1">
        <v>2306</v>
      </c>
      <c r="Q913" s="1">
        <v>3105574</v>
      </c>
      <c r="R913" s="1">
        <v>49389.754983401377</v>
      </c>
      <c r="S913" s="1">
        <v>54.702495574951172</v>
      </c>
      <c r="T913" s="1">
        <v>-361.23992033294275</v>
      </c>
      <c r="U913" s="1">
        <v>94.517953698959602</v>
      </c>
      <c r="V913" s="1">
        <v>358.62796020507813</v>
      </c>
      <c r="W913" s="1">
        <v>145.15345764160156</v>
      </c>
      <c r="X913" s="1">
        <v>0.29389386055951056</v>
      </c>
      <c r="Y913" s="1">
        <v>0</v>
      </c>
      <c r="Z913" s="1">
        <v>0.27408781758219253</v>
      </c>
      <c r="AA913" s="1">
        <v>19.874103788864797</v>
      </c>
      <c r="AB913" s="1">
        <v>74.316309963955135</v>
      </c>
      <c r="AC913" s="1">
        <v>5.5354984295978777</v>
      </c>
      <c r="AD913" s="1">
        <v>0</v>
      </c>
      <c r="AE913" s="1">
        <v>0</v>
      </c>
      <c r="AF913" s="1">
        <v>0.27408781758219253</v>
      </c>
      <c r="AG913" s="1">
        <v>-6.4360835004284604</v>
      </c>
      <c r="AH913" s="1">
        <v>8.7062520150741971</v>
      </c>
      <c r="AI913" s="1">
        <v>0.42542704169576528</v>
      </c>
      <c r="AJ913" s="1">
        <v>3.5862796306610107</v>
      </c>
      <c r="AK913" s="1">
        <v>0</v>
      </c>
      <c r="AL913" s="1">
        <v>0</v>
      </c>
      <c r="AM913" s="1">
        <v>50.551865573720434</v>
      </c>
    </row>
    <row r="914" spans="5:39" x14ac:dyDescent="0.2">
      <c r="E914" s="1" t="str">
        <f t="shared" si="14"/>
        <v>-113-0----</v>
      </c>
      <c r="F914" s="1" t="s">
        <v>87</v>
      </c>
      <c r="G914" s="1">
        <v>1</v>
      </c>
      <c r="H914" s="1">
        <v>1</v>
      </c>
      <c r="I914" s="1">
        <v>3</v>
      </c>
      <c r="J914" s="1" t="s">
        <v>87</v>
      </c>
      <c r="K914" s="1">
        <v>0</v>
      </c>
      <c r="L914" s="1" t="s">
        <v>87</v>
      </c>
      <c r="M914" s="1" t="s">
        <v>87</v>
      </c>
      <c r="N914" s="1" t="s">
        <v>87</v>
      </c>
      <c r="O914" s="1" t="s">
        <v>87</v>
      </c>
      <c r="P914" s="1">
        <v>611</v>
      </c>
      <c r="Q914" s="1">
        <v>956118</v>
      </c>
      <c r="R914" s="1">
        <v>93720.891777401121</v>
      </c>
      <c r="S914" s="1">
        <v>89.968887329101563</v>
      </c>
      <c r="T914" s="1">
        <v>-440.14098740368956</v>
      </c>
      <c r="U914" s="1">
        <v>95.724387386765557</v>
      </c>
      <c r="V914" s="1">
        <v>348.15536499023438</v>
      </c>
      <c r="W914" s="1">
        <v>-17.810857772827148</v>
      </c>
      <c r="X914" s="1">
        <v>-1.90041488456279E-2</v>
      </c>
      <c r="Y914" s="1">
        <v>0</v>
      </c>
      <c r="Z914" s="1">
        <v>0.18752915435124115</v>
      </c>
      <c r="AA914" s="1">
        <v>51.020271556439688</v>
      </c>
      <c r="AB914" s="1">
        <v>48.792199289209073</v>
      </c>
      <c r="AC914" s="1">
        <v>0</v>
      </c>
      <c r="AD914" s="1">
        <v>0</v>
      </c>
      <c r="AE914" s="1">
        <v>0</v>
      </c>
      <c r="AF914" s="1">
        <v>0</v>
      </c>
      <c r="AG914" s="1">
        <v>0</v>
      </c>
      <c r="AH914" s="1">
        <v>14.037140616754504</v>
      </c>
      <c r="AI914" s="1">
        <v>0</v>
      </c>
      <c r="AJ914" s="1">
        <v>3.4815535545349121</v>
      </c>
      <c r="AK914" s="1">
        <v>0</v>
      </c>
      <c r="AL914" s="1">
        <v>0</v>
      </c>
      <c r="AM914" s="1">
        <v>-35.586751189751489</v>
      </c>
    </row>
    <row r="915" spans="5:39" x14ac:dyDescent="0.2">
      <c r="E915" s="1" t="str">
        <f t="shared" si="14"/>
        <v>-111-1----</v>
      </c>
      <c r="F915" s="1" t="s">
        <v>87</v>
      </c>
      <c r="G915" s="1">
        <v>1</v>
      </c>
      <c r="H915" s="1">
        <v>1</v>
      </c>
      <c r="I915" s="1">
        <v>1</v>
      </c>
      <c r="J915" s="1" t="s">
        <v>87</v>
      </c>
      <c r="K915" s="1">
        <v>1</v>
      </c>
      <c r="L915" s="1" t="s">
        <v>87</v>
      </c>
      <c r="M915" s="1" t="s">
        <v>87</v>
      </c>
      <c r="N915" s="1" t="s">
        <v>87</v>
      </c>
      <c r="O915" s="1" t="s">
        <v>87</v>
      </c>
      <c r="P915" s="1">
        <v>239</v>
      </c>
      <c r="Q915" s="1">
        <v>241177</v>
      </c>
      <c r="R915" s="1">
        <v>30782.211638533172</v>
      </c>
      <c r="S915" s="1">
        <v>21.241552352905273</v>
      </c>
      <c r="T915" s="1">
        <v>-371.41133953642799</v>
      </c>
      <c r="U915" s="1">
        <v>97.540417446745977</v>
      </c>
      <c r="V915" s="1">
        <v>393.12454223632813</v>
      </c>
      <c r="W915" s="1">
        <v>191.01983642578125</v>
      </c>
      <c r="X915" s="1">
        <v>0.62055267070759346</v>
      </c>
      <c r="Y915" s="1">
        <v>0.26785307056643043</v>
      </c>
      <c r="Z915" s="1">
        <v>1.7514107895860715</v>
      </c>
      <c r="AA915" s="1">
        <v>22.387292320577835</v>
      </c>
      <c r="AB915" s="1">
        <v>49.200794437280507</v>
      </c>
      <c r="AC915" s="1">
        <v>26.232600952827177</v>
      </c>
      <c r="AD915" s="1">
        <v>0.16004842916198478</v>
      </c>
      <c r="AE915" s="1">
        <v>0.26785307056643043</v>
      </c>
      <c r="AF915" s="1">
        <v>1.7514107895860715</v>
      </c>
      <c r="AG915" s="1">
        <v>-49.620209612638902</v>
      </c>
      <c r="AH915" s="1">
        <v>8.0241696259705133</v>
      </c>
      <c r="AI915" s="1">
        <v>2.4353984105899764</v>
      </c>
      <c r="AJ915" s="1">
        <v>3.9312455654144287</v>
      </c>
      <c r="AK915" s="1">
        <v>0</v>
      </c>
      <c r="AL915" s="1">
        <v>0</v>
      </c>
      <c r="AM915" s="1">
        <v>110.92684985142371</v>
      </c>
    </row>
    <row r="916" spans="5:39" x14ac:dyDescent="0.2">
      <c r="E916" s="1" t="str">
        <f t="shared" si="14"/>
        <v>-112-1----</v>
      </c>
      <c r="F916" s="1" t="s">
        <v>87</v>
      </c>
      <c r="G916" s="1">
        <v>1</v>
      </c>
      <c r="H916" s="1">
        <v>1</v>
      </c>
      <c r="I916" s="1">
        <v>2</v>
      </c>
      <c r="J916" s="1" t="s">
        <v>87</v>
      </c>
      <c r="K916" s="1">
        <v>1</v>
      </c>
      <c r="L916" s="1" t="s">
        <v>87</v>
      </c>
      <c r="M916" s="1" t="s">
        <v>87</v>
      </c>
      <c r="N916" s="1" t="s">
        <v>87</v>
      </c>
      <c r="O916" s="1" t="s">
        <v>87</v>
      </c>
      <c r="P916" s="1">
        <v>1002</v>
      </c>
      <c r="Q916" s="1">
        <v>1368217</v>
      </c>
      <c r="R916" s="1">
        <v>54109.620641236863</v>
      </c>
      <c r="S916" s="1">
        <v>59.749279022216797</v>
      </c>
      <c r="T916" s="1">
        <v>-470.00438480473588</v>
      </c>
      <c r="U916" s="1">
        <v>95.09234761135086</v>
      </c>
      <c r="V916" s="1">
        <v>366.76995849609375</v>
      </c>
      <c r="W916" s="1">
        <v>92.746025085449219</v>
      </c>
      <c r="X916" s="1">
        <v>0.17140394626009928</v>
      </c>
      <c r="Y916" s="1">
        <v>0.47346290829597931</v>
      </c>
      <c r="Z916" s="1">
        <v>4.00397013046907</v>
      </c>
      <c r="AA916" s="1">
        <v>28.046428307790354</v>
      </c>
      <c r="AB916" s="1">
        <v>60.580083422439571</v>
      </c>
      <c r="AC916" s="1">
        <v>6.8960552310050227</v>
      </c>
      <c r="AD916" s="1">
        <v>0</v>
      </c>
      <c r="AE916" s="1">
        <v>0.47346290829597931</v>
      </c>
      <c r="AF916" s="1">
        <v>4.00397013046907</v>
      </c>
      <c r="AG916" s="1">
        <v>-0.59396934603059881</v>
      </c>
      <c r="AH916" s="1">
        <v>11.215323597533672</v>
      </c>
      <c r="AI916" s="1">
        <v>25.706658407293112</v>
      </c>
      <c r="AJ916" s="1">
        <v>3.6676995754241943</v>
      </c>
      <c r="AK916" s="1">
        <v>0</v>
      </c>
      <c r="AL916" s="1">
        <v>0</v>
      </c>
      <c r="AM916" s="1">
        <v>64.560087302817678</v>
      </c>
    </row>
    <row r="917" spans="5:39" x14ac:dyDescent="0.2">
      <c r="E917" s="1" t="str">
        <f t="shared" si="14"/>
        <v>-113-1----</v>
      </c>
      <c r="F917" s="1" t="s">
        <v>87</v>
      </c>
      <c r="G917" s="1">
        <v>1</v>
      </c>
      <c r="H917" s="1">
        <v>1</v>
      </c>
      <c r="I917" s="1">
        <v>3</v>
      </c>
      <c r="J917" s="1" t="s">
        <v>87</v>
      </c>
      <c r="K917" s="1">
        <v>1</v>
      </c>
      <c r="L917" s="1" t="s">
        <v>87</v>
      </c>
      <c r="M917" s="1" t="s">
        <v>87</v>
      </c>
      <c r="N917" s="1" t="s">
        <v>87</v>
      </c>
      <c r="O917" s="1" t="s">
        <v>87</v>
      </c>
      <c r="P917" s="1">
        <v>347</v>
      </c>
      <c r="Q917" s="1">
        <v>628247</v>
      </c>
      <c r="R917" s="1">
        <v>97688.779968094503</v>
      </c>
      <c r="S917" s="1">
        <v>90.214492797851563</v>
      </c>
      <c r="T917" s="1">
        <v>-554.11860853394603</v>
      </c>
      <c r="U917" s="1">
        <v>93.281507405181898</v>
      </c>
      <c r="V917" s="1">
        <v>362.20260620117188</v>
      </c>
      <c r="W917" s="1">
        <v>-358.18304443359375</v>
      </c>
      <c r="X917" s="1">
        <v>-0.36665730143275166</v>
      </c>
      <c r="Y917" s="1">
        <v>0.87242756431785595</v>
      </c>
      <c r="Z917" s="1">
        <v>5.7623832664541181</v>
      </c>
      <c r="AA917" s="1">
        <v>67.265422676113062</v>
      </c>
      <c r="AB917" s="1">
        <v>26.099766493114966</v>
      </c>
      <c r="AC917" s="1">
        <v>0</v>
      </c>
      <c r="AD917" s="1">
        <v>0</v>
      </c>
      <c r="AE917" s="1">
        <v>0</v>
      </c>
      <c r="AF917" s="1">
        <v>0</v>
      </c>
      <c r="AG917" s="1">
        <v>0</v>
      </c>
      <c r="AH917" s="1">
        <v>17.705172622542928</v>
      </c>
      <c r="AI917" s="1">
        <v>0</v>
      </c>
      <c r="AJ917" s="1">
        <v>3.6220259666442871</v>
      </c>
      <c r="AK917" s="1">
        <v>0</v>
      </c>
      <c r="AL917" s="1">
        <v>0</v>
      </c>
      <c r="AM917" s="1">
        <v>-277.25372580705857</v>
      </c>
    </row>
    <row r="918" spans="5:39" x14ac:dyDescent="0.2">
      <c r="E918" s="1" t="str">
        <f t="shared" si="14"/>
        <v>-00--00---</v>
      </c>
      <c r="F918" s="1" t="s">
        <v>87</v>
      </c>
      <c r="G918" s="1">
        <v>0</v>
      </c>
      <c r="H918" s="1">
        <v>0</v>
      </c>
      <c r="I918" s="1" t="s">
        <v>87</v>
      </c>
      <c r="J918" s="1" t="s">
        <v>87</v>
      </c>
      <c r="K918" s="1">
        <v>0</v>
      </c>
      <c r="L918" s="1">
        <v>0</v>
      </c>
      <c r="M918" s="1" t="s">
        <v>87</v>
      </c>
      <c r="N918" s="1" t="s">
        <v>87</v>
      </c>
      <c r="O918" s="1" t="s">
        <v>87</v>
      </c>
      <c r="P918" s="1">
        <v>2615</v>
      </c>
      <c r="Q918" s="1">
        <v>9779051</v>
      </c>
      <c r="R918" s="1">
        <v>20651.608859740856</v>
      </c>
      <c r="S918" s="1">
        <v>29.705718994140625</v>
      </c>
      <c r="T918" s="1">
        <v>-223.496682268543</v>
      </c>
      <c r="U918" s="1">
        <v>68.105080938824187</v>
      </c>
      <c r="V918" s="1">
        <v>142.95268249511719</v>
      </c>
      <c r="W918" s="1">
        <v>-6.6590771675109863</v>
      </c>
      <c r="X918" s="1">
        <v>-3.2244834834599646E-2</v>
      </c>
      <c r="Y918" s="1">
        <v>0.59851410939568672</v>
      </c>
      <c r="Z918" s="1">
        <v>9.9090801346674642</v>
      </c>
      <c r="AA918" s="1">
        <v>39.774871815271233</v>
      </c>
      <c r="AB918" s="1">
        <v>39.297760079173329</v>
      </c>
      <c r="AC918" s="1">
        <v>9.8376314838730252</v>
      </c>
      <c r="AD918" s="1">
        <v>0.5821423776192598</v>
      </c>
      <c r="AE918" s="1">
        <v>0.59851410939568672</v>
      </c>
      <c r="AF918" s="1">
        <v>9.6579310200959174</v>
      </c>
      <c r="AG918" s="1">
        <v>-4.6059675699461966</v>
      </c>
      <c r="AH918" s="1">
        <v>2.8406386090022262</v>
      </c>
      <c r="AI918" s="1">
        <v>8.1311662182750126</v>
      </c>
      <c r="AJ918" s="1">
        <v>1.4295268058776855</v>
      </c>
      <c r="AK918" s="1">
        <v>0</v>
      </c>
      <c r="AL918" s="1">
        <v>0</v>
      </c>
      <c r="AM918" s="1">
        <v>-0.5859882904043745</v>
      </c>
    </row>
    <row r="919" spans="5:39" x14ac:dyDescent="0.2">
      <c r="E919" s="1" t="str">
        <f t="shared" si="14"/>
        <v>-00--01---</v>
      </c>
      <c r="F919" s="1" t="s">
        <v>87</v>
      </c>
      <c r="G919" s="1">
        <v>0</v>
      </c>
      <c r="H919" s="1">
        <v>0</v>
      </c>
      <c r="I919" s="1" t="s">
        <v>87</v>
      </c>
      <c r="J919" s="1" t="s">
        <v>87</v>
      </c>
      <c r="K919" s="1">
        <v>0</v>
      </c>
      <c r="L919" s="1">
        <v>1</v>
      </c>
      <c r="M919" s="1" t="s">
        <v>87</v>
      </c>
      <c r="N919" s="1" t="s">
        <v>87</v>
      </c>
      <c r="O919" s="1" t="s">
        <v>87</v>
      </c>
      <c r="P919" s="1">
        <v>1316</v>
      </c>
      <c r="Q919" s="1">
        <v>5570653</v>
      </c>
      <c r="R919" s="1">
        <v>21557.578380869669</v>
      </c>
      <c r="S919" s="1">
        <v>31.027194976806641</v>
      </c>
      <c r="T919" s="1">
        <v>-154.49344542434585</v>
      </c>
      <c r="U919" s="1">
        <v>59.39166335672622</v>
      </c>
      <c r="V919" s="1">
        <v>138.11903381347656</v>
      </c>
      <c r="W919" s="1">
        <v>35.138965606689453</v>
      </c>
      <c r="X919" s="1">
        <v>0.16300052346265381</v>
      </c>
      <c r="Y919" s="1">
        <v>4.1251896321670006E-2</v>
      </c>
      <c r="Z919" s="1">
        <v>4.5282842065373661</v>
      </c>
      <c r="AA919" s="1">
        <v>27.209269721161956</v>
      </c>
      <c r="AB919" s="1">
        <v>54.85410776797621</v>
      </c>
      <c r="AC919" s="1">
        <v>12.92137564483015</v>
      </c>
      <c r="AD919" s="1">
        <v>0.44571076317264774</v>
      </c>
      <c r="AE919" s="1">
        <v>4.1251896321670006E-2</v>
      </c>
      <c r="AF919" s="1">
        <v>4.5145515256469935</v>
      </c>
      <c r="AG919" s="1">
        <v>-9.6534425733850462</v>
      </c>
      <c r="AH919" s="1">
        <v>1.5750260284410478</v>
      </c>
      <c r="AI919" s="1">
        <v>3.5462111796185321</v>
      </c>
      <c r="AJ919" s="1">
        <v>1.381190299987793</v>
      </c>
      <c r="AK919" s="1">
        <v>0</v>
      </c>
      <c r="AL919" s="1">
        <v>0</v>
      </c>
      <c r="AM919" s="1">
        <v>-3.3460802746651539</v>
      </c>
    </row>
    <row r="920" spans="5:39" x14ac:dyDescent="0.2">
      <c r="E920" s="1" t="str">
        <f t="shared" si="14"/>
        <v>-01--00---</v>
      </c>
      <c r="F920" s="1" t="s">
        <v>87</v>
      </c>
      <c r="G920" s="1">
        <v>0</v>
      </c>
      <c r="H920" s="1">
        <v>1</v>
      </c>
      <c r="I920" s="1" t="s">
        <v>87</v>
      </c>
      <c r="J920" s="1" t="s">
        <v>87</v>
      </c>
      <c r="K920" s="1">
        <v>0</v>
      </c>
      <c r="L920" s="1">
        <v>0</v>
      </c>
      <c r="M920" s="1" t="s">
        <v>87</v>
      </c>
      <c r="N920" s="1" t="s">
        <v>87</v>
      </c>
      <c r="O920" s="1" t="s">
        <v>87</v>
      </c>
      <c r="P920" s="1">
        <v>2540</v>
      </c>
      <c r="Q920" s="1">
        <v>8042972</v>
      </c>
      <c r="R920" s="1">
        <v>39186.142472101776</v>
      </c>
      <c r="S920" s="1">
        <v>56.871074676513672</v>
      </c>
      <c r="T920" s="1">
        <v>-304.999404227323</v>
      </c>
      <c r="U920" s="1">
        <v>73.468574812143942</v>
      </c>
      <c r="V920" s="1">
        <v>172.29519653320313</v>
      </c>
      <c r="W920" s="1">
        <v>-35.042858123779297</v>
      </c>
      <c r="X920" s="1">
        <v>-8.9426659306227313E-2</v>
      </c>
      <c r="Y920" s="1">
        <v>0.24764477608525803</v>
      </c>
      <c r="Z920" s="1">
        <v>5.3329167377432123</v>
      </c>
      <c r="AA920" s="1">
        <v>48.701400427603133</v>
      </c>
      <c r="AB920" s="1">
        <v>40.885620390074713</v>
      </c>
      <c r="AC920" s="1">
        <v>4.6471254655617349</v>
      </c>
      <c r="AD920" s="1">
        <v>0.18529220293195103</v>
      </c>
      <c r="AE920" s="1">
        <v>0.18014485192786944</v>
      </c>
      <c r="AF920" s="1">
        <v>4.4460306463829546</v>
      </c>
      <c r="AG920" s="1">
        <v>-4.2656315409422305</v>
      </c>
      <c r="AH920" s="1">
        <v>5.9400389274986125</v>
      </c>
      <c r="AI920" s="1">
        <v>6.0234789037924239</v>
      </c>
      <c r="AJ920" s="1">
        <v>1.7229520082473755</v>
      </c>
      <c r="AK920" s="1">
        <v>0</v>
      </c>
      <c r="AL920" s="1">
        <v>0</v>
      </c>
      <c r="AM920" s="1">
        <v>16.494883002380341</v>
      </c>
    </row>
    <row r="921" spans="5:39" x14ac:dyDescent="0.2">
      <c r="E921" s="1" t="str">
        <f t="shared" si="14"/>
        <v>-01--01---</v>
      </c>
      <c r="F921" s="1" t="s">
        <v>87</v>
      </c>
      <c r="G921" s="1">
        <v>0</v>
      </c>
      <c r="H921" s="1">
        <v>1</v>
      </c>
      <c r="I921" s="1" t="s">
        <v>87</v>
      </c>
      <c r="J921" s="1" t="s">
        <v>87</v>
      </c>
      <c r="K921" s="1">
        <v>0</v>
      </c>
      <c r="L921" s="1">
        <v>1</v>
      </c>
      <c r="M921" s="1" t="s">
        <v>87</v>
      </c>
      <c r="N921" s="1" t="s">
        <v>87</v>
      </c>
      <c r="O921" s="1" t="s">
        <v>87</v>
      </c>
      <c r="P921" s="1">
        <v>1629</v>
      </c>
      <c r="Q921" s="1">
        <v>5157517</v>
      </c>
      <c r="R921" s="1">
        <v>37631.038672737974</v>
      </c>
      <c r="S921" s="1">
        <v>56.361763000488281</v>
      </c>
      <c r="T921" s="1">
        <v>-199.39779751217151</v>
      </c>
      <c r="U921" s="1">
        <v>59.677331805333289</v>
      </c>
      <c r="V921" s="1">
        <v>155.7471923828125</v>
      </c>
      <c r="W921" s="1">
        <v>24.814380645751953</v>
      </c>
      <c r="X921" s="1">
        <v>6.5941258920734699E-2</v>
      </c>
      <c r="Y921" s="1">
        <v>0.25489009536953539</v>
      </c>
      <c r="Z921" s="1">
        <v>2.3646650122529889</v>
      </c>
      <c r="AA921" s="1">
        <v>34.881630055703162</v>
      </c>
      <c r="AB921" s="1">
        <v>52.384936394780667</v>
      </c>
      <c r="AC921" s="1">
        <v>10.113878441893648</v>
      </c>
      <c r="AD921" s="1">
        <v>0</v>
      </c>
      <c r="AE921" s="1">
        <v>0.20996537675009116</v>
      </c>
      <c r="AF921" s="1">
        <v>1.5070430208955201</v>
      </c>
      <c r="AG921" s="1">
        <v>-7.9196380703541269</v>
      </c>
      <c r="AH921" s="1">
        <v>3.6300895060203215</v>
      </c>
      <c r="AI921" s="1">
        <v>2.5418404189366512</v>
      </c>
      <c r="AJ921" s="1">
        <v>1.5574719905853271</v>
      </c>
      <c r="AK921" s="1">
        <v>0</v>
      </c>
      <c r="AL921" s="1">
        <v>0</v>
      </c>
      <c r="AM921" s="1">
        <v>10.535361239624246</v>
      </c>
    </row>
    <row r="922" spans="5:39" x14ac:dyDescent="0.2">
      <c r="E922" s="1" t="str">
        <f t="shared" si="14"/>
        <v>-01--10---</v>
      </c>
      <c r="F922" s="1" t="s">
        <v>87</v>
      </c>
      <c r="G922" s="1">
        <v>0</v>
      </c>
      <c r="H922" s="1">
        <v>1</v>
      </c>
      <c r="I922" s="1" t="s">
        <v>87</v>
      </c>
      <c r="J922" s="1" t="s">
        <v>87</v>
      </c>
      <c r="K922" s="1">
        <v>1</v>
      </c>
      <c r="L922" s="1">
        <v>0</v>
      </c>
      <c r="M922" s="1" t="s">
        <v>87</v>
      </c>
      <c r="N922" s="1" t="s">
        <v>87</v>
      </c>
      <c r="O922" s="1" t="s">
        <v>87</v>
      </c>
      <c r="P922" s="1">
        <v>1036</v>
      </c>
      <c r="Q922" s="1">
        <v>3080851</v>
      </c>
      <c r="R922" s="1">
        <v>53236.227543372122</v>
      </c>
      <c r="S922" s="1">
        <v>70.695350646972656</v>
      </c>
      <c r="T922" s="1">
        <v>-444.44691367392079</v>
      </c>
      <c r="U922" s="1">
        <v>76.171989079151174</v>
      </c>
      <c r="V922" s="1">
        <v>195.19573974609375</v>
      </c>
      <c r="W922" s="1">
        <v>-161.60501098632813</v>
      </c>
      <c r="X922" s="1">
        <v>-0.30356210130529404</v>
      </c>
      <c r="Y922" s="1">
        <v>1.7382859476164216</v>
      </c>
      <c r="Z922" s="1">
        <v>12.28111972958121</v>
      </c>
      <c r="AA922" s="1">
        <v>52.255107436224598</v>
      </c>
      <c r="AB922" s="1">
        <v>29.412847294465067</v>
      </c>
      <c r="AC922" s="1">
        <v>3.8298184495128131</v>
      </c>
      <c r="AD922" s="1">
        <v>0.48282114259988557</v>
      </c>
      <c r="AE922" s="1">
        <v>0.94999725725132445</v>
      </c>
      <c r="AF922" s="1">
        <v>6.2554469528062224</v>
      </c>
      <c r="AG922" s="1">
        <v>-0.41763735338546315</v>
      </c>
      <c r="AH922" s="1">
        <v>10.871568395815087</v>
      </c>
      <c r="AI922" s="1">
        <v>24.992878262350843</v>
      </c>
      <c r="AJ922" s="1">
        <v>1.9519574642181396</v>
      </c>
      <c r="AK922" s="1">
        <v>0</v>
      </c>
      <c r="AL922" s="1">
        <v>0</v>
      </c>
      <c r="AM922" s="1">
        <v>-23.972643610328245</v>
      </c>
    </row>
    <row r="923" spans="5:39" x14ac:dyDescent="0.2">
      <c r="E923" s="1" t="str">
        <f t="shared" si="14"/>
        <v>-01--11---</v>
      </c>
      <c r="F923" s="1" t="s">
        <v>87</v>
      </c>
      <c r="G923" s="1">
        <v>0</v>
      </c>
      <c r="H923" s="1">
        <v>1</v>
      </c>
      <c r="I923" s="1" t="s">
        <v>87</v>
      </c>
      <c r="J923" s="1" t="s">
        <v>87</v>
      </c>
      <c r="K923" s="1">
        <v>1</v>
      </c>
      <c r="L923" s="1">
        <v>1</v>
      </c>
      <c r="M923" s="1" t="s">
        <v>87</v>
      </c>
      <c r="N923" s="1" t="s">
        <v>87</v>
      </c>
      <c r="O923" s="1" t="s">
        <v>87</v>
      </c>
      <c r="P923" s="1">
        <v>347</v>
      </c>
      <c r="Q923" s="1">
        <v>1010207</v>
      </c>
      <c r="R923" s="1">
        <v>47655.177040092218</v>
      </c>
      <c r="S923" s="1">
        <v>69.127296447753906</v>
      </c>
      <c r="T923" s="1">
        <v>-321.65375867972745</v>
      </c>
      <c r="U923" s="1">
        <v>70.519118527716742</v>
      </c>
      <c r="V923" s="1">
        <v>174.42732238769531</v>
      </c>
      <c r="W923" s="1">
        <v>-190.8670654296875</v>
      </c>
      <c r="X923" s="1">
        <v>-0.40051695804028042</v>
      </c>
      <c r="Y923" s="1">
        <v>2.973647975117971</v>
      </c>
      <c r="Z923" s="1">
        <v>14.116908712768769</v>
      </c>
      <c r="AA923" s="1">
        <v>38.135946395144757</v>
      </c>
      <c r="AB923" s="1">
        <v>37.697224430240531</v>
      </c>
      <c r="AC923" s="1">
        <v>7.0762724867279676</v>
      </c>
      <c r="AD923" s="1">
        <v>0</v>
      </c>
      <c r="AE923" s="1">
        <v>0.15145410792045591</v>
      </c>
      <c r="AF923" s="1">
        <v>5.4708589427711347</v>
      </c>
      <c r="AG923" s="1">
        <v>-3.8072236365331924</v>
      </c>
      <c r="AH923" s="1">
        <v>7.2469777234681141</v>
      </c>
      <c r="AI923" s="1">
        <v>9.2483415599105321</v>
      </c>
      <c r="AJ923" s="1">
        <v>1.7442731857299805</v>
      </c>
      <c r="AK923" s="1">
        <v>0</v>
      </c>
      <c r="AL923" s="1">
        <v>0</v>
      </c>
      <c r="AM923" s="1">
        <v>-126.84783755785988</v>
      </c>
    </row>
    <row r="924" spans="5:39" x14ac:dyDescent="0.2">
      <c r="E924" s="1" t="str">
        <f t="shared" si="14"/>
        <v>-10--00---</v>
      </c>
      <c r="F924" s="1" t="s">
        <v>87</v>
      </c>
      <c r="G924" s="1">
        <v>1</v>
      </c>
      <c r="H924" s="1">
        <v>0</v>
      </c>
      <c r="I924" s="1" t="s">
        <v>87</v>
      </c>
      <c r="J924" s="1" t="s">
        <v>87</v>
      </c>
      <c r="K924" s="1">
        <v>0</v>
      </c>
      <c r="L924" s="1">
        <v>0</v>
      </c>
      <c r="M924" s="1" t="s">
        <v>87</v>
      </c>
      <c r="N924" s="1" t="s">
        <v>87</v>
      </c>
      <c r="O924" s="1" t="s">
        <v>87</v>
      </c>
      <c r="P924" s="1">
        <v>468</v>
      </c>
      <c r="Q924" s="1">
        <v>591327</v>
      </c>
      <c r="R924" s="1">
        <v>35486.295036906915</v>
      </c>
      <c r="S924" s="1">
        <v>32.623691558837891</v>
      </c>
      <c r="T924" s="1">
        <v>-261.72180822413821</v>
      </c>
      <c r="U924" s="1">
        <v>97.17658780650099</v>
      </c>
      <c r="V924" s="1">
        <v>343.0546875</v>
      </c>
      <c r="W924" s="1">
        <v>133.6888427734375</v>
      </c>
      <c r="X924" s="1">
        <v>0.37673372955502032</v>
      </c>
      <c r="Y924" s="1">
        <v>0</v>
      </c>
      <c r="Z924" s="1">
        <v>2.1218378325359741</v>
      </c>
      <c r="AA924" s="1">
        <v>15.221865397656456</v>
      </c>
      <c r="AB924" s="1">
        <v>73.312904704165376</v>
      </c>
      <c r="AC924" s="1">
        <v>9.34339206564219</v>
      </c>
      <c r="AD924" s="1">
        <v>0</v>
      </c>
      <c r="AE924" s="1">
        <v>0</v>
      </c>
      <c r="AF924" s="1">
        <v>2.1218378325359741</v>
      </c>
      <c r="AG924" s="1">
        <v>-86.905672287404286</v>
      </c>
      <c r="AH924" s="1">
        <v>5.930617242374014</v>
      </c>
      <c r="AI924" s="1">
        <v>2.1909861367713344</v>
      </c>
      <c r="AJ924" s="1">
        <v>3.4305469989776611</v>
      </c>
      <c r="AK924" s="1">
        <v>0</v>
      </c>
      <c r="AL924" s="1">
        <v>0</v>
      </c>
      <c r="AM924" s="1">
        <v>33.963442129077734</v>
      </c>
    </row>
    <row r="925" spans="5:39" x14ac:dyDescent="0.2">
      <c r="E925" s="1" t="str">
        <f t="shared" si="14"/>
        <v>-10--01---</v>
      </c>
      <c r="F925" s="1" t="s">
        <v>87</v>
      </c>
      <c r="G925" s="1">
        <v>1</v>
      </c>
      <c r="H925" s="1">
        <v>0</v>
      </c>
      <c r="I925" s="1" t="s">
        <v>87</v>
      </c>
      <c r="J925" s="1" t="s">
        <v>87</v>
      </c>
      <c r="K925" s="1">
        <v>0</v>
      </c>
      <c r="L925" s="1">
        <v>1</v>
      </c>
      <c r="M925" s="1" t="s">
        <v>87</v>
      </c>
      <c r="N925" s="1" t="s">
        <v>87</v>
      </c>
      <c r="O925" s="1" t="s">
        <v>87</v>
      </c>
      <c r="P925" s="1">
        <v>324</v>
      </c>
      <c r="Q925" s="1">
        <v>411490</v>
      </c>
      <c r="R925" s="1">
        <v>29574.365888153152</v>
      </c>
      <c r="S925" s="1">
        <v>24.357057571411133</v>
      </c>
      <c r="T925" s="1">
        <v>-161.88449228218721</v>
      </c>
      <c r="U925" s="1">
        <v>84.473215449810482</v>
      </c>
      <c r="V925" s="1">
        <v>332.75048828125</v>
      </c>
      <c r="W925" s="1">
        <v>143.96214294433594</v>
      </c>
      <c r="X925" s="1">
        <v>0.48678015105643918</v>
      </c>
      <c r="Y925" s="1">
        <v>0</v>
      </c>
      <c r="Z925" s="1">
        <v>0</v>
      </c>
      <c r="AA925" s="1">
        <v>10.781792996184597</v>
      </c>
      <c r="AB925" s="1">
        <v>71.794211280954585</v>
      </c>
      <c r="AC925" s="1">
        <v>17.423995722860823</v>
      </c>
      <c r="AD925" s="1">
        <v>0</v>
      </c>
      <c r="AE925" s="1">
        <v>0</v>
      </c>
      <c r="AF925" s="1">
        <v>0</v>
      </c>
      <c r="AG925" s="1">
        <v>-116.3404204440329</v>
      </c>
      <c r="AH925" s="1">
        <v>2.513375912747692</v>
      </c>
      <c r="AI925" s="1">
        <v>0</v>
      </c>
      <c r="AJ925" s="1">
        <v>3.3275048732757568</v>
      </c>
      <c r="AK925" s="1">
        <v>0</v>
      </c>
      <c r="AL925" s="1">
        <v>0</v>
      </c>
      <c r="AM925" s="1">
        <v>2.4499614016316809</v>
      </c>
    </row>
    <row r="926" spans="5:39" x14ac:dyDescent="0.2">
      <c r="E926" s="1" t="str">
        <f t="shared" si="14"/>
        <v>-11--00---</v>
      </c>
      <c r="F926" s="1" t="s">
        <v>87</v>
      </c>
      <c r="G926" s="1">
        <v>1</v>
      </c>
      <c r="H926" s="1">
        <v>1</v>
      </c>
      <c r="I926" s="1" t="s">
        <v>87</v>
      </c>
      <c r="J926" s="1" t="s">
        <v>87</v>
      </c>
      <c r="K926" s="1">
        <v>0</v>
      </c>
      <c r="L926" s="1">
        <v>0</v>
      </c>
      <c r="M926" s="1" t="s">
        <v>87</v>
      </c>
      <c r="N926" s="1" t="s">
        <v>87</v>
      </c>
      <c r="O926" s="1" t="s">
        <v>87</v>
      </c>
      <c r="P926" s="1">
        <v>2720</v>
      </c>
      <c r="Q926" s="1">
        <v>3531355</v>
      </c>
      <c r="R926" s="1">
        <v>50768.665273631254</v>
      </c>
      <c r="S926" s="1">
        <v>51.721084594726563</v>
      </c>
      <c r="T926" s="1">
        <v>-380.39973258062366</v>
      </c>
      <c r="U926" s="1">
        <v>97.00875147174807</v>
      </c>
      <c r="V926" s="1">
        <v>357.9305419921875</v>
      </c>
      <c r="W926" s="1">
        <v>103.83907318115234</v>
      </c>
      <c r="X926" s="1">
        <v>0.20453378599079569</v>
      </c>
      <c r="Y926" s="1">
        <v>3.56520372491579E-2</v>
      </c>
      <c r="Z926" s="1">
        <v>0.58057034764276039</v>
      </c>
      <c r="AA926" s="1">
        <v>26.509540955242393</v>
      </c>
      <c r="AB926" s="1">
        <v>65.875535028338987</v>
      </c>
      <c r="AC926" s="1">
        <v>6.9284453134844837</v>
      </c>
      <c r="AD926" s="1">
        <v>7.0256318042224583E-2</v>
      </c>
      <c r="AE926" s="1">
        <v>3.56520372491579E-2</v>
      </c>
      <c r="AF926" s="1">
        <v>0.52979663613542105</v>
      </c>
      <c r="AG926" s="1">
        <v>-17.940731955114696</v>
      </c>
      <c r="AH926" s="1">
        <v>9.5294722770240323</v>
      </c>
      <c r="AI926" s="1">
        <v>0.78946278508957368</v>
      </c>
      <c r="AJ926" s="1">
        <v>3.5793054103851318</v>
      </c>
      <c r="AK926" s="1">
        <v>0</v>
      </c>
      <c r="AL926" s="1">
        <v>0</v>
      </c>
      <c r="AM926" s="1">
        <v>36.921313794466975</v>
      </c>
    </row>
    <row r="927" spans="5:39" x14ac:dyDescent="0.2">
      <c r="E927" s="1" t="str">
        <f t="shared" si="14"/>
        <v>-11--01---</v>
      </c>
      <c r="F927" s="1" t="s">
        <v>87</v>
      </c>
      <c r="G927" s="1">
        <v>1</v>
      </c>
      <c r="H927" s="1">
        <v>1</v>
      </c>
      <c r="I927" s="1" t="s">
        <v>87</v>
      </c>
      <c r="J927" s="1" t="s">
        <v>87</v>
      </c>
      <c r="K927" s="1">
        <v>0</v>
      </c>
      <c r="L927" s="1">
        <v>1</v>
      </c>
      <c r="M927" s="1" t="s">
        <v>87</v>
      </c>
      <c r="N927" s="1" t="s">
        <v>87</v>
      </c>
      <c r="O927" s="1" t="s">
        <v>87</v>
      </c>
      <c r="P927" s="1">
        <v>1301</v>
      </c>
      <c r="Q927" s="1">
        <v>1706614</v>
      </c>
      <c r="R927" s="1">
        <v>55691.192558243085</v>
      </c>
      <c r="S927" s="1">
        <v>55.915733337402344</v>
      </c>
      <c r="T927" s="1">
        <v>-278.82529616969367</v>
      </c>
      <c r="U927" s="1">
        <v>88.710555463453716</v>
      </c>
      <c r="V927" s="1">
        <v>351.1214599609375</v>
      </c>
      <c r="W927" s="1">
        <v>154.01339721679688</v>
      </c>
      <c r="X927" s="1">
        <v>0.27654893016651821</v>
      </c>
      <c r="Y927" s="1">
        <v>0</v>
      </c>
      <c r="Z927" s="1">
        <v>2.947356578581917E-2</v>
      </c>
      <c r="AA927" s="1">
        <v>20.333889209862335</v>
      </c>
      <c r="AB927" s="1">
        <v>67.582944942441586</v>
      </c>
      <c r="AC927" s="1">
        <v>11.895660061384707</v>
      </c>
      <c r="AD927" s="1">
        <v>0.15803222052555529</v>
      </c>
      <c r="AE927" s="1">
        <v>0</v>
      </c>
      <c r="AF927" s="1">
        <v>2.947356578581917E-2</v>
      </c>
      <c r="AG927" s="1">
        <v>-30.08888770628224</v>
      </c>
      <c r="AH927" s="1">
        <v>6.6881138037972061</v>
      </c>
      <c r="AI927" s="1">
        <v>1.1317517673927784E-2</v>
      </c>
      <c r="AJ927" s="1">
        <v>3.5112144947052002</v>
      </c>
      <c r="AK927" s="1">
        <v>0</v>
      </c>
      <c r="AL927" s="1">
        <v>0</v>
      </c>
      <c r="AM927" s="1">
        <v>16.396138749641217</v>
      </c>
    </row>
    <row r="928" spans="5:39" x14ac:dyDescent="0.2">
      <c r="E928" s="1" t="str">
        <f t="shared" si="14"/>
        <v>-11--10---</v>
      </c>
      <c r="F928" s="1" t="s">
        <v>87</v>
      </c>
      <c r="G928" s="1">
        <v>1</v>
      </c>
      <c r="H928" s="1">
        <v>1</v>
      </c>
      <c r="I928" s="1" t="s">
        <v>87</v>
      </c>
      <c r="J928" s="1" t="s">
        <v>87</v>
      </c>
      <c r="K928" s="1">
        <v>1</v>
      </c>
      <c r="L928" s="1">
        <v>0</v>
      </c>
      <c r="M928" s="1" t="s">
        <v>87</v>
      </c>
      <c r="N928" s="1" t="s">
        <v>87</v>
      </c>
      <c r="O928" s="1" t="s">
        <v>87</v>
      </c>
      <c r="P928" s="1">
        <v>1265</v>
      </c>
      <c r="Q928" s="1">
        <v>1763071</v>
      </c>
      <c r="R928" s="1">
        <v>63145.815333214268</v>
      </c>
      <c r="S928" s="1">
        <v>64.063499450683594</v>
      </c>
      <c r="T928" s="1">
        <v>-506.70508612723495</v>
      </c>
      <c r="U928" s="1">
        <v>97.31259399407422</v>
      </c>
      <c r="V928" s="1">
        <v>369.58529663085938</v>
      </c>
      <c r="W928" s="1">
        <v>-33.444217681884766</v>
      </c>
      <c r="X928" s="1">
        <v>-5.2963474310059835E-2</v>
      </c>
      <c r="Y928" s="1">
        <v>0.37349601916201902</v>
      </c>
      <c r="Z928" s="1">
        <v>4.9359895319020044</v>
      </c>
      <c r="AA928" s="1">
        <v>39.664256289168158</v>
      </c>
      <c r="AB928" s="1">
        <v>49.122355253985802</v>
      </c>
      <c r="AC928" s="1">
        <v>5.8820092894727436</v>
      </c>
      <c r="AD928" s="1">
        <v>2.1893616309269451E-2</v>
      </c>
      <c r="AE928" s="1">
        <v>6.2618011413040076E-2</v>
      </c>
      <c r="AF928" s="1">
        <v>3.0888716336437954</v>
      </c>
      <c r="AG928" s="1">
        <v>-4.1215906712098755</v>
      </c>
      <c r="AH928" s="1">
        <v>13.612781351610337</v>
      </c>
      <c r="AI928" s="1">
        <v>10.295016037720323</v>
      </c>
      <c r="AJ928" s="1">
        <v>3.6958527565002441</v>
      </c>
      <c r="AK928" s="1">
        <v>0</v>
      </c>
      <c r="AL928" s="1">
        <v>0</v>
      </c>
      <c r="AM928" s="1">
        <v>-13.42321867105724</v>
      </c>
    </row>
    <row r="929" spans="5:39" x14ac:dyDescent="0.2">
      <c r="E929" s="1" t="str">
        <f t="shared" si="14"/>
        <v>-11--11---</v>
      </c>
      <c r="F929" s="1" t="s">
        <v>87</v>
      </c>
      <c r="G929" s="1">
        <v>1</v>
      </c>
      <c r="H929" s="1">
        <v>1</v>
      </c>
      <c r="I929" s="1" t="s">
        <v>87</v>
      </c>
      <c r="J929" s="1" t="s">
        <v>87</v>
      </c>
      <c r="K929" s="1">
        <v>1</v>
      </c>
      <c r="L929" s="1">
        <v>1</v>
      </c>
      <c r="M929" s="1" t="s">
        <v>87</v>
      </c>
      <c r="N929" s="1" t="s">
        <v>87</v>
      </c>
      <c r="O929" s="1" t="s">
        <v>87</v>
      </c>
      <c r="P929" s="1">
        <v>323</v>
      </c>
      <c r="Q929" s="1">
        <v>474570</v>
      </c>
      <c r="R929" s="1">
        <v>66375.4376477818</v>
      </c>
      <c r="S929" s="1">
        <v>64.482452392578125</v>
      </c>
      <c r="T929" s="1">
        <v>-394.90522483923053</v>
      </c>
      <c r="U929" s="1">
        <v>85.690807694060879</v>
      </c>
      <c r="V929" s="1">
        <v>363.6578369140625</v>
      </c>
      <c r="W929" s="1">
        <v>14.546612739562988</v>
      </c>
      <c r="X929" s="1">
        <v>2.1915656235298845E-2</v>
      </c>
      <c r="Y929" s="1">
        <v>1.2685167625429337</v>
      </c>
      <c r="Z929" s="1">
        <v>1.7245085024337821</v>
      </c>
      <c r="AA929" s="1">
        <v>33.928187622479292</v>
      </c>
      <c r="AB929" s="1">
        <v>51.717765556187715</v>
      </c>
      <c r="AC929" s="1">
        <v>11.361021556356281</v>
      </c>
      <c r="AD929" s="1">
        <v>0</v>
      </c>
      <c r="AE929" s="1">
        <v>1.2685167625429337</v>
      </c>
      <c r="AF929" s="1">
        <v>0.95834123522346537</v>
      </c>
      <c r="AG929" s="1">
        <v>-11.617413934695282</v>
      </c>
      <c r="AH929" s="1">
        <v>9.2782163195295855</v>
      </c>
      <c r="AI929" s="1">
        <v>37.104757797337804</v>
      </c>
      <c r="AJ929" s="1">
        <v>3.6365783214569092</v>
      </c>
      <c r="AK929" s="1">
        <v>0</v>
      </c>
      <c r="AL929" s="1">
        <v>0</v>
      </c>
      <c r="AM929" s="1">
        <v>-74.662368197929027</v>
      </c>
    </row>
    <row r="930" spans="5:39" x14ac:dyDescent="0.2">
      <c r="E930" s="1" t="str">
        <f t="shared" si="14"/>
        <v>-0-1-00---</v>
      </c>
      <c r="F930" s="1" t="s">
        <v>87</v>
      </c>
      <c r="G930" s="1">
        <v>0</v>
      </c>
      <c r="H930" s="1" t="s">
        <v>87</v>
      </c>
      <c r="I930" s="1">
        <v>1</v>
      </c>
      <c r="J930" s="1" t="s">
        <v>87</v>
      </c>
      <c r="K930" s="1">
        <v>0</v>
      </c>
      <c r="L930" s="1">
        <v>0</v>
      </c>
      <c r="M930" s="1" t="s">
        <v>87</v>
      </c>
      <c r="N930" s="1" t="s">
        <v>87</v>
      </c>
      <c r="O930" s="1" t="s">
        <v>87</v>
      </c>
      <c r="P930" s="1">
        <v>2029</v>
      </c>
      <c r="Q930" s="1">
        <v>7437091</v>
      </c>
      <c r="R930" s="1">
        <v>14278.740812005479</v>
      </c>
      <c r="S930" s="1">
        <v>14.423705101013184</v>
      </c>
      <c r="T930" s="1">
        <v>-179.37780577200752</v>
      </c>
      <c r="U930" s="1">
        <v>62.659678936637562</v>
      </c>
      <c r="V930" s="1">
        <v>143.13383483886719</v>
      </c>
      <c r="W930" s="1">
        <v>30.008438110351563</v>
      </c>
      <c r="X930" s="1">
        <v>0.21016165574712758</v>
      </c>
      <c r="Y930" s="1">
        <v>0.85095099683464948</v>
      </c>
      <c r="Z930" s="1">
        <v>9.4206592335632298</v>
      </c>
      <c r="AA930" s="1">
        <v>28.907633374393292</v>
      </c>
      <c r="AB930" s="1">
        <v>45.995053711188959</v>
      </c>
      <c r="AC930" s="1">
        <v>13.859854612509112</v>
      </c>
      <c r="AD930" s="1">
        <v>0.96584807151075602</v>
      </c>
      <c r="AE930" s="1">
        <v>0.85095099683464948</v>
      </c>
      <c r="AF930" s="1">
        <v>9.4206592335632298</v>
      </c>
      <c r="AG930" s="1">
        <v>-11.487422189513861</v>
      </c>
      <c r="AH930" s="1">
        <v>1.9160335407288465</v>
      </c>
      <c r="AI930" s="1">
        <v>8.7848123489609158</v>
      </c>
      <c r="AJ930" s="1">
        <v>1.4313384294509888</v>
      </c>
      <c r="AK930" s="1">
        <v>0</v>
      </c>
      <c r="AL930" s="1">
        <v>0</v>
      </c>
      <c r="AM930" s="1">
        <v>4.3792991099742853</v>
      </c>
    </row>
    <row r="931" spans="5:39" x14ac:dyDescent="0.2">
      <c r="E931" s="1" t="str">
        <f t="shared" si="14"/>
        <v>-0-1-01---</v>
      </c>
      <c r="F931" s="1" t="s">
        <v>87</v>
      </c>
      <c r="G931" s="1">
        <v>0</v>
      </c>
      <c r="H931" s="1" t="s">
        <v>87</v>
      </c>
      <c r="I931" s="1">
        <v>1</v>
      </c>
      <c r="J931" s="1" t="s">
        <v>87</v>
      </c>
      <c r="K931" s="1">
        <v>0</v>
      </c>
      <c r="L931" s="1">
        <v>1</v>
      </c>
      <c r="M931" s="1" t="s">
        <v>87</v>
      </c>
      <c r="N931" s="1" t="s">
        <v>87</v>
      </c>
      <c r="O931" s="1" t="s">
        <v>87</v>
      </c>
      <c r="P931" s="1">
        <v>1133</v>
      </c>
      <c r="Q931" s="1">
        <v>4440064</v>
      </c>
      <c r="R931" s="1">
        <v>13565.509162084998</v>
      </c>
      <c r="S931" s="1">
        <v>14.025161743164063</v>
      </c>
      <c r="T931" s="1">
        <v>-109.91597425607608</v>
      </c>
      <c r="U931" s="1">
        <v>52.097788573455993</v>
      </c>
      <c r="V931" s="1">
        <v>134.70649719238281</v>
      </c>
      <c r="W931" s="1">
        <v>67.023384094238281</v>
      </c>
      <c r="X931" s="1">
        <v>0.49407201228808789</v>
      </c>
      <c r="Y931" s="1">
        <v>0.12844409449953875</v>
      </c>
      <c r="Z931" s="1">
        <v>4.2123942357587634</v>
      </c>
      <c r="AA931" s="1">
        <v>14.461097858048893</v>
      </c>
      <c r="AB931" s="1">
        <v>57.743964951856555</v>
      </c>
      <c r="AC931" s="1">
        <v>22.89489520871771</v>
      </c>
      <c r="AD931" s="1">
        <v>0.55920365111854242</v>
      </c>
      <c r="AE931" s="1">
        <v>0.12844409449953875</v>
      </c>
      <c r="AF931" s="1">
        <v>4.2123942357587634</v>
      </c>
      <c r="AG931" s="1">
        <v>-19.074188243135296</v>
      </c>
      <c r="AH931" s="1">
        <v>1.0767001272162002</v>
      </c>
      <c r="AI931" s="1">
        <v>3.2126957781267924</v>
      </c>
      <c r="AJ931" s="1">
        <v>1.3470650911331177</v>
      </c>
      <c r="AK931" s="1">
        <v>0</v>
      </c>
      <c r="AL931" s="1">
        <v>0</v>
      </c>
      <c r="AM931" s="1">
        <v>4.919857084427802</v>
      </c>
    </row>
    <row r="932" spans="5:39" x14ac:dyDescent="0.2">
      <c r="E932" s="1" t="str">
        <f t="shared" si="14"/>
        <v>-0-2-00---</v>
      </c>
      <c r="F932" s="1" t="s">
        <v>87</v>
      </c>
      <c r="G932" s="1">
        <v>0</v>
      </c>
      <c r="H932" s="1" t="s">
        <v>87</v>
      </c>
      <c r="I932" s="1">
        <v>2</v>
      </c>
      <c r="J932" s="1" t="s">
        <v>87</v>
      </c>
      <c r="K932" s="1">
        <v>0</v>
      </c>
      <c r="L932" s="1">
        <v>0</v>
      </c>
      <c r="M932" s="1" t="s">
        <v>87</v>
      </c>
      <c r="N932" s="1" t="s">
        <v>87</v>
      </c>
      <c r="O932" s="1" t="s">
        <v>87</v>
      </c>
      <c r="P932" s="1">
        <v>2356</v>
      </c>
      <c r="Q932" s="1">
        <v>8015436</v>
      </c>
      <c r="R932" s="1">
        <v>30627.066384142123</v>
      </c>
      <c r="S932" s="1">
        <v>53.186595916748047</v>
      </c>
      <c r="T932" s="1">
        <v>-284.40303301367175</v>
      </c>
      <c r="U932" s="1">
        <v>73.508573471516826</v>
      </c>
      <c r="V932" s="1">
        <v>160.64883422851563</v>
      </c>
      <c r="W932" s="1">
        <v>-16.844207763671875</v>
      </c>
      <c r="X932" s="1">
        <v>-5.499778383081886E-2</v>
      </c>
      <c r="Y932" s="1">
        <v>0.12141572835214455</v>
      </c>
      <c r="Z932" s="1">
        <v>7.5033223395458464</v>
      </c>
      <c r="AA932" s="1">
        <v>48.481579791791738</v>
      </c>
      <c r="AB932" s="1">
        <v>40.101212211038799</v>
      </c>
      <c r="AC932" s="1">
        <v>3.7924699292714705</v>
      </c>
      <c r="AD932" s="1">
        <v>0</v>
      </c>
      <c r="AE932" s="1">
        <v>0.12141572835214455</v>
      </c>
      <c r="AF932" s="1">
        <v>7.5033223395458464</v>
      </c>
      <c r="AG932" s="1">
        <v>0.75055539054235743</v>
      </c>
      <c r="AH932" s="1">
        <v>4.5049823324551586</v>
      </c>
      <c r="AI932" s="1">
        <v>7.8134629790114412</v>
      </c>
      <c r="AJ932" s="1">
        <v>1.6064882278442383</v>
      </c>
      <c r="AK932" s="1">
        <v>0</v>
      </c>
      <c r="AL932" s="1">
        <v>0</v>
      </c>
      <c r="AM932" s="1">
        <v>20.332423115853619</v>
      </c>
    </row>
    <row r="933" spans="5:39" x14ac:dyDescent="0.2">
      <c r="E933" s="1" t="str">
        <f t="shared" si="14"/>
        <v>-0-2-01---</v>
      </c>
      <c r="F933" s="1" t="s">
        <v>87</v>
      </c>
      <c r="G933" s="1">
        <v>0</v>
      </c>
      <c r="H933" s="1" t="s">
        <v>87</v>
      </c>
      <c r="I933" s="1">
        <v>2</v>
      </c>
      <c r="J933" s="1" t="s">
        <v>87</v>
      </c>
      <c r="K933" s="1">
        <v>0</v>
      </c>
      <c r="L933" s="1">
        <v>1</v>
      </c>
      <c r="M933" s="1" t="s">
        <v>87</v>
      </c>
      <c r="N933" s="1" t="s">
        <v>87</v>
      </c>
      <c r="O933" s="1" t="s">
        <v>87</v>
      </c>
      <c r="P933" s="1">
        <v>1297</v>
      </c>
      <c r="Q933" s="1">
        <v>4623886</v>
      </c>
      <c r="R933" s="1">
        <v>29799.110009775064</v>
      </c>
      <c r="S933" s="1">
        <v>54.207462310791016</v>
      </c>
      <c r="T933" s="1">
        <v>-193.88433445005757</v>
      </c>
      <c r="U933" s="1">
        <v>62.02280504486454</v>
      </c>
      <c r="V933" s="1">
        <v>150.18986511230469</v>
      </c>
      <c r="W933" s="1">
        <v>38.958606719970703</v>
      </c>
      <c r="X933" s="1">
        <v>0.13073748413020064</v>
      </c>
      <c r="Y933" s="1">
        <v>0.16055759160152305</v>
      </c>
      <c r="Z933" s="1">
        <v>3.0749676787014213</v>
      </c>
      <c r="AA933" s="1">
        <v>35.688682636206856</v>
      </c>
      <c r="AB933" s="1">
        <v>56.487811334448992</v>
      </c>
      <c r="AC933" s="1">
        <v>4.5879807590412049</v>
      </c>
      <c r="AD933" s="1">
        <v>0</v>
      </c>
      <c r="AE933" s="1">
        <v>0.16055759160152305</v>
      </c>
      <c r="AF933" s="1">
        <v>3.0749676787014213</v>
      </c>
      <c r="AG933" s="1">
        <v>-2.1298416255232362</v>
      </c>
      <c r="AH933" s="1">
        <v>2.7868452469310028</v>
      </c>
      <c r="AI933" s="1">
        <v>4.0225304540197708</v>
      </c>
      <c r="AJ933" s="1">
        <v>1.5018986463546753</v>
      </c>
      <c r="AK933" s="1">
        <v>0</v>
      </c>
      <c r="AL933" s="1">
        <v>0</v>
      </c>
      <c r="AM933" s="1">
        <v>15.950739863259795</v>
      </c>
    </row>
    <row r="934" spans="5:39" x14ac:dyDescent="0.2">
      <c r="E934" s="1" t="str">
        <f t="shared" si="14"/>
        <v>-0-3-00---</v>
      </c>
      <c r="F934" s="1" t="s">
        <v>87</v>
      </c>
      <c r="G934" s="1">
        <v>0</v>
      </c>
      <c r="H934" s="1" t="s">
        <v>87</v>
      </c>
      <c r="I934" s="1">
        <v>3</v>
      </c>
      <c r="J934" s="1" t="s">
        <v>87</v>
      </c>
      <c r="K934" s="1">
        <v>0</v>
      </c>
      <c r="L934" s="1">
        <v>0</v>
      </c>
      <c r="M934" s="1" t="s">
        <v>87</v>
      </c>
      <c r="N934" s="1" t="s">
        <v>87</v>
      </c>
      <c r="O934" s="1" t="s">
        <v>87</v>
      </c>
      <c r="P934" s="1">
        <v>770</v>
      </c>
      <c r="Q934" s="1">
        <v>2369496</v>
      </c>
      <c r="R934" s="1">
        <v>69822.69550505378</v>
      </c>
      <c r="S934" s="1">
        <v>90.450469970703125</v>
      </c>
      <c r="T934" s="1">
        <v>-432.59146595655977</v>
      </c>
      <c r="U934" s="1">
        <v>85.123481769571157</v>
      </c>
      <c r="V934" s="1">
        <v>182.12193298339844</v>
      </c>
      <c r="W934" s="1">
        <v>-183.63819885253906</v>
      </c>
      <c r="X934" s="1">
        <v>-0.26300645875129136</v>
      </c>
      <c r="Y934" s="1">
        <v>0.22912045430758271</v>
      </c>
      <c r="Z934" s="1">
        <v>4.0469365637249437</v>
      </c>
      <c r="AA934" s="1">
        <v>74.730997646756947</v>
      </c>
      <c r="AB934" s="1">
        <v>20.949011941780025</v>
      </c>
      <c r="AC934" s="1">
        <v>4.3933393430501677E-2</v>
      </c>
      <c r="AD934" s="1">
        <v>0</v>
      </c>
      <c r="AE934" s="1">
        <v>0</v>
      </c>
      <c r="AF934" s="1">
        <v>0</v>
      </c>
      <c r="AG934" s="1">
        <v>2.8116931560121738E-2</v>
      </c>
      <c r="AH934" s="1">
        <v>10.633148667229452</v>
      </c>
      <c r="AI934" s="1">
        <v>0</v>
      </c>
      <c r="AJ934" s="1">
        <v>1.8212193250656128</v>
      </c>
      <c r="AK934" s="1">
        <v>0</v>
      </c>
      <c r="AL934" s="1">
        <v>0</v>
      </c>
      <c r="AM934" s="1">
        <v>-28.953418555249375</v>
      </c>
    </row>
    <row r="935" spans="5:39" x14ac:dyDescent="0.2">
      <c r="E935" s="1" t="str">
        <f t="shared" si="14"/>
        <v>-0-3-01---</v>
      </c>
      <c r="F935" s="1" t="s">
        <v>87</v>
      </c>
      <c r="G935" s="1">
        <v>0</v>
      </c>
      <c r="H935" s="1" t="s">
        <v>87</v>
      </c>
      <c r="I935" s="1">
        <v>3</v>
      </c>
      <c r="J935" s="1" t="s">
        <v>87</v>
      </c>
      <c r="K935" s="1">
        <v>0</v>
      </c>
      <c r="L935" s="1">
        <v>1</v>
      </c>
      <c r="M935" s="1" t="s">
        <v>87</v>
      </c>
      <c r="N935" s="1" t="s">
        <v>87</v>
      </c>
      <c r="O935" s="1" t="s">
        <v>87</v>
      </c>
      <c r="P935" s="1">
        <v>515</v>
      </c>
      <c r="Q935" s="1">
        <v>1664220</v>
      </c>
      <c r="R935" s="1">
        <v>69794.314395649446</v>
      </c>
      <c r="S935" s="1">
        <v>90.49688720703125</v>
      </c>
      <c r="T935" s="1">
        <v>-303.14134288903017</v>
      </c>
      <c r="U935" s="1">
        <v>72.426305116806859</v>
      </c>
      <c r="V935" s="1">
        <v>168.31651306152344</v>
      </c>
      <c r="W935" s="1">
        <v>-92.536262512207031</v>
      </c>
      <c r="X935" s="1">
        <v>-0.13258424173011887</v>
      </c>
      <c r="Y935" s="1">
        <v>0.13922438139188328</v>
      </c>
      <c r="Z935" s="1">
        <v>2.7037891624905361</v>
      </c>
      <c r="AA935" s="1">
        <v>61.438631911646304</v>
      </c>
      <c r="AB935" s="1">
        <v>34.952890843758638</v>
      </c>
      <c r="AC935" s="1">
        <v>0.76546370071264613</v>
      </c>
      <c r="AD935" s="1">
        <v>0</v>
      </c>
      <c r="AE935" s="1">
        <v>0</v>
      </c>
      <c r="AF935" s="1">
        <v>0</v>
      </c>
      <c r="AG935" s="1">
        <v>-4.9803084654705065E-2</v>
      </c>
      <c r="AH935" s="1">
        <v>5.9063703201113684</v>
      </c>
      <c r="AI935" s="1">
        <v>0</v>
      </c>
      <c r="AJ935" s="1">
        <v>1.6831650733947754</v>
      </c>
      <c r="AK935" s="1">
        <v>0</v>
      </c>
      <c r="AL935" s="1">
        <v>0</v>
      </c>
      <c r="AM935" s="1">
        <v>-35.994297926285554</v>
      </c>
    </row>
    <row r="936" spans="5:39" x14ac:dyDescent="0.2">
      <c r="E936" s="1" t="str">
        <f t="shared" si="14"/>
        <v>-0-1-10---</v>
      </c>
      <c r="F936" s="1" t="s">
        <v>87</v>
      </c>
      <c r="G936" s="1">
        <v>0</v>
      </c>
      <c r="H936" s="1" t="s">
        <v>87</v>
      </c>
      <c r="I936" s="1">
        <v>1</v>
      </c>
      <c r="J936" s="1" t="s">
        <v>87</v>
      </c>
      <c r="K936" s="1">
        <v>1</v>
      </c>
      <c r="L936" s="1">
        <v>0</v>
      </c>
      <c r="M936" s="1" t="s">
        <v>87</v>
      </c>
      <c r="N936" s="1" t="s">
        <v>87</v>
      </c>
      <c r="O936" s="1" t="s">
        <v>87</v>
      </c>
      <c r="P936" s="1">
        <v>83</v>
      </c>
      <c r="Q936" s="1">
        <v>211571</v>
      </c>
      <c r="R936" s="1">
        <v>16913.198194871798</v>
      </c>
      <c r="S936" s="1">
        <v>16.163627624511719</v>
      </c>
      <c r="T936" s="1">
        <v>-314.83282828876838</v>
      </c>
      <c r="U936" s="1">
        <v>62.90634477796462</v>
      </c>
      <c r="V936" s="1">
        <v>176.34883117675781</v>
      </c>
      <c r="W936" s="1">
        <v>7.0190424919128418</v>
      </c>
      <c r="X936" s="1">
        <v>4.150038574041582E-2</v>
      </c>
      <c r="Y936" s="1">
        <v>0</v>
      </c>
      <c r="Z936" s="1">
        <v>24.338401765837471</v>
      </c>
      <c r="AA936" s="1">
        <v>34.802973942553564</v>
      </c>
      <c r="AB936" s="1">
        <v>24.443803734916411</v>
      </c>
      <c r="AC936" s="1">
        <v>12.726224293499582</v>
      </c>
      <c r="AD936" s="1">
        <v>3.6885962631929705</v>
      </c>
      <c r="AE936" s="1">
        <v>0</v>
      </c>
      <c r="AF936" s="1">
        <v>24.338401765837471</v>
      </c>
      <c r="AG936" s="1">
        <v>-6.4273477410415438</v>
      </c>
      <c r="AH936" s="1">
        <v>4.9942485539718486</v>
      </c>
      <c r="AI936" s="1">
        <v>27.537154061489577</v>
      </c>
      <c r="AJ936" s="1">
        <v>1.7634884119033813</v>
      </c>
      <c r="AK936" s="1">
        <v>0</v>
      </c>
      <c r="AL936" s="1">
        <v>1</v>
      </c>
      <c r="AM936" s="1">
        <v>56.492631735378154</v>
      </c>
    </row>
    <row r="937" spans="5:39" x14ac:dyDescent="0.2">
      <c r="E937" s="1" t="str">
        <f t="shared" si="14"/>
        <v>-0-1-11---</v>
      </c>
      <c r="F937" s="1" t="s">
        <v>87</v>
      </c>
      <c r="G937" s="1">
        <v>0</v>
      </c>
      <c r="H937" s="1" t="s">
        <v>87</v>
      </c>
      <c r="I937" s="1">
        <v>1</v>
      </c>
      <c r="J937" s="1" t="s">
        <v>87</v>
      </c>
      <c r="K937" s="1">
        <v>1</v>
      </c>
      <c r="L937" s="1">
        <v>1</v>
      </c>
      <c r="M937" s="1" t="s">
        <v>87</v>
      </c>
      <c r="N937" s="1" t="s">
        <v>87</v>
      </c>
      <c r="O937" s="1" t="s">
        <v>87</v>
      </c>
      <c r="P937" s="1">
        <v>39</v>
      </c>
      <c r="Q937" s="1">
        <v>101295</v>
      </c>
      <c r="R937" s="1">
        <v>15903.32685604634</v>
      </c>
      <c r="S937" s="1">
        <v>14.991934776306152</v>
      </c>
      <c r="T937" s="1">
        <v>-160.01977496658765</v>
      </c>
      <c r="U937" s="1">
        <v>54.902565964128996</v>
      </c>
      <c r="V937" s="1">
        <v>167.3409423828125</v>
      </c>
      <c r="W937" s="1">
        <v>100.81824493408203</v>
      </c>
      <c r="X937" s="1">
        <v>0.63394436803486565</v>
      </c>
      <c r="Y937" s="1">
        <v>0</v>
      </c>
      <c r="Z937" s="1">
        <v>0.89540451157510237</v>
      </c>
      <c r="AA937" s="1">
        <v>19.455057011698504</v>
      </c>
      <c r="AB937" s="1">
        <v>44.499728515721408</v>
      </c>
      <c r="AC937" s="1">
        <v>35.149809961004983</v>
      </c>
      <c r="AD937" s="1">
        <v>0</v>
      </c>
      <c r="AE937" s="1">
        <v>0</v>
      </c>
      <c r="AF937" s="1">
        <v>0.89540451157510237</v>
      </c>
      <c r="AG937" s="1">
        <v>-25.286629240316184</v>
      </c>
      <c r="AH937" s="1">
        <v>0.93286934202083027</v>
      </c>
      <c r="AI937" s="1">
        <v>0.35875665779600108</v>
      </c>
      <c r="AJ937" s="1">
        <v>1.6734093427658081</v>
      </c>
      <c r="AK937" s="1">
        <v>0</v>
      </c>
      <c r="AL937" s="1">
        <v>1</v>
      </c>
      <c r="AM937" s="1">
        <v>62.589522327418415</v>
      </c>
    </row>
    <row r="938" spans="5:39" x14ac:dyDescent="0.2">
      <c r="E938" s="1" t="str">
        <f t="shared" si="14"/>
        <v>-0-2-10---</v>
      </c>
      <c r="F938" s="1" t="s">
        <v>87</v>
      </c>
      <c r="G938" s="1">
        <v>0</v>
      </c>
      <c r="H938" s="1" t="s">
        <v>87</v>
      </c>
      <c r="I938" s="1">
        <v>2</v>
      </c>
      <c r="J938" s="1" t="s">
        <v>87</v>
      </c>
      <c r="K938" s="1">
        <v>1</v>
      </c>
      <c r="L938" s="1">
        <v>0</v>
      </c>
      <c r="M938" s="1" t="s">
        <v>87</v>
      </c>
      <c r="N938" s="1" t="s">
        <v>87</v>
      </c>
      <c r="O938" s="1" t="s">
        <v>87</v>
      </c>
      <c r="P938" s="1">
        <v>509</v>
      </c>
      <c r="Q938" s="1">
        <v>1512735</v>
      </c>
      <c r="R938" s="1">
        <v>39438.109016434653</v>
      </c>
      <c r="S938" s="1">
        <v>60.216781616210938</v>
      </c>
      <c r="T938" s="1">
        <v>-424.96267085612186</v>
      </c>
      <c r="U938" s="1">
        <v>78.43039910100002</v>
      </c>
      <c r="V938" s="1">
        <v>203.37118530273438</v>
      </c>
      <c r="W938" s="1">
        <v>3.603978157043457</v>
      </c>
      <c r="X938" s="1">
        <v>9.1383137957796266E-3</v>
      </c>
      <c r="Y938" s="1">
        <v>1.9347737706868686</v>
      </c>
      <c r="Z938" s="1">
        <v>9.3359378873365131</v>
      </c>
      <c r="AA938" s="1">
        <v>37.65854561440041</v>
      </c>
      <c r="AB938" s="1">
        <v>44.583353991280696</v>
      </c>
      <c r="AC938" s="1">
        <v>6.0199572297857857</v>
      </c>
      <c r="AD938" s="1">
        <v>0.46743150650973236</v>
      </c>
      <c r="AE938" s="1">
        <v>1.9347737706868686</v>
      </c>
      <c r="AF938" s="1">
        <v>9.3359378873365131</v>
      </c>
      <c r="AG938" s="1">
        <v>4.836380531585599E-2</v>
      </c>
      <c r="AH938" s="1">
        <v>10.61501964594599</v>
      </c>
      <c r="AI938" s="1">
        <v>47.04939778976388</v>
      </c>
      <c r="AJ938" s="1">
        <v>2.0337116718292236</v>
      </c>
      <c r="AK938" s="1">
        <v>0</v>
      </c>
      <c r="AL938" s="1">
        <v>0</v>
      </c>
      <c r="AM938" s="1">
        <v>89.0522899928378</v>
      </c>
    </row>
    <row r="939" spans="5:39" x14ac:dyDescent="0.2">
      <c r="E939" s="1" t="str">
        <f t="shared" si="14"/>
        <v>-0-2-11---</v>
      </c>
      <c r="F939" s="1" t="s">
        <v>87</v>
      </c>
      <c r="G939" s="1">
        <v>0</v>
      </c>
      <c r="H939" s="1" t="s">
        <v>87</v>
      </c>
      <c r="I939" s="1">
        <v>2</v>
      </c>
      <c r="J939" s="1" t="s">
        <v>87</v>
      </c>
      <c r="K939" s="1">
        <v>1</v>
      </c>
      <c r="L939" s="1">
        <v>1</v>
      </c>
      <c r="M939" s="1" t="s">
        <v>87</v>
      </c>
      <c r="N939" s="1" t="s">
        <v>87</v>
      </c>
      <c r="O939" s="1" t="s">
        <v>87</v>
      </c>
      <c r="P939" s="1">
        <v>156</v>
      </c>
      <c r="Q939" s="1">
        <v>473813</v>
      </c>
      <c r="R939" s="1">
        <v>34686.21682159631</v>
      </c>
      <c r="S939" s="1">
        <v>60.245952606201172</v>
      </c>
      <c r="T939" s="1">
        <v>-260.18854389595958</v>
      </c>
      <c r="U939" s="1">
        <v>69.542719905971751</v>
      </c>
      <c r="V939" s="1">
        <v>167.31390380859375</v>
      </c>
      <c r="W939" s="1">
        <v>47.752384185791016</v>
      </c>
      <c r="X939" s="1">
        <v>0.13766962373382691</v>
      </c>
      <c r="Y939" s="1">
        <v>0.32291220375971114</v>
      </c>
      <c r="Z939" s="1">
        <v>11.472880651227383</v>
      </c>
      <c r="AA939" s="1">
        <v>25.28761346776049</v>
      </c>
      <c r="AB939" s="1">
        <v>55.343985918495278</v>
      </c>
      <c r="AC939" s="1">
        <v>7.5726077587571465</v>
      </c>
      <c r="AD939" s="1">
        <v>0</v>
      </c>
      <c r="AE939" s="1">
        <v>0.32291220375971114</v>
      </c>
      <c r="AF939" s="1">
        <v>11.472880651227383</v>
      </c>
      <c r="AG939" s="1">
        <v>-2.7113539392333461</v>
      </c>
      <c r="AH939" s="1">
        <v>3.5753225882419555</v>
      </c>
      <c r="AI939" s="1">
        <v>19.641502294282969</v>
      </c>
      <c r="AJ939" s="1">
        <v>1.6731389760971069</v>
      </c>
      <c r="AK939" s="1">
        <v>0</v>
      </c>
      <c r="AL939" s="1">
        <v>0</v>
      </c>
      <c r="AM939" s="1">
        <v>50.578841553267623</v>
      </c>
    </row>
    <row r="940" spans="5:39" x14ac:dyDescent="0.2">
      <c r="E940" s="1" t="str">
        <f t="shared" si="14"/>
        <v>-0-3-10---</v>
      </c>
      <c r="F940" s="1" t="s">
        <v>87</v>
      </c>
      <c r="G940" s="1">
        <v>0</v>
      </c>
      <c r="H940" s="1" t="s">
        <v>87</v>
      </c>
      <c r="I940" s="1">
        <v>3</v>
      </c>
      <c r="J940" s="1" t="s">
        <v>87</v>
      </c>
      <c r="K940" s="1">
        <v>1</v>
      </c>
      <c r="L940" s="1">
        <v>0</v>
      </c>
      <c r="M940" s="1" t="s">
        <v>87</v>
      </c>
      <c r="N940" s="1" t="s">
        <v>87</v>
      </c>
      <c r="O940" s="1" t="s">
        <v>87</v>
      </c>
      <c r="P940" s="1">
        <v>444</v>
      </c>
      <c r="Q940" s="1">
        <v>1356545</v>
      </c>
      <c r="R940" s="1">
        <v>74288.088316246023</v>
      </c>
      <c r="S940" s="1">
        <v>90.885337829589844</v>
      </c>
      <c r="T940" s="1">
        <v>-486.38955303937115</v>
      </c>
      <c r="U940" s="1">
        <v>75.722501407193903</v>
      </c>
      <c r="V940" s="1">
        <v>189.0184326171875</v>
      </c>
      <c r="W940" s="1">
        <v>-372.13497924804688</v>
      </c>
      <c r="X940" s="1">
        <v>-0.50093492467306477</v>
      </c>
      <c r="Y940" s="1">
        <v>1.7902834037941979</v>
      </c>
      <c r="Z940" s="1">
        <v>13.684912774732869</v>
      </c>
      <c r="AA940" s="1">
        <v>71.254178814561996</v>
      </c>
      <c r="AB940" s="1">
        <v>13.270625006910938</v>
      </c>
      <c r="AC940" s="1">
        <v>0</v>
      </c>
      <c r="AD940" s="1">
        <v>0</v>
      </c>
      <c r="AE940" s="1">
        <v>0</v>
      </c>
      <c r="AF940" s="1">
        <v>0</v>
      </c>
      <c r="AG940" s="1">
        <v>0</v>
      </c>
      <c r="AH940" s="1">
        <v>12.074300859088952</v>
      </c>
      <c r="AI940" s="1">
        <v>0</v>
      </c>
      <c r="AJ940" s="1">
        <v>1.8901842832565308</v>
      </c>
      <c r="AK940" s="1">
        <v>0</v>
      </c>
      <c r="AL940" s="1">
        <v>0</v>
      </c>
      <c r="AM940" s="1">
        <v>-162.56066811696226</v>
      </c>
    </row>
    <row r="941" spans="5:39" x14ac:dyDescent="0.2">
      <c r="E941" s="1" t="str">
        <f t="shared" si="14"/>
        <v>-0-3-11---</v>
      </c>
      <c r="F941" s="1" t="s">
        <v>87</v>
      </c>
      <c r="G941" s="1">
        <v>0</v>
      </c>
      <c r="H941" s="1" t="s">
        <v>87</v>
      </c>
      <c r="I941" s="1">
        <v>3</v>
      </c>
      <c r="J941" s="1" t="s">
        <v>87</v>
      </c>
      <c r="K941" s="1">
        <v>1</v>
      </c>
      <c r="L941" s="1">
        <v>1</v>
      </c>
      <c r="M941" s="1" t="s">
        <v>87</v>
      </c>
      <c r="N941" s="1" t="s">
        <v>87</v>
      </c>
      <c r="O941" s="1" t="s">
        <v>87</v>
      </c>
      <c r="P941" s="1">
        <v>152</v>
      </c>
      <c r="Q941" s="1">
        <v>435099</v>
      </c>
      <c r="R941" s="1">
        <v>69170.201465336024</v>
      </c>
      <c r="S941" s="1">
        <v>91.402091979980469</v>
      </c>
      <c r="T941" s="1">
        <v>-426.21785143232842</v>
      </c>
      <c r="U941" s="1">
        <v>75.21806992060317</v>
      </c>
      <c r="V941" s="1">
        <v>183.82345581054688</v>
      </c>
      <c r="W941" s="1">
        <v>-518.625244140625</v>
      </c>
      <c r="X941" s="1">
        <v>-0.74978131211679211</v>
      </c>
      <c r="Y941" s="1">
        <v>6.5525317226654165</v>
      </c>
      <c r="Z941" s="1">
        <v>20.074281945028602</v>
      </c>
      <c r="AA941" s="1">
        <v>56.476571998556643</v>
      </c>
      <c r="AB941" s="1">
        <v>16.89661433374933</v>
      </c>
      <c r="AC941" s="1">
        <v>0</v>
      </c>
      <c r="AD941" s="1">
        <v>0</v>
      </c>
      <c r="AE941" s="1">
        <v>0</v>
      </c>
      <c r="AF941" s="1">
        <v>0</v>
      </c>
      <c r="AG941" s="1">
        <v>0</v>
      </c>
      <c r="AH941" s="1">
        <v>12.715309167773006</v>
      </c>
      <c r="AI941" s="1">
        <v>0</v>
      </c>
      <c r="AJ941" s="1">
        <v>1.838234543800354</v>
      </c>
      <c r="AK941" s="1">
        <v>0</v>
      </c>
      <c r="AL941" s="1">
        <v>0</v>
      </c>
      <c r="AM941" s="1">
        <v>-364.16422872230726</v>
      </c>
    </row>
    <row r="942" spans="5:39" x14ac:dyDescent="0.2">
      <c r="E942" s="1" t="str">
        <f t="shared" si="14"/>
        <v>-1-1-00---</v>
      </c>
      <c r="F942" s="1" t="s">
        <v>87</v>
      </c>
      <c r="G942" s="1">
        <v>1</v>
      </c>
      <c r="H942" s="1" t="s">
        <v>87</v>
      </c>
      <c r="I942" s="1">
        <v>1</v>
      </c>
      <c r="J942" s="1" t="s">
        <v>87</v>
      </c>
      <c r="K942" s="1">
        <v>0</v>
      </c>
      <c r="L942" s="1">
        <v>0</v>
      </c>
      <c r="M942" s="1" t="s">
        <v>87</v>
      </c>
      <c r="N942" s="1" t="s">
        <v>87</v>
      </c>
      <c r="O942" s="1" t="s">
        <v>87</v>
      </c>
      <c r="P942" s="1">
        <v>1056</v>
      </c>
      <c r="Q942" s="1">
        <v>1117625</v>
      </c>
      <c r="R942" s="1">
        <v>25336.968027470783</v>
      </c>
      <c r="S942" s="1">
        <v>17.445228576660156</v>
      </c>
      <c r="T942" s="1">
        <v>-249.70920215874821</v>
      </c>
      <c r="U942" s="1">
        <v>91.109817838750459</v>
      </c>
      <c r="V942" s="1">
        <v>346.379150390625</v>
      </c>
      <c r="W942" s="1">
        <v>130.33547973632813</v>
      </c>
      <c r="X942" s="1">
        <v>0.51440835223463244</v>
      </c>
      <c r="Y942" s="1">
        <v>0.11264959176825859</v>
      </c>
      <c r="Z942" s="1">
        <v>2.0054132647354881</v>
      </c>
      <c r="AA942" s="1">
        <v>17.066457890616263</v>
      </c>
      <c r="AB942" s="1">
        <v>64.994340677776535</v>
      </c>
      <c r="AC942" s="1">
        <v>15.599149983223354</v>
      </c>
      <c r="AD942" s="1">
        <v>0.22198859188010292</v>
      </c>
      <c r="AE942" s="1">
        <v>0.11264959176825859</v>
      </c>
      <c r="AF942" s="1">
        <v>2.0054132647354881</v>
      </c>
      <c r="AG942" s="1">
        <v>-86.00628307351964</v>
      </c>
      <c r="AH942" s="1">
        <v>3.5633512618364924</v>
      </c>
      <c r="AI942" s="1">
        <v>2.4373255243796303</v>
      </c>
      <c r="AJ942" s="1">
        <v>3.4637916088104248</v>
      </c>
      <c r="AK942" s="1">
        <v>0</v>
      </c>
      <c r="AL942" s="1">
        <v>0</v>
      </c>
      <c r="AM942" s="1">
        <v>22.561318970868232</v>
      </c>
    </row>
    <row r="943" spans="5:39" x14ac:dyDescent="0.2">
      <c r="E943" s="1" t="str">
        <f t="shared" si="14"/>
        <v>-1-1-01---</v>
      </c>
      <c r="F943" s="1" t="s">
        <v>87</v>
      </c>
      <c r="G943" s="1">
        <v>1</v>
      </c>
      <c r="H943" s="1" t="s">
        <v>87</v>
      </c>
      <c r="I943" s="1">
        <v>1</v>
      </c>
      <c r="J943" s="1" t="s">
        <v>87</v>
      </c>
      <c r="K943" s="1">
        <v>0</v>
      </c>
      <c r="L943" s="1">
        <v>1</v>
      </c>
      <c r="M943" s="1" t="s">
        <v>87</v>
      </c>
      <c r="N943" s="1" t="s">
        <v>87</v>
      </c>
      <c r="O943" s="1" t="s">
        <v>87</v>
      </c>
      <c r="P943" s="1">
        <v>633</v>
      </c>
      <c r="Q943" s="1">
        <v>721657</v>
      </c>
      <c r="R943" s="1">
        <v>24773.134815729587</v>
      </c>
      <c r="S943" s="1">
        <v>17.128377914428711</v>
      </c>
      <c r="T943" s="1">
        <v>-148.43189799731744</v>
      </c>
      <c r="U943" s="1">
        <v>87.859674958129233</v>
      </c>
      <c r="V943" s="1">
        <v>346.06329345703125</v>
      </c>
      <c r="W943" s="1">
        <v>181.6148681640625</v>
      </c>
      <c r="X943" s="1">
        <v>0.73311217782881066</v>
      </c>
      <c r="Y943" s="1">
        <v>0</v>
      </c>
      <c r="Z943" s="1">
        <v>6.9700702688396288E-2</v>
      </c>
      <c r="AA943" s="1">
        <v>6.9779687580110767</v>
      </c>
      <c r="AB943" s="1">
        <v>64.752507077462013</v>
      </c>
      <c r="AC943" s="1">
        <v>27.826100211042089</v>
      </c>
      <c r="AD943" s="1">
        <v>0.37372325079643098</v>
      </c>
      <c r="AE943" s="1">
        <v>0</v>
      </c>
      <c r="AF943" s="1">
        <v>6.9700702688396288E-2</v>
      </c>
      <c r="AG943" s="1">
        <v>-121.96800062467153</v>
      </c>
      <c r="AH943" s="1">
        <v>2.4066144636735047</v>
      </c>
      <c r="AI943" s="1">
        <v>2.6764285675289771E-2</v>
      </c>
      <c r="AJ943" s="1">
        <v>3.4606330394744873</v>
      </c>
      <c r="AK943" s="1">
        <v>0</v>
      </c>
      <c r="AL943" s="1">
        <v>0</v>
      </c>
      <c r="AM943" s="1">
        <v>15.658423344963325</v>
      </c>
    </row>
    <row r="944" spans="5:39" x14ac:dyDescent="0.2">
      <c r="E944" s="1" t="str">
        <f t="shared" si="14"/>
        <v>-1-2-00---</v>
      </c>
      <c r="F944" s="1" t="s">
        <v>87</v>
      </c>
      <c r="G944" s="1">
        <v>1</v>
      </c>
      <c r="H944" s="1" t="s">
        <v>87</v>
      </c>
      <c r="I944" s="1">
        <v>2</v>
      </c>
      <c r="J944" s="1" t="s">
        <v>87</v>
      </c>
      <c r="K944" s="1">
        <v>0</v>
      </c>
      <c r="L944" s="1">
        <v>0</v>
      </c>
      <c r="M944" s="1" t="s">
        <v>87</v>
      </c>
      <c r="N944" s="1" t="s">
        <v>87</v>
      </c>
      <c r="O944" s="1" t="s">
        <v>87</v>
      </c>
      <c r="P944" s="1">
        <v>1750</v>
      </c>
      <c r="Q944" s="1">
        <v>2419589</v>
      </c>
      <c r="R944" s="1">
        <v>48969.007075411129</v>
      </c>
      <c r="S944" s="1">
        <v>53.747051239013672</v>
      </c>
      <c r="T944" s="1">
        <v>-383.30265590965564</v>
      </c>
      <c r="U944" s="1">
        <v>99.411005637675345</v>
      </c>
      <c r="V944" s="1">
        <v>362.5498046875</v>
      </c>
      <c r="W944" s="1">
        <v>139.01448059082031</v>
      </c>
      <c r="X944" s="1">
        <v>0.28388257980551096</v>
      </c>
      <c r="Y944" s="1">
        <v>0</v>
      </c>
      <c r="Z944" s="1">
        <v>0.36547529353125674</v>
      </c>
      <c r="AA944" s="1">
        <v>21.419670861456222</v>
      </c>
      <c r="AB944" s="1">
        <v>73.024798839802969</v>
      </c>
      <c r="AC944" s="1">
        <v>5.1900550052095626</v>
      </c>
      <c r="AD944" s="1">
        <v>0</v>
      </c>
      <c r="AE944" s="1">
        <v>0</v>
      </c>
      <c r="AF944" s="1">
        <v>0.36547529353125674</v>
      </c>
      <c r="AG944" s="1">
        <v>-7.6963449853046964</v>
      </c>
      <c r="AH944" s="1">
        <v>9.6146744387726084</v>
      </c>
      <c r="AI944" s="1">
        <v>0.56185024545647577</v>
      </c>
      <c r="AJ944" s="1">
        <v>3.6254980564117432</v>
      </c>
      <c r="AK944" s="1">
        <v>0</v>
      </c>
      <c r="AL944" s="1">
        <v>0</v>
      </c>
      <c r="AM944" s="1">
        <v>57.876150168301983</v>
      </c>
    </row>
    <row r="945" spans="5:39" x14ac:dyDescent="0.2">
      <c r="E945" s="1" t="str">
        <f t="shared" si="14"/>
        <v>-1-2-01---</v>
      </c>
      <c r="F945" s="1" t="s">
        <v>87</v>
      </c>
      <c r="G945" s="1">
        <v>1</v>
      </c>
      <c r="H945" s="1" t="s">
        <v>87</v>
      </c>
      <c r="I945" s="1">
        <v>2</v>
      </c>
      <c r="J945" s="1" t="s">
        <v>87</v>
      </c>
      <c r="K945" s="1">
        <v>0</v>
      </c>
      <c r="L945" s="1">
        <v>1</v>
      </c>
      <c r="M945" s="1" t="s">
        <v>87</v>
      </c>
      <c r="N945" s="1" t="s">
        <v>87</v>
      </c>
      <c r="O945" s="1" t="s">
        <v>87</v>
      </c>
      <c r="P945" s="1">
        <v>736</v>
      </c>
      <c r="Q945" s="1">
        <v>961325</v>
      </c>
      <c r="R945" s="1">
        <v>49108.426700391043</v>
      </c>
      <c r="S945" s="1">
        <v>55.834690093994141</v>
      </c>
      <c r="T945" s="1">
        <v>-286.98300972162343</v>
      </c>
      <c r="U945" s="1">
        <v>86.674439882724172</v>
      </c>
      <c r="V945" s="1">
        <v>347.0037841796875</v>
      </c>
      <c r="W945" s="1">
        <v>176.90235900878906</v>
      </c>
      <c r="X945" s="1">
        <v>0.36022811337057231</v>
      </c>
      <c r="Y945" s="1">
        <v>0</v>
      </c>
      <c r="Z945" s="1">
        <v>0</v>
      </c>
      <c r="AA945" s="1">
        <v>15.051829506150366</v>
      </c>
      <c r="AB945" s="1">
        <v>77.260655865602175</v>
      </c>
      <c r="AC945" s="1">
        <v>7.687514628247472</v>
      </c>
      <c r="AD945" s="1">
        <v>0</v>
      </c>
      <c r="AE945" s="1">
        <v>0</v>
      </c>
      <c r="AF945" s="1">
        <v>0</v>
      </c>
      <c r="AG945" s="1">
        <v>-11.420982165014554</v>
      </c>
      <c r="AH945" s="1">
        <v>6.4533174531347521</v>
      </c>
      <c r="AI945" s="1">
        <v>0</v>
      </c>
      <c r="AJ945" s="1">
        <v>3.4700376987457275</v>
      </c>
      <c r="AK945" s="1">
        <v>0</v>
      </c>
      <c r="AL945" s="1">
        <v>0</v>
      </c>
      <c r="AM945" s="1">
        <v>35.17482185011729</v>
      </c>
    </row>
    <row r="946" spans="5:39" x14ac:dyDescent="0.2">
      <c r="E946" s="1" t="str">
        <f t="shared" si="14"/>
        <v>-1-3-00---</v>
      </c>
      <c r="F946" s="1" t="s">
        <v>87</v>
      </c>
      <c r="G946" s="1">
        <v>1</v>
      </c>
      <c r="H946" s="1" t="s">
        <v>87</v>
      </c>
      <c r="I946" s="1">
        <v>3</v>
      </c>
      <c r="J946" s="1" t="s">
        <v>87</v>
      </c>
      <c r="K946" s="1">
        <v>0</v>
      </c>
      <c r="L946" s="1">
        <v>0</v>
      </c>
      <c r="M946" s="1" t="s">
        <v>87</v>
      </c>
      <c r="N946" s="1" t="s">
        <v>87</v>
      </c>
      <c r="O946" s="1" t="s">
        <v>87</v>
      </c>
      <c r="P946" s="1">
        <v>382</v>
      </c>
      <c r="Q946" s="1">
        <v>585468</v>
      </c>
      <c r="R946" s="1">
        <v>91318.542756161492</v>
      </c>
      <c r="S946" s="1">
        <v>89.490440368652344</v>
      </c>
      <c r="T946" s="1">
        <v>-498.01788033939454</v>
      </c>
      <c r="U946" s="1">
        <v>98.511095071770498</v>
      </c>
      <c r="V946" s="1">
        <v>345.86654663085938</v>
      </c>
      <c r="W946" s="1">
        <v>-61.963474273681641</v>
      </c>
      <c r="X946" s="1">
        <v>-6.7854208360657184E-2</v>
      </c>
      <c r="Y946" s="1">
        <v>0</v>
      </c>
      <c r="Z946" s="1">
        <v>0.30625072591499447</v>
      </c>
      <c r="AA946" s="1">
        <v>54.170338942521198</v>
      </c>
      <c r="AB946" s="1">
        <v>45.523410331563809</v>
      </c>
      <c r="AC946" s="1">
        <v>0</v>
      </c>
      <c r="AD946" s="1">
        <v>0</v>
      </c>
      <c r="AE946" s="1">
        <v>0</v>
      </c>
      <c r="AF946" s="1">
        <v>0</v>
      </c>
      <c r="AG946" s="1">
        <v>0</v>
      </c>
      <c r="AH946" s="1">
        <v>16.931468005537646</v>
      </c>
      <c r="AI946" s="1">
        <v>0</v>
      </c>
      <c r="AJ946" s="1">
        <v>3.4586656093597412</v>
      </c>
      <c r="AK946" s="1">
        <v>0</v>
      </c>
      <c r="AL946" s="1">
        <v>0</v>
      </c>
      <c r="AM946" s="1">
        <v>-25.254709063291529</v>
      </c>
    </row>
    <row r="947" spans="5:39" x14ac:dyDescent="0.2">
      <c r="E947" s="1" t="str">
        <f t="shared" si="14"/>
        <v>-1-3-01---</v>
      </c>
      <c r="F947" s="1" t="s">
        <v>87</v>
      </c>
      <c r="G947" s="1">
        <v>1</v>
      </c>
      <c r="H947" s="1" t="s">
        <v>87</v>
      </c>
      <c r="I947" s="1">
        <v>3</v>
      </c>
      <c r="J947" s="1" t="s">
        <v>87</v>
      </c>
      <c r="K947" s="1">
        <v>0</v>
      </c>
      <c r="L947" s="1">
        <v>1</v>
      </c>
      <c r="M947" s="1" t="s">
        <v>87</v>
      </c>
      <c r="N947" s="1" t="s">
        <v>87</v>
      </c>
      <c r="O947" s="1" t="s">
        <v>87</v>
      </c>
      <c r="P947" s="1">
        <v>256</v>
      </c>
      <c r="Q947" s="1">
        <v>435122</v>
      </c>
      <c r="R947" s="1">
        <v>96814.365319246281</v>
      </c>
      <c r="S947" s="1">
        <v>90.579566955566406</v>
      </c>
      <c r="T947" s="1">
        <v>-366.47226224565367</v>
      </c>
      <c r="U947" s="1">
        <v>90.612986600610782</v>
      </c>
      <c r="V947" s="1">
        <v>351.23458862304688</v>
      </c>
      <c r="W947" s="1">
        <v>48.161449432373047</v>
      </c>
      <c r="X947" s="1">
        <v>4.9746181027536793E-2</v>
      </c>
      <c r="Y947" s="1">
        <v>0</v>
      </c>
      <c r="Z947" s="1">
        <v>0</v>
      </c>
      <c r="AA947" s="1">
        <v>45.121368259936297</v>
      </c>
      <c r="AB947" s="1">
        <v>54.87863174006371</v>
      </c>
      <c r="AC947" s="1">
        <v>0</v>
      </c>
      <c r="AD947" s="1">
        <v>0</v>
      </c>
      <c r="AE947" s="1">
        <v>0</v>
      </c>
      <c r="AF947" s="1">
        <v>0</v>
      </c>
      <c r="AG947" s="1">
        <v>-0.51639506278894354</v>
      </c>
      <c r="AH947" s="1">
        <v>10.359789049609342</v>
      </c>
      <c r="AI947" s="1">
        <v>0</v>
      </c>
      <c r="AJ947" s="1">
        <v>3.5123460292816162</v>
      </c>
      <c r="AK947" s="1">
        <v>0</v>
      </c>
      <c r="AL947" s="1">
        <v>0</v>
      </c>
      <c r="AM947" s="1">
        <v>-37.057266416505193</v>
      </c>
    </row>
    <row r="948" spans="5:39" x14ac:dyDescent="0.2">
      <c r="E948" s="1" t="str">
        <f t="shared" si="14"/>
        <v>-1-1-10---</v>
      </c>
      <c r="F948" s="1" t="s">
        <v>87</v>
      </c>
      <c r="G948" s="1">
        <v>1</v>
      </c>
      <c r="H948" s="1" t="s">
        <v>87</v>
      </c>
      <c r="I948" s="1">
        <v>1</v>
      </c>
      <c r="J948" s="1" t="s">
        <v>87</v>
      </c>
      <c r="K948" s="1">
        <v>1</v>
      </c>
      <c r="L948" s="1">
        <v>0</v>
      </c>
      <c r="M948" s="1" t="s">
        <v>87</v>
      </c>
      <c r="N948" s="1" t="s">
        <v>87</v>
      </c>
      <c r="O948" s="1" t="s">
        <v>87</v>
      </c>
      <c r="P948" s="1">
        <v>183</v>
      </c>
      <c r="Q948" s="1">
        <v>179447</v>
      </c>
      <c r="R948" s="1">
        <v>31162.644987080064</v>
      </c>
      <c r="S948" s="1">
        <v>21.755878448486328</v>
      </c>
      <c r="T948" s="1">
        <v>-398.637982352432</v>
      </c>
      <c r="U948" s="1">
        <v>99.995531030803789</v>
      </c>
      <c r="V948" s="1">
        <v>392.14810180664063</v>
      </c>
      <c r="W948" s="1">
        <v>190.66728210449219</v>
      </c>
      <c r="X948" s="1">
        <v>0.61184563179262297</v>
      </c>
      <c r="Y948" s="1">
        <v>0.35999487313802964</v>
      </c>
      <c r="Z948" s="1">
        <v>1.6690164784030939</v>
      </c>
      <c r="AA948" s="1">
        <v>20.545342078719621</v>
      </c>
      <c r="AB948" s="1">
        <v>52.10786471771609</v>
      </c>
      <c r="AC948" s="1">
        <v>25.102676556309106</v>
      </c>
      <c r="AD948" s="1">
        <v>0.21510529571405484</v>
      </c>
      <c r="AE948" s="1">
        <v>0.35999487313802964</v>
      </c>
      <c r="AF948" s="1">
        <v>1.6690164784030939</v>
      </c>
      <c r="AG948" s="1">
        <v>-36.572061781967122</v>
      </c>
      <c r="AH948" s="1">
        <v>9.2288927155637079</v>
      </c>
      <c r="AI948" s="1">
        <v>3.1723945528379116</v>
      </c>
      <c r="AJ948" s="1">
        <v>3.9214808940887451</v>
      </c>
      <c r="AK948" s="1">
        <v>0</v>
      </c>
      <c r="AL948" s="1">
        <v>0</v>
      </c>
      <c r="AM948" s="1">
        <v>121.33241652417318</v>
      </c>
    </row>
    <row r="949" spans="5:39" x14ac:dyDescent="0.2">
      <c r="E949" s="1" t="str">
        <f t="shared" si="14"/>
        <v>-1-1-11---</v>
      </c>
      <c r="F949" s="1" t="s">
        <v>87</v>
      </c>
      <c r="G949" s="1">
        <v>1</v>
      </c>
      <c r="H949" s="1" t="s">
        <v>87</v>
      </c>
      <c r="I949" s="1">
        <v>1</v>
      </c>
      <c r="J949" s="1" t="s">
        <v>87</v>
      </c>
      <c r="K949" s="1">
        <v>1</v>
      </c>
      <c r="L949" s="1">
        <v>1</v>
      </c>
      <c r="M949" s="1" t="s">
        <v>87</v>
      </c>
      <c r="N949" s="1" t="s">
        <v>87</v>
      </c>
      <c r="O949" s="1" t="s">
        <v>87</v>
      </c>
      <c r="P949" s="1">
        <v>56</v>
      </c>
      <c r="Q949" s="1">
        <v>61730</v>
      </c>
      <c r="R949" s="1">
        <v>29676.304897941936</v>
      </c>
      <c r="S949" s="1">
        <v>19.746427536010742</v>
      </c>
      <c r="T949" s="1">
        <v>-292.26441950721215</v>
      </c>
      <c r="U949" s="1">
        <v>90.403486176400705</v>
      </c>
      <c r="V949" s="1">
        <v>395.96307373046875</v>
      </c>
      <c r="W949" s="1">
        <v>192.044677734375</v>
      </c>
      <c r="X949" s="1">
        <v>0.64713136758374989</v>
      </c>
      <c r="Y949" s="1">
        <v>0</v>
      </c>
      <c r="Z949" s="1">
        <v>1.9909282358658675</v>
      </c>
      <c r="AA949" s="1">
        <v>27.74177871375344</v>
      </c>
      <c r="AB949" s="1">
        <v>40.75004049894703</v>
      </c>
      <c r="AC949" s="1">
        <v>29.517252551433664</v>
      </c>
      <c r="AD949" s="1">
        <v>0</v>
      </c>
      <c r="AE949" s="1">
        <v>0</v>
      </c>
      <c r="AF949" s="1">
        <v>1.9909282358658675</v>
      </c>
      <c r="AG949" s="1">
        <v>-87.550730855762197</v>
      </c>
      <c r="AH949" s="1">
        <v>4.5220807832970955</v>
      </c>
      <c r="AI949" s="1">
        <v>0.29297581642238602</v>
      </c>
      <c r="AJ949" s="1">
        <v>3.9596307277679443</v>
      </c>
      <c r="AK949" s="1">
        <v>0</v>
      </c>
      <c r="AL949" s="1">
        <v>1</v>
      </c>
      <c r="AM949" s="1">
        <v>80.678223207573581</v>
      </c>
    </row>
    <row r="950" spans="5:39" x14ac:dyDescent="0.2">
      <c r="E950" s="1" t="str">
        <f t="shared" si="14"/>
        <v>-1-2-10---</v>
      </c>
      <c r="F950" s="1" t="s">
        <v>87</v>
      </c>
      <c r="G950" s="1">
        <v>1</v>
      </c>
      <c r="H950" s="1" t="s">
        <v>87</v>
      </c>
      <c r="I950" s="1">
        <v>2</v>
      </c>
      <c r="J950" s="1" t="s">
        <v>87</v>
      </c>
      <c r="K950" s="1">
        <v>1</v>
      </c>
      <c r="L950" s="1">
        <v>0</v>
      </c>
      <c r="M950" s="1" t="s">
        <v>87</v>
      </c>
      <c r="N950" s="1" t="s">
        <v>87</v>
      </c>
      <c r="O950" s="1" t="s">
        <v>87</v>
      </c>
      <c r="P950" s="1">
        <v>810</v>
      </c>
      <c r="Q950" s="1">
        <v>1117915</v>
      </c>
      <c r="R950" s="1">
        <v>54430.682666573557</v>
      </c>
      <c r="S950" s="1">
        <v>60.142131805419922</v>
      </c>
      <c r="T950" s="1">
        <v>-491.41672255293679</v>
      </c>
      <c r="U950" s="1">
        <v>96.205306722882426</v>
      </c>
      <c r="V950" s="1">
        <v>367.37738037109375</v>
      </c>
      <c r="W950" s="1">
        <v>72.803627014160156</v>
      </c>
      <c r="X950" s="1">
        <v>0.13375475641217635</v>
      </c>
      <c r="Y950" s="1">
        <v>4.0969125559635569E-2</v>
      </c>
      <c r="Z950" s="1">
        <v>4.603570038866998</v>
      </c>
      <c r="AA950" s="1">
        <v>31.257564304978462</v>
      </c>
      <c r="AB950" s="1">
        <v>58.850807082828304</v>
      </c>
      <c r="AC950" s="1">
        <v>5.2470894477666015</v>
      </c>
      <c r="AD950" s="1">
        <v>0</v>
      </c>
      <c r="AE950" s="1">
        <v>4.0969125559635569E-2</v>
      </c>
      <c r="AF950" s="1">
        <v>4.603570038866998</v>
      </c>
      <c r="AG950" s="1">
        <v>-0.62966262598709122</v>
      </c>
      <c r="AH950" s="1">
        <v>12.047520879222194</v>
      </c>
      <c r="AI950" s="1">
        <v>15.727105849117779</v>
      </c>
      <c r="AJ950" s="1">
        <v>3.6737740039825439</v>
      </c>
      <c r="AK950" s="1">
        <v>0</v>
      </c>
      <c r="AL950" s="1">
        <v>0</v>
      </c>
      <c r="AM950" s="1">
        <v>73.492682852805046</v>
      </c>
    </row>
    <row r="951" spans="5:39" x14ac:dyDescent="0.2">
      <c r="E951" s="1" t="str">
        <f t="shared" si="14"/>
        <v>-1-2-11---</v>
      </c>
      <c r="F951" s="1" t="s">
        <v>87</v>
      </c>
      <c r="G951" s="1">
        <v>1</v>
      </c>
      <c r="H951" s="1" t="s">
        <v>87</v>
      </c>
      <c r="I951" s="1">
        <v>2</v>
      </c>
      <c r="J951" s="1" t="s">
        <v>87</v>
      </c>
      <c r="K951" s="1">
        <v>1</v>
      </c>
      <c r="L951" s="1">
        <v>1</v>
      </c>
      <c r="M951" s="1" t="s">
        <v>87</v>
      </c>
      <c r="N951" s="1" t="s">
        <v>87</v>
      </c>
      <c r="O951" s="1" t="s">
        <v>87</v>
      </c>
      <c r="P951" s="1">
        <v>192</v>
      </c>
      <c r="Q951" s="1">
        <v>250302</v>
      </c>
      <c r="R951" s="1">
        <v>52675.672634212009</v>
      </c>
      <c r="S951" s="1">
        <v>57.994682312011719</v>
      </c>
      <c r="T951" s="1">
        <v>-374.371215458189</v>
      </c>
      <c r="U951" s="1">
        <v>90.121577560900207</v>
      </c>
      <c r="V951" s="1">
        <v>364.0570068359375</v>
      </c>
      <c r="W951" s="1">
        <v>181.81407165527344</v>
      </c>
      <c r="X951" s="1">
        <v>0.34515757001874164</v>
      </c>
      <c r="Y951" s="1">
        <v>2.4050946456680329</v>
      </c>
      <c r="Z951" s="1">
        <v>1.3259981941814289</v>
      </c>
      <c r="AA951" s="1">
        <v>13.704644789094775</v>
      </c>
      <c r="AB951" s="1">
        <v>68.303489384823138</v>
      </c>
      <c r="AC951" s="1">
        <v>14.260772986232631</v>
      </c>
      <c r="AD951" s="1">
        <v>0</v>
      </c>
      <c r="AE951" s="1">
        <v>2.4050946456680329</v>
      </c>
      <c r="AF951" s="1">
        <v>1.3259981941814289</v>
      </c>
      <c r="AG951" s="1">
        <v>-0.43455230454384364</v>
      </c>
      <c r="AH951" s="1">
        <v>7.4985102114687452</v>
      </c>
      <c r="AI951" s="1">
        <v>70.277982240393001</v>
      </c>
      <c r="AJ951" s="1">
        <v>3.6405701637268066</v>
      </c>
      <c r="AK951" s="1">
        <v>0</v>
      </c>
      <c r="AL951" s="1">
        <v>0</v>
      </c>
      <c r="AM951" s="1">
        <v>24.664750652435252</v>
      </c>
    </row>
    <row r="952" spans="5:39" x14ac:dyDescent="0.2">
      <c r="E952" s="1" t="str">
        <f t="shared" si="14"/>
        <v>-1-3-10---</v>
      </c>
      <c r="F952" s="1" t="s">
        <v>87</v>
      </c>
      <c r="G952" s="1">
        <v>1</v>
      </c>
      <c r="H952" s="1" t="s">
        <v>87</v>
      </c>
      <c r="I952" s="1">
        <v>3</v>
      </c>
      <c r="J952" s="1" t="s">
        <v>87</v>
      </c>
      <c r="K952" s="1">
        <v>1</v>
      </c>
      <c r="L952" s="1">
        <v>0</v>
      </c>
      <c r="M952" s="1" t="s">
        <v>87</v>
      </c>
      <c r="N952" s="1" t="s">
        <v>87</v>
      </c>
      <c r="O952" s="1" t="s">
        <v>87</v>
      </c>
      <c r="P952" s="1">
        <v>272</v>
      </c>
      <c r="Q952" s="1">
        <v>465709</v>
      </c>
      <c r="R952" s="1">
        <v>96389.882989476726</v>
      </c>
      <c r="S952" s="1">
        <v>89.778549194335938</v>
      </c>
      <c r="T952" s="1">
        <v>-585.04458254289284</v>
      </c>
      <c r="U952" s="1">
        <v>98.936801487045614</v>
      </c>
      <c r="V952" s="1">
        <v>366.19134521484375</v>
      </c>
      <c r="W952" s="1">
        <v>-374.84237670898438</v>
      </c>
      <c r="X952" s="1">
        <v>-0.38888145216433911</v>
      </c>
      <c r="Y952" s="1">
        <v>1.1769151981172792</v>
      </c>
      <c r="Z952" s="1">
        <v>6.992778752396883</v>
      </c>
      <c r="AA952" s="1">
        <v>67.211069573489027</v>
      </c>
      <c r="AB952" s="1">
        <v>24.619236475996814</v>
      </c>
      <c r="AC952" s="1">
        <v>0</v>
      </c>
      <c r="AD952" s="1">
        <v>0</v>
      </c>
      <c r="AE952" s="1">
        <v>0</v>
      </c>
      <c r="AF952" s="1">
        <v>0</v>
      </c>
      <c r="AG952" s="1">
        <v>0</v>
      </c>
      <c r="AH952" s="1">
        <v>19.059323774158436</v>
      </c>
      <c r="AI952" s="1">
        <v>0</v>
      </c>
      <c r="AJ952" s="1">
        <v>3.6619133949279785</v>
      </c>
      <c r="AK952" s="1">
        <v>0</v>
      </c>
      <c r="AL952" s="1">
        <v>0</v>
      </c>
      <c r="AM952" s="1">
        <v>-273.98525316239625</v>
      </c>
    </row>
    <row r="953" spans="5:39" x14ac:dyDescent="0.2">
      <c r="E953" s="1" t="str">
        <f t="shared" si="14"/>
        <v>-1-3-11---</v>
      </c>
      <c r="F953" s="1" t="s">
        <v>87</v>
      </c>
      <c r="G953" s="1">
        <v>1</v>
      </c>
      <c r="H953" s="1" t="s">
        <v>87</v>
      </c>
      <c r="I953" s="1">
        <v>3</v>
      </c>
      <c r="J953" s="1" t="s">
        <v>87</v>
      </c>
      <c r="K953" s="1">
        <v>1</v>
      </c>
      <c r="L953" s="1">
        <v>1</v>
      </c>
      <c r="M953" s="1" t="s">
        <v>87</v>
      </c>
      <c r="N953" s="1" t="s">
        <v>87</v>
      </c>
      <c r="O953" s="1" t="s">
        <v>87</v>
      </c>
      <c r="P953" s="1">
        <v>75</v>
      </c>
      <c r="Q953" s="1">
        <v>162538</v>
      </c>
      <c r="R953" s="1">
        <v>101410.42052608811</v>
      </c>
      <c r="S953" s="1">
        <v>91.46356201171875</v>
      </c>
      <c r="T953" s="1">
        <v>-465.508533168599</v>
      </c>
      <c r="U953" s="1">
        <v>77.077780574713628</v>
      </c>
      <c r="V953" s="1">
        <v>350.77398681640625</v>
      </c>
      <c r="W953" s="1">
        <v>-310.45022583007813</v>
      </c>
      <c r="X953" s="1">
        <v>-0.30613247062732962</v>
      </c>
      <c r="Y953" s="1">
        <v>0</v>
      </c>
      <c r="Z953" s="1">
        <v>2.2370153441041478</v>
      </c>
      <c r="AA953" s="1">
        <v>67.421156898694463</v>
      </c>
      <c r="AB953" s="1">
        <v>30.341827757201393</v>
      </c>
      <c r="AC953" s="1">
        <v>0</v>
      </c>
      <c r="AD953" s="1">
        <v>0</v>
      </c>
      <c r="AE953" s="1">
        <v>0</v>
      </c>
      <c r="AF953" s="1">
        <v>0</v>
      </c>
      <c r="AG953" s="1">
        <v>0</v>
      </c>
      <c r="AH953" s="1">
        <v>13.825216066736244</v>
      </c>
      <c r="AI953" s="1">
        <v>0</v>
      </c>
      <c r="AJ953" s="1">
        <v>3.507739782333374</v>
      </c>
      <c r="AK953" s="1">
        <v>0</v>
      </c>
      <c r="AL953" s="1">
        <v>1</v>
      </c>
      <c r="AM953" s="1">
        <v>-286.61865663475947</v>
      </c>
    </row>
    <row r="954" spans="5:39" x14ac:dyDescent="0.2">
      <c r="E954" s="1" t="str">
        <f t="shared" si="14"/>
        <v>-001----0-</v>
      </c>
      <c r="F954" s="1" t="s">
        <v>87</v>
      </c>
      <c r="G954" s="1">
        <v>0</v>
      </c>
      <c r="H954" s="1">
        <v>0</v>
      </c>
      <c r="I954" s="1">
        <v>1</v>
      </c>
      <c r="J954" s="1" t="s">
        <v>87</v>
      </c>
      <c r="K954" s="1" t="s">
        <v>87</v>
      </c>
      <c r="L954" s="1" t="s">
        <v>87</v>
      </c>
      <c r="M954" s="1" t="s">
        <v>87</v>
      </c>
      <c r="N954" s="1">
        <v>0</v>
      </c>
      <c r="O954" s="1" t="s">
        <v>87</v>
      </c>
      <c r="P954" s="1">
        <v>1714</v>
      </c>
      <c r="Q954" s="1">
        <v>6813089</v>
      </c>
      <c r="R954" s="1">
        <v>13566.749173020369</v>
      </c>
      <c r="S954" s="1">
        <v>13.372317314147949</v>
      </c>
      <c r="T954" s="1">
        <v>-125.84803229819177</v>
      </c>
      <c r="U954" s="1">
        <v>61.744628688401747</v>
      </c>
      <c r="V954" s="1">
        <v>137.51026916503906</v>
      </c>
      <c r="W954" s="1">
        <v>63.4278564453125</v>
      </c>
      <c r="X954" s="1">
        <v>0.46752435411313453</v>
      </c>
      <c r="Y954" s="1">
        <v>0.43809790243456387</v>
      </c>
      <c r="Z954" s="1">
        <v>3.6986306798575508</v>
      </c>
      <c r="AA954" s="1">
        <v>20.498352509412396</v>
      </c>
      <c r="AB954" s="1">
        <v>52.249970608045778</v>
      </c>
      <c r="AC954" s="1">
        <v>21.914949298328558</v>
      </c>
      <c r="AD954" s="1">
        <v>1.1999990019211548</v>
      </c>
      <c r="AE954" s="1">
        <v>0.43809790243456387</v>
      </c>
      <c r="AF954" s="1">
        <v>3.6986306798575508</v>
      </c>
      <c r="AG954" s="1">
        <v>-15.594959747110485</v>
      </c>
      <c r="AH954" s="1">
        <v>1.4822093261170812</v>
      </c>
      <c r="AI954" s="1">
        <v>3.4917473322109469</v>
      </c>
      <c r="AJ954" s="1">
        <v>1.3751026391983032</v>
      </c>
      <c r="AK954" s="1">
        <v>0</v>
      </c>
      <c r="AL954" s="1">
        <v>0</v>
      </c>
      <c r="AM954" s="1">
        <v>0.64199548569037035</v>
      </c>
    </row>
    <row r="955" spans="5:39" x14ac:dyDescent="0.2">
      <c r="E955" s="1" t="str">
        <f t="shared" si="14"/>
        <v>-002----0-</v>
      </c>
      <c r="F955" s="1" t="s">
        <v>87</v>
      </c>
      <c r="G955" s="1">
        <v>0</v>
      </c>
      <c r="H955" s="1">
        <v>0</v>
      </c>
      <c r="I955" s="1">
        <v>2</v>
      </c>
      <c r="J955" s="1" t="s">
        <v>87</v>
      </c>
      <c r="K955" s="1" t="s">
        <v>87</v>
      </c>
      <c r="L955" s="1" t="s">
        <v>87</v>
      </c>
      <c r="M955" s="1" t="s">
        <v>87</v>
      </c>
      <c r="N955" s="1">
        <v>0</v>
      </c>
      <c r="O955" s="1" t="s">
        <v>87</v>
      </c>
      <c r="P955" s="1">
        <v>1065</v>
      </c>
      <c r="Q955" s="1">
        <v>3923663</v>
      </c>
      <c r="R955" s="1">
        <v>26478.095209783216</v>
      </c>
      <c r="S955" s="1">
        <v>48.206764221191406</v>
      </c>
      <c r="T955" s="1">
        <v>-207.20939587843742</v>
      </c>
      <c r="U955" s="1">
        <v>70.855140703063739</v>
      </c>
      <c r="V955" s="1">
        <v>144.61433410644531</v>
      </c>
      <c r="W955" s="1">
        <v>13.104249954223633</v>
      </c>
      <c r="X955" s="1">
        <v>4.9490908807450135E-2</v>
      </c>
      <c r="Y955" s="1">
        <v>0</v>
      </c>
      <c r="Z955" s="1">
        <v>4.2655039436363413</v>
      </c>
      <c r="AA955" s="1">
        <v>42.401042087457562</v>
      </c>
      <c r="AB955" s="1">
        <v>49.203282748798763</v>
      </c>
      <c r="AC955" s="1">
        <v>4.130171220107334</v>
      </c>
      <c r="AD955" s="1">
        <v>0</v>
      </c>
      <c r="AE955" s="1">
        <v>0</v>
      </c>
      <c r="AF955" s="1">
        <v>4.2655039436363413</v>
      </c>
      <c r="AG955" s="1">
        <v>-0.27451947134784449</v>
      </c>
      <c r="AH955" s="1">
        <v>3.1191697002498198</v>
      </c>
      <c r="AI955" s="1">
        <v>4.4306914118601641</v>
      </c>
      <c r="AJ955" s="1">
        <v>1.4461432695388794</v>
      </c>
      <c r="AK955" s="1">
        <v>0</v>
      </c>
      <c r="AL955" s="1">
        <v>0</v>
      </c>
      <c r="AM955" s="1">
        <v>-2.4311672152260617</v>
      </c>
    </row>
    <row r="956" spans="5:39" x14ac:dyDescent="0.2">
      <c r="E956" s="1" t="str">
        <f t="shared" si="14"/>
        <v>-003----0-</v>
      </c>
      <c r="F956" s="1" t="s">
        <v>87</v>
      </c>
      <c r="G956" s="1">
        <v>0</v>
      </c>
      <c r="H956" s="1">
        <v>0</v>
      </c>
      <c r="I956" s="1">
        <v>3</v>
      </c>
      <c r="J956" s="1" t="s">
        <v>87</v>
      </c>
      <c r="K956" s="1" t="s">
        <v>87</v>
      </c>
      <c r="L956" s="1" t="s">
        <v>87</v>
      </c>
      <c r="M956" s="1" t="s">
        <v>87</v>
      </c>
      <c r="N956" s="1">
        <v>0</v>
      </c>
      <c r="O956" s="1" t="s">
        <v>87</v>
      </c>
      <c r="P956" s="1">
        <v>165</v>
      </c>
      <c r="Q956" s="1">
        <v>577791</v>
      </c>
      <c r="R956" s="1">
        <v>63311.083398529387</v>
      </c>
      <c r="S956" s="1">
        <v>90.485054016113281</v>
      </c>
      <c r="T956" s="1">
        <v>-319.38124602986989</v>
      </c>
      <c r="U956" s="1">
        <v>102.6242036873949</v>
      </c>
      <c r="V956" s="1">
        <v>161.25035095214844</v>
      </c>
      <c r="W956" s="1">
        <v>-84.718269348144531</v>
      </c>
      <c r="X956" s="1">
        <v>-0.13381269882061819</v>
      </c>
      <c r="Y956" s="1">
        <v>0</v>
      </c>
      <c r="Z956" s="1">
        <v>1.340450093545936</v>
      </c>
      <c r="AA956" s="1">
        <v>65.698669588138273</v>
      </c>
      <c r="AB956" s="1">
        <v>32.960880318315795</v>
      </c>
      <c r="AC956" s="1">
        <v>0</v>
      </c>
      <c r="AD956" s="1">
        <v>0</v>
      </c>
      <c r="AE956" s="1">
        <v>0</v>
      </c>
      <c r="AF956" s="1">
        <v>0</v>
      </c>
      <c r="AG956" s="1">
        <v>-4.6493614356807003</v>
      </c>
      <c r="AH956" s="1">
        <v>7.2027552770039183</v>
      </c>
      <c r="AI956" s="1">
        <v>0</v>
      </c>
      <c r="AJ956" s="1">
        <v>1.6125035285949707</v>
      </c>
      <c r="AK956" s="1">
        <v>0</v>
      </c>
      <c r="AL956" s="1">
        <v>0</v>
      </c>
      <c r="AM956" s="1">
        <v>-31.764970138429309</v>
      </c>
    </row>
    <row r="957" spans="5:39" x14ac:dyDescent="0.2">
      <c r="E957" s="1" t="str">
        <f t="shared" si="14"/>
        <v>-011----0-</v>
      </c>
      <c r="F957" s="1" t="s">
        <v>87</v>
      </c>
      <c r="G957" s="1">
        <v>0</v>
      </c>
      <c r="H957" s="1">
        <v>1</v>
      </c>
      <c r="I957" s="1">
        <v>1</v>
      </c>
      <c r="J957" s="1" t="s">
        <v>87</v>
      </c>
      <c r="K957" s="1" t="s">
        <v>87</v>
      </c>
      <c r="L957" s="1" t="s">
        <v>87</v>
      </c>
      <c r="M957" s="1" t="s">
        <v>87</v>
      </c>
      <c r="N957" s="1">
        <v>0</v>
      </c>
      <c r="O957" s="1" t="s">
        <v>87</v>
      </c>
      <c r="P957" s="1">
        <v>833</v>
      </c>
      <c r="Q957" s="1">
        <v>2477830</v>
      </c>
      <c r="R957" s="1">
        <v>15148.823188740485</v>
      </c>
      <c r="S957" s="1">
        <v>15.901064872741699</v>
      </c>
      <c r="T957" s="1">
        <v>-135.85956430129625</v>
      </c>
      <c r="U957" s="1">
        <v>57.643868455976246</v>
      </c>
      <c r="V957" s="1">
        <v>150.12753295898438</v>
      </c>
      <c r="W957" s="1">
        <v>72.670013427734375</v>
      </c>
      <c r="X957" s="1">
        <v>0.47970731800307159</v>
      </c>
      <c r="Y957" s="1">
        <v>8.6809829568614466E-2</v>
      </c>
      <c r="Z957" s="1">
        <v>5.0734311877731724</v>
      </c>
      <c r="AA957" s="1">
        <v>19.203173744768609</v>
      </c>
      <c r="AB957" s="1">
        <v>52.230661506237311</v>
      </c>
      <c r="AC957" s="1">
        <v>22.562564824866921</v>
      </c>
      <c r="AD957" s="1">
        <v>0.84335890678537262</v>
      </c>
      <c r="AE957" s="1">
        <v>8.6809829568614466E-2</v>
      </c>
      <c r="AF957" s="1">
        <v>5.0734311877731724</v>
      </c>
      <c r="AG957" s="1">
        <v>-28.362987134259008</v>
      </c>
      <c r="AH957" s="1">
        <v>2.111630944663812</v>
      </c>
      <c r="AI957" s="1">
        <v>4.6362459790427968</v>
      </c>
      <c r="AJ957" s="1">
        <v>1.5012753009796143</v>
      </c>
      <c r="AK957" s="1">
        <v>0</v>
      </c>
      <c r="AL957" s="1">
        <v>0</v>
      </c>
      <c r="AM957" s="1">
        <v>22.373285882898106</v>
      </c>
    </row>
    <row r="958" spans="5:39" x14ac:dyDescent="0.2">
      <c r="E958" s="1" t="str">
        <f t="shared" si="14"/>
        <v>-012----0-</v>
      </c>
      <c r="F958" s="1" t="s">
        <v>87</v>
      </c>
      <c r="G958" s="1">
        <v>0</v>
      </c>
      <c r="H958" s="1">
        <v>1</v>
      </c>
      <c r="I958" s="1">
        <v>2</v>
      </c>
      <c r="J958" s="1" t="s">
        <v>87</v>
      </c>
      <c r="K958" s="1" t="s">
        <v>87</v>
      </c>
      <c r="L958" s="1" t="s">
        <v>87</v>
      </c>
      <c r="M958" s="1" t="s">
        <v>87</v>
      </c>
      <c r="N958" s="1">
        <v>0</v>
      </c>
      <c r="O958" s="1" t="s">
        <v>87</v>
      </c>
      <c r="P958" s="1">
        <v>2082</v>
      </c>
      <c r="Q958" s="1">
        <v>6684833</v>
      </c>
      <c r="R958" s="1">
        <v>34091.8370761572</v>
      </c>
      <c r="S958" s="1">
        <v>57.844165802001953</v>
      </c>
      <c r="T958" s="1">
        <v>-251.76527801547221</v>
      </c>
      <c r="U958" s="1">
        <v>72.095491790283035</v>
      </c>
      <c r="V958" s="1">
        <v>171.49775695800781</v>
      </c>
      <c r="W958" s="1">
        <v>51.287803649902344</v>
      </c>
      <c r="X958" s="1">
        <v>0.15044012892391617</v>
      </c>
      <c r="Y958" s="1">
        <v>0.49628764099267703</v>
      </c>
      <c r="Z958" s="1">
        <v>3.4341022430926849</v>
      </c>
      <c r="AA958" s="1">
        <v>32.741595788555969</v>
      </c>
      <c r="AB958" s="1">
        <v>56.269797614989038</v>
      </c>
      <c r="AC958" s="1">
        <v>6.9524399487616222</v>
      </c>
      <c r="AD958" s="1">
        <v>0.10577676360800636</v>
      </c>
      <c r="AE958" s="1">
        <v>0.49628764099267703</v>
      </c>
      <c r="AF958" s="1">
        <v>3.4341022430926849</v>
      </c>
      <c r="AG958" s="1">
        <v>-1.3029746198894676</v>
      </c>
      <c r="AH958" s="1">
        <v>5.2140214730024192</v>
      </c>
      <c r="AI958" s="1">
        <v>10.738920890154851</v>
      </c>
      <c r="AJ958" s="1">
        <v>1.7149776220321655</v>
      </c>
      <c r="AK958" s="1">
        <v>0</v>
      </c>
      <c r="AL958" s="1">
        <v>0</v>
      </c>
      <c r="AM958" s="1">
        <v>44.809858927726367</v>
      </c>
    </row>
    <row r="959" spans="5:39" x14ac:dyDescent="0.2">
      <c r="E959" s="1" t="str">
        <f t="shared" si="14"/>
        <v>-013----0-</v>
      </c>
      <c r="F959" s="1" t="s">
        <v>87</v>
      </c>
      <c r="G959" s="1">
        <v>0</v>
      </c>
      <c r="H959" s="1">
        <v>1</v>
      </c>
      <c r="I959" s="1">
        <v>3</v>
      </c>
      <c r="J959" s="1" t="s">
        <v>87</v>
      </c>
      <c r="K959" s="1" t="s">
        <v>87</v>
      </c>
      <c r="L959" s="1" t="s">
        <v>87</v>
      </c>
      <c r="M959" s="1" t="s">
        <v>87</v>
      </c>
      <c r="N959" s="1">
        <v>0</v>
      </c>
      <c r="O959" s="1" t="s">
        <v>87</v>
      </c>
      <c r="P959" s="1">
        <v>1221</v>
      </c>
      <c r="Q959" s="1">
        <v>3713254</v>
      </c>
      <c r="R959" s="1">
        <v>73534.855316378744</v>
      </c>
      <c r="S959" s="1">
        <v>90.910507202148438</v>
      </c>
      <c r="T959" s="1">
        <v>-385.66819372039981</v>
      </c>
      <c r="U959" s="1">
        <v>77.194397836385392</v>
      </c>
      <c r="V959" s="1">
        <v>184.65574645996094</v>
      </c>
      <c r="W959" s="1">
        <v>-207.57208251953125</v>
      </c>
      <c r="X959" s="1">
        <v>-0.28227713460027409</v>
      </c>
      <c r="Y959" s="1">
        <v>1.0627605868060737</v>
      </c>
      <c r="Z959" s="1">
        <v>5.9563391031154884</v>
      </c>
      <c r="AA959" s="1">
        <v>66.090092409514682</v>
      </c>
      <c r="AB959" s="1">
        <v>26.519704819546412</v>
      </c>
      <c r="AC959" s="1">
        <v>0.37110308101735029</v>
      </c>
      <c r="AD959" s="1">
        <v>0</v>
      </c>
      <c r="AE959" s="1">
        <v>0</v>
      </c>
      <c r="AF959" s="1">
        <v>0</v>
      </c>
      <c r="AG959" s="1">
        <v>0</v>
      </c>
      <c r="AH959" s="1">
        <v>10.304432106292669</v>
      </c>
      <c r="AI959" s="1">
        <v>0</v>
      </c>
      <c r="AJ959" s="1">
        <v>1.8465574979782104</v>
      </c>
      <c r="AK959" s="1">
        <v>0</v>
      </c>
      <c r="AL959" s="1">
        <v>0</v>
      </c>
      <c r="AM959" s="1">
        <v>-94.058461957179958</v>
      </c>
    </row>
    <row r="960" spans="5:39" x14ac:dyDescent="0.2">
      <c r="E960" s="1" t="str">
        <f t="shared" si="14"/>
        <v>-001----1-</v>
      </c>
      <c r="F960" s="1" t="s">
        <v>87</v>
      </c>
      <c r="G960" s="1">
        <v>0</v>
      </c>
      <c r="H960" s="1">
        <v>0</v>
      </c>
      <c r="I960" s="1">
        <v>1</v>
      </c>
      <c r="J960" s="1" t="s">
        <v>87</v>
      </c>
      <c r="K960" s="1" t="s">
        <v>87</v>
      </c>
      <c r="L960" s="1" t="s">
        <v>87</v>
      </c>
      <c r="M960" s="1" t="s">
        <v>87</v>
      </c>
      <c r="N960" s="1">
        <v>1</v>
      </c>
      <c r="O960" s="1" t="s">
        <v>87</v>
      </c>
      <c r="P960" s="1">
        <v>517</v>
      </c>
      <c r="Q960" s="1">
        <v>2215873</v>
      </c>
      <c r="R960" s="1">
        <v>14025.8732602325</v>
      </c>
      <c r="S960" s="1">
        <v>14.676043510437012</v>
      </c>
      <c r="T960" s="1">
        <v>-246.53962016376008</v>
      </c>
      <c r="U960" s="1">
        <v>53.239414283815229</v>
      </c>
      <c r="V960" s="1">
        <v>138.09257507324219</v>
      </c>
      <c r="W960" s="1">
        <v>-32.73651123046875</v>
      </c>
      <c r="X960" s="1">
        <v>-0.23340087724367542</v>
      </c>
      <c r="Y960" s="1">
        <v>1.3980494369487781</v>
      </c>
      <c r="Z960" s="1">
        <v>20.960271640116559</v>
      </c>
      <c r="AA960" s="1">
        <v>34.060255258311287</v>
      </c>
      <c r="AB960" s="1">
        <v>42.3767968651633</v>
      </c>
      <c r="AC960" s="1">
        <v>1.2046267994600774</v>
      </c>
      <c r="AD960" s="1">
        <v>0</v>
      </c>
      <c r="AE960" s="1">
        <v>1.3980494369487781</v>
      </c>
      <c r="AF960" s="1">
        <v>20.960271640116559</v>
      </c>
      <c r="AG960" s="1">
        <v>2.3163493834111755</v>
      </c>
      <c r="AH960" s="1">
        <v>1.5619516982443153</v>
      </c>
      <c r="AI960" s="1">
        <v>17.926917439852932</v>
      </c>
      <c r="AJ960" s="1">
        <v>1.3809256553649902</v>
      </c>
      <c r="AK960" s="1">
        <v>0</v>
      </c>
      <c r="AL960" s="1">
        <v>0</v>
      </c>
      <c r="AM960" s="1">
        <v>0.66590357178486803</v>
      </c>
    </row>
    <row r="961" spans="5:39" x14ac:dyDescent="0.2">
      <c r="E961" s="1" t="str">
        <f t="shared" si="14"/>
        <v>-002----1-</v>
      </c>
      <c r="F961" s="1" t="s">
        <v>87</v>
      </c>
      <c r="G961" s="1">
        <v>0</v>
      </c>
      <c r="H961" s="1">
        <v>0</v>
      </c>
      <c r="I961" s="1">
        <v>2</v>
      </c>
      <c r="J961" s="1" t="s">
        <v>87</v>
      </c>
      <c r="K961" s="1" t="s">
        <v>87</v>
      </c>
      <c r="L961" s="1" t="s">
        <v>87</v>
      </c>
      <c r="M961" s="1" t="s">
        <v>87</v>
      </c>
      <c r="N961" s="1">
        <v>1</v>
      </c>
      <c r="O961" s="1" t="s">
        <v>87</v>
      </c>
      <c r="P961" s="1">
        <v>395</v>
      </c>
      <c r="Q961" s="1">
        <v>1580603</v>
      </c>
      <c r="R961" s="1">
        <v>26593.748142057662</v>
      </c>
      <c r="S961" s="1">
        <v>48.688045501708984</v>
      </c>
      <c r="T961" s="1">
        <v>-332.54851619917929</v>
      </c>
      <c r="U961" s="1">
        <v>65.191225709543531</v>
      </c>
      <c r="V961" s="1">
        <v>144.50776672363281</v>
      </c>
      <c r="W961" s="1">
        <v>-105.78121185302734</v>
      </c>
      <c r="X961" s="1">
        <v>-0.39776721689612365</v>
      </c>
      <c r="Y961" s="1">
        <v>0</v>
      </c>
      <c r="Z961" s="1">
        <v>19.747906337011887</v>
      </c>
      <c r="AA961" s="1">
        <v>64.333548652001809</v>
      </c>
      <c r="AB961" s="1">
        <v>15.918545010986312</v>
      </c>
      <c r="AC961" s="1">
        <v>0</v>
      </c>
      <c r="AD961" s="1">
        <v>0</v>
      </c>
      <c r="AE961" s="1">
        <v>0</v>
      </c>
      <c r="AF961" s="1">
        <v>19.747906337011887</v>
      </c>
      <c r="AG961" s="1">
        <v>2.1463507726000879</v>
      </c>
      <c r="AH961" s="1">
        <v>3.216676584515771</v>
      </c>
      <c r="AI961" s="1">
        <v>11.623350999058905</v>
      </c>
      <c r="AJ961" s="1">
        <v>1.445077657699585</v>
      </c>
      <c r="AK961" s="1">
        <v>0</v>
      </c>
      <c r="AL961" s="1">
        <v>0</v>
      </c>
      <c r="AM961" s="1">
        <v>8.193637300045524E-2</v>
      </c>
    </row>
    <row r="962" spans="5:39" x14ac:dyDescent="0.2">
      <c r="E962" s="1" t="str">
        <f t="shared" si="14"/>
        <v>-003----1-</v>
      </c>
      <c r="F962" s="1" t="s">
        <v>87</v>
      </c>
      <c r="G962" s="1">
        <v>0</v>
      </c>
      <c r="H962" s="1">
        <v>0</v>
      </c>
      <c r="I962" s="1">
        <v>3</v>
      </c>
      <c r="J962" s="1" t="s">
        <v>87</v>
      </c>
      <c r="K962" s="1" t="s">
        <v>87</v>
      </c>
      <c r="L962" s="1" t="s">
        <v>87</v>
      </c>
      <c r="M962" s="1" t="s">
        <v>87</v>
      </c>
      <c r="N962" s="1">
        <v>1</v>
      </c>
      <c r="O962" s="1" t="s">
        <v>87</v>
      </c>
      <c r="P962" s="1">
        <v>75</v>
      </c>
      <c r="Q962" s="1">
        <v>238685</v>
      </c>
      <c r="R962" s="1">
        <v>67143.083012108633</v>
      </c>
      <c r="S962" s="1">
        <v>89.337059020996094</v>
      </c>
      <c r="T962" s="1">
        <v>-499.89679057908222</v>
      </c>
      <c r="U962" s="1">
        <v>74.832914512190712</v>
      </c>
      <c r="V962" s="1">
        <v>148.70268249511719</v>
      </c>
      <c r="W962" s="1">
        <v>-269.14663696289063</v>
      </c>
      <c r="X962" s="1">
        <v>-0.40085534486754576</v>
      </c>
      <c r="Y962" s="1">
        <v>0</v>
      </c>
      <c r="Z962" s="1">
        <v>7.3653560131554139</v>
      </c>
      <c r="AA962" s="1">
        <v>81.238033391289775</v>
      </c>
      <c r="AB962" s="1">
        <v>11.396610595554812</v>
      </c>
      <c r="AC962" s="1">
        <v>0</v>
      </c>
      <c r="AD962" s="1">
        <v>0</v>
      </c>
      <c r="AE962" s="1">
        <v>0</v>
      </c>
      <c r="AF962" s="1">
        <v>0</v>
      </c>
      <c r="AG962" s="1">
        <v>11.186705669894298</v>
      </c>
      <c r="AH962" s="1">
        <v>6.3205315463625897</v>
      </c>
      <c r="AI962" s="1">
        <v>0</v>
      </c>
      <c r="AJ962" s="1">
        <v>1.4870268106460571</v>
      </c>
      <c r="AK962" s="1">
        <v>0</v>
      </c>
      <c r="AL962" s="1">
        <v>1</v>
      </c>
      <c r="AM962" s="1">
        <v>-10.29266938024894</v>
      </c>
    </row>
    <row r="963" spans="5:39" x14ac:dyDescent="0.2">
      <c r="E963" s="1" t="str">
        <f t="shared" ref="E963:E1026" si="15">CONCATENATE(F963,G963,H963,I963,J963,K963,L963,M963,N963,O963,)</f>
        <v>-011----1-</v>
      </c>
      <c r="F963" s="1" t="s">
        <v>87</v>
      </c>
      <c r="G963" s="1">
        <v>0</v>
      </c>
      <c r="H963" s="1">
        <v>1</v>
      </c>
      <c r="I963" s="1">
        <v>1</v>
      </c>
      <c r="J963" s="1" t="s">
        <v>87</v>
      </c>
      <c r="K963" s="1" t="s">
        <v>87</v>
      </c>
      <c r="L963" s="1" t="s">
        <v>87</v>
      </c>
      <c r="M963" s="1" t="s">
        <v>87</v>
      </c>
      <c r="N963" s="1">
        <v>1</v>
      </c>
      <c r="O963" s="1" t="s">
        <v>87</v>
      </c>
      <c r="P963" s="1">
        <v>220</v>
      </c>
      <c r="Q963" s="1">
        <v>683229</v>
      </c>
      <c r="R963" s="1">
        <v>15464.890144769108</v>
      </c>
      <c r="S963" s="1">
        <v>16.764823913574219</v>
      </c>
      <c r="T963" s="1">
        <v>-240.8423649448896</v>
      </c>
      <c r="U963" s="1">
        <v>50.815503656751247</v>
      </c>
      <c r="V963" s="1">
        <v>149.30601501464844</v>
      </c>
      <c r="W963" s="1">
        <v>-10.542022705078125</v>
      </c>
      <c r="X963" s="1">
        <v>-6.8167459363711616E-2</v>
      </c>
      <c r="Y963" s="1">
        <v>0.87979286593514039</v>
      </c>
      <c r="Z963" s="1">
        <v>14.329163428367355</v>
      </c>
      <c r="AA963" s="1">
        <v>37.788794093927514</v>
      </c>
      <c r="AB963" s="1">
        <v>42.198882073214108</v>
      </c>
      <c r="AC963" s="1">
        <v>4.5384490412438581</v>
      </c>
      <c r="AD963" s="1">
        <v>0.26491849731202866</v>
      </c>
      <c r="AE963" s="1">
        <v>0.87979286593514039</v>
      </c>
      <c r="AF963" s="1">
        <v>14.329163428367355</v>
      </c>
      <c r="AG963" s="1">
        <v>-3.877313321705337</v>
      </c>
      <c r="AH963" s="1">
        <v>2.0340080432583059</v>
      </c>
      <c r="AI963" s="1">
        <v>15.308542465025777</v>
      </c>
      <c r="AJ963" s="1">
        <v>1.4930601119995117</v>
      </c>
      <c r="AK963" s="1">
        <v>0</v>
      </c>
      <c r="AL963" s="1">
        <v>0</v>
      </c>
      <c r="AM963" s="1">
        <v>16.713584302923849</v>
      </c>
    </row>
    <row r="964" spans="5:39" x14ac:dyDescent="0.2">
      <c r="E964" s="1" t="str">
        <f t="shared" si="15"/>
        <v>-012----1-</v>
      </c>
      <c r="F964" s="1" t="s">
        <v>87</v>
      </c>
      <c r="G964" s="1">
        <v>0</v>
      </c>
      <c r="H964" s="1">
        <v>1</v>
      </c>
      <c r="I964" s="1">
        <v>2</v>
      </c>
      <c r="J964" s="1" t="s">
        <v>87</v>
      </c>
      <c r="K964" s="1" t="s">
        <v>87</v>
      </c>
      <c r="L964" s="1" t="s">
        <v>87</v>
      </c>
      <c r="M964" s="1" t="s">
        <v>87</v>
      </c>
      <c r="N964" s="1">
        <v>1</v>
      </c>
      <c r="O964" s="1" t="s">
        <v>87</v>
      </c>
      <c r="P964" s="1">
        <v>776</v>
      </c>
      <c r="Q964" s="1">
        <v>2436771</v>
      </c>
      <c r="R964" s="1">
        <v>35106.970763097917</v>
      </c>
      <c r="S964" s="1">
        <v>59.019943237304688</v>
      </c>
      <c r="T964" s="1">
        <v>-377.79263152502745</v>
      </c>
      <c r="U964" s="1">
        <v>67.542184732696768</v>
      </c>
      <c r="V964" s="1">
        <v>175.14662170410156</v>
      </c>
      <c r="W964" s="1">
        <v>-63.142948150634766</v>
      </c>
      <c r="X964" s="1">
        <v>-0.17985871973040288</v>
      </c>
      <c r="Y964" s="1">
        <v>0.6064583007594887</v>
      </c>
      <c r="Z964" s="1">
        <v>9.4440963061362773</v>
      </c>
      <c r="AA964" s="1">
        <v>55.665920187001575</v>
      </c>
      <c r="AB964" s="1">
        <v>33.616289753940769</v>
      </c>
      <c r="AC964" s="1">
        <v>0.66723545216189784</v>
      </c>
      <c r="AD964" s="1">
        <v>0</v>
      </c>
      <c r="AE964" s="1">
        <v>0.6064583007594887</v>
      </c>
      <c r="AF964" s="1">
        <v>9.4440963061362773</v>
      </c>
      <c r="AG964" s="1">
        <v>0.55447597745035382</v>
      </c>
      <c r="AH964" s="1">
        <v>5.9790091664119354</v>
      </c>
      <c r="AI964" s="1">
        <v>22.227516833717754</v>
      </c>
      <c r="AJ964" s="1">
        <v>1.7514661550521851</v>
      </c>
      <c r="AK964" s="1">
        <v>0</v>
      </c>
      <c r="AL964" s="1">
        <v>0</v>
      </c>
      <c r="AM964" s="1">
        <v>43.199880413637665</v>
      </c>
    </row>
    <row r="965" spans="5:39" x14ac:dyDescent="0.2">
      <c r="E965" s="1" t="str">
        <f t="shared" si="15"/>
        <v>-013----1-</v>
      </c>
      <c r="F965" s="1" t="s">
        <v>87</v>
      </c>
      <c r="G965" s="1">
        <v>0</v>
      </c>
      <c r="H965" s="1">
        <v>1</v>
      </c>
      <c r="I965" s="1">
        <v>3</v>
      </c>
      <c r="J965" s="1" t="s">
        <v>87</v>
      </c>
      <c r="K965" s="1" t="s">
        <v>87</v>
      </c>
      <c r="L965" s="1" t="s">
        <v>87</v>
      </c>
      <c r="M965" s="1" t="s">
        <v>87</v>
      </c>
      <c r="N965" s="1">
        <v>1</v>
      </c>
      <c r="O965" s="1" t="s">
        <v>87</v>
      </c>
      <c r="P965" s="1">
        <v>420</v>
      </c>
      <c r="Q965" s="1">
        <v>1295630</v>
      </c>
      <c r="R965" s="1">
        <v>67000.991999775812</v>
      </c>
      <c r="S965" s="1">
        <v>90.156211853027344</v>
      </c>
      <c r="T965" s="1">
        <v>-493.07014584400883</v>
      </c>
      <c r="U965" s="1">
        <v>72.460579578842285</v>
      </c>
      <c r="V965" s="1">
        <v>180.3836669921875</v>
      </c>
      <c r="W965" s="1">
        <v>-336.24050903320313</v>
      </c>
      <c r="X965" s="1">
        <v>-0.50184407573298051</v>
      </c>
      <c r="Y965" s="1">
        <v>1.6269305280056805</v>
      </c>
      <c r="Z965" s="1">
        <v>12.918425785139275</v>
      </c>
      <c r="AA965" s="1">
        <v>75.480577016586523</v>
      </c>
      <c r="AB965" s="1">
        <v>9.9740666702685186</v>
      </c>
      <c r="AC965" s="1">
        <v>0</v>
      </c>
      <c r="AD965" s="1">
        <v>0</v>
      </c>
      <c r="AE965" s="1">
        <v>0</v>
      </c>
      <c r="AF965" s="1">
        <v>0</v>
      </c>
      <c r="AG965" s="1">
        <v>0</v>
      </c>
      <c r="AH965" s="1">
        <v>10.036180567140576</v>
      </c>
      <c r="AI965" s="1">
        <v>0</v>
      </c>
      <c r="AJ965" s="1">
        <v>1.8038367033004761</v>
      </c>
      <c r="AK965" s="1">
        <v>0</v>
      </c>
      <c r="AL965" s="1">
        <v>0</v>
      </c>
      <c r="AM965" s="1">
        <v>-106.05081194694448</v>
      </c>
    </row>
    <row r="966" spans="5:39" x14ac:dyDescent="0.2">
      <c r="E966" s="1" t="str">
        <f t="shared" si="15"/>
        <v>-101----0-</v>
      </c>
      <c r="F966" s="1" t="s">
        <v>87</v>
      </c>
      <c r="G966" s="1">
        <v>1</v>
      </c>
      <c r="H966" s="1">
        <v>0</v>
      </c>
      <c r="I966" s="1">
        <v>1</v>
      </c>
      <c r="J966" s="1" t="s">
        <v>87</v>
      </c>
      <c r="K966" s="1" t="s">
        <v>87</v>
      </c>
      <c r="L966" s="1" t="s">
        <v>87</v>
      </c>
      <c r="M966" s="1" t="s">
        <v>87</v>
      </c>
      <c r="N966" s="1">
        <v>0</v>
      </c>
      <c r="O966" s="1" t="s">
        <v>87</v>
      </c>
      <c r="P966" s="1">
        <v>494</v>
      </c>
      <c r="Q966" s="1">
        <v>581761</v>
      </c>
      <c r="R966" s="1">
        <v>22363.240249318336</v>
      </c>
      <c r="S966" s="1">
        <v>14.702412605285645</v>
      </c>
      <c r="T966" s="1">
        <v>-147.42789390937594</v>
      </c>
      <c r="U966" s="1">
        <v>85.763701825986473</v>
      </c>
      <c r="V966" s="1">
        <v>328.51739501953125</v>
      </c>
      <c r="W966" s="1">
        <v>128.86756896972656</v>
      </c>
      <c r="X966" s="1">
        <v>0.57624730375847322</v>
      </c>
      <c r="Y966" s="1">
        <v>0</v>
      </c>
      <c r="Z966" s="1">
        <v>1.1233135256574436</v>
      </c>
      <c r="AA966" s="1">
        <v>8.8794195554531843</v>
      </c>
      <c r="AB966" s="1">
        <v>73.451640794071793</v>
      </c>
      <c r="AC966" s="1">
        <v>16.545626124817581</v>
      </c>
      <c r="AD966" s="1">
        <v>0</v>
      </c>
      <c r="AE966" s="1">
        <v>0</v>
      </c>
      <c r="AF966" s="1">
        <v>1.1233135256574436</v>
      </c>
      <c r="AG966" s="1">
        <v>-141.52762605648337</v>
      </c>
      <c r="AH966" s="1">
        <v>1.5760511820310998</v>
      </c>
      <c r="AI966" s="1">
        <v>0.87202426401198918</v>
      </c>
      <c r="AJ966" s="1">
        <v>3.2851738929748535</v>
      </c>
      <c r="AK966" s="1">
        <v>0</v>
      </c>
      <c r="AL966" s="1">
        <v>0</v>
      </c>
      <c r="AM966" s="1">
        <v>1.0939362576853413</v>
      </c>
    </row>
    <row r="967" spans="5:39" x14ac:dyDescent="0.2">
      <c r="E967" s="1" t="str">
        <f t="shared" si="15"/>
        <v>-102----0-</v>
      </c>
      <c r="F967" s="1" t="s">
        <v>87</v>
      </c>
      <c r="G967" s="1">
        <v>1</v>
      </c>
      <c r="H967" s="1">
        <v>0</v>
      </c>
      <c r="I967" s="1">
        <v>2</v>
      </c>
      <c r="J967" s="1" t="s">
        <v>87</v>
      </c>
      <c r="K967" s="1" t="s">
        <v>87</v>
      </c>
      <c r="L967" s="1" t="s">
        <v>87</v>
      </c>
      <c r="M967" s="1" t="s">
        <v>87</v>
      </c>
      <c r="N967" s="1">
        <v>0</v>
      </c>
      <c r="O967" s="1" t="s">
        <v>87</v>
      </c>
      <c r="P967" s="1">
        <v>134</v>
      </c>
      <c r="Q967" s="1">
        <v>198180</v>
      </c>
      <c r="R967" s="1">
        <v>43286.322113321272</v>
      </c>
      <c r="S967" s="1">
        <v>49.452728271484375</v>
      </c>
      <c r="T967" s="1">
        <v>-249.63083305341041</v>
      </c>
      <c r="U967" s="1">
        <v>113.364154355579</v>
      </c>
      <c r="V967" s="1">
        <v>340.37945556640625</v>
      </c>
      <c r="W967" s="1">
        <v>212.94078063964844</v>
      </c>
      <c r="X967" s="1">
        <v>0.49193548965001205</v>
      </c>
      <c r="Y967" s="1">
        <v>0</v>
      </c>
      <c r="Z967" s="1">
        <v>3.0780098899989908E-2</v>
      </c>
      <c r="AA967" s="1">
        <v>17.23534160863861</v>
      </c>
      <c r="AB967" s="1">
        <v>69.355131698455949</v>
      </c>
      <c r="AC967" s="1">
        <v>13.378746594005451</v>
      </c>
      <c r="AD967" s="1">
        <v>0</v>
      </c>
      <c r="AE967" s="1">
        <v>0</v>
      </c>
      <c r="AF967" s="1">
        <v>3.0780098899989908E-2</v>
      </c>
      <c r="AG967" s="1">
        <v>-44.965325377117878</v>
      </c>
      <c r="AH967" s="1">
        <v>8.0554394627955208</v>
      </c>
      <c r="AI967" s="1">
        <v>2.1392346311569048E-2</v>
      </c>
      <c r="AJ967" s="1">
        <v>3.403794527053833</v>
      </c>
      <c r="AK967" s="1">
        <v>0</v>
      </c>
      <c r="AL967" s="1">
        <v>0</v>
      </c>
      <c r="AM967" s="1">
        <v>45.716501338587967</v>
      </c>
    </row>
    <row r="968" spans="5:39" x14ac:dyDescent="0.2">
      <c r="E968" s="1" t="str">
        <f t="shared" si="15"/>
        <v>-103----0-</v>
      </c>
      <c r="F968" s="1" t="s">
        <v>87</v>
      </c>
      <c r="G968" s="1">
        <v>1</v>
      </c>
      <c r="H968" s="1">
        <v>0</v>
      </c>
      <c r="I968" s="1">
        <v>3</v>
      </c>
      <c r="J968" s="1" t="s">
        <v>87</v>
      </c>
      <c r="K968" s="1" t="s">
        <v>87</v>
      </c>
      <c r="L968" s="1" t="s">
        <v>87</v>
      </c>
      <c r="M968" s="1" t="s">
        <v>87</v>
      </c>
      <c r="N968" s="1">
        <v>0</v>
      </c>
      <c r="O968" s="1" t="s">
        <v>87</v>
      </c>
      <c r="P968" s="1">
        <v>18</v>
      </c>
      <c r="Q968" s="1">
        <v>51210</v>
      </c>
      <c r="R968" s="1">
        <v>96947.948829986679</v>
      </c>
      <c r="S968" s="1">
        <v>90.895957946777344</v>
      </c>
      <c r="T968" s="1">
        <v>-460.97085258774678</v>
      </c>
      <c r="U968" s="1">
        <v>87.343872686335047</v>
      </c>
      <c r="V968" s="1">
        <v>349.63482666015625</v>
      </c>
      <c r="W968" s="1">
        <v>46.481639862060547</v>
      </c>
      <c r="X968" s="1">
        <v>4.7944944089093972E-2</v>
      </c>
      <c r="Y968" s="1">
        <v>0</v>
      </c>
      <c r="Z968" s="1">
        <v>0</v>
      </c>
      <c r="AA968" s="1">
        <v>35.864089045108379</v>
      </c>
      <c r="AB968" s="1">
        <v>64.135910954891614</v>
      </c>
      <c r="AC968" s="1">
        <v>0</v>
      </c>
      <c r="AD968" s="1">
        <v>0</v>
      </c>
      <c r="AE968" s="1">
        <v>0</v>
      </c>
      <c r="AF968" s="1">
        <v>0</v>
      </c>
      <c r="AG968" s="1">
        <v>0</v>
      </c>
      <c r="AH968" s="1">
        <v>13.95063520601731</v>
      </c>
      <c r="AI968" s="1">
        <v>0</v>
      </c>
      <c r="AJ968" s="1">
        <v>3.4963483810424805</v>
      </c>
      <c r="AK968" s="1">
        <v>1</v>
      </c>
      <c r="AL968" s="1">
        <v>0</v>
      </c>
      <c r="AM968" s="1">
        <v>56.523149982528963</v>
      </c>
    </row>
    <row r="969" spans="5:39" x14ac:dyDescent="0.2">
      <c r="E969" s="1" t="str">
        <f t="shared" si="15"/>
        <v>-111----0-</v>
      </c>
      <c r="F969" s="1" t="s">
        <v>87</v>
      </c>
      <c r="G969" s="1">
        <v>1</v>
      </c>
      <c r="H969" s="1">
        <v>1</v>
      </c>
      <c r="I969" s="1">
        <v>1</v>
      </c>
      <c r="J969" s="1" t="s">
        <v>87</v>
      </c>
      <c r="K969" s="1" t="s">
        <v>87</v>
      </c>
      <c r="L969" s="1" t="s">
        <v>87</v>
      </c>
      <c r="M969" s="1" t="s">
        <v>87</v>
      </c>
      <c r="N969" s="1">
        <v>0</v>
      </c>
      <c r="O969" s="1" t="s">
        <v>87</v>
      </c>
      <c r="P969" s="1">
        <v>1049</v>
      </c>
      <c r="Q969" s="1">
        <v>1063093</v>
      </c>
      <c r="R969" s="1">
        <v>27358.087133556324</v>
      </c>
      <c r="S969" s="1">
        <v>19.485063552856445</v>
      </c>
      <c r="T969" s="1">
        <v>-232.37174092310727</v>
      </c>
      <c r="U969" s="1">
        <v>94.162816967840655</v>
      </c>
      <c r="V969" s="1">
        <v>361.17996215820313</v>
      </c>
      <c r="W969" s="1">
        <v>181.69526672363281</v>
      </c>
      <c r="X969" s="1">
        <v>0.66413732011538462</v>
      </c>
      <c r="Y969" s="1">
        <v>0.11842802087870018</v>
      </c>
      <c r="Z969" s="1">
        <v>1.0195721352694449</v>
      </c>
      <c r="AA969" s="1">
        <v>15.851576484841873</v>
      </c>
      <c r="AB969" s="1">
        <v>53.687683015502877</v>
      </c>
      <c r="AC969" s="1">
        <v>28.79936186203841</v>
      </c>
      <c r="AD969" s="1">
        <v>0.52337848146869559</v>
      </c>
      <c r="AE969" s="1">
        <v>0.11842802087870018</v>
      </c>
      <c r="AF969" s="1">
        <v>1.0195721352694449</v>
      </c>
      <c r="AG969" s="1">
        <v>-87.463485126292824</v>
      </c>
      <c r="AH969" s="1">
        <v>4.9548116681306409</v>
      </c>
      <c r="AI969" s="1">
        <v>1.5688616643667757</v>
      </c>
      <c r="AJ969" s="1">
        <v>3.6117997169494629</v>
      </c>
      <c r="AK969" s="1">
        <v>0</v>
      </c>
      <c r="AL969" s="1">
        <v>0</v>
      </c>
      <c r="AM969" s="1">
        <v>39.66403531414845</v>
      </c>
    </row>
    <row r="970" spans="5:39" x14ac:dyDescent="0.2">
      <c r="E970" s="1" t="str">
        <f t="shared" si="15"/>
        <v>-112----0-</v>
      </c>
      <c r="F970" s="1" t="s">
        <v>87</v>
      </c>
      <c r="G970" s="1">
        <v>1</v>
      </c>
      <c r="H970" s="1">
        <v>1</v>
      </c>
      <c r="I970" s="1">
        <v>2</v>
      </c>
      <c r="J970" s="1" t="s">
        <v>87</v>
      </c>
      <c r="K970" s="1" t="s">
        <v>87</v>
      </c>
      <c r="L970" s="1" t="s">
        <v>87</v>
      </c>
      <c r="M970" s="1" t="s">
        <v>87</v>
      </c>
      <c r="N970" s="1">
        <v>0</v>
      </c>
      <c r="O970" s="1" t="s">
        <v>87</v>
      </c>
      <c r="P970" s="1">
        <v>2520</v>
      </c>
      <c r="Q970" s="1">
        <v>3444082</v>
      </c>
      <c r="R970" s="1">
        <v>51145.655938879114</v>
      </c>
      <c r="S970" s="1">
        <v>56.553970336914063</v>
      </c>
      <c r="T970" s="1">
        <v>-369.03930256406818</v>
      </c>
      <c r="U970" s="1">
        <v>95.585997955554518</v>
      </c>
      <c r="V970" s="1">
        <v>362.249267578125</v>
      </c>
      <c r="W970" s="1">
        <v>151.89927673339844</v>
      </c>
      <c r="X970" s="1">
        <v>0.29699350598792496</v>
      </c>
      <c r="Y970" s="1">
        <v>0.17717348193219559</v>
      </c>
      <c r="Z970" s="1">
        <v>1.2242159158812131</v>
      </c>
      <c r="AA970" s="1">
        <v>19.746393959261134</v>
      </c>
      <c r="AB970" s="1">
        <v>71.358376484648161</v>
      </c>
      <c r="AC970" s="1">
        <v>7.4938401582773002</v>
      </c>
      <c r="AD970" s="1">
        <v>0</v>
      </c>
      <c r="AE970" s="1">
        <v>0.17717348193219559</v>
      </c>
      <c r="AF970" s="1">
        <v>1.2242159158812131</v>
      </c>
      <c r="AG970" s="1">
        <v>-5.6894780833935297</v>
      </c>
      <c r="AH970" s="1">
        <v>9.2257029177274887</v>
      </c>
      <c r="AI970" s="1">
        <v>8.3942497620046232</v>
      </c>
      <c r="AJ970" s="1">
        <v>3.622492790222168</v>
      </c>
      <c r="AK970" s="1">
        <v>0</v>
      </c>
      <c r="AL970" s="1">
        <v>0</v>
      </c>
      <c r="AM970" s="1">
        <v>51.172838880035421</v>
      </c>
    </row>
    <row r="971" spans="5:39" x14ac:dyDescent="0.2">
      <c r="E971" s="1" t="str">
        <f t="shared" si="15"/>
        <v>-113----0-</v>
      </c>
      <c r="F971" s="1" t="s">
        <v>87</v>
      </c>
      <c r="G971" s="1">
        <v>1</v>
      </c>
      <c r="H971" s="1">
        <v>1</v>
      </c>
      <c r="I971" s="1">
        <v>3</v>
      </c>
      <c r="J971" s="1" t="s">
        <v>87</v>
      </c>
      <c r="K971" s="1" t="s">
        <v>87</v>
      </c>
      <c r="L971" s="1" t="s">
        <v>87</v>
      </c>
      <c r="M971" s="1" t="s">
        <v>87</v>
      </c>
      <c r="N971" s="1">
        <v>0</v>
      </c>
      <c r="O971" s="1" t="s">
        <v>87</v>
      </c>
      <c r="P971" s="1">
        <v>770</v>
      </c>
      <c r="Q971" s="1">
        <v>1301813</v>
      </c>
      <c r="R971" s="1">
        <v>95145.099154298063</v>
      </c>
      <c r="S971" s="1">
        <v>90.040184020996094</v>
      </c>
      <c r="T971" s="1">
        <v>-452.74018630566479</v>
      </c>
      <c r="U971" s="1">
        <v>95.456634826495119</v>
      </c>
      <c r="V971" s="1">
        <v>353.70956420898438</v>
      </c>
      <c r="W971" s="1">
        <v>-115.37830352783203</v>
      </c>
      <c r="X971" s="1">
        <v>-0.12126562960507456</v>
      </c>
      <c r="Y971" s="1">
        <v>0</v>
      </c>
      <c r="Z971" s="1">
        <v>2.3174603418463326</v>
      </c>
      <c r="AA971" s="1">
        <v>54.488317446514976</v>
      </c>
      <c r="AB971" s="1">
        <v>43.194222211638696</v>
      </c>
      <c r="AC971" s="1">
        <v>0</v>
      </c>
      <c r="AD971" s="1">
        <v>0</v>
      </c>
      <c r="AE971" s="1">
        <v>0</v>
      </c>
      <c r="AF971" s="1">
        <v>0</v>
      </c>
      <c r="AG971" s="1">
        <v>0</v>
      </c>
      <c r="AH971" s="1">
        <v>15.406975640197484</v>
      </c>
      <c r="AI971" s="1">
        <v>0</v>
      </c>
      <c r="AJ971" s="1">
        <v>3.5370955467224121</v>
      </c>
      <c r="AK971" s="1">
        <v>0</v>
      </c>
      <c r="AL971" s="1">
        <v>0</v>
      </c>
      <c r="AM971" s="1">
        <v>-127.21128408586182</v>
      </c>
    </row>
    <row r="972" spans="5:39" x14ac:dyDescent="0.2">
      <c r="E972" s="1" t="str">
        <f t="shared" si="15"/>
        <v>-101----1-</v>
      </c>
      <c r="F972" s="1" t="s">
        <v>87</v>
      </c>
      <c r="G972" s="1">
        <v>1</v>
      </c>
      <c r="H972" s="1">
        <v>0</v>
      </c>
      <c r="I972" s="1">
        <v>1</v>
      </c>
      <c r="J972" s="1" t="s">
        <v>87</v>
      </c>
      <c r="K972" s="1" t="s">
        <v>87</v>
      </c>
      <c r="L972" s="1" t="s">
        <v>87</v>
      </c>
      <c r="M972" s="1" t="s">
        <v>87</v>
      </c>
      <c r="N972" s="1">
        <v>1</v>
      </c>
      <c r="O972" s="1" t="s">
        <v>87</v>
      </c>
      <c r="P972" s="1">
        <v>91</v>
      </c>
      <c r="Q972" s="1">
        <v>81244</v>
      </c>
      <c r="R972" s="1">
        <v>22784.399168215412</v>
      </c>
      <c r="S972" s="1">
        <v>13.984651565551758</v>
      </c>
      <c r="T972" s="1">
        <v>-294.67701719526576</v>
      </c>
      <c r="U972" s="1">
        <v>79.100937672136297</v>
      </c>
      <c r="V972" s="1">
        <v>358.88311767578125</v>
      </c>
      <c r="W972" s="1">
        <v>73.620002746582031</v>
      </c>
      <c r="X972" s="1">
        <v>0.32311583993526177</v>
      </c>
      <c r="Y972" s="1">
        <v>0</v>
      </c>
      <c r="Z972" s="1">
        <v>6.992516370439664</v>
      </c>
      <c r="AA972" s="1">
        <v>13.897641672000393</v>
      </c>
      <c r="AB972" s="1">
        <v>75.268327507262072</v>
      </c>
      <c r="AC972" s="1">
        <v>3.8415144502978684</v>
      </c>
      <c r="AD972" s="1">
        <v>0</v>
      </c>
      <c r="AE972" s="1">
        <v>0</v>
      </c>
      <c r="AF972" s="1">
        <v>6.992516370439664</v>
      </c>
      <c r="AG972" s="1">
        <v>-87.256985182095633</v>
      </c>
      <c r="AH972" s="1">
        <v>2.4057161144207573</v>
      </c>
      <c r="AI972" s="1">
        <v>9.2317960400300212</v>
      </c>
      <c r="AJ972" s="1">
        <v>3.5888311862945557</v>
      </c>
      <c r="AK972" s="1">
        <v>0</v>
      </c>
      <c r="AL972" s="1">
        <v>1</v>
      </c>
      <c r="AM972" s="1">
        <v>5.9324438964579311</v>
      </c>
    </row>
    <row r="973" spans="5:39" x14ac:dyDescent="0.2">
      <c r="E973" s="1" t="str">
        <f t="shared" si="15"/>
        <v>-102----1-</v>
      </c>
      <c r="F973" s="1" t="s">
        <v>87</v>
      </c>
      <c r="G973" s="1">
        <v>1</v>
      </c>
      <c r="H973" s="1">
        <v>0</v>
      </c>
      <c r="I973" s="1">
        <v>2</v>
      </c>
      <c r="J973" s="1" t="s">
        <v>87</v>
      </c>
      <c r="K973" s="1" t="s">
        <v>87</v>
      </c>
      <c r="L973" s="1" t="s">
        <v>87</v>
      </c>
      <c r="M973" s="1" t="s">
        <v>87</v>
      </c>
      <c r="N973" s="1">
        <v>1</v>
      </c>
      <c r="O973" s="1" t="s">
        <v>87</v>
      </c>
      <c r="P973" s="1">
        <v>46</v>
      </c>
      <c r="Q973" s="1">
        <v>77160</v>
      </c>
      <c r="R973" s="1">
        <v>48367.118961908214</v>
      </c>
      <c r="S973" s="1">
        <v>52.331142425537109</v>
      </c>
      <c r="T973" s="1">
        <v>-414.58902135621076</v>
      </c>
      <c r="U973" s="1">
        <v>101.82833060180344</v>
      </c>
      <c r="V973" s="1">
        <v>383.65475463867188</v>
      </c>
      <c r="W973" s="1">
        <v>174.09445190429688</v>
      </c>
      <c r="X973" s="1">
        <v>0.35994381232714295</v>
      </c>
      <c r="Y973" s="1">
        <v>0</v>
      </c>
      <c r="Z973" s="1">
        <v>0.34992223950233281</v>
      </c>
      <c r="AA973" s="1">
        <v>15.03758424053914</v>
      </c>
      <c r="AB973" s="1">
        <v>83.242612752721612</v>
      </c>
      <c r="AC973" s="1">
        <v>1.3698807672369104</v>
      </c>
      <c r="AD973" s="1">
        <v>0</v>
      </c>
      <c r="AE973" s="1">
        <v>0</v>
      </c>
      <c r="AF973" s="1">
        <v>0.34992223950233281</v>
      </c>
      <c r="AG973" s="1">
        <v>-9.1019275243633118</v>
      </c>
      <c r="AH973" s="1">
        <v>10.795218028399288</v>
      </c>
      <c r="AI973" s="1">
        <v>0.44079806602485544</v>
      </c>
      <c r="AJ973" s="1">
        <v>3.8365473747253418</v>
      </c>
      <c r="AK973" s="1">
        <v>0</v>
      </c>
      <c r="AL973" s="1">
        <v>1</v>
      </c>
      <c r="AM973" s="1">
        <v>101.06630782935481</v>
      </c>
    </row>
    <row r="974" spans="5:39" x14ac:dyDescent="0.2">
      <c r="E974" s="1" t="str">
        <f t="shared" si="15"/>
        <v>-103----1-</v>
      </c>
      <c r="F974" s="1" t="s">
        <v>87</v>
      </c>
      <c r="G974" s="1">
        <v>1</v>
      </c>
      <c r="H974" s="1">
        <v>0</v>
      </c>
      <c r="I974" s="1">
        <v>3</v>
      </c>
      <c r="J974" s="1" t="s">
        <v>87</v>
      </c>
      <c r="K974" s="1" t="s">
        <v>87</v>
      </c>
      <c r="L974" s="1" t="s">
        <v>87</v>
      </c>
      <c r="M974" s="1" t="s">
        <v>87</v>
      </c>
      <c r="N974" s="1">
        <v>1</v>
      </c>
      <c r="O974" s="1" t="s">
        <v>87</v>
      </c>
      <c r="P974" s="1">
        <v>9</v>
      </c>
      <c r="Q974" s="1">
        <v>13262</v>
      </c>
      <c r="R974" s="1">
        <v>76701.009862506471</v>
      </c>
      <c r="S974" s="1">
        <v>85.303947448730469</v>
      </c>
      <c r="T974" s="1">
        <v>-497.71060955655207</v>
      </c>
      <c r="U974" s="1">
        <v>83.404330069642782</v>
      </c>
      <c r="V974" s="1">
        <v>342.42950439453125</v>
      </c>
      <c r="W974" s="1">
        <v>-50.713897705078125</v>
      </c>
      <c r="X974" s="1">
        <v>-6.6118943930448107E-2</v>
      </c>
      <c r="Y974" s="1">
        <v>0</v>
      </c>
      <c r="Z974" s="1">
        <v>0</v>
      </c>
      <c r="AA974" s="1">
        <v>55.067109033328308</v>
      </c>
      <c r="AB974" s="1">
        <v>44.932890966671692</v>
      </c>
      <c r="AC974" s="1">
        <v>0</v>
      </c>
      <c r="AD974" s="1">
        <v>0</v>
      </c>
      <c r="AE974" s="1">
        <v>0</v>
      </c>
      <c r="AF974" s="1">
        <v>0</v>
      </c>
      <c r="AG974" s="1">
        <v>-16.942757325178377</v>
      </c>
      <c r="AH974" s="1">
        <v>21.492233448951893</v>
      </c>
      <c r="AI974" s="1">
        <v>0</v>
      </c>
      <c r="AJ974" s="1">
        <v>3.4242949485778809</v>
      </c>
      <c r="AK974" s="1">
        <v>1</v>
      </c>
      <c r="AL974" s="1">
        <v>0</v>
      </c>
      <c r="AM974" s="1">
        <v>16.613405209453234</v>
      </c>
    </row>
    <row r="975" spans="5:39" x14ac:dyDescent="0.2">
      <c r="E975" s="1" t="str">
        <f t="shared" si="15"/>
        <v>-111----1-</v>
      </c>
      <c r="F975" s="1" t="s">
        <v>87</v>
      </c>
      <c r="G975" s="1">
        <v>1</v>
      </c>
      <c r="H975" s="1">
        <v>1</v>
      </c>
      <c r="I975" s="1">
        <v>1</v>
      </c>
      <c r="J975" s="1" t="s">
        <v>87</v>
      </c>
      <c r="K975" s="1" t="s">
        <v>87</v>
      </c>
      <c r="L975" s="1" t="s">
        <v>87</v>
      </c>
      <c r="M975" s="1" t="s">
        <v>87</v>
      </c>
      <c r="N975" s="1">
        <v>1</v>
      </c>
      <c r="O975" s="1" t="s">
        <v>87</v>
      </c>
      <c r="P975" s="1">
        <v>294</v>
      </c>
      <c r="Q975" s="1">
        <v>354361</v>
      </c>
      <c r="R975" s="1">
        <v>27298.570773825337</v>
      </c>
      <c r="S975" s="1">
        <v>18.560504913330078</v>
      </c>
      <c r="T975" s="1">
        <v>-335.90809418729634</v>
      </c>
      <c r="U975" s="1">
        <v>91.238538594345513</v>
      </c>
      <c r="V975" s="1">
        <v>359.60504150390625</v>
      </c>
      <c r="W975" s="1">
        <v>137.39982604980469</v>
      </c>
      <c r="X975" s="1">
        <v>0.50332241635722419</v>
      </c>
      <c r="Y975" s="1">
        <v>0.18229997093359596</v>
      </c>
      <c r="Z975" s="1">
        <v>1.1527792279624451</v>
      </c>
      <c r="AA975" s="1">
        <v>17.95457175027726</v>
      </c>
      <c r="AB975" s="1">
        <v>71.43308659813016</v>
      </c>
      <c r="AC975" s="1">
        <v>9.2772624526965437</v>
      </c>
      <c r="AD975" s="1">
        <v>0</v>
      </c>
      <c r="AE975" s="1">
        <v>0.18229997093359596</v>
      </c>
      <c r="AF975" s="1">
        <v>1.1527792279624451</v>
      </c>
      <c r="AG975" s="1">
        <v>-38.669350567577766</v>
      </c>
      <c r="AH975" s="1">
        <v>3.5972499047195603</v>
      </c>
      <c r="AI975" s="1">
        <v>1.1443388439316662</v>
      </c>
      <c r="AJ975" s="1">
        <v>3.5960502624511719</v>
      </c>
      <c r="AK975" s="1">
        <v>0</v>
      </c>
      <c r="AL975" s="1">
        <v>0</v>
      </c>
      <c r="AM975" s="1">
        <v>56.392115892929809</v>
      </c>
    </row>
    <row r="976" spans="5:39" x14ac:dyDescent="0.2">
      <c r="E976" s="1" t="str">
        <f t="shared" si="15"/>
        <v>-112----1-</v>
      </c>
      <c r="F976" s="1" t="s">
        <v>87</v>
      </c>
      <c r="G976" s="1">
        <v>1</v>
      </c>
      <c r="H976" s="1">
        <v>1</v>
      </c>
      <c r="I976" s="1">
        <v>2</v>
      </c>
      <c r="J976" s="1" t="s">
        <v>87</v>
      </c>
      <c r="K976" s="1" t="s">
        <v>87</v>
      </c>
      <c r="L976" s="1" t="s">
        <v>87</v>
      </c>
      <c r="M976" s="1" t="s">
        <v>87</v>
      </c>
      <c r="N976" s="1">
        <v>1</v>
      </c>
      <c r="O976" s="1" t="s">
        <v>87</v>
      </c>
      <c r="P976" s="1">
        <v>788</v>
      </c>
      <c r="Q976" s="1">
        <v>1029709</v>
      </c>
      <c r="R976" s="1">
        <v>49788.249661240821</v>
      </c>
      <c r="S976" s="1">
        <v>55.215702056884766</v>
      </c>
      <c r="T976" s="1">
        <v>-479.67306730248708</v>
      </c>
      <c r="U976" s="1">
        <v>91.708872216995189</v>
      </c>
      <c r="V976" s="1">
        <v>357.3343505859375</v>
      </c>
      <c r="W976" s="1">
        <v>52.954704284667969</v>
      </c>
      <c r="X976" s="1">
        <v>0.10635984322600553</v>
      </c>
      <c r="Y976" s="1">
        <v>3.6515170790971045E-2</v>
      </c>
      <c r="Z976" s="1">
        <v>2.0522302903053196</v>
      </c>
      <c r="AA976" s="1">
        <v>31.160162725585579</v>
      </c>
      <c r="AB976" s="1">
        <v>65.957857996773853</v>
      </c>
      <c r="AC976" s="1">
        <v>0.79323381654428582</v>
      </c>
      <c r="AD976" s="1">
        <v>0</v>
      </c>
      <c r="AE976" s="1">
        <v>3.6515170790971045E-2</v>
      </c>
      <c r="AF976" s="1">
        <v>2.0522302903053196</v>
      </c>
      <c r="AG976" s="1">
        <v>-1.1706048917265504</v>
      </c>
      <c r="AH976" s="1">
        <v>10.302744703422073</v>
      </c>
      <c r="AI976" s="1">
        <v>7.3642142554976537</v>
      </c>
      <c r="AJ976" s="1">
        <v>3.5733435153961182</v>
      </c>
      <c r="AK976" s="1">
        <v>0</v>
      </c>
      <c r="AL976" s="1">
        <v>0</v>
      </c>
      <c r="AM976" s="1">
        <v>67.08819197541294</v>
      </c>
    </row>
    <row r="977" spans="5:39" x14ac:dyDescent="0.2">
      <c r="E977" s="1" t="str">
        <f t="shared" si="15"/>
        <v>-113----1-</v>
      </c>
      <c r="F977" s="1" t="s">
        <v>87</v>
      </c>
      <c r="G977" s="1">
        <v>1</v>
      </c>
      <c r="H977" s="1">
        <v>1</v>
      </c>
      <c r="I977" s="1">
        <v>3</v>
      </c>
      <c r="J977" s="1" t="s">
        <v>87</v>
      </c>
      <c r="K977" s="1" t="s">
        <v>87</v>
      </c>
      <c r="L977" s="1" t="s">
        <v>87</v>
      </c>
      <c r="M977" s="1" t="s">
        <v>87</v>
      </c>
      <c r="N977" s="1">
        <v>1</v>
      </c>
      <c r="O977" s="1" t="s">
        <v>87</v>
      </c>
      <c r="P977" s="1">
        <v>188</v>
      </c>
      <c r="Q977" s="1">
        <v>282552</v>
      </c>
      <c r="R977" s="1">
        <v>95981.580692002404</v>
      </c>
      <c r="S977" s="1">
        <v>90.186485290527344</v>
      </c>
      <c r="T977" s="1">
        <v>-635.51846702529156</v>
      </c>
      <c r="U977" s="1">
        <v>91.526334440594155</v>
      </c>
      <c r="V977" s="1">
        <v>353.7989501953125</v>
      </c>
      <c r="W977" s="1">
        <v>-325.09320068359375</v>
      </c>
      <c r="X977" s="1">
        <v>-0.33870373705012541</v>
      </c>
      <c r="Y977" s="1">
        <v>1.9398199269514991</v>
      </c>
      <c r="Z977" s="1">
        <v>2.7697556555961378</v>
      </c>
      <c r="AA977" s="1">
        <v>71.162476287550618</v>
      </c>
      <c r="AB977" s="1">
        <v>24.127948129901753</v>
      </c>
      <c r="AC977" s="1">
        <v>0</v>
      </c>
      <c r="AD977" s="1">
        <v>0</v>
      </c>
      <c r="AE977" s="1">
        <v>0</v>
      </c>
      <c r="AF977" s="1">
        <v>0</v>
      </c>
      <c r="AG977" s="1">
        <v>0</v>
      </c>
      <c r="AH977" s="1">
        <v>15.881619021321393</v>
      </c>
      <c r="AI977" s="1">
        <v>0</v>
      </c>
      <c r="AJ977" s="1">
        <v>3.5379893779754639</v>
      </c>
      <c r="AK977" s="1">
        <v>0</v>
      </c>
      <c r="AL977" s="1">
        <v>0</v>
      </c>
      <c r="AM977" s="1">
        <v>-150.78163128019474</v>
      </c>
    </row>
    <row r="978" spans="5:39" x14ac:dyDescent="0.2">
      <c r="E978" s="1" t="str">
        <f t="shared" si="15"/>
        <v>-00---0-0-</v>
      </c>
      <c r="F978" s="1" t="s">
        <v>87</v>
      </c>
      <c r="G978" s="1">
        <v>0</v>
      </c>
      <c r="H978" s="1">
        <v>0</v>
      </c>
      <c r="I978" s="1" t="s">
        <v>87</v>
      </c>
      <c r="J978" s="1" t="s">
        <v>87</v>
      </c>
      <c r="K978" s="1" t="s">
        <v>87</v>
      </c>
      <c r="L978" s="1">
        <v>0</v>
      </c>
      <c r="M978" s="1" t="s">
        <v>87</v>
      </c>
      <c r="N978" s="1">
        <v>0</v>
      </c>
      <c r="O978" s="1" t="s">
        <v>87</v>
      </c>
      <c r="P978" s="1">
        <v>1830</v>
      </c>
      <c r="Q978" s="1">
        <v>6652590</v>
      </c>
      <c r="R978" s="1">
        <v>20360.782276392947</v>
      </c>
      <c r="S978" s="1">
        <v>28.573469161987305</v>
      </c>
      <c r="T978" s="1">
        <v>-183.53004723709503</v>
      </c>
      <c r="U978" s="1">
        <v>71.610102857734233</v>
      </c>
      <c r="V978" s="1">
        <v>142.71366882324219</v>
      </c>
      <c r="W978" s="1">
        <v>28.793312072753906</v>
      </c>
      <c r="X978" s="1">
        <v>0.14141554917631013</v>
      </c>
      <c r="Y978" s="1">
        <v>0.42759286232880733</v>
      </c>
      <c r="Z978" s="1">
        <v>4.7461364671503876</v>
      </c>
      <c r="AA978" s="1">
        <v>34.875439490484155</v>
      </c>
      <c r="AB978" s="1">
        <v>44.826451051395026</v>
      </c>
      <c r="AC978" s="1">
        <v>14.268653261361363</v>
      </c>
      <c r="AD978" s="1">
        <v>0.85572686728026226</v>
      </c>
      <c r="AE978" s="1">
        <v>0.42759286232880733</v>
      </c>
      <c r="AF978" s="1">
        <v>4.6297156445835386</v>
      </c>
      <c r="AG978" s="1">
        <v>-8.2215039530211715</v>
      </c>
      <c r="AH978" s="1">
        <v>2.894933794068939</v>
      </c>
      <c r="AI978" s="1">
        <v>4.5797458321949618</v>
      </c>
      <c r="AJ978" s="1">
        <v>1.4271366596221924</v>
      </c>
      <c r="AK978" s="1">
        <v>0</v>
      </c>
      <c r="AL978" s="1">
        <v>0</v>
      </c>
      <c r="AM978" s="1">
        <v>-1.2535842827556425</v>
      </c>
    </row>
    <row r="979" spans="5:39" x14ac:dyDescent="0.2">
      <c r="E979" s="1" t="str">
        <f t="shared" si="15"/>
        <v>-00---1-0-</v>
      </c>
      <c r="F979" s="1" t="s">
        <v>87</v>
      </c>
      <c r="G979" s="1">
        <v>0</v>
      </c>
      <c r="H979" s="1">
        <v>0</v>
      </c>
      <c r="I979" s="1" t="s">
        <v>87</v>
      </c>
      <c r="J979" s="1" t="s">
        <v>87</v>
      </c>
      <c r="K979" s="1" t="s">
        <v>87</v>
      </c>
      <c r="L979" s="1">
        <v>1</v>
      </c>
      <c r="M979" s="1" t="s">
        <v>87</v>
      </c>
      <c r="N979" s="1">
        <v>0</v>
      </c>
      <c r="O979" s="1" t="s">
        <v>87</v>
      </c>
      <c r="P979" s="1">
        <v>1114</v>
      </c>
      <c r="Q979" s="1">
        <v>4661953</v>
      </c>
      <c r="R979" s="1">
        <v>20903.520405585041</v>
      </c>
      <c r="S979" s="1">
        <v>30.555381774902344</v>
      </c>
      <c r="T979" s="1">
        <v>-135.99861194629167</v>
      </c>
      <c r="U979" s="1">
        <v>60.400873102935613</v>
      </c>
      <c r="V979" s="1">
        <v>139.00636291503906</v>
      </c>
      <c r="W979" s="1">
        <v>52.136249542236328</v>
      </c>
      <c r="X979" s="1">
        <v>0.24941372807379597</v>
      </c>
      <c r="Y979" s="1">
        <v>3.0073233256534333E-2</v>
      </c>
      <c r="Z979" s="1">
        <v>2.3886770201243985</v>
      </c>
      <c r="AA979" s="1">
        <v>24.018388859776149</v>
      </c>
      <c r="AB979" s="1">
        <v>57.888464341017595</v>
      </c>
      <c r="AC979" s="1">
        <v>15.141808593951932</v>
      </c>
      <c r="AD979" s="1">
        <v>0.5325879518733887</v>
      </c>
      <c r="AE979" s="1">
        <v>3.0073233256534333E-2</v>
      </c>
      <c r="AF979" s="1">
        <v>2.3886770201243985</v>
      </c>
      <c r="AG979" s="1">
        <v>-11.866065012301567</v>
      </c>
      <c r="AH979" s="1">
        <v>1.5529702603666951</v>
      </c>
      <c r="AI979" s="1">
        <v>2.2966670773380478</v>
      </c>
      <c r="AJ979" s="1">
        <v>1.3900635242462158</v>
      </c>
      <c r="AK979" s="1">
        <v>0</v>
      </c>
      <c r="AL979" s="1">
        <v>0</v>
      </c>
      <c r="AM979" s="1">
        <v>-3.2559401746917351</v>
      </c>
    </row>
    <row r="980" spans="5:39" x14ac:dyDescent="0.2">
      <c r="E980" s="1" t="str">
        <f t="shared" si="15"/>
        <v>-01---0-0-</v>
      </c>
      <c r="F980" s="1" t="s">
        <v>87</v>
      </c>
      <c r="G980" s="1">
        <v>0</v>
      </c>
      <c r="H980" s="1">
        <v>1</v>
      </c>
      <c r="I980" s="1" t="s">
        <v>87</v>
      </c>
      <c r="J980" s="1" t="s">
        <v>87</v>
      </c>
      <c r="K980" s="1" t="s">
        <v>87</v>
      </c>
      <c r="L980" s="1">
        <v>0</v>
      </c>
      <c r="M980" s="1" t="s">
        <v>87</v>
      </c>
      <c r="N980" s="1">
        <v>0</v>
      </c>
      <c r="O980" s="1" t="s">
        <v>87</v>
      </c>
      <c r="P980" s="1">
        <v>2446</v>
      </c>
      <c r="Q980" s="1">
        <v>7623670</v>
      </c>
      <c r="R980" s="1">
        <v>43622.672863765401</v>
      </c>
      <c r="S980" s="1">
        <v>60.300468444824219</v>
      </c>
      <c r="T980" s="1">
        <v>-308.46404368898027</v>
      </c>
      <c r="U980" s="1">
        <v>76.639998380951681</v>
      </c>
      <c r="V980" s="1">
        <v>178.2001953125</v>
      </c>
      <c r="W980" s="1">
        <v>-35.659202575683594</v>
      </c>
      <c r="X980" s="1">
        <v>-8.1744653031803199E-2</v>
      </c>
      <c r="Y980" s="1">
        <v>0.55140109684705652</v>
      </c>
      <c r="Z980" s="1">
        <v>4.8540925827062296</v>
      </c>
      <c r="AA980" s="1">
        <v>44.452566808374442</v>
      </c>
      <c r="AB980" s="1">
        <v>43.601034672277258</v>
      </c>
      <c r="AC980" s="1">
        <v>6.1740474076133935</v>
      </c>
      <c r="AD980" s="1">
        <v>0.36685743218161332</v>
      </c>
      <c r="AE980" s="1">
        <v>0.31772099264527454</v>
      </c>
      <c r="AF980" s="1">
        <v>3.112542909123821</v>
      </c>
      <c r="AG980" s="1">
        <v>-4.6843724530592041</v>
      </c>
      <c r="AH980" s="1">
        <v>7.337596271404915</v>
      </c>
      <c r="AI980" s="1">
        <v>8.3117628689531635</v>
      </c>
      <c r="AJ980" s="1">
        <v>1.7820019721984863</v>
      </c>
      <c r="AK980" s="1">
        <v>0</v>
      </c>
      <c r="AL980" s="1">
        <v>0</v>
      </c>
      <c r="AM980" s="1">
        <v>6.9996605791984532</v>
      </c>
    </row>
    <row r="981" spans="5:39" x14ac:dyDescent="0.2">
      <c r="E981" s="1" t="str">
        <f t="shared" si="15"/>
        <v>-01---1-0-</v>
      </c>
      <c r="F981" s="1" t="s">
        <v>87</v>
      </c>
      <c r="G981" s="1">
        <v>0</v>
      </c>
      <c r="H981" s="1">
        <v>1</v>
      </c>
      <c r="I981" s="1" t="s">
        <v>87</v>
      </c>
      <c r="J981" s="1" t="s">
        <v>87</v>
      </c>
      <c r="K981" s="1" t="s">
        <v>87</v>
      </c>
      <c r="L981" s="1">
        <v>1</v>
      </c>
      <c r="M981" s="1" t="s">
        <v>87</v>
      </c>
      <c r="N981" s="1">
        <v>0</v>
      </c>
      <c r="O981" s="1" t="s">
        <v>87</v>
      </c>
      <c r="P981" s="1">
        <v>1690</v>
      </c>
      <c r="Q981" s="1">
        <v>5252247</v>
      </c>
      <c r="R981" s="1">
        <v>39206.682262037226</v>
      </c>
      <c r="S981" s="1">
        <v>57.868881225585938</v>
      </c>
      <c r="T981" s="1">
        <v>-209.45352151171915</v>
      </c>
      <c r="U981" s="1">
        <v>62.286175675634681</v>
      </c>
      <c r="V981" s="1">
        <v>160.98988342285156</v>
      </c>
      <c r="W981" s="1">
        <v>4.5695624351501465</v>
      </c>
      <c r="X981" s="1">
        <v>1.1655060238480648E-2</v>
      </c>
      <c r="Y981" s="1">
        <v>0.62359976596683286</v>
      </c>
      <c r="Z981" s="1">
        <v>3.9295372056950097</v>
      </c>
      <c r="AA981" s="1">
        <v>32.93293327598645</v>
      </c>
      <c r="AB981" s="1">
        <v>51.720225648184481</v>
      </c>
      <c r="AC981" s="1">
        <v>10.793704104167226</v>
      </c>
      <c r="AD981" s="1">
        <v>0</v>
      </c>
      <c r="AE981" s="1">
        <v>0.21143331606453389</v>
      </c>
      <c r="AF981" s="1">
        <v>2.2463718861660542</v>
      </c>
      <c r="AG981" s="1">
        <v>-8.2396562545214671</v>
      </c>
      <c r="AH981" s="1">
        <v>4.2668759635732441</v>
      </c>
      <c r="AI981" s="1">
        <v>3.7906794737558909</v>
      </c>
      <c r="AJ981" s="1">
        <v>1.6098988056182861</v>
      </c>
      <c r="AK981" s="1">
        <v>0</v>
      </c>
      <c r="AL981" s="1">
        <v>0</v>
      </c>
      <c r="AM981" s="1">
        <v>-9.0708681102646302</v>
      </c>
    </row>
    <row r="982" spans="5:39" x14ac:dyDescent="0.2">
      <c r="E982" s="1" t="str">
        <f t="shared" si="15"/>
        <v>-00---0-1-</v>
      </c>
      <c r="F982" s="1" t="s">
        <v>87</v>
      </c>
      <c r="G982" s="1">
        <v>0</v>
      </c>
      <c r="H982" s="1">
        <v>0</v>
      </c>
      <c r="I982" s="1" t="s">
        <v>87</v>
      </c>
      <c r="J982" s="1" t="s">
        <v>87</v>
      </c>
      <c r="K982" s="1" t="s">
        <v>87</v>
      </c>
      <c r="L982" s="1">
        <v>0</v>
      </c>
      <c r="M982" s="1" t="s">
        <v>87</v>
      </c>
      <c r="N982" s="1">
        <v>1</v>
      </c>
      <c r="O982" s="1" t="s">
        <v>87</v>
      </c>
      <c r="P982" s="1">
        <v>785</v>
      </c>
      <c r="Q982" s="1">
        <v>3126461</v>
      </c>
      <c r="R982" s="1">
        <v>21270.43955045292</v>
      </c>
      <c r="S982" s="1">
        <v>32.114955902099609</v>
      </c>
      <c r="T982" s="1">
        <v>-308.53904695623993</v>
      </c>
      <c r="U982" s="1">
        <v>60.646976146370505</v>
      </c>
      <c r="V982" s="1">
        <v>143.46124267578125</v>
      </c>
      <c r="W982" s="1">
        <v>-82.095878601074219</v>
      </c>
      <c r="X982" s="1">
        <v>-0.3859623041937848</v>
      </c>
      <c r="Y982" s="1">
        <v>0.96220614938104143</v>
      </c>
      <c r="Z982" s="1">
        <v>20.894967184941695</v>
      </c>
      <c r="AA982" s="1">
        <v>50.200050472403149</v>
      </c>
      <c r="AB982" s="1">
        <v>27.533623480350467</v>
      </c>
      <c r="AC982" s="1">
        <v>0.40915271292365391</v>
      </c>
      <c r="AD982" s="1">
        <v>0</v>
      </c>
      <c r="AE982" s="1">
        <v>0.96220614938104143</v>
      </c>
      <c r="AF982" s="1">
        <v>20.357138630547446</v>
      </c>
      <c r="AG982" s="1">
        <v>3.0872925559359246</v>
      </c>
      <c r="AH982" s="1">
        <v>2.7251074684497096</v>
      </c>
      <c r="AI982" s="1">
        <v>15.687999246491982</v>
      </c>
      <c r="AJ982" s="1">
        <v>1.434612512588501</v>
      </c>
      <c r="AK982" s="1">
        <v>0</v>
      </c>
      <c r="AL982" s="1">
        <v>0</v>
      </c>
      <c r="AM982" s="1">
        <v>0.83454515708021815</v>
      </c>
    </row>
    <row r="983" spans="5:39" x14ac:dyDescent="0.2">
      <c r="E983" s="1" t="str">
        <f t="shared" si="15"/>
        <v>-00---1-1-</v>
      </c>
      <c r="F983" s="1" t="s">
        <v>87</v>
      </c>
      <c r="G983" s="1">
        <v>0</v>
      </c>
      <c r="H983" s="1">
        <v>0</v>
      </c>
      <c r="I983" s="1" t="s">
        <v>87</v>
      </c>
      <c r="J983" s="1" t="s">
        <v>87</v>
      </c>
      <c r="K983" s="1" t="s">
        <v>87</v>
      </c>
      <c r="L983" s="1">
        <v>1</v>
      </c>
      <c r="M983" s="1" t="s">
        <v>87</v>
      </c>
      <c r="N983" s="1">
        <v>1</v>
      </c>
      <c r="O983" s="1" t="s">
        <v>87</v>
      </c>
      <c r="P983" s="1">
        <v>202</v>
      </c>
      <c r="Q983" s="1">
        <v>908700</v>
      </c>
      <c r="R983" s="1">
        <v>24913.12756107458</v>
      </c>
      <c r="S983" s="1">
        <v>33.447761535644531</v>
      </c>
      <c r="T983" s="1">
        <v>-249.37849485486763</v>
      </c>
      <c r="U983" s="1">
        <v>54.214059742804857</v>
      </c>
      <c r="V983" s="1">
        <v>133.56674194335938</v>
      </c>
      <c r="W983" s="1">
        <v>-52.063129425048828</v>
      </c>
      <c r="X983" s="1">
        <v>-0.20897869726478929</v>
      </c>
      <c r="Y983" s="1">
        <v>9.8602399031583576E-2</v>
      </c>
      <c r="Z983" s="1">
        <v>15.505227247716519</v>
      </c>
      <c r="AA983" s="1">
        <v>43.579619236271597</v>
      </c>
      <c r="AB983" s="1">
        <v>39.286783316826238</v>
      </c>
      <c r="AC983" s="1">
        <v>1.5297678001540662</v>
      </c>
      <c r="AD983" s="1">
        <v>0</v>
      </c>
      <c r="AE983" s="1">
        <v>9.8602399031583576E-2</v>
      </c>
      <c r="AF983" s="1">
        <v>15.421041047650489</v>
      </c>
      <c r="AG983" s="1">
        <v>1.6980978992292641</v>
      </c>
      <c r="AH983" s="1">
        <v>1.6881799341762003</v>
      </c>
      <c r="AI983" s="1">
        <v>9.956815203233381</v>
      </c>
      <c r="AJ983" s="1">
        <v>1.3356674909591675</v>
      </c>
      <c r="AK983" s="1">
        <v>0</v>
      </c>
      <c r="AL983" s="1">
        <v>0</v>
      </c>
      <c r="AM983" s="1">
        <v>-3.8085309288869906</v>
      </c>
    </row>
    <row r="984" spans="5:39" x14ac:dyDescent="0.2">
      <c r="E984" s="1" t="str">
        <f t="shared" si="15"/>
        <v>-01---0-1-</v>
      </c>
      <c r="F984" s="1" t="s">
        <v>87</v>
      </c>
      <c r="G984" s="1">
        <v>0</v>
      </c>
      <c r="H984" s="1">
        <v>1</v>
      </c>
      <c r="I984" s="1" t="s">
        <v>87</v>
      </c>
      <c r="J984" s="1" t="s">
        <v>87</v>
      </c>
      <c r="K984" s="1" t="s">
        <v>87</v>
      </c>
      <c r="L984" s="1">
        <v>0</v>
      </c>
      <c r="M984" s="1" t="s">
        <v>87</v>
      </c>
      <c r="N984" s="1">
        <v>1</v>
      </c>
      <c r="O984" s="1" t="s">
        <v>87</v>
      </c>
      <c r="P984" s="1">
        <v>1130</v>
      </c>
      <c r="Q984" s="1">
        <v>3500153</v>
      </c>
      <c r="R984" s="1">
        <v>41889.902847975245</v>
      </c>
      <c r="S984" s="1">
        <v>61.569717407226563</v>
      </c>
      <c r="T984" s="1">
        <v>-420.19543451554415</v>
      </c>
      <c r="U984" s="1">
        <v>68.940466992031759</v>
      </c>
      <c r="V984" s="1">
        <v>179.59071350097656</v>
      </c>
      <c r="W984" s="1">
        <v>-145.10099792480469</v>
      </c>
      <c r="X984" s="1">
        <v>-0.34638657065259382</v>
      </c>
      <c r="Y984" s="1">
        <v>0.89810359718560873</v>
      </c>
      <c r="Z984" s="1">
        <v>12.491682506450433</v>
      </c>
      <c r="AA984" s="1">
        <v>61.083758338564053</v>
      </c>
      <c r="AB984" s="1">
        <v>24.87279841766917</v>
      </c>
      <c r="AC984" s="1">
        <v>0.60194511497068848</v>
      </c>
      <c r="AD984" s="1">
        <v>5.1712025160043008E-2</v>
      </c>
      <c r="AE984" s="1">
        <v>0.55811845939306082</v>
      </c>
      <c r="AF984" s="1">
        <v>8.9431519136449165</v>
      </c>
      <c r="AG984" s="1">
        <v>3.344922228564684E-2</v>
      </c>
      <c r="AH984" s="1">
        <v>7.2367798122468274</v>
      </c>
      <c r="AI984" s="1">
        <v>17.736330075308956</v>
      </c>
      <c r="AJ984" s="1">
        <v>1.7959072589874268</v>
      </c>
      <c r="AK984" s="1">
        <v>0</v>
      </c>
      <c r="AL984" s="1">
        <v>0</v>
      </c>
      <c r="AM984" s="1">
        <v>1.556685300351115</v>
      </c>
    </row>
    <row r="985" spans="5:39" x14ac:dyDescent="0.2">
      <c r="E985" s="1" t="str">
        <f t="shared" si="15"/>
        <v>-01---1-1-</v>
      </c>
      <c r="F985" s="1" t="s">
        <v>87</v>
      </c>
      <c r="G985" s="1">
        <v>0</v>
      </c>
      <c r="H985" s="1">
        <v>1</v>
      </c>
      <c r="I985" s="1" t="s">
        <v>87</v>
      </c>
      <c r="J985" s="1" t="s">
        <v>87</v>
      </c>
      <c r="K985" s="1" t="s">
        <v>87</v>
      </c>
      <c r="L985" s="1">
        <v>1</v>
      </c>
      <c r="M985" s="1" t="s">
        <v>87</v>
      </c>
      <c r="N985" s="1">
        <v>1</v>
      </c>
      <c r="O985" s="1" t="s">
        <v>87</v>
      </c>
      <c r="P985" s="1">
        <v>286</v>
      </c>
      <c r="Q985" s="1">
        <v>915477</v>
      </c>
      <c r="R985" s="1">
        <v>39652.70107682205</v>
      </c>
      <c r="S985" s="1">
        <v>61.801624298095703</v>
      </c>
      <c r="T985" s="1">
        <v>-276.61293405163792</v>
      </c>
      <c r="U985" s="1">
        <v>56.673604183776426</v>
      </c>
      <c r="V985" s="1">
        <v>146.2821044921875</v>
      </c>
      <c r="W985" s="1">
        <v>-97.036972045898438</v>
      </c>
      <c r="X985" s="1">
        <v>-0.24471718044604748</v>
      </c>
      <c r="Y985" s="1">
        <v>1.1396244799159345</v>
      </c>
      <c r="Z985" s="1">
        <v>6.3550476964467713</v>
      </c>
      <c r="AA985" s="1">
        <v>49.652694715432503</v>
      </c>
      <c r="AB985" s="1">
        <v>39.990955534655704</v>
      </c>
      <c r="AC985" s="1">
        <v>2.8616775735490898</v>
      </c>
      <c r="AD985" s="1">
        <v>0</v>
      </c>
      <c r="AE985" s="1">
        <v>0.13697777224332233</v>
      </c>
      <c r="AF985" s="1">
        <v>1.6393639599902563</v>
      </c>
      <c r="AG985" s="1">
        <v>-1.5456855059845633</v>
      </c>
      <c r="AH985" s="1">
        <v>3.967887216023211</v>
      </c>
      <c r="AI985" s="1">
        <v>2.7775025043441679</v>
      </c>
      <c r="AJ985" s="1">
        <v>1.4628210067749023</v>
      </c>
      <c r="AK985" s="1">
        <v>0</v>
      </c>
      <c r="AL985" s="1">
        <v>0</v>
      </c>
      <c r="AM985" s="1">
        <v>-28.579449753272669</v>
      </c>
    </row>
    <row r="986" spans="5:39" x14ac:dyDescent="0.2">
      <c r="E986" s="1" t="str">
        <f t="shared" si="15"/>
        <v>-10---0-0-</v>
      </c>
      <c r="F986" s="1" t="s">
        <v>87</v>
      </c>
      <c r="G986" s="1">
        <v>1</v>
      </c>
      <c r="H986" s="1">
        <v>0</v>
      </c>
      <c r="I986" s="1" t="s">
        <v>87</v>
      </c>
      <c r="J986" s="1" t="s">
        <v>87</v>
      </c>
      <c r="K986" s="1" t="s">
        <v>87</v>
      </c>
      <c r="L986" s="1">
        <v>0</v>
      </c>
      <c r="M986" s="1" t="s">
        <v>87</v>
      </c>
      <c r="N986" s="1">
        <v>0</v>
      </c>
      <c r="O986" s="1" t="s">
        <v>87</v>
      </c>
      <c r="P986" s="1">
        <v>354</v>
      </c>
      <c r="Q986" s="1">
        <v>465035</v>
      </c>
      <c r="R986" s="1">
        <v>33983.25469506377</v>
      </c>
      <c r="S986" s="1">
        <v>30.517047882080078</v>
      </c>
      <c r="T986" s="1">
        <v>-218.9601484436435</v>
      </c>
      <c r="U986" s="1">
        <v>99.000025997661098</v>
      </c>
      <c r="V986" s="1">
        <v>332.79666137695313</v>
      </c>
      <c r="W986" s="1">
        <v>141.35313415527344</v>
      </c>
      <c r="X986" s="1">
        <v>0.41594937101714879</v>
      </c>
      <c r="Y986" s="1">
        <v>0</v>
      </c>
      <c r="Z986" s="1">
        <v>1.418387863279108</v>
      </c>
      <c r="AA986" s="1">
        <v>13.429956884965646</v>
      </c>
      <c r="AB986" s="1">
        <v>73.773801971894599</v>
      </c>
      <c r="AC986" s="1">
        <v>11.377853279860656</v>
      </c>
      <c r="AD986" s="1">
        <v>0</v>
      </c>
      <c r="AE986" s="1">
        <v>0</v>
      </c>
      <c r="AF986" s="1">
        <v>1.418387863279108</v>
      </c>
      <c r="AG986" s="1">
        <v>-102.22218829385764</v>
      </c>
      <c r="AH986" s="1">
        <v>4.7569388949434126</v>
      </c>
      <c r="AI986" s="1">
        <v>1.1000231015899999</v>
      </c>
      <c r="AJ986" s="1">
        <v>3.3279666900634766</v>
      </c>
      <c r="AK986" s="1">
        <v>0</v>
      </c>
      <c r="AL986" s="1">
        <v>0</v>
      </c>
      <c r="AM986" s="1">
        <v>24.881815475761009</v>
      </c>
    </row>
    <row r="987" spans="5:39" x14ac:dyDescent="0.2">
      <c r="E987" s="1" t="str">
        <f t="shared" si="15"/>
        <v>-10---1-0-</v>
      </c>
      <c r="F987" s="1" t="s">
        <v>87</v>
      </c>
      <c r="G987" s="1">
        <v>1</v>
      </c>
      <c r="H987" s="1">
        <v>0</v>
      </c>
      <c r="I987" s="1" t="s">
        <v>87</v>
      </c>
      <c r="J987" s="1" t="s">
        <v>87</v>
      </c>
      <c r="K987" s="1" t="s">
        <v>87</v>
      </c>
      <c r="L987" s="1">
        <v>1</v>
      </c>
      <c r="M987" s="1" t="s">
        <v>87</v>
      </c>
      <c r="N987" s="1">
        <v>0</v>
      </c>
      <c r="O987" s="1" t="s">
        <v>87</v>
      </c>
      <c r="P987" s="1">
        <v>292</v>
      </c>
      <c r="Q987" s="1">
        <v>366116</v>
      </c>
      <c r="R987" s="1">
        <v>29361.857825296676</v>
      </c>
      <c r="S987" s="1">
        <v>24.082857131958008</v>
      </c>
      <c r="T987" s="1">
        <v>-155.7479657066778</v>
      </c>
      <c r="U987" s="1">
        <v>84.11237880513616</v>
      </c>
      <c r="V987" s="1">
        <v>332.4566650390625</v>
      </c>
      <c r="W987" s="1">
        <v>146.99412536621094</v>
      </c>
      <c r="X987" s="1">
        <v>0.50062951139136813</v>
      </c>
      <c r="Y987" s="1">
        <v>0</v>
      </c>
      <c r="Z987" s="1">
        <v>0</v>
      </c>
      <c r="AA987" s="1">
        <v>11.39693430497438</v>
      </c>
      <c r="AB987" s="1">
        <v>69.521954790285051</v>
      </c>
      <c r="AC987" s="1">
        <v>19.081110904740576</v>
      </c>
      <c r="AD987" s="1">
        <v>0</v>
      </c>
      <c r="AE987" s="1">
        <v>0</v>
      </c>
      <c r="AF987" s="1">
        <v>0</v>
      </c>
      <c r="AG987" s="1">
        <v>-119.38726110311556</v>
      </c>
      <c r="AH987" s="1">
        <v>2.7739324540215335</v>
      </c>
      <c r="AI987" s="1">
        <v>0</v>
      </c>
      <c r="AJ987" s="1">
        <v>3.3245666027069092</v>
      </c>
      <c r="AK987" s="1">
        <v>0</v>
      </c>
      <c r="AL987" s="1">
        <v>0</v>
      </c>
      <c r="AM987" s="1">
        <v>2.7863877495750895</v>
      </c>
    </row>
    <row r="988" spans="5:39" x14ac:dyDescent="0.2">
      <c r="E988" s="1" t="str">
        <f t="shared" si="15"/>
        <v>-11---0-0-</v>
      </c>
      <c r="F988" s="1" t="s">
        <v>87</v>
      </c>
      <c r="G988" s="1">
        <v>1</v>
      </c>
      <c r="H988" s="1">
        <v>1</v>
      </c>
      <c r="I988" s="1" t="s">
        <v>87</v>
      </c>
      <c r="J988" s="1" t="s">
        <v>87</v>
      </c>
      <c r="K988" s="1" t="s">
        <v>87</v>
      </c>
      <c r="L988" s="1">
        <v>0</v>
      </c>
      <c r="M988" s="1" t="s">
        <v>87</v>
      </c>
      <c r="N988" s="1">
        <v>0</v>
      </c>
      <c r="O988" s="1" t="s">
        <v>87</v>
      </c>
      <c r="P988" s="1">
        <v>2915</v>
      </c>
      <c r="Q988" s="1">
        <v>3870179</v>
      </c>
      <c r="R988" s="1">
        <v>55878.49242355585</v>
      </c>
      <c r="S988" s="1">
        <v>56.86981201171875</v>
      </c>
      <c r="T988" s="1">
        <v>-399.72231631400331</v>
      </c>
      <c r="U988" s="1">
        <v>98.382858178194525</v>
      </c>
      <c r="V988" s="1">
        <v>362.26449584960938</v>
      </c>
      <c r="W988" s="1">
        <v>78.111175537109375</v>
      </c>
      <c r="X988" s="1">
        <v>0.13978755000229967</v>
      </c>
      <c r="Y988" s="1">
        <v>3.4649560136624173E-2</v>
      </c>
      <c r="Z988" s="1">
        <v>1.9563177827175438</v>
      </c>
      <c r="AA988" s="1">
        <v>29.418070843751671</v>
      </c>
      <c r="AB988" s="1">
        <v>60.387051865042942</v>
      </c>
      <c r="AC988" s="1">
        <v>8.129830687417817</v>
      </c>
      <c r="AD988" s="1">
        <v>7.4079260933409025E-2</v>
      </c>
      <c r="AE988" s="1">
        <v>3.4649560136624173E-2</v>
      </c>
      <c r="AF988" s="1">
        <v>1.27074225765785</v>
      </c>
      <c r="AG988" s="1">
        <v>-15.301660593400589</v>
      </c>
      <c r="AH988" s="1">
        <v>11.102564093365984</v>
      </c>
      <c r="AI988" s="1">
        <v>3.3508259481896441</v>
      </c>
      <c r="AJ988" s="1">
        <v>3.6226451396942139</v>
      </c>
      <c r="AK988" s="1">
        <v>0</v>
      </c>
      <c r="AL988" s="1">
        <v>0</v>
      </c>
      <c r="AM988" s="1">
        <v>18.034394444513872</v>
      </c>
    </row>
    <row r="989" spans="5:39" x14ac:dyDescent="0.2">
      <c r="E989" s="1" t="str">
        <f t="shared" si="15"/>
        <v>-11---1-0-</v>
      </c>
      <c r="F989" s="1" t="s">
        <v>87</v>
      </c>
      <c r="G989" s="1">
        <v>1</v>
      </c>
      <c r="H989" s="1">
        <v>1</v>
      </c>
      <c r="I989" s="1" t="s">
        <v>87</v>
      </c>
      <c r="J989" s="1" t="s">
        <v>87</v>
      </c>
      <c r="K989" s="1" t="s">
        <v>87</v>
      </c>
      <c r="L989" s="1">
        <v>1</v>
      </c>
      <c r="M989" s="1" t="s">
        <v>87</v>
      </c>
      <c r="N989" s="1">
        <v>0</v>
      </c>
      <c r="O989" s="1" t="s">
        <v>87</v>
      </c>
      <c r="P989" s="1">
        <v>1424</v>
      </c>
      <c r="Q989" s="1">
        <v>1938809</v>
      </c>
      <c r="R989" s="1">
        <v>58198.297490062127</v>
      </c>
      <c r="S989" s="1">
        <v>58.082088470458984</v>
      </c>
      <c r="T989" s="1">
        <v>-289.05402035577185</v>
      </c>
      <c r="U989" s="1">
        <v>89.13578545473591</v>
      </c>
      <c r="V989" s="1">
        <v>355.89852905273438</v>
      </c>
      <c r="W989" s="1">
        <v>136.06669616699219</v>
      </c>
      <c r="X989" s="1">
        <v>0.23379841341617727</v>
      </c>
      <c r="Y989" s="1">
        <v>0.31049989968068026</v>
      </c>
      <c r="Z989" s="1">
        <v>0.38466914482035103</v>
      </c>
      <c r="AA989" s="1">
        <v>21.63199159896617</v>
      </c>
      <c r="AB989" s="1">
        <v>64.658870471511122</v>
      </c>
      <c r="AC989" s="1">
        <v>12.874862866842479</v>
      </c>
      <c r="AD989" s="1">
        <v>0.13910601817920176</v>
      </c>
      <c r="AE989" s="1">
        <v>0.31049989968068026</v>
      </c>
      <c r="AF989" s="1">
        <v>0.19713133165773422</v>
      </c>
      <c r="AG989" s="1">
        <v>-27.520342121345504</v>
      </c>
      <c r="AH989" s="1">
        <v>7.2877698297223024</v>
      </c>
      <c r="AI989" s="1">
        <v>9.0829133477523687</v>
      </c>
      <c r="AJ989" s="1">
        <v>3.5589854717254639</v>
      </c>
      <c r="AK989" s="1">
        <v>0</v>
      </c>
      <c r="AL989" s="1">
        <v>0</v>
      </c>
      <c r="AM989" s="1">
        <v>-8.7639506814175423</v>
      </c>
    </row>
    <row r="990" spans="5:39" x14ac:dyDescent="0.2">
      <c r="E990" s="1" t="str">
        <f t="shared" si="15"/>
        <v>-10---0-1-</v>
      </c>
      <c r="F990" s="1" t="s">
        <v>87</v>
      </c>
      <c r="G990" s="1">
        <v>1</v>
      </c>
      <c r="H990" s="1">
        <v>0</v>
      </c>
      <c r="I990" s="1" t="s">
        <v>87</v>
      </c>
      <c r="J990" s="1" t="s">
        <v>87</v>
      </c>
      <c r="K990" s="1" t="s">
        <v>87</v>
      </c>
      <c r="L990" s="1">
        <v>0</v>
      </c>
      <c r="M990" s="1" t="s">
        <v>87</v>
      </c>
      <c r="N990" s="1">
        <v>1</v>
      </c>
      <c r="O990" s="1" t="s">
        <v>87</v>
      </c>
      <c r="P990" s="1">
        <v>114</v>
      </c>
      <c r="Q990" s="1">
        <v>126292</v>
      </c>
      <c r="R990" s="1">
        <v>41020.821098486609</v>
      </c>
      <c r="S990" s="1">
        <v>40.380817413330078</v>
      </c>
      <c r="T990" s="1">
        <v>-419.17967139854619</v>
      </c>
      <c r="U990" s="1">
        <v>90.462286194157514</v>
      </c>
      <c r="V990" s="1">
        <v>380.82696533203125</v>
      </c>
      <c r="W990" s="1">
        <v>105.46719360351563</v>
      </c>
      <c r="X990" s="1">
        <v>0.25710649075088032</v>
      </c>
      <c r="Y990" s="1">
        <v>0</v>
      </c>
      <c r="Z990" s="1">
        <v>4.7120957780381971</v>
      </c>
      <c r="AA990" s="1">
        <v>21.820067779431792</v>
      </c>
      <c r="AB990" s="1">
        <v>71.61577930510245</v>
      </c>
      <c r="AC990" s="1">
        <v>1.852057137427549</v>
      </c>
      <c r="AD990" s="1">
        <v>0</v>
      </c>
      <c r="AE990" s="1">
        <v>0</v>
      </c>
      <c r="AF990" s="1">
        <v>4.7120957780381971</v>
      </c>
      <c r="AG990" s="1">
        <v>-30.506895787975296</v>
      </c>
      <c r="AH990" s="1">
        <v>10.252359793742194</v>
      </c>
      <c r="AI990" s="1">
        <v>6.2081526640695932</v>
      </c>
      <c r="AJ990" s="1">
        <v>3.808269739151001</v>
      </c>
      <c r="AK990" s="1">
        <v>0</v>
      </c>
      <c r="AL990" s="1">
        <v>0</v>
      </c>
      <c r="AM990" s="1">
        <v>67.403994584697585</v>
      </c>
    </row>
    <row r="991" spans="5:39" x14ac:dyDescent="0.2">
      <c r="E991" s="1" t="str">
        <f t="shared" si="15"/>
        <v>-10---1-1-</v>
      </c>
      <c r="F991" s="1" t="s">
        <v>87</v>
      </c>
      <c r="G991" s="1">
        <v>1</v>
      </c>
      <c r="H991" s="1">
        <v>0</v>
      </c>
      <c r="I991" s="1" t="s">
        <v>87</v>
      </c>
      <c r="J991" s="1" t="s">
        <v>87</v>
      </c>
      <c r="K991" s="1" t="s">
        <v>87</v>
      </c>
      <c r="L991" s="1">
        <v>1</v>
      </c>
      <c r="M991" s="1" t="s">
        <v>87</v>
      </c>
      <c r="N991" s="1">
        <v>1</v>
      </c>
      <c r="O991" s="1" t="s">
        <v>87</v>
      </c>
      <c r="P991" s="1">
        <v>32</v>
      </c>
      <c r="Q991" s="1">
        <v>45374</v>
      </c>
      <c r="R991" s="1">
        <v>31289.061571600923</v>
      </c>
      <c r="S991" s="1">
        <v>26.569555282592773</v>
      </c>
      <c r="T991" s="1">
        <v>-211.39920475451112</v>
      </c>
      <c r="U991" s="1">
        <v>87.38475221098561</v>
      </c>
      <c r="V991" s="1">
        <v>335.12142944335938</v>
      </c>
      <c r="W991" s="1">
        <v>119.49752044677734</v>
      </c>
      <c r="X991" s="1">
        <v>0.38191468342162616</v>
      </c>
      <c r="Y991" s="1">
        <v>0</v>
      </c>
      <c r="Z991" s="1">
        <v>0</v>
      </c>
      <c r="AA991" s="1">
        <v>5.8183100454004499</v>
      </c>
      <c r="AB991" s="1">
        <v>90.128708070701279</v>
      </c>
      <c r="AC991" s="1">
        <v>4.0529818838982674</v>
      </c>
      <c r="AD991" s="1">
        <v>0</v>
      </c>
      <c r="AE991" s="1">
        <v>0</v>
      </c>
      <c r="AF991" s="1">
        <v>0</v>
      </c>
      <c r="AG991" s="1">
        <v>-91.755836603272627</v>
      </c>
      <c r="AH991" s="1">
        <v>0.41098426411601358</v>
      </c>
      <c r="AI991" s="1">
        <v>0</v>
      </c>
      <c r="AJ991" s="1">
        <v>3.3512144088745117</v>
      </c>
      <c r="AK991" s="1">
        <v>0</v>
      </c>
      <c r="AL991" s="1">
        <v>1</v>
      </c>
      <c r="AM991" s="1">
        <v>-0.26461233671294221</v>
      </c>
    </row>
    <row r="992" spans="5:39" x14ac:dyDescent="0.2">
      <c r="E992" s="1" t="str">
        <f t="shared" si="15"/>
        <v>-11---0-1-</v>
      </c>
      <c r="F992" s="1" t="s">
        <v>87</v>
      </c>
      <c r="G992" s="1">
        <v>1</v>
      </c>
      <c r="H992" s="1">
        <v>1</v>
      </c>
      <c r="I992" s="1" t="s">
        <v>87</v>
      </c>
      <c r="J992" s="1" t="s">
        <v>87</v>
      </c>
      <c r="K992" s="1" t="s">
        <v>87</v>
      </c>
      <c r="L992" s="1">
        <v>0</v>
      </c>
      <c r="M992" s="1" t="s">
        <v>87</v>
      </c>
      <c r="N992" s="1">
        <v>1</v>
      </c>
      <c r="O992" s="1" t="s">
        <v>87</v>
      </c>
      <c r="P992" s="1">
        <v>1070</v>
      </c>
      <c r="Q992" s="1">
        <v>1424247</v>
      </c>
      <c r="R992" s="1">
        <v>52205.107550449698</v>
      </c>
      <c r="S992" s="1">
        <v>53.008823394775391</v>
      </c>
      <c r="T992" s="1">
        <v>-484.24650086738234</v>
      </c>
      <c r="U992" s="1">
        <v>93.650946976201027</v>
      </c>
      <c r="V992" s="1">
        <v>360.58099365234375</v>
      </c>
      <c r="W992" s="1">
        <v>3.8082401752471924</v>
      </c>
      <c r="X992" s="1">
        <v>7.2947655008027811E-3</v>
      </c>
      <c r="Y992" s="1">
        <v>0.45659215009756038</v>
      </c>
      <c r="Z992" s="1">
        <v>2.2337417596807296</v>
      </c>
      <c r="AA992" s="1">
        <v>34.890226203741349</v>
      </c>
      <c r="AB992" s="1">
        <v>60.05096026180852</v>
      </c>
      <c r="AC992" s="1">
        <v>2.3684796246718443</v>
      </c>
      <c r="AD992" s="1">
        <v>0</v>
      </c>
      <c r="AE992" s="1">
        <v>7.1757216269369012E-2</v>
      </c>
      <c r="AF992" s="1">
        <v>1.684258418659123</v>
      </c>
      <c r="AG992" s="1">
        <v>-8.0053417440975831</v>
      </c>
      <c r="AH992" s="1">
        <v>10.309545467110773</v>
      </c>
      <c r="AI992" s="1">
        <v>5.5962353136365737</v>
      </c>
      <c r="AJ992" s="1">
        <v>3.6058099269866943</v>
      </c>
      <c r="AK992" s="1">
        <v>0</v>
      </c>
      <c r="AL992" s="1">
        <v>0</v>
      </c>
      <c r="AM992" s="1">
        <v>25.922360273313554</v>
      </c>
    </row>
    <row r="993" spans="5:39" x14ac:dyDescent="0.2">
      <c r="E993" s="1" t="str">
        <f t="shared" si="15"/>
        <v>-11---1-1-</v>
      </c>
      <c r="F993" s="1" t="s">
        <v>87</v>
      </c>
      <c r="G993" s="1">
        <v>1</v>
      </c>
      <c r="H993" s="1">
        <v>1</v>
      </c>
      <c r="I993" s="1" t="s">
        <v>87</v>
      </c>
      <c r="J993" s="1" t="s">
        <v>87</v>
      </c>
      <c r="K993" s="1" t="s">
        <v>87</v>
      </c>
      <c r="L993" s="1">
        <v>1</v>
      </c>
      <c r="M993" s="1" t="s">
        <v>87</v>
      </c>
      <c r="N993" s="1">
        <v>1</v>
      </c>
      <c r="O993" s="1" t="s">
        <v>87</v>
      </c>
      <c r="P993" s="1">
        <v>200</v>
      </c>
      <c r="Q993" s="1">
        <v>242375</v>
      </c>
      <c r="R993" s="1">
        <v>56556.069655250685</v>
      </c>
      <c r="S993" s="1">
        <v>55.360244750976563</v>
      </c>
      <c r="T993" s="1">
        <v>-424.28794387764992</v>
      </c>
      <c r="U993" s="1">
        <v>79.396387611619218</v>
      </c>
      <c r="V993" s="1">
        <v>337.45477294921875</v>
      </c>
      <c r="W993" s="1">
        <v>24.497041702270508</v>
      </c>
      <c r="X993" s="1">
        <v>4.3314611237303673E-2</v>
      </c>
      <c r="Y993" s="1">
        <v>0</v>
      </c>
      <c r="Z993" s="1">
        <v>0.50706549767921605</v>
      </c>
      <c r="AA993" s="1">
        <v>36.5677153171738</v>
      </c>
      <c r="AB993" s="1">
        <v>59.909231562661169</v>
      </c>
      <c r="AC993" s="1">
        <v>3.0159876224858175</v>
      </c>
      <c r="AD993" s="1">
        <v>0</v>
      </c>
      <c r="AE993" s="1">
        <v>0</v>
      </c>
      <c r="AF993" s="1">
        <v>0.50706549767921605</v>
      </c>
      <c r="AG993" s="1">
        <v>-14.468111515570801</v>
      </c>
      <c r="AH993" s="1">
        <v>6.9627562005926862</v>
      </c>
      <c r="AI993" s="1">
        <v>7.4617419897901549E-2</v>
      </c>
      <c r="AJ993" s="1">
        <v>3.3745477199554443</v>
      </c>
      <c r="AK993" s="1">
        <v>0</v>
      </c>
      <c r="AL993" s="1">
        <v>0</v>
      </c>
      <c r="AM993" s="1">
        <v>39.364564485105696</v>
      </c>
    </row>
    <row r="994" spans="5:39" x14ac:dyDescent="0.2">
      <c r="E994" s="1" t="str">
        <f t="shared" si="15"/>
        <v>-0-1--0-0-</v>
      </c>
      <c r="F994" s="1" t="s">
        <v>87</v>
      </c>
      <c r="G994" s="1">
        <v>0</v>
      </c>
      <c r="H994" s="1" t="s">
        <v>87</v>
      </c>
      <c r="I994" s="1">
        <v>1</v>
      </c>
      <c r="J994" s="1" t="s">
        <v>87</v>
      </c>
      <c r="K994" s="1" t="s">
        <v>87</v>
      </c>
      <c r="L994" s="1">
        <v>0</v>
      </c>
      <c r="M994" s="1" t="s">
        <v>87</v>
      </c>
      <c r="N994" s="1">
        <v>0</v>
      </c>
      <c r="O994" s="1" t="s">
        <v>87</v>
      </c>
      <c r="P994" s="1">
        <v>1528</v>
      </c>
      <c r="Q994" s="1">
        <v>5418772</v>
      </c>
      <c r="R994" s="1">
        <v>14194.130146287654</v>
      </c>
      <c r="S994" s="1">
        <v>14.071024894714355</v>
      </c>
      <c r="T994" s="1">
        <v>-150.81941638315101</v>
      </c>
      <c r="U994" s="1">
        <v>66.198133442184073</v>
      </c>
      <c r="V994" s="1">
        <v>143.93341064453125</v>
      </c>
      <c r="W994" s="1">
        <v>56.646419525146484</v>
      </c>
      <c r="X994" s="1">
        <v>0.39908341646396583</v>
      </c>
      <c r="Y994" s="1">
        <v>0.52495288600443057</v>
      </c>
      <c r="Z994" s="1">
        <v>5.3923656503724455</v>
      </c>
      <c r="AA994" s="1">
        <v>25.14206170696977</v>
      </c>
      <c r="AB994" s="1">
        <v>48.322774975584878</v>
      </c>
      <c r="AC994" s="1">
        <v>19.181633772374994</v>
      </c>
      <c r="AD994" s="1">
        <v>1.4362110086934827</v>
      </c>
      <c r="AE994" s="1">
        <v>0.52495288600443057</v>
      </c>
      <c r="AF994" s="1">
        <v>5.3923656503724455</v>
      </c>
      <c r="AG994" s="1">
        <v>-16.427465705816843</v>
      </c>
      <c r="AH994" s="1">
        <v>2.0036480765752067</v>
      </c>
      <c r="AI994" s="1">
        <v>5.1438819067684145</v>
      </c>
      <c r="AJ994" s="1">
        <v>1.4393340349197388</v>
      </c>
      <c r="AK994" s="1">
        <v>0</v>
      </c>
      <c r="AL994" s="1">
        <v>0</v>
      </c>
      <c r="AM994" s="1">
        <v>6.6142338179145961</v>
      </c>
    </row>
    <row r="995" spans="5:39" x14ac:dyDescent="0.2">
      <c r="E995" s="1" t="str">
        <f t="shared" si="15"/>
        <v>-0-1--1-0-</v>
      </c>
      <c r="F995" s="1" t="s">
        <v>87</v>
      </c>
      <c r="G995" s="1">
        <v>0</v>
      </c>
      <c r="H995" s="1" t="s">
        <v>87</v>
      </c>
      <c r="I995" s="1">
        <v>1</v>
      </c>
      <c r="J995" s="1" t="s">
        <v>87</v>
      </c>
      <c r="K995" s="1" t="s">
        <v>87</v>
      </c>
      <c r="L995" s="1">
        <v>1</v>
      </c>
      <c r="M995" s="1" t="s">
        <v>87</v>
      </c>
      <c r="N995" s="1">
        <v>0</v>
      </c>
      <c r="O995" s="1" t="s">
        <v>87</v>
      </c>
      <c r="P995" s="1">
        <v>1019</v>
      </c>
      <c r="Q995" s="1">
        <v>3872147</v>
      </c>
      <c r="R995" s="1">
        <v>13701.164526336852</v>
      </c>
      <c r="S995" s="1">
        <v>14.012703895568848</v>
      </c>
      <c r="T995" s="1">
        <v>-97.30899115704409</v>
      </c>
      <c r="U995" s="1">
        <v>52.888169058027842</v>
      </c>
      <c r="V995" s="1">
        <v>136.59550476074219</v>
      </c>
      <c r="W995" s="1">
        <v>78.832115173339844</v>
      </c>
      <c r="X995" s="1">
        <v>0.57536799169009334</v>
      </c>
      <c r="Y995" s="1">
        <v>9.1757880059822119E-2</v>
      </c>
      <c r="Z995" s="1">
        <v>2.2081289785744187</v>
      </c>
      <c r="AA995" s="1">
        <v>13.171039219327158</v>
      </c>
      <c r="AB995" s="1">
        <v>57.733422827180888</v>
      </c>
      <c r="AC995" s="1">
        <v>26.154430604003416</v>
      </c>
      <c r="AD995" s="1">
        <v>0.64122049085429866</v>
      </c>
      <c r="AE995" s="1">
        <v>9.1757880059822119E-2</v>
      </c>
      <c r="AF995" s="1">
        <v>2.2081289785744187</v>
      </c>
      <c r="AG995" s="1">
        <v>-22.600334371376071</v>
      </c>
      <c r="AH995" s="1">
        <v>1.1552697931877189</v>
      </c>
      <c r="AI995" s="1">
        <v>1.9120894600370442</v>
      </c>
      <c r="AJ995" s="1">
        <v>1.365955114364624</v>
      </c>
      <c r="AK995" s="1">
        <v>0</v>
      </c>
      <c r="AL995" s="1">
        <v>0</v>
      </c>
      <c r="AM995" s="1">
        <v>6.1904019467389579</v>
      </c>
    </row>
    <row r="996" spans="5:39" x14ac:dyDescent="0.2">
      <c r="E996" s="1" t="str">
        <f t="shared" si="15"/>
        <v>-0-2--0-0-</v>
      </c>
      <c r="F996" s="1" t="s">
        <v>87</v>
      </c>
      <c r="G996" s="1">
        <v>0</v>
      </c>
      <c r="H996" s="1" t="s">
        <v>87</v>
      </c>
      <c r="I996" s="1">
        <v>2</v>
      </c>
      <c r="J996" s="1" t="s">
        <v>87</v>
      </c>
      <c r="K996" s="1" t="s">
        <v>87</v>
      </c>
      <c r="L996" s="1">
        <v>0</v>
      </c>
      <c r="M996" s="1" t="s">
        <v>87</v>
      </c>
      <c r="N996" s="1">
        <v>0</v>
      </c>
      <c r="O996" s="1" t="s">
        <v>87</v>
      </c>
      <c r="P996" s="1">
        <v>1918</v>
      </c>
      <c r="Q996" s="1">
        <v>6307866</v>
      </c>
      <c r="R996" s="1">
        <v>31919.599851327403</v>
      </c>
      <c r="S996" s="1">
        <v>54.121757507324219</v>
      </c>
      <c r="T996" s="1">
        <v>-266.73174958217595</v>
      </c>
      <c r="U996" s="1">
        <v>77.051264993976019</v>
      </c>
      <c r="V996" s="1">
        <v>167.09944152832031</v>
      </c>
      <c r="W996" s="1">
        <v>27.225032806396484</v>
      </c>
      <c r="X996" s="1">
        <v>8.5292525386292742E-2</v>
      </c>
      <c r="Y996" s="1">
        <v>0.38399674311407378</v>
      </c>
      <c r="Z996" s="1">
        <v>4.0122285413165084</v>
      </c>
      <c r="AA996" s="1">
        <v>40.293991660571102</v>
      </c>
      <c r="AB996" s="1">
        <v>49.181799359720067</v>
      </c>
      <c r="AC996" s="1">
        <v>6.0158855625658498</v>
      </c>
      <c r="AD996" s="1">
        <v>0.11209813271239434</v>
      </c>
      <c r="AE996" s="1">
        <v>0.38399674311407378</v>
      </c>
      <c r="AF996" s="1">
        <v>4.0122285413165084</v>
      </c>
      <c r="AG996" s="1">
        <v>0.19242058329780054</v>
      </c>
      <c r="AH996" s="1">
        <v>5.5196231057201786</v>
      </c>
      <c r="AI996" s="1">
        <v>10.456751191171586</v>
      </c>
      <c r="AJ996" s="1">
        <v>1.6709944009780884</v>
      </c>
      <c r="AK996" s="1">
        <v>0</v>
      </c>
      <c r="AL996" s="1">
        <v>0</v>
      </c>
      <c r="AM996" s="1">
        <v>33.63727927191254</v>
      </c>
    </row>
    <row r="997" spans="5:39" x14ac:dyDescent="0.2">
      <c r="E997" s="1" t="str">
        <f t="shared" si="15"/>
        <v>-0-2--1-0-</v>
      </c>
      <c r="F997" s="1" t="s">
        <v>87</v>
      </c>
      <c r="G997" s="1">
        <v>0</v>
      </c>
      <c r="H997" s="1" t="s">
        <v>87</v>
      </c>
      <c r="I997" s="1">
        <v>2</v>
      </c>
      <c r="J997" s="1" t="s">
        <v>87</v>
      </c>
      <c r="K997" s="1" t="s">
        <v>87</v>
      </c>
      <c r="L997" s="1">
        <v>1</v>
      </c>
      <c r="M997" s="1" t="s">
        <v>87</v>
      </c>
      <c r="N997" s="1">
        <v>0</v>
      </c>
      <c r="O997" s="1" t="s">
        <v>87</v>
      </c>
      <c r="P997" s="1">
        <v>1229</v>
      </c>
      <c r="Q997" s="1">
        <v>4300630</v>
      </c>
      <c r="R997" s="1">
        <v>30331.556392116956</v>
      </c>
      <c r="S997" s="1">
        <v>54.51129150390625</v>
      </c>
      <c r="T997" s="1">
        <v>-189.16310965664485</v>
      </c>
      <c r="U997" s="1">
        <v>63.69507767346358</v>
      </c>
      <c r="V997" s="1">
        <v>153.42192077636719</v>
      </c>
      <c r="W997" s="1">
        <v>51.744789123535156</v>
      </c>
      <c r="X997" s="1">
        <v>0.17059721055719848</v>
      </c>
      <c r="Y997" s="1">
        <v>0.20820205411765255</v>
      </c>
      <c r="Z997" s="1">
        <v>3.3446727572471939</v>
      </c>
      <c r="AA997" s="1">
        <v>30.47702313381993</v>
      </c>
      <c r="AB997" s="1">
        <v>60.218874909024954</v>
      </c>
      <c r="AC997" s="1">
        <v>5.7512271457902679</v>
      </c>
      <c r="AD997" s="1">
        <v>0</v>
      </c>
      <c r="AE997" s="1">
        <v>0.20820205411765255</v>
      </c>
      <c r="AF997" s="1">
        <v>3.3446727572471939</v>
      </c>
      <c r="AG997" s="1">
        <v>-2.5580097817104415</v>
      </c>
      <c r="AH997" s="1">
        <v>2.8545563388712285</v>
      </c>
      <c r="AI997" s="1">
        <v>5.3974992963308237</v>
      </c>
      <c r="AJ997" s="1">
        <v>1.5342191457748413</v>
      </c>
      <c r="AK997" s="1">
        <v>0</v>
      </c>
      <c r="AL997" s="1">
        <v>0</v>
      </c>
      <c r="AM997" s="1">
        <v>18.096858503152372</v>
      </c>
    </row>
    <row r="998" spans="5:39" x14ac:dyDescent="0.2">
      <c r="E998" s="1" t="str">
        <f t="shared" si="15"/>
        <v>-0-3--0-0-</v>
      </c>
      <c r="F998" s="1" t="s">
        <v>87</v>
      </c>
      <c r="G998" s="1">
        <v>0</v>
      </c>
      <c r="H998" s="1" t="s">
        <v>87</v>
      </c>
      <c r="I998" s="1">
        <v>3</v>
      </c>
      <c r="J998" s="1" t="s">
        <v>87</v>
      </c>
      <c r="K998" s="1" t="s">
        <v>87</v>
      </c>
      <c r="L998" s="1">
        <v>0</v>
      </c>
      <c r="M998" s="1" t="s">
        <v>87</v>
      </c>
      <c r="N998" s="1">
        <v>0</v>
      </c>
      <c r="O998" s="1" t="s">
        <v>87</v>
      </c>
      <c r="P998" s="1">
        <v>830</v>
      </c>
      <c r="Q998" s="1">
        <v>2549622</v>
      </c>
      <c r="R998" s="1">
        <v>74425.732660982379</v>
      </c>
      <c r="S998" s="1">
        <v>91.05584716796875</v>
      </c>
      <c r="T998" s="1">
        <v>-420.77377275380917</v>
      </c>
      <c r="U998" s="1">
        <v>84.690618439117884</v>
      </c>
      <c r="V998" s="1">
        <v>185.89884948730469</v>
      </c>
      <c r="W998" s="1">
        <v>-219.24417114257813</v>
      </c>
      <c r="X998" s="1">
        <v>-0.29458113921600221</v>
      </c>
      <c r="Y998" s="1">
        <v>0.69873102757977457</v>
      </c>
      <c r="Z998" s="1">
        <v>5.5112091125664904</v>
      </c>
      <c r="AA998" s="1">
        <v>70.793043047165426</v>
      </c>
      <c r="AB998" s="1">
        <v>22.95618723089148</v>
      </c>
      <c r="AC998" s="1">
        <v>4.0829581796831056E-2</v>
      </c>
      <c r="AD998" s="1">
        <v>0</v>
      </c>
      <c r="AE998" s="1">
        <v>0</v>
      </c>
      <c r="AF998" s="1">
        <v>0</v>
      </c>
      <c r="AG998" s="1">
        <v>-1.021122248620085</v>
      </c>
      <c r="AH998" s="1">
        <v>11.579702857490361</v>
      </c>
      <c r="AI998" s="1">
        <v>0</v>
      </c>
      <c r="AJ998" s="1">
        <v>1.8589885234832764</v>
      </c>
      <c r="AK998" s="1">
        <v>0</v>
      </c>
      <c r="AL998" s="1">
        <v>0</v>
      </c>
      <c r="AM998" s="1">
        <v>-79.618451347521457</v>
      </c>
    </row>
    <row r="999" spans="5:39" x14ac:dyDescent="0.2">
      <c r="E999" s="1" t="str">
        <f t="shared" si="15"/>
        <v>-0-3--1-0-</v>
      </c>
      <c r="F999" s="1" t="s">
        <v>87</v>
      </c>
      <c r="G999" s="1">
        <v>0</v>
      </c>
      <c r="H999" s="1" t="s">
        <v>87</v>
      </c>
      <c r="I999" s="1">
        <v>3</v>
      </c>
      <c r="J999" s="1" t="s">
        <v>87</v>
      </c>
      <c r="K999" s="1" t="s">
        <v>87</v>
      </c>
      <c r="L999" s="1">
        <v>1</v>
      </c>
      <c r="M999" s="1" t="s">
        <v>87</v>
      </c>
      <c r="N999" s="1">
        <v>0</v>
      </c>
      <c r="O999" s="1" t="s">
        <v>87</v>
      </c>
      <c r="P999" s="1">
        <v>556</v>
      </c>
      <c r="Q999" s="1">
        <v>1741423</v>
      </c>
      <c r="R999" s="1">
        <v>68838.349138793303</v>
      </c>
      <c r="S999" s="1">
        <v>90.556556701660156</v>
      </c>
      <c r="T999" s="1">
        <v>-312.27651437576128</v>
      </c>
      <c r="U999" s="1">
        <v>74.656579045017921</v>
      </c>
      <c r="V999" s="1">
        <v>175.06999206542969</v>
      </c>
      <c r="W999" s="1">
        <v>-149.72096252441406</v>
      </c>
      <c r="X999" s="1">
        <v>-0.21749644550967304</v>
      </c>
      <c r="Y999" s="1">
        <v>1.2431212864421797</v>
      </c>
      <c r="Z999" s="1">
        <v>5.0765379807203654</v>
      </c>
      <c r="AA999" s="1">
        <v>59.074618860552555</v>
      </c>
      <c r="AB999" s="1">
        <v>33.874193691021652</v>
      </c>
      <c r="AC999" s="1">
        <v>0.73152818126325425</v>
      </c>
      <c r="AD999" s="1">
        <v>0</v>
      </c>
      <c r="AE999" s="1">
        <v>0</v>
      </c>
      <c r="AF999" s="1">
        <v>0</v>
      </c>
      <c r="AG999" s="1">
        <v>-4.7595149358487632E-2</v>
      </c>
      <c r="AH999" s="1">
        <v>7.4081918935001783</v>
      </c>
      <c r="AI999" s="1">
        <v>0</v>
      </c>
      <c r="AJ999" s="1">
        <v>1.7506998777389526</v>
      </c>
      <c r="AK999" s="1">
        <v>0</v>
      </c>
      <c r="AL999" s="1">
        <v>0</v>
      </c>
      <c r="AM999" s="1">
        <v>-94.531609376945838</v>
      </c>
    </row>
    <row r="1000" spans="5:39" x14ac:dyDescent="0.2">
      <c r="E1000" s="1" t="str">
        <f t="shared" si="15"/>
        <v>-0-1--0-1-</v>
      </c>
      <c r="F1000" s="1" t="s">
        <v>87</v>
      </c>
      <c r="G1000" s="1">
        <v>0</v>
      </c>
      <c r="H1000" s="1" t="s">
        <v>87</v>
      </c>
      <c r="I1000" s="1">
        <v>1</v>
      </c>
      <c r="J1000" s="1" t="s">
        <v>87</v>
      </c>
      <c r="K1000" s="1" t="s">
        <v>87</v>
      </c>
      <c r="L1000" s="1">
        <v>0</v>
      </c>
      <c r="M1000" s="1" t="s">
        <v>87</v>
      </c>
      <c r="N1000" s="1">
        <v>1</v>
      </c>
      <c r="O1000" s="1" t="s">
        <v>87</v>
      </c>
      <c r="P1000" s="1">
        <v>584</v>
      </c>
      <c r="Q1000" s="1">
        <v>2229890</v>
      </c>
      <c r="R1000" s="1">
        <v>14734.306193815091</v>
      </c>
      <c r="S1000" s="1">
        <v>15.445823669433594</v>
      </c>
      <c r="T1000" s="1">
        <v>-261.6283900404361</v>
      </c>
      <c r="U1000" s="1">
        <v>54.084416991333434</v>
      </c>
      <c r="V1000" s="1">
        <v>144.34226989746094</v>
      </c>
      <c r="W1000" s="1">
        <v>-36.904747009277344</v>
      </c>
      <c r="X1000" s="1">
        <v>-0.25046816948034223</v>
      </c>
      <c r="Y1000" s="1">
        <v>1.5624089080627295</v>
      </c>
      <c r="Z1000" s="1">
        <v>20.625053253747943</v>
      </c>
      <c r="AA1000" s="1">
        <v>38.617555126037608</v>
      </c>
      <c r="AB1000" s="1">
        <v>38.293772338545843</v>
      </c>
      <c r="AC1000" s="1">
        <v>0.82004045042580564</v>
      </c>
      <c r="AD1000" s="1">
        <v>8.1169923180067174E-2</v>
      </c>
      <c r="AE1000" s="1">
        <v>1.5624089080627295</v>
      </c>
      <c r="AF1000" s="1">
        <v>20.625053253747943</v>
      </c>
      <c r="AG1000" s="1">
        <v>0.99729295386945793</v>
      </c>
      <c r="AH1000" s="1">
        <v>1.9951844562132794</v>
      </c>
      <c r="AI1000" s="1">
        <v>19.411714852026869</v>
      </c>
      <c r="AJ1000" s="1">
        <v>1.443422794342041</v>
      </c>
      <c r="AK1000" s="1">
        <v>0</v>
      </c>
      <c r="AL1000" s="1">
        <v>0</v>
      </c>
      <c r="AM1000" s="1">
        <v>3.8927586437065185</v>
      </c>
    </row>
    <row r="1001" spans="5:39" x14ac:dyDescent="0.2">
      <c r="E1001" s="1" t="str">
        <f t="shared" si="15"/>
        <v>-0-1--1-1-</v>
      </c>
      <c r="F1001" s="1" t="s">
        <v>87</v>
      </c>
      <c r="G1001" s="1">
        <v>0</v>
      </c>
      <c r="H1001" s="1" t="s">
        <v>87</v>
      </c>
      <c r="I1001" s="1">
        <v>1</v>
      </c>
      <c r="J1001" s="1" t="s">
        <v>87</v>
      </c>
      <c r="K1001" s="1" t="s">
        <v>87</v>
      </c>
      <c r="L1001" s="1">
        <v>1</v>
      </c>
      <c r="M1001" s="1" t="s">
        <v>87</v>
      </c>
      <c r="N1001" s="1">
        <v>1</v>
      </c>
      <c r="O1001" s="1" t="s">
        <v>87</v>
      </c>
      <c r="P1001" s="1">
        <v>153</v>
      </c>
      <c r="Q1001" s="1">
        <v>669212</v>
      </c>
      <c r="R1001" s="1">
        <v>13134.452533674326</v>
      </c>
      <c r="S1001" s="1">
        <v>14.24358081817627</v>
      </c>
      <c r="T1001" s="1">
        <v>-190.44554676663859</v>
      </c>
      <c r="U1001" s="1">
        <v>47.949089063576906</v>
      </c>
      <c r="V1001" s="1">
        <v>128.71615600585938</v>
      </c>
      <c r="W1001" s="1">
        <v>3.8118748664855957</v>
      </c>
      <c r="X1001" s="1">
        <v>2.9021954715757265E-2</v>
      </c>
      <c r="Y1001" s="1">
        <v>0.32127337824187252</v>
      </c>
      <c r="Z1001" s="1">
        <v>15.307256893181831</v>
      </c>
      <c r="AA1001" s="1">
        <v>22.681452215441446</v>
      </c>
      <c r="AB1001" s="1">
        <v>55.800254627830938</v>
      </c>
      <c r="AC1001" s="1">
        <v>5.8897628853039095</v>
      </c>
      <c r="AD1001" s="1">
        <v>0</v>
      </c>
      <c r="AE1001" s="1">
        <v>0.32127337824187252</v>
      </c>
      <c r="AF1001" s="1">
        <v>15.307256893181831</v>
      </c>
      <c r="AG1001" s="1">
        <v>0.38820519740133363</v>
      </c>
      <c r="AH1001" s="1">
        <v>0.60031501193287773</v>
      </c>
      <c r="AI1001" s="1">
        <v>10.306186465051653</v>
      </c>
      <c r="AJ1001" s="1">
        <v>1.2871615886688232</v>
      </c>
      <c r="AK1001" s="1">
        <v>0</v>
      </c>
      <c r="AL1001" s="1">
        <v>0</v>
      </c>
      <c r="AM1001" s="1">
        <v>6.2974657702032841</v>
      </c>
    </row>
    <row r="1002" spans="5:39" x14ac:dyDescent="0.2">
      <c r="E1002" s="1" t="str">
        <f t="shared" si="15"/>
        <v>-0-2--0-1-</v>
      </c>
      <c r="F1002" s="1" t="s">
        <v>87</v>
      </c>
      <c r="G1002" s="1">
        <v>0</v>
      </c>
      <c r="H1002" s="1" t="s">
        <v>87</v>
      </c>
      <c r="I1002" s="1">
        <v>2</v>
      </c>
      <c r="J1002" s="1" t="s">
        <v>87</v>
      </c>
      <c r="K1002" s="1" t="s">
        <v>87</v>
      </c>
      <c r="L1002" s="1">
        <v>0</v>
      </c>
      <c r="M1002" s="1" t="s">
        <v>87</v>
      </c>
      <c r="N1002" s="1">
        <v>1</v>
      </c>
      <c r="O1002" s="1" t="s">
        <v>87</v>
      </c>
      <c r="P1002" s="1">
        <v>947</v>
      </c>
      <c r="Q1002" s="1">
        <v>3220305</v>
      </c>
      <c r="R1002" s="1">
        <v>32234.257213843353</v>
      </c>
      <c r="S1002" s="1">
        <v>54.657245635986328</v>
      </c>
      <c r="T1002" s="1">
        <v>-385.04491994223702</v>
      </c>
      <c r="U1002" s="1">
        <v>68.881246088119426</v>
      </c>
      <c r="V1002" s="1">
        <v>168.082275390625</v>
      </c>
      <c r="W1002" s="1">
        <v>-93.560600280761719</v>
      </c>
      <c r="X1002" s="1">
        <v>-0.29025207455557905</v>
      </c>
      <c r="Y1002" s="1">
        <v>0.45890063208298598</v>
      </c>
      <c r="Z1002" s="1">
        <v>15.202473057676213</v>
      </c>
      <c r="AA1002" s="1">
        <v>59.435146670889871</v>
      </c>
      <c r="AB1002" s="1">
        <v>24.419829798730245</v>
      </c>
      <c r="AC1002" s="1">
        <v>0.48364984062068656</v>
      </c>
      <c r="AD1002" s="1">
        <v>0</v>
      </c>
      <c r="AE1002" s="1">
        <v>0.45890063208298598</v>
      </c>
      <c r="AF1002" s="1">
        <v>15.202473057676213</v>
      </c>
      <c r="AG1002" s="1">
        <v>1.5139644709519482</v>
      </c>
      <c r="AH1002" s="1">
        <v>5.3877090491889552</v>
      </c>
      <c r="AI1002" s="1">
        <v>21.066885870401478</v>
      </c>
      <c r="AJ1002" s="1">
        <v>1.6808227300643921</v>
      </c>
      <c r="AK1002" s="1">
        <v>0</v>
      </c>
      <c r="AL1002" s="1">
        <v>0</v>
      </c>
      <c r="AM1002" s="1">
        <v>26.552237089517554</v>
      </c>
    </row>
    <row r="1003" spans="5:39" x14ac:dyDescent="0.2">
      <c r="E1003" s="1" t="str">
        <f t="shared" si="15"/>
        <v>-0-2--1-1-</v>
      </c>
      <c r="F1003" s="1" t="s">
        <v>87</v>
      </c>
      <c r="G1003" s="1">
        <v>0</v>
      </c>
      <c r="H1003" s="1" t="s">
        <v>87</v>
      </c>
      <c r="I1003" s="1">
        <v>2</v>
      </c>
      <c r="J1003" s="1" t="s">
        <v>87</v>
      </c>
      <c r="K1003" s="1" t="s">
        <v>87</v>
      </c>
      <c r="L1003" s="1">
        <v>1</v>
      </c>
      <c r="M1003" s="1" t="s">
        <v>87</v>
      </c>
      <c r="N1003" s="1">
        <v>1</v>
      </c>
      <c r="O1003" s="1" t="s">
        <v>87</v>
      </c>
      <c r="P1003" s="1">
        <v>224</v>
      </c>
      <c r="Q1003" s="1">
        <v>797069</v>
      </c>
      <c r="R1003" s="1">
        <v>29831.378049980529</v>
      </c>
      <c r="S1003" s="1">
        <v>56.157695770263672</v>
      </c>
      <c r="T1003" s="1">
        <v>-258.77211376839227</v>
      </c>
      <c r="U1003" s="1">
        <v>57.470134680509162</v>
      </c>
      <c r="V1003" s="1">
        <v>142.93040466308594</v>
      </c>
      <c r="W1003" s="1">
        <v>-24.802545547485352</v>
      </c>
      <c r="X1003" s="1">
        <v>-8.3142473357852603E-2</v>
      </c>
      <c r="Y1003" s="1">
        <v>0</v>
      </c>
      <c r="Z1003" s="1">
        <v>6.6118491623686282</v>
      </c>
      <c r="AA1003" s="1">
        <v>57.625625886842926</v>
      </c>
      <c r="AB1003" s="1">
        <v>35.676710548271231</v>
      </c>
      <c r="AC1003" s="1">
        <v>8.5814402517222471E-2</v>
      </c>
      <c r="AD1003" s="1">
        <v>0</v>
      </c>
      <c r="AE1003" s="1">
        <v>0</v>
      </c>
      <c r="AF1003" s="1">
        <v>6.6118491623686282</v>
      </c>
      <c r="AG1003" s="1">
        <v>-0.16531564292210454</v>
      </c>
      <c r="AH1003" s="1">
        <v>2.8902120334798127</v>
      </c>
      <c r="AI1003" s="1">
        <v>5.8884161580710233</v>
      </c>
      <c r="AJ1003" s="1">
        <v>1.4293041229248047</v>
      </c>
      <c r="AK1003" s="1">
        <v>0</v>
      </c>
      <c r="AL1003" s="1">
        <v>0</v>
      </c>
      <c r="AM1003" s="1">
        <v>24.955709997296502</v>
      </c>
    </row>
    <row r="1004" spans="5:39" x14ac:dyDescent="0.2">
      <c r="E1004" s="1" t="str">
        <f t="shared" si="15"/>
        <v>-0-3--0-1-</v>
      </c>
      <c r="F1004" s="1" t="s">
        <v>87</v>
      </c>
      <c r="G1004" s="1">
        <v>0</v>
      </c>
      <c r="H1004" s="1" t="s">
        <v>87</v>
      </c>
      <c r="I1004" s="1">
        <v>3</v>
      </c>
      <c r="J1004" s="1" t="s">
        <v>87</v>
      </c>
      <c r="K1004" s="1" t="s">
        <v>87</v>
      </c>
      <c r="L1004" s="1">
        <v>0</v>
      </c>
      <c r="M1004" s="1" t="s">
        <v>87</v>
      </c>
      <c r="N1004" s="1">
        <v>1</v>
      </c>
      <c r="O1004" s="1" t="s">
        <v>87</v>
      </c>
      <c r="P1004" s="1">
        <v>384</v>
      </c>
      <c r="Q1004" s="1">
        <v>1176419</v>
      </c>
      <c r="R1004" s="1">
        <v>64995.760111699681</v>
      </c>
      <c r="S1004" s="1">
        <v>89.639907836914063</v>
      </c>
      <c r="T1004" s="1">
        <v>-520.23895942677427</v>
      </c>
      <c r="U1004" s="1">
        <v>75.221214775103945</v>
      </c>
      <c r="V1004" s="1">
        <v>181.88876342773438</v>
      </c>
      <c r="W1004" s="1">
        <v>-323.82855224609375</v>
      </c>
      <c r="X1004" s="1">
        <v>-0.49823027177399282</v>
      </c>
      <c r="Y1004" s="1">
        <v>1.0115443562200204</v>
      </c>
      <c r="Z1004" s="1">
        <v>11.987140636116894</v>
      </c>
      <c r="AA1004" s="1">
        <v>79.256455395569091</v>
      </c>
      <c r="AB1004" s="1">
        <v>7.7448596120939905</v>
      </c>
      <c r="AC1004" s="1">
        <v>0</v>
      </c>
      <c r="AD1004" s="1">
        <v>0</v>
      </c>
      <c r="AE1004" s="1">
        <v>0</v>
      </c>
      <c r="AF1004" s="1">
        <v>0</v>
      </c>
      <c r="AG1004" s="1">
        <v>2.2696836022086129</v>
      </c>
      <c r="AH1004" s="1">
        <v>10.243519132535306</v>
      </c>
      <c r="AI1004" s="1">
        <v>0</v>
      </c>
      <c r="AJ1004" s="1">
        <v>1.8188877105712891</v>
      </c>
      <c r="AK1004" s="1">
        <v>0</v>
      </c>
      <c r="AL1004" s="1">
        <v>0</v>
      </c>
      <c r="AM1004" s="1">
        <v>-73.212788829612279</v>
      </c>
    </row>
    <row r="1005" spans="5:39" x14ac:dyDescent="0.2">
      <c r="E1005" s="1" t="str">
        <f t="shared" si="15"/>
        <v>-0-3--1-1-</v>
      </c>
      <c r="F1005" s="1" t="s">
        <v>87</v>
      </c>
      <c r="G1005" s="1">
        <v>0</v>
      </c>
      <c r="H1005" s="1" t="s">
        <v>87</v>
      </c>
      <c r="I1005" s="1">
        <v>3</v>
      </c>
      <c r="J1005" s="1" t="s">
        <v>87</v>
      </c>
      <c r="K1005" s="1" t="s">
        <v>87</v>
      </c>
      <c r="L1005" s="1">
        <v>1</v>
      </c>
      <c r="M1005" s="1" t="s">
        <v>87</v>
      </c>
      <c r="N1005" s="1">
        <v>1</v>
      </c>
      <c r="O1005" s="1" t="s">
        <v>87</v>
      </c>
      <c r="P1005" s="1">
        <v>111</v>
      </c>
      <c r="Q1005" s="1">
        <v>357896</v>
      </c>
      <c r="R1005" s="1">
        <v>73687.034553527017</v>
      </c>
      <c r="S1005" s="1">
        <v>91.307014465332031</v>
      </c>
      <c r="T1005" s="1">
        <v>-408.31789712473733</v>
      </c>
      <c r="U1005" s="1">
        <v>64.968394884448813</v>
      </c>
      <c r="V1005" s="1">
        <v>154.30795288085938</v>
      </c>
      <c r="W1005" s="1">
        <v>-332.29345703125</v>
      </c>
      <c r="X1005" s="1">
        <v>-0.45095240844557072</v>
      </c>
      <c r="Y1005" s="1">
        <v>2.5647115363122248</v>
      </c>
      <c r="Z1005" s="1">
        <v>12.276191966381294</v>
      </c>
      <c r="AA1005" s="1">
        <v>66.90882267474349</v>
      </c>
      <c r="AB1005" s="1">
        <v>18.250273822562978</v>
      </c>
      <c r="AC1005" s="1">
        <v>0</v>
      </c>
      <c r="AD1005" s="1">
        <v>0</v>
      </c>
      <c r="AE1005" s="1">
        <v>0</v>
      </c>
      <c r="AF1005" s="1">
        <v>0</v>
      </c>
      <c r="AG1005" s="1">
        <v>0</v>
      </c>
      <c r="AH1005" s="1">
        <v>6.8766406050077356</v>
      </c>
      <c r="AI1005" s="1">
        <v>0</v>
      </c>
      <c r="AJ1005" s="1">
        <v>1.5430794954299927</v>
      </c>
      <c r="AK1005" s="1">
        <v>0</v>
      </c>
      <c r="AL1005" s="1">
        <v>0</v>
      </c>
      <c r="AM1005" s="1">
        <v>-150.12853860255726</v>
      </c>
    </row>
    <row r="1006" spans="5:39" x14ac:dyDescent="0.2">
      <c r="E1006" s="1" t="str">
        <f t="shared" si="15"/>
        <v>-1-1--0-0-</v>
      </c>
      <c r="F1006" s="1" t="s">
        <v>87</v>
      </c>
      <c r="G1006" s="1">
        <v>1</v>
      </c>
      <c r="H1006" s="1" t="s">
        <v>87</v>
      </c>
      <c r="I1006" s="1">
        <v>1</v>
      </c>
      <c r="J1006" s="1" t="s">
        <v>87</v>
      </c>
      <c r="K1006" s="1" t="s">
        <v>87</v>
      </c>
      <c r="L1006" s="1">
        <v>0</v>
      </c>
      <c r="M1006" s="1" t="s">
        <v>87</v>
      </c>
      <c r="N1006" s="1">
        <v>0</v>
      </c>
      <c r="O1006" s="1" t="s">
        <v>87</v>
      </c>
      <c r="P1006" s="1">
        <v>935</v>
      </c>
      <c r="Q1006" s="1">
        <v>955934</v>
      </c>
      <c r="R1006" s="1">
        <v>26001.020074462143</v>
      </c>
      <c r="S1006" s="1">
        <v>18.145589828491211</v>
      </c>
      <c r="T1006" s="1">
        <v>-244.11878582440153</v>
      </c>
      <c r="U1006" s="1">
        <v>93.141926987022089</v>
      </c>
      <c r="V1006" s="1">
        <v>350.81680297851563</v>
      </c>
      <c r="W1006" s="1">
        <v>144.51028442382813</v>
      </c>
      <c r="X1006" s="1">
        <v>0.55578698070297716</v>
      </c>
      <c r="Y1006" s="1">
        <v>0.13170365318107735</v>
      </c>
      <c r="Z1006" s="1">
        <v>1.764870796519425</v>
      </c>
      <c r="AA1006" s="1">
        <v>16.530220705613569</v>
      </c>
      <c r="AB1006" s="1">
        <v>61.206736029893271</v>
      </c>
      <c r="AC1006" s="1">
        <v>20.066552711798096</v>
      </c>
      <c r="AD1006" s="1">
        <v>0.29991610299455823</v>
      </c>
      <c r="AE1006" s="1">
        <v>0.13170365318107735</v>
      </c>
      <c r="AF1006" s="1">
        <v>1.764870796519425</v>
      </c>
      <c r="AG1006" s="1">
        <v>-93.092170579204421</v>
      </c>
      <c r="AH1006" s="1">
        <v>4.5322872621472214</v>
      </c>
      <c r="AI1006" s="1">
        <v>2.2552194263463536</v>
      </c>
      <c r="AJ1006" s="1">
        <v>3.5081679821014404</v>
      </c>
      <c r="AK1006" s="1">
        <v>0</v>
      </c>
      <c r="AL1006" s="1">
        <v>0</v>
      </c>
      <c r="AM1006" s="1">
        <v>30.975015145394266</v>
      </c>
    </row>
    <row r="1007" spans="5:39" x14ac:dyDescent="0.2">
      <c r="E1007" s="1" t="str">
        <f t="shared" si="15"/>
        <v>-1-1--1-0-</v>
      </c>
      <c r="F1007" s="1" t="s">
        <v>87</v>
      </c>
      <c r="G1007" s="1">
        <v>1</v>
      </c>
      <c r="H1007" s="1" t="s">
        <v>87</v>
      </c>
      <c r="I1007" s="1">
        <v>1</v>
      </c>
      <c r="J1007" s="1" t="s">
        <v>87</v>
      </c>
      <c r="K1007" s="1" t="s">
        <v>87</v>
      </c>
      <c r="L1007" s="1">
        <v>1</v>
      </c>
      <c r="M1007" s="1" t="s">
        <v>87</v>
      </c>
      <c r="N1007" s="1">
        <v>0</v>
      </c>
      <c r="O1007" s="1" t="s">
        <v>87</v>
      </c>
      <c r="P1007" s="1">
        <v>608</v>
      </c>
      <c r="Q1007" s="1">
        <v>688920</v>
      </c>
      <c r="R1007" s="1">
        <v>25023.214323719152</v>
      </c>
      <c r="S1007" s="1">
        <v>17.304967880249023</v>
      </c>
      <c r="T1007" s="1">
        <v>-144.34059506694211</v>
      </c>
      <c r="U1007" s="1">
        <v>88.486723689787212</v>
      </c>
      <c r="V1007" s="1">
        <v>347.97769165039063</v>
      </c>
      <c r="W1007" s="1">
        <v>188.68199157714844</v>
      </c>
      <c r="X1007" s="1">
        <v>0.75402779649415164</v>
      </c>
      <c r="Y1007" s="1">
        <v>0</v>
      </c>
      <c r="Z1007" s="1">
        <v>7.3012831678569354E-2</v>
      </c>
      <c r="AA1007" s="1">
        <v>9.02223770539395</v>
      </c>
      <c r="AB1007" s="1">
        <v>59.944115427045233</v>
      </c>
      <c r="AC1007" s="1">
        <v>30.569151715728964</v>
      </c>
      <c r="AD1007" s="1">
        <v>0.39148232015328344</v>
      </c>
      <c r="AE1007" s="1">
        <v>0</v>
      </c>
      <c r="AF1007" s="1">
        <v>7.3012831678569354E-2</v>
      </c>
      <c r="AG1007" s="1">
        <v>-125.30788801118727</v>
      </c>
      <c r="AH1007" s="1">
        <v>2.6878929640076645</v>
      </c>
      <c r="AI1007" s="1">
        <v>2.8036105944917539E-2</v>
      </c>
      <c r="AJ1007" s="1">
        <v>3.4797770977020264</v>
      </c>
      <c r="AK1007" s="1">
        <v>0</v>
      </c>
      <c r="AL1007" s="1">
        <v>0</v>
      </c>
      <c r="AM1007" s="1">
        <v>19.15011556847524</v>
      </c>
    </row>
    <row r="1008" spans="5:39" x14ac:dyDescent="0.2">
      <c r="E1008" s="1" t="str">
        <f t="shared" si="15"/>
        <v>-1-2--0-0-</v>
      </c>
      <c r="F1008" s="1" t="s">
        <v>87</v>
      </c>
      <c r="G1008" s="1">
        <v>1</v>
      </c>
      <c r="H1008" s="1" t="s">
        <v>87</v>
      </c>
      <c r="I1008" s="1">
        <v>2</v>
      </c>
      <c r="J1008" s="1" t="s">
        <v>87</v>
      </c>
      <c r="K1008" s="1" t="s">
        <v>87</v>
      </c>
      <c r="L1008" s="1">
        <v>0</v>
      </c>
      <c r="M1008" s="1" t="s">
        <v>87</v>
      </c>
      <c r="N1008" s="1">
        <v>0</v>
      </c>
      <c r="O1008" s="1" t="s">
        <v>87</v>
      </c>
      <c r="P1008" s="1">
        <v>1841</v>
      </c>
      <c r="Q1008" s="1">
        <v>2561898</v>
      </c>
      <c r="R1008" s="1">
        <v>50896.706584210348</v>
      </c>
      <c r="S1008" s="1">
        <v>56.014057159423828</v>
      </c>
      <c r="T1008" s="1">
        <v>-389.92538035956983</v>
      </c>
      <c r="U1008" s="1">
        <v>100.13365836708647</v>
      </c>
      <c r="V1008" s="1">
        <v>364.1890869140625</v>
      </c>
      <c r="W1008" s="1">
        <v>142.15080261230469</v>
      </c>
      <c r="X1008" s="1">
        <v>0.27929273258007631</v>
      </c>
      <c r="Y1008" s="1">
        <v>3.2007519425051268E-3</v>
      </c>
      <c r="Z1008" s="1">
        <v>1.518600662477585</v>
      </c>
      <c r="AA1008" s="1">
        <v>22.201157110860777</v>
      </c>
      <c r="AB1008" s="1">
        <v>69.417791028370374</v>
      </c>
      <c r="AC1008" s="1">
        <v>6.8592504463487618</v>
      </c>
      <c r="AD1008" s="1">
        <v>0</v>
      </c>
      <c r="AE1008" s="1">
        <v>3.2007519425051268E-3</v>
      </c>
      <c r="AF1008" s="1">
        <v>1.518600662477585</v>
      </c>
      <c r="AG1008" s="1">
        <v>-6.9351297850003757</v>
      </c>
      <c r="AH1008" s="1">
        <v>10.107516332910258</v>
      </c>
      <c r="AI1008" s="1">
        <v>4.4201621349802291</v>
      </c>
      <c r="AJ1008" s="1">
        <v>3.6418910026550293</v>
      </c>
      <c r="AK1008" s="1">
        <v>0</v>
      </c>
      <c r="AL1008" s="1">
        <v>0</v>
      </c>
      <c r="AM1008" s="1">
        <v>60.160879736338302</v>
      </c>
    </row>
    <row r="1009" spans="5:39" x14ac:dyDescent="0.2">
      <c r="E1009" s="1" t="str">
        <f t="shared" si="15"/>
        <v>-1-2--1-0-</v>
      </c>
      <c r="F1009" s="1" t="s">
        <v>87</v>
      </c>
      <c r="G1009" s="1">
        <v>1</v>
      </c>
      <c r="H1009" s="1" t="s">
        <v>87</v>
      </c>
      <c r="I1009" s="1">
        <v>2</v>
      </c>
      <c r="J1009" s="1" t="s">
        <v>87</v>
      </c>
      <c r="K1009" s="1" t="s">
        <v>87</v>
      </c>
      <c r="L1009" s="1">
        <v>1</v>
      </c>
      <c r="M1009" s="1" t="s">
        <v>87</v>
      </c>
      <c r="N1009" s="1">
        <v>0</v>
      </c>
      <c r="O1009" s="1" t="s">
        <v>87</v>
      </c>
      <c r="P1009" s="1">
        <v>813</v>
      </c>
      <c r="Q1009" s="1">
        <v>1080364</v>
      </c>
      <c r="R1009" s="1">
        <v>50294.294801593685</v>
      </c>
      <c r="S1009" s="1">
        <v>56.531650543212891</v>
      </c>
      <c r="T1009" s="1">
        <v>-297.60747827173782</v>
      </c>
      <c r="U1009" s="1">
        <v>88.063193532577259</v>
      </c>
      <c r="V1009" s="1">
        <v>353.6375732421875</v>
      </c>
      <c r="W1009" s="1">
        <v>186.21348571777344</v>
      </c>
      <c r="X1009" s="1">
        <v>0.37024773178025128</v>
      </c>
      <c r="Y1009" s="1">
        <v>0.55721960376317614</v>
      </c>
      <c r="Z1009" s="1">
        <v>0.30721127323753844</v>
      </c>
      <c r="AA1009" s="1">
        <v>13.464721149538489</v>
      </c>
      <c r="AB1009" s="1">
        <v>75.592670618421195</v>
      </c>
      <c r="AC1009" s="1">
        <v>10.078177355039598</v>
      </c>
      <c r="AD1009" s="1">
        <v>0</v>
      </c>
      <c r="AE1009" s="1">
        <v>0.55721960376317614</v>
      </c>
      <c r="AF1009" s="1">
        <v>0.30721127323753844</v>
      </c>
      <c r="AG1009" s="1">
        <v>-9.9403204629308988</v>
      </c>
      <c r="AH1009" s="1">
        <v>6.9199625966613283</v>
      </c>
      <c r="AI1009" s="1">
        <v>16.282215540998077</v>
      </c>
      <c r="AJ1009" s="1">
        <v>3.5363757610321045</v>
      </c>
      <c r="AK1009" s="1">
        <v>0</v>
      </c>
      <c r="AL1009" s="1">
        <v>0</v>
      </c>
      <c r="AM1009" s="1">
        <v>28.858340370602846</v>
      </c>
    </row>
    <row r="1010" spans="5:39" x14ac:dyDescent="0.2">
      <c r="E1010" s="1" t="str">
        <f t="shared" si="15"/>
        <v>-1-3--0-0-</v>
      </c>
      <c r="F1010" s="1" t="s">
        <v>87</v>
      </c>
      <c r="G1010" s="1">
        <v>1</v>
      </c>
      <c r="H1010" s="1" t="s">
        <v>87</v>
      </c>
      <c r="I1010" s="1">
        <v>3</v>
      </c>
      <c r="J1010" s="1" t="s">
        <v>87</v>
      </c>
      <c r="K1010" s="1" t="s">
        <v>87</v>
      </c>
      <c r="L1010" s="1">
        <v>0</v>
      </c>
      <c r="M1010" s="1" t="s">
        <v>87</v>
      </c>
      <c r="N1010" s="1">
        <v>0</v>
      </c>
      <c r="O1010" s="1" t="s">
        <v>87</v>
      </c>
      <c r="P1010" s="1">
        <v>493</v>
      </c>
      <c r="Q1010" s="1">
        <v>817382</v>
      </c>
      <c r="R1010" s="1">
        <v>93977.773975799631</v>
      </c>
      <c r="S1010" s="1">
        <v>89.847305297851563</v>
      </c>
      <c r="T1010" s="1">
        <v>-509.56657665647219</v>
      </c>
      <c r="U1010" s="1">
        <v>99.375805725250132</v>
      </c>
      <c r="V1010" s="1">
        <v>352.8553466796875</v>
      </c>
      <c r="W1010" s="1">
        <v>-164.28028869628906</v>
      </c>
      <c r="X1010" s="1">
        <v>-0.17480759731401294</v>
      </c>
      <c r="Y1010" s="1">
        <v>0</v>
      </c>
      <c r="Z1010" s="1">
        <v>3.246095460873863</v>
      </c>
      <c r="AA1010" s="1">
        <v>58.014123139486799</v>
      </c>
      <c r="AB1010" s="1">
        <v>38.739781399639334</v>
      </c>
      <c r="AC1010" s="1">
        <v>0</v>
      </c>
      <c r="AD1010" s="1">
        <v>0</v>
      </c>
      <c r="AE1010" s="1">
        <v>0</v>
      </c>
      <c r="AF1010" s="1">
        <v>0</v>
      </c>
      <c r="AG1010" s="1">
        <v>0</v>
      </c>
      <c r="AH1010" s="1">
        <v>18.295069024526498</v>
      </c>
      <c r="AI1010" s="1">
        <v>0</v>
      </c>
      <c r="AJ1010" s="1">
        <v>3.5285532474517822</v>
      </c>
      <c r="AK1010" s="1">
        <v>0</v>
      </c>
      <c r="AL1010" s="1">
        <v>0</v>
      </c>
      <c r="AM1010" s="1">
        <v>-125.23992195340477</v>
      </c>
    </row>
    <row r="1011" spans="5:39" x14ac:dyDescent="0.2">
      <c r="E1011" s="1" t="str">
        <f t="shared" si="15"/>
        <v>-1-3--1-0-</v>
      </c>
      <c r="F1011" s="1" t="s">
        <v>87</v>
      </c>
      <c r="G1011" s="1">
        <v>1</v>
      </c>
      <c r="H1011" s="1" t="s">
        <v>87</v>
      </c>
      <c r="I1011" s="1">
        <v>3</v>
      </c>
      <c r="J1011" s="1" t="s">
        <v>87</v>
      </c>
      <c r="K1011" s="1" t="s">
        <v>87</v>
      </c>
      <c r="L1011" s="1">
        <v>1</v>
      </c>
      <c r="M1011" s="1" t="s">
        <v>87</v>
      </c>
      <c r="N1011" s="1">
        <v>0</v>
      </c>
      <c r="O1011" s="1" t="s">
        <v>87</v>
      </c>
      <c r="P1011" s="1">
        <v>295</v>
      </c>
      <c r="Q1011" s="1">
        <v>535641</v>
      </c>
      <c r="R1011" s="1">
        <v>97098.785524354098</v>
      </c>
      <c r="S1011" s="1">
        <v>90.416336059570313</v>
      </c>
      <c r="T1011" s="1">
        <v>-366.81066228226422</v>
      </c>
      <c r="U1011" s="1">
        <v>88.70040388681025</v>
      </c>
      <c r="V1011" s="1">
        <v>354.62353515625</v>
      </c>
      <c r="W1011" s="1">
        <v>-25.279802322387695</v>
      </c>
      <c r="X1011" s="1">
        <v>-2.6035137500300735E-2</v>
      </c>
      <c r="Y1011" s="1">
        <v>0</v>
      </c>
      <c r="Z1011" s="1">
        <v>0.67881286159946674</v>
      </c>
      <c r="AA1011" s="1">
        <v>47.3274077227098</v>
      </c>
      <c r="AB1011" s="1">
        <v>51.993779415690732</v>
      </c>
      <c r="AC1011" s="1">
        <v>0</v>
      </c>
      <c r="AD1011" s="1">
        <v>0</v>
      </c>
      <c r="AE1011" s="1">
        <v>0</v>
      </c>
      <c r="AF1011" s="1">
        <v>0</v>
      </c>
      <c r="AG1011" s="1">
        <v>0</v>
      </c>
      <c r="AH1011" s="1">
        <v>10.860544839896566</v>
      </c>
      <c r="AI1011" s="1">
        <v>0</v>
      </c>
      <c r="AJ1011" s="1">
        <v>3.5462353229522705</v>
      </c>
      <c r="AK1011" s="1">
        <v>0</v>
      </c>
      <c r="AL1011" s="1">
        <v>0</v>
      </c>
      <c r="AM1011" s="1">
        <v>-112.65361496402438</v>
      </c>
    </row>
    <row r="1012" spans="5:39" x14ac:dyDescent="0.2">
      <c r="E1012" s="1" t="str">
        <f t="shared" si="15"/>
        <v>-1-1--0-1-</v>
      </c>
      <c r="F1012" s="1" t="s">
        <v>87</v>
      </c>
      <c r="G1012" s="1">
        <v>1</v>
      </c>
      <c r="H1012" s="1" t="s">
        <v>87</v>
      </c>
      <c r="I1012" s="1">
        <v>1</v>
      </c>
      <c r="J1012" s="1" t="s">
        <v>87</v>
      </c>
      <c r="K1012" s="1" t="s">
        <v>87</v>
      </c>
      <c r="L1012" s="1">
        <v>0</v>
      </c>
      <c r="M1012" s="1" t="s">
        <v>87</v>
      </c>
      <c r="N1012" s="1">
        <v>1</v>
      </c>
      <c r="O1012" s="1" t="s">
        <v>87</v>
      </c>
      <c r="P1012" s="1">
        <v>304</v>
      </c>
      <c r="Q1012" s="1">
        <v>341138</v>
      </c>
      <c r="R1012" s="1">
        <v>26540.616767518419</v>
      </c>
      <c r="S1012" s="1">
        <v>17.750192642211914</v>
      </c>
      <c r="T1012" s="1">
        <v>-343.71482999139414</v>
      </c>
      <c r="U1012" s="1">
        <v>90.089563128429674</v>
      </c>
      <c r="V1012" s="1">
        <v>358.01962280273438</v>
      </c>
      <c r="W1012" s="1">
        <v>122.35096740722656</v>
      </c>
      <c r="X1012" s="1">
        <v>0.46099519268506634</v>
      </c>
      <c r="Y1012" s="1">
        <v>0.18936618025549778</v>
      </c>
      <c r="Z1012" s="1">
        <v>2.5025063170916169</v>
      </c>
      <c r="AA1012" s="1">
        <v>20.399076033745875</v>
      </c>
      <c r="AB1012" s="1">
        <v>68.829330065838462</v>
      </c>
      <c r="AC1012" s="1">
        <v>8.0797214030685538</v>
      </c>
      <c r="AD1012" s="1">
        <v>0</v>
      </c>
      <c r="AE1012" s="1">
        <v>0.18936618025549778</v>
      </c>
      <c r="AF1012" s="1">
        <v>2.5025063170916169</v>
      </c>
      <c r="AG1012" s="1">
        <v>-40.146667588043485</v>
      </c>
      <c r="AH1012" s="1">
        <v>3.828421558097685</v>
      </c>
      <c r="AI1012" s="1">
        <v>3.3342861170638116</v>
      </c>
      <c r="AJ1012" s="1">
        <v>3.5801963806152344</v>
      </c>
      <c r="AK1012" s="1">
        <v>0</v>
      </c>
      <c r="AL1012" s="1">
        <v>0</v>
      </c>
      <c r="AM1012" s="1">
        <v>50.940564038109436</v>
      </c>
    </row>
    <row r="1013" spans="5:39" x14ac:dyDescent="0.2">
      <c r="E1013" s="1" t="str">
        <f t="shared" si="15"/>
        <v>-1-1--1-1-</v>
      </c>
      <c r="F1013" s="1" t="s">
        <v>87</v>
      </c>
      <c r="G1013" s="1">
        <v>1</v>
      </c>
      <c r="H1013" s="1" t="s">
        <v>87</v>
      </c>
      <c r="I1013" s="1">
        <v>1</v>
      </c>
      <c r="J1013" s="1" t="s">
        <v>87</v>
      </c>
      <c r="K1013" s="1" t="s">
        <v>87</v>
      </c>
      <c r="L1013" s="1">
        <v>1</v>
      </c>
      <c r="M1013" s="1" t="s">
        <v>87</v>
      </c>
      <c r="N1013" s="1">
        <v>1</v>
      </c>
      <c r="O1013" s="1" t="s">
        <v>87</v>
      </c>
      <c r="P1013" s="1">
        <v>81</v>
      </c>
      <c r="Q1013" s="1">
        <v>94467</v>
      </c>
      <c r="R1013" s="1">
        <v>26153.383098524479</v>
      </c>
      <c r="S1013" s="1">
        <v>17.551345825195313</v>
      </c>
      <c r="T1013" s="1">
        <v>-272.25674654337013</v>
      </c>
      <c r="U1013" s="1">
        <v>84.949061244240482</v>
      </c>
      <c r="V1013" s="1">
        <v>364.70938110351563</v>
      </c>
      <c r="W1013" s="1">
        <v>136.891845703125</v>
      </c>
      <c r="X1013" s="1">
        <v>0.52341926544427886</v>
      </c>
      <c r="Y1013" s="1">
        <v>0</v>
      </c>
      <c r="Z1013" s="1">
        <v>1.3009834121968518</v>
      </c>
      <c r="AA1013" s="1">
        <v>5.6379476430922972</v>
      </c>
      <c r="AB1013" s="1">
        <v>84.134142081361745</v>
      </c>
      <c r="AC1013" s="1">
        <v>8.9269268633491059</v>
      </c>
      <c r="AD1013" s="1">
        <v>0</v>
      </c>
      <c r="AE1013" s="1">
        <v>0</v>
      </c>
      <c r="AF1013" s="1">
        <v>1.3009834121968518</v>
      </c>
      <c r="AG1013" s="1">
        <v>-75.121072642176898</v>
      </c>
      <c r="AH1013" s="1">
        <v>1.7376967618321741</v>
      </c>
      <c r="AI1013" s="1">
        <v>0.19144671840699806</v>
      </c>
      <c r="AJ1013" s="1">
        <v>3.6470937728881836</v>
      </c>
      <c r="AK1013" s="1">
        <v>0</v>
      </c>
      <c r="AL1013" s="1">
        <v>1</v>
      </c>
      <c r="AM1013" s="1">
        <v>32.682099749391355</v>
      </c>
    </row>
    <row r="1014" spans="5:39" x14ac:dyDescent="0.2">
      <c r="E1014" s="1" t="str">
        <f t="shared" si="15"/>
        <v>-1-2--0-1-</v>
      </c>
      <c r="F1014" s="1" t="s">
        <v>87</v>
      </c>
      <c r="G1014" s="1">
        <v>1</v>
      </c>
      <c r="H1014" s="1" t="s">
        <v>87</v>
      </c>
      <c r="I1014" s="1">
        <v>2</v>
      </c>
      <c r="J1014" s="1" t="s">
        <v>87</v>
      </c>
      <c r="K1014" s="1" t="s">
        <v>87</v>
      </c>
      <c r="L1014" s="1">
        <v>0</v>
      </c>
      <c r="M1014" s="1" t="s">
        <v>87</v>
      </c>
      <c r="N1014" s="1">
        <v>1</v>
      </c>
      <c r="O1014" s="1" t="s">
        <v>87</v>
      </c>
      <c r="P1014" s="1">
        <v>719</v>
      </c>
      <c r="Q1014" s="1">
        <v>975606</v>
      </c>
      <c r="R1014" s="1">
        <v>50165.309222282718</v>
      </c>
      <c r="S1014" s="1">
        <v>55.121910095214844</v>
      </c>
      <c r="T1014" s="1">
        <v>-489.79604800517325</v>
      </c>
      <c r="U1014" s="1">
        <v>93.840046167864941</v>
      </c>
      <c r="V1014" s="1">
        <v>363.77688598632813</v>
      </c>
      <c r="W1014" s="1">
        <v>54.9097900390625</v>
      </c>
      <c r="X1014" s="1">
        <v>0.109457692756875</v>
      </c>
      <c r="Y1014" s="1">
        <v>3.854014837957126E-2</v>
      </c>
      <c r="Z1014" s="1">
        <v>2.1937134457967664</v>
      </c>
      <c r="AA1014" s="1">
        <v>30.640442965705418</v>
      </c>
      <c r="AB1014" s="1">
        <v>66.255127582241187</v>
      </c>
      <c r="AC1014" s="1">
        <v>0.87217585787705276</v>
      </c>
      <c r="AD1014" s="1">
        <v>0</v>
      </c>
      <c r="AE1014" s="1">
        <v>3.854014837957126E-2</v>
      </c>
      <c r="AF1014" s="1">
        <v>2.1937134457967664</v>
      </c>
      <c r="AG1014" s="1">
        <v>-1.5977831815844237</v>
      </c>
      <c r="AH1014" s="1">
        <v>11.108212676101759</v>
      </c>
      <c r="AI1014" s="1">
        <v>7.807464976218589</v>
      </c>
      <c r="AJ1014" s="1">
        <v>3.6377687454223633</v>
      </c>
      <c r="AK1014" s="1">
        <v>0</v>
      </c>
      <c r="AL1014" s="1">
        <v>0</v>
      </c>
      <c r="AM1014" s="1">
        <v>69.771025789303962</v>
      </c>
    </row>
    <row r="1015" spans="5:39" x14ac:dyDescent="0.2">
      <c r="E1015" s="1" t="str">
        <f t="shared" si="15"/>
        <v>-1-2--1-1-</v>
      </c>
      <c r="F1015" s="1" t="s">
        <v>87</v>
      </c>
      <c r="G1015" s="1">
        <v>1</v>
      </c>
      <c r="H1015" s="1" t="s">
        <v>87</v>
      </c>
      <c r="I1015" s="1">
        <v>2</v>
      </c>
      <c r="J1015" s="1" t="s">
        <v>87</v>
      </c>
      <c r="K1015" s="1" t="s">
        <v>87</v>
      </c>
      <c r="L1015" s="1">
        <v>1</v>
      </c>
      <c r="M1015" s="1" t="s">
        <v>87</v>
      </c>
      <c r="N1015" s="1">
        <v>1</v>
      </c>
      <c r="O1015" s="1" t="s">
        <v>87</v>
      </c>
      <c r="P1015" s="1">
        <v>115</v>
      </c>
      <c r="Q1015" s="1">
        <v>131263</v>
      </c>
      <c r="R1015" s="1">
        <v>46150.392726153572</v>
      </c>
      <c r="S1015" s="1">
        <v>54.217189788818359</v>
      </c>
      <c r="T1015" s="1">
        <v>-366.17630357897735</v>
      </c>
      <c r="U1015" s="1">
        <v>81.81751909737676</v>
      </c>
      <c r="V1015" s="1">
        <v>324.9224853515625</v>
      </c>
      <c r="W1015" s="1">
        <v>109.63288879394531</v>
      </c>
      <c r="X1015" s="1">
        <v>0.23755570065130999</v>
      </c>
      <c r="Y1015" s="1">
        <v>0</v>
      </c>
      <c r="Z1015" s="1">
        <v>0</v>
      </c>
      <c r="AA1015" s="1">
        <v>25.545660239366768</v>
      </c>
      <c r="AB1015" s="1">
        <v>73.908869978592591</v>
      </c>
      <c r="AC1015" s="1">
        <v>0.54546978204063601</v>
      </c>
      <c r="AD1015" s="1">
        <v>0</v>
      </c>
      <c r="AE1015" s="1">
        <v>0</v>
      </c>
      <c r="AF1015" s="1">
        <v>0</v>
      </c>
      <c r="AG1015" s="1">
        <v>-2.6578728757278025</v>
      </c>
      <c r="AH1015" s="1">
        <v>4.6056316921477984</v>
      </c>
      <c r="AI1015" s="1">
        <v>0</v>
      </c>
      <c r="AJ1015" s="1">
        <v>3.2492249011993408</v>
      </c>
      <c r="AK1015" s="1">
        <v>0</v>
      </c>
      <c r="AL1015" s="1">
        <v>0</v>
      </c>
      <c r="AM1015" s="1">
        <v>67.121427947889885</v>
      </c>
    </row>
    <row r="1016" spans="5:39" x14ac:dyDescent="0.2">
      <c r="E1016" s="1" t="str">
        <f t="shared" si="15"/>
        <v>-1-3--0-1-</v>
      </c>
      <c r="F1016" s="1" t="s">
        <v>87</v>
      </c>
      <c r="G1016" s="1">
        <v>1</v>
      </c>
      <c r="H1016" s="1" t="s">
        <v>87</v>
      </c>
      <c r="I1016" s="1">
        <v>3</v>
      </c>
      <c r="J1016" s="1" t="s">
        <v>87</v>
      </c>
      <c r="K1016" s="1" t="s">
        <v>87</v>
      </c>
      <c r="L1016" s="1">
        <v>0</v>
      </c>
      <c r="M1016" s="1" t="s">
        <v>87</v>
      </c>
      <c r="N1016" s="1">
        <v>1</v>
      </c>
      <c r="O1016" s="1" t="s">
        <v>87</v>
      </c>
      <c r="P1016" s="1">
        <v>161</v>
      </c>
      <c r="Q1016" s="1">
        <v>233795</v>
      </c>
      <c r="R1016" s="1">
        <v>92123.354903327447</v>
      </c>
      <c r="S1016" s="1">
        <v>88.816703796386719</v>
      </c>
      <c r="T1016" s="1">
        <v>-630.99515514614291</v>
      </c>
      <c r="U1016" s="1">
        <v>96.335926165630255</v>
      </c>
      <c r="V1016" s="1">
        <v>361.91876220703125</v>
      </c>
      <c r="W1016" s="1">
        <v>-327.4892578125</v>
      </c>
      <c r="X1016" s="1">
        <v>-0.35548993863300049</v>
      </c>
      <c r="Y1016" s="1">
        <v>2.3443615132915587</v>
      </c>
      <c r="Z1016" s="1">
        <v>3.3473769755555076</v>
      </c>
      <c r="AA1016" s="1">
        <v>66.708441155713345</v>
      </c>
      <c r="AB1016" s="1">
        <v>27.599820355439597</v>
      </c>
      <c r="AC1016" s="1">
        <v>0</v>
      </c>
      <c r="AD1016" s="1">
        <v>0</v>
      </c>
      <c r="AE1016" s="1">
        <v>0</v>
      </c>
      <c r="AF1016" s="1">
        <v>0</v>
      </c>
      <c r="AG1016" s="1">
        <v>0</v>
      </c>
      <c r="AH1016" s="1">
        <v>16.402708425758235</v>
      </c>
      <c r="AI1016" s="1">
        <v>0</v>
      </c>
      <c r="AJ1016" s="1">
        <v>3.6191878318786621</v>
      </c>
      <c r="AK1016" s="1">
        <v>0</v>
      </c>
      <c r="AL1016" s="1">
        <v>0</v>
      </c>
      <c r="AM1016" s="1">
        <v>-171.15149761438713</v>
      </c>
    </row>
    <row r="1017" spans="5:39" x14ac:dyDescent="0.2">
      <c r="E1017" s="1" t="str">
        <f t="shared" si="15"/>
        <v>-1-3--1-1-</v>
      </c>
      <c r="F1017" s="1" t="s">
        <v>87</v>
      </c>
      <c r="G1017" s="1">
        <v>1</v>
      </c>
      <c r="H1017" s="1" t="s">
        <v>87</v>
      </c>
      <c r="I1017" s="1">
        <v>3</v>
      </c>
      <c r="J1017" s="1" t="s">
        <v>87</v>
      </c>
      <c r="K1017" s="1" t="s">
        <v>87</v>
      </c>
      <c r="L1017" s="1">
        <v>1</v>
      </c>
      <c r="M1017" s="1" t="s">
        <v>87</v>
      </c>
      <c r="N1017" s="1">
        <v>1</v>
      </c>
      <c r="O1017" s="1" t="s">
        <v>87</v>
      </c>
      <c r="P1017" s="1">
        <v>36</v>
      </c>
      <c r="Q1017" s="1">
        <v>62019</v>
      </c>
      <c r="R1017" s="1">
        <v>106403.14453409116</v>
      </c>
      <c r="S1017" s="1">
        <v>94.306129455566406</v>
      </c>
      <c r="T1017" s="1">
        <v>-623.10162533218363</v>
      </c>
      <c r="U1017" s="1">
        <v>71.658672605956809</v>
      </c>
      <c r="V1017" s="1">
        <v>320.75814819335938</v>
      </c>
      <c r="W1017" s="1">
        <v>-257.38812255859375</v>
      </c>
      <c r="X1017" s="1">
        <v>-0.241898981167918</v>
      </c>
      <c r="Y1017" s="1">
        <v>0</v>
      </c>
      <c r="Z1017" s="1">
        <v>0</v>
      </c>
      <c r="AA1017" s="1">
        <v>84.511198181202531</v>
      </c>
      <c r="AB1017" s="1">
        <v>15.488801818797466</v>
      </c>
      <c r="AC1017" s="1">
        <v>0</v>
      </c>
      <c r="AD1017" s="1">
        <v>0</v>
      </c>
      <c r="AE1017" s="1">
        <v>0</v>
      </c>
      <c r="AF1017" s="1">
        <v>0</v>
      </c>
      <c r="AG1017" s="1">
        <v>-3.623000006538061</v>
      </c>
      <c r="AH1017" s="1">
        <v>15.117012549577643</v>
      </c>
      <c r="AI1017" s="1">
        <v>0</v>
      </c>
      <c r="AJ1017" s="1">
        <v>3.2075815200805664</v>
      </c>
      <c r="AK1017" s="1">
        <v>0</v>
      </c>
      <c r="AL1017" s="1">
        <v>1</v>
      </c>
      <c r="AM1017" s="1">
        <v>-38.197328509620334</v>
      </c>
    </row>
    <row r="1018" spans="5:39" x14ac:dyDescent="0.2">
      <c r="E1018" s="1" t="str">
        <f t="shared" si="15"/>
        <v>-001--0---</v>
      </c>
      <c r="F1018" s="1" t="s">
        <v>87</v>
      </c>
      <c r="G1018" s="1">
        <v>0</v>
      </c>
      <c r="H1018" s="1">
        <v>0</v>
      </c>
      <c r="I1018" s="1">
        <v>1</v>
      </c>
      <c r="J1018" s="1" t="s">
        <v>87</v>
      </c>
      <c r="K1018" s="1" t="s">
        <v>87</v>
      </c>
      <c r="L1018" s="1">
        <v>0</v>
      </c>
      <c r="M1018" s="1" t="s">
        <v>87</v>
      </c>
      <c r="N1018" s="1" t="s">
        <v>87</v>
      </c>
      <c r="O1018" s="1" t="s">
        <v>87</v>
      </c>
      <c r="P1018" s="1">
        <v>1492</v>
      </c>
      <c r="Q1018" s="1">
        <v>5803176</v>
      </c>
      <c r="R1018" s="1">
        <v>13977.544547669799</v>
      </c>
      <c r="S1018" s="1">
        <v>13.974641799926758</v>
      </c>
      <c r="T1018" s="1">
        <v>-178.64402290647547</v>
      </c>
      <c r="U1018" s="1">
        <v>63.396804909018996</v>
      </c>
      <c r="V1018" s="1">
        <v>140.60978698730469</v>
      </c>
      <c r="W1018" s="1">
        <v>28.840536117553711</v>
      </c>
      <c r="X1018" s="1">
        <v>0.20633478233028937</v>
      </c>
      <c r="Y1018" s="1">
        <v>1.008568411504321</v>
      </c>
      <c r="Z1018" s="1">
        <v>9.5768420602787163</v>
      </c>
      <c r="AA1018" s="1">
        <v>28.761509214954017</v>
      </c>
      <c r="AB1018" s="1">
        <v>45.25583921631879</v>
      </c>
      <c r="AC1018" s="1">
        <v>14.416261026720539</v>
      </c>
      <c r="AD1018" s="1">
        <v>0.98098007022361555</v>
      </c>
      <c r="AE1018" s="1">
        <v>1.008568411504321</v>
      </c>
      <c r="AF1018" s="1">
        <v>9.5768420602787163</v>
      </c>
      <c r="AG1018" s="1">
        <v>-8.618615904261949</v>
      </c>
      <c r="AH1018" s="1">
        <v>1.8406485308470484</v>
      </c>
      <c r="AI1018" s="1">
        <v>9.0997013494106938</v>
      </c>
      <c r="AJ1018" s="1">
        <v>1.4060977697372437</v>
      </c>
      <c r="AK1018" s="1">
        <v>0</v>
      </c>
      <c r="AL1018" s="1">
        <v>0</v>
      </c>
      <c r="AM1018" s="1">
        <v>1.1562392191498279</v>
      </c>
    </row>
    <row r="1019" spans="5:39" x14ac:dyDescent="0.2">
      <c r="E1019" s="1" t="str">
        <f t="shared" si="15"/>
        <v>-001--1---</v>
      </c>
      <c r="F1019" s="1" t="s">
        <v>87</v>
      </c>
      <c r="G1019" s="1">
        <v>0</v>
      </c>
      <c r="H1019" s="1">
        <v>0</v>
      </c>
      <c r="I1019" s="1">
        <v>1</v>
      </c>
      <c r="J1019" s="1" t="s">
        <v>87</v>
      </c>
      <c r="K1019" s="1" t="s">
        <v>87</v>
      </c>
      <c r="L1019" s="1">
        <v>1</v>
      </c>
      <c r="M1019" s="1" t="s">
        <v>87</v>
      </c>
      <c r="N1019" s="1" t="s">
        <v>87</v>
      </c>
      <c r="O1019" s="1" t="s">
        <v>87</v>
      </c>
      <c r="P1019" s="1">
        <v>739</v>
      </c>
      <c r="Q1019" s="1">
        <v>3225786</v>
      </c>
      <c r="R1019" s="1">
        <v>13143.113758094052</v>
      </c>
      <c r="S1019" s="1">
        <v>13.184299468994141</v>
      </c>
      <c r="T1019" s="1">
        <v>-113.77432538899883</v>
      </c>
      <c r="U1019" s="1">
        <v>52.929926054813976</v>
      </c>
      <c r="V1019" s="1">
        <v>132.33425903320313</v>
      </c>
      <c r="W1019" s="1">
        <v>59.592601776123047</v>
      </c>
      <c r="X1019" s="1">
        <v>0.45341311711179211</v>
      </c>
      <c r="Y1019" s="1">
        <v>7.1238451651783469E-2</v>
      </c>
      <c r="Z1019" s="1">
        <v>4.9812045808370424</v>
      </c>
      <c r="AA1019" s="1">
        <v>14.948976776512762</v>
      </c>
      <c r="AB1019" s="1">
        <v>58.050255038616946</v>
      </c>
      <c r="AC1019" s="1">
        <v>21.178621272458866</v>
      </c>
      <c r="AD1019" s="1">
        <v>0.7697038799225987</v>
      </c>
      <c r="AE1019" s="1">
        <v>7.1238451651783469E-2</v>
      </c>
      <c r="AF1019" s="1">
        <v>4.9812045808370424</v>
      </c>
      <c r="AG1019" s="1">
        <v>-15.841649296825004</v>
      </c>
      <c r="AH1019" s="1">
        <v>0.89215567066834978</v>
      </c>
      <c r="AI1019" s="1">
        <v>3.3189396909767908</v>
      </c>
      <c r="AJ1019" s="1">
        <v>1.3233425617218018</v>
      </c>
      <c r="AK1019" s="1">
        <v>0</v>
      </c>
      <c r="AL1019" s="1">
        <v>0</v>
      </c>
      <c r="AM1019" s="1">
        <v>-0.26670385447163875</v>
      </c>
    </row>
    <row r="1020" spans="5:39" x14ac:dyDescent="0.2">
      <c r="E1020" s="1" t="str">
        <f t="shared" si="15"/>
        <v>-002--0---</v>
      </c>
      <c r="F1020" s="1" t="s">
        <v>87</v>
      </c>
      <c r="G1020" s="1">
        <v>0</v>
      </c>
      <c r="H1020" s="1">
        <v>0</v>
      </c>
      <c r="I1020" s="1">
        <v>2</v>
      </c>
      <c r="J1020" s="1" t="s">
        <v>87</v>
      </c>
      <c r="K1020" s="1" t="s">
        <v>87</v>
      </c>
      <c r="L1020" s="1">
        <v>0</v>
      </c>
      <c r="M1020" s="1" t="s">
        <v>87</v>
      </c>
      <c r="N1020" s="1" t="s">
        <v>87</v>
      </c>
      <c r="O1020" s="1" t="s">
        <v>87</v>
      </c>
      <c r="P1020" s="1">
        <v>969</v>
      </c>
      <c r="Q1020" s="1">
        <v>3481416</v>
      </c>
      <c r="R1020" s="1">
        <v>26093.840824268627</v>
      </c>
      <c r="S1020" s="1">
        <v>47.332466125488281</v>
      </c>
      <c r="T1020" s="1">
        <v>-270.86336571865144</v>
      </c>
      <c r="U1020" s="1">
        <v>72.683951919876606</v>
      </c>
      <c r="V1020" s="1">
        <v>144.74673461914063</v>
      </c>
      <c r="W1020" s="1">
        <v>-39.388652801513672</v>
      </c>
      <c r="X1020" s="1">
        <v>-0.15095000029616254</v>
      </c>
      <c r="Y1020" s="1">
        <v>0</v>
      </c>
      <c r="Z1020" s="1">
        <v>11.16479616340018</v>
      </c>
      <c r="AA1020" s="1">
        <v>52.371046723517104</v>
      </c>
      <c r="AB1020" s="1">
        <v>32.861427648979614</v>
      </c>
      <c r="AC1020" s="1">
        <v>3.602729464103112</v>
      </c>
      <c r="AD1020" s="1">
        <v>0</v>
      </c>
      <c r="AE1020" s="1">
        <v>0</v>
      </c>
      <c r="AF1020" s="1">
        <v>11.16479616340018</v>
      </c>
      <c r="AG1020" s="1">
        <v>1.4094061064675243</v>
      </c>
      <c r="AH1020" s="1">
        <v>3.5735721342866222</v>
      </c>
      <c r="AI1020" s="1">
        <v>7.6715683101131038</v>
      </c>
      <c r="AJ1020" s="1">
        <v>1.4474673271179199</v>
      </c>
      <c r="AK1020" s="1">
        <v>0</v>
      </c>
      <c r="AL1020" s="1">
        <v>0</v>
      </c>
      <c r="AM1020" s="1">
        <v>1.3894800609248457</v>
      </c>
    </row>
    <row r="1021" spans="5:39" x14ac:dyDescent="0.2">
      <c r="E1021" s="1" t="str">
        <f t="shared" si="15"/>
        <v>-002--1---</v>
      </c>
      <c r="F1021" s="1" t="s">
        <v>87</v>
      </c>
      <c r="G1021" s="1">
        <v>0</v>
      </c>
      <c r="H1021" s="1">
        <v>0</v>
      </c>
      <c r="I1021" s="1">
        <v>2</v>
      </c>
      <c r="J1021" s="1" t="s">
        <v>87</v>
      </c>
      <c r="K1021" s="1" t="s">
        <v>87</v>
      </c>
      <c r="L1021" s="1">
        <v>1</v>
      </c>
      <c r="M1021" s="1" t="s">
        <v>87</v>
      </c>
      <c r="N1021" s="1" t="s">
        <v>87</v>
      </c>
      <c r="O1021" s="1" t="s">
        <v>87</v>
      </c>
      <c r="P1021" s="1">
        <v>491</v>
      </c>
      <c r="Q1021" s="1">
        <v>2022850</v>
      </c>
      <c r="R1021" s="1">
        <v>27229.782550669741</v>
      </c>
      <c r="S1021" s="1">
        <v>50.087532043457031</v>
      </c>
      <c r="T1021" s="1">
        <v>-195.59481275615357</v>
      </c>
      <c r="U1021" s="1">
        <v>63.282036586745242</v>
      </c>
      <c r="V1021" s="1">
        <v>144.30319213867188</v>
      </c>
      <c r="W1021" s="1">
        <v>10.552852630615234</v>
      </c>
      <c r="X1021" s="1">
        <v>3.8754817857903454E-2</v>
      </c>
      <c r="Y1021" s="1">
        <v>0</v>
      </c>
      <c r="Z1021" s="1">
        <v>4.4890624613787473</v>
      </c>
      <c r="AA1021" s="1">
        <v>42.37971179276763</v>
      </c>
      <c r="AB1021" s="1">
        <v>51.320513137405143</v>
      </c>
      <c r="AC1021" s="1">
        <v>1.8107126084484761</v>
      </c>
      <c r="AD1021" s="1">
        <v>0</v>
      </c>
      <c r="AE1021" s="1">
        <v>0</v>
      </c>
      <c r="AF1021" s="1">
        <v>4.4890624613787473</v>
      </c>
      <c r="AG1021" s="1">
        <v>-1.2810254589416132</v>
      </c>
      <c r="AH1021" s="1">
        <v>2.4133120091193585</v>
      </c>
      <c r="AI1021" s="1">
        <v>4.4731555757363424</v>
      </c>
      <c r="AJ1021" s="1">
        <v>1.443031907081604</v>
      </c>
      <c r="AK1021" s="1">
        <v>0</v>
      </c>
      <c r="AL1021" s="1">
        <v>0</v>
      </c>
      <c r="AM1021" s="1">
        <v>-7.0429987829085805</v>
      </c>
    </row>
    <row r="1022" spans="5:39" x14ac:dyDescent="0.2">
      <c r="E1022" s="1" t="str">
        <f t="shared" si="15"/>
        <v>-003--0---</v>
      </c>
      <c r="F1022" s="1" t="s">
        <v>87</v>
      </c>
      <c r="G1022" s="1">
        <v>0</v>
      </c>
      <c r="H1022" s="1">
        <v>0</v>
      </c>
      <c r="I1022" s="1">
        <v>3</v>
      </c>
      <c r="J1022" s="1" t="s">
        <v>87</v>
      </c>
      <c r="K1022" s="1" t="s">
        <v>87</v>
      </c>
      <c r="L1022" s="1">
        <v>0</v>
      </c>
      <c r="M1022" s="1" t="s">
        <v>87</v>
      </c>
      <c r="N1022" s="1" t="s">
        <v>87</v>
      </c>
      <c r="O1022" s="1" t="s">
        <v>87</v>
      </c>
      <c r="P1022" s="1">
        <v>154</v>
      </c>
      <c r="Q1022" s="1">
        <v>494459</v>
      </c>
      <c r="R1022" s="1">
        <v>60663.210228608528</v>
      </c>
      <c r="S1022" s="1">
        <v>90.224716186523438</v>
      </c>
      <c r="T1022" s="1">
        <v>-416.40397431092538</v>
      </c>
      <c r="U1022" s="1">
        <v>91.124178097882293</v>
      </c>
      <c r="V1022" s="1">
        <v>157.81814575195313</v>
      </c>
      <c r="W1022" s="1">
        <v>-192.85295104980469</v>
      </c>
      <c r="X1022" s="1">
        <v>-0.31790759230024396</v>
      </c>
      <c r="Y1022" s="1">
        <v>0</v>
      </c>
      <c r="Z1022" s="1">
        <v>4.9670447903668453</v>
      </c>
      <c r="AA1022" s="1">
        <v>80.34437637903244</v>
      </c>
      <c r="AB1022" s="1">
        <v>14.688578830600719</v>
      </c>
      <c r="AC1022" s="1">
        <v>0</v>
      </c>
      <c r="AD1022" s="1">
        <v>0</v>
      </c>
      <c r="AE1022" s="1">
        <v>0</v>
      </c>
      <c r="AF1022" s="1">
        <v>0</v>
      </c>
      <c r="AG1022" s="1">
        <v>0.13473910432481873</v>
      </c>
      <c r="AH1022" s="1">
        <v>9.4164556533410977</v>
      </c>
      <c r="AI1022" s="1">
        <v>0</v>
      </c>
      <c r="AJ1022" s="1">
        <v>1.5781813859939575</v>
      </c>
      <c r="AK1022" s="1">
        <v>0</v>
      </c>
      <c r="AL1022" s="1">
        <v>0</v>
      </c>
      <c r="AM1022" s="1">
        <v>-34.942487000703686</v>
      </c>
    </row>
    <row r="1023" spans="5:39" x14ac:dyDescent="0.2">
      <c r="E1023" s="1" t="str">
        <f t="shared" si="15"/>
        <v>-003--1---</v>
      </c>
      <c r="F1023" s="1" t="s">
        <v>87</v>
      </c>
      <c r="G1023" s="1">
        <v>0</v>
      </c>
      <c r="H1023" s="1">
        <v>0</v>
      </c>
      <c r="I1023" s="1">
        <v>3</v>
      </c>
      <c r="J1023" s="1" t="s">
        <v>87</v>
      </c>
      <c r="K1023" s="1" t="s">
        <v>87</v>
      </c>
      <c r="L1023" s="1">
        <v>1</v>
      </c>
      <c r="M1023" s="1" t="s">
        <v>87</v>
      </c>
      <c r="N1023" s="1" t="s">
        <v>87</v>
      </c>
      <c r="O1023" s="1" t="s">
        <v>87</v>
      </c>
      <c r="P1023" s="1">
        <v>86</v>
      </c>
      <c r="Q1023" s="1">
        <v>322017</v>
      </c>
      <c r="R1023" s="1">
        <v>70217.257754209539</v>
      </c>
      <c r="S1023" s="1">
        <v>90.033889770507813</v>
      </c>
      <c r="T1023" s="1">
        <v>-304.20376020647035</v>
      </c>
      <c r="U1023" s="1">
        <v>99.683139383899061</v>
      </c>
      <c r="V1023" s="1">
        <v>157.21995544433594</v>
      </c>
      <c r="W1023" s="1">
        <v>-55.378570556640625</v>
      </c>
      <c r="X1023" s="1">
        <v>-7.8867464107597776E-2</v>
      </c>
      <c r="Y1023" s="1">
        <v>0</v>
      </c>
      <c r="Z1023" s="1">
        <v>0.23756509749485277</v>
      </c>
      <c r="AA1023" s="1">
        <v>54.72816652536978</v>
      </c>
      <c r="AB1023" s="1">
        <v>45.034268377135369</v>
      </c>
      <c r="AC1023" s="1">
        <v>0</v>
      </c>
      <c r="AD1023" s="1">
        <v>0</v>
      </c>
      <c r="AE1023" s="1">
        <v>0</v>
      </c>
      <c r="AF1023" s="1">
        <v>0</v>
      </c>
      <c r="AG1023" s="1">
        <v>-0.25738779422411184</v>
      </c>
      <c r="AH1023" s="1">
        <v>3.1496846455421297</v>
      </c>
      <c r="AI1023" s="1">
        <v>0</v>
      </c>
      <c r="AJ1023" s="1">
        <v>1.5721995830535889</v>
      </c>
      <c r="AK1023" s="1">
        <v>0</v>
      </c>
      <c r="AL1023" s="1">
        <v>1</v>
      </c>
      <c r="AM1023" s="1">
        <v>-10.970204903458484</v>
      </c>
    </row>
    <row r="1024" spans="5:39" x14ac:dyDescent="0.2">
      <c r="E1024" s="1" t="str">
        <f t="shared" si="15"/>
        <v>-011--0---</v>
      </c>
      <c r="F1024" s="1" t="s">
        <v>87</v>
      </c>
      <c r="G1024" s="1">
        <v>0</v>
      </c>
      <c r="H1024" s="1">
        <v>1</v>
      </c>
      <c r="I1024" s="1">
        <v>1</v>
      </c>
      <c r="J1024" s="1" t="s">
        <v>87</v>
      </c>
      <c r="K1024" s="1" t="s">
        <v>87</v>
      </c>
      <c r="L1024" s="1">
        <v>0</v>
      </c>
      <c r="M1024" s="1" t="s">
        <v>87</v>
      </c>
      <c r="N1024" s="1" t="s">
        <v>87</v>
      </c>
      <c r="O1024" s="1" t="s">
        <v>87</v>
      </c>
      <c r="P1024" s="1">
        <v>620</v>
      </c>
      <c r="Q1024" s="1">
        <v>1845486</v>
      </c>
      <c r="R1024" s="1">
        <v>15527.88045079591</v>
      </c>
      <c r="S1024" s="1">
        <v>16.03526496887207</v>
      </c>
      <c r="T1024" s="1">
        <v>-197.21409696216568</v>
      </c>
      <c r="U1024" s="1">
        <v>60.370046604999779</v>
      </c>
      <c r="V1024" s="1">
        <v>154.878662109375</v>
      </c>
      <c r="W1024" s="1">
        <v>31.045373916625977</v>
      </c>
      <c r="X1024" s="1">
        <v>0.19993310751587279</v>
      </c>
      <c r="Y1024" s="1">
        <v>0.25776407948908853</v>
      </c>
      <c r="Z1024" s="1">
        <v>10.639744761000626</v>
      </c>
      <c r="AA1024" s="1">
        <v>30.042980548213315</v>
      </c>
      <c r="AB1024" s="1">
        <v>45.848844152705574</v>
      </c>
      <c r="AC1024" s="1">
        <v>11.980258858642113</v>
      </c>
      <c r="AD1024" s="1">
        <v>1.2304075999492816</v>
      </c>
      <c r="AE1024" s="1">
        <v>0.25776407948908853</v>
      </c>
      <c r="AF1024" s="1">
        <v>10.639744761000626</v>
      </c>
      <c r="AG1024" s="1">
        <v>-19.928354763296156</v>
      </c>
      <c r="AH1024" s="1">
        <v>2.5059776035245807</v>
      </c>
      <c r="AI1024" s="1">
        <v>9.9444501887425591</v>
      </c>
      <c r="AJ1024" s="1">
        <v>1.5487866401672363</v>
      </c>
      <c r="AK1024" s="1">
        <v>0</v>
      </c>
      <c r="AL1024" s="1">
        <v>0</v>
      </c>
      <c r="AM1024" s="1">
        <v>20.488689103658565</v>
      </c>
    </row>
    <row r="1025" spans="5:39" x14ac:dyDescent="0.2">
      <c r="E1025" s="1" t="str">
        <f t="shared" si="15"/>
        <v>-011--1---</v>
      </c>
      <c r="F1025" s="1" t="s">
        <v>87</v>
      </c>
      <c r="G1025" s="1">
        <v>0</v>
      </c>
      <c r="H1025" s="1">
        <v>1</v>
      </c>
      <c r="I1025" s="1">
        <v>1</v>
      </c>
      <c r="J1025" s="1" t="s">
        <v>87</v>
      </c>
      <c r="K1025" s="1" t="s">
        <v>87</v>
      </c>
      <c r="L1025" s="1">
        <v>1</v>
      </c>
      <c r="M1025" s="1" t="s">
        <v>87</v>
      </c>
      <c r="N1025" s="1" t="s">
        <v>87</v>
      </c>
      <c r="O1025" s="1" t="s">
        <v>87</v>
      </c>
      <c r="P1025" s="1">
        <v>433</v>
      </c>
      <c r="Q1025" s="1">
        <v>1315573</v>
      </c>
      <c r="R1025" s="1">
        <v>14781.227654307093</v>
      </c>
      <c r="S1025" s="1">
        <v>16.161394119262695</v>
      </c>
      <c r="T1025" s="1">
        <v>-104.31313003937727</v>
      </c>
      <c r="U1025" s="1">
        <v>50.273345907293304</v>
      </c>
      <c r="V1025" s="1">
        <v>143.03599548339844</v>
      </c>
      <c r="W1025" s="1">
        <v>87.84576416015625</v>
      </c>
      <c r="X1025" s="1">
        <v>0.59430627965843508</v>
      </c>
      <c r="Y1025" s="1">
        <v>0.25882258149110693</v>
      </c>
      <c r="Z1025" s="1">
        <v>2.0718728645236713</v>
      </c>
      <c r="AA1025" s="1">
        <v>13.649337589020147</v>
      </c>
      <c r="AB1025" s="1">
        <v>55.973176707031833</v>
      </c>
      <c r="AC1025" s="1">
        <v>28.046790257933235</v>
      </c>
      <c r="AD1025" s="1">
        <v>0</v>
      </c>
      <c r="AE1025" s="1">
        <v>0.25882258149110693</v>
      </c>
      <c r="AF1025" s="1">
        <v>2.0718728645236713</v>
      </c>
      <c r="AG1025" s="1">
        <v>-27.478712643739588</v>
      </c>
      <c r="AH1025" s="1">
        <v>1.5181287555958491</v>
      </c>
      <c r="AI1025" s="1">
        <v>2.7324412503653912</v>
      </c>
      <c r="AJ1025" s="1">
        <v>1.430359959602356</v>
      </c>
      <c r="AK1025" s="1">
        <v>0</v>
      </c>
      <c r="AL1025" s="1">
        <v>0</v>
      </c>
      <c r="AM1025" s="1">
        <v>22.077692039719071</v>
      </c>
    </row>
    <row r="1026" spans="5:39" x14ac:dyDescent="0.2">
      <c r="E1026" s="1" t="str">
        <f t="shared" si="15"/>
        <v>-012--0---</v>
      </c>
      <c r="F1026" s="1" t="s">
        <v>87</v>
      </c>
      <c r="G1026" s="1">
        <v>0</v>
      </c>
      <c r="H1026" s="1">
        <v>1</v>
      </c>
      <c r="I1026" s="1">
        <v>2</v>
      </c>
      <c r="J1026" s="1" t="s">
        <v>87</v>
      </c>
      <c r="K1026" s="1" t="s">
        <v>87</v>
      </c>
      <c r="L1026" s="1">
        <v>0</v>
      </c>
      <c r="M1026" s="1" t="s">
        <v>87</v>
      </c>
      <c r="N1026" s="1" t="s">
        <v>87</v>
      </c>
      <c r="O1026" s="1" t="s">
        <v>87</v>
      </c>
      <c r="P1026" s="1">
        <v>1896</v>
      </c>
      <c r="Q1026" s="1">
        <v>6046755</v>
      </c>
      <c r="R1026" s="1">
        <v>35441.353811384128</v>
      </c>
      <c r="S1026" s="1">
        <v>58.315872192382813</v>
      </c>
      <c r="T1026" s="1">
        <v>-327.36271934248077</v>
      </c>
      <c r="U1026" s="1">
        <v>75.214656909235302</v>
      </c>
      <c r="V1026" s="1">
        <v>180.492431640625</v>
      </c>
      <c r="W1026" s="1">
        <v>1.251328706741333</v>
      </c>
      <c r="X1026" s="1">
        <v>3.5307023354717148E-3</v>
      </c>
      <c r="Y1026" s="1">
        <v>0.64497403979489831</v>
      </c>
      <c r="Z1026" s="1">
        <v>5.8537016961990362</v>
      </c>
      <c r="AA1026" s="1">
        <v>43.534590040443177</v>
      </c>
      <c r="AB1026" s="1">
        <v>45.390825326972895</v>
      </c>
      <c r="AC1026" s="1">
        <v>4.4589701418364065</v>
      </c>
      <c r="AD1026" s="1">
        <v>0.1169387547535827</v>
      </c>
      <c r="AE1026" s="1">
        <v>0.64497403979489831</v>
      </c>
      <c r="AF1026" s="1">
        <v>5.8537016961990362</v>
      </c>
      <c r="AG1026" s="1">
        <v>0.19555310128146797</v>
      </c>
      <c r="AH1026" s="1">
        <v>6.5698077903893184</v>
      </c>
      <c r="AI1026" s="1">
        <v>17.710931326341683</v>
      </c>
      <c r="AJ1026" s="1">
        <v>1.8049242496490479</v>
      </c>
      <c r="AK1026" s="1">
        <v>0</v>
      </c>
      <c r="AL1026" s="1">
        <v>0</v>
      </c>
      <c r="AM1026" s="1">
        <v>48.430669672671755</v>
      </c>
    </row>
    <row r="1027" spans="5:39" x14ac:dyDescent="0.2">
      <c r="E1027" s="1" t="str">
        <f t="shared" ref="E1027:E1090" si="16">CONCATENATE(F1027,G1027,H1027,I1027,J1027,K1027,L1027,M1027,N1027,O1027,)</f>
        <v>-012--1---</v>
      </c>
      <c r="F1027" s="1" t="s">
        <v>87</v>
      </c>
      <c r="G1027" s="1">
        <v>0</v>
      </c>
      <c r="H1027" s="1">
        <v>1</v>
      </c>
      <c r="I1027" s="1">
        <v>2</v>
      </c>
      <c r="J1027" s="1" t="s">
        <v>87</v>
      </c>
      <c r="K1027" s="1" t="s">
        <v>87</v>
      </c>
      <c r="L1027" s="1">
        <v>1</v>
      </c>
      <c r="M1027" s="1" t="s">
        <v>87</v>
      </c>
      <c r="N1027" s="1" t="s">
        <v>87</v>
      </c>
      <c r="O1027" s="1" t="s">
        <v>87</v>
      </c>
      <c r="P1027" s="1">
        <v>962</v>
      </c>
      <c r="Q1027" s="1">
        <v>3074849</v>
      </c>
      <c r="R1027" s="1">
        <v>32242.462119254466</v>
      </c>
      <c r="S1027" s="1">
        <v>57.848331451416016</v>
      </c>
      <c r="T1027" s="1">
        <v>-202.97608345910015</v>
      </c>
      <c r="U1027" s="1">
        <v>62.353161721108556</v>
      </c>
      <c r="V1027" s="1">
        <v>156.70121765136719</v>
      </c>
      <c r="W1027" s="1">
        <v>59.000949859619141</v>
      </c>
      <c r="X1027" s="1">
        <v>0.18299145282824142</v>
      </c>
      <c r="Y1027" s="1">
        <v>0.29120129151057494</v>
      </c>
      <c r="Z1027" s="1">
        <v>3.4387379672953045</v>
      </c>
      <c r="AA1027" s="1">
        <v>29.68412432610512</v>
      </c>
      <c r="AB1027" s="1">
        <v>59.710964668508929</v>
      </c>
      <c r="AC1027" s="1">
        <v>6.8749717465800764</v>
      </c>
      <c r="AD1027" s="1">
        <v>0</v>
      </c>
      <c r="AE1027" s="1">
        <v>0.29120129151057494</v>
      </c>
      <c r="AF1027" s="1">
        <v>3.4387379672953045</v>
      </c>
      <c r="AG1027" s="1">
        <v>-2.7778595083428943</v>
      </c>
      <c r="AH1027" s="1">
        <v>3.1540803614442194</v>
      </c>
      <c r="AI1027" s="1">
        <v>6.132853555117177</v>
      </c>
      <c r="AJ1027" s="1">
        <v>1.5670121908187866</v>
      </c>
      <c r="AK1027" s="1">
        <v>0</v>
      </c>
      <c r="AL1027" s="1">
        <v>0</v>
      </c>
      <c r="AM1027" s="1">
        <v>36.413575263128024</v>
      </c>
    </row>
    <row r="1028" spans="5:39" x14ac:dyDescent="0.2">
      <c r="E1028" s="1" t="str">
        <f t="shared" si="16"/>
        <v>-013--0---</v>
      </c>
      <c r="F1028" s="1" t="s">
        <v>87</v>
      </c>
      <c r="G1028" s="1">
        <v>0</v>
      </c>
      <c r="H1028" s="1">
        <v>1</v>
      </c>
      <c r="I1028" s="1">
        <v>3</v>
      </c>
      <c r="J1028" s="1" t="s">
        <v>87</v>
      </c>
      <c r="K1028" s="1" t="s">
        <v>87</v>
      </c>
      <c r="L1028" s="1">
        <v>0</v>
      </c>
      <c r="M1028" s="1" t="s">
        <v>87</v>
      </c>
      <c r="N1028" s="1" t="s">
        <v>87</v>
      </c>
      <c r="O1028" s="1" t="s">
        <v>87</v>
      </c>
      <c r="P1028" s="1">
        <v>1060</v>
      </c>
      <c r="Q1028" s="1">
        <v>3231582</v>
      </c>
      <c r="R1028" s="1">
        <v>73098.644009954674</v>
      </c>
      <c r="S1028" s="1">
        <v>90.667556762695313</v>
      </c>
      <c r="T1028" s="1">
        <v>-457.6515068199389</v>
      </c>
      <c r="U1028" s="1">
        <v>80.25900634809615</v>
      </c>
      <c r="V1028" s="1">
        <v>188.73561096191406</v>
      </c>
      <c r="W1028" s="1">
        <v>-261.35494995117188</v>
      </c>
      <c r="X1028" s="1">
        <v>-0.35753734353209099</v>
      </c>
      <c r="Y1028" s="1">
        <v>0.91951867537323828</v>
      </c>
      <c r="Z1028" s="1">
        <v>7.9519566577608112</v>
      </c>
      <c r="AA1028" s="1">
        <v>72.412614007628463</v>
      </c>
      <c r="AB1028" s="1">
        <v>18.683697334618152</v>
      </c>
      <c r="AC1028" s="1">
        <v>3.221332461933505E-2</v>
      </c>
      <c r="AD1028" s="1">
        <v>0</v>
      </c>
      <c r="AE1028" s="1">
        <v>0</v>
      </c>
      <c r="AF1028" s="1">
        <v>0</v>
      </c>
      <c r="AG1028" s="1">
        <v>0</v>
      </c>
      <c r="AH1028" s="1">
        <v>11.424275926590429</v>
      </c>
      <c r="AI1028" s="1">
        <v>0</v>
      </c>
      <c r="AJ1028" s="1">
        <v>1.8873560428619385</v>
      </c>
      <c r="AK1028" s="1">
        <v>0</v>
      </c>
      <c r="AL1028" s="1">
        <v>0</v>
      </c>
      <c r="AM1028" s="1">
        <v>-84.12234125695494</v>
      </c>
    </row>
    <row r="1029" spans="5:39" x14ac:dyDescent="0.2">
      <c r="E1029" s="1" t="str">
        <f t="shared" si="16"/>
        <v>-013--1---</v>
      </c>
      <c r="F1029" s="1" t="s">
        <v>87</v>
      </c>
      <c r="G1029" s="1">
        <v>0</v>
      </c>
      <c r="H1029" s="1">
        <v>1</v>
      </c>
      <c r="I1029" s="1">
        <v>3</v>
      </c>
      <c r="J1029" s="1" t="s">
        <v>87</v>
      </c>
      <c r="K1029" s="1" t="s">
        <v>87</v>
      </c>
      <c r="L1029" s="1">
        <v>1</v>
      </c>
      <c r="M1029" s="1" t="s">
        <v>87</v>
      </c>
      <c r="N1029" s="1" t="s">
        <v>87</v>
      </c>
      <c r="O1029" s="1" t="s">
        <v>87</v>
      </c>
      <c r="P1029" s="1">
        <v>581</v>
      </c>
      <c r="Q1029" s="1">
        <v>1777302</v>
      </c>
      <c r="R1029" s="1">
        <v>69564.895949397905</v>
      </c>
      <c r="S1029" s="1">
        <v>90.802375793457031</v>
      </c>
      <c r="T1029" s="1">
        <v>-333.07905147956239</v>
      </c>
      <c r="U1029" s="1">
        <v>68.171277031642347</v>
      </c>
      <c r="V1029" s="1">
        <v>174.12324523925781</v>
      </c>
      <c r="W1029" s="1">
        <v>-203.57890319824219</v>
      </c>
      <c r="X1029" s="1">
        <v>-0.29264602558498359</v>
      </c>
      <c r="Y1029" s="1">
        <v>1.7344829409970846</v>
      </c>
      <c r="Z1029" s="1">
        <v>7.4030749979463257</v>
      </c>
      <c r="AA1029" s="1">
        <v>61.439699049458106</v>
      </c>
      <c r="AB1029" s="1">
        <v>28.705982438550116</v>
      </c>
      <c r="AC1029" s="1">
        <v>0.71676057304836205</v>
      </c>
      <c r="AD1029" s="1">
        <v>0</v>
      </c>
      <c r="AE1029" s="1">
        <v>0</v>
      </c>
      <c r="AF1029" s="1">
        <v>0</v>
      </c>
      <c r="AG1029" s="1">
        <v>0</v>
      </c>
      <c r="AH1029" s="1">
        <v>8.0727225408068346</v>
      </c>
      <c r="AI1029" s="1">
        <v>0</v>
      </c>
      <c r="AJ1029" s="1">
        <v>1.7412325143814087</v>
      </c>
      <c r="AK1029" s="1">
        <v>0</v>
      </c>
      <c r="AL1029" s="1">
        <v>0</v>
      </c>
      <c r="AM1029" s="1">
        <v>-120.867095054939</v>
      </c>
    </row>
    <row r="1030" spans="5:39" x14ac:dyDescent="0.2">
      <c r="E1030" s="1" t="str">
        <f t="shared" si="16"/>
        <v>-101--0---</v>
      </c>
      <c r="F1030" s="1" t="s">
        <v>87</v>
      </c>
      <c r="G1030" s="1">
        <v>1</v>
      </c>
      <c r="H1030" s="1">
        <v>0</v>
      </c>
      <c r="I1030" s="1">
        <v>1</v>
      </c>
      <c r="J1030" s="1" t="s">
        <v>87</v>
      </c>
      <c r="K1030" s="1" t="s">
        <v>87</v>
      </c>
      <c r="L1030" s="1">
        <v>0</v>
      </c>
      <c r="M1030" s="1" t="s">
        <v>87</v>
      </c>
      <c r="N1030" s="1" t="s">
        <v>87</v>
      </c>
      <c r="O1030" s="1" t="s">
        <v>87</v>
      </c>
      <c r="P1030" s="1">
        <v>324</v>
      </c>
      <c r="Q1030" s="1">
        <v>340620</v>
      </c>
      <c r="R1030" s="1">
        <v>22255.919510635842</v>
      </c>
      <c r="S1030" s="1">
        <v>14.698817253112793</v>
      </c>
      <c r="T1030" s="1">
        <v>-196.16163439383672</v>
      </c>
      <c r="U1030" s="1">
        <v>85.566389187907888</v>
      </c>
      <c r="V1030" s="1">
        <v>327.1202392578125</v>
      </c>
      <c r="W1030" s="1">
        <v>95.958770751953125</v>
      </c>
      <c r="X1030" s="1">
        <v>0.43116066584485785</v>
      </c>
      <c r="Y1030" s="1">
        <v>0</v>
      </c>
      <c r="Z1030" s="1">
        <v>3.5864012682754978</v>
      </c>
      <c r="AA1030" s="1">
        <v>12.021314074335036</v>
      </c>
      <c r="AB1030" s="1">
        <v>73.703540602430863</v>
      </c>
      <c r="AC1030" s="1">
        <v>10.688744054958605</v>
      </c>
      <c r="AD1030" s="1">
        <v>0</v>
      </c>
      <c r="AE1030" s="1">
        <v>0</v>
      </c>
      <c r="AF1030" s="1">
        <v>3.5864012682754978</v>
      </c>
      <c r="AG1030" s="1">
        <v>-130.21562290030829</v>
      </c>
      <c r="AH1030" s="1">
        <v>2.4260732965568472</v>
      </c>
      <c r="AI1030" s="1">
        <v>3.6913209598146852</v>
      </c>
      <c r="AJ1030" s="1">
        <v>3.271202564239502</v>
      </c>
      <c r="AK1030" s="1">
        <v>0</v>
      </c>
      <c r="AL1030" s="1">
        <v>0</v>
      </c>
      <c r="AM1030" s="1">
        <v>3.5319929958977703</v>
      </c>
    </row>
    <row r="1031" spans="5:39" x14ac:dyDescent="0.2">
      <c r="E1031" s="1" t="str">
        <f t="shared" si="16"/>
        <v>-101--1---</v>
      </c>
      <c r="F1031" s="1" t="s">
        <v>87</v>
      </c>
      <c r="G1031" s="1">
        <v>1</v>
      </c>
      <c r="H1031" s="1">
        <v>0</v>
      </c>
      <c r="I1031" s="1">
        <v>1</v>
      </c>
      <c r="J1031" s="1" t="s">
        <v>87</v>
      </c>
      <c r="K1031" s="1" t="s">
        <v>87</v>
      </c>
      <c r="L1031" s="1">
        <v>1</v>
      </c>
      <c r="M1031" s="1" t="s">
        <v>87</v>
      </c>
      <c r="N1031" s="1" t="s">
        <v>87</v>
      </c>
      <c r="O1031" s="1" t="s">
        <v>87</v>
      </c>
      <c r="P1031" s="1">
        <v>261</v>
      </c>
      <c r="Q1031" s="1">
        <v>322385</v>
      </c>
      <c r="R1031" s="1">
        <v>22582.767290641303</v>
      </c>
      <c r="S1031" s="1">
        <v>14.525328636169434</v>
      </c>
      <c r="T1031" s="1">
        <v>-133.04577652929251</v>
      </c>
      <c r="U1031" s="1">
        <v>84.293096865665333</v>
      </c>
      <c r="V1031" s="1">
        <v>337.64599609375</v>
      </c>
      <c r="W1031" s="1">
        <v>149.71488952636719</v>
      </c>
      <c r="X1031" s="1">
        <v>0.66296077712500578</v>
      </c>
      <c r="Y1031" s="1">
        <v>0</v>
      </c>
      <c r="Z1031" s="1">
        <v>0</v>
      </c>
      <c r="AA1031" s="1">
        <v>6.8244490283356853</v>
      </c>
      <c r="AB1031" s="1">
        <v>73.643314670347564</v>
      </c>
      <c r="AC1031" s="1">
        <v>19.53223630131675</v>
      </c>
      <c r="AD1031" s="1">
        <v>0</v>
      </c>
      <c r="AE1031" s="1">
        <v>0</v>
      </c>
      <c r="AF1031" s="1">
        <v>0</v>
      </c>
      <c r="AG1031" s="1">
        <v>-139.80276951793064</v>
      </c>
      <c r="AH1031" s="1">
        <v>0.88703266416365945</v>
      </c>
      <c r="AI1031" s="1">
        <v>0</v>
      </c>
      <c r="AJ1031" s="1">
        <v>3.3764598369598389</v>
      </c>
      <c r="AK1031" s="1">
        <v>0</v>
      </c>
      <c r="AL1031" s="1">
        <v>0</v>
      </c>
      <c r="AM1031" s="1">
        <v>-0.26267515899185301</v>
      </c>
    </row>
    <row r="1032" spans="5:39" x14ac:dyDescent="0.2">
      <c r="E1032" s="1" t="str">
        <f t="shared" si="16"/>
        <v>-102--0---</v>
      </c>
      <c r="F1032" s="1" t="s">
        <v>87</v>
      </c>
      <c r="G1032" s="1">
        <v>1</v>
      </c>
      <c r="H1032" s="1">
        <v>0</v>
      </c>
      <c r="I1032" s="1">
        <v>2</v>
      </c>
      <c r="J1032" s="1" t="s">
        <v>87</v>
      </c>
      <c r="K1032" s="1" t="s">
        <v>87</v>
      </c>
      <c r="L1032" s="1">
        <v>0</v>
      </c>
      <c r="M1032" s="1" t="s">
        <v>87</v>
      </c>
      <c r="N1032" s="1" t="s">
        <v>87</v>
      </c>
      <c r="O1032" s="1" t="s">
        <v>87</v>
      </c>
      <c r="P1032" s="1">
        <v>127</v>
      </c>
      <c r="Q1032" s="1">
        <v>205037</v>
      </c>
      <c r="R1032" s="1">
        <v>45801.17720989581</v>
      </c>
      <c r="S1032" s="1">
        <v>49.888648986816406</v>
      </c>
      <c r="T1032" s="1">
        <v>-320.32997408562568</v>
      </c>
      <c r="U1032" s="1">
        <v>119.33335144956298</v>
      </c>
      <c r="V1032" s="1">
        <v>371.4022216796875</v>
      </c>
      <c r="W1032" s="1">
        <v>219.6851806640625</v>
      </c>
      <c r="X1032" s="1">
        <v>0.47964963794991117</v>
      </c>
      <c r="Y1032" s="1">
        <v>0</v>
      </c>
      <c r="Z1032" s="1">
        <v>0.16143427771572935</v>
      </c>
      <c r="AA1032" s="1">
        <v>16.447763086662405</v>
      </c>
      <c r="AB1032" s="1">
        <v>74.201241727102911</v>
      </c>
      <c r="AC1032" s="1">
        <v>9.1895609085189491</v>
      </c>
      <c r="AD1032" s="1">
        <v>0</v>
      </c>
      <c r="AE1032" s="1">
        <v>0</v>
      </c>
      <c r="AF1032" s="1">
        <v>0.16143427771572935</v>
      </c>
      <c r="AG1032" s="1">
        <v>-34.31394269397812</v>
      </c>
      <c r="AH1032" s="1">
        <v>9.4622922487556167</v>
      </c>
      <c r="AI1032" s="1">
        <v>0.18655907941739588</v>
      </c>
      <c r="AJ1032" s="1">
        <v>3.7140223979949951</v>
      </c>
      <c r="AK1032" s="1">
        <v>0</v>
      </c>
      <c r="AL1032" s="1">
        <v>0</v>
      </c>
      <c r="AM1032" s="1">
        <v>73.944667004146169</v>
      </c>
    </row>
    <row r="1033" spans="5:39" x14ac:dyDescent="0.2">
      <c r="E1033" s="1" t="str">
        <f t="shared" si="16"/>
        <v>-102--1---</v>
      </c>
      <c r="F1033" s="1" t="s">
        <v>87</v>
      </c>
      <c r="G1033" s="1">
        <v>1</v>
      </c>
      <c r="H1033" s="1">
        <v>0</v>
      </c>
      <c r="I1033" s="1">
        <v>2</v>
      </c>
      <c r="J1033" s="1" t="s">
        <v>87</v>
      </c>
      <c r="K1033" s="1" t="s">
        <v>87</v>
      </c>
      <c r="L1033" s="1">
        <v>1</v>
      </c>
      <c r="M1033" s="1" t="s">
        <v>87</v>
      </c>
      <c r="N1033" s="1" t="s">
        <v>87</v>
      </c>
      <c r="O1033" s="1" t="s">
        <v>87</v>
      </c>
      <c r="P1033" s="1">
        <v>53</v>
      </c>
      <c r="Q1033" s="1">
        <v>70303</v>
      </c>
      <c r="R1033" s="1">
        <v>41528.160162915272</v>
      </c>
      <c r="S1033" s="1">
        <v>51.340541839599609</v>
      </c>
      <c r="T1033" s="1">
        <v>-224.4858752226171</v>
      </c>
      <c r="U1033" s="1">
        <v>83.29416551583509</v>
      </c>
      <c r="V1033" s="1">
        <v>297.39840698242188</v>
      </c>
      <c r="W1033" s="1">
        <v>150.63566589355469</v>
      </c>
      <c r="X1033" s="1">
        <v>0.36273137384996079</v>
      </c>
      <c r="Y1033" s="1">
        <v>0</v>
      </c>
      <c r="Z1033" s="1">
        <v>0</v>
      </c>
      <c r="AA1033" s="1">
        <v>17.120179793180945</v>
      </c>
      <c r="AB1033" s="1">
        <v>70.463564854984853</v>
      </c>
      <c r="AC1033" s="1">
        <v>12.416255351834202</v>
      </c>
      <c r="AD1033" s="1">
        <v>0</v>
      </c>
      <c r="AE1033" s="1">
        <v>0</v>
      </c>
      <c r="AF1033" s="1">
        <v>0</v>
      </c>
      <c r="AG1033" s="1">
        <v>-36.668498174537419</v>
      </c>
      <c r="AH1033" s="1">
        <v>6.959390068702616</v>
      </c>
      <c r="AI1033" s="1">
        <v>0</v>
      </c>
      <c r="AJ1033" s="1">
        <v>2.9739840030670166</v>
      </c>
      <c r="AK1033" s="1">
        <v>0</v>
      </c>
      <c r="AL1033" s="1">
        <v>1</v>
      </c>
      <c r="AM1033" s="1">
        <v>24.138085983034333</v>
      </c>
    </row>
    <row r="1034" spans="5:39" x14ac:dyDescent="0.2">
      <c r="E1034" s="1" t="str">
        <f t="shared" si="16"/>
        <v>-103--0---</v>
      </c>
      <c r="F1034" s="1" t="s">
        <v>87</v>
      </c>
      <c r="G1034" s="1">
        <v>1</v>
      </c>
      <c r="H1034" s="1">
        <v>0</v>
      </c>
      <c r="I1034" s="1">
        <v>3</v>
      </c>
      <c r="J1034" s="1" t="s">
        <v>87</v>
      </c>
      <c r="K1034" s="1" t="s">
        <v>87</v>
      </c>
      <c r="L1034" s="1">
        <v>0</v>
      </c>
      <c r="M1034" s="1" t="s">
        <v>87</v>
      </c>
      <c r="N1034" s="1" t="s">
        <v>87</v>
      </c>
      <c r="O1034" s="1" t="s">
        <v>87</v>
      </c>
      <c r="P1034" s="1">
        <v>17</v>
      </c>
      <c r="Q1034" s="1">
        <v>45670</v>
      </c>
      <c r="R1034" s="1">
        <v>87853.232099646892</v>
      </c>
      <c r="S1034" s="1">
        <v>88.800941467285156</v>
      </c>
      <c r="T1034" s="1">
        <v>-487.56511688048778</v>
      </c>
      <c r="U1034" s="1">
        <v>84.295254466949757</v>
      </c>
      <c r="V1034" s="1">
        <v>334.63104248046875</v>
      </c>
      <c r="W1034" s="1">
        <v>29.007020950317383</v>
      </c>
      <c r="X1034" s="1">
        <v>3.301759110856204E-2</v>
      </c>
      <c r="Y1034" s="1">
        <v>0</v>
      </c>
      <c r="Z1034" s="1">
        <v>0</v>
      </c>
      <c r="AA1034" s="1">
        <v>33.58878913947887</v>
      </c>
      <c r="AB1034" s="1">
        <v>66.411210860521123</v>
      </c>
      <c r="AC1034" s="1">
        <v>0</v>
      </c>
      <c r="AD1034" s="1">
        <v>0</v>
      </c>
      <c r="AE1034" s="1">
        <v>0</v>
      </c>
      <c r="AF1034" s="1">
        <v>0</v>
      </c>
      <c r="AG1034" s="1">
        <v>0</v>
      </c>
      <c r="AH1034" s="1">
        <v>16.212940661265602</v>
      </c>
      <c r="AI1034" s="1">
        <v>0</v>
      </c>
      <c r="AJ1034" s="1">
        <v>3.3463103771209717</v>
      </c>
      <c r="AK1034" s="1">
        <v>1</v>
      </c>
      <c r="AL1034" s="1">
        <v>0</v>
      </c>
      <c r="AM1034" s="1">
        <v>81.432892513013599</v>
      </c>
    </row>
    <row r="1035" spans="5:39" x14ac:dyDescent="0.2">
      <c r="E1035" s="1" t="str">
        <f t="shared" si="16"/>
        <v>-103--1---</v>
      </c>
      <c r="F1035" s="1" t="s">
        <v>87</v>
      </c>
      <c r="G1035" s="1">
        <v>1</v>
      </c>
      <c r="H1035" s="1">
        <v>0</v>
      </c>
      <c r="I1035" s="1">
        <v>3</v>
      </c>
      <c r="J1035" s="1" t="s">
        <v>87</v>
      </c>
      <c r="K1035" s="1" t="s">
        <v>87</v>
      </c>
      <c r="L1035" s="1">
        <v>1</v>
      </c>
      <c r="M1035" s="1" t="s">
        <v>87</v>
      </c>
      <c r="N1035" s="1" t="s">
        <v>87</v>
      </c>
      <c r="O1035" s="1" t="s">
        <v>87</v>
      </c>
      <c r="P1035" s="1">
        <v>10</v>
      </c>
      <c r="Q1035" s="1">
        <v>18802</v>
      </c>
      <c r="R1035" s="1">
        <v>104757.79929737818</v>
      </c>
      <c r="S1035" s="1">
        <v>92.040420532226563</v>
      </c>
      <c r="T1035" s="1">
        <v>-422.28787240855365</v>
      </c>
      <c r="U1035" s="1">
        <v>91.970198603617945</v>
      </c>
      <c r="V1035" s="1">
        <v>380.9967041015625</v>
      </c>
      <c r="W1035" s="1">
        <v>20.370517730712891</v>
      </c>
      <c r="X1035" s="1">
        <v>1.9445347141062663E-2</v>
      </c>
      <c r="Y1035" s="1">
        <v>0</v>
      </c>
      <c r="Z1035" s="1">
        <v>0</v>
      </c>
      <c r="AA1035" s="1">
        <v>54.935645144133602</v>
      </c>
      <c r="AB1035" s="1">
        <v>45.064354855866398</v>
      </c>
      <c r="AC1035" s="1">
        <v>0</v>
      </c>
      <c r="AD1035" s="1">
        <v>0</v>
      </c>
      <c r="AE1035" s="1">
        <v>0</v>
      </c>
      <c r="AF1035" s="1">
        <v>0</v>
      </c>
      <c r="AG1035" s="1">
        <v>-11.950582452626994</v>
      </c>
      <c r="AH1035" s="1">
        <v>13.774972284871103</v>
      </c>
      <c r="AI1035" s="1">
        <v>0</v>
      </c>
      <c r="AJ1035" s="1">
        <v>3.809967041015625</v>
      </c>
      <c r="AK1035" s="1">
        <v>1</v>
      </c>
      <c r="AL1035" s="1">
        <v>0</v>
      </c>
      <c r="AM1035" s="1">
        <v>-32.132895999162521</v>
      </c>
    </row>
    <row r="1036" spans="5:39" x14ac:dyDescent="0.2">
      <c r="E1036" s="1" t="str">
        <f t="shared" si="16"/>
        <v>-111--0---</v>
      </c>
      <c r="F1036" s="1" t="s">
        <v>87</v>
      </c>
      <c r="G1036" s="1">
        <v>1</v>
      </c>
      <c r="H1036" s="1">
        <v>1</v>
      </c>
      <c r="I1036" s="1">
        <v>1</v>
      </c>
      <c r="J1036" s="1" t="s">
        <v>87</v>
      </c>
      <c r="K1036" s="1" t="s">
        <v>87</v>
      </c>
      <c r="L1036" s="1">
        <v>0</v>
      </c>
      <c r="M1036" s="1" t="s">
        <v>87</v>
      </c>
      <c r="N1036" s="1" t="s">
        <v>87</v>
      </c>
      <c r="O1036" s="1" t="s">
        <v>87</v>
      </c>
      <c r="P1036" s="1">
        <v>915</v>
      </c>
      <c r="Q1036" s="1">
        <v>956452</v>
      </c>
      <c r="R1036" s="1">
        <v>27527.21594286574</v>
      </c>
      <c r="S1036" s="1">
        <v>19.232057571411133</v>
      </c>
      <c r="T1036" s="1">
        <v>-296.72065213375993</v>
      </c>
      <c r="U1036" s="1">
        <v>94.751105893168855</v>
      </c>
      <c r="V1036" s="1">
        <v>361.82485961914063</v>
      </c>
      <c r="W1036" s="1">
        <v>153.89730834960938</v>
      </c>
      <c r="X1036" s="1">
        <v>0.55907327740310442</v>
      </c>
      <c r="Y1036" s="1">
        <v>0.1991736124761096</v>
      </c>
      <c r="Z1036" s="1">
        <v>1.3792641972623823</v>
      </c>
      <c r="AA1036" s="1">
        <v>19.515877430336285</v>
      </c>
      <c r="AB1036" s="1">
        <v>59.475018087682393</v>
      </c>
      <c r="AC1036" s="1">
        <v>19.130912999293219</v>
      </c>
      <c r="AD1036" s="1">
        <v>0.29975367294960958</v>
      </c>
      <c r="AE1036" s="1">
        <v>0.1991736124761096</v>
      </c>
      <c r="AF1036" s="1">
        <v>1.3792641972623823</v>
      </c>
      <c r="AG1036" s="1">
        <v>-60.987352676942052</v>
      </c>
      <c r="AH1036" s="1">
        <v>5.0313225116018128</v>
      </c>
      <c r="AI1036" s="1">
        <v>2.1286534809648696</v>
      </c>
      <c r="AJ1036" s="1">
        <v>3.618248462677002</v>
      </c>
      <c r="AK1036" s="1">
        <v>0</v>
      </c>
      <c r="AL1036" s="1">
        <v>0</v>
      </c>
      <c r="AM1036" s="1">
        <v>47.869380594705433</v>
      </c>
    </row>
    <row r="1037" spans="5:39" x14ac:dyDescent="0.2">
      <c r="E1037" s="1" t="str">
        <f t="shared" si="16"/>
        <v>-111--1---</v>
      </c>
      <c r="F1037" s="1" t="s">
        <v>87</v>
      </c>
      <c r="G1037" s="1">
        <v>1</v>
      </c>
      <c r="H1037" s="1">
        <v>1</v>
      </c>
      <c r="I1037" s="1">
        <v>1</v>
      </c>
      <c r="J1037" s="1" t="s">
        <v>87</v>
      </c>
      <c r="K1037" s="1" t="s">
        <v>87</v>
      </c>
      <c r="L1037" s="1">
        <v>1</v>
      </c>
      <c r="M1037" s="1" t="s">
        <v>87</v>
      </c>
      <c r="N1037" s="1" t="s">
        <v>87</v>
      </c>
      <c r="O1037" s="1" t="s">
        <v>87</v>
      </c>
      <c r="P1037" s="1">
        <v>428</v>
      </c>
      <c r="Q1037" s="1">
        <v>461002</v>
      </c>
      <c r="R1037" s="1">
        <v>26961.442727084734</v>
      </c>
      <c r="S1037" s="1">
        <v>19.299293518066406</v>
      </c>
      <c r="T1037" s="1">
        <v>-178.45136932775631</v>
      </c>
      <c r="U1037" s="1">
        <v>90.694458201678728</v>
      </c>
      <c r="V1037" s="1">
        <v>358.63140869140625</v>
      </c>
      <c r="W1037" s="1">
        <v>205.31956481933594</v>
      </c>
      <c r="X1037" s="1">
        <v>0.76153033388334768</v>
      </c>
      <c r="Y1037" s="1">
        <v>0</v>
      </c>
      <c r="Z1037" s="1">
        <v>0.37570335920451536</v>
      </c>
      <c r="AA1037" s="1">
        <v>9.8656838798963982</v>
      </c>
      <c r="AB1037" s="1">
        <v>55.321018130073185</v>
      </c>
      <c r="AC1037" s="1">
        <v>33.852564630956053</v>
      </c>
      <c r="AD1037" s="1">
        <v>0.58502999986984872</v>
      </c>
      <c r="AE1037" s="1">
        <v>0</v>
      </c>
      <c r="AF1037" s="1">
        <v>0.37570335920451536</v>
      </c>
      <c r="AG1037" s="1">
        <v>-104.88730099086663</v>
      </c>
      <c r="AH1037" s="1">
        <v>3.7525481349923835</v>
      </c>
      <c r="AI1037" s="1">
        <v>8.1127698481408939E-2</v>
      </c>
      <c r="AJ1037" s="1">
        <v>3.5863142013549805</v>
      </c>
      <c r="AK1037" s="1">
        <v>0</v>
      </c>
      <c r="AL1037" s="1">
        <v>0</v>
      </c>
      <c r="AM1037" s="1">
        <v>35.498674768420315</v>
      </c>
    </row>
    <row r="1038" spans="5:39" x14ac:dyDescent="0.2">
      <c r="E1038" s="1" t="str">
        <f t="shared" si="16"/>
        <v>-112--0---</v>
      </c>
      <c r="F1038" s="1" t="s">
        <v>87</v>
      </c>
      <c r="G1038" s="1">
        <v>1</v>
      </c>
      <c r="H1038" s="1">
        <v>1</v>
      </c>
      <c r="I1038" s="1">
        <v>2</v>
      </c>
      <c r="J1038" s="1" t="s">
        <v>87</v>
      </c>
      <c r="K1038" s="1" t="s">
        <v>87</v>
      </c>
      <c r="L1038" s="1">
        <v>0</v>
      </c>
      <c r="M1038" s="1" t="s">
        <v>87</v>
      </c>
      <c r="N1038" s="1" t="s">
        <v>87</v>
      </c>
      <c r="O1038" s="1" t="s">
        <v>87</v>
      </c>
      <c r="P1038" s="1">
        <v>2433</v>
      </c>
      <c r="Q1038" s="1">
        <v>3332467</v>
      </c>
      <c r="R1038" s="1">
        <v>50996.097336359155</v>
      </c>
      <c r="S1038" s="1">
        <v>56.129753112792969</v>
      </c>
      <c r="T1038" s="1">
        <v>-423.44530895758652</v>
      </c>
      <c r="U1038" s="1">
        <v>97.109852491803821</v>
      </c>
      <c r="V1038" s="1">
        <v>363.62460327148438</v>
      </c>
      <c r="W1038" s="1">
        <v>111.83983612060547</v>
      </c>
      <c r="X1038" s="1">
        <v>0.2193105785780709</v>
      </c>
      <c r="Y1038" s="1">
        <v>1.3743571954350936E-2</v>
      </c>
      <c r="Z1038" s="1">
        <v>1.7997477544413794</v>
      </c>
      <c r="AA1038" s="1">
        <v>25.025814209112951</v>
      </c>
      <c r="AB1038" s="1">
        <v>68.197584552225123</v>
      </c>
      <c r="AC1038" s="1">
        <v>4.9631099122661979</v>
      </c>
      <c r="AD1038" s="1">
        <v>0</v>
      </c>
      <c r="AE1038" s="1">
        <v>1.3743571954350936E-2</v>
      </c>
      <c r="AF1038" s="1">
        <v>1.7997477544413794</v>
      </c>
      <c r="AG1038" s="1">
        <v>-3.6880408767304509</v>
      </c>
      <c r="AH1038" s="1">
        <v>10.440176841517996</v>
      </c>
      <c r="AI1038" s="1">
        <v>5.6723030400312417</v>
      </c>
      <c r="AJ1038" s="1">
        <v>3.6362459659576416</v>
      </c>
      <c r="AK1038" s="1">
        <v>0</v>
      </c>
      <c r="AL1038" s="1">
        <v>0</v>
      </c>
      <c r="AM1038" s="1">
        <v>62.126249463966573</v>
      </c>
    </row>
    <row r="1039" spans="5:39" x14ac:dyDescent="0.2">
      <c r="E1039" s="1" t="str">
        <f t="shared" si="16"/>
        <v>-112--1---</v>
      </c>
      <c r="F1039" s="1" t="s">
        <v>87</v>
      </c>
      <c r="G1039" s="1">
        <v>1</v>
      </c>
      <c r="H1039" s="1">
        <v>1</v>
      </c>
      <c r="I1039" s="1">
        <v>2</v>
      </c>
      <c r="J1039" s="1" t="s">
        <v>87</v>
      </c>
      <c r="K1039" s="1" t="s">
        <v>87</v>
      </c>
      <c r="L1039" s="1">
        <v>1</v>
      </c>
      <c r="M1039" s="1" t="s">
        <v>87</v>
      </c>
      <c r="N1039" s="1" t="s">
        <v>87</v>
      </c>
      <c r="O1039" s="1" t="s">
        <v>87</v>
      </c>
      <c r="P1039" s="1">
        <v>875</v>
      </c>
      <c r="Q1039" s="1">
        <v>1141324</v>
      </c>
      <c r="R1039" s="1">
        <v>50357.681311799774</v>
      </c>
      <c r="S1039" s="1">
        <v>56.585224151611328</v>
      </c>
      <c r="T1039" s="1">
        <v>-309.99766526111733</v>
      </c>
      <c r="U1039" s="1">
        <v>87.638643635504422</v>
      </c>
      <c r="V1039" s="1">
        <v>353.79928588867188</v>
      </c>
      <c r="W1039" s="1">
        <v>179.59750366210938</v>
      </c>
      <c r="X1039" s="1">
        <v>0.35664371151263913</v>
      </c>
      <c r="Y1039" s="1">
        <v>0.52745758434940471</v>
      </c>
      <c r="Z1039" s="1">
        <v>0.29080261170360039</v>
      </c>
      <c r="AA1039" s="1">
        <v>14.628974769653491</v>
      </c>
      <c r="AB1039" s="1">
        <v>75.714959117656335</v>
      </c>
      <c r="AC1039" s="1">
        <v>8.8378059166371692</v>
      </c>
      <c r="AD1039" s="1">
        <v>0</v>
      </c>
      <c r="AE1039" s="1">
        <v>0.52745758434940471</v>
      </c>
      <c r="AF1039" s="1">
        <v>0.29080261170360039</v>
      </c>
      <c r="AG1039" s="1">
        <v>-7.4563745729539681</v>
      </c>
      <c r="AH1039" s="1">
        <v>6.6513641206053808</v>
      </c>
      <c r="AI1039" s="1">
        <v>15.412555515116521</v>
      </c>
      <c r="AJ1039" s="1">
        <v>3.5379927158355713</v>
      </c>
      <c r="AK1039" s="1">
        <v>0</v>
      </c>
      <c r="AL1039" s="1">
        <v>0</v>
      </c>
      <c r="AM1039" s="1">
        <v>33.549712591695751</v>
      </c>
    </row>
    <row r="1040" spans="5:39" x14ac:dyDescent="0.2">
      <c r="E1040" s="1" t="str">
        <f t="shared" si="16"/>
        <v>-113--0---</v>
      </c>
      <c r="F1040" s="1" t="s">
        <v>87</v>
      </c>
      <c r="G1040" s="1">
        <v>1</v>
      </c>
      <c r="H1040" s="1">
        <v>1</v>
      </c>
      <c r="I1040" s="1">
        <v>3</v>
      </c>
      <c r="J1040" s="1" t="s">
        <v>87</v>
      </c>
      <c r="K1040" s="1" t="s">
        <v>87</v>
      </c>
      <c r="L1040" s="1">
        <v>0</v>
      </c>
      <c r="M1040" s="1" t="s">
        <v>87</v>
      </c>
      <c r="N1040" s="1" t="s">
        <v>87</v>
      </c>
      <c r="O1040" s="1" t="s">
        <v>87</v>
      </c>
      <c r="P1040" s="1">
        <v>637</v>
      </c>
      <c r="Q1040" s="1">
        <v>1005507</v>
      </c>
      <c r="R1040" s="1">
        <v>93824.77048645074</v>
      </c>
      <c r="S1040" s="1">
        <v>89.655197143554688</v>
      </c>
      <c r="T1040" s="1">
        <v>-538.7997905236673</v>
      </c>
      <c r="U1040" s="1">
        <v>99.353946239761953</v>
      </c>
      <c r="V1040" s="1">
        <v>355.79046630859375</v>
      </c>
      <c r="W1040" s="1">
        <v>-211.00782775878906</v>
      </c>
      <c r="X1040" s="1">
        <v>-0.22489565033283054</v>
      </c>
      <c r="Y1040" s="1">
        <v>0.54509814451813865</v>
      </c>
      <c r="Z1040" s="1">
        <v>3.4170821287171549</v>
      </c>
      <c r="AA1040" s="1">
        <v>61.14507407705765</v>
      </c>
      <c r="AB1040" s="1">
        <v>34.892745649707066</v>
      </c>
      <c r="AC1040" s="1">
        <v>0</v>
      </c>
      <c r="AD1040" s="1">
        <v>0</v>
      </c>
      <c r="AE1040" s="1">
        <v>0</v>
      </c>
      <c r="AF1040" s="1">
        <v>0</v>
      </c>
      <c r="AG1040" s="1">
        <v>0</v>
      </c>
      <c r="AH1040" s="1">
        <v>17.949637671150636</v>
      </c>
      <c r="AI1040" s="1">
        <v>0</v>
      </c>
      <c r="AJ1040" s="1">
        <v>3.5579047203063965</v>
      </c>
      <c r="AK1040" s="1">
        <v>0</v>
      </c>
      <c r="AL1040" s="1">
        <v>0</v>
      </c>
      <c r="AM1040" s="1">
        <v>-145.30208389592812</v>
      </c>
    </row>
    <row r="1041" spans="5:39" x14ac:dyDescent="0.2">
      <c r="E1041" s="1" t="str">
        <f t="shared" si="16"/>
        <v>-113--1---</v>
      </c>
      <c r="F1041" s="1" t="s">
        <v>87</v>
      </c>
      <c r="G1041" s="1">
        <v>1</v>
      </c>
      <c r="H1041" s="1">
        <v>1</v>
      </c>
      <c r="I1041" s="1">
        <v>3</v>
      </c>
      <c r="J1041" s="1" t="s">
        <v>87</v>
      </c>
      <c r="K1041" s="1" t="s">
        <v>87</v>
      </c>
      <c r="L1041" s="1">
        <v>1</v>
      </c>
      <c r="M1041" s="1" t="s">
        <v>87</v>
      </c>
      <c r="N1041" s="1" t="s">
        <v>87</v>
      </c>
      <c r="O1041" s="1" t="s">
        <v>87</v>
      </c>
      <c r="P1041" s="1">
        <v>321</v>
      </c>
      <c r="Q1041" s="1">
        <v>578858</v>
      </c>
      <c r="R1041" s="1">
        <v>97846.883096581631</v>
      </c>
      <c r="S1041" s="1">
        <v>90.78033447265625</v>
      </c>
      <c r="T1041" s="1">
        <v>-392.46777807335388</v>
      </c>
      <c r="U1041" s="1">
        <v>86.768341424906552</v>
      </c>
      <c r="V1041" s="1">
        <v>350.1385498046875</v>
      </c>
      <c r="W1041" s="1">
        <v>-51.630725860595703</v>
      </c>
      <c r="X1041" s="1">
        <v>-5.2766857999587587E-2</v>
      </c>
      <c r="Y1041" s="1">
        <v>0</v>
      </c>
      <c r="Z1041" s="1">
        <v>0.62813332458046711</v>
      </c>
      <c r="AA1041" s="1">
        <v>51.064164268266133</v>
      </c>
      <c r="AB1041" s="1">
        <v>48.3077024071534</v>
      </c>
      <c r="AC1041" s="1">
        <v>0</v>
      </c>
      <c r="AD1041" s="1">
        <v>0</v>
      </c>
      <c r="AE1041" s="1">
        <v>0</v>
      </c>
      <c r="AF1041" s="1">
        <v>0</v>
      </c>
      <c r="AG1041" s="1">
        <v>0</v>
      </c>
      <c r="AH1041" s="1">
        <v>11.221919833532828</v>
      </c>
      <c r="AI1041" s="1">
        <v>0</v>
      </c>
      <c r="AJ1041" s="1">
        <v>3.5013854503631592</v>
      </c>
      <c r="AK1041" s="1">
        <v>0</v>
      </c>
      <c r="AL1041" s="1">
        <v>0</v>
      </c>
      <c r="AM1041" s="1">
        <v>-107.29175787361812</v>
      </c>
    </row>
    <row r="1042" spans="5:39" x14ac:dyDescent="0.2">
      <c r="E1042" s="1" t="str">
        <f t="shared" si="16"/>
        <v>--0-00--0-</v>
      </c>
      <c r="F1042" s="1" t="s">
        <v>87</v>
      </c>
      <c r="G1042" s="1" t="s">
        <v>87</v>
      </c>
      <c r="H1042" s="1">
        <v>0</v>
      </c>
      <c r="I1042" s="1" t="s">
        <v>87</v>
      </c>
      <c r="J1042" s="1">
        <v>0</v>
      </c>
      <c r="K1042" s="1">
        <v>0</v>
      </c>
      <c r="L1042" s="1" t="s">
        <v>87</v>
      </c>
      <c r="M1042" s="1" t="s">
        <v>87</v>
      </c>
      <c r="N1042" s="1">
        <v>0</v>
      </c>
      <c r="O1042" s="1" t="s">
        <v>87</v>
      </c>
      <c r="P1042" s="1">
        <v>1386</v>
      </c>
      <c r="Q1042" s="1">
        <v>4941340</v>
      </c>
      <c r="R1042" s="1">
        <v>15298.782846206337</v>
      </c>
      <c r="S1042" s="1">
        <v>20.804365158081055</v>
      </c>
      <c r="T1042" s="1">
        <v>-69.208156551160371</v>
      </c>
      <c r="U1042" s="1">
        <v>54.419769856312634</v>
      </c>
      <c r="V1042" s="1">
        <v>129.94050598144531</v>
      </c>
      <c r="W1042" s="1">
        <v>86.654098510742188</v>
      </c>
      <c r="X1042" s="1">
        <v>0.56641171642115273</v>
      </c>
      <c r="Y1042" s="1">
        <v>0</v>
      </c>
      <c r="Z1042" s="1">
        <v>0.60137533543532729</v>
      </c>
      <c r="AA1042" s="1">
        <v>11.633504272120518</v>
      </c>
      <c r="AB1042" s="1">
        <v>65.197780359173834</v>
      </c>
      <c r="AC1042" s="1">
        <v>21.554821161871072</v>
      </c>
      <c r="AD1042" s="1">
        <v>1.0125188713992561</v>
      </c>
      <c r="AE1042" s="1">
        <v>0</v>
      </c>
      <c r="AF1042" s="1">
        <v>0.60137533543532729</v>
      </c>
      <c r="AG1042" s="1">
        <v>-27.910181165496773</v>
      </c>
      <c r="AH1042" s="1">
        <v>2.3277086782127923E-3</v>
      </c>
      <c r="AI1042" s="1">
        <v>0.31369636438960302</v>
      </c>
      <c r="AJ1042" s="1">
        <v>1.2994049787521362</v>
      </c>
      <c r="AK1042" s="1">
        <v>0</v>
      </c>
      <c r="AL1042" s="1">
        <v>0</v>
      </c>
      <c r="AM1042" s="1">
        <v>-0.90385802269556115</v>
      </c>
    </row>
    <row r="1043" spans="5:39" x14ac:dyDescent="0.2">
      <c r="E1043" s="1" t="str">
        <f t="shared" si="16"/>
        <v>--1-00--0-</v>
      </c>
      <c r="F1043" s="1" t="s">
        <v>87</v>
      </c>
      <c r="G1043" s="1" t="s">
        <v>87</v>
      </c>
      <c r="H1043" s="1">
        <v>1</v>
      </c>
      <c r="I1043" s="1" t="s">
        <v>87</v>
      </c>
      <c r="J1043" s="1">
        <v>0</v>
      </c>
      <c r="K1043" s="1">
        <v>0</v>
      </c>
      <c r="L1043" s="1" t="s">
        <v>87</v>
      </c>
      <c r="M1043" s="1" t="s">
        <v>87</v>
      </c>
      <c r="N1043" s="1">
        <v>0</v>
      </c>
      <c r="O1043" s="1" t="s">
        <v>87</v>
      </c>
      <c r="P1043" s="1">
        <v>1092</v>
      </c>
      <c r="Q1043" s="1">
        <v>2739140</v>
      </c>
      <c r="R1043" s="1">
        <v>23915.273251064922</v>
      </c>
      <c r="S1043" s="1">
        <v>36.507877349853516</v>
      </c>
      <c r="T1043" s="1">
        <v>-54.946147234845533</v>
      </c>
      <c r="U1043" s="1">
        <v>54.571252650090216</v>
      </c>
      <c r="V1043" s="1">
        <v>154.19551086425781</v>
      </c>
      <c r="W1043" s="1">
        <v>134.48945617675781</v>
      </c>
      <c r="X1043" s="1">
        <v>0.56235801600455948</v>
      </c>
      <c r="Y1043" s="1">
        <v>6.385215797659119E-2</v>
      </c>
      <c r="Z1043" s="1">
        <v>0.54834729148564876</v>
      </c>
      <c r="AA1043" s="1">
        <v>5.2871339179450487</v>
      </c>
      <c r="AB1043" s="1">
        <v>70.631621603861063</v>
      </c>
      <c r="AC1043" s="1">
        <v>23.415853150988998</v>
      </c>
      <c r="AD1043" s="1">
        <v>5.3191877742649149E-2</v>
      </c>
      <c r="AE1043" s="1">
        <v>6.385215797659119E-2</v>
      </c>
      <c r="AF1043" s="1">
        <v>0</v>
      </c>
      <c r="AG1043" s="1">
        <v>-30.810392924986719</v>
      </c>
      <c r="AH1043" s="1">
        <v>1.8057857575735449E-2</v>
      </c>
      <c r="AI1043" s="1">
        <v>0.45981958982632376</v>
      </c>
      <c r="AJ1043" s="1">
        <v>1.5419551134109497</v>
      </c>
      <c r="AK1043" s="1">
        <v>0</v>
      </c>
      <c r="AL1043" s="1">
        <v>0</v>
      </c>
      <c r="AM1043" s="1">
        <v>11.001361187090389</v>
      </c>
    </row>
    <row r="1044" spans="5:39" x14ac:dyDescent="0.2">
      <c r="E1044" s="1" t="str">
        <f t="shared" si="16"/>
        <v>--0-00--1-</v>
      </c>
      <c r="F1044" s="1" t="s">
        <v>87</v>
      </c>
      <c r="G1044" s="1" t="s">
        <v>87</v>
      </c>
      <c r="H1044" s="1">
        <v>0</v>
      </c>
      <c r="I1044" s="1" t="s">
        <v>87</v>
      </c>
      <c r="J1044" s="1">
        <v>0</v>
      </c>
      <c r="K1044" s="1">
        <v>0</v>
      </c>
      <c r="L1044" s="1" t="s">
        <v>87</v>
      </c>
      <c r="M1044" s="1" t="s">
        <v>87</v>
      </c>
      <c r="N1044" s="1">
        <v>1</v>
      </c>
      <c r="O1044" s="1" t="s">
        <v>87</v>
      </c>
      <c r="P1044" s="1">
        <v>296</v>
      </c>
      <c r="Q1044" s="1">
        <v>1246271</v>
      </c>
      <c r="R1044" s="1">
        <v>15788.398039125752</v>
      </c>
      <c r="S1044" s="1">
        <v>23.470859527587891</v>
      </c>
      <c r="T1044" s="1">
        <v>-166.26617796959775</v>
      </c>
      <c r="U1044" s="1">
        <v>49.910871038754763</v>
      </c>
      <c r="V1044" s="1">
        <v>120.73345184326172</v>
      </c>
      <c r="W1044" s="1">
        <v>3.7840101718902588</v>
      </c>
      <c r="X1044" s="1">
        <v>2.3967030489812698E-2</v>
      </c>
      <c r="Y1044" s="1">
        <v>0</v>
      </c>
      <c r="Z1044" s="1">
        <v>8.8927689082069641</v>
      </c>
      <c r="AA1044" s="1">
        <v>27.788338170430027</v>
      </c>
      <c r="AB1044" s="1">
        <v>61.622231440834298</v>
      </c>
      <c r="AC1044" s="1">
        <v>1.6966614805287135</v>
      </c>
      <c r="AD1044" s="1">
        <v>0</v>
      </c>
      <c r="AE1044" s="1">
        <v>0</v>
      </c>
      <c r="AF1044" s="1">
        <v>8.8927689082069641</v>
      </c>
      <c r="AG1044" s="1">
        <v>-4.4899292745101462</v>
      </c>
      <c r="AH1044" s="1">
        <v>0</v>
      </c>
      <c r="AI1044" s="1">
        <v>4.2570044925526469</v>
      </c>
      <c r="AJ1044" s="1">
        <v>1.2073345184326172</v>
      </c>
      <c r="AK1044" s="1">
        <v>0</v>
      </c>
      <c r="AL1044" s="1">
        <v>0</v>
      </c>
      <c r="AM1044" s="1">
        <v>-0.36121138761815713</v>
      </c>
    </row>
    <row r="1045" spans="5:39" x14ac:dyDescent="0.2">
      <c r="E1045" s="1" t="str">
        <f t="shared" si="16"/>
        <v>--1-00--1-</v>
      </c>
      <c r="F1045" s="1" t="s">
        <v>87</v>
      </c>
      <c r="G1045" s="1" t="s">
        <v>87</v>
      </c>
      <c r="H1045" s="1">
        <v>1</v>
      </c>
      <c r="I1045" s="1" t="s">
        <v>87</v>
      </c>
      <c r="J1045" s="1">
        <v>0</v>
      </c>
      <c r="K1045" s="1">
        <v>0</v>
      </c>
      <c r="L1045" s="1" t="s">
        <v>87</v>
      </c>
      <c r="M1045" s="1" t="s">
        <v>87</v>
      </c>
      <c r="N1045" s="1">
        <v>1</v>
      </c>
      <c r="O1045" s="1" t="s">
        <v>87</v>
      </c>
      <c r="P1045" s="1">
        <v>204</v>
      </c>
      <c r="Q1045" s="1">
        <v>495111</v>
      </c>
      <c r="R1045" s="1">
        <v>23023.557662961204</v>
      </c>
      <c r="S1045" s="1">
        <v>34.162113189697266</v>
      </c>
      <c r="T1045" s="1">
        <v>-132.24206829729258</v>
      </c>
      <c r="U1045" s="1">
        <v>53.457158070648141</v>
      </c>
      <c r="V1045" s="1">
        <v>160.81019592285156</v>
      </c>
      <c r="W1045" s="1">
        <v>78.889106750488281</v>
      </c>
      <c r="X1045" s="1">
        <v>0.34264516329463679</v>
      </c>
      <c r="Y1045" s="1">
        <v>0</v>
      </c>
      <c r="Z1045" s="1">
        <v>1.2724419372625533</v>
      </c>
      <c r="AA1045" s="1">
        <v>10.706891989877017</v>
      </c>
      <c r="AB1045" s="1">
        <v>82.259937670542556</v>
      </c>
      <c r="AC1045" s="1">
        <v>5.7607284023178638</v>
      </c>
      <c r="AD1045" s="1">
        <v>0</v>
      </c>
      <c r="AE1045" s="1">
        <v>0</v>
      </c>
      <c r="AF1045" s="1">
        <v>1.2724419372625533</v>
      </c>
      <c r="AG1045" s="1">
        <v>-16.987520831650805</v>
      </c>
      <c r="AH1045" s="1">
        <v>0</v>
      </c>
      <c r="AI1045" s="1">
        <v>0.81843910815223886</v>
      </c>
      <c r="AJ1045" s="1">
        <v>1.6081019639968872</v>
      </c>
      <c r="AK1045" s="1">
        <v>0</v>
      </c>
      <c r="AL1045" s="1">
        <v>0</v>
      </c>
      <c r="AM1045" s="1">
        <v>13.032897317001732</v>
      </c>
    </row>
    <row r="1046" spans="5:39" x14ac:dyDescent="0.2">
      <c r="E1046" s="1" t="str">
        <f t="shared" si="16"/>
        <v>--1-01--0-</v>
      </c>
      <c r="F1046" s="1" t="s">
        <v>87</v>
      </c>
      <c r="G1046" s="1" t="s">
        <v>87</v>
      </c>
      <c r="H1046" s="1">
        <v>1</v>
      </c>
      <c r="I1046" s="1" t="s">
        <v>87</v>
      </c>
      <c r="J1046" s="1">
        <v>0</v>
      </c>
      <c r="K1046" s="1">
        <v>1</v>
      </c>
      <c r="L1046" s="1" t="s">
        <v>87</v>
      </c>
      <c r="M1046" s="1" t="s">
        <v>87</v>
      </c>
      <c r="N1046" s="1">
        <v>0</v>
      </c>
      <c r="O1046" s="1" t="s">
        <v>87</v>
      </c>
      <c r="P1046" s="1">
        <v>139</v>
      </c>
      <c r="Q1046" s="1">
        <v>318067</v>
      </c>
      <c r="R1046" s="1">
        <v>30376.255038980678</v>
      </c>
      <c r="S1046" s="1">
        <v>46.783409118652344</v>
      </c>
      <c r="T1046" s="1">
        <v>-64.151222680431204</v>
      </c>
      <c r="U1046" s="1">
        <v>60.174906204978313</v>
      </c>
      <c r="V1046" s="1">
        <v>176.79827880859375</v>
      </c>
      <c r="W1046" s="1">
        <v>151.78453063964844</v>
      </c>
      <c r="X1046" s="1">
        <v>0.4996815125658815</v>
      </c>
      <c r="Y1046" s="1">
        <v>0</v>
      </c>
      <c r="Z1046" s="1">
        <v>1.8763342314669549</v>
      </c>
      <c r="AA1046" s="1">
        <v>12.475673364416931</v>
      </c>
      <c r="AB1046" s="1">
        <v>56.849971861274504</v>
      </c>
      <c r="AC1046" s="1">
        <v>24.121332926710409</v>
      </c>
      <c r="AD1046" s="1">
        <v>4.6766876161311925</v>
      </c>
      <c r="AE1046" s="1">
        <v>0</v>
      </c>
      <c r="AF1046" s="1">
        <v>0.68916297509644198</v>
      </c>
      <c r="AG1046" s="1">
        <v>-24.705621104451005</v>
      </c>
      <c r="AH1046" s="1">
        <v>5.1372823964762143E-2</v>
      </c>
      <c r="AI1046" s="1">
        <v>3.8834417514497162</v>
      </c>
      <c r="AJ1046" s="1">
        <v>1.7679828405380249</v>
      </c>
      <c r="AK1046" s="1">
        <v>0</v>
      </c>
      <c r="AL1046" s="1">
        <v>0</v>
      </c>
      <c r="AM1046" s="1">
        <v>-0.26662997750287143</v>
      </c>
    </row>
    <row r="1047" spans="5:39" x14ac:dyDescent="0.2">
      <c r="E1047" s="1" t="str">
        <f t="shared" si="16"/>
        <v>--1-01--1-</v>
      </c>
      <c r="F1047" s="1" t="s">
        <v>87</v>
      </c>
      <c r="G1047" s="1" t="s">
        <v>87</v>
      </c>
      <c r="H1047" s="1">
        <v>1</v>
      </c>
      <c r="I1047" s="1" t="s">
        <v>87</v>
      </c>
      <c r="J1047" s="1">
        <v>0</v>
      </c>
      <c r="K1047" s="1">
        <v>1</v>
      </c>
      <c r="L1047" s="1" t="s">
        <v>87</v>
      </c>
      <c r="M1047" s="1" t="s">
        <v>87</v>
      </c>
      <c r="N1047" s="1">
        <v>1</v>
      </c>
      <c r="O1047" s="1" t="s">
        <v>87</v>
      </c>
      <c r="P1047" s="1">
        <v>26</v>
      </c>
      <c r="Q1047" s="1">
        <v>72906</v>
      </c>
      <c r="R1047" s="1">
        <v>29309.387647705367</v>
      </c>
      <c r="S1047" s="1">
        <v>54.200492858886719</v>
      </c>
      <c r="T1047" s="1">
        <v>-152.63473692630484</v>
      </c>
      <c r="U1047" s="1">
        <v>39.423172395919089</v>
      </c>
      <c r="V1047" s="1">
        <v>122.15729522705078</v>
      </c>
      <c r="W1047" s="1">
        <v>21.277111053466797</v>
      </c>
      <c r="X1047" s="1">
        <v>7.2594867245998507E-2</v>
      </c>
      <c r="Y1047" s="1">
        <v>0</v>
      </c>
      <c r="Z1047" s="1">
        <v>7.7867390886895453</v>
      </c>
      <c r="AA1047" s="1">
        <v>23.220311085507365</v>
      </c>
      <c r="AB1047" s="1">
        <v>47.463857570021673</v>
      </c>
      <c r="AC1047" s="1">
        <v>21.529092255781418</v>
      </c>
      <c r="AD1047" s="1">
        <v>0</v>
      </c>
      <c r="AE1047" s="1">
        <v>0</v>
      </c>
      <c r="AF1047" s="1">
        <v>0</v>
      </c>
      <c r="AG1047" s="1">
        <v>-2.2780138706724316</v>
      </c>
      <c r="AH1047" s="1">
        <v>0</v>
      </c>
      <c r="AI1047" s="1">
        <v>0</v>
      </c>
      <c r="AJ1047" s="1">
        <v>1.2215729951858521</v>
      </c>
      <c r="AK1047" s="1">
        <v>0</v>
      </c>
      <c r="AL1047" s="1">
        <v>1</v>
      </c>
      <c r="AM1047" s="1">
        <v>14.609390179241512</v>
      </c>
    </row>
    <row r="1048" spans="5:39" x14ac:dyDescent="0.2">
      <c r="E1048" s="1" t="str">
        <f t="shared" si="16"/>
        <v>--0-10--0-</v>
      </c>
      <c r="F1048" s="1" t="s">
        <v>87</v>
      </c>
      <c r="G1048" s="1" t="s">
        <v>87</v>
      </c>
      <c r="H1048" s="1">
        <v>0</v>
      </c>
      <c r="I1048" s="1" t="s">
        <v>87</v>
      </c>
      <c r="J1048" s="1">
        <v>1</v>
      </c>
      <c r="K1048" s="1">
        <v>0</v>
      </c>
      <c r="L1048" s="1" t="s">
        <v>87</v>
      </c>
      <c r="M1048" s="1" t="s">
        <v>87</v>
      </c>
      <c r="N1048" s="1">
        <v>0</v>
      </c>
      <c r="O1048" s="1" t="s">
        <v>87</v>
      </c>
      <c r="P1048" s="1">
        <v>2204</v>
      </c>
      <c r="Q1048" s="1">
        <v>7204354</v>
      </c>
      <c r="R1048" s="1">
        <v>25520.668110825725</v>
      </c>
      <c r="S1048" s="1">
        <v>35.081912994384766</v>
      </c>
      <c r="T1048" s="1">
        <v>-232.05886557761059</v>
      </c>
      <c r="U1048" s="1">
        <v>78.550480018310466</v>
      </c>
      <c r="V1048" s="1">
        <v>170.98773193359375</v>
      </c>
      <c r="W1048" s="1">
        <v>17.485334396362305</v>
      </c>
      <c r="X1048" s="1">
        <v>6.8514406912980164E-2</v>
      </c>
      <c r="Y1048" s="1">
        <v>0.41430501610553838</v>
      </c>
      <c r="Z1048" s="1">
        <v>5.6074423883112905</v>
      </c>
      <c r="AA1048" s="1">
        <v>41.213618875474474</v>
      </c>
      <c r="AB1048" s="1">
        <v>42.430091580730206</v>
      </c>
      <c r="AC1048" s="1">
        <v>9.894183434073339</v>
      </c>
      <c r="AD1048" s="1">
        <v>0.44035870530515298</v>
      </c>
      <c r="AE1048" s="1">
        <v>0.41430501610553838</v>
      </c>
      <c r="AF1048" s="1">
        <v>5.4999379541871489</v>
      </c>
      <c r="AG1048" s="1">
        <v>-8.792753374254124</v>
      </c>
      <c r="AH1048" s="1">
        <v>4.1245757921749728</v>
      </c>
      <c r="AI1048" s="1">
        <v>5.5710191568646161</v>
      </c>
      <c r="AJ1048" s="1">
        <v>1.7098773717880249</v>
      </c>
      <c r="AK1048" s="1">
        <v>0</v>
      </c>
      <c r="AL1048" s="1">
        <v>0</v>
      </c>
      <c r="AM1048" s="1">
        <v>-0.89685991691712841</v>
      </c>
    </row>
    <row r="1049" spans="5:39" x14ac:dyDescent="0.2">
      <c r="E1049" s="1" t="str">
        <f t="shared" si="16"/>
        <v>--1-10--0-</v>
      </c>
      <c r="F1049" s="1" t="s">
        <v>87</v>
      </c>
      <c r="G1049" s="1" t="s">
        <v>87</v>
      </c>
      <c r="H1049" s="1">
        <v>1</v>
      </c>
      <c r="I1049" s="1" t="s">
        <v>87</v>
      </c>
      <c r="J1049" s="1">
        <v>1</v>
      </c>
      <c r="K1049" s="1">
        <v>0</v>
      </c>
      <c r="L1049" s="1" t="s">
        <v>87</v>
      </c>
      <c r="M1049" s="1" t="s">
        <v>87</v>
      </c>
      <c r="N1049" s="1">
        <v>0</v>
      </c>
      <c r="O1049" s="1" t="s">
        <v>87</v>
      </c>
      <c r="P1049" s="1">
        <v>5210</v>
      </c>
      <c r="Q1049" s="1">
        <v>11290264</v>
      </c>
      <c r="R1049" s="1">
        <v>47552.470396241806</v>
      </c>
      <c r="S1049" s="1">
        <v>60.035823822021484</v>
      </c>
      <c r="T1049" s="1">
        <v>-310.79452136806555</v>
      </c>
      <c r="U1049" s="1">
        <v>81.812809460083145</v>
      </c>
      <c r="V1049" s="1">
        <v>237.51786804199219</v>
      </c>
      <c r="W1049" s="1">
        <v>30.097469329833984</v>
      </c>
      <c r="X1049" s="1">
        <v>6.3293177155760702E-2</v>
      </c>
      <c r="Y1049" s="1">
        <v>0.13764071415867687</v>
      </c>
      <c r="Z1049" s="1">
        <v>2.5215973692023499</v>
      </c>
      <c r="AA1049" s="1">
        <v>40.214692942521097</v>
      </c>
      <c r="AB1049" s="1">
        <v>51.239253572812828</v>
      </c>
      <c r="AC1049" s="1">
        <v>5.7378906285982332</v>
      </c>
      <c r="AD1049" s="1">
        <v>0.1489247727068207</v>
      </c>
      <c r="AE1049" s="1">
        <v>0.11008599976050162</v>
      </c>
      <c r="AF1049" s="1">
        <v>1.9072804674895114</v>
      </c>
      <c r="AG1049" s="1">
        <v>-7.9196848879058974</v>
      </c>
      <c r="AH1049" s="1">
        <v>7.4918406009831182</v>
      </c>
      <c r="AI1049" s="1">
        <v>2.2683036738535503</v>
      </c>
      <c r="AJ1049" s="1">
        <v>2.3751788139343262</v>
      </c>
      <c r="AK1049" s="1">
        <v>0</v>
      </c>
      <c r="AL1049" s="1">
        <v>0</v>
      </c>
      <c r="AM1049" s="1">
        <v>19.720848044987697</v>
      </c>
    </row>
    <row r="1050" spans="5:39" x14ac:dyDescent="0.2">
      <c r="E1050" s="1" t="str">
        <f t="shared" si="16"/>
        <v>--0-10--1-</v>
      </c>
      <c r="F1050" s="1" t="s">
        <v>87</v>
      </c>
      <c r="G1050" s="1" t="s">
        <v>87</v>
      </c>
      <c r="H1050" s="1">
        <v>0</v>
      </c>
      <c r="I1050" s="1" t="s">
        <v>87</v>
      </c>
      <c r="J1050" s="1">
        <v>1</v>
      </c>
      <c r="K1050" s="1">
        <v>0</v>
      </c>
      <c r="L1050" s="1" t="s">
        <v>87</v>
      </c>
      <c r="M1050" s="1" t="s">
        <v>87</v>
      </c>
      <c r="N1050" s="1">
        <v>1</v>
      </c>
      <c r="O1050" s="1" t="s">
        <v>87</v>
      </c>
      <c r="P1050" s="1">
        <v>837</v>
      </c>
      <c r="Q1050" s="1">
        <v>2960556</v>
      </c>
      <c r="R1050" s="1">
        <v>25692.284667946711</v>
      </c>
      <c r="S1050" s="1">
        <v>36.430461883544922</v>
      </c>
      <c r="T1050" s="1">
        <v>-353.50247934945969</v>
      </c>
      <c r="U1050" s="1">
        <v>64.873594491155814</v>
      </c>
      <c r="V1050" s="1">
        <v>163.05474853515625</v>
      </c>
      <c r="W1050" s="1">
        <v>-97.938858032226563</v>
      </c>
      <c r="X1050" s="1">
        <v>-0.38119948964450612</v>
      </c>
      <c r="Y1050" s="1">
        <v>1.0463912859611506</v>
      </c>
      <c r="Z1050" s="1">
        <v>23.282518553947298</v>
      </c>
      <c r="AA1050" s="1">
        <v>55.711562287624346</v>
      </c>
      <c r="AB1050" s="1">
        <v>19.631008499754778</v>
      </c>
      <c r="AC1050" s="1">
        <v>0.32851937271242293</v>
      </c>
      <c r="AD1050" s="1">
        <v>0</v>
      </c>
      <c r="AE1050" s="1">
        <v>1.0463912859611506</v>
      </c>
      <c r="AF1050" s="1">
        <v>22.688711174522624</v>
      </c>
      <c r="AG1050" s="1">
        <v>2.9639446381727694</v>
      </c>
      <c r="AH1050" s="1">
        <v>3.8396268640667328</v>
      </c>
      <c r="AI1050" s="1">
        <v>18.096038229872139</v>
      </c>
      <c r="AJ1050" s="1">
        <v>1.6305474042892456</v>
      </c>
      <c r="AK1050" s="1">
        <v>0</v>
      </c>
      <c r="AL1050" s="1">
        <v>0</v>
      </c>
      <c r="AM1050" s="1">
        <v>2.7356708917019139</v>
      </c>
    </row>
    <row r="1051" spans="5:39" x14ac:dyDescent="0.2">
      <c r="E1051" s="1" t="str">
        <f t="shared" si="16"/>
        <v>--1-10--1-</v>
      </c>
      <c r="F1051" s="1" t="s">
        <v>87</v>
      </c>
      <c r="G1051" s="1" t="s">
        <v>87</v>
      </c>
      <c r="H1051" s="1">
        <v>1</v>
      </c>
      <c r="I1051" s="1" t="s">
        <v>87</v>
      </c>
      <c r="J1051" s="1">
        <v>1</v>
      </c>
      <c r="K1051" s="1">
        <v>0</v>
      </c>
      <c r="L1051" s="1" t="s">
        <v>87</v>
      </c>
      <c r="M1051" s="1" t="s">
        <v>87</v>
      </c>
      <c r="N1051" s="1">
        <v>1</v>
      </c>
      <c r="O1051" s="1" t="s">
        <v>87</v>
      </c>
      <c r="P1051" s="1">
        <v>1684</v>
      </c>
      <c r="Q1051" s="1">
        <v>3913943</v>
      </c>
      <c r="R1051" s="1">
        <v>43382.050880823597</v>
      </c>
      <c r="S1051" s="1">
        <v>59.131359100341797</v>
      </c>
      <c r="T1051" s="1">
        <v>-402.59680886526127</v>
      </c>
      <c r="U1051" s="1">
        <v>74.867164261290256</v>
      </c>
      <c r="V1051" s="1">
        <v>221.93000793457031</v>
      </c>
      <c r="W1051" s="1">
        <v>-69.389556884765625</v>
      </c>
      <c r="X1051" s="1">
        <v>-0.15994992278117093</v>
      </c>
      <c r="Y1051" s="1">
        <v>0.43521328746995036</v>
      </c>
      <c r="Z1051" s="1">
        <v>6.7929706692202716</v>
      </c>
      <c r="AA1051" s="1">
        <v>57.769236802886503</v>
      </c>
      <c r="AB1051" s="1">
        <v>34.30903311570966</v>
      </c>
      <c r="AC1051" s="1">
        <v>0.64730119983862822</v>
      </c>
      <c r="AD1051" s="1">
        <v>4.6244924874991794E-2</v>
      </c>
      <c r="AE1051" s="1">
        <v>0.31679051023481947</v>
      </c>
      <c r="AF1051" s="1">
        <v>5.950367698252121</v>
      </c>
      <c r="AG1051" s="1">
        <v>-1.9517930910474064</v>
      </c>
      <c r="AH1051" s="1">
        <v>6.8803945546903673</v>
      </c>
      <c r="AI1051" s="1">
        <v>9.4761138776839395</v>
      </c>
      <c r="AJ1051" s="1">
        <v>2.2193000316619873</v>
      </c>
      <c r="AK1051" s="1">
        <v>0</v>
      </c>
      <c r="AL1051" s="1">
        <v>0</v>
      </c>
      <c r="AM1051" s="1">
        <v>22.005367170483549</v>
      </c>
    </row>
    <row r="1052" spans="5:39" x14ac:dyDescent="0.2">
      <c r="E1052" s="1" t="str">
        <f t="shared" si="16"/>
        <v>--1-11--0-</v>
      </c>
      <c r="F1052" s="1" t="s">
        <v>87</v>
      </c>
      <c r="G1052" s="1" t="s">
        <v>87</v>
      </c>
      <c r="H1052" s="1">
        <v>1</v>
      </c>
      <c r="I1052" s="1" t="s">
        <v>87</v>
      </c>
      <c r="J1052" s="1">
        <v>1</v>
      </c>
      <c r="K1052" s="1">
        <v>1</v>
      </c>
      <c r="L1052" s="1" t="s">
        <v>87</v>
      </c>
      <c r="M1052" s="1" t="s">
        <v>87</v>
      </c>
      <c r="N1052" s="1">
        <v>0</v>
      </c>
      <c r="O1052" s="1" t="s">
        <v>87</v>
      </c>
      <c r="P1052" s="1">
        <v>2034</v>
      </c>
      <c r="Q1052" s="1">
        <v>4337434</v>
      </c>
      <c r="R1052" s="1">
        <v>58913.69922852864</v>
      </c>
      <c r="S1052" s="1">
        <v>70.008720397949219</v>
      </c>
      <c r="T1052" s="1">
        <v>-433.27123452512552</v>
      </c>
      <c r="U1052" s="1">
        <v>85.924258506704902</v>
      </c>
      <c r="V1052" s="1">
        <v>261.88516235351563</v>
      </c>
      <c r="W1052" s="1">
        <v>-101.03057098388672</v>
      </c>
      <c r="X1052" s="1">
        <v>-0.17148909728446185</v>
      </c>
      <c r="Y1052" s="1">
        <v>1.4954002758312865</v>
      </c>
      <c r="Z1052" s="1">
        <v>8.1600550002605221</v>
      </c>
      <c r="AA1052" s="1">
        <v>44.997180360554189</v>
      </c>
      <c r="AB1052" s="1">
        <v>39.89928146457099</v>
      </c>
      <c r="AC1052" s="1">
        <v>5.4391836279237911</v>
      </c>
      <c r="AD1052" s="1">
        <v>8.8992708592222965E-3</v>
      </c>
      <c r="AE1052" s="1">
        <v>0.65730106786639286</v>
      </c>
      <c r="AF1052" s="1">
        <v>4.3977153312304003</v>
      </c>
      <c r="AG1052" s="1">
        <v>-2.2820668019300978</v>
      </c>
      <c r="AH1052" s="1">
        <v>11.711519287796948</v>
      </c>
      <c r="AI1052" s="1">
        <v>19.769661112657264</v>
      </c>
      <c r="AJ1052" s="1">
        <v>2.6188516616821289</v>
      </c>
      <c r="AK1052" s="1">
        <v>0</v>
      </c>
      <c r="AL1052" s="1">
        <v>0</v>
      </c>
      <c r="AM1052" s="1">
        <v>-44.767867884163032</v>
      </c>
    </row>
    <row r="1053" spans="5:39" x14ac:dyDescent="0.2">
      <c r="E1053" s="1" t="str">
        <f t="shared" si="16"/>
        <v>--1-11--1-</v>
      </c>
      <c r="F1053" s="1" t="s">
        <v>87</v>
      </c>
      <c r="G1053" s="1" t="s">
        <v>87</v>
      </c>
      <c r="H1053" s="1">
        <v>1</v>
      </c>
      <c r="I1053" s="1" t="s">
        <v>87</v>
      </c>
      <c r="J1053" s="1">
        <v>1</v>
      </c>
      <c r="K1053" s="1">
        <v>1</v>
      </c>
      <c r="L1053" s="1" t="s">
        <v>87</v>
      </c>
      <c r="M1053" s="1" t="s">
        <v>87</v>
      </c>
      <c r="N1053" s="1">
        <v>1</v>
      </c>
      <c r="O1053" s="1" t="s">
        <v>87</v>
      </c>
      <c r="P1053" s="1">
        <v>772</v>
      </c>
      <c r="Q1053" s="1">
        <v>1600292</v>
      </c>
      <c r="R1053" s="1">
        <v>54772.522076157409</v>
      </c>
      <c r="S1053" s="1">
        <v>67.9217529296875</v>
      </c>
      <c r="T1053" s="1">
        <v>-540.00210809231748</v>
      </c>
      <c r="U1053" s="1">
        <v>77.13849531194991</v>
      </c>
      <c r="V1053" s="1">
        <v>250.40029907226563</v>
      </c>
      <c r="W1053" s="1">
        <v>-221.44259643554688</v>
      </c>
      <c r="X1053" s="1">
        <v>-0.404295051682386</v>
      </c>
      <c r="Y1053" s="1">
        <v>1.9582051275642196</v>
      </c>
      <c r="Z1053" s="1">
        <v>15.659642115313954</v>
      </c>
      <c r="AA1053" s="1">
        <v>52.936776538281762</v>
      </c>
      <c r="AB1053" s="1">
        <v>28.273277626833103</v>
      </c>
      <c r="AC1053" s="1">
        <v>1.1720985920069589</v>
      </c>
      <c r="AD1053" s="1">
        <v>0</v>
      </c>
      <c r="AE1053" s="1">
        <v>0.58814266396382664</v>
      </c>
      <c r="AF1053" s="1">
        <v>7.1271367975344502</v>
      </c>
      <c r="AG1053" s="1">
        <v>6.0884154912699273E-3</v>
      </c>
      <c r="AH1053" s="1">
        <v>11.500283190495697</v>
      </c>
      <c r="AI1053" s="1">
        <v>21.944074926388911</v>
      </c>
      <c r="AJ1053" s="1">
        <v>2.5040030479431152</v>
      </c>
      <c r="AK1053" s="1">
        <v>0</v>
      </c>
      <c r="AL1053" s="1">
        <v>0</v>
      </c>
      <c r="AM1053" s="1">
        <v>-42.429730231547268</v>
      </c>
    </row>
    <row r="1054" spans="5:39" x14ac:dyDescent="0.2">
      <c r="E1054" s="1" t="str">
        <f t="shared" si="16"/>
        <v>---100--0-</v>
      </c>
      <c r="F1054" s="1" t="s">
        <v>87</v>
      </c>
      <c r="G1054" s="1" t="s">
        <v>87</v>
      </c>
      <c r="H1054" s="1" t="s">
        <v>87</v>
      </c>
      <c r="I1054" s="1">
        <v>1</v>
      </c>
      <c r="J1054" s="1">
        <v>0</v>
      </c>
      <c r="K1054" s="1">
        <v>0</v>
      </c>
      <c r="L1054" s="1" t="s">
        <v>87</v>
      </c>
      <c r="M1054" s="1" t="s">
        <v>87</v>
      </c>
      <c r="N1054" s="1">
        <v>0</v>
      </c>
      <c r="O1054" s="1" t="s">
        <v>87</v>
      </c>
      <c r="P1054" s="1">
        <v>1688</v>
      </c>
      <c r="Q1054" s="1">
        <v>5122162</v>
      </c>
      <c r="R1054" s="1">
        <v>13445.667909764694</v>
      </c>
      <c r="S1054" s="1">
        <v>12.946698188781738</v>
      </c>
      <c r="T1054" s="1">
        <v>-59.628862015090959</v>
      </c>
      <c r="U1054" s="1">
        <v>54.517950100941654</v>
      </c>
      <c r="V1054" s="1">
        <v>142.54000854492188</v>
      </c>
      <c r="W1054" s="1">
        <v>101.48253631591797</v>
      </c>
      <c r="X1054" s="1">
        <v>0.75476009817420786</v>
      </c>
      <c r="Y1054" s="1">
        <v>0</v>
      </c>
      <c r="Z1054" s="1">
        <v>0.4475844379775572</v>
      </c>
      <c r="AA1054" s="1">
        <v>6.2069102851491227</v>
      </c>
      <c r="AB1054" s="1">
        <v>64.046451478887235</v>
      </c>
      <c r="AC1054" s="1">
        <v>28.293833736613561</v>
      </c>
      <c r="AD1054" s="1">
        <v>1.0052200613725222</v>
      </c>
      <c r="AE1054" s="1">
        <v>0</v>
      </c>
      <c r="AF1054" s="1">
        <v>0.4475844379775572</v>
      </c>
      <c r="AG1054" s="1">
        <v>-40.442690153657431</v>
      </c>
      <c r="AH1054" s="1">
        <v>8.0495306474102149E-3</v>
      </c>
      <c r="AI1054" s="1">
        <v>0.28085206493029613</v>
      </c>
      <c r="AJ1054" s="1">
        <v>1.4254000186920166</v>
      </c>
      <c r="AK1054" s="1">
        <v>0</v>
      </c>
      <c r="AL1054" s="1">
        <v>0</v>
      </c>
      <c r="AM1054" s="1">
        <v>4.2072318046099815</v>
      </c>
    </row>
    <row r="1055" spans="5:39" x14ac:dyDescent="0.2">
      <c r="E1055" s="1" t="str">
        <f t="shared" si="16"/>
        <v>---200--0-</v>
      </c>
      <c r="F1055" s="1" t="s">
        <v>87</v>
      </c>
      <c r="G1055" s="1" t="s">
        <v>87</v>
      </c>
      <c r="H1055" s="1" t="s">
        <v>87</v>
      </c>
      <c r="I1055" s="1">
        <v>2</v>
      </c>
      <c r="J1055" s="1">
        <v>0</v>
      </c>
      <c r="K1055" s="1">
        <v>0</v>
      </c>
      <c r="L1055" s="1" t="s">
        <v>87</v>
      </c>
      <c r="M1055" s="1" t="s">
        <v>87</v>
      </c>
      <c r="N1055" s="1">
        <v>0</v>
      </c>
      <c r="O1055" s="1" t="s">
        <v>87</v>
      </c>
      <c r="P1055" s="1">
        <v>682</v>
      </c>
      <c r="Q1055" s="1">
        <v>2266183</v>
      </c>
      <c r="R1055" s="1">
        <v>24434.269897541399</v>
      </c>
      <c r="S1055" s="1">
        <v>48.586029052734375</v>
      </c>
      <c r="T1055" s="1">
        <v>-71.993832432092361</v>
      </c>
      <c r="U1055" s="1">
        <v>53.502757520311668</v>
      </c>
      <c r="V1055" s="1">
        <v>127.37149047851563</v>
      </c>
      <c r="W1055" s="1">
        <v>114.62208557128906</v>
      </c>
      <c r="X1055" s="1">
        <v>0.46910378763894411</v>
      </c>
      <c r="Y1055" s="1">
        <v>7.7178233178873901E-2</v>
      </c>
      <c r="Z1055" s="1">
        <v>0.29962275773845271</v>
      </c>
      <c r="AA1055" s="1">
        <v>14.189807266226955</v>
      </c>
      <c r="AB1055" s="1">
        <v>74.082410820308866</v>
      </c>
      <c r="AC1055" s="1">
        <v>11.350980922546855</v>
      </c>
      <c r="AD1055" s="1">
        <v>0</v>
      </c>
      <c r="AE1055" s="1">
        <v>7.7178233178873901E-2</v>
      </c>
      <c r="AF1055" s="1">
        <v>0.29962275773845271</v>
      </c>
      <c r="AG1055" s="1">
        <v>-6.6868723652498741</v>
      </c>
      <c r="AH1055" s="1">
        <v>8.708034611503131E-3</v>
      </c>
      <c r="AI1055" s="1">
        <v>0.6049912341069994</v>
      </c>
      <c r="AJ1055" s="1">
        <v>1.2737149000167847</v>
      </c>
      <c r="AK1055" s="1">
        <v>0</v>
      </c>
      <c r="AL1055" s="1">
        <v>0</v>
      </c>
      <c r="AM1055" s="1">
        <v>11.814845769931399</v>
      </c>
    </row>
    <row r="1056" spans="5:39" x14ac:dyDescent="0.2">
      <c r="E1056" s="1" t="str">
        <f t="shared" si="16"/>
        <v>---300--0-</v>
      </c>
      <c r="F1056" s="1" t="s">
        <v>87</v>
      </c>
      <c r="G1056" s="1" t="s">
        <v>87</v>
      </c>
      <c r="H1056" s="1" t="s">
        <v>87</v>
      </c>
      <c r="I1056" s="1">
        <v>3</v>
      </c>
      <c r="J1056" s="1">
        <v>0</v>
      </c>
      <c r="K1056" s="1">
        <v>0</v>
      </c>
      <c r="L1056" s="1" t="s">
        <v>87</v>
      </c>
      <c r="M1056" s="1" t="s">
        <v>87</v>
      </c>
      <c r="N1056" s="1">
        <v>0</v>
      </c>
      <c r="O1056" s="1" t="s">
        <v>87</v>
      </c>
      <c r="P1056" s="1">
        <v>108</v>
      </c>
      <c r="Q1056" s="1">
        <v>292135</v>
      </c>
      <c r="R1056" s="1">
        <v>57714.251667752469</v>
      </c>
      <c r="S1056" s="1">
        <v>90.306556701660156</v>
      </c>
      <c r="T1056" s="1">
        <v>-81.83316531729136</v>
      </c>
      <c r="U1056" s="1">
        <v>61.23222036102549</v>
      </c>
      <c r="V1056" s="1">
        <v>156.37701416015625</v>
      </c>
      <c r="W1056" s="1">
        <v>58.22039794921875</v>
      </c>
      <c r="X1056" s="1">
        <v>0.10087698664860119</v>
      </c>
      <c r="Y1056" s="1">
        <v>0</v>
      </c>
      <c r="Z1056" s="1">
        <v>5.1414585722354387</v>
      </c>
      <c r="AA1056" s="1">
        <v>27.445530319886352</v>
      </c>
      <c r="AB1056" s="1">
        <v>67.413011107878205</v>
      </c>
      <c r="AC1056" s="1">
        <v>0</v>
      </c>
      <c r="AD1056" s="1">
        <v>0</v>
      </c>
      <c r="AE1056" s="1">
        <v>0</v>
      </c>
      <c r="AF1056" s="1">
        <v>0</v>
      </c>
      <c r="AG1056" s="1">
        <v>0</v>
      </c>
      <c r="AH1056" s="1">
        <v>0</v>
      </c>
      <c r="AI1056" s="1">
        <v>0</v>
      </c>
      <c r="AJ1056" s="1">
        <v>1.5637701749801636</v>
      </c>
      <c r="AK1056" s="1">
        <v>0</v>
      </c>
      <c r="AL1056" s="1">
        <v>0</v>
      </c>
      <c r="AM1056" s="1">
        <v>-77.555674007102283</v>
      </c>
    </row>
    <row r="1057" spans="5:39" x14ac:dyDescent="0.2">
      <c r="E1057" s="1" t="str">
        <f t="shared" si="16"/>
        <v>---100--1-</v>
      </c>
      <c r="F1057" s="1" t="s">
        <v>87</v>
      </c>
      <c r="G1057" s="1" t="s">
        <v>87</v>
      </c>
      <c r="H1057" s="1" t="s">
        <v>87</v>
      </c>
      <c r="I1057" s="1">
        <v>1</v>
      </c>
      <c r="J1057" s="1">
        <v>0</v>
      </c>
      <c r="K1057" s="1">
        <v>0</v>
      </c>
      <c r="L1057" s="1" t="s">
        <v>87</v>
      </c>
      <c r="M1057" s="1" t="s">
        <v>87</v>
      </c>
      <c r="N1057" s="1">
        <v>1</v>
      </c>
      <c r="O1057" s="1" t="s">
        <v>87</v>
      </c>
      <c r="P1057" s="1">
        <v>334</v>
      </c>
      <c r="Q1057" s="1">
        <v>1162736</v>
      </c>
      <c r="R1057" s="1">
        <v>13001.00114335676</v>
      </c>
      <c r="S1057" s="1">
        <v>12.77251148223877</v>
      </c>
      <c r="T1057" s="1">
        <v>-141.39787823601327</v>
      </c>
      <c r="U1057" s="1">
        <v>47.559355798663347</v>
      </c>
      <c r="V1057" s="1">
        <v>134.89846801757813</v>
      </c>
      <c r="W1057" s="1">
        <v>35.229164123535156</v>
      </c>
      <c r="X1057" s="1">
        <v>0.27097270229482689</v>
      </c>
      <c r="Y1057" s="1">
        <v>0</v>
      </c>
      <c r="Z1057" s="1">
        <v>7.4277394008614159</v>
      </c>
      <c r="AA1057" s="1">
        <v>10.365207579364533</v>
      </c>
      <c r="AB1057" s="1">
        <v>78.038522932118724</v>
      </c>
      <c r="AC1057" s="1">
        <v>4.1685300876553235</v>
      </c>
      <c r="AD1057" s="1">
        <v>0</v>
      </c>
      <c r="AE1057" s="1">
        <v>0</v>
      </c>
      <c r="AF1057" s="1">
        <v>7.4277394008614159</v>
      </c>
      <c r="AG1057" s="1">
        <v>-11.309313528538944</v>
      </c>
      <c r="AH1057" s="1">
        <v>0</v>
      </c>
      <c r="AI1057" s="1">
        <v>3.4988019716208938</v>
      </c>
      <c r="AJ1057" s="1">
        <v>1.3489845991134644</v>
      </c>
      <c r="AK1057" s="1">
        <v>0</v>
      </c>
      <c r="AL1057" s="1">
        <v>0</v>
      </c>
      <c r="AM1057" s="1">
        <v>1.9797334112603222</v>
      </c>
    </row>
    <row r="1058" spans="5:39" x14ac:dyDescent="0.2">
      <c r="E1058" s="1" t="str">
        <f t="shared" si="16"/>
        <v>---200--1-</v>
      </c>
      <c r="F1058" s="1" t="s">
        <v>87</v>
      </c>
      <c r="G1058" s="1" t="s">
        <v>87</v>
      </c>
      <c r="H1058" s="1" t="s">
        <v>87</v>
      </c>
      <c r="I1058" s="1">
        <v>2</v>
      </c>
      <c r="J1058" s="1">
        <v>0</v>
      </c>
      <c r="K1058" s="1">
        <v>0</v>
      </c>
      <c r="L1058" s="1" t="s">
        <v>87</v>
      </c>
      <c r="M1058" s="1" t="s">
        <v>87</v>
      </c>
      <c r="N1058" s="1">
        <v>1</v>
      </c>
      <c r="O1058" s="1" t="s">
        <v>87</v>
      </c>
      <c r="P1058" s="1">
        <v>149</v>
      </c>
      <c r="Q1058" s="1">
        <v>521849</v>
      </c>
      <c r="R1058" s="1">
        <v>25091.527347768966</v>
      </c>
      <c r="S1058" s="1">
        <v>50.468036651611328</v>
      </c>
      <c r="T1058" s="1">
        <v>-189.71055290996918</v>
      </c>
      <c r="U1058" s="1">
        <v>57.33899629768824</v>
      </c>
      <c r="V1058" s="1">
        <v>125.93815612792969</v>
      </c>
      <c r="W1058" s="1">
        <v>3.805600643157959</v>
      </c>
      <c r="X1058" s="1">
        <v>1.5166875218125521E-2</v>
      </c>
      <c r="Y1058" s="1">
        <v>0</v>
      </c>
      <c r="Z1058" s="1">
        <v>5.8950002778581538</v>
      </c>
      <c r="AA1058" s="1">
        <v>49.136627645161724</v>
      </c>
      <c r="AB1058" s="1">
        <v>44.738803753576228</v>
      </c>
      <c r="AC1058" s="1">
        <v>0.22956832340389655</v>
      </c>
      <c r="AD1058" s="1">
        <v>0</v>
      </c>
      <c r="AE1058" s="1">
        <v>0</v>
      </c>
      <c r="AF1058" s="1">
        <v>5.8950002778581538</v>
      </c>
      <c r="AG1058" s="1">
        <v>-1.2109526818058063</v>
      </c>
      <c r="AH1058" s="1">
        <v>0</v>
      </c>
      <c r="AI1058" s="1">
        <v>3.1473020776888543</v>
      </c>
      <c r="AJ1058" s="1">
        <v>1.2593815326690674</v>
      </c>
      <c r="AK1058" s="1">
        <v>0</v>
      </c>
      <c r="AL1058" s="1">
        <v>0</v>
      </c>
      <c r="AM1058" s="1">
        <v>8.3026532831009803</v>
      </c>
    </row>
    <row r="1059" spans="5:39" x14ac:dyDescent="0.2">
      <c r="E1059" s="1" t="str">
        <f t="shared" si="16"/>
        <v>---300--1-</v>
      </c>
      <c r="F1059" s="1" t="s">
        <v>87</v>
      </c>
      <c r="G1059" s="1" t="s">
        <v>87</v>
      </c>
      <c r="H1059" s="1" t="s">
        <v>87</v>
      </c>
      <c r="I1059" s="1">
        <v>3</v>
      </c>
      <c r="J1059" s="1">
        <v>0</v>
      </c>
      <c r="K1059" s="1">
        <v>0</v>
      </c>
      <c r="L1059" s="1" t="s">
        <v>87</v>
      </c>
      <c r="M1059" s="1" t="s">
        <v>87</v>
      </c>
      <c r="N1059" s="1">
        <v>1</v>
      </c>
      <c r="O1059" s="1" t="s">
        <v>87</v>
      </c>
      <c r="P1059" s="1">
        <v>17</v>
      </c>
      <c r="Q1059" s="1">
        <v>56797</v>
      </c>
      <c r="R1059" s="1">
        <v>50444.895863473859</v>
      </c>
      <c r="S1059" s="1">
        <v>87.633766174316406</v>
      </c>
      <c r="T1059" s="1">
        <v>-163.36343269795546</v>
      </c>
      <c r="U1059" s="1">
        <v>60.714917108115756</v>
      </c>
      <c r="V1059" s="1">
        <v>132.28691101074219</v>
      </c>
      <c r="W1059" s="1">
        <v>14.553627014160156</v>
      </c>
      <c r="X1059" s="1">
        <v>2.8850544272206825E-2</v>
      </c>
      <c r="Y1059" s="1">
        <v>0</v>
      </c>
      <c r="Z1059" s="1">
        <v>0</v>
      </c>
      <c r="AA1059" s="1">
        <v>39.421096184657642</v>
      </c>
      <c r="AB1059" s="1">
        <v>60.578903815342358</v>
      </c>
      <c r="AC1059" s="1">
        <v>0</v>
      </c>
      <c r="AD1059" s="1">
        <v>0</v>
      </c>
      <c r="AE1059" s="1">
        <v>0</v>
      </c>
      <c r="AF1059" s="1">
        <v>0</v>
      </c>
      <c r="AG1059" s="1">
        <v>-3.9561040361083744</v>
      </c>
      <c r="AH1059" s="1">
        <v>0</v>
      </c>
      <c r="AI1059" s="1">
        <v>0</v>
      </c>
      <c r="AJ1059" s="1">
        <v>1.3228691816329956</v>
      </c>
      <c r="AK1059" s="1">
        <v>1</v>
      </c>
      <c r="AL1059" s="1">
        <v>0</v>
      </c>
      <c r="AM1059" s="1">
        <v>-11.128670080257242</v>
      </c>
    </row>
    <row r="1060" spans="5:39" x14ac:dyDescent="0.2">
      <c r="E1060" s="1" t="str">
        <f t="shared" si="16"/>
        <v>---101--0-</v>
      </c>
      <c r="F1060" s="1" t="s">
        <v>87</v>
      </c>
      <c r="G1060" s="1" t="s">
        <v>87</v>
      </c>
      <c r="H1060" s="1" t="s">
        <v>87</v>
      </c>
      <c r="I1060" s="1">
        <v>1</v>
      </c>
      <c r="J1060" s="1">
        <v>0</v>
      </c>
      <c r="K1060" s="1">
        <v>1</v>
      </c>
      <c r="L1060" s="1" t="s">
        <v>87</v>
      </c>
      <c r="M1060" s="1" t="s">
        <v>87</v>
      </c>
      <c r="N1060" s="1">
        <v>0</v>
      </c>
      <c r="O1060" s="1" t="s">
        <v>87</v>
      </c>
      <c r="P1060" s="1">
        <v>60</v>
      </c>
      <c r="Q1060" s="1">
        <v>101397</v>
      </c>
      <c r="R1060" s="1">
        <v>16975.790990375335</v>
      </c>
      <c r="S1060" s="1">
        <v>12.344743728637695</v>
      </c>
      <c r="T1060" s="1">
        <v>-64.629309955390553</v>
      </c>
      <c r="U1060" s="1">
        <v>71.756973139383348</v>
      </c>
      <c r="V1060" s="1">
        <v>213.85543823242188</v>
      </c>
      <c r="W1060" s="1">
        <v>176.87544250488281</v>
      </c>
      <c r="X1060" s="1">
        <v>1.041927546145949</v>
      </c>
      <c r="Y1060" s="1">
        <v>0</v>
      </c>
      <c r="Z1060" s="1">
        <v>0</v>
      </c>
      <c r="AA1060" s="1">
        <v>0</v>
      </c>
      <c r="AB1060" s="1">
        <v>57.655551939406493</v>
      </c>
      <c r="AC1060" s="1">
        <v>34.647967888596312</v>
      </c>
      <c r="AD1060" s="1">
        <v>7.6964801719971998</v>
      </c>
      <c r="AE1060" s="1">
        <v>0</v>
      </c>
      <c r="AF1060" s="1">
        <v>0</v>
      </c>
      <c r="AG1060" s="1">
        <v>-64.828041739657635</v>
      </c>
      <c r="AH1060" s="1">
        <v>0</v>
      </c>
      <c r="AI1060" s="1">
        <v>0</v>
      </c>
      <c r="AJ1060" s="1">
        <v>2.1385543346405029</v>
      </c>
      <c r="AK1060" s="1">
        <v>0</v>
      </c>
      <c r="AL1060" s="1">
        <v>1</v>
      </c>
      <c r="AM1060" s="1">
        <v>20.720385457354062</v>
      </c>
    </row>
    <row r="1061" spans="5:39" x14ac:dyDescent="0.2">
      <c r="E1061" s="1" t="str">
        <f t="shared" si="16"/>
        <v>---201--0-</v>
      </c>
      <c r="F1061" s="1" t="s">
        <v>87</v>
      </c>
      <c r="G1061" s="1" t="s">
        <v>87</v>
      </c>
      <c r="H1061" s="1" t="s">
        <v>87</v>
      </c>
      <c r="I1061" s="1">
        <v>2</v>
      </c>
      <c r="J1061" s="1">
        <v>0</v>
      </c>
      <c r="K1061" s="1">
        <v>1</v>
      </c>
      <c r="L1061" s="1" t="s">
        <v>87</v>
      </c>
      <c r="M1061" s="1" t="s">
        <v>87</v>
      </c>
      <c r="N1061" s="1">
        <v>0</v>
      </c>
      <c r="O1061" s="1" t="s">
        <v>87</v>
      </c>
      <c r="P1061" s="1">
        <v>62</v>
      </c>
      <c r="Q1061" s="1">
        <v>175890</v>
      </c>
      <c r="R1061" s="1">
        <v>31020.986846230291</v>
      </c>
      <c r="S1061" s="1">
        <v>56.343315124511719</v>
      </c>
      <c r="T1061" s="1">
        <v>-57.72532024542658</v>
      </c>
      <c r="U1061" s="1">
        <v>54.707635239877227</v>
      </c>
      <c r="V1061" s="1">
        <v>161.28318786621094</v>
      </c>
      <c r="W1061" s="1">
        <v>231.36306762695313</v>
      </c>
      <c r="X1061" s="1">
        <v>0.74582755466101058</v>
      </c>
      <c r="Y1061" s="1">
        <v>0</v>
      </c>
      <c r="Z1061" s="1">
        <v>1.2462334413553926</v>
      </c>
      <c r="AA1061" s="1">
        <v>5.1680027289783386</v>
      </c>
      <c r="AB1061" s="1">
        <v>65.920177383592019</v>
      </c>
      <c r="AC1061" s="1">
        <v>23.645460230826085</v>
      </c>
      <c r="AD1061" s="1">
        <v>4.0201262152481672</v>
      </c>
      <c r="AE1061" s="1">
        <v>0</v>
      </c>
      <c r="AF1061" s="1">
        <v>1.2462334413553926</v>
      </c>
      <c r="AG1061" s="1">
        <v>-7.3038537057251514</v>
      </c>
      <c r="AH1061" s="1">
        <v>9.289897094775143E-2</v>
      </c>
      <c r="AI1061" s="1">
        <v>7.022540608097998</v>
      </c>
      <c r="AJ1061" s="1">
        <v>1.6128318309783936</v>
      </c>
      <c r="AK1061" s="1">
        <v>0</v>
      </c>
      <c r="AL1061" s="1">
        <v>1</v>
      </c>
      <c r="AM1061" s="1">
        <v>73.2859731657027</v>
      </c>
    </row>
    <row r="1062" spans="5:39" x14ac:dyDescent="0.2">
      <c r="E1062" s="1" t="str">
        <f t="shared" si="16"/>
        <v>---301--0-</v>
      </c>
      <c r="F1062" s="1" t="s">
        <v>87</v>
      </c>
      <c r="G1062" s="1" t="s">
        <v>87</v>
      </c>
      <c r="H1062" s="1" t="s">
        <v>87</v>
      </c>
      <c r="I1062" s="1">
        <v>3</v>
      </c>
      <c r="J1062" s="1">
        <v>0</v>
      </c>
      <c r="K1062" s="1">
        <v>1</v>
      </c>
      <c r="L1062" s="1" t="s">
        <v>87</v>
      </c>
      <c r="M1062" s="1" t="s">
        <v>87</v>
      </c>
      <c r="N1062" s="1">
        <v>0</v>
      </c>
      <c r="O1062" s="1" t="s">
        <v>87</v>
      </c>
      <c r="P1062" s="1">
        <v>17</v>
      </c>
      <c r="Q1062" s="1">
        <v>40780</v>
      </c>
      <c r="R1062" s="1">
        <v>60914.87631311742</v>
      </c>
      <c r="S1062" s="1">
        <v>91.179817199707031</v>
      </c>
      <c r="T1062" s="1">
        <v>-90.678328219271435</v>
      </c>
      <c r="U1062" s="1">
        <v>54.957923593496147</v>
      </c>
      <c r="V1062" s="1">
        <v>151.57675170898438</v>
      </c>
      <c r="W1062" s="1">
        <v>-253.83616638183594</v>
      </c>
      <c r="X1062" s="1">
        <v>-0.41670636426651464</v>
      </c>
      <c r="Y1062" s="1">
        <v>0</v>
      </c>
      <c r="Z1062" s="1">
        <v>9.2594409024031386</v>
      </c>
      <c r="AA1062" s="1">
        <v>75.01471309465424</v>
      </c>
      <c r="AB1062" s="1">
        <v>15.725846002942619</v>
      </c>
      <c r="AC1062" s="1">
        <v>0</v>
      </c>
      <c r="AD1062" s="1">
        <v>0</v>
      </c>
      <c r="AE1062" s="1">
        <v>0</v>
      </c>
      <c r="AF1062" s="1">
        <v>0</v>
      </c>
      <c r="AG1062" s="1">
        <v>0</v>
      </c>
      <c r="AH1062" s="1">
        <v>0</v>
      </c>
      <c r="AI1062" s="1">
        <v>0</v>
      </c>
      <c r="AJ1062" s="1">
        <v>1.5157675743103027</v>
      </c>
      <c r="AK1062" s="1">
        <v>1</v>
      </c>
      <c r="AL1062" s="1">
        <v>0</v>
      </c>
      <c r="AM1062" s="1">
        <v>-369.69251940630659</v>
      </c>
    </row>
    <row r="1063" spans="5:39" x14ac:dyDescent="0.2">
      <c r="E1063" s="1" t="str">
        <f t="shared" si="16"/>
        <v>---101--1-</v>
      </c>
      <c r="F1063" s="1" t="s">
        <v>87</v>
      </c>
      <c r="G1063" s="1" t="s">
        <v>87</v>
      </c>
      <c r="H1063" s="1" t="s">
        <v>87</v>
      </c>
      <c r="I1063" s="1">
        <v>1</v>
      </c>
      <c r="J1063" s="1">
        <v>0</v>
      </c>
      <c r="K1063" s="1">
        <v>1</v>
      </c>
      <c r="L1063" s="1" t="s">
        <v>87</v>
      </c>
      <c r="M1063" s="1" t="s">
        <v>87</v>
      </c>
      <c r="N1063" s="1">
        <v>1</v>
      </c>
      <c r="O1063" s="1" t="s">
        <v>87</v>
      </c>
      <c r="P1063" s="1">
        <v>12</v>
      </c>
      <c r="Q1063" s="1">
        <v>19399</v>
      </c>
      <c r="R1063" s="1">
        <v>15128.052227709537</v>
      </c>
      <c r="S1063" s="1">
        <v>15.511521339416504</v>
      </c>
      <c r="T1063" s="1">
        <v>-154.82032995056534</v>
      </c>
      <c r="U1063" s="1">
        <v>45.06740959055503</v>
      </c>
      <c r="V1063" s="1">
        <v>145.6776123046875</v>
      </c>
      <c r="W1063" s="1">
        <v>44.387363433837891</v>
      </c>
      <c r="X1063" s="1">
        <v>0.29341096107888276</v>
      </c>
      <c r="Y1063" s="1">
        <v>0</v>
      </c>
      <c r="Z1063" s="1">
        <v>0</v>
      </c>
      <c r="AA1063" s="1">
        <v>43.393989380895917</v>
      </c>
      <c r="AB1063" s="1">
        <v>54.564668281870198</v>
      </c>
      <c r="AC1063" s="1">
        <v>2.0413423372338779</v>
      </c>
      <c r="AD1063" s="1">
        <v>0</v>
      </c>
      <c r="AE1063" s="1">
        <v>0</v>
      </c>
      <c r="AF1063" s="1">
        <v>0</v>
      </c>
      <c r="AG1063" s="1">
        <v>-0.50659801394960624</v>
      </c>
      <c r="AH1063" s="1">
        <v>0</v>
      </c>
      <c r="AI1063" s="1">
        <v>0</v>
      </c>
      <c r="AJ1063" s="1">
        <v>1.4567761421203613</v>
      </c>
      <c r="AK1063" s="1">
        <v>1</v>
      </c>
      <c r="AL1063" s="1">
        <v>0</v>
      </c>
      <c r="AM1063" s="1">
        <v>8.9692719404129235</v>
      </c>
    </row>
    <row r="1064" spans="5:39" x14ac:dyDescent="0.2">
      <c r="E1064" s="1" t="str">
        <f t="shared" si="16"/>
        <v>---201--1-</v>
      </c>
      <c r="F1064" s="1" t="s">
        <v>87</v>
      </c>
      <c r="G1064" s="1" t="s">
        <v>87</v>
      </c>
      <c r="H1064" s="1" t="s">
        <v>87</v>
      </c>
      <c r="I1064" s="1">
        <v>2</v>
      </c>
      <c r="J1064" s="1">
        <v>0</v>
      </c>
      <c r="K1064" s="1">
        <v>1</v>
      </c>
      <c r="L1064" s="1" t="s">
        <v>87</v>
      </c>
      <c r="M1064" s="1" t="s">
        <v>87</v>
      </c>
      <c r="N1064" s="1">
        <v>1</v>
      </c>
      <c r="O1064" s="1" t="s">
        <v>87</v>
      </c>
      <c r="P1064" s="1">
        <v>8</v>
      </c>
      <c r="Q1064" s="1">
        <v>32443</v>
      </c>
      <c r="R1064" s="1">
        <v>24624.413639586837</v>
      </c>
      <c r="S1064" s="1">
        <v>53.182289123535156</v>
      </c>
      <c r="T1064" s="1">
        <v>-108.34825232567046</v>
      </c>
      <c r="U1064" s="1">
        <v>34.292816755299206</v>
      </c>
      <c r="V1064" s="1">
        <v>117.72030639648438</v>
      </c>
      <c r="W1064" s="1">
        <v>210.37200927734375</v>
      </c>
      <c r="X1064" s="1">
        <v>0.85432291853294873</v>
      </c>
      <c r="Y1064" s="1">
        <v>0</v>
      </c>
      <c r="Z1064" s="1">
        <v>0</v>
      </c>
      <c r="AA1064" s="1">
        <v>0</v>
      </c>
      <c r="AB1064" s="1">
        <v>52.840366180686125</v>
      </c>
      <c r="AC1064" s="1">
        <v>47.159633819313875</v>
      </c>
      <c r="AD1064" s="1">
        <v>0</v>
      </c>
      <c r="AE1064" s="1">
        <v>0</v>
      </c>
      <c r="AF1064" s="1">
        <v>0</v>
      </c>
      <c r="AG1064" s="1">
        <v>-4.8162420246961206</v>
      </c>
      <c r="AH1064" s="1">
        <v>0</v>
      </c>
      <c r="AI1064" s="1">
        <v>0</v>
      </c>
      <c r="AJ1064" s="1">
        <v>1.1772030591964722</v>
      </c>
      <c r="AK1064" s="1">
        <v>1</v>
      </c>
      <c r="AL1064" s="1">
        <v>0</v>
      </c>
      <c r="AM1064" s="1">
        <v>171.52337982575776</v>
      </c>
    </row>
    <row r="1065" spans="5:39" x14ac:dyDescent="0.2">
      <c r="E1065" s="1" t="str">
        <f t="shared" si="16"/>
        <v>---301--1-</v>
      </c>
      <c r="F1065" s="1" t="s">
        <v>87</v>
      </c>
      <c r="G1065" s="1" t="s">
        <v>87</v>
      </c>
      <c r="H1065" s="1" t="s">
        <v>87</v>
      </c>
      <c r="I1065" s="1">
        <v>3</v>
      </c>
      <c r="J1065" s="1">
        <v>0</v>
      </c>
      <c r="K1065" s="1">
        <v>1</v>
      </c>
      <c r="L1065" s="1" t="s">
        <v>87</v>
      </c>
      <c r="M1065" s="1" t="s">
        <v>87</v>
      </c>
      <c r="N1065" s="1">
        <v>1</v>
      </c>
      <c r="O1065" s="1" t="s">
        <v>87</v>
      </c>
      <c r="P1065" s="1">
        <v>6</v>
      </c>
      <c r="Q1065" s="1">
        <v>21064</v>
      </c>
      <c r="R1065" s="1">
        <v>49585.609521893013</v>
      </c>
      <c r="S1065" s="1">
        <v>91.399543762207031</v>
      </c>
      <c r="T1065" s="1">
        <v>-218.83242496375036</v>
      </c>
      <c r="U1065" s="1">
        <v>42.12691198526052</v>
      </c>
      <c r="V1065" s="1">
        <v>107.33003997802734</v>
      </c>
      <c r="W1065" s="1">
        <v>-291.25241088867188</v>
      </c>
      <c r="X1065" s="1">
        <v>-0.58737285615109414</v>
      </c>
      <c r="Y1065" s="1">
        <v>0</v>
      </c>
      <c r="Z1065" s="1">
        <v>26.951196353968861</v>
      </c>
      <c r="AA1065" s="1">
        <v>40.405431067223702</v>
      </c>
      <c r="AB1065" s="1">
        <v>32.643372578807444</v>
      </c>
      <c r="AC1065" s="1">
        <v>0</v>
      </c>
      <c r="AD1065" s="1">
        <v>0</v>
      </c>
      <c r="AE1065" s="1">
        <v>0</v>
      </c>
      <c r="AF1065" s="1">
        <v>0</v>
      </c>
      <c r="AG1065" s="1">
        <v>0</v>
      </c>
      <c r="AH1065" s="1">
        <v>0</v>
      </c>
      <c r="AI1065" s="1">
        <v>0</v>
      </c>
      <c r="AJ1065" s="1">
        <v>1.0733003616333008</v>
      </c>
      <c r="AK1065" s="1">
        <v>1</v>
      </c>
      <c r="AL1065" s="1">
        <v>0</v>
      </c>
      <c r="AM1065" s="1">
        <v>-221.87693304459492</v>
      </c>
    </row>
    <row r="1066" spans="5:39" x14ac:dyDescent="0.2">
      <c r="E1066" s="1" t="str">
        <f t="shared" si="16"/>
        <v>---110--0-</v>
      </c>
      <c r="F1066" s="1" t="s">
        <v>87</v>
      </c>
      <c r="G1066" s="1" t="s">
        <v>87</v>
      </c>
      <c r="H1066" s="1" t="s">
        <v>87</v>
      </c>
      <c r="I1066" s="1">
        <v>1</v>
      </c>
      <c r="J1066" s="1">
        <v>1</v>
      </c>
      <c r="K1066" s="1">
        <v>0</v>
      </c>
      <c r="L1066" s="1" t="s">
        <v>87</v>
      </c>
      <c r="M1066" s="1" t="s">
        <v>87</v>
      </c>
      <c r="N1066" s="1">
        <v>0</v>
      </c>
      <c r="O1066" s="1" t="s">
        <v>87</v>
      </c>
      <c r="P1066" s="1">
        <v>2133</v>
      </c>
      <c r="Q1066" s="1">
        <v>5422552</v>
      </c>
      <c r="R1066" s="1">
        <v>17376.183772756511</v>
      </c>
      <c r="S1066" s="1">
        <v>15.912371635437012</v>
      </c>
      <c r="T1066" s="1">
        <v>-204.91585954347431</v>
      </c>
      <c r="U1066" s="1">
        <v>74.290425937014774</v>
      </c>
      <c r="V1066" s="1">
        <v>193.04960632324219</v>
      </c>
      <c r="W1066" s="1">
        <v>57.078712463378906</v>
      </c>
      <c r="X1066" s="1">
        <v>0.32848819516325878</v>
      </c>
      <c r="Y1066" s="1">
        <v>0.61332745172383785</v>
      </c>
      <c r="Z1066" s="1">
        <v>6.5051105088526588</v>
      </c>
      <c r="AA1066" s="1">
        <v>31.088664525485417</v>
      </c>
      <c r="AB1066" s="1">
        <v>44.422958046322101</v>
      </c>
      <c r="AC1066" s="1">
        <v>16.474807433842958</v>
      </c>
      <c r="AD1066" s="1">
        <v>0.89513203377302786</v>
      </c>
      <c r="AE1066" s="1">
        <v>0.61332745172383785</v>
      </c>
      <c r="AF1066" s="1">
        <v>6.5051105088526588</v>
      </c>
      <c r="AG1066" s="1">
        <v>-23.872690464419755</v>
      </c>
      <c r="AH1066" s="1">
        <v>3.4787397405340155</v>
      </c>
      <c r="AI1066" s="1">
        <v>6.2429929790303138</v>
      </c>
      <c r="AJ1066" s="1">
        <v>1.9304959774017334</v>
      </c>
      <c r="AK1066" s="1">
        <v>0</v>
      </c>
      <c r="AL1066" s="1">
        <v>0</v>
      </c>
      <c r="AM1066" s="1">
        <v>8.80549948710485</v>
      </c>
    </row>
    <row r="1067" spans="5:39" x14ac:dyDescent="0.2">
      <c r="E1067" s="1" t="str">
        <f t="shared" si="16"/>
        <v>---210--0-</v>
      </c>
      <c r="F1067" s="1" t="s">
        <v>87</v>
      </c>
      <c r="G1067" s="1" t="s">
        <v>87</v>
      </c>
      <c r="H1067" s="1" t="s">
        <v>87</v>
      </c>
      <c r="I1067" s="1">
        <v>2</v>
      </c>
      <c r="J1067" s="1">
        <v>1</v>
      </c>
      <c r="K1067" s="1">
        <v>0</v>
      </c>
      <c r="L1067" s="1" t="s">
        <v>87</v>
      </c>
      <c r="M1067" s="1" t="s">
        <v>87</v>
      </c>
      <c r="N1067" s="1">
        <v>0</v>
      </c>
      <c r="O1067" s="1" t="s">
        <v>87</v>
      </c>
      <c r="P1067" s="1">
        <v>3907</v>
      </c>
      <c r="Q1067" s="1">
        <v>9513277</v>
      </c>
      <c r="R1067" s="1">
        <v>36813.053762888536</v>
      </c>
      <c r="S1067" s="1">
        <v>54.849296569824219</v>
      </c>
      <c r="T1067" s="1">
        <v>-282.71980220401747</v>
      </c>
      <c r="U1067" s="1">
        <v>81.948743137422824</v>
      </c>
      <c r="V1067" s="1">
        <v>218.820068359375</v>
      </c>
      <c r="W1067" s="1">
        <v>54.172512054443359</v>
      </c>
      <c r="X1067" s="1">
        <v>0.14715571384913195</v>
      </c>
      <c r="Y1067" s="1">
        <v>9.4804345547806507E-2</v>
      </c>
      <c r="Z1067" s="1">
        <v>2.7207133777351378</v>
      </c>
      <c r="AA1067" s="1">
        <v>37.443995376146411</v>
      </c>
      <c r="AB1067" s="1">
        <v>54.973464979522824</v>
      </c>
      <c r="AC1067" s="1">
        <v>4.7670219210478155</v>
      </c>
      <c r="AD1067" s="1">
        <v>0</v>
      </c>
      <c r="AE1067" s="1">
        <v>9.4804345547806507E-2</v>
      </c>
      <c r="AF1067" s="1">
        <v>2.7207133777351378</v>
      </c>
      <c r="AG1067" s="1">
        <v>-2.1679375546334185</v>
      </c>
      <c r="AH1067" s="1">
        <v>5.9770596115955978</v>
      </c>
      <c r="AI1067" s="1">
        <v>3.3524081546646745</v>
      </c>
      <c r="AJ1067" s="1">
        <v>2.1882007122039795</v>
      </c>
      <c r="AK1067" s="1">
        <v>0</v>
      </c>
      <c r="AL1067" s="1">
        <v>0</v>
      </c>
      <c r="AM1067" s="1">
        <v>28.96197637572855</v>
      </c>
    </row>
    <row r="1068" spans="5:39" x14ac:dyDescent="0.2">
      <c r="E1068" s="1" t="str">
        <f t="shared" si="16"/>
        <v>---310--0-</v>
      </c>
      <c r="F1068" s="1" t="s">
        <v>87</v>
      </c>
      <c r="G1068" s="1" t="s">
        <v>87</v>
      </c>
      <c r="H1068" s="1" t="s">
        <v>87</v>
      </c>
      <c r="I1068" s="1">
        <v>3</v>
      </c>
      <c r="J1068" s="1">
        <v>1</v>
      </c>
      <c r="K1068" s="1">
        <v>0</v>
      </c>
      <c r="L1068" s="1" t="s">
        <v>87</v>
      </c>
      <c r="M1068" s="1" t="s">
        <v>87</v>
      </c>
      <c r="N1068" s="1">
        <v>0</v>
      </c>
      <c r="O1068" s="1" t="s">
        <v>87</v>
      </c>
      <c r="P1068" s="1">
        <v>1374</v>
      </c>
      <c r="Q1068" s="1">
        <v>3558789</v>
      </c>
      <c r="R1068" s="1">
        <v>77639.847229233055</v>
      </c>
      <c r="S1068" s="1">
        <v>90.615264892578125</v>
      </c>
      <c r="T1068" s="1">
        <v>-387.78014563588977</v>
      </c>
      <c r="U1068" s="1">
        <v>86.307137426272789</v>
      </c>
      <c r="V1068" s="1">
        <v>220.57455444335938</v>
      </c>
      <c r="W1068" s="1">
        <v>-100.90271759033203</v>
      </c>
      <c r="X1068" s="1">
        <v>-0.12996254010188213</v>
      </c>
      <c r="Y1068" s="1">
        <v>8.7417377090914919E-2</v>
      </c>
      <c r="Z1068" s="1">
        <v>2.166551599434527</v>
      </c>
      <c r="AA1068" s="1">
        <v>63.548864515429273</v>
      </c>
      <c r="AB1068" s="1">
        <v>33.809956139574446</v>
      </c>
      <c r="AC1068" s="1">
        <v>0.38721036847084783</v>
      </c>
      <c r="AD1068" s="1">
        <v>0</v>
      </c>
      <c r="AE1068" s="1">
        <v>0</v>
      </c>
      <c r="AF1068" s="1">
        <v>0</v>
      </c>
      <c r="AG1068" s="1">
        <v>-0.75485204776230064</v>
      </c>
      <c r="AH1068" s="1">
        <v>10.839274671677208</v>
      </c>
      <c r="AI1068" s="1">
        <v>0</v>
      </c>
      <c r="AJ1068" s="1">
        <v>2.2057454586029053</v>
      </c>
      <c r="AK1068" s="1">
        <v>0</v>
      </c>
      <c r="AL1068" s="1">
        <v>0</v>
      </c>
      <c r="AM1068" s="1">
        <v>-30.088689771337126</v>
      </c>
    </row>
    <row r="1069" spans="5:39" x14ac:dyDescent="0.2">
      <c r="E1069" s="1" t="str">
        <f t="shared" si="16"/>
        <v>---110--1-</v>
      </c>
      <c r="F1069" s="1" t="s">
        <v>87</v>
      </c>
      <c r="G1069" s="1" t="s">
        <v>87</v>
      </c>
      <c r="H1069" s="1" t="s">
        <v>87</v>
      </c>
      <c r="I1069" s="1">
        <v>1</v>
      </c>
      <c r="J1069" s="1">
        <v>1</v>
      </c>
      <c r="K1069" s="1">
        <v>0</v>
      </c>
      <c r="L1069" s="1" t="s">
        <v>87</v>
      </c>
      <c r="M1069" s="1" t="s">
        <v>87</v>
      </c>
      <c r="N1069" s="1">
        <v>1</v>
      </c>
      <c r="O1069" s="1" t="s">
        <v>87</v>
      </c>
      <c r="P1069" s="1">
        <v>696</v>
      </c>
      <c r="Q1069" s="1">
        <v>2008987</v>
      </c>
      <c r="R1069" s="1">
        <v>17127.078140969796</v>
      </c>
      <c r="S1069" s="1">
        <v>16.898693084716797</v>
      </c>
      <c r="T1069" s="1">
        <v>-312.23556550492276</v>
      </c>
      <c r="U1069" s="1">
        <v>62.301032423801722</v>
      </c>
      <c r="V1069" s="1">
        <v>182.02214050292969</v>
      </c>
      <c r="W1069" s="1">
        <v>-36.232723236083984</v>
      </c>
      <c r="X1069" s="1">
        <v>-0.2115522737612287</v>
      </c>
      <c r="Y1069" s="1">
        <v>1.8412264489516359</v>
      </c>
      <c r="Z1069" s="1">
        <v>22.326575532843169</v>
      </c>
      <c r="AA1069" s="1">
        <v>45.237624733261086</v>
      </c>
      <c r="AB1069" s="1">
        <v>28.942148455913351</v>
      </c>
      <c r="AC1069" s="1">
        <v>1.562329671620573</v>
      </c>
      <c r="AD1069" s="1">
        <v>9.0095157410177373E-2</v>
      </c>
      <c r="AE1069" s="1">
        <v>1.8412264489516359</v>
      </c>
      <c r="AF1069" s="1">
        <v>22.326575532843169</v>
      </c>
      <c r="AG1069" s="1">
        <v>-2.2453119003250848</v>
      </c>
      <c r="AH1069" s="1">
        <v>2.9092750553436839</v>
      </c>
      <c r="AI1069" s="1">
        <v>21.394686700084332</v>
      </c>
      <c r="AJ1069" s="1">
        <v>1.8202213048934937</v>
      </c>
      <c r="AK1069" s="1">
        <v>0</v>
      </c>
      <c r="AL1069" s="1">
        <v>0</v>
      </c>
      <c r="AM1069" s="1">
        <v>9.621029014246556</v>
      </c>
    </row>
    <row r="1070" spans="5:39" x14ac:dyDescent="0.2">
      <c r="E1070" s="1" t="str">
        <f t="shared" si="16"/>
        <v>---210--1-</v>
      </c>
      <c r="F1070" s="1" t="s">
        <v>87</v>
      </c>
      <c r="G1070" s="1" t="s">
        <v>87</v>
      </c>
      <c r="H1070" s="1" t="s">
        <v>87</v>
      </c>
      <c r="I1070" s="1">
        <v>2</v>
      </c>
      <c r="J1070" s="1">
        <v>1</v>
      </c>
      <c r="K1070" s="1">
        <v>0</v>
      </c>
      <c r="L1070" s="1" t="s">
        <v>87</v>
      </c>
      <c r="M1070" s="1" t="s">
        <v>87</v>
      </c>
      <c r="N1070" s="1">
        <v>1</v>
      </c>
      <c r="O1070" s="1" t="s">
        <v>87</v>
      </c>
      <c r="P1070" s="1">
        <v>1401</v>
      </c>
      <c r="Q1070" s="1">
        <v>3718927</v>
      </c>
      <c r="R1070" s="1">
        <v>35034.759767660071</v>
      </c>
      <c r="S1070" s="1">
        <v>54.436634063720703</v>
      </c>
      <c r="T1070" s="1">
        <v>-383.89808337198843</v>
      </c>
      <c r="U1070" s="1">
        <v>72.352938626458723</v>
      </c>
      <c r="V1070" s="1">
        <v>203.51902770996094</v>
      </c>
      <c r="W1070" s="1">
        <v>-60.650196075439453</v>
      </c>
      <c r="X1070" s="1">
        <v>-0.17311434837188328</v>
      </c>
      <c r="Y1070" s="1">
        <v>0.17176997558704432</v>
      </c>
      <c r="Z1070" s="1">
        <v>12.263429747343791</v>
      </c>
      <c r="AA1070" s="1">
        <v>55.366561376440039</v>
      </c>
      <c r="AB1070" s="1">
        <v>32.099446964137776</v>
      </c>
      <c r="AC1070" s="1">
        <v>9.8791936491358923E-2</v>
      </c>
      <c r="AD1070" s="1">
        <v>0</v>
      </c>
      <c r="AE1070" s="1">
        <v>0.17176997558704432</v>
      </c>
      <c r="AF1070" s="1">
        <v>12.263429747343791</v>
      </c>
      <c r="AG1070" s="1">
        <v>0.8003438438908681</v>
      </c>
      <c r="AH1070" s="1">
        <v>5.8031766875296711</v>
      </c>
      <c r="AI1070" s="1">
        <v>12.821347847618126</v>
      </c>
      <c r="AJ1070" s="1">
        <v>2.0351903438568115</v>
      </c>
      <c r="AK1070" s="1">
        <v>0</v>
      </c>
      <c r="AL1070" s="1">
        <v>0</v>
      </c>
      <c r="AM1070" s="1">
        <v>27.951055023052263</v>
      </c>
    </row>
    <row r="1071" spans="5:39" x14ac:dyDescent="0.2">
      <c r="E1071" s="1" t="str">
        <f t="shared" si="16"/>
        <v>---310--1-</v>
      </c>
      <c r="F1071" s="1" t="s">
        <v>87</v>
      </c>
      <c r="G1071" s="1" t="s">
        <v>87</v>
      </c>
      <c r="H1071" s="1" t="s">
        <v>87</v>
      </c>
      <c r="I1071" s="1">
        <v>3</v>
      </c>
      <c r="J1071" s="1">
        <v>1</v>
      </c>
      <c r="K1071" s="1">
        <v>0</v>
      </c>
      <c r="L1071" s="1" t="s">
        <v>87</v>
      </c>
      <c r="M1071" s="1" t="s">
        <v>87</v>
      </c>
      <c r="N1071" s="1">
        <v>1</v>
      </c>
      <c r="O1071" s="1" t="s">
        <v>87</v>
      </c>
      <c r="P1071" s="1">
        <v>424</v>
      </c>
      <c r="Q1071" s="1">
        <v>1146585</v>
      </c>
      <c r="R1071" s="1">
        <v>70782.829468712589</v>
      </c>
      <c r="S1071" s="1">
        <v>89.7413330078125</v>
      </c>
      <c r="T1071" s="1">
        <v>-494.80737023078962</v>
      </c>
      <c r="U1071" s="1">
        <v>79.235697038953546</v>
      </c>
      <c r="V1071" s="1">
        <v>199.55049133300781</v>
      </c>
      <c r="W1071" s="1">
        <v>-229.54733276367188</v>
      </c>
      <c r="X1071" s="1">
        <v>-0.32429804584900968</v>
      </c>
      <c r="Y1071" s="1">
        <v>0.40424390690616047</v>
      </c>
      <c r="Z1071" s="1">
        <v>4.4095291670482348</v>
      </c>
      <c r="AA1071" s="1">
        <v>82.206465286045088</v>
      </c>
      <c r="AB1071" s="1">
        <v>12.979761640000524</v>
      </c>
      <c r="AC1071" s="1">
        <v>0</v>
      </c>
      <c r="AD1071" s="1">
        <v>0</v>
      </c>
      <c r="AE1071" s="1">
        <v>0</v>
      </c>
      <c r="AF1071" s="1">
        <v>0</v>
      </c>
      <c r="AG1071" s="1">
        <v>2.3287404702825469</v>
      </c>
      <c r="AH1071" s="1">
        <v>9.4808637999869454</v>
      </c>
      <c r="AI1071" s="1">
        <v>0</v>
      </c>
      <c r="AJ1071" s="1">
        <v>1.9955048561096191</v>
      </c>
      <c r="AK1071" s="1">
        <v>0</v>
      </c>
      <c r="AL1071" s="1">
        <v>0</v>
      </c>
      <c r="AM1071" s="1">
        <v>-25.335754216356911</v>
      </c>
    </row>
    <row r="1072" spans="5:39" x14ac:dyDescent="0.2">
      <c r="E1072" s="1" t="str">
        <f t="shared" si="16"/>
        <v>---111--0-</v>
      </c>
      <c r="F1072" s="1" t="s">
        <v>87</v>
      </c>
      <c r="G1072" s="1" t="s">
        <v>87</v>
      </c>
      <c r="H1072" s="1" t="s">
        <v>87</v>
      </c>
      <c r="I1072" s="1">
        <v>1</v>
      </c>
      <c r="J1072" s="1">
        <v>1</v>
      </c>
      <c r="K1072" s="1">
        <v>1</v>
      </c>
      <c r="L1072" s="1" t="s">
        <v>87</v>
      </c>
      <c r="M1072" s="1" t="s">
        <v>87</v>
      </c>
      <c r="N1072" s="1">
        <v>0</v>
      </c>
      <c r="O1072" s="1" t="s">
        <v>87</v>
      </c>
      <c r="P1072" s="1">
        <v>209</v>
      </c>
      <c r="Q1072" s="1">
        <v>289662</v>
      </c>
      <c r="R1072" s="1">
        <v>25017.042185660433</v>
      </c>
      <c r="S1072" s="1">
        <v>20.44514274597168</v>
      </c>
      <c r="T1072" s="1">
        <v>-358.01211632606521</v>
      </c>
      <c r="U1072" s="1">
        <v>83.310043233565324</v>
      </c>
      <c r="V1072" s="1">
        <v>294.57748413085938</v>
      </c>
      <c r="W1072" s="1">
        <v>114.18741607666016</v>
      </c>
      <c r="X1072" s="1">
        <v>0.45643851590941259</v>
      </c>
      <c r="Y1072" s="1">
        <v>0</v>
      </c>
      <c r="Z1072" s="1">
        <v>6.6998777885949838</v>
      </c>
      <c r="AA1072" s="1">
        <v>30.670229439829871</v>
      </c>
      <c r="AB1072" s="1">
        <v>35.974687739503281</v>
      </c>
      <c r="AC1072" s="1">
        <v>26.521946268409387</v>
      </c>
      <c r="AD1072" s="1">
        <v>0.13325876366247558</v>
      </c>
      <c r="AE1072" s="1">
        <v>0</v>
      </c>
      <c r="AF1072" s="1">
        <v>6.6998777885949838</v>
      </c>
      <c r="AG1072" s="1">
        <v>-29.92215510183939</v>
      </c>
      <c r="AH1072" s="1">
        <v>9.0109131815268366</v>
      </c>
      <c r="AI1072" s="1">
        <v>7.460579697356299</v>
      </c>
      <c r="AJ1072" s="1">
        <v>2.9457747936248779</v>
      </c>
      <c r="AK1072" s="1">
        <v>0</v>
      </c>
      <c r="AL1072" s="1">
        <v>0</v>
      </c>
      <c r="AM1072" s="1">
        <v>107.76267661093281</v>
      </c>
    </row>
    <row r="1073" spans="5:39" x14ac:dyDescent="0.2">
      <c r="E1073" s="1" t="str">
        <f t="shared" si="16"/>
        <v>---211--0-</v>
      </c>
      <c r="F1073" s="1" t="s">
        <v>87</v>
      </c>
      <c r="G1073" s="1" t="s">
        <v>87</v>
      </c>
      <c r="H1073" s="1" t="s">
        <v>87</v>
      </c>
      <c r="I1073" s="1">
        <v>2</v>
      </c>
      <c r="J1073" s="1">
        <v>1</v>
      </c>
      <c r="K1073" s="1">
        <v>1</v>
      </c>
      <c r="L1073" s="1" t="s">
        <v>87</v>
      </c>
      <c r="M1073" s="1" t="s">
        <v>87</v>
      </c>
      <c r="N1073" s="1">
        <v>0</v>
      </c>
      <c r="O1073" s="1" t="s">
        <v>87</v>
      </c>
      <c r="P1073" s="1">
        <v>1150</v>
      </c>
      <c r="Q1073" s="1">
        <v>2295408</v>
      </c>
      <c r="R1073" s="1">
        <v>45950.911654168944</v>
      </c>
      <c r="S1073" s="1">
        <v>60.377559661865234</v>
      </c>
      <c r="T1073" s="1">
        <v>-415.44067061198371</v>
      </c>
      <c r="U1073" s="1">
        <v>87.635784554259999</v>
      </c>
      <c r="V1073" s="1">
        <v>274.55392456054688</v>
      </c>
      <c r="W1073" s="1">
        <v>62.652935028076172</v>
      </c>
      <c r="X1073" s="1">
        <v>0.13634753429835797</v>
      </c>
      <c r="Y1073" s="1">
        <v>1.2420449872092456</v>
      </c>
      <c r="Z1073" s="1">
        <v>7.4645117556443124</v>
      </c>
      <c r="AA1073" s="1">
        <v>29.355391285557946</v>
      </c>
      <c r="AB1073" s="1">
        <v>55.006953012274941</v>
      </c>
      <c r="AC1073" s="1">
        <v>6.9310989593135517</v>
      </c>
      <c r="AD1073" s="1">
        <v>0</v>
      </c>
      <c r="AE1073" s="1">
        <v>1.2420449872092456</v>
      </c>
      <c r="AF1073" s="1">
        <v>7.4645117556443124</v>
      </c>
      <c r="AG1073" s="1">
        <v>-0.53628957354527385</v>
      </c>
      <c r="AH1073" s="1">
        <v>10.266776175492415</v>
      </c>
      <c r="AI1073" s="1">
        <v>36.415553941705284</v>
      </c>
      <c r="AJ1073" s="1">
        <v>2.7455394268035889</v>
      </c>
      <c r="AK1073" s="1">
        <v>0</v>
      </c>
      <c r="AL1073" s="1">
        <v>0</v>
      </c>
      <c r="AM1073" s="1">
        <v>69.75784530062117</v>
      </c>
    </row>
    <row r="1074" spans="5:39" x14ac:dyDescent="0.2">
      <c r="E1074" s="1" t="str">
        <f t="shared" si="16"/>
        <v>---311--0-</v>
      </c>
      <c r="F1074" s="1" t="s">
        <v>87</v>
      </c>
      <c r="G1074" s="1" t="s">
        <v>87</v>
      </c>
      <c r="H1074" s="1" t="s">
        <v>87</v>
      </c>
      <c r="I1074" s="1">
        <v>3</v>
      </c>
      <c r="J1074" s="1">
        <v>1</v>
      </c>
      <c r="K1074" s="1">
        <v>1</v>
      </c>
      <c r="L1074" s="1" t="s">
        <v>87</v>
      </c>
      <c r="M1074" s="1" t="s">
        <v>87</v>
      </c>
      <c r="N1074" s="1">
        <v>0</v>
      </c>
      <c r="O1074" s="1" t="s">
        <v>87</v>
      </c>
      <c r="P1074" s="1">
        <v>675</v>
      </c>
      <c r="Q1074" s="1">
        <v>1752364</v>
      </c>
      <c r="R1074" s="1">
        <v>81496.598542162814</v>
      </c>
      <c r="S1074" s="1">
        <v>90.8172607421875</v>
      </c>
      <c r="T1074" s="1">
        <v>-469.06752213803628</v>
      </c>
      <c r="U1074" s="1">
        <v>84.114467985261641</v>
      </c>
      <c r="V1074" s="1">
        <v>239.88645935058594</v>
      </c>
      <c r="W1074" s="1">
        <v>-351.01339721679688</v>
      </c>
      <c r="X1074" s="1">
        <v>-0.43070926087203226</v>
      </c>
      <c r="Y1074" s="1">
        <v>2.0744548507045342</v>
      </c>
      <c r="Z1074" s="1">
        <v>9.3125058492413668</v>
      </c>
      <c r="AA1074" s="1">
        <v>67.854452613726366</v>
      </c>
      <c r="AB1074" s="1">
        <v>20.758586686327725</v>
      </c>
      <c r="AC1074" s="1">
        <v>0</v>
      </c>
      <c r="AD1074" s="1">
        <v>0</v>
      </c>
      <c r="AE1074" s="1">
        <v>0</v>
      </c>
      <c r="AF1074" s="1">
        <v>0</v>
      </c>
      <c r="AG1074" s="1">
        <v>0</v>
      </c>
      <c r="AH1074" s="1">
        <v>14.050381455636012</v>
      </c>
      <c r="AI1074" s="1">
        <v>0</v>
      </c>
      <c r="AJ1074" s="1">
        <v>2.3988645076751709</v>
      </c>
      <c r="AK1074" s="1">
        <v>0</v>
      </c>
      <c r="AL1074" s="1">
        <v>0</v>
      </c>
      <c r="AM1074" s="1">
        <v>-219.99718144549948</v>
      </c>
    </row>
    <row r="1075" spans="5:39" x14ac:dyDescent="0.2">
      <c r="E1075" s="1" t="str">
        <f t="shared" si="16"/>
        <v>---111--1-</v>
      </c>
      <c r="F1075" s="1" t="s">
        <v>87</v>
      </c>
      <c r="G1075" s="1" t="s">
        <v>87</v>
      </c>
      <c r="H1075" s="1" t="s">
        <v>87</v>
      </c>
      <c r="I1075" s="1">
        <v>1</v>
      </c>
      <c r="J1075" s="1">
        <v>1</v>
      </c>
      <c r="K1075" s="1">
        <v>1</v>
      </c>
      <c r="L1075" s="1" t="s">
        <v>87</v>
      </c>
      <c r="M1075" s="1" t="s">
        <v>87</v>
      </c>
      <c r="N1075" s="1">
        <v>1</v>
      </c>
      <c r="O1075" s="1" t="s">
        <v>87</v>
      </c>
      <c r="P1075" s="1">
        <v>80</v>
      </c>
      <c r="Q1075" s="1">
        <v>143585</v>
      </c>
      <c r="R1075" s="1">
        <v>23344.927170092626</v>
      </c>
      <c r="S1075" s="1">
        <v>18.013916015625</v>
      </c>
      <c r="T1075" s="1">
        <v>-411.85004487239019</v>
      </c>
      <c r="U1075" s="1">
        <v>70.432571102321262</v>
      </c>
      <c r="V1075" s="1">
        <v>273.25625610351563</v>
      </c>
      <c r="W1075" s="1">
        <v>41.059547424316406</v>
      </c>
      <c r="X1075" s="1">
        <v>0.175882096890489</v>
      </c>
      <c r="Y1075" s="1">
        <v>0.44990772016575548</v>
      </c>
      <c r="Z1075" s="1">
        <v>25.919838423233628</v>
      </c>
      <c r="AA1075" s="1">
        <v>34.874812828638092</v>
      </c>
      <c r="AB1075" s="1">
        <v>29.391649545565347</v>
      </c>
      <c r="AC1075" s="1">
        <v>9.3637914823971862</v>
      </c>
      <c r="AD1075" s="1">
        <v>0</v>
      </c>
      <c r="AE1075" s="1">
        <v>0.44990772016575548</v>
      </c>
      <c r="AF1075" s="1">
        <v>25.919838423233628</v>
      </c>
      <c r="AG1075" s="1">
        <v>-4.4433321293994155</v>
      </c>
      <c r="AH1075" s="1">
        <v>3.3169146130002547</v>
      </c>
      <c r="AI1075" s="1">
        <v>29.868852065118872</v>
      </c>
      <c r="AJ1075" s="1">
        <v>2.7325625419616699</v>
      </c>
      <c r="AK1075" s="1">
        <v>0</v>
      </c>
      <c r="AL1075" s="1">
        <v>1</v>
      </c>
      <c r="AM1075" s="1">
        <v>80.478328910338419</v>
      </c>
    </row>
    <row r="1076" spans="5:39" x14ac:dyDescent="0.2">
      <c r="E1076" s="1" t="str">
        <f t="shared" si="16"/>
        <v>---211--1-</v>
      </c>
      <c r="F1076" s="1" t="s">
        <v>87</v>
      </c>
      <c r="G1076" s="1" t="s">
        <v>87</v>
      </c>
      <c r="H1076" s="1" t="s">
        <v>87</v>
      </c>
      <c r="I1076" s="1">
        <v>2</v>
      </c>
      <c r="J1076" s="1">
        <v>1</v>
      </c>
      <c r="K1076" s="1">
        <v>1</v>
      </c>
      <c r="L1076" s="1" t="s">
        <v>87</v>
      </c>
      <c r="M1076" s="1" t="s">
        <v>87</v>
      </c>
      <c r="N1076" s="1">
        <v>1</v>
      </c>
      <c r="O1076" s="1" t="s">
        <v>87</v>
      </c>
      <c r="P1076" s="1">
        <v>447</v>
      </c>
      <c r="Q1076" s="1">
        <v>851024</v>
      </c>
      <c r="R1076" s="1">
        <v>45118.15139454724</v>
      </c>
      <c r="S1076" s="1">
        <v>60.116489410400391</v>
      </c>
      <c r="T1076" s="1">
        <v>-519.29243127645168</v>
      </c>
      <c r="U1076" s="1">
        <v>82.02665534010788</v>
      </c>
      <c r="V1076" s="1">
        <v>265.96487426757813</v>
      </c>
      <c r="W1076" s="1">
        <v>-42.724224090576172</v>
      </c>
      <c r="X1076" s="1">
        <v>-9.4694092665639704E-2</v>
      </c>
      <c r="Y1076" s="1">
        <v>1.0300532064900638</v>
      </c>
      <c r="Z1076" s="1">
        <v>9.0288875519374319</v>
      </c>
      <c r="AA1076" s="1">
        <v>45.863571415142232</v>
      </c>
      <c r="AB1076" s="1">
        <v>43.45329861437515</v>
      </c>
      <c r="AC1076" s="1">
        <v>0.62418921205512412</v>
      </c>
      <c r="AD1076" s="1">
        <v>0</v>
      </c>
      <c r="AE1076" s="1">
        <v>1.0300532064900638</v>
      </c>
      <c r="AF1076" s="1">
        <v>9.0288875519374319</v>
      </c>
      <c r="AG1076" s="1">
        <v>0.76112958615712722</v>
      </c>
      <c r="AH1076" s="1">
        <v>11.179428905441949</v>
      </c>
      <c r="AI1076" s="1">
        <v>36.224840225811114</v>
      </c>
      <c r="AJ1076" s="1">
        <v>2.6596488952636719</v>
      </c>
      <c r="AK1076" s="1">
        <v>0</v>
      </c>
      <c r="AL1076" s="1">
        <v>0</v>
      </c>
      <c r="AM1076" s="1">
        <v>80.411267516289428</v>
      </c>
    </row>
    <row r="1077" spans="5:39" x14ac:dyDescent="0.2">
      <c r="E1077" s="1" t="str">
        <f t="shared" si="16"/>
        <v>---311--1-</v>
      </c>
      <c r="F1077" s="1" t="s">
        <v>87</v>
      </c>
      <c r="G1077" s="1" t="s">
        <v>87</v>
      </c>
      <c r="H1077" s="1" t="s">
        <v>87</v>
      </c>
      <c r="I1077" s="1">
        <v>3</v>
      </c>
      <c r="J1077" s="1">
        <v>1</v>
      </c>
      <c r="K1077" s="1">
        <v>1</v>
      </c>
      <c r="L1077" s="1" t="s">
        <v>87</v>
      </c>
      <c r="M1077" s="1" t="s">
        <v>87</v>
      </c>
      <c r="N1077" s="1">
        <v>1</v>
      </c>
      <c r="O1077" s="1" t="s">
        <v>87</v>
      </c>
      <c r="P1077" s="1">
        <v>245</v>
      </c>
      <c r="Q1077" s="1">
        <v>605683</v>
      </c>
      <c r="R1077" s="1">
        <v>75787.859091615799</v>
      </c>
      <c r="S1077" s="1">
        <v>90.719955444335938</v>
      </c>
      <c r="T1077" s="1">
        <v>-599.48065710224307</v>
      </c>
      <c r="U1077" s="1">
        <v>71.86003880555397</v>
      </c>
      <c r="V1077" s="1">
        <v>223.11274719238281</v>
      </c>
      <c r="W1077" s="1">
        <v>-534.7830810546875</v>
      </c>
      <c r="X1077" s="1">
        <v>-0.70563159781069618</v>
      </c>
      <c r="Y1077" s="1">
        <v>3.6198803664623247</v>
      </c>
      <c r="Z1077" s="1">
        <v>22.543971021144724</v>
      </c>
      <c r="AA1077" s="1">
        <v>67.156912114092677</v>
      </c>
      <c r="AB1077" s="1">
        <v>6.6792364983002654</v>
      </c>
      <c r="AC1077" s="1">
        <v>0</v>
      </c>
      <c r="AD1077" s="1">
        <v>0</v>
      </c>
      <c r="AE1077" s="1">
        <v>0</v>
      </c>
      <c r="AF1077" s="1">
        <v>0</v>
      </c>
      <c r="AG1077" s="1">
        <v>0</v>
      </c>
      <c r="AH1077" s="1">
        <v>13.891077837668005</v>
      </c>
      <c r="AI1077" s="1">
        <v>0</v>
      </c>
      <c r="AJ1077" s="1">
        <v>2.2311275005340576</v>
      </c>
      <c r="AK1077" s="1">
        <v>0</v>
      </c>
      <c r="AL1077" s="1">
        <v>0</v>
      </c>
      <c r="AM1077" s="1">
        <v>-244.1662672306752</v>
      </c>
    </row>
    <row r="1078" spans="5:39" x14ac:dyDescent="0.2">
      <c r="E1078" s="1" t="str">
        <f t="shared" si="16"/>
        <v>----000-0-</v>
      </c>
      <c r="F1078" s="1" t="s">
        <v>87</v>
      </c>
      <c r="G1078" s="1" t="s">
        <v>87</v>
      </c>
      <c r="H1078" s="1" t="s">
        <v>87</v>
      </c>
      <c r="I1078" s="1" t="s">
        <v>87</v>
      </c>
      <c r="J1078" s="1">
        <v>0</v>
      </c>
      <c r="K1078" s="1">
        <v>0</v>
      </c>
      <c r="L1078" s="1">
        <v>0</v>
      </c>
      <c r="M1078" s="1" t="s">
        <v>87</v>
      </c>
      <c r="N1078" s="1">
        <v>0</v>
      </c>
      <c r="O1078" s="1" t="s">
        <v>87</v>
      </c>
      <c r="P1078" s="1">
        <v>1100</v>
      </c>
      <c r="Q1078" s="1">
        <v>3488647</v>
      </c>
      <c r="R1078" s="1">
        <v>16674.853568916944</v>
      </c>
      <c r="S1078" s="1">
        <v>23.828920364379883</v>
      </c>
      <c r="T1078" s="1">
        <v>-74.568183708643346</v>
      </c>
      <c r="U1078" s="1">
        <v>56.482698004715566</v>
      </c>
      <c r="V1078" s="1">
        <v>130.97283935546875</v>
      </c>
      <c r="W1078" s="1">
        <v>91.558830261230469</v>
      </c>
      <c r="X1078" s="1">
        <v>0.54908326410675246</v>
      </c>
      <c r="Y1078" s="1">
        <v>5.0134049102703714E-2</v>
      </c>
      <c r="Z1078" s="1">
        <v>0.73647462755618442</v>
      </c>
      <c r="AA1078" s="1">
        <v>11.331011707404045</v>
      </c>
      <c r="AB1078" s="1">
        <v>67.601594543672661</v>
      </c>
      <c r="AC1078" s="1">
        <v>19.491682592133856</v>
      </c>
      <c r="AD1078" s="1">
        <v>0.78910248013054929</v>
      </c>
      <c r="AE1078" s="1">
        <v>5.0134049102703714E-2</v>
      </c>
      <c r="AF1078" s="1">
        <v>0.73647462755618442</v>
      </c>
      <c r="AG1078" s="1">
        <v>-25.981590623139745</v>
      </c>
      <c r="AH1078" s="1">
        <v>1.4276308265066658E-2</v>
      </c>
      <c r="AI1078" s="1">
        <v>0.73708059129661951</v>
      </c>
      <c r="AJ1078" s="1">
        <v>1.3097283840179443</v>
      </c>
      <c r="AK1078" s="1">
        <v>0</v>
      </c>
      <c r="AL1078" s="1">
        <v>0</v>
      </c>
      <c r="AM1078" s="1">
        <v>3.9017078648655898</v>
      </c>
    </row>
    <row r="1079" spans="5:39" x14ac:dyDescent="0.2">
      <c r="E1079" s="1" t="str">
        <f t="shared" si="16"/>
        <v>----001-0-</v>
      </c>
      <c r="F1079" s="1" t="s">
        <v>87</v>
      </c>
      <c r="G1079" s="1" t="s">
        <v>87</v>
      </c>
      <c r="H1079" s="1" t="s">
        <v>87</v>
      </c>
      <c r="I1079" s="1" t="s">
        <v>87</v>
      </c>
      <c r="J1079" s="1">
        <v>0</v>
      </c>
      <c r="K1079" s="1">
        <v>0</v>
      </c>
      <c r="L1079" s="1">
        <v>1</v>
      </c>
      <c r="M1079" s="1" t="s">
        <v>87</v>
      </c>
      <c r="N1079" s="1">
        <v>0</v>
      </c>
      <c r="O1079" s="1" t="s">
        <v>87</v>
      </c>
      <c r="P1079" s="1">
        <v>1378</v>
      </c>
      <c r="Q1079" s="1">
        <v>4191833</v>
      </c>
      <c r="R1079" s="1">
        <v>19783.968331647218</v>
      </c>
      <c r="S1079" s="1">
        <v>28.548593521118164</v>
      </c>
      <c r="T1079" s="1">
        <v>-55.427816813970999</v>
      </c>
      <c r="U1079" s="1">
        <v>52.801886816508024</v>
      </c>
      <c r="V1079" s="1">
        <v>144.93069458007813</v>
      </c>
      <c r="W1079" s="1">
        <v>113.83000946044922</v>
      </c>
      <c r="X1079" s="1">
        <v>0.57536489925715373</v>
      </c>
      <c r="Y1079" s="1">
        <v>0</v>
      </c>
      <c r="Z1079" s="1">
        <v>0.45428813600160123</v>
      </c>
      <c r="AA1079" s="1">
        <v>7.7382376635710441</v>
      </c>
      <c r="AB1079" s="1">
        <v>66.747935807557226</v>
      </c>
      <c r="AC1079" s="1">
        <v>24.487950736587074</v>
      </c>
      <c r="AD1079" s="1">
        <v>0.57158765628306285</v>
      </c>
      <c r="AE1079" s="1">
        <v>0</v>
      </c>
      <c r="AF1079" s="1">
        <v>9.5972334775741297E-2</v>
      </c>
      <c r="AG1079" s="1">
        <v>-31.410385331637819</v>
      </c>
      <c r="AH1079" s="1">
        <v>2.6623198013852175E-3</v>
      </c>
      <c r="AI1079" s="1">
        <v>5.6819207946647583E-2</v>
      </c>
      <c r="AJ1079" s="1">
        <v>1.4493069648742676</v>
      </c>
      <c r="AK1079" s="1">
        <v>0</v>
      </c>
      <c r="AL1079" s="1">
        <v>0</v>
      </c>
      <c r="AM1079" s="1">
        <v>2.8761444557787872</v>
      </c>
    </row>
    <row r="1080" spans="5:39" x14ac:dyDescent="0.2">
      <c r="E1080" s="1" t="str">
        <f t="shared" si="16"/>
        <v>----000-1-</v>
      </c>
      <c r="F1080" s="1" t="s">
        <v>87</v>
      </c>
      <c r="G1080" s="1" t="s">
        <v>87</v>
      </c>
      <c r="H1080" s="1" t="s">
        <v>87</v>
      </c>
      <c r="I1080" s="1" t="s">
        <v>87</v>
      </c>
      <c r="J1080" s="1">
        <v>0</v>
      </c>
      <c r="K1080" s="1">
        <v>0</v>
      </c>
      <c r="L1080" s="1">
        <v>0</v>
      </c>
      <c r="M1080" s="1" t="s">
        <v>87</v>
      </c>
      <c r="N1080" s="1">
        <v>1</v>
      </c>
      <c r="O1080" s="1" t="s">
        <v>87</v>
      </c>
      <c r="P1080" s="1">
        <v>317</v>
      </c>
      <c r="Q1080" s="1">
        <v>1115171</v>
      </c>
      <c r="R1080" s="1">
        <v>16477.381883404141</v>
      </c>
      <c r="S1080" s="1">
        <v>24.026634216308594</v>
      </c>
      <c r="T1080" s="1">
        <v>-164.30203718244204</v>
      </c>
      <c r="U1080" s="1">
        <v>52.213637520461646</v>
      </c>
      <c r="V1080" s="1">
        <v>127.62984466552734</v>
      </c>
      <c r="W1080" s="1">
        <v>15.557351112365723</v>
      </c>
      <c r="X1080" s="1">
        <v>9.4416401965138258E-2</v>
      </c>
      <c r="Y1080" s="1">
        <v>0</v>
      </c>
      <c r="Z1080" s="1">
        <v>8.2138075685253646</v>
      </c>
      <c r="AA1080" s="1">
        <v>24.185080135692193</v>
      </c>
      <c r="AB1080" s="1">
        <v>66.085559972416789</v>
      </c>
      <c r="AC1080" s="1">
        <v>1.5155523233656543</v>
      </c>
      <c r="AD1080" s="1">
        <v>0</v>
      </c>
      <c r="AE1080" s="1">
        <v>0</v>
      </c>
      <c r="AF1080" s="1">
        <v>8.2138075685253646</v>
      </c>
      <c r="AG1080" s="1">
        <v>-8.1029456754310871</v>
      </c>
      <c r="AH1080" s="1">
        <v>0</v>
      </c>
      <c r="AI1080" s="1">
        <v>3.8956320599363412</v>
      </c>
      <c r="AJ1080" s="1">
        <v>1.2762984037399292</v>
      </c>
      <c r="AK1080" s="1">
        <v>0</v>
      </c>
      <c r="AL1080" s="1">
        <v>0</v>
      </c>
      <c r="AM1080" s="1">
        <v>4.2232207819006433</v>
      </c>
    </row>
    <row r="1081" spans="5:39" x14ac:dyDescent="0.2">
      <c r="E1081" s="1" t="str">
        <f t="shared" si="16"/>
        <v>----001-1-</v>
      </c>
      <c r="F1081" s="1" t="s">
        <v>87</v>
      </c>
      <c r="G1081" s="1" t="s">
        <v>87</v>
      </c>
      <c r="H1081" s="1" t="s">
        <v>87</v>
      </c>
      <c r="I1081" s="1" t="s">
        <v>87</v>
      </c>
      <c r="J1081" s="1">
        <v>0</v>
      </c>
      <c r="K1081" s="1">
        <v>0</v>
      </c>
      <c r="L1081" s="1">
        <v>1</v>
      </c>
      <c r="M1081" s="1" t="s">
        <v>87</v>
      </c>
      <c r="N1081" s="1">
        <v>1</v>
      </c>
      <c r="O1081" s="1" t="s">
        <v>87</v>
      </c>
      <c r="P1081" s="1">
        <v>183</v>
      </c>
      <c r="Q1081" s="1">
        <v>626211</v>
      </c>
      <c r="R1081" s="1">
        <v>20281.88715686565</v>
      </c>
      <c r="S1081" s="1">
        <v>30.934114456176758</v>
      </c>
      <c r="T1081" s="1">
        <v>-142.86295107289473</v>
      </c>
      <c r="U1081" s="1">
        <v>48.613907744395831</v>
      </c>
      <c r="V1081" s="1">
        <v>140.13870239257813</v>
      </c>
      <c r="W1081" s="1">
        <v>42.199291229248047</v>
      </c>
      <c r="X1081" s="1">
        <v>0.20806392868112916</v>
      </c>
      <c r="Y1081" s="1">
        <v>0</v>
      </c>
      <c r="Z1081" s="1">
        <v>4.0769005974024735</v>
      </c>
      <c r="AA1081" s="1">
        <v>20.699732198891425</v>
      </c>
      <c r="AB1081" s="1">
        <v>69.990945543914108</v>
      </c>
      <c r="AC1081" s="1">
        <v>5.2324216597919877</v>
      </c>
      <c r="AD1081" s="1">
        <v>0</v>
      </c>
      <c r="AE1081" s="1">
        <v>0</v>
      </c>
      <c r="AF1081" s="1">
        <v>4.0769005974024735</v>
      </c>
      <c r="AG1081" s="1">
        <v>-7.9369494515053134</v>
      </c>
      <c r="AH1081" s="1">
        <v>0</v>
      </c>
      <c r="AI1081" s="1">
        <v>2.1818581138037696</v>
      </c>
      <c r="AJ1081" s="1">
        <v>1.401387095451355</v>
      </c>
      <c r="AK1081" s="1">
        <v>0</v>
      </c>
      <c r="AL1081" s="1">
        <v>0</v>
      </c>
      <c r="AM1081" s="1">
        <v>2.0647197249598821</v>
      </c>
    </row>
    <row r="1082" spans="5:39" x14ac:dyDescent="0.2">
      <c r="E1082" s="1" t="str">
        <f t="shared" si="16"/>
        <v>----010-0-</v>
      </c>
      <c r="F1082" s="1" t="s">
        <v>87</v>
      </c>
      <c r="G1082" s="1" t="s">
        <v>87</v>
      </c>
      <c r="H1082" s="1" t="s">
        <v>87</v>
      </c>
      <c r="I1082" s="1" t="s">
        <v>87</v>
      </c>
      <c r="J1082" s="1">
        <v>0</v>
      </c>
      <c r="K1082" s="1">
        <v>1</v>
      </c>
      <c r="L1082" s="1">
        <v>0</v>
      </c>
      <c r="M1082" s="1" t="s">
        <v>87</v>
      </c>
      <c r="N1082" s="1">
        <v>0</v>
      </c>
      <c r="O1082" s="1" t="s">
        <v>87</v>
      </c>
      <c r="P1082" s="1">
        <v>56</v>
      </c>
      <c r="Q1082" s="1">
        <v>119295</v>
      </c>
      <c r="R1082" s="1">
        <v>29237.451683718678</v>
      </c>
      <c r="S1082" s="1">
        <v>43.254779815673828</v>
      </c>
      <c r="T1082" s="1">
        <v>-72.941948362564986</v>
      </c>
      <c r="U1082" s="1">
        <v>68.961145287850755</v>
      </c>
      <c r="V1082" s="1">
        <v>194.36439514160156</v>
      </c>
      <c r="W1082" s="1">
        <v>236.33784484863281</v>
      </c>
      <c r="X1082" s="1">
        <v>0.80833941140034848</v>
      </c>
      <c r="Y1082" s="1">
        <v>0</v>
      </c>
      <c r="Z1082" s="1">
        <v>0</v>
      </c>
      <c r="AA1082" s="1">
        <v>4.2223060480321895</v>
      </c>
      <c r="AB1082" s="1">
        <v>60.796345194685443</v>
      </c>
      <c r="AC1082" s="1">
        <v>22.512259524707655</v>
      </c>
      <c r="AD1082" s="1">
        <v>12.46908923257471</v>
      </c>
      <c r="AE1082" s="1">
        <v>0</v>
      </c>
      <c r="AF1082" s="1">
        <v>0</v>
      </c>
      <c r="AG1082" s="1">
        <v>-20.912302763301682</v>
      </c>
      <c r="AH1082" s="1">
        <v>0.1369713734858963</v>
      </c>
      <c r="AI1082" s="1">
        <v>0</v>
      </c>
      <c r="AJ1082" s="1">
        <v>1.9436439275741577</v>
      </c>
      <c r="AK1082" s="1">
        <v>0</v>
      </c>
      <c r="AL1082" s="1">
        <v>1</v>
      </c>
      <c r="AM1082" s="1">
        <v>66.729595495046098</v>
      </c>
    </row>
    <row r="1083" spans="5:39" x14ac:dyDescent="0.2">
      <c r="E1083" s="1" t="str">
        <f t="shared" si="16"/>
        <v>----011-0-</v>
      </c>
      <c r="F1083" s="1" t="s">
        <v>87</v>
      </c>
      <c r="G1083" s="1" t="s">
        <v>87</v>
      </c>
      <c r="H1083" s="1" t="s">
        <v>87</v>
      </c>
      <c r="I1083" s="1" t="s">
        <v>87</v>
      </c>
      <c r="J1083" s="1">
        <v>0</v>
      </c>
      <c r="K1083" s="1">
        <v>1</v>
      </c>
      <c r="L1083" s="1">
        <v>1</v>
      </c>
      <c r="M1083" s="1" t="s">
        <v>87</v>
      </c>
      <c r="N1083" s="1">
        <v>0</v>
      </c>
      <c r="O1083" s="1" t="s">
        <v>87</v>
      </c>
      <c r="P1083" s="1">
        <v>83</v>
      </c>
      <c r="Q1083" s="1">
        <v>198772</v>
      </c>
      <c r="R1083" s="1">
        <v>31059.719240507937</v>
      </c>
      <c r="S1083" s="1">
        <v>48.901153564453125</v>
      </c>
      <c r="T1083" s="1">
        <v>-58.875380910714377</v>
      </c>
      <c r="U1083" s="1">
        <v>54.901757112594723</v>
      </c>
      <c r="V1083" s="1">
        <v>166.25581359863281</v>
      </c>
      <c r="W1083" s="1">
        <v>101.03900909423828</v>
      </c>
      <c r="X1083" s="1">
        <v>0.32530560985388329</v>
      </c>
      <c r="Y1083" s="1">
        <v>0</v>
      </c>
      <c r="Z1083" s="1">
        <v>3.0024349505966637</v>
      </c>
      <c r="AA1083" s="1">
        <v>17.429014146861732</v>
      </c>
      <c r="AB1083" s="1">
        <v>54.481516511379866</v>
      </c>
      <c r="AC1083" s="1">
        <v>25.087034391161733</v>
      </c>
      <c r="AD1083" s="1">
        <v>0</v>
      </c>
      <c r="AE1083" s="1">
        <v>0</v>
      </c>
      <c r="AF1083" s="1">
        <v>1.1027710140261204</v>
      </c>
      <c r="AG1083" s="1">
        <v>-26.982219270193081</v>
      </c>
      <c r="AH1083" s="1">
        <v>0</v>
      </c>
      <c r="AI1083" s="1">
        <v>6.2141280842289506</v>
      </c>
      <c r="AJ1083" s="1">
        <v>1.6625580787658691</v>
      </c>
      <c r="AK1083" s="1">
        <v>0</v>
      </c>
      <c r="AL1083" s="1">
        <v>1</v>
      </c>
      <c r="AM1083" s="1">
        <v>-40.475083470689675</v>
      </c>
    </row>
    <row r="1084" spans="5:39" x14ac:dyDescent="0.2">
      <c r="E1084" s="1" t="str">
        <f t="shared" si="16"/>
        <v>----010-1-</v>
      </c>
      <c r="F1084" s="1" t="s">
        <v>87</v>
      </c>
      <c r="G1084" s="1" t="s">
        <v>87</v>
      </c>
      <c r="H1084" s="1" t="s">
        <v>87</v>
      </c>
      <c r="I1084" s="1" t="s">
        <v>87</v>
      </c>
      <c r="J1084" s="1">
        <v>0</v>
      </c>
      <c r="K1084" s="1">
        <v>1</v>
      </c>
      <c r="L1084" s="1">
        <v>0</v>
      </c>
      <c r="M1084" s="1" t="s">
        <v>87</v>
      </c>
      <c r="N1084" s="1">
        <v>1</v>
      </c>
      <c r="O1084" s="1" t="s">
        <v>87</v>
      </c>
      <c r="P1084" s="1">
        <v>14</v>
      </c>
      <c r="Q1084" s="1">
        <v>29495</v>
      </c>
      <c r="R1084" s="1">
        <v>24824.820505083182</v>
      </c>
      <c r="S1084" s="1">
        <v>48.975112915039063</v>
      </c>
      <c r="T1084" s="1">
        <v>-106.33805997187986</v>
      </c>
      <c r="U1084" s="1">
        <v>36.233101617550346</v>
      </c>
      <c r="V1084" s="1">
        <v>130.83235168457031</v>
      </c>
      <c r="W1084" s="1">
        <v>158.94682312011719</v>
      </c>
      <c r="X1084" s="1">
        <v>0.64027380615932716</v>
      </c>
      <c r="Y1084" s="1">
        <v>0</v>
      </c>
      <c r="Z1084" s="1">
        <v>0</v>
      </c>
      <c r="AA1084" s="1">
        <v>1.8918460756060347</v>
      </c>
      <c r="AB1084" s="1">
        <v>48.038650618748939</v>
      </c>
      <c r="AC1084" s="1">
        <v>50.069503305645021</v>
      </c>
      <c r="AD1084" s="1">
        <v>0</v>
      </c>
      <c r="AE1084" s="1">
        <v>0</v>
      </c>
      <c r="AF1084" s="1">
        <v>0</v>
      </c>
      <c r="AG1084" s="1">
        <v>-5.6308142793143237</v>
      </c>
      <c r="AH1084" s="1">
        <v>0</v>
      </c>
      <c r="AI1084" s="1">
        <v>0</v>
      </c>
      <c r="AJ1084" s="1">
        <v>1.3083235025405884</v>
      </c>
      <c r="AK1084" s="1">
        <v>1</v>
      </c>
      <c r="AL1084" s="1">
        <v>0</v>
      </c>
      <c r="AM1084" s="1">
        <v>103.85025524155436</v>
      </c>
    </row>
    <row r="1085" spans="5:39" x14ac:dyDescent="0.2">
      <c r="E1085" s="1" t="str">
        <f t="shared" si="16"/>
        <v>----011-1-</v>
      </c>
      <c r="F1085" s="1" t="s">
        <v>87</v>
      </c>
      <c r="G1085" s="1" t="s">
        <v>87</v>
      </c>
      <c r="H1085" s="1" t="s">
        <v>87</v>
      </c>
      <c r="I1085" s="1" t="s">
        <v>87</v>
      </c>
      <c r="J1085" s="1">
        <v>0</v>
      </c>
      <c r="K1085" s="1">
        <v>1</v>
      </c>
      <c r="L1085" s="1">
        <v>1</v>
      </c>
      <c r="M1085" s="1" t="s">
        <v>87</v>
      </c>
      <c r="N1085" s="1">
        <v>1</v>
      </c>
      <c r="O1085" s="1" t="s">
        <v>87</v>
      </c>
      <c r="P1085" s="1">
        <v>12</v>
      </c>
      <c r="Q1085" s="1">
        <v>43411</v>
      </c>
      <c r="R1085" s="1">
        <v>32356.364401791689</v>
      </c>
      <c r="S1085" s="1">
        <v>57.750801086425781</v>
      </c>
      <c r="T1085" s="1">
        <v>-184.09036998637637</v>
      </c>
      <c r="U1085" s="1">
        <v>41.590621604828939</v>
      </c>
      <c r="V1085" s="1">
        <v>116.26316070556641</v>
      </c>
      <c r="W1085" s="1">
        <v>-72.260658264160156</v>
      </c>
      <c r="X1085" s="1">
        <v>-0.22332749553333262</v>
      </c>
      <c r="Y1085" s="1">
        <v>0</v>
      </c>
      <c r="Z1085" s="1">
        <v>13.077330630485362</v>
      </c>
      <c r="AA1085" s="1">
        <v>37.711639906936028</v>
      </c>
      <c r="AB1085" s="1">
        <v>47.0733224297989</v>
      </c>
      <c r="AC1085" s="1">
        <v>2.1377070327797103</v>
      </c>
      <c r="AD1085" s="1">
        <v>0</v>
      </c>
      <c r="AE1085" s="1">
        <v>0</v>
      </c>
      <c r="AF1085" s="1">
        <v>0</v>
      </c>
      <c r="AG1085" s="1">
        <v>0</v>
      </c>
      <c r="AH1085" s="1">
        <v>0</v>
      </c>
      <c r="AI1085" s="1">
        <v>0</v>
      </c>
      <c r="AJ1085" s="1">
        <v>1.162631630897522</v>
      </c>
      <c r="AK1085" s="1">
        <v>1</v>
      </c>
      <c r="AL1085" s="1">
        <v>0</v>
      </c>
      <c r="AM1085" s="1">
        <v>-46.024074035195333</v>
      </c>
    </row>
    <row r="1086" spans="5:39" x14ac:dyDescent="0.2">
      <c r="E1086" s="1" t="str">
        <f t="shared" si="16"/>
        <v>----100-0-</v>
      </c>
      <c r="F1086" s="1" t="s">
        <v>87</v>
      </c>
      <c r="G1086" s="1" t="s">
        <v>87</v>
      </c>
      <c r="H1086" s="1" t="s">
        <v>87</v>
      </c>
      <c r="I1086" s="1" t="s">
        <v>87</v>
      </c>
      <c r="J1086" s="1">
        <v>1</v>
      </c>
      <c r="K1086" s="1">
        <v>0</v>
      </c>
      <c r="L1086" s="1">
        <v>0</v>
      </c>
      <c r="M1086" s="1" t="s">
        <v>87</v>
      </c>
      <c r="N1086" s="1">
        <v>0</v>
      </c>
      <c r="O1086" s="1" t="s">
        <v>87</v>
      </c>
      <c r="P1086" s="1">
        <v>4854</v>
      </c>
      <c r="Q1086" s="1">
        <v>11703136</v>
      </c>
      <c r="R1086" s="1">
        <v>37836.374255386472</v>
      </c>
      <c r="S1086" s="1">
        <v>48.328365325927734</v>
      </c>
      <c r="T1086" s="1">
        <v>-296.03486100904058</v>
      </c>
      <c r="U1086" s="1">
        <v>85.002916587232292</v>
      </c>
      <c r="V1086" s="1">
        <v>214.70985412597656</v>
      </c>
      <c r="W1086" s="1">
        <v>20.667886734008789</v>
      </c>
      <c r="X1086" s="1">
        <v>5.4624384975435279E-2</v>
      </c>
      <c r="Y1086" s="1">
        <v>0.27423418816973505</v>
      </c>
      <c r="Z1086" s="1">
        <v>4.1857584155221303</v>
      </c>
      <c r="AA1086" s="1">
        <v>42.504385149416365</v>
      </c>
      <c r="AB1086" s="1">
        <v>44.836905253429507</v>
      </c>
      <c r="AC1086" s="1">
        <v>7.8144353786882421</v>
      </c>
      <c r="AD1086" s="1">
        <v>0.38428161477402295</v>
      </c>
      <c r="AE1086" s="1">
        <v>0.26744968186304935</v>
      </c>
      <c r="AF1086" s="1">
        <v>3.7399291950465243</v>
      </c>
      <c r="AG1086" s="1">
        <v>-8.3550225086245575</v>
      </c>
      <c r="AH1086" s="1">
        <v>6.7699432222220919</v>
      </c>
      <c r="AI1086" s="1">
        <v>3.7885028684137039</v>
      </c>
      <c r="AJ1086" s="1">
        <v>2.1470985412597656</v>
      </c>
      <c r="AK1086" s="1">
        <v>0</v>
      </c>
      <c r="AL1086" s="1">
        <v>0</v>
      </c>
      <c r="AM1086" s="1">
        <v>14.786555836252081</v>
      </c>
    </row>
    <row r="1087" spans="5:39" x14ac:dyDescent="0.2">
      <c r="E1087" s="1" t="str">
        <f t="shared" si="16"/>
        <v>----101-0-</v>
      </c>
      <c r="F1087" s="1" t="s">
        <v>87</v>
      </c>
      <c r="G1087" s="1" t="s">
        <v>87</v>
      </c>
      <c r="H1087" s="1" t="s">
        <v>87</v>
      </c>
      <c r="I1087" s="1" t="s">
        <v>87</v>
      </c>
      <c r="J1087" s="1">
        <v>1</v>
      </c>
      <c r="K1087" s="1">
        <v>0</v>
      </c>
      <c r="L1087" s="1">
        <v>1</v>
      </c>
      <c r="M1087" s="1" t="s">
        <v>87</v>
      </c>
      <c r="N1087" s="1">
        <v>0</v>
      </c>
      <c r="O1087" s="1" t="s">
        <v>87</v>
      </c>
      <c r="P1087" s="1">
        <v>2560</v>
      </c>
      <c r="Q1087" s="1">
        <v>6791482</v>
      </c>
      <c r="R1087" s="1">
        <v>40924.151511403004</v>
      </c>
      <c r="S1087" s="1">
        <v>53.739284515380859</v>
      </c>
      <c r="T1087" s="1">
        <v>-252.70628315420922</v>
      </c>
      <c r="U1087" s="1">
        <v>72.854936388086841</v>
      </c>
      <c r="V1087" s="1">
        <v>206.24617004394531</v>
      </c>
      <c r="W1087" s="1">
        <v>32.967739105224609</v>
      </c>
      <c r="X1087" s="1">
        <v>8.055814937553088E-2</v>
      </c>
      <c r="Y1087" s="1">
        <v>0.19574519964861867</v>
      </c>
      <c r="Z1087" s="1">
        <v>2.9273433986867667</v>
      </c>
      <c r="AA1087" s="1">
        <v>37.328730312470825</v>
      </c>
      <c r="AB1087" s="1">
        <v>52.927137258112445</v>
      </c>
      <c r="AC1087" s="1">
        <v>6.5685368819353425</v>
      </c>
      <c r="AD1087" s="1">
        <v>5.2506949146003776E-2</v>
      </c>
      <c r="AE1087" s="1">
        <v>0.16162893459777999</v>
      </c>
      <c r="AF1087" s="1">
        <v>2.5603101061005535</v>
      </c>
      <c r="AG1087" s="1">
        <v>-8.0956535166592403</v>
      </c>
      <c r="AH1087" s="1">
        <v>5.1638502606255372</v>
      </c>
      <c r="AI1087" s="1">
        <v>3.1521805036625268</v>
      </c>
      <c r="AJ1087" s="1">
        <v>2.0624616146087646</v>
      </c>
      <c r="AK1087" s="1">
        <v>0</v>
      </c>
      <c r="AL1087" s="1">
        <v>0</v>
      </c>
      <c r="AM1087" s="1">
        <v>6.3525472759350237</v>
      </c>
    </row>
    <row r="1088" spans="5:39" x14ac:dyDescent="0.2">
      <c r="E1088" s="1" t="str">
        <f t="shared" si="16"/>
        <v>----100-1-</v>
      </c>
      <c r="F1088" s="1" t="s">
        <v>87</v>
      </c>
      <c r="G1088" s="1" t="s">
        <v>87</v>
      </c>
      <c r="H1088" s="1" t="s">
        <v>87</v>
      </c>
      <c r="I1088" s="1" t="s">
        <v>87</v>
      </c>
      <c r="J1088" s="1">
        <v>1</v>
      </c>
      <c r="K1088" s="1">
        <v>0</v>
      </c>
      <c r="L1088" s="1">
        <v>0</v>
      </c>
      <c r="M1088" s="1" t="s">
        <v>87</v>
      </c>
      <c r="N1088" s="1">
        <v>1</v>
      </c>
      <c r="O1088" s="1" t="s">
        <v>87</v>
      </c>
      <c r="P1088" s="1">
        <v>2072</v>
      </c>
      <c r="Q1088" s="1">
        <v>5637751</v>
      </c>
      <c r="R1088" s="1">
        <v>35127.54595522389</v>
      </c>
      <c r="S1088" s="1">
        <v>48.658596038818359</v>
      </c>
      <c r="T1088" s="1">
        <v>-395.34800582069624</v>
      </c>
      <c r="U1088" s="1">
        <v>72.16853087602091</v>
      </c>
      <c r="V1088" s="1">
        <v>201.94552612304688</v>
      </c>
      <c r="W1088" s="1">
        <v>-85.116622924804688</v>
      </c>
      <c r="X1088" s="1">
        <v>-0.24230734203095342</v>
      </c>
      <c r="Y1088" s="1">
        <v>0.81349814846381119</v>
      </c>
      <c r="Z1088" s="1">
        <v>14.612777329115811</v>
      </c>
      <c r="AA1088" s="1">
        <v>56.644076689445846</v>
      </c>
      <c r="AB1088" s="1">
        <v>27.466856908011721</v>
      </c>
      <c r="AC1088" s="1">
        <v>0.4306859242275865</v>
      </c>
      <c r="AD1088" s="1">
        <v>3.2105000735222253E-2</v>
      </c>
      <c r="AE1088" s="1">
        <v>0.73128451398438843</v>
      </c>
      <c r="AF1088" s="1">
        <v>13.805558280243311</v>
      </c>
      <c r="AG1088" s="1">
        <v>0.59626818446342433</v>
      </c>
      <c r="AH1088" s="1">
        <v>5.9303486506855911</v>
      </c>
      <c r="AI1088" s="1">
        <v>14.330563680018507</v>
      </c>
      <c r="AJ1088" s="1">
        <v>2.0194551944732666</v>
      </c>
      <c r="AK1088" s="1">
        <v>0</v>
      </c>
      <c r="AL1088" s="1">
        <v>0</v>
      </c>
      <c r="AM1088" s="1">
        <v>15.260140163907568</v>
      </c>
    </row>
    <row r="1089" spans="5:39" x14ac:dyDescent="0.2">
      <c r="E1089" s="1" t="str">
        <f t="shared" si="16"/>
        <v>----101-1-</v>
      </c>
      <c r="F1089" s="1" t="s">
        <v>87</v>
      </c>
      <c r="G1089" s="1" t="s">
        <v>87</v>
      </c>
      <c r="H1089" s="1" t="s">
        <v>87</v>
      </c>
      <c r="I1089" s="1" t="s">
        <v>87</v>
      </c>
      <c r="J1089" s="1">
        <v>1</v>
      </c>
      <c r="K1089" s="1">
        <v>0</v>
      </c>
      <c r="L1089" s="1">
        <v>1</v>
      </c>
      <c r="M1089" s="1" t="s">
        <v>87</v>
      </c>
      <c r="N1089" s="1">
        <v>1</v>
      </c>
      <c r="O1089" s="1" t="s">
        <v>87</v>
      </c>
      <c r="P1089" s="1">
        <v>449</v>
      </c>
      <c r="Q1089" s="1">
        <v>1236748</v>
      </c>
      <c r="R1089" s="1">
        <v>38664.274825131448</v>
      </c>
      <c r="S1089" s="1">
        <v>52.529815673828125</v>
      </c>
      <c r="T1089" s="1">
        <v>-318.11754130171255</v>
      </c>
      <c r="U1089" s="1">
        <v>63.246122724974612</v>
      </c>
      <c r="V1089" s="1">
        <v>172.09286499023438</v>
      </c>
      <c r="W1089" s="1">
        <v>-66.039237976074219</v>
      </c>
      <c r="X1089" s="1">
        <v>-0.17080169814318949</v>
      </c>
      <c r="Y1089" s="1">
        <v>0.17384301409826416</v>
      </c>
      <c r="Z1089" s="1">
        <v>10.619220730496432</v>
      </c>
      <c r="AA1089" s="1">
        <v>57.972602340978121</v>
      </c>
      <c r="AB1089" s="1">
        <v>30.362693127460084</v>
      </c>
      <c r="AC1089" s="1">
        <v>0.87164078696711045</v>
      </c>
      <c r="AD1089" s="1">
        <v>0</v>
      </c>
      <c r="AE1089" s="1">
        <v>0.17384301409826416</v>
      </c>
      <c r="AF1089" s="1">
        <v>10.210891790405158</v>
      </c>
      <c r="AG1089" s="1">
        <v>-1.7998003696253555</v>
      </c>
      <c r="AH1089" s="1">
        <v>3.9321457718072628</v>
      </c>
      <c r="AI1089" s="1">
        <v>7.9815406362922872</v>
      </c>
      <c r="AJ1089" s="1">
        <v>1.7209285497665405</v>
      </c>
      <c r="AK1089" s="1">
        <v>0</v>
      </c>
      <c r="AL1089" s="1">
        <v>0</v>
      </c>
      <c r="AM1089" s="1">
        <v>6.625431537053001</v>
      </c>
    </row>
    <row r="1090" spans="5:39" x14ac:dyDescent="0.2">
      <c r="E1090" s="1" t="str">
        <f t="shared" si="16"/>
        <v>----110-0-</v>
      </c>
      <c r="F1090" s="1" t="s">
        <v>87</v>
      </c>
      <c r="G1090" s="1" t="s">
        <v>87</v>
      </c>
      <c r="H1090" s="1" t="s">
        <v>87</v>
      </c>
      <c r="I1090" s="1" t="s">
        <v>87</v>
      </c>
      <c r="J1090" s="1">
        <v>1</v>
      </c>
      <c r="K1090" s="1">
        <v>1</v>
      </c>
      <c r="L1090" s="1">
        <v>0</v>
      </c>
      <c r="M1090" s="1" t="s">
        <v>87</v>
      </c>
      <c r="N1090" s="1">
        <v>0</v>
      </c>
      <c r="O1090" s="1" t="s">
        <v>87</v>
      </c>
      <c r="P1090" s="1">
        <v>1535</v>
      </c>
      <c r="Q1090" s="1">
        <v>3300396</v>
      </c>
      <c r="R1090" s="1">
        <v>59270.213767346642</v>
      </c>
      <c r="S1090" s="1">
        <v>69.749839782714844</v>
      </c>
      <c r="T1090" s="1">
        <v>-450.86085448845483</v>
      </c>
      <c r="U1090" s="1">
        <v>87.078293455721308</v>
      </c>
      <c r="V1090" s="1">
        <v>264.16900634765625</v>
      </c>
      <c r="W1090" s="1">
        <v>-91.429916381835938</v>
      </c>
      <c r="X1090" s="1">
        <v>-0.15425946790191405</v>
      </c>
      <c r="Y1090" s="1">
        <v>1.1508012977836599</v>
      </c>
      <c r="Z1090" s="1">
        <v>7.6521726483731038</v>
      </c>
      <c r="AA1090" s="1">
        <v>46.519902460189627</v>
      </c>
      <c r="AB1090" s="1">
        <v>39.633062214352464</v>
      </c>
      <c r="AC1090" s="1">
        <v>5.0323658130721283</v>
      </c>
      <c r="AD1090" s="1">
        <v>1.1695566229022214E-2</v>
      </c>
      <c r="AE1090" s="1">
        <v>0.63507530611478136</v>
      </c>
      <c r="AF1090" s="1">
        <v>4.1716206176470951</v>
      </c>
      <c r="AG1090" s="1">
        <v>-1.8931593423740456</v>
      </c>
      <c r="AH1090" s="1">
        <v>12.448070599065177</v>
      </c>
      <c r="AI1090" s="1">
        <v>18.30216001907641</v>
      </c>
      <c r="AJ1090" s="1">
        <v>2.6416900157928467</v>
      </c>
      <c r="AK1090" s="1">
        <v>0</v>
      </c>
      <c r="AL1090" s="1">
        <v>0</v>
      </c>
      <c r="AM1090" s="1">
        <v>-20.673426047852487</v>
      </c>
    </row>
    <row r="1091" spans="5:39" x14ac:dyDescent="0.2">
      <c r="E1091" s="1" t="str">
        <f t="shared" ref="E1091:E1154" si="17">CONCATENATE(F1091,G1091,H1091,I1091,J1091,K1091,L1091,M1091,N1091,O1091,)</f>
        <v>----111-0-</v>
      </c>
      <c r="F1091" s="1" t="s">
        <v>87</v>
      </c>
      <c r="G1091" s="1" t="s">
        <v>87</v>
      </c>
      <c r="H1091" s="1" t="s">
        <v>87</v>
      </c>
      <c r="I1091" s="1" t="s">
        <v>87</v>
      </c>
      <c r="J1091" s="1">
        <v>1</v>
      </c>
      <c r="K1091" s="1">
        <v>1</v>
      </c>
      <c r="L1091" s="1">
        <v>1</v>
      </c>
      <c r="M1091" s="1" t="s">
        <v>87</v>
      </c>
      <c r="N1091" s="1">
        <v>0</v>
      </c>
      <c r="O1091" s="1" t="s">
        <v>87</v>
      </c>
      <c r="P1091" s="1">
        <v>499</v>
      </c>
      <c r="Q1091" s="1">
        <v>1037038</v>
      </c>
      <c r="R1091" s="1">
        <v>57779.083951309556</v>
      </c>
      <c r="S1091" s="1">
        <v>70.832611083984375</v>
      </c>
      <c r="T1091" s="1">
        <v>-377.29188625775907</v>
      </c>
      <c r="U1091" s="1">
        <v>82.251517170713484</v>
      </c>
      <c r="V1091" s="1">
        <v>254.61680603027344</v>
      </c>
      <c r="W1091" s="1">
        <v>-131.58485412597656</v>
      </c>
      <c r="X1091" s="1">
        <v>-0.22773786832076315</v>
      </c>
      <c r="Y1091" s="1">
        <v>2.5920940216269801</v>
      </c>
      <c r="Z1091" s="1">
        <v>9.7764016361984805</v>
      </c>
      <c r="AA1091" s="1">
        <v>40.151084145421869</v>
      </c>
      <c r="AB1091" s="1">
        <v>40.746530021079266</v>
      </c>
      <c r="AC1091" s="1">
        <v>6.7338901756734089</v>
      </c>
      <c r="AD1091" s="1">
        <v>0</v>
      </c>
      <c r="AE1091" s="1">
        <v>0.72803503825317883</v>
      </c>
      <c r="AF1091" s="1">
        <v>5.1172666768237995</v>
      </c>
      <c r="AG1091" s="1">
        <v>-3.5197735401569212</v>
      </c>
      <c r="AH1091" s="1">
        <v>9.3674287130017895</v>
      </c>
      <c r="AI1091" s="1">
        <v>24.440015274462226</v>
      </c>
      <c r="AJ1091" s="1">
        <v>2.5461680889129639</v>
      </c>
      <c r="AK1091" s="1">
        <v>0</v>
      </c>
      <c r="AL1091" s="1">
        <v>0</v>
      </c>
      <c r="AM1091" s="1">
        <v>-121.44895330127648</v>
      </c>
    </row>
    <row r="1092" spans="5:39" x14ac:dyDescent="0.2">
      <c r="E1092" s="1" t="str">
        <f t="shared" si="17"/>
        <v>----110-1-</v>
      </c>
      <c r="F1092" s="1" t="s">
        <v>87</v>
      </c>
      <c r="G1092" s="1" t="s">
        <v>87</v>
      </c>
      <c r="H1092" s="1" t="s">
        <v>87</v>
      </c>
      <c r="I1092" s="1" t="s">
        <v>87</v>
      </c>
      <c r="J1092" s="1">
        <v>1</v>
      </c>
      <c r="K1092" s="1">
        <v>1</v>
      </c>
      <c r="L1092" s="1">
        <v>0</v>
      </c>
      <c r="M1092" s="1" t="s">
        <v>87</v>
      </c>
      <c r="N1092" s="1">
        <v>1</v>
      </c>
      <c r="O1092" s="1" t="s">
        <v>87</v>
      </c>
      <c r="P1092" s="1">
        <v>696</v>
      </c>
      <c r="Q1092" s="1">
        <v>1394736</v>
      </c>
      <c r="R1092" s="1">
        <v>54137.969000777462</v>
      </c>
      <c r="S1092" s="1">
        <v>67.355850219726563</v>
      </c>
      <c r="T1092" s="1">
        <v>-546.89514705548709</v>
      </c>
      <c r="U1092" s="1">
        <v>78.549126547823846</v>
      </c>
      <c r="V1092" s="1">
        <v>253.85893249511719</v>
      </c>
      <c r="W1092" s="1">
        <v>-206.4710693359375</v>
      </c>
      <c r="X1092" s="1">
        <v>-0.38137941475597731</v>
      </c>
      <c r="Y1092" s="1">
        <v>1.5886877516605293</v>
      </c>
      <c r="Z1092" s="1">
        <v>15.259948836195525</v>
      </c>
      <c r="AA1092" s="1">
        <v>55.083901182732788</v>
      </c>
      <c r="AB1092" s="1">
        <v>27.064906907113606</v>
      </c>
      <c r="AC1092" s="1">
        <v>1.0025553222975532</v>
      </c>
      <c r="AD1092" s="1">
        <v>0</v>
      </c>
      <c r="AE1092" s="1">
        <v>0.67482304894976541</v>
      </c>
      <c r="AF1092" s="1">
        <v>7.8509481364215166</v>
      </c>
      <c r="AG1092" s="1">
        <v>0.25499784831912553</v>
      </c>
      <c r="AH1092" s="1">
        <v>11.75425312124157</v>
      </c>
      <c r="AI1092" s="1">
        <v>24.912099845247948</v>
      </c>
      <c r="AJ1092" s="1">
        <v>2.5385894775390625</v>
      </c>
      <c r="AK1092" s="1">
        <v>0</v>
      </c>
      <c r="AL1092" s="1">
        <v>0</v>
      </c>
      <c r="AM1092" s="1">
        <v>-28.905332868317821</v>
      </c>
    </row>
    <row r="1093" spans="5:39" x14ac:dyDescent="0.2">
      <c r="E1093" s="1" t="str">
        <f t="shared" si="17"/>
        <v>----111-1-</v>
      </c>
      <c r="F1093" s="1" t="s">
        <v>87</v>
      </c>
      <c r="G1093" s="1" t="s">
        <v>87</v>
      </c>
      <c r="H1093" s="1" t="s">
        <v>87</v>
      </c>
      <c r="I1093" s="1" t="s">
        <v>87</v>
      </c>
      <c r="J1093" s="1">
        <v>1</v>
      </c>
      <c r="K1093" s="1">
        <v>1</v>
      </c>
      <c r="L1093" s="1">
        <v>1</v>
      </c>
      <c r="M1093" s="1" t="s">
        <v>87</v>
      </c>
      <c r="N1093" s="1">
        <v>1</v>
      </c>
      <c r="O1093" s="1" t="s">
        <v>87</v>
      </c>
      <c r="P1093" s="1">
        <v>76</v>
      </c>
      <c r="Q1093" s="1">
        <v>205556</v>
      </c>
      <c r="R1093" s="1">
        <v>59078.08366590942</v>
      </c>
      <c r="S1093" s="1">
        <v>71.761497497558594</v>
      </c>
      <c r="T1093" s="1">
        <v>-493.23154634108607</v>
      </c>
      <c r="U1093" s="1">
        <v>67.567097895198287</v>
      </c>
      <c r="V1093" s="1">
        <v>226.93280029296875</v>
      </c>
      <c r="W1093" s="1">
        <v>-323.0272216796875</v>
      </c>
      <c r="X1093" s="1">
        <v>-0.54678012832377632</v>
      </c>
      <c r="Y1093" s="1">
        <v>4.4654498044328559</v>
      </c>
      <c r="Z1093" s="1">
        <v>18.371635953219563</v>
      </c>
      <c r="AA1093" s="1">
        <v>38.368133258090253</v>
      </c>
      <c r="AB1093" s="1">
        <v>36.47229951935239</v>
      </c>
      <c r="AC1093" s="1">
        <v>2.322481464904941</v>
      </c>
      <c r="AD1093" s="1">
        <v>0</v>
      </c>
      <c r="AE1093" s="1">
        <v>0</v>
      </c>
      <c r="AF1093" s="1">
        <v>2.2159411547218273</v>
      </c>
      <c r="AG1093" s="1">
        <v>-1.6828066927321534</v>
      </c>
      <c r="AH1093" s="1">
        <v>9.7770495931851062</v>
      </c>
      <c r="AI1093" s="1">
        <v>1.8054693725263555</v>
      </c>
      <c r="AJ1093" s="1">
        <v>2.2693281173706055</v>
      </c>
      <c r="AK1093" s="1">
        <v>0</v>
      </c>
      <c r="AL1093" s="1">
        <v>1</v>
      </c>
      <c r="AM1093" s="1">
        <v>-134.19530205042489</v>
      </c>
    </row>
    <row r="1094" spans="5:39" x14ac:dyDescent="0.2">
      <c r="E1094" s="1" t="str">
        <f t="shared" si="17"/>
        <v>--0100----</v>
      </c>
      <c r="F1094" s="1" t="s">
        <v>87</v>
      </c>
      <c r="G1094" s="1" t="s">
        <v>87</v>
      </c>
      <c r="H1094" s="1">
        <v>0</v>
      </c>
      <c r="I1094" s="1">
        <v>1</v>
      </c>
      <c r="J1094" s="1">
        <v>0</v>
      </c>
      <c r="K1094" s="1">
        <v>0</v>
      </c>
      <c r="L1094" s="1" t="s">
        <v>87</v>
      </c>
      <c r="M1094" s="1" t="s">
        <v>87</v>
      </c>
      <c r="N1094" s="1" t="s">
        <v>87</v>
      </c>
      <c r="O1094" s="1" t="s">
        <v>87</v>
      </c>
      <c r="P1094" s="1">
        <v>1312</v>
      </c>
      <c r="Q1094" s="1">
        <v>4629890</v>
      </c>
      <c r="R1094" s="1">
        <v>12716.516128166415</v>
      </c>
      <c r="S1094" s="1">
        <v>12.284120559692383</v>
      </c>
      <c r="T1094" s="1">
        <v>-79.305524022555446</v>
      </c>
      <c r="U1094" s="1">
        <v>53.116843059048897</v>
      </c>
      <c r="V1094" s="1">
        <v>132.626220703125</v>
      </c>
      <c r="W1094" s="1">
        <v>78.4476318359375</v>
      </c>
      <c r="X1094" s="1">
        <v>0.61689562648515117</v>
      </c>
      <c r="Y1094" s="1">
        <v>0</v>
      </c>
      <c r="Z1094" s="1">
        <v>2.3605528425081372</v>
      </c>
      <c r="AA1094" s="1">
        <v>8.9121123827995916</v>
      </c>
      <c r="AB1094" s="1">
        <v>65.230059461455895</v>
      </c>
      <c r="AC1094" s="1">
        <v>22.416644887891504</v>
      </c>
      <c r="AD1094" s="1">
        <v>1.0806304253448786</v>
      </c>
      <c r="AE1094" s="1">
        <v>0</v>
      </c>
      <c r="AF1094" s="1">
        <v>2.3605528425081372</v>
      </c>
      <c r="AG1094" s="1">
        <v>-29.584872405982118</v>
      </c>
      <c r="AH1094" s="1">
        <v>2.4842922834019815E-3</v>
      </c>
      <c r="AI1094" s="1">
        <v>1.1893917099287645</v>
      </c>
      <c r="AJ1094" s="1">
        <v>1.3262622356414795</v>
      </c>
      <c r="AK1094" s="1">
        <v>0</v>
      </c>
      <c r="AL1094" s="1">
        <v>0</v>
      </c>
      <c r="AM1094" s="1">
        <v>0.40309698434991587</v>
      </c>
    </row>
    <row r="1095" spans="5:39" x14ac:dyDescent="0.2">
      <c r="E1095" s="1" t="str">
        <f t="shared" si="17"/>
        <v>--0200----</v>
      </c>
      <c r="F1095" s="1" t="s">
        <v>87</v>
      </c>
      <c r="G1095" s="1" t="s">
        <v>87</v>
      </c>
      <c r="H1095" s="1">
        <v>0</v>
      </c>
      <c r="I1095" s="1">
        <v>2</v>
      </c>
      <c r="J1095" s="1">
        <v>0</v>
      </c>
      <c r="K1095" s="1">
        <v>0</v>
      </c>
      <c r="L1095" s="1" t="s">
        <v>87</v>
      </c>
      <c r="M1095" s="1" t="s">
        <v>87</v>
      </c>
      <c r="N1095" s="1" t="s">
        <v>87</v>
      </c>
      <c r="O1095" s="1" t="s">
        <v>87</v>
      </c>
      <c r="P1095" s="1">
        <v>352</v>
      </c>
      <c r="Q1095" s="1">
        <v>1468114</v>
      </c>
      <c r="R1095" s="1">
        <v>22208.667973175026</v>
      </c>
      <c r="S1095" s="1">
        <v>45.868614196777344</v>
      </c>
      <c r="T1095" s="1">
        <v>-116.81373194093067</v>
      </c>
      <c r="U1095" s="1">
        <v>54.751716028974727</v>
      </c>
      <c r="V1095" s="1">
        <v>115.25324249267578</v>
      </c>
      <c r="W1095" s="1">
        <v>47.86212158203125</v>
      </c>
      <c r="X1095" s="1">
        <v>0.21551099615628463</v>
      </c>
      <c r="Y1095" s="1">
        <v>0</v>
      </c>
      <c r="Z1095" s="1">
        <v>2.1287856392623463</v>
      </c>
      <c r="AA1095" s="1">
        <v>31.574864077312796</v>
      </c>
      <c r="AB1095" s="1">
        <v>63.001238323454444</v>
      </c>
      <c r="AC1095" s="1">
        <v>3.2951119599704106</v>
      </c>
      <c r="AD1095" s="1">
        <v>0</v>
      </c>
      <c r="AE1095" s="1">
        <v>0</v>
      </c>
      <c r="AF1095" s="1">
        <v>2.1287856392623463</v>
      </c>
      <c r="AG1095" s="1">
        <v>-4.2980035290487537</v>
      </c>
      <c r="AH1095" s="1">
        <v>0</v>
      </c>
      <c r="AI1095" s="1">
        <v>0.91866766155006585</v>
      </c>
      <c r="AJ1095" s="1">
        <v>1.1525324583053589</v>
      </c>
      <c r="AK1095" s="1">
        <v>0</v>
      </c>
      <c r="AL1095" s="1">
        <v>0</v>
      </c>
      <c r="AM1095" s="1">
        <v>-1.9497690232072111</v>
      </c>
    </row>
    <row r="1096" spans="5:39" x14ac:dyDescent="0.2">
      <c r="E1096" s="1" t="str">
        <f t="shared" si="17"/>
        <v>--0300----</v>
      </c>
      <c r="F1096" s="1" t="s">
        <v>87</v>
      </c>
      <c r="G1096" s="1" t="s">
        <v>87</v>
      </c>
      <c r="H1096" s="1">
        <v>0</v>
      </c>
      <c r="I1096" s="1">
        <v>3</v>
      </c>
      <c r="J1096" s="1">
        <v>0</v>
      </c>
      <c r="K1096" s="1">
        <v>0</v>
      </c>
      <c r="L1096" s="1" t="s">
        <v>87</v>
      </c>
      <c r="M1096" s="1" t="s">
        <v>87</v>
      </c>
      <c r="N1096" s="1" t="s">
        <v>87</v>
      </c>
      <c r="O1096" s="1" t="s">
        <v>87</v>
      </c>
      <c r="P1096" s="1">
        <v>18</v>
      </c>
      <c r="Q1096" s="1">
        <v>89607</v>
      </c>
      <c r="R1096" s="1">
        <v>42320.164858616889</v>
      </c>
      <c r="S1096" s="1">
        <v>87.470954895019531</v>
      </c>
      <c r="T1096" s="1">
        <v>-117.4240885794938</v>
      </c>
      <c r="U1096" s="1">
        <v>53.591297614132415</v>
      </c>
      <c r="V1096" s="1">
        <v>103.75417327880859</v>
      </c>
      <c r="W1096" s="1">
        <v>-6.335536003112793</v>
      </c>
      <c r="X1096" s="1">
        <v>-1.497048989359691E-2</v>
      </c>
      <c r="Y1096" s="1">
        <v>0</v>
      </c>
      <c r="Z1096" s="1">
        <v>0</v>
      </c>
      <c r="AA1096" s="1">
        <v>50.211479013916325</v>
      </c>
      <c r="AB1096" s="1">
        <v>49.788520986083675</v>
      </c>
      <c r="AC1096" s="1">
        <v>0</v>
      </c>
      <c r="AD1096" s="1">
        <v>0</v>
      </c>
      <c r="AE1096" s="1">
        <v>0</v>
      </c>
      <c r="AF1096" s="1">
        <v>0</v>
      </c>
      <c r="AG1096" s="1">
        <v>-2.5075592569698686</v>
      </c>
      <c r="AH1096" s="1">
        <v>0</v>
      </c>
      <c r="AI1096" s="1">
        <v>0</v>
      </c>
      <c r="AJ1096" s="1">
        <v>1.0375417470932007</v>
      </c>
      <c r="AK1096" s="1">
        <v>1</v>
      </c>
      <c r="AL1096" s="1">
        <v>0</v>
      </c>
      <c r="AM1096" s="1">
        <v>-43.749356370146884</v>
      </c>
    </row>
    <row r="1097" spans="5:39" x14ac:dyDescent="0.2">
      <c r="E1097" s="1" t="str">
        <f t="shared" si="17"/>
        <v>--1100----</v>
      </c>
      <c r="F1097" s="1" t="s">
        <v>87</v>
      </c>
      <c r="G1097" s="1" t="s">
        <v>87</v>
      </c>
      <c r="H1097" s="1">
        <v>1</v>
      </c>
      <c r="I1097" s="1">
        <v>1</v>
      </c>
      <c r="J1097" s="1">
        <v>0</v>
      </c>
      <c r="K1097" s="1">
        <v>0</v>
      </c>
      <c r="L1097" s="1" t="s">
        <v>87</v>
      </c>
      <c r="M1097" s="1" t="s">
        <v>87</v>
      </c>
      <c r="N1097" s="1" t="s">
        <v>87</v>
      </c>
      <c r="O1097" s="1" t="s">
        <v>87</v>
      </c>
      <c r="P1097" s="1">
        <v>710</v>
      </c>
      <c r="Q1097" s="1">
        <v>1655008</v>
      </c>
      <c r="R1097" s="1">
        <v>15173.068916163433</v>
      </c>
      <c r="S1097" s="1">
        <v>14.677885055541992</v>
      </c>
      <c r="T1097" s="1">
        <v>-62.030661996064197</v>
      </c>
      <c r="U1097" s="1">
        <v>53.548748367496863</v>
      </c>
      <c r="V1097" s="1">
        <v>164.90524291992188</v>
      </c>
      <c r="W1097" s="1">
        <v>119.37603759765625</v>
      </c>
      <c r="X1097" s="1">
        <v>0.78676264015705089</v>
      </c>
      <c r="Y1097" s="1">
        <v>0</v>
      </c>
      <c r="Z1097" s="1">
        <v>0</v>
      </c>
      <c r="AA1097" s="1">
        <v>1.560536263268818</v>
      </c>
      <c r="AB1097" s="1">
        <v>70.565519924979213</v>
      </c>
      <c r="AC1097" s="1">
        <v>27.785907983526364</v>
      </c>
      <c r="AD1097" s="1">
        <v>8.8035828225603741E-2</v>
      </c>
      <c r="AE1097" s="1">
        <v>0</v>
      </c>
      <c r="AF1097" s="1">
        <v>0</v>
      </c>
      <c r="AG1097" s="1">
        <v>-50.349626355237376</v>
      </c>
      <c r="AH1097" s="1">
        <v>1.7963055163479572E-2</v>
      </c>
      <c r="AI1097" s="1">
        <v>0</v>
      </c>
      <c r="AJ1097" s="1">
        <v>1.6490525007247925</v>
      </c>
      <c r="AK1097" s="1">
        <v>0</v>
      </c>
      <c r="AL1097" s="1">
        <v>0</v>
      </c>
      <c r="AM1097" s="1">
        <v>13.284368103095586</v>
      </c>
    </row>
    <row r="1098" spans="5:39" x14ac:dyDescent="0.2">
      <c r="E1098" s="1" t="str">
        <f t="shared" si="17"/>
        <v>--1200----</v>
      </c>
      <c r="F1098" s="1" t="s">
        <v>87</v>
      </c>
      <c r="G1098" s="1" t="s">
        <v>87</v>
      </c>
      <c r="H1098" s="1">
        <v>1</v>
      </c>
      <c r="I1098" s="1">
        <v>2</v>
      </c>
      <c r="J1098" s="1">
        <v>0</v>
      </c>
      <c r="K1098" s="1">
        <v>0</v>
      </c>
      <c r="L1098" s="1" t="s">
        <v>87</v>
      </c>
      <c r="M1098" s="1" t="s">
        <v>87</v>
      </c>
      <c r="N1098" s="1" t="s">
        <v>87</v>
      </c>
      <c r="O1098" s="1" t="s">
        <v>87</v>
      </c>
      <c r="P1098" s="1">
        <v>479</v>
      </c>
      <c r="Q1098" s="1">
        <v>1319918</v>
      </c>
      <c r="R1098" s="1">
        <v>27169.611401129518</v>
      </c>
      <c r="S1098" s="1">
        <v>52.352630615234375</v>
      </c>
      <c r="T1098" s="1">
        <v>-68.682741074251126</v>
      </c>
      <c r="U1098" s="1">
        <v>53.630283546737324</v>
      </c>
      <c r="V1098" s="1">
        <v>140.28364562988281</v>
      </c>
      <c r="W1098" s="1">
        <v>145.06471252441406</v>
      </c>
      <c r="X1098" s="1">
        <v>0.53392266228137253</v>
      </c>
      <c r="Y1098" s="1">
        <v>0.13250823157196129</v>
      </c>
      <c r="Z1098" s="1">
        <v>0.47730237787498919</v>
      </c>
      <c r="AA1098" s="1">
        <v>8.6695537147004593</v>
      </c>
      <c r="AB1098" s="1">
        <v>74.806313725549629</v>
      </c>
      <c r="AC1098" s="1">
        <v>15.914321950302973</v>
      </c>
      <c r="AD1098" s="1">
        <v>0</v>
      </c>
      <c r="AE1098" s="1">
        <v>0.13250823157196129</v>
      </c>
      <c r="AF1098" s="1">
        <v>0.47730237787498919</v>
      </c>
      <c r="AG1098" s="1">
        <v>-7.1789713021675592</v>
      </c>
      <c r="AH1098" s="1">
        <v>1.4950928769817519E-2</v>
      </c>
      <c r="AI1098" s="1">
        <v>1.2612362560047212</v>
      </c>
      <c r="AJ1098" s="1">
        <v>1.4028364419937134</v>
      </c>
      <c r="AK1098" s="1">
        <v>0</v>
      </c>
      <c r="AL1098" s="1">
        <v>0</v>
      </c>
      <c r="AM1098" s="1">
        <v>25.736308728504525</v>
      </c>
    </row>
    <row r="1099" spans="5:39" x14ac:dyDescent="0.2">
      <c r="E1099" s="1" t="str">
        <f t="shared" si="17"/>
        <v>--1300----</v>
      </c>
      <c r="F1099" s="1" t="s">
        <v>87</v>
      </c>
      <c r="G1099" s="1" t="s">
        <v>87</v>
      </c>
      <c r="H1099" s="1">
        <v>1</v>
      </c>
      <c r="I1099" s="1">
        <v>3</v>
      </c>
      <c r="J1099" s="1">
        <v>0</v>
      </c>
      <c r="K1099" s="1">
        <v>0</v>
      </c>
      <c r="L1099" s="1" t="s">
        <v>87</v>
      </c>
      <c r="M1099" s="1" t="s">
        <v>87</v>
      </c>
      <c r="N1099" s="1" t="s">
        <v>87</v>
      </c>
      <c r="O1099" s="1" t="s">
        <v>87</v>
      </c>
      <c r="P1099" s="1">
        <v>107</v>
      </c>
      <c r="Q1099" s="1">
        <v>259325</v>
      </c>
      <c r="R1099" s="1">
        <v>61441.390721413321</v>
      </c>
      <c r="S1099" s="1">
        <v>90.700981140136719</v>
      </c>
      <c r="T1099" s="1">
        <v>-87.391745229229628</v>
      </c>
      <c r="U1099" s="1">
        <v>63.759161040579464</v>
      </c>
      <c r="V1099" s="1">
        <v>169.28410339355469</v>
      </c>
      <c r="W1099" s="1">
        <v>70.963180541992188</v>
      </c>
      <c r="X1099" s="1">
        <v>0.11549735399667697</v>
      </c>
      <c r="Y1099" s="1">
        <v>0</v>
      </c>
      <c r="Z1099" s="1">
        <v>5.7919598958835437</v>
      </c>
      <c r="AA1099" s="1">
        <v>22.201870240046272</v>
      </c>
      <c r="AB1099" s="1">
        <v>72.006169864070174</v>
      </c>
      <c r="AC1099" s="1">
        <v>0</v>
      </c>
      <c r="AD1099" s="1">
        <v>0</v>
      </c>
      <c r="AE1099" s="1">
        <v>0</v>
      </c>
      <c r="AF1099" s="1">
        <v>0</v>
      </c>
      <c r="AG1099" s="1">
        <v>0</v>
      </c>
      <c r="AH1099" s="1">
        <v>0</v>
      </c>
      <c r="AI1099" s="1">
        <v>0</v>
      </c>
      <c r="AJ1099" s="1">
        <v>1.6928410530090332</v>
      </c>
      <c r="AK1099" s="1">
        <v>0</v>
      </c>
      <c r="AL1099" s="1">
        <v>0</v>
      </c>
      <c r="AM1099" s="1">
        <v>-74.688338279585224</v>
      </c>
    </row>
    <row r="1100" spans="5:39" x14ac:dyDescent="0.2">
      <c r="E1100" s="1" t="str">
        <f t="shared" si="17"/>
        <v>--1101----</v>
      </c>
      <c r="F1100" s="1" t="s">
        <v>87</v>
      </c>
      <c r="G1100" s="1" t="s">
        <v>87</v>
      </c>
      <c r="H1100" s="1">
        <v>1</v>
      </c>
      <c r="I1100" s="1">
        <v>1</v>
      </c>
      <c r="J1100" s="1">
        <v>0</v>
      </c>
      <c r="K1100" s="1">
        <v>1</v>
      </c>
      <c r="L1100" s="1" t="s">
        <v>87</v>
      </c>
      <c r="M1100" s="1" t="s">
        <v>87</v>
      </c>
      <c r="N1100" s="1" t="s">
        <v>87</v>
      </c>
      <c r="O1100" s="1" t="s">
        <v>87</v>
      </c>
      <c r="P1100" s="1">
        <v>72</v>
      </c>
      <c r="Q1100" s="1">
        <v>120796</v>
      </c>
      <c r="R1100" s="1">
        <v>16679.05695731999</v>
      </c>
      <c r="S1100" s="1">
        <v>12.853306770324707</v>
      </c>
      <c r="T1100" s="1">
        <v>-79.113362381682805</v>
      </c>
      <c r="U1100" s="1">
        <v>67.470814298993574</v>
      </c>
      <c r="V1100" s="1">
        <v>202.90655517578125</v>
      </c>
      <c r="W1100" s="1">
        <v>155.59878540039063</v>
      </c>
      <c r="X1100" s="1">
        <v>0.93289917888374674</v>
      </c>
      <c r="Y1100" s="1">
        <v>0</v>
      </c>
      <c r="Z1100" s="1">
        <v>0</v>
      </c>
      <c r="AA1100" s="1">
        <v>6.9687738004569688</v>
      </c>
      <c r="AB1100" s="1">
        <v>57.159177456207154</v>
      </c>
      <c r="AC1100" s="1">
        <v>29.411569919533758</v>
      </c>
      <c r="AD1100" s="1">
        <v>6.4604788238021129</v>
      </c>
      <c r="AE1100" s="1">
        <v>0</v>
      </c>
      <c r="AF1100" s="1">
        <v>0</v>
      </c>
      <c r="AG1100" s="1">
        <v>-54.498459511030461</v>
      </c>
      <c r="AH1100" s="1">
        <v>0</v>
      </c>
      <c r="AI1100" s="1">
        <v>0</v>
      </c>
      <c r="AJ1100" s="1">
        <v>2.0290656089782715</v>
      </c>
      <c r="AK1100" s="1">
        <v>0</v>
      </c>
      <c r="AL1100" s="1">
        <v>1</v>
      </c>
      <c r="AM1100" s="1">
        <v>18.833238108806583</v>
      </c>
    </row>
    <row r="1101" spans="5:39" x14ac:dyDescent="0.2">
      <c r="E1101" s="1" t="str">
        <f t="shared" si="17"/>
        <v>--1201----</v>
      </c>
      <c r="F1101" s="1" t="s">
        <v>87</v>
      </c>
      <c r="G1101" s="1" t="s">
        <v>87</v>
      </c>
      <c r="H1101" s="1">
        <v>1</v>
      </c>
      <c r="I1101" s="1">
        <v>2</v>
      </c>
      <c r="J1101" s="1">
        <v>0</v>
      </c>
      <c r="K1101" s="1">
        <v>1</v>
      </c>
      <c r="L1101" s="1" t="s">
        <v>87</v>
      </c>
      <c r="M1101" s="1" t="s">
        <v>87</v>
      </c>
      <c r="N1101" s="1" t="s">
        <v>87</v>
      </c>
      <c r="O1101" s="1" t="s">
        <v>87</v>
      </c>
      <c r="P1101" s="1">
        <v>70</v>
      </c>
      <c r="Q1101" s="1">
        <v>208333</v>
      </c>
      <c r="R1101" s="1">
        <v>30024.869934636205</v>
      </c>
      <c r="S1101" s="1">
        <v>55.851058959960938</v>
      </c>
      <c r="T1101" s="1">
        <v>-65.608659829070817</v>
      </c>
      <c r="U1101" s="1">
        <v>51.528503964010412</v>
      </c>
      <c r="V1101" s="1">
        <v>154.49928283691406</v>
      </c>
      <c r="W1101" s="1">
        <v>228.09419250488281</v>
      </c>
      <c r="X1101" s="1">
        <v>0.75968419847093838</v>
      </c>
      <c r="Y1101" s="1">
        <v>0</v>
      </c>
      <c r="Z1101" s="1">
        <v>1.0521616834586935</v>
      </c>
      <c r="AA1101" s="1">
        <v>4.36320698113117</v>
      </c>
      <c r="AB1101" s="1">
        <v>63.883302213283542</v>
      </c>
      <c r="AC1101" s="1">
        <v>27.307243691589907</v>
      </c>
      <c r="AD1101" s="1">
        <v>3.394085430536689</v>
      </c>
      <c r="AE1101" s="1">
        <v>0</v>
      </c>
      <c r="AF1101" s="1">
        <v>1.0521616834586935</v>
      </c>
      <c r="AG1101" s="1">
        <v>-6.916465760599845</v>
      </c>
      <c r="AH1101" s="1">
        <v>7.8432125491400786E-2</v>
      </c>
      <c r="AI1101" s="1">
        <v>5.9289438905903378</v>
      </c>
      <c r="AJ1101" s="1">
        <v>1.5449929237365723</v>
      </c>
      <c r="AK1101" s="1">
        <v>0</v>
      </c>
      <c r="AL1101" s="1">
        <v>1</v>
      </c>
      <c r="AM1101" s="1">
        <v>88.58415532730055</v>
      </c>
    </row>
    <row r="1102" spans="5:39" x14ac:dyDescent="0.2">
      <c r="E1102" s="1" t="str">
        <f t="shared" si="17"/>
        <v>--1301----</v>
      </c>
      <c r="F1102" s="1" t="s">
        <v>87</v>
      </c>
      <c r="G1102" s="1" t="s">
        <v>87</v>
      </c>
      <c r="H1102" s="1">
        <v>1</v>
      </c>
      <c r="I1102" s="1">
        <v>3</v>
      </c>
      <c r="J1102" s="1">
        <v>0</v>
      </c>
      <c r="K1102" s="1">
        <v>1</v>
      </c>
      <c r="L1102" s="1" t="s">
        <v>87</v>
      </c>
      <c r="M1102" s="1" t="s">
        <v>87</v>
      </c>
      <c r="N1102" s="1" t="s">
        <v>87</v>
      </c>
      <c r="O1102" s="1" t="s">
        <v>87</v>
      </c>
      <c r="P1102" s="1">
        <v>23</v>
      </c>
      <c r="Q1102" s="1">
        <v>61844</v>
      </c>
      <c r="R1102" s="1">
        <v>57056.140207911565</v>
      </c>
      <c r="S1102" s="1">
        <v>91.254653930664063</v>
      </c>
      <c r="T1102" s="1">
        <v>-134.32747597533029</v>
      </c>
      <c r="U1102" s="1">
        <v>50.587694815993487</v>
      </c>
      <c r="V1102" s="1">
        <v>136.50637817382813</v>
      </c>
      <c r="W1102" s="1">
        <v>-266.58010864257813</v>
      </c>
      <c r="X1102" s="1">
        <v>-0.46722422454649915</v>
      </c>
      <c r="Y1102" s="1">
        <v>0</v>
      </c>
      <c r="Z1102" s="1">
        <v>15.285233814112928</v>
      </c>
      <c r="AA1102" s="1">
        <v>63.226828795032667</v>
      </c>
      <c r="AB1102" s="1">
        <v>21.487937390854409</v>
      </c>
      <c r="AC1102" s="1">
        <v>0</v>
      </c>
      <c r="AD1102" s="1">
        <v>0</v>
      </c>
      <c r="AE1102" s="1">
        <v>0</v>
      </c>
      <c r="AF1102" s="1">
        <v>0</v>
      </c>
      <c r="AG1102" s="1">
        <v>0</v>
      </c>
      <c r="AH1102" s="1">
        <v>0</v>
      </c>
      <c r="AI1102" s="1">
        <v>0</v>
      </c>
      <c r="AJ1102" s="1">
        <v>1.3650636672973633</v>
      </c>
      <c r="AK1102" s="1">
        <v>1</v>
      </c>
      <c r="AL1102" s="1">
        <v>0</v>
      </c>
      <c r="AM1102" s="1">
        <v>-319.34668939655478</v>
      </c>
    </row>
    <row r="1103" spans="5:39" x14ac:dyDescent="0.2">
      <c r="E1103" s="1" t="str">
        <f t="shared" si="17"/>
        <v>--0110----</v>
      </c>
      <c r="F1103" s="1" t="s">
        <v>87</v>
      </c>
      <c r="G1103" s="1" t="s">
        <v>87</v>
      </c>
      <c r="H1103" s="1">
        <v>0</v>
      </c>
      <c r="I1103" s="1">
        <v>1</v>
      </c>
      <c r="J1103" s="1">
        <v>1</v>
      </c>
      <c r="K1103" s="1">
        <v>0</v>
      </c>
      <c r="L1103" s="1" t="s">
        <v>87</v>
      </c>
      <c r="M1103" s="1" t="s">
        <v>87</v>
      </c>
      <c r="N1103" s="1" t="s">
        <v>87</v>
      </c>
      <c r="O1103" s="1" t="s">
        <v>87</v>
      </c>
      <c r="P1103" s="1">
        <v>1504</v>
      </c>
      <c r="Q1103" s="1">
        <v>5062077</v>
      </c>
      <c r="R1103" s="1">
        <v>15704.247346554626</v>
      </c>
      <c r="S1103" s="1">
        <v>15.10098934173584</v>
      </c>
      <c r="T1103" s="1">
        <v>-226.43808425482689</v>
      </c>
      <c r="U1103" s="1">
        <v>68.951686072913716</v>
      </c>
      <c r="V1103" s="1">
        <v>167.73672485351563</v>
      </c>
      <c r="W1103" s="1">
        <v>15.27971076965332</v>
      </c>
      <c r="X1103" s="1">
        <v>9.729667670450666E-2</v>
      </c>
      <c r="Y1103" s="1">
        <v>1.2016213897971129</v>
      </c>
      <c r="Z1103" s="1">
        <v>12.235471724353463</v>
      </c>
      <c r="AA1103" s="1">
        <v>35.590726889377621</v>
      </c>
      <c r="AB1103" s="1">
        <v>38.862249625993442</v>
      </c>
      <c r="AC1103" s="1">
        <v>11.483211337954756</v>
      </c>
      <c r="AD1103" s="1">
        <v>0.62671903252360639</v>
      </c>
      <c r="AE1103" s="1">
        <v>1.2016213897971129</v>
      </c>
      <c r="AF1103" s="1">
        <v>12.235471724353463</v>
      </c>
      <c r="AG1103" s="1">
        <v>-10.581972986262134</v>
      </c>
      <c r="AH1103" s="1">
        <v>2.8961123591401354</v>
      </c>
      <c r="AI1103" s="1">
        <v>11.707436024682162</v>
      </c>
      <c r="AJ1103" s="1">
        <v>1.6773672103881836</v>
      </c>
      <c r="AK1103" s="1">
        <v>0</v>
      </c>
      <c r="AL1103" s="1">
        <v>0</v>
      </c>
      <c r="AM1103" s="1">
        <v>1.0078116854381411</v>
      </c>
    </row>
    <row r="1104" spans="5:39" x14ac:dyDescent="0.2">
      <c r="E1104" s="1" t="str">
        <f t="shared" si="17"/>
        <v>--0210----</v>
      </c>
      <c r="F1104" s="1" t="s">
        <v>87</v>
      </c>
      <c r="G1104" s="1" t="s">
        <v>87</v>
      </c>
      <c r="H1104" s="1">
        <v>0</v>
      </c>
      <c r="I1104" s="1">
        <v>2</v>
      </c>
      <c r="J1104" s="1">
        <v>1</v>
      </c>
      <c r="K1104" s="1">
        <v>0</v>
      </c>
      <c r="L1104" s="1" t="s">
        <v>87</v>
      </c>
      <c r="M1104" s="1" t="s">
        <v>87</v>
      </c>
      <c r="N1104" s="1" t="s">
        <v>87</v>
      </c>
      <c r="O1104" s="1" t="s">
        <v>87</v>
      </c>
      <c r="P1104" s="1">
        <v>1288</v>
      </c>
      <c r="Q1104" s="1">
        <v>4311492</v>
      </c>
      <c r="R1104" s="1">
        <v>29138.617077900934</v>
      </c>
      <c r="S1104" s="1">
        <v>49.310455322265625</v>
      </c>
      <c r="T1104" s="1">
        <v>-289.60106486065428</v>
      </c>
      <c r="U1104" s="1">
        <v>76.770399235310791</v>
      </c>
      <c r="V1104" s="1">
        <v>167.84945678710938</v>
      </c>
      <c r="W1104" s="1">
        <v>-30.248174667358398</v>
      </c>
      <c r="X1104" s="1">
        <v>-0.10380785946872875</v>
      </c>
      <c r="Y1104" s="1">
        <v>0</v>
      </c>
      <c r="Z1104" s="1">
        <v>10.404240573796727</v>
      </c>
      <c r="AA1104" s="1">
        <v>52.481530755478609</v>
      </c>
      <c r="AB1104" s="1">
        <v>33.838123786382994</v>
      </c>
      <c r="AC1104" s="1">
        <v>3.2761048843416614</v>
      </c>
      <c r="AD1104" s="1">
        <v>0</v>
      </c>
      <c r="AE1104" s="1">
        <v>0</v>
      </c>
      <c r="AF1104" s="1">
        <v>10.404240573796727</v>
      </c>
      <c r="AG1104" s="1">
        <v>-0.22919421270995421</v>
      </c>
      <c r="AH1104" s="1">
        <v>4.5813016512415645</v>
      </c>
      <c r="AI1104" s="1">
        <v>7.9893424538411706</v>
      </c>
      <c r="AJ1104" s="1">
        <v>1.6784945726394653</v>
      </c>
      <c r="AK1104" s="1">
        <v>0</v>
      </c>
      <c r="AL1104" s="1">
        <v>0</v>
      </c>
      <c r="AM1104" s="1">
        <v>2.3915813307572695</v>
      </c>
    </row>
    <row r="1105" spans="5:39" x14ac:dyDescent="0.2">
      <c r="E1105" s="1" t="str">
        <f t="shared" si="17"/>
        <v>--0310----</v>
      </c>
      <c r="F1105" s="1" t="s">
        <v>87</v>
      </c>
      <c r="G1105" s="1" t="s">
        <v>87</v>
      </c>
      <c r="H1105" s="1">
        <v>0</v>
      </c>
      <c r="I1105" s="1">
        <v>3</v>
      </c>
      <c r="J1105" s="1">
        <v>1</v>
      </c>
      <c r="K1105" s="1">
        <v>0</v>
      </c>
      <c r="L1105" s="1" t="s">
        <v>87</v>
      </c>
      <c r="M1105" s="1" t="s">
        <v>87</v>
      </c>
      <c r="N1105" s="1" t="s">
        <v>87</v>
      </c>
      <c r="O1105" s="1" t="s">
        <v>87</v>
      </c>
      <c r="P1105" s="1">
        <v>249</v>
      </c>
      <c r="Q1105" s="1">
        <v>791341</v>
      </c>
      <c r="R1105" s="1">
        <v>69244.928793729836</v>
      </c>
      <c r="S1105" s="1">
        <v>90.419853210449219</v>
      </c>
      <c r="T1105" s="1">
        <v>-408.84828429694335</v>
      </c>
      <c r="U1105" s="1">
        <v>98.48304082996718</v>
      </c>
      <c r="V1105" s="1">
        <v>179.20352172851563</v>
      </c>
      <c r="W1105" s="1">
        <v>-140.1611328125</v>
      </c>
      <c r="X1105" s="1">
        <v>-0.20241357057354886</v>
      </c>
      <c r="Y1105" s="1">
        <v>0</v>
      </c>
      <c r="Z1105" s="1">
        <v>3.2002638559104102</v>
      </c>
      <c r="AA1105" s="1">
        <v>70.030492543669538</v>
      </c>
      <c r="AB1105" s="1">
        <v>26.769243600420044</v>
      </c>
      <c r="AC1105" s="1">
        <v>0</v>
      </c>
      <c r="AD1105" s="1">
        <v>0</v>
      </c>
      <c r="AE1105" s="1">
        <v>0</v>
      </c>
      <c r="AF1105" s="1">
        <v>0</v>
      </c>
      <c r="AG1105" s="1">
        <v>-2.0547427369093541E-2</v>
      </c>
      <c r="AH1105" s="1">
        <v>8.4284085815079361</v>
      </c>
      <c r="AI1105" s="1">
        <v>0</v>
      </c>
      <c r="AJ1105" s="1">
        <v>1.7920353412628174</v>
      </c>
      <c r="AK1105" s="1">
        <v>0</v>
      </c>
      <c r="AL1105" s="1">
        <v>0</v>
      </c>
      <c r="AM1105" s="1">
        <v>-17.407279018179405</v>
      </c>
    </row>
    <row r="1106" spans="5:39" x14ac:dyDescent="0.2">
      <c r="E1106" s="1" t="str">
        <f t="shared" si="17"/>
        <v>--1110----</v>
      </c>
      <c r="F1106" s="1" t="s">
        <v>87</v>
      </c>
      <c r="G1106" s="1" t="s">
        <v>87</v>
      </c>
      <c r="H1106" s="1">
        <v>1</v>
      </c>
      <c r="I1106" s="1">
        <v>1</v>
      </c>
      <c r="J1106" s="1">
        <v>1</v>
      </c>
      <c r="K1106" s="1">
        <v>0</v>
      </c>
      <c r="L1106" s="1" t="s">
        <v>87</v>
      </c>
      <c r="M1106" s="1" t="s">
        <v>87</v>
      </c>
      <c r="N1106" s="1" t="s">
        <v>87</v>
      </c>
      <c r="O1106" s="1" t="s">
        <v>87</v>
      </c>
      <c r="P1106" s="1">
        <v>1325</v>
      </c>
      <c r="Q1106" s="1">
        <v>2369462</v>
      </c>
      <c r="R1106" s="1">
        <v>20736.871115559501</v>
      </c>
      <c r="S1106" s="1">
        <v>18.482065200805664</v>
      </c>
      <c r="T1106" s="1">
        <v>-249.92891964749973</v>
      </c>
      <c r="U1106" s="1">
        <v>75.530613190120974</v>
      </c>
      <c r="V1106" s="1">
        <v>237.77777099609375</v>
      </c>
      <c r="W1106" s="1">
        <v>67.261741638183594</v>
      </c>
      <c r="X1106" s="1">
        <v>0.32435819880133737</v>
      </c>
      <c r="Y1106" s="1">
        <v>0.3976008055837148</v>
      </c>
      <c r="Z1106" s="1">
        <v>7.6773546062355074</v>
      </c>
      <c r="AA1106" s="1">
        <v>33.466964230698778</v>
      </c>
      <c r="AB1106" s="1">
        <v>43.177100962159344</v>
      </c>
      <c r="AC1106" s="1">
        <v>14.494978184921303</v>
      </c>
      <c r="AD1106" s="1">
        <v>0.78600121040134852</v>
      </c>
      <c r="AE1106" s="1">
        <v>0.3976008055837148</v>
      </c>
      <c r="AF1106" s="1">
        <v>7.6773546062355074</v>
      </c>
      <c r="AG1106" s="1">
        <v>-33.929614924826417</v>
      </c>
      <c r="AH1106" s="1">
        <v>4.2406247243057411</v>
      </c>
      <c r="AI1106" s="1">
        <v>7.4154634615174784</v>
      </c>
      <c r="AJ1106" s="1">
        <v>2.3777778148651123</v>
      </c>
      <c r="AK1106" s="1">
        <v>0</v>
      </c>
      <c r="AL1106" s="1">
        <v>0</v>
      </c>
      <c r="AM1106" s="1">
        <v>26.155802759384148</v>
      </c>
    </row>
    <row r="1107" spans="5:39" x14ac:dyDescent="0.2">
      <c r="E1107" s="1" t="str">
        <f t="shared" si="17"/>
        <v>--1210----</v>
      </c>
      <c r="F1107" s="1" t="s">
        <v>87</v>
      </c>
      <c r="G1107" s="1" t="s">
        <v>87</v>
      </c>
      <c r="H1107" s="1">
        <v>1</v>
      </c>
      <c r="I1107" s="1">
        <v>2</v>
      </c>
      <c r="J1107" s="1">
        <v>1</v>
      </c>
      <c r="K1107" s="1">
        <v>0</v>
      </c>
      <c r="L1107" s="1" t="s">
        <v>87</v>
      </c>
      <c r="M1107" s="1" t="s">
        <v>87</v>
      </c>
      <c r="N1107" s="1" t="s">
        <v>87</v>
      </c>
      <c r="O1107" s="1" t="s">
        <v>87</v>
      </c>
      <c r="P1107" s="1">
        <v>4020</v>
      </c>
      <c r="Q1107" s="1">
        <v>8920712</v>
      </c>
      <c r="R1107" s="1">
        <v>39780.857994102065</v>
      </c>
      <c r="S1107" s="1">
        <v>57.354255676269531</v>
      </c>
      <c r="T1107" s="1">
        <v>-321.57389061704669</v>
      </c>
      <c r="U1107" s="1">
        <v>80.45113754547657</v>
      </c>
      <c r="V1107" s="1">
        <v>237.07600402832031</v>
      </c>
      <c r="W1107" s="1">
        <v>47.106021881103516</v>
      </c>
      <c r="X1107" s="1">
        <v>0.11841379059267018</v>
      </c>
      <c r="Y1107" s="1">
        <v>0.17271042939173464</v>
      </c>
      <c r="Z1107" s="1">
        <v>2.9854007168934498</v>
      </c>
      <c r="AA1107" s="1">
        <v>37.647846943158797</v>
      </c>
      <c r="AB1107" s="1">
        <v>55.652564503819882</v>
      </c>
      <c r="AC1107" s="1">
        <v>3.5414774067361439</v>
      </c>
      <c r="AD1107" s="1">
        <v>0</v>
      </c>
      <c r="AE1107" s="1">
        <v>0.17271042939173464</v>
      </c>
      <c r="AF1107" s="1">
        <v>2.9854007168934498</v>
      </c>
      <c r="AG1107" s="1">
        <v>-1.8675194826356041</v>
      </c>
      <c r="AH1107" s="1">
        <v>6.5791574462589084</v>
      </c>
      <c r="AI1107" s="1">
        <v>5.0587955315995243</v>
      </c>
      <c r="AJ1107" s="1">
        <v>2.3707599639892578</v>
      </c>
      <c r="AK1107" s="1">
        <v>0</v>
      </c>
      <c r="AL1107" s="1">
        <v>0</v>
      </c>
      <c r="AM1107" s="1">
        <v>41.382341808430446</v>
      </c>
    </row>
    <row r="1108" spans="5:39" x14ac:dyDescent="0.2">
      <c r="E1108" s="1" t="str">
        <f t="shared" si="17"/>
        <v>--1310----</v>
      </c>
      <c r="F1108" s="1" t="s">
        <v>87</v>
      </c>
      <c r="G1108" s="1" t="s">
        <v>87</v>
      </c>
      <c r="H1108" s="1">
        <v>1</v>
      </c>
      <c r="I1108" s="1">
        <v>3</v>
      </c>
      <c r="J1108" s="1">
        <v>1</v>
      </c>
      <c r="K1108" s="1">
        <v>0</v>
      </c>
      <c r="L1108" s="1" t="s">
        <v>87</v>
      </c>
      <c r="M1108" s="1" t="s">
        <v>87</v>
      </c>
      <c r="N1108" s="1" t="s">
        <v>87</v>
      </c>
      <c r="O1108" s="1" t="s">
        <v>87</v>
      </c>
      <c r="P1108" s="1">
        <v>1549</v>
      </c>
      <c r="Q1108" s="1">
        <v>3914033</v>
      </c>
      <c r="R1108" s="1">
        <v>77328.426615437435</v>
      </c>
      <c r="S1108" s="1">
        <v>90.398765563964844</v>
      </c>
      <c r="T1108" s="1">
        <v>-414.87335828789492</v>
      </c>
      <c r="U1108" s="1">
        <v>81.773885138446516</v>
      </c>
      <c r="V1108" s="1">
        <v>222.78013610839844</v>
      </c>
      <c r="W1108" s="1">
        <v>-130.65086364746094</v>
      </c>
      <c r="X1108" s="1">
        <v>-0.16895580236903268</v>
      </c>
      <c r="Y1108" s="1">
        <v>0.19790328798965159</v>
      </c>
      <c r="Z1108" s="1">
        <v>2.614617710172602</v>
      </c>
      <c r="AA1108" s="1">
        <v>67.704002495635578</v>
      </c>
      <c r="AB1108" s="1">
        <v>29.131409980447277</v>
      </c>
      <c r="AC1108" s="1">
        <v>0.35206652575489272</v>
      </c>
      <c r="AD1108" s="1">
        <v>0</v>
      </c>
      <c r="AE1108" s="1">
        <v>0</v>
      </c>
      <c r="AF1108" s="1">
        <v>0</v>
      </c>
      <c r="AG1108" s="1">
        <v>0</v>
      </c>
      <c r="AH1108" s="1">
        <v>10.928768974189133</v>
      </c>
      <c r="AI1108" s="1">
        <v>0</v>
      </c>
      <c r="AJ1108" s="1">
        <v>2.2278013229370117</v>
      </c>
      <c r="AK1108" s="1">
        <v>0</v>
      </c>
      <c r="AL1108" s="1">
        <v>0</v>
      </c>
      <c r="AM1108" s="1">
        <v>-31.260288389311921</v>
      </c>
    </row>
    <row r="1109" spans="5:39" x14ac:dyDescent="0.2">
      <c r="E1109" s="1" t="str">
        <f t="shared" si="17"/>
        <v>--1111----</v>
      </c>
      <c r="F1109" s="1" t="s">
        <v>87</v>
      </c>
      <c r="G1109" s="1" t="s">
        <v>87</v>
      </c>
      <c r="H1109" s="1">
        <v>1</v>
      </c>
      <c r="I1109" s="1">
        <v>1</v>
      </c>
      <c r="J1109" s="1">
        <v>1</v>
      </c>
      <c r="K1109" s="1">
        <v>1</v>
      </c>
      <c r="L1109" s="1" t="s">
        <v>87</v>
      </c>
      <c r="M1109" s="1" t="s">
        <v>87</v>
      </c>
      <c r="N1109" s="1" t="s">
        <v>87</v>
      </c>
      <c r="O1109" s="1" t="s">
        <v>87</v>
      </c>
      <c r="P1109" s="1">
        <v>289</v>
      </c>
      <c r="Q1109" s="1">
        <v>433247</v>
      </c>
      <c r="R1109" s="1">
        <v>24462.876468389899</v>
      </c>
      <c r="S1109" s="1">
        <v>19.639394760131836</v>
      </c>
      <c r="T1109" s="1">
        <v>-375.85486877518565</v>
      </c>
      <c r="U1109" s="1">
        <v>79.042242565667635</v>
      </c>
      <c r="V1109" s="1">
        <v>287.51129150390625</v>
      </c>
      <c r="W1109" s="1">
        <v>89.951667785644531</v>
      </c>
      <c r="X1109" s="1">
        <v>0.36770683080494249</v>
      </c>
      <c r="Y1109" s="1">
        <v>0.14910662970545671</v>
      </c>
      <c r="Z1109" s="1">
        <v>13.069680805637432</v>
      </c>
      <c r="AA1109" s="1">
        <v>32.06369576707975</v>
      </c>
      <c r="AB1109" s="1">
        <v>33.792963367317022</v>
      </c>
      <c r="AC1109" s="1">
        <v>20.835458756783083</v>
      </c>
      <c r="AD1109" s="1">
        <v>8.9094673477254319E-2</v>
      </c>
      <c r="AE1109" s="1">
        <v>0.14910662970545671</v>
      </c>
      <c r="AF1109" s="1">
        <v>13.069680805637432</v>
      </c>
      <c r="AG1109" s="1">
        <v>-21.478065716053617</v>
      </c>
      <c r="AH1109" s="1">
        <v>7.123830790969282</v>
      </c>
      <c r="AI1109" s="1">
        <v>14.887040325878111</v>
      </c>
      <c r="AJ1109" s="1">
        <v>2.875112771987915</v>
      </c>
      <c r="AK1109" s="1">
        <v>0</v>
      </c>
      <c r="AL1109" s="1">
        <v>0</v>
      </c>
      <c r="AM1109" s="1">
        <v>98.720206462057376</v>
      </c>
    </row>
    <row r="1110" spans="5:39" x14ac:dyDescent="0.2">
      <c r="E1110" s="1" t="str">
        <f t="shared" si="17"/>
        <v>--1211----</v>
      </c>
      <c r="F1110" s="1" t="s">
        <v>87</v>
      </c>
      <c r="G1110" s="1" t="s">
        <v>87</v>
      </c>
      <c r="H1110" s="1">
        <v>1</v>
      </c>
      <c r="I1110" s="1">
        <v>2</v>
      </c>
      <c r="J1110" s="1">
        <v>1</v>
      </c>
      <c r="K1110" s="1">
        <v>1</v>
      </c>
      <c r="L1110" s="1" t="s">
        <v>87</v>
      </c>
      <c r="M1110" s="1" t="s">
        <v>87</v>
      </c>
      <c r="N1110" s="1" t="s">
        <v>87</v>
      </c>
      <c r="O1110" s="1" t="s">
        <v>87</v>
      </c>
      <c r="P1110" s="1">
        <v>1597</v>
      </c>
      <c r="Q1110" s="1">
        <v>3146432</v>
      </c>
      <c r="R1110" s="1">
        <v>45725.672727287849</v>
      </c>
      <c r="S1110" s="1">
        <v>60.30694580078125</v>
      </c>
      <c r="T1110" s="1">
        <v>-443.5297380915033</v>
      </c>
      <c r="U1110" s="1">
        <v>86.118668156910687</v>
      </c>
      <c r="V1110" s="1">
        <v>272.2308349609375</v>
      </c>
      <c r="W1110" s="1">
        <v>34.151287078857422</v>
      </c>
      <c r="X1110" s="1">
        <v>7.4687336548417485E-2</v>
      </c>
      <c r="Y1110" s="1">
        <v>1.1847069950979396</v>
      </c>
      <c r="Z1110" s="1">
        <v>7.8876327217623015</v>
      </c>
      <c r="AA1110" s="1">
        <v>33.820403555519398</v>
      </c>
      <c r="AB1110" s="1">
        <v>51.882004759676988</v>
      </c>
      <c r="AC1110" s="1">
        <v>5.2252519679433718</v>
      </c>
      <c r="AD1110" s="1">
        <v>0</v>
      </c>
      <c r="AE1110" s="1">
        <v>1.1847069950979396</v>
      </c>
      <c r="AF1110" s="1">
        <v>7.8876327217623015</v>
      </c>
      <c r="AG1110" s="1">
        <v>-0.18537308360666049</v>
      </c>
      <c r="AH1110" s="1">
        <v>10.513623835588858</v>
      </c>
      <c r="AI1110" s="1">
        <v>36.363971085519253</v>
      </c>
      <c r="AJ1110" s="1">
        <v>2.7223083972930908</v>
      </c>
      <c r="AK1110" s="1">
        <v>0</v>
      </c>
      <c r="AL1110" s="1">
        <v>0</v>
      </c>
      <c r="AM1110" s="1">
        <v>72.639305312363788</v>
      </c>
    </row>
    <row r="1111" spans="5:39" x14ac:dyDescent="0.2">
      <c r="E1111" s="1" t="str">
        <f t="shared" si="17"/>
        <v>--1311----</v>
      </c>
      <c r="F1111" s="1" t="s">
        <v>87</v>
      </c>
      <c r="G1111" s="1" t="s">
        <v>87</v>
      </c>
      <c r="H1111" s="1">
        <v>1</v>
      </c>
      <c r="I1111" s="1">
        <v>3</v>
      </c>
      <c r="J1111" s="1">
        <v>1</v>
      </c>
      <c r="K1111" s="1">
        <v>1</v>
      </c>
      <c r="L1111" s="1" t="s">
        <v>87</v>
      </c>
      <c r="M1111" s="1" t="s">
        <v>87</v>
      </c>
      <c r="N1111" s="1" t="s">
        <v>87</v>
      </c>
      <c r="O1111" s="1" t="s">
        <v>87</v>
      </c>
      <c r="P1111" s="1">
        <v>920</v>
      </c>
      <c r="Q1111" s="1">
        <v>2358047</v>
      </c>
      <c r="R1111" s="1">
        <v>80030.263716510221</v>
      </c>
      <c r="S1111" s="1">
        <v>90.792266845703125</v>
      </c>
      <c r="T1111" s="1">
        <v>-502.56516608852843</v>
      </c>
      <c r="U1111" s="1">
        <v>80.966821043172416</v>
      </c>
      <c r="V1111" s="1">
        <v>235.5780029296875</v>
      </c>
      <c r="W1111" s="1">
        <v>-398.21609497070313</v>
      </c>
      <c r="X1111" s="1">
        <v>-0.49758188524943131</v>
      </c>
      <c r="Y1111" s="1">
        <v>2.4714096029468453</v>
      </c>
      <c r="Z1111" s="1">
        <v>12.711112204294487</v>
      </c>
      <c r="AA1111" s="1">
        <v>67.675283825979719</v>
      </c>
      <c r="AB1111" s="1">
        <v>17.142194366778948</v>
      </c>
      <c r="AC1111" s="1">
        <v>0</v>
      </c>
      <c r="AD1111" s="1">
        <v>0</v>
      </c>
      <c r="AE1111" s="1">
        <v>0</v>
      </c>
      <c r="AF1111" s="1">
        <v>0</v>
      </c>
      <c r="AG1111" s="1">
        <v>0</v>
      </c>
      <c r="AH1111" s="1">
        <v>14.009463062897566</v>
      </c>
      <c r="AI1111" s="1">
        <v>0</v>
      </c>
      <c r="AJ1111" s="1">
        <v>2.3557801246643066</v>
      </c>
      <c r="AK1111" s="1">
        <v>0</v>
      </c>
      <c r="AL1111" s="1">
        <v>0</v>
      </c>
      <c r="AM1111" s="1">
        <v>-226.20520205985611</v>
      </c>
    </row>
    <row r="1112" spans="5:39" x14ac:dyDescent="0.2">
      <c r="E1112" s="1" t="str">
        <f t="shared" si="17"/>
        <v>--0-000---</v>
      </c>
      <c r="F1112" s="1" t="s">
        <v>87</v>
      </c>
      <c r="G1112" s="1" t="s">
        <v>87</v>
      </c>
      <c r="H1112" s="1">
        <v>0</v>
      </c>
      <c r="I1112" s="1" t="s">
        <v>87</v>
      </c>
      <c r="J1112" s="1">
        <v>0</v>
      </c>
      <c r="K1112" s="1">
        <v>0</v>
      </c>
      <c r="L1112" s="1">
        <v>0</v>
      </c>
      <c r="M1112" s="1" t="s">
        <v>87</v>
      </c>
      <c r="N1112" s="1" t="s">
        <v>87</v>
      </c>
      <c r="O1112" s="1" t="s">
        <v>87</v>
      </c>
      <c r="P1112" s="1">
        <v>908</v>
      </c>
      <c r="Q1112" s="1">
        <v>3362400</v>
      </c>
      <c r="R1112" s="1">
        <v>14904.002521849534</v>
      </c>
      <c r="S1112" s="1">
        <v>20.973905563354492</v>
      </c>
      <c r="T1112" s="1">
        <v>-101.44120294290816</v>
      </c>
      <c r="U1112" s="1">
        <v>56.16118847921404</v>
      </c>
      <c r="V1112" s="1">
        <v>121.76335144042969</v>
      </c>
      <c r="W1112" s="1">
        <v>59.670768737792969</v>
      </c>
      <c r="X1112" s="1">
        <v>0.40036740902529072</v>
      </c>
      <c r="Y1112" s="1">
        <v>0</v>
      </c>
      <c r="Z1112" s="1">
        <v>3.3009457530335475</v>
      </c>
      <c r="AA1112" s="1">
        <v>17.078842493457056</v>
      </c>
      <c r="AB1112" s="1">
        <v>63.051600047585055</v>
      </c>
      <c r="AC1112" s="1">
        <v>15.77923507018796</v>
      </c>
      <c r="AD1112" s="1">
        <v>0.78937663573637873</v>
      </c>
      <c r="AE1112" s="1">
        <v>0</v>
      </c>
      <c r="AF1112" s="1">
        <v>3.3009457530335475</v>
      </c>
      <c r="AG1112" s="1">
        <v>-18.642497827013404</v>
      </c>
      <c r="AH1112" s="1">
        <v>1.0171306209850107E-4</v>
      </c>
      <c r="AI1112" s="1">
        <v>1.5616766169828715</v>
      </c>
      <c r="AJ1112" s="1">
        <v>1.2176334857940674</v>
      </c>
      <c r="AK1112" s="1">
        <v>0</v>
      </c>
      <c r="AL1112" s="1">
        <v>0</v>
      </c>
      <c r="AM1112" s="1">
        <v>0.26815080109694761</v>
      </c>
    </row>
    <row r="1113" spans="5:39" x14ac:dyDescent="0.2">
      <c r="E1113" s="1" t="str">
        <f t="shared" si="17"/>
        <v>--0-001---</v>
      </c>
      <c r="F1113" s="1" t="s">
        <v>87</v>
      </c>
      <c r="G1113" s="1" t="s">
        <v>87</v>
      </c>
      <c r="H1113" s="1">
        <v>0</v>
      </c>
      <c r="I1113" s="1" t="s">
        <v>87</v>
      </c>
      <c r="J1113" s="1">
        <v>0</v>
      </c>
      <c r="K1113" s="1">
        <v>0</v>
      </c>
      <c r="L1113" s="1">
        <v>1</v>
      </c>
      <c r="M1113" s="1" t="s">
        <v>87</v>
      </c>
      <c r="N1113" s="1" t="s">
        <v>87</v>
      </c>
      <c r="O1113" s="1" t="s">
        <v>87</v>
      </c>
      <c r="P1113" s="1">
        <v>774</v>
      </c>
      <c r="Q1113" s="1">
        <v>2825211</v>
      </c>
      <c r="R1113" s="1">
        <v>15984.608640708773</v>
      </c>
      <c r="S1113" s="1">
        <v>21.778842926025391</v>
      </c>
      <c r="T1113" s="1">
        <v>-73.660992896327173</v>
      </c>
      <c r="U1113" s="1">
        <v>50.358248144872121</v>
      </c>
      <c r="V1113" s="1">
        <v>135.61100769042969</v>
      </c>
      <c r="W1113" s="1">
        <v>82.212013244628906</v>
      </c>
      <c r="X1113" s="1">
        <v>0.514319837867382</v>
      </c>
      <c r="Y1113" s="1">
        <v>0</v>
      </c>
      <c r="Z1113" s="1">
        <v>1.0460457643694578</v>
      </c>
      <c r="AA1113" s="1">
        <v>12.279082872040354</v>
      </c>
      <c r="AB1113" s="1">
        <v>66.174774202705564</v>
      </c>
      <c r="AC1113" s="1">
        <v>19.668654836753785</v>
      </c>
      <c r="AD1113" s="1">
        <v>0.83144232413083474</v>
      </c>
      <c r="AE1113" s="1">
        <v>0</v>
      </c>
      <c r="AF1113" s="1">
        <v>1.0460457643694578</v>
      </c>
      <c r="AG1113" s="1">
        <v>-28.608775350563516</v>
      </c>
      <c r="AH1113" s="1">
        <v>3.9501474403150771E-3</v>
      </c>
      <c r="AI1113" s="1">
        <v>0.56791516888748916</v>
      </c>
      <c r="AJ1113" s="1">
        <v>1.3561100959777832</v>
      </c>
      <c r="AK1113" s="1">
        <v>0</v>
      </c>
      <c r="AL1113" s="1">
        <v>0</v>
      </c>
      <c r="AM1113" s="1">
        <v>-2.0593390485642056</v>
      </c>
    </row>
    <row r="1114" spans="5:39" x14ac:dyDescent="0.2">
      <c r="E1114" s="1" t="str">
        <f t="shared" si="17"/>
        <v>--1-000---</v>
      </c>
      <c r="F1114" s="1" t="s">
        <v>87</v>
      </c>
      <c r="G1114" s="1" t="s">
        <v>87</v>
      </c>
      <c r="H1114" s="1">
        <v>1</v>
      </c>
      <c r="I1114" s="1" t="s">
        <v>87</v>
      </c>
      <c r="J1114" s="1">
        <v>0</v>
      </c>
      <c r="K1114" s="1">
        <v>0</v>
      </c>
      <c r="L1114" s="1">
        <v>0</v>
      </c>
      <c r="M1114" s="1" t="s">
        <v>87</v>
      </c>
      <c r="N1114" s="1" t="s">
        <v>87</v>
      </c>
      <c r="O1114" s="1" t="s">
        <v>87</v>
      </c>
      <c r="P1114" s="1">
        <v>509</v>
      </c>
      <c r="Q1114" s="1">
        <v>1241418</v>
      </c>
      <c r="R1114" s="1">
        <v>21293.841583956564</v>
      </c>
      <c r="S1114" s="1">
        <v>31.739377975463867</v>
      </c>
      <c r="T1114" s="1">
        <v>-82.390489522589661</v>
      </c>
      <c r="U1114" s="1">
        <v>53.518596613612679</v>
      </c>
      <c r="V1114" s="1">
        <v>152.91384887695313</v>
      </c>
      <c r="W1114" s="1">
        <v>109.65568542480469</v>
      </c>
      <c r="X1114" s="1">
        <v>0.51496431488164474</v>
      </c>
      <c r="Y1114" s="1">
        <v>0.14088727567990797</v>
      </c>
      <c r="Z1114" s="1">
        <v>0.5074841834096171</v>
      </c>
      <c r="AA1114" s="1">
        <v>7.3097860672231274</v>
      </c>
      <c r="AB1114" s="1">
        <v>78.563465327552848</v>
      </c>
      <c r="AC1114" s="1">
        <v>13.398871290733661</v>
      </c>
      <c r="AD1114" s="1">
        <v>7.9505855400840014E-2</v>
      </c>
      <c r="AE1114" s="1">
        <v>0.14088727567990797</v>
      </c>
      <c r="AF1114" s="1">
        <v>0.5074841834096171</v>
      </c>
      <c r="AG1114" s="1">
        <v>-29.799169901480045</v>
      </c>
      <c r="AH1114" s="1">
        <v>3.9843952641253795E-2</v>
      </c>
      <c r="AI1114" s="1">
        <v>1.3409894463856973</v>
      </c>
      <c r="AJ1114" s="1">
        <v>1.529138445854187</v>
      </c>
      <c r="AK1114" s="1">
        <v>0</v>
      </c>
      <c r="AL1114" s="1">
        <v>0</v>
      </c>
      <c r="AM1114" s="1">
        <v>14.032070202465468</v>
      </c>
    </row>
    <row r="1115" spans="5:39" x14ac:dyDescent="0.2">
      <c r="E1115" s="1" t="str">
        <f t="shared" si="17"/>
        <v>--1-001---</v>
      </c>
      <c r="F1115" s="1" t="s">
        <v>87</v>
      </c>
      <c r="G1115" s="1" t="s">
        <v>87</v>
      </c>
      <c r="H1115" s="1">
        <v>1</v>
      </c>
      <c r="I1115" s="1" t="s">
        <v>87</v>
      </c>
      <c r="J1115" s="1">
        <v>0</v>
      </c>
      <c r="K1115" s="1">
        <v>0</v>
      </c>
      <c r="L1115" s="1">
        <v>1</v>
      </c>
      <c r="M1115" s="1" t="s">
        <v>87</v>
      </c>
      <c r="N1115" s="1" t="s">
        <v>87</v>
      </c>
      <c r="O1115" s="1" t="s">
        <v>87</v>
      </c>
      <c r="P1115" s="1">
        <v>787</v>
      </c>
      <c r="Q1115" s="1">
        <v>1992833</v>
      </c>
      <c r="R1115" s="1">
        <v>25326.728330731286</v>
      </c>
      <c r="S1115" s="1">
        <v>38.895576477050781</v>
      </c>
      <c r="T1115" s="1">
        <v>-57.053780066589269</v>
      </c>
      <c r="U1115" s="1">
        <v>54.950203455385981</v>
      </c>
      <c r="V1115" s="1">
        <v>156.63731384277344</v>
      </c>
      <c r="W1115" s="1">
        <v>136.14576721191406</v>
      </c>
      <c r="X1115" s="1">
        <v>0.53755765622011142</v>
      </c>
      <c r="Y1115" s="1">
        <v>0</v>
      </c>
      <c r="Z1115" s="1">
        <v>0.75370088712902683</v>
      </c>
      <c r="AA1115" s="1">
        <v>5.373656498060801</v>
      </c>
      <c r="AB1115" s="1">
        <v>68.579554834750326</v>
      </c>
      <c r="AC1115" s="1">
        <v>25.26950326494995</v>
      </c>
      <c r="AD1115" s="1">
        <v>2.3584515109896315E-2</v>
      </c>
      <c r="AE1115" s="1">
        <v>0</v>
      </c>
      <c r="AF1115" s="1">
        <v>0</v>
      </c>
      <c r="AG1115" s="1">
        <v>-28.00609136316783</v>
      </c>
      <c r="AH1115" s="1">
        <v>0</v>
      </c>
      <c r="AI1115" s="1">
        <v>0</v>
      </c>
      <c r="AJ1115" s="1">
        <v>1.5663731098175049</v>
      </c>
      <c r="AK1115" s="1">
        <v>0</v>
      </c>
      <c r="AL1115" s="1">
        <v>0</v>
      </c>
      <c r="AM1115" s="1">
        <v>9.618133972550913</v>
      </c>
    </row>
    <row r="1116" spans="5:39" x14ac:dyDescent="0.2">
      <c r="E1116" s="1" t="str">
        <f t="shared" si="17"/>
        <v>--1-010---</v>
      </c>
      <c r="F1116" s="1" t="s">
        <v>87</v>
      </c>
      <c r="G1116" s="1" t="s">
        <v>87</v>
      </c>
      <c r="H1116" s="1">
        <v>1</v>
      </c>
      <c r="I1116" s="1" t="s">
        <v>87</v>
      </c>
      <c r="J1116" s="1">
        <v>0</v>
      </c>
      <c r="K1116" s="1">
        <v>1</v>
      </c>
      <c r="L1116" s="1">
        <v>0</v>
      </c>
      <c r="M1116" s="1" t="s">
        <v>87</v>
      </c>
      <c r="N1116" s="1" t="s">
        <v>87</v>
      </c>
      <c r="O1116" s="1" t="s">
        <v>87</v>
      </c>
      <c r="P1116" s="1">
        <v>70</v>
      </c>
      <c r="Q1116" s="1">
        <v>148790</v>
      </c>
      <c r="R1116" s="1">
        <v>28362.725179156187</v>
      </c>
      <c r="S1116" s="1">
        <v>44.388736724853516</v>
      </c>
      <c r="T1116" s="1">
        <v>-79.562139987786736</v>
      </c>
      <c r="U1116" s="1">
        <v>62.473386378948859</v>
      </c>
      <c r="V1116" s="1">
        <v>181.77027893066406</v>
      </c>
      <c r="W1116" s="1">
        <v>220.99644470214844</v>
      </c>
      <c r="X1116" s="1">
        <v>0.77917916316644731</v>
      </c>
      <c r="Y1116" s="1">
        <v>0</v>
      </c>
      <c r="Z1116" s="1">
        <v>0</v>
      </c>
      <c r="AA1116" s="1">
        <v>3.7603333557362726</v>
      </c>
      <c r="AB1116" s="1">
        <v>58.267356677196048</v>
      </c>
      <c r="AC1116" s="1">
        <v>27.974998319779555</v>
      </c>
      <c r="AD1116" s="1">
        <v>9.9973116472881252</v>
      </c>
      <c r="AE1116" s="1">
        <v>0</v>
      </c>
      <c r="AF1116" s="1">
        <v>0</v>
      </c>
      <c r="AG1116" s="1">
        <v>-17.883018143180539</v>
      </c>
      <c r="AH1116" s="1">
        <v>0.10981920828012635</v>
      </c>
      <c r="AI1116" s="1">
        <v>0</v>
      </c>
      <c r="AJ1116" s="1">
        <v>1.8177027702331543</v>
      </c>
      <c r="AK1116" s="1">
        <v>0</v>
      </c>
      <c r="AL1116" s="1">
        <v>1</v>
      </c>
      <c r="AM1116" s="1">
        <v>74.088113266558011</v>
      </c>
    </row>
    <row r="1117" spans="5:39" x14ac:dyDescent="0.2">
      <c r="E1117" s="1" t="str">
        <f t="shared" si="17"/>
        <v>--1-011---</v>
      </c>
      <c r="F1117" s="1" t="s">
        <v>87</v>
      </c>
      <c r="G1117" s="1" t="s">
        <v>87</v>
      </c>
      <c r="H1117" s="1">
        <v>1</v>
      </c>
      <c r="I1117" s="1" t="s">
        <v>87</v>
      </c>
      <c r="J1117" s="1">
        <v>0</v>
      </c>
      <c r="K1117" s="1">
        <v>1</v>
      </c>
      <c r="L1117" s="1">
        <v>1</v>
      </c>
      <c r="M1117" s="1" t="s">
        <v>87</v>
      </c>
      <c r="N1117" s="1" t="s">
        <v>87</v>
      </c>
      <c r="O1117" s="1" t="s">
        <v>87</v>
      </c>
      <c r="P1117" s="1">
        <v>95</v>
      </c>
      <c r="Q1117" s="1">
        <v>242183</v>
      </c>
      <c r="R1117" s="1">
        <v>31292.141264747821</v>
      </c>
      <c r="S1117" s="1">
        <v>50.487442016601563</v>
      </c>
      <c r="T1117" s="1">
        <v>-81.320011172803646</v>
      </c>
      <c r="U1117" s="1">
        <v>52.515752712915038</v>
      </c>
      <c r="V1117" s="1">
        <v>157.29469299316406</v>
      </c>
      <c r="W1117" s="1">
        <v>69.975265502929688</v>
      </c>
      <c r="X1117" s="1">
        <v>0.22361929441294054</v>
      </c>
      <c r="Y1117" s="1">
        <v>0</v>
      </c>
      <c r="Z1117" s="1">
        <v>4.8083474067131053</v>
      </c>
      <c r="AA1117" s="1">
        <v>21.064649459293179</v>
      </c>
      <c r="AB1117" s="1">
        <v>53.153606983149103</v>
      </c>
      <c r="AC1117" s="1">
        <v>20.973396150844607</v>
      </c>
      <c r="AD1117" s="1">
        <v>0</v>
      </c>
      <c r="AE1117" s="1">
        <v>0</v>
      </c>
      <c r="AF1117" s="1">
        <v>0.90510068832246693</v>
      </c>
      <c r="AG1117" s="1">
        <v>-22.145691869098229</v>
      </c>
      <c r="AH1117" s="1">
        <v>0</v>
      </c>
      <c r="AI1117" s="1">
        <v>5.1002533933362662</v>
      </c>
      <c r="AJ1117" s="1">
        <v>1.5729469060897827</v>
      </c>
      <c r="AK1117" s="1">
        <v>0</v>
      </c>
      <c r="AL1117" s="1">
        <v>1</v>
      </c>
      <c r="AM1117" s="1">
        <v>-41.469733092652213</v>
      </c>
    </row>
    <row r="1118" spans="5:39" x14ac:dyDescent="0.2">
      <c r="E1118" s="1" t="str">
        <f t="shared" si="17"/>
        <v>--0-100---</v>
      </c>
      <c r="F1118" s="1" t="s">
        <v>87</v>
      </c>
      <c r="G1118" s="1" t="s">
        <v>87</v>
      </c>
      <c r="H1118" s="1">
        <v>0</v>
      </c>
      <c r="I1118" s="1" t="s">
        <v>87</v>
      </c>
      <c r="J1118" s="1">
        <v>1</v>
      </c>
      <c r="K1118" s="1">
        <v>0</v>
      </c>
      <c r="L1118" s="1">
        <v>0</v>
      </c>
      <c r="M1118" s="1" t="s">
        <v>87</v>
      </c>
      <c r="N1118" s="1" t="s">
        <v>87</v>
      </c>
      <c r="O1118" s="1" t="s">
        <v>87</v>
      </c>
      <c r="P1118" s="1">
        <v>2175</v>
      </c>
      <c r="Q1118" s="1">
        <v>7007978</v>
      </c>
      <c r="R1118" s="1">
        <v>24661.025273949166</v>
      </c>
      <c r="S1118" s="1">
        <v>34.141422271728516</v>
      </c>
      <c r="T1118" s="1">
        <v>-285.28381869226735</v>
      </c>
      <c r="U1118" s="1">
        <v>76.28874118258318</v>
      </c>
      <c r="V1118" s="1">
        <v>170.003662109375</v>
      </c>
      <c r="W1118" s="1">
        <v>-26.641441345214844</v>
      </c>
      <c r="X1118" s="1">
        <v>-0.10803055043034931</v>
      </c>
      <c r="Y1118" s="1">
        <v>0.83517670860268123</v>
      </c>
      <c r="Z1118" s="1">
        <v>12.422556121038051</v>
      </c>
      <c r="AA1118" s="1">
        <v>48.592575490391091</v>
      </c>
      <c r="AB1118" s="1">
        <v>30.770929931572272</v>
      </c>
      <c r="AC1118" s="1">
        <v>6.9451702045868302</v>
      </c>
      <c r="AD1118" s="1">
        <v>0.43359154380907017</v>
      </c>
      <c r="AE1118" s="1">
        <v>0.83517670860268123</v>
      </c>
      <c r="AF1118" s="1">
        <v>12.072098399852283</v>
      </c>
      <c r="AG1118" s="1">
        <v>-4.8156718254189528</v>
      </c>
      <c r="AH1118" s="1">
        <v>4.4642465961056281</v>
      </c>
      <c r="AI1118" s="1">
        <v>10.781954072964252</v>
      </c>
      <c r="AJ1118" s="1">
        <v>1.7000366449356079</v>
      </c>
      <c r="AK1118" s="1">
        <v>0</v>
      </c>
      <c r="AL1118" s="1">
        <v>0</v>
      </c>
      <c r="AM1118" s="1">
        <v>1.9194496205589648</v>
      </c>
    </row>
    <row r="1119" spans="5:39" x14ac:dyDescent="0.2">
      <c r="E1119" s="1" t="str">
        <f t="shared" si="17"/>
        <v>--0-101---</v>
      </c>
      <c r="F1119" s="1" t="s">
        <v>87</v>
      </c>
      <c r="G1119" s="1" t="s">
        <v>87</v>
      </c>
      <c r="H1119" s="1">
        <v>0</v>
      </c>
      <c r="I1119" s="1" t="s">
        <v>87</v>
      </c>
      <c r="J1119" s="1">
        <v>1</v>
      </c>
      <c r="K1119" s="1">
        <v>0</v>
      </c>
      <c r="L1119" s="1">
        <v>1</v>
      </c>
      <c r="M1119" s="1" t="s">
        <v>87</v>
      </c>
      <c r="N1119" s="1" t="s">
        <v>87</v>
      </c>
      <c r="O1119" s="1" t="s">
        <v>87</v>
      </c>
      <c r="P1119" s="1">
        <v>866</v>
      </c>
      <c r="Q1119" s="1">
        <v>3156932</v>
      </c>
      <c r="R1119" s="1">
        <v>27589.904482268714</v>
      </c>
      <c r="S1119" s="1">
        <v>38.434337615966797</v>
      </c>
      <c r="T1119" s="1">
        <v>-227.79565019488575</v>
      </c>
      <c r="U1119" s="1">
        <v>70.745126749311396</v>
      </c>
      <c r="V1119" s="1">
        <v>165.73274230957031</v>
      </c>
      <c r="W1119" s="1">
        <v>7.1967601776123047</v>
      </c>
      <c r="X1119" s="1">
        <v>2.6084759308382048E-2</v>
      </c>
      <c r="Y1119" s="1">
        <v>7.2792191912907853E-2</v>
      </c>
      <c r="Z1119" s="1">
        <v>7.0543806455127953</v>
      </c>
      <c r="AA1119" s="1">
        <v>38.429399176162171</v>
      </c>
      <c r="AB1119" s="1">
        <v>46.931039376204495</v>
      </c>
      <c r="AC1119" s="1">
        <v>7.469974012744018</v>
      </c>
      <c r="AD1119" s="1">
        <v>4.241459746361341E-2</v>
      </c>
      <c r="AE1119" s="1">
        <v>7.2792191912907853E-2</v>
      </c>
      <c r="AF1119" s="1">
        <v>7.0301482578655481</v>
      </c>
      <c r="AG1119" s="1">
        <v>-6.5959827574743635</v>
      </c>
      <c r="AH1119" s="1">
        <v>3.1033270671492943</v>
      </c>
      <c r="AI1119" s="1">
        <v>5.7493261698914404</v>
      </c>
      <c r="AJ1119" s="1">
        <v>1.65732741355896</v>
      </c>
      <c r="AK1119" s="1">
        <v>0</v>
      </c>
      <c r="AL1119" s="1">
        <v>0</v>
      </c>
      <c r="AM1119" s="1">
        <v>-3.7421300713520957</v>
      </c>
    </row>
    <row r="1120" spans="5:39" x14ac:dyDescent="0.2">
      <c r="E1120" s="1" t="str">
        <f t="shared" si="17"/>
        <v>--1-100---</v>
      </c>
      <c r="F1120" s="1" t="s">
        <v>87</v>
      </c>
      <c r="G1120" s="1" t="s">
        <v>87</v>
      </c>
      <c r="H1120" s="1">
        <v>1</v>
      </c>
      <c r="I1120" s="1" t="s">
        <v>87</v>
      </c>
      <c r="J1120" s="1">
        <v>1</v>
      </c>
      <c r="K1120" s="1">
        <v>0</v>
      </c>
      <c r="L1120" s="1">
        <v>0</v>
      </c>
      <c r="M1120" s="1" t="s">
        <v>87</v>
      </c>
      <c r="N1120" s="1" t="s">
        <v>87</v>
      </c>
      <c r="O1120" s="1" t="s">
        <v>87</v>
      </c>
      <c r="P1120" s="1">
        <v>4751</v>
      </c>
      <c r="Q1120" s="1">
        <v>10332909</v>
      </c>
      <c r="R1120" s="1">
        <v>45294.182733731541</v>
      </c>
      <c r="S1120" s="1">
        <v>58.130401611328125</v>
      </c>
      <c r="T1120" s="1">
        <v>-357.51279036156592</v>
      </c>
      <c r="U1120" s="1">
        <v>83.910453530231862</v>
      </c>
      <c r="V1120" s="1">
        <v>238.06610107421875</v>
      </c>
      <c r="W1120" s="1">
        <v>-4.9632315635681152</v>
      </c>
      <c r="X1120" s="1">
        <v>-1.0957768225436797E-2</v>
      </c>
      <c r="Y1120" s="1">
        <v>0.18802062420176158</v>
      </c>
      <c r="Z1120" s="1">
        <v>4.2885019117075354</v>
      </c>
      <c r="AA1120" s="1">
        <v>46.090031374514183</v>
      </c>
      <c r="AB1120" s="1">
        <v>44.899427644238422</v>
      </c>
      <c r="AC1120" s="1">
        <v>4.3753312837652976</v>
      </c>
      <c r="AD1120" s="1">
        <v>0.15868716157279619</v>
      </c>
      <c r="AE1120" s="1">
        <v>0.1354797569590519</v>
      </c>
      <c r="AF1120" s="1">
        <v>3.5808115604231103</v>
      </c>
      <c r="AG1120" s="1">
        <v>-5.8715528336780256</v>
      </c>
      <c r="AH1120" s="1">
        <v>7.8756188935382641</v>
      </c>
      <c r="AI1120" s="1">
        <v>4.7972760703379747</v>
      </c>
      <c r="AJ1120" s="1">
        <v>2.3806610107421875</v>
      </c>
      <c r="AK1120" s="1">
        <v>0</v>
      </c>
      <c r="AL1120" s="1">
        <v>0</v>
      </c>
      <c r="AM1120" s="1">
        <v>23.771668141031434</v>
      </c>
    </row>
    <row r="1121" spans="5:39" x14ac:dyDescent="0.2">
      <c r="E1121" s="1" t="str">
        <f t="shared" si="17"/>
        <v>--1-101---</v>
      </c>
      <c r="F1121" s="1" t="s">
        <v>87</v>
      </c>
      <c r="G1121" s="1" t="s">
        <v>87</v>
      </c>
      <c r="H1121" s="1">
        <v>1</v>
      </c>
      <c r="I1121" s="1" t="s">
        <v>87</v>
      </c>
      <c r="J1121" s="1">
        <v>1</v>
      </c>
      <c r="K1121" s="1">
        <v>0</v>
      </c>
      <c r="L1121" s="1">
        <v>1</v>
      </c>
      <c r="M1121" s="1" t="s">
        <v>87</v>
      </c>
      <c r="N1121" s="1" t="s">
        <v>87</v>
      </c>
      <c r="O1121" s="1" t="s">
        <v>87</v>
      </c>
      <c r="P1121" s="1">
        <v>2143</v>
      </c>
      <c r="Q1121" s="1">
        <v>4871298</v>
      </c>
      <c r="R1121" s="1">
        <v>48991.901250832976</v>
      </c>
      <c r="S1121" s="1">
        <v>63.350864410400391</v>
      </c>
      <c r="T1121" s="1">
        <v>-285.45698266406328</v>
      </c>
      <c r="U1121" s="1">
        <v>71.782705636105007</v>
      </c>
      <c r="V1121" s="1">
        <v>223.83061218261719</v>
      </c>
      <c r="W1121" s="1">
        <v>24.53272819519043</v>
      </c>
      <c r="X1121" s="1">
        <v>5.0075068672239605E-2</v>
      </c>
      <c r="Y1121" s="1">
        <v>0.26986647090775395</v>
      </c>
      <c r="Z1121" s="1">
        <v>2.2055928419899584</v>
      </c>
      <c r="AA1121" s="1">
        <v>41.856585246889026</v>
      </c>
      <c r="AB1121" s="1">
        <v>51.084249003037797</v>
      </c>
      <c r="AC1121" s="1">
        <v>4.5379896692832178</v>
      </c>
      <c r="AD1121" s="1">
        <v>4.5716767892253769E-2</v>
      </c>
      <c r="AE1121" s="1">
        <v>0.22230214616309657</v>
      </c>
      <c r="AF1121" s="1">
        <v>1.6059169445186889</v>
      </c>
      <c r="AG1121" s="1">
        <v>-7.4691219202251808</v>
      </c>
      <c r="AH1121" s="1">
        <v>6.1864983398623892</v>
      </c>
      <c r="AI1121" s="1">
        <v>2.6951543112452732</v>
      </c>
      <c r="AJ1121" s="1">
        <v>2.2383060455322266</v>
      </c>
      <c r="AK1121" s="1">
        <v>0</v>
      </c>
      <c r="AL1121" s="1">
        <v>0</v>
      </c>
      <c r="AM1121" s="1">
        <v>12.963865042061228</v>
      </c>
    </row>
    <row r="1122" spans="5:39" x14ac:dyDescent="0.2">
      <c r="E1122" s="1" t="str">
        <f t="shared" si="17"/>
        <v>--1-110---</v>
      </c>
      <c r="F1122" s="1" t="s">
        <v>87</v>
      </c>
      <c r="G1122" s="1" t="s">
        <v>87</v>
      </c>
      <c r="H1122" s="1">
        <v>1</v>
      </c>
      <c r="I1122" s="1" t="s">
        <v>87</v>
      </c>
      <c r="J1122" s="1">
        <v>1</v>
      </c>
      <c r="K1122" s="1">
        <v>1</v>
      </c>
      <c r="L1122" s="1">
        <v>0</v>
      </c>
      <c r="M1122" s="1" t="s">
        <v>87</v>
      </c>
      <c r="N1122" s="1" t="s">
        <v>87</v>
      </c>
      <c r="O1122" s="1" t="s">
        <v>87</v>
      </c>
      <c r="P1122" s="1">
        <v>2231</v>
      </c>
      <c r="Q1122" s="1">
        <v>4695132</v>
      </c>
      <c r="R1122" s="1">
        <v>57745.629040709457</v>
      </c>
      <c r="S1122" s="1">
        <v>69.038681030273438</v>
      </c>
      <c r="T1122" s="1">
        <v>-479.38880324000684</v>
      </c>
      <c r="U1122" s="1">
        <v>84.544618974055169</v>
      </c>
      <c r="V1122" s="1">
        <v>261.10629272460938</v>
      </c>
      <c r="W1122" s="1">
        <v>-125.60404205322266</v>
      </c>
      <c r="X1122" s="1">
        <v>-0.21751263972667861</v>
      </c>
      <c r="Y1122" s="1">
        <v>1.2808798559870094</v>
      </c>
      <c r="Z1122" s="1">
        <v>9.912138785448418</v>
      </c>
      <c r="AA1122" s="1">
        <v>49.063924081367681</v>
      </c>
      <c r="AB1122" s="1">
        <v>35.899565763007303</v>
      </c>
      <c r="AC1122" s="1">
        <v>3.8352702330839685</v>
      </c>
      <c r="AD1122" s="1">
        <v>8.2212811056217375E-3</v>
      </c>
      <c r="AE1122" s="1">
        <v>0.64688277134700367</v>
      </c>
      <c r="AF1122" s="1">
        <v>5.2646017193978789</v>
      </c>
      <c r="AG1122" s="1">
        <v>-1.25502776618394</v>
      </c>
      <c r="AH1122" s="1">
        <v>12.241965166086981</v>
      </c>
      <c r="AI1122" s="1">
        <v>20.265708867840448</v>
      </c>
      <c r="AJ1122" s="1">
        <v>2.6110630035400391</v>
      </c>
      <c r="AK1122" s="1">
        <v>0</v>
      </c>
      <c r="AL1122" s="1">
        <v>0</v>
      </c>
      <c r="AM1122" s="1">
        <v>-23.118796442369298</v>
      </c>
    </row>
    <row r="1123" spans="5:39" x14ac:dyDescent="0.2">
      <c r="E1123" s="1" t="str">
        <f t="shared" si="17"/>
        <v>--1-111---</v>
      </c>
      <c r="F1123" s="1" t="s">
        <v>87</v>
      </c>
      <c r="G1123" s="1" t="s">
        <v>87</v>
      </c>
      <c r="H1123" s="1">
        <v>1</v>
      </c>
      <c r="I1123" s="1" t="s">
        <v>87</v>
      </c>
      <c r="J1123" s="1">
        <v>1</v>
      </c>
      <c r="K1123" s="1">
        <v>1</v>
      </c>
      <c r="L1123" s="1">
        <v>1</v>
      </c>
      <c r="M1123" s="1" t="s">
        <v>87</v>
      </c>
      <c r="N1123" s="1" t="s">
        <v>87</v>
      </c>
      <c r="O1123" s="1" t="s">
        <v>87</v>
      </c>
      <c r="P1123" s="1">
        <v>575</v>
      </c>
      <c r="Q1123" s="1">
        <v>1242594</v>
      </c>
      <c r="R1123" s="1">
        <v>57993.970861542679</v>
      </c>
      <c r="S1123" s="1">
        <v>70.986274719238281</v>
      </c>
      <c r="T1123" s="1">
        <v>-396.47119403494742</v>
      </c>
      <c r="U1123" s="1">
        <v>79.822348440945007</v>
      </c>
      <c r="V1123" s="1">
        <v>250.03718566894531</v>
      </c>
      <c r="W1123" s="1">
        <v>-163.25418090820313</v>
      </c>
      <c r="X1123" s="1">
        <v>-0.28150198802210535</v>
      </c>
      <c r="Y1123" s="1">
        <v>2.9019937324661149</v>
      </c>
      <c r="Z1123" s="1">
        <v>11.198267495255893</v>
      </c>
      <c r="AA1123" s="1">
        <v>39.856139656235264</v>
      </c>
      <c r="AB1123" s="1">
        <v>40.039465827132595</v>
      </c>
      <c r="AC1123" s="1">
        <v>6.0041332889101353</v>
      </c>
      <c r="AD1123" s="1">
        <v>0</v>
      </c>
      <c r="AE1123" s="1">
        <v>0.60759990793453045</v>
      </c>
      <c r="AF1123" s="1">
        <v>4.6373151648889337</v>
      </c>
      <c r="AG1123" s="1">
        <v>-3.2158932683485353</v>
      </c>
      <c r="AH1123" s="1">
        <v>9.4351902100369944</v>
      </c>
      <c r="AI1123" s="1">
        <v>20.695697566974239</v>
      </c>
      <c r="AJ1123" s="1">
        <v>2.5003716945648193</v>
      </c>
      <c r="AK1123" s="1">
        <v>0</v>
      </c>
      <c r="AL1123" s="1">
        <v>0</v>
      </c>
      <c r="AM1123" s="1">
        <v>-123.55751688960865</v>
      </c>
    </row>
    <row r="1124" spans="5:39" x14ac:dyDescent="0.2">
      <c r="E1124" s="1" t="str">
        <f t="shared" si="17"/>
        <v>---1000---</v>
      </c>
      <c r="F1124" s="1" t="s">
        <v>87</v>
      </c>
      <c r="G1124" s="1" t="s">
        <v>87</v>
      </c>
      <c r="H1124" s="1" t="s">
        <v>87</v>
      </c>
      <c r="I1124" s="1">
        <v>1</v>
      </c>
      <c r="J1124" s="1">
        <v>0</v>
      </c>
      <c r="K1124" s="1">
        <v>0</v>
      </c>
      <c r="L1124" s="1">
        <v>0</v>
      </c>
      <c r="M1124" s="1" t="s">
        <v>87</v>
      </c>
      <c r="N1124" s="1" t="s">
        <v>87</v>
      </c>
      <c r="O1124" s="1" t="s">
        <v>87</v>
      </c>
      <c r="P1124" s="1">
        <v>1037</v>
      </c>
      <c r="Q1124" s="1">
        <v>3238456</v>
      </c>
      <c r="R1124" s="1">
        <v>12908.644555372601</v>
      </c>
      <c r="S1124" s="1">
        <v>12.606446266174316</v>
      </c>
      <c r="T1124" s="1">
        <v>-87.371011758924311</v>
      </c>
      <c r="U1124" s="1">
        <v>54.646152061935233</v>
      </c>
      <c r="V1124" s="1">
        <v>133.71659851074219</v>
      </c>
      <c r="W1124" s="1">
        <v>76.268882751464844</v>
      </c>
      <c r="X1124" s="1">
        <v>0.59083571806709634</v>
      </c>
      <c r="Y1124" s="1">
        <v>0</v>
      </c>
      <c r="Z1124" s="1">
        <v>2.566469947407036</v>
      </c>
      <c r="AA1124" s="1">
        <v>8.9569535605856618</v>
      </c>
      <c r="AB1124" s="1">
        <v>68.396668041807573</v>
      </c>
      <c r="AC1124" s="1">
        <v>19.229842863389219</v>
      </c>
      <c r="AD1124" s="1">
        <v>0.8500655868105047</v>
      </c>
      <c r="AE1124" s="1">
        <v>0</v>
      </c>
      <c r="AF1124" s="1">
        <v>2.566469947407036</v>
      </c>
      <c r="AG1124" s="1">
        <v>-29.771550534621294</v>
      </c>
      <c r="AH1124" s="1">
        <v>9.2855978281007993E-3</v>
      </c>
      <c r="AI1124" s="1">
        <v>1.2342632517508123</v>
      </c>
      <c r="AJ1124" s="1">
        <v>1.3371659517288208</v>
      </c>
      <c r="AK1124" s="1">
        <v>0</v>
      </c>
      <c r="AL1124" s="1">
        <v>0</v>
      </c>
      <c r="AM1124" s="1">
        <v>3.8051521148358818</v>
      </c>
    </row>
    <row r="1125" spans="5:39" x14ac:dyDescent="0.2">
      <c r="E1125" s="1" t="str">
        <f t="shared" si="17"/>
        <v>---1001---</v>
      </c>
      <c r="F1125" s="1" t="s">
        <v>87</v>
      </c>
      <c r="G1125" s="1" t="s">
        <v>87</v>
      </c>
      <c r="H1125" s="1" t="s">
        <v>87</v>
      </c>
      <c r="I1125" s="1">
        <v>1</v>
      </c>
      <c r="J1125" s="1">
        <v>0</v>
      </c>
      <c r="K1125" s="1">
        <v>0</v>
      </c>
      <c r="L1125" s="1">
        <v>1</v>
      </c>
      <c r="M1125" s="1" t="s">
        <v>87</v>
      </c>
      <c r="N1125" s="1" t="s">
        <v>87</v>
      </c>
      <c r="O1125" s="1" t="s">
        <v>87</v>
      </c>
      <c r="P1125" s="1">
        <v>985</v>
      </c>
      <c r="Q1125" s="1">
        <v>3046442</v>
      </c>
      <c r="R1125" s="1">
        <v>13846.823240102505</v>
      </c>
      <c r="S1125" s="1">
        <v>13.241913795471191</v>
      </c>
      <c r="T1125" s="1">
        <v>-61.346947425492601</v>
      </c>
      <c r="U1125" s="1">
        <v>51.725779918661836</v>
      </c>
      <c r="V1125" s="1">
        <v>149.00300598144531</v>
      </c>
      <c r="W1125" s="1">
        <v>102.99844360351563</v>
      </c>
      <c r="X1125" s="1">
        <v>0.74384168713309251</v>
      </c>
      <c r="Y1125" s="1">
        <v>0</v>
      </c>
      <c r="Z1125" s="1">
        <v>0.85926467662932693</v>
      </c>
      <c r="AA1125" s="1">
        <v>4.8706326921700791</v>
      </c>
      <c r="AB1125" s="1">
        <v>64.76240151626061</v>
      </c>
      <c r="AC1125" s="1">
        <v>28.721209857269564</v>
      </c>
      <c r="AD1125" s="1">
        <v>0.78649125767042349</v>
      </c>
      <c r="AE1125" s="1">
        <v>0</v>
      </c>
      <c r="AF1125" s="1">
        <v>0.85926467662932693</v>
      </c>
      <c r="AG1125" s="1">
        <v>-40.667078528461722</v>
      </c>
      <c r="AH1125" s="1">
        <v>3.6632898312195013E-3</v>
      </c>
      <c r="AI1125" s="1">
        <v>0.49554383463402801</v>
      </c>
      <c r="AJ1125" s="1">
        <v>1.49003005027771</v>
      </c>
      <c r="AK1125" s="1">
        <v>0</v>
      </c>
      <c r="AL1125" s="1">
        <v>0</v>
      </c>
      <c r="AM1125" s="1">
        <v>3.78448448558578</v>
      </c>
    </row>
    <row r="1126" spans="5:39" x14ac:dyDescent="0.2">
      <c r="E1126" s="1" t="str">
        <f t="shared" si="17"/>
        <v>---2000---</v>
      </c>
      <c r="F1126" s="1" t="s">
        <v>87</v>
      </c>
      <c r="G1126" s="1" t="s">
        <v>87</v>
      </c>
      <c r="H1126" s="1" t="s">
        <v>87</v>
      </c>
      <c r="I1126" s="1">
        <v>2</v>
      </c>
      <c r="J1126" s="1">
        <v>0</v>
      </c>
      <c r="K1126" s="1">
        <v>0</v>
      </c>
      <c r="L1126" s="1">
        <v>0</v>
      </c>
      <c r="M1126" s="1" t="s">
        <v>87</v>
      </c>
      <c r="N1126" s="1" t="s">
        <v>87</v>
      </c>
      <c r="O1126" s="1" t="s">
        <v>87</v>
      </c>
      <c r="P1126" s="1">
        <v>352</v>
      </c>
      <c r="Q1126" s="1">
        <v>1281982</v>
      </c>
      <c r="R1126" s="1">
        <v>23497.350126082831</v>
      </c>
      <c r="S1126" s="1">
        <v>48.080394744873047</v>
      </c>
      <c r="T1126" s="1">
        <v>-117.44361030685943</v>
      </c>
      <c r="U1126" s="1">
        <v>56.425843073581881</v>
      </c>
      <c r="V1126" s="1">
        <v>120.01479339599609</v>
      </c>
      <c r="W1126" s="1">
        <v>65.649330139160156</v>
      </c>
      <c r="X1126" s="1">
        <v>0.27939035587799005</v>
      </c>
      <c r="Y1126" s="1">
        <v>0.13642937264329763</v>
      </c>
      <c r="Z1126" s="1">
        <v>2.6659500679416714</v>
      </c>
      <c r="AA1126" s="1">
        <v>27.260445154456146</v>
      </c>
      <c r="AB1126" s="1">
        <v>64.153396849565752</v>
      </c>
      <c r="AC1126" s="1">
        <v>5.7837785553931331</v>
      </c>
      <c r="AD1126" s="1">
        <v>0</v>
      </c>
      <c r="AE1126" s="1">
        <v>0.13642937264329763</v>
      </c>
      <c r="AF1126" s="1">
        <v>2.6659500679416714</v>
      </c>
      <c r="AG1126" s="1">
        <v>-2.5452062773777158</v>
      </c>
      <c r="AH1126" s="1">
        <v>1.5393351856734338E-2</v>
      </c>
      <c r="AI1126" s="1">
        <v>2.2766331042748793</v>
      </c>
      <c r="AJ1126" s="1">
        <v>1.2001478672027588</v>
      </c>
      <c r="AK1126" s="1">
        <v>0</v>
      </c>
      <c r="AL1126" s="1">
        <v>0</v>
      </c>
      <c r="AM1126" s="1">
        <v>6.9054852204562795</v>
      </c>
    </row>
    <row r="1127" spans="5:39" x14ac:dyDescent="0.2">
      <c r="E1127" s="1" t="str">
        <f t="shared" si="17"/>
        <v>---2001---</v>
      </c>
      <c r="F1127" s="1" t="s">
        <v>87</v>
      </c>
      <c r="G1127" s="1" t="s">
        <v>87</v>
      </c>
      <c r="H1127" s="1" t="s">
        <v>87</v>
      </c>
      <c r="I1127" s="1">
        <v>2</v>
      </c>
      <c r="J1127" s="1">
        <v>0</v>
      </c>
      <c r="K1127" s="1">
        <v>0</v>
      </c>
      <c r="L1127" s="1">
        <v>1</v>
      </c>
      <c r="M1127" s="1" t="s">
        <v>87</v>
      </c>
      <c r="N1127" s="1" t="s">
        <v>87</v>
      </c>
      <c r="O1127" s="1" t="s">
        <v>87</v>
      </c>
      <c r="P1127" s="1">
        <v>479</v>
      </c>
      <c r="Q1127" s="1">
        <v>1506050</v>
      </c>
      <c r="R1127" s="1">
        <v>25459.536937545236</v>
      </c>
      <c r="S1127" s="1">
        <v>49.668556213378906</v>
      </c>
      <c r="T1127" s="1">
        <v>-74.095061292495416</v>
      </c>
      <c r="U1127" s="1">
        <v>52.343828073070632</v>
      </c>
      <c r="V1127" s="1">
        <v>133.13700866699219</v>
      </c>
      <c r="W1127" s="1">
        <v>117.91063690185547</v>
      </c>
      <c r="X1127" s="1">
        <v>0.46312954234439507</v>
      </c>
      <c r="Y1127" s="1">
        <v>0</v>
      </c>
      <c r="Z1127" s="1">
        <v>0.22416254440423625</v>
      </c>
      <c r="AA1127" s="1">
        <v>15.172935825503803</v>
      </c>
      <c r="AB1127" s="1">
        <v>72.366588094684772</v>
      </c>
      <c r="AC1127" s="1">
        <v>12.236313535407191</v>
      </c>
      <c r="AD1127" s="1">
        <v>0</v>
      </c>
      <c r="AE1127" s="1">
        <v>0</v>
      </c>
      <c r="AF1127" s="1">
        <v>0.22416254440423625</v>
      </c>
      <c r="AG1127" s="1">
        <v>-8.314932293034591</v>
      </c>
      <c r="AH1127" s="1">
        <v>0</v>
      </c>
      <c r="AI1127" s="1">
        <v>6.2969112272258126E-2</v>
      </c>
      <c r="AJ1127" s="1">
        <v>1.3313701152801514</v>
      </c>
      <c r="AK1127" s="1">
        <v>0</v>
      </c>
      <c r="AL1127" s="1">
        <v>0</v>
      </c>
      <c r="AM1127" s="1">
        <v>14.776817629349909</v>
      </c>
    </row>
    <row r="1128" spans="5:39" x14ac:dyDescent="0.2">
      <c r="E1128" s="1" t="str">
        <f t="shared" si="17"/>
        <v>---3000---</v>
      </c>
      <c r="F1128" s="1" t="s">
        <v>87</v>
      </c>
      <c r="G1128" s="1" t="s">
        <v>87</v>
      </c>
      <c r="H1128" s="1" t="s">
        <v>87</v>
      </c>
      <c r="I1128" s="1">
        <v>3</v>
      </c>
      <c r="J1128" s="1">
        <v>0</v>
      </c>
      <c r="K1128" s="1">
        <v>0</v>
      </c>
      <c r="L1128" s="1">
        <v>0</v>
      </c>
      <c r="M1128" s="1" t="s">
        <v>87</v>
      </c>
      <c r="N1128" s="1" t="s">
        <v>87</v>
      </c>
      <c r="O1128" s="1" t="s">
        <v>87</v>
      </c>
      <c r="P1128" s="1">
        <v>28</v>
      </c>
      <c r="Q1128" s="1">
        <v>83380</v>
      </c>
      <c r="R1128" s="1">
        <v>55415.195363268846</v>
      </c>
      <c r="S1128" s="1">
        <v>89.480392456054688</v>
      </c>
      <c r="T1128" s="1">
        <v>-118.24377323364305</v>
      </c>
      <c r="U1128" s="1">
        <v>71.590970692543991</v>
      </c>
      <c r="V1128" s="1">
        <v>148.17701721191406</v>
      </c>
      <c r="W1128" s="1">
        <v>67.292617797851563</v>
      </c>
      <c r="X1128" s="1">
        <v>0.12143351179531435</v>
      </c>
      <c r="Y1128" s="1">
        <v>0</v>
      </c>
      <c r="Z1128" s="1">
        <v>0</v>
      </c>
      <c r="AA1128" s="1">
        <v>30.538498440873113</v>
      </c>
      <c r="AB1128" s="1">
        <v>69.461501559126887</v>
      </c>
      <c r="AC1128" s="1">
        <v>0</v>
      </c>
      <c r="AD1128" s="1">
        <v>0</v>
      </c>
      <c r="AE1128" s="1">
        <v>0</v>
      </c>
      <c r="AF1128" s="1">
        <v>0</v>
      </c>
      <c r="AG1128" s="1">
        <v>0</v>
      </c>
      <c r="AH1128" s="1">
        <v>0</v>
      </c>
      <c r="AI1128" s="1">
        <v>0</v>
      </c>
      <c r="AJ1128" s="1">
        <v>1.4817701578140259</v>
      </c>
      <c r="AK1128" s="1">
        <v>0</v>
      </c>
      <c r="AL1128" s="1">
        <v>1</v>
      </c>
      <c r="AM1128" s="1">
        <v>-34.231598355496025</v>
      </c>
    </row>
    <row r="1129" spans="5:39" x14ac:dyDescent="0.2">
      <c r="E1129" s="1" t="str">
        <f t="shared" si="17"/>
        <v>---3001---</v>
      </c>
      <c r="F1129" s="1" t="s">
        <v>87</v>
      </c>
      <c r="G1129" s="1" t="s">
        <v>87</v>
      </c>
      <c r="H1129" s="1" t="s">
        <v>87</v>
      </c>
      <c r="I1129" s="1">
        <v>3</v>
      </c>
      <c r="J1129" s="1">
        <v>0</v>
      </c>
      <c r="K1129" s="1">
        <v>0</v>
      </c>
      <c r="L1129" s="1">
        <v>1</v>
      </c>
      <c r="M1129" s="1" t="s">
        <v>87</v>
      </c>
      <c r="N1129" s="1" t="s">
        <v>87</v>
      </c>
      <c r="O1129" s="1" t="s">
        <v>87</v>
      </c>
      <c r="P1129" s="1">
        <v>97</v>
      </c>
      <c r="Q1129" s="1">
        <v>265552</v>
      </c>
      <c r="R1129" s="1">
        <v>56881.336506323583</v>
      </c>
      <c r="S1129" s="1">
        <v>89.994300842285156</v>
      </c>
      <c r="T1129" s="1">
        <v>-87.838610986516827</v>
      </c>
      <c r="U1129" s="1">
        <v>57.869060318933812</v>
      </c>
      <c r="V1129" s="1">
        <v>153.79925537109375</v>
      </c>
      <c r="W1129" s="1">
        <v>46.032260894775391</v>
      </c>
      <c r="X1129" s="1">
        <v>8.0926827184621297E-2</v>
      </c>
      <c r="Y1129" s="1">
        <v>0</v>
      </c>
      <c r="Z1129" s="1">
        <v>5.6561426763872991</v>
      </c>
      <c r="AA1129" s="1">
        <v>29.035744411640657</v>
      </c>
      <c r="AB1129" s="1">
        <v>65.308112911972032</v>
      </c>
      <c r="AC1129" s="1">
        <v>0</v>
      </c>
      <c r="AD1129" s="1">
        <v>0</v>
      </c>
      <c r="AE1129" s="1">
        <v>0</v>
      </c>
      <c r="AF1129" s="1">
        <v>0</v>
      </c>
      <c r="AG1129" s="1">
        <v>-0.84614258113519358</v>
      </c>
      <c r="AH1129" s="1">
        <v>0</v>
      </c>
      <c r="AI1129" s="1">
        <v>0</v>
      </c>
      <c r="AJ1129" s="1">
        <v>1.5379925966262817</v>
      </c>
      <c r="AK1129" s="1">
        <v>0</v>
      </c>
      <c r="AL1129" s="1">
        <v>1</v>
      </c>
      <c r="AM1129" s="1">
        <v>-76.951298539389427</v>
      </c>
    </row>
    <row r="1130" spans="5:39" x14ac:dyDescent="0.2">
      <c r="E1130" s="1" t="str">
        <f t="shared" si="17"/>
        <v>---1010---</v>
      </c>
      <c r="F1130" s="1" t="s">
        <v>87</v>
      </c>
      <c r="G1130" s="1" t="s">
        <v>87</v>
      </c>
      <c r="H1130" s="1" t="s">
        <v>87</v>
      </c>
      <c r="I1130" s="1">
        <v>1</v>
      </c>
      <c r="J1130" s="1">
        <v>0</v>
      </c>
      <c r="K1130" s="1">
        <v>1</v>
      </c>
      <c r="L1130" s="1">
        <v>0</v>
      </c>
      <c r="M1130" s="1" t="s">
        <v>87</v>
      </c>
      <c r="N1130" s="1" t="s">
        <v>87</v>
      </c>
      <c r="O1130" s="1" t="s">
        <v>87</v>
      </c>
      <c r="P1130" s="1">
        <v>33</v>
      </c>
      <c r="Q1130" s="1">
        <v>42376</v>
      </c>
      <c r="R1130" s="1">
        <v>16635.20049063945</v>
      </c>
      <c r="S1130" s="1">
        <v>11.941547393798828</v>
      </c>
      <c r="T1130" s="1">
        <v>-82.815161423101202</v>
      </c>
      <c r="U1130" s="1">
        <v>90.297240490947246</v>
      </c>
      <c r="V1130" s="1">
        <v>218.81489562988281</v>
      </c>
      <c r="W1130" s="1">
        <v>178.63577270507813</v>
      </c>
      <c r="X1130" s="1">
        <v>1.0738420183489561</v>
      </c>
      <c r="Y1130" s="1">
        <v>0</v>
      </c>
      <c r="Z1130" s="1">
        <v>0</v>
      </c>
      <c r="AA1130" s="1">
        <v>0</v>
      </c>
      <c r="AB1130" s="1">
        <v>73.834245799509162</v>
      </c>
      <c r="AC1130" s="1">
        <v>7.7496696243156498</v>
      </c>
      <c r="AD1130" s="1">
        <v>18.416084576175194</v>
      </c>
      <c r="AE1130" s="1">
        <v>0</v>
      </c>
      <c r="AF1130" s="1">
        <v>0</v>
      </c>
      <c r="AG1130" s="1">
        <v>-59.103287558405619</v>
      </c>
      <c r="AH1130" s="1">
        <v>0</v>
      </c>
      <c r="AI1130" s="1">
        <v>0</v>
      </c>
      <c r="AJ1130" s="1">
        <v>2.1881489753723145</v>
      </c>
      <c r="AK1130" s="1">
        <v>0</v>
      </c>
      <c r="AL1130" s="1">
        <v>1</v>
      </c>
      <c r="AM1130" s="1">
        <v>11.442089391920474</v>
      </c>
    </row>
    <row r="1131" spans="5:39" x14ac:dyDescent="0.2">
      <c r="E1131" s="1" t="str">
        <f t="shared" si="17"/>
        <v>---1011---</v>
      </c>
      <c r="F1131" s="1" t="s">
        <v>87</v>
      </c>
      <c r="G1131" s="1" t="s">
        <v>87</v>
      </c>
      <c r="H1131" s="1" t="s">
        <v>87</v>
      </c>
      <c r="I1131" s="1">
        <v>1</v>
      </c>
      <c r="J1131" s="1">
        <v>0</v>
      </c>
      <c r="K1131" s="1">
        <v>1</v>
      </c>
      <c r="L1131" s="1">
        <v>1</v>
      </c>
      <c r="M1131" s="1" t="s">
        <v>87</v>
      </c>
      <c r="N1131" s="1" t="s">
        <v>87</v>
      </c>
      <c r="O1131" s="1" t="s">
        <v>87</v>
      </c>
      <c r="P1131" s="1">
        <v>39</v>
      </c>
      <c r="Q1131" s="1">
        <v>78420</v>
      </c>
      <c r="R1131" s="1">
        <v>16702.755779457893</v>
      </c>
      <c r="S1131" s="1">
        <v>13.345995903015137</v>
      </c>
      <c r="T1131" s="1">
        <v>-77.113012519668644</v>
      </c>
      <c r="U1131" s="1">
        <v>55.1360446444383</v>
      </c>
      <c r="V1131" s="1">
        <v>194.31011962890625</v>
      </c>
      <c r="W1131" s="1">
        <v>143.15022277832031</v>
      </c>
      <c r="X1131" s="1">
        <v>0.85704553588920651</v>
      </c>
      <c r="Y1131" s="1">
        <v>0</v>
      </c>
      <c r="Z1131" s="1">
        <v>0</v>
      </c>
      <c r="AA1131" s="1">
        <v>10.734506503442999</v>
      </c>
      <c r="AB1131" s="1">
        <v>48.148431522570775</v>
      </c>
      <c r="AC1131" s="1">
        <v>41.117061973986232</v>
      </c>
      <c r="AD1131" s="1">
        <v>0</v>
      </c>
      <c r="AE1131" s="1">
        <v>0</v>
      </c>
      <c r="AF1131" s="1">
        <v>0</v>
      </c>
      <c r="AG1131" s="1">
        <v>-52.01013761948515</v>
      </c>
      <c r="AH1131" s="1">
        <v>0</v>
      </c>
      <c r="AI1131" s="1">
        <v>0</v>
      </c>
      <c r="AJ1131" s="1">
        <v>1.9431012868881226</v>
      </c>
      <c r="AK1131" s="1">
        <v>0</v>
      </c>
      <c r="AL1131" s="1">
        <v>1</v>
      </c>
      <c r="AM1131" s="1">
        <v>22.82721053965032</v>
      </c>
    </row>
    <row r="1132" spans="5:39" x14ac:dyDescent="0.2">
      <c r="E1132" s="1" t="str">
        <f t="shared" si="17"/>
        <v>---2010---</v>
      </c>
      <c r="F1132" s="1" t="s">
        <v>87</v>
      </c>
      <c r="G1132" s="1" t="s">
        <v>87</v>
      </c>
      <c r="H1132" s="1" t="s">
        <v>87</v>
      </c>
      <c r="I1132" s="1">
        <v>2</v>
      </c>
      <c r="J1132" s="1">
        <v>0</v>
      </c>
      <c r="K1132" s="1">
        <v>1</v>
      </c>
      <c r="L1132" s="1">
        <v>0</v>
      </c>
      <c r="M1132" s="1" t="s">
        <v>87</v>
      </c>
      <c r="N1132" s="1" t="s">
        <v>87</v>
      </c>
      <c r="O1132" s="1" t="s">
        <v>87</v>
      </c>
      <c r="P1132" s="1">
        <v>29</v>
      </c>
      <c r="Q1132" s="1">
        <v>92365</v>
      </c>
      <c r="R1132" s="1">
        <v>29733.692920979818</v>
      </c>
      <c r="S1132" s="1">
        <v>52.618080139160156</v>
      </c>
      <c r="T1132" s="1">
        <v>-76.717245291024469</v>
      </c>
      <c r="U1132" s="1">
        <v>53.221531556379276</v>
      </c>
      <c r="V1132" s="1">
        <v>170.19325256347656</v>
      </c>
      <c r="W1132" s="1">
        <v>280.63937377929688</v>
      </c>
      <c r="X1132" s="1">
        <v>0.94384298151300383</v>
      </c>
      <c r="Y1132" s="1">
        <v>0</v>
      </c>
      <c r="Z1132" s="1">
        <v>0</v>
      </c>
      <c r="AA1132" s="1">
        <v>0</v>
      </c>
      <c r="AB1132" s="1">
        <v>50.835273101282951</v>
      </c>
      <c r="AC1132" s="1">
        <v>41.50922968656959</v>
      </c>
      <c r="AD1132" s="1">
        <v>7.6554972121474583</v>
      </c>
      <c r="AE1132" s="1">
        <v>0</v>
      </c>
      <c r="AF1132" s="1">
        <v>0</v>
      </c>
      <c r="AG1132" s="1">
        <v>-1.6916942203247576</v>
      </c>
      <c r="AH1132" s="1">
        <v>0.17690683700535917</v>
      </c>
      <c r="AI1132" s="1">
        <v>0</v>
      </c>
      <c r="AJ1132" s="1">
        <v>1.7019325494766235</v>
      </c>
      <c r="AK1132" s="1">
        <v>0</v>
      </c>
      <c r="AL1132" s="1">
        <v>1</v>
      </c>
      <c r="AM1132" s="1">
        <v>135.4566211364141</v>
      </c>
    </row>
    <row r="1133" spans="5:39" x14ac:dyDescent="0.2">
      <c r="E1133" s="1" t="str">
        <f t="shared" si="17"/>
        <v>---2011---</v>
      </c>
      <c r="F1133" s="1" t="s">
        <v>87</v>
      </c>
      <c r="G1133" s="1" t="s">
        <v>87</v>
      </c>
      <c r="H1133" s="1" t="s">
        <v>87</v>
      </c>
      <c r="I1133" s="1">
        <v>2</v>
      </c>
      <c r="J1133" s="1">
        <v>0</v>
      </c>
      <c r="K1133" s="1">
        <v>1</v>
      </c>
      <c r="L1133" s="1">
        <v>1</v>
      </c>
      <c r="M1133" s="1" t="s">
        <v>87</v>
      </c>
      <c r="N1133" s="1" t="s">
        <v>87</v>
      </c>
      <c r="O1133" s="1" t="s">
        <v>87</v>
      </c>
      <c r="P1133" s="1">
        <v>41</v>
      </c>
      <c r="Q1133" s="1">
        <v>115968</v>
      </c>
      <c r="R1133" s="1">
        <v>30256.783607945821</v>
      </c>
      <c r="S1133" s="1">
        <v>58.426033020019531</v>
      </c>
      <c r="T1133" s="1">
        <v>-56.761007923430007</v>
      </c>
      <c r="U1133" s="1">
        <v>50.180058758702444</v>
      </c>
      <c r="V1133" s="1">
        <v>141.99951171875</v>
      </c>
      <c r="W1133" s="1">
        <v>186.24356079101563</v>
      </c>
      <c r="X1133" s="1">
        <v>0.61554315622003408</v>
      </c>
      <c r="Y1133" s="1">
        <v>0</v>
      </c>
      <c r="Z1133" s="1">
        <v>1.890176600441501</v>
      </c>
      <c r="AA1133" s="1">
        <v>7.8383692052980143</v>
      </c>
      <c r="AB1133" s="1">
        <v>74.275662251655632</v>
      </c>
      <c r="AC1133" s="1">
        <v>15.995791942604857</v>
      </c>
      <c r="AD1133" s="1">
        <v>0</v>
      </c>
      <c r="AE1133" s="1">
        <v>0</v>
      </c>
      <c r="AF1133" s="1">
        <v>1.890176600441501</v>
      </c>
      <c r="AG1133" s="1">
        <v>-11.077838065078005</v>
      </c>
      <c r="AH1133" s="1">
        <v>0</v>
      </c>
      <c r="AI1133" s="1">
        <v>10.651168146026118</v>
      </c>
      <c r="AJ1133" s="1">
        <v>1.4199951887130737</v>
      </c>
      <c r="AK1133" s="1">
        <v>0</v>
      </c>
      <c r="AL1133" s="1">
        <v>1</v>
      </c>
      <c r="AM1133" s="1">
        <v>51.251655806236336</v>
      </c>
    </row>
    <row r="1134" spans="5:39" x14ac:dyDescent="0.2">
      <c r="E1134" s="1" t="str">
        <f t="shared" si="17"/>
        <v>---3010---</v>
      </c>
      <c r="F1134" s="1" t="s">
        <v>87</v>
      </c>
      <c r="G1134" s="1" t="s">
        <v>87</v>
      </c>
      <c r="H1134" s="1" t="s">
        <v>87</v>
      </c>
      <c r="I1134" s="1">
        <v>3</v>
      </c>
      <c r="J1134" s="1">
        <v>0</v>
      </c>
      <c r="K1134" s="1">
        <v>1</v>
      </c>
      <c r="L1134" s="1">
        <v>0</v>
      </c>
      <c r="M1134" s="1" t="s">
        <v>87</v>
      </c>
      <c r="N1134" s="1" t="s">
        <v>87</v>
      </c>
      <c r="O1134" s="1" t="s">
        <v>87</v>
      </c>
      <c r="P1134" s="1">
        <v>8</v>
      </c>
      <c r="Q1134" s="1">
        <v>14049</v>
      </c>
      <c r="R1134" s="1">
        <v>54723.046250196508</v>
      </c>
      <c r="S1134" s="1">
        <v>88.15545654296875</v>
      </c>
      <c r="T1134" s="1">
        <v>-88.453780839346052</v>
      </c>
      <c r="U1134" s="1">
        <v>39.374513066727211</v>
      </c>
      <c r="V1134" s="1">
        <v>146.1456298828125</v>
      </c>
      <c r="W1134" s="1">
        <v>-43.352909088134766</v>
      </c>
      <c r="X1134" s="1">
        <v>-7.9222397250918911E-2</v>
      </c>
      <c r="Y1134" s="1">
        <v>0</v>
      </c>
      <c r="Z1134" s="1">
        <v>0</v>
      </c>
      <c r="AA1134" s="1">
        <v>39.82489856929319</v>
      </c>
      <c r="AB1134" s="1">
        <v>60.17510143070681</v>
      </c>
      <c r="AC1134" s="1">
        <v>0</v>
      </c>
      <c r="AD1134" s="1">
        <v>0</v>
      </c>
      <c r="AE1134" s="1">
        <v>0</v>
      </c>
      <c r="AF1134" s="1">
        <v>0</v>
      </c>
      <c r="AG1134" s="1">
        <v>0</v>
      </c>
      <c r="AH1134" s="1">
        <v>0</v>
      </c>
      <c r="AI1134" s="1">
        <v>0</v>
      </c>
      <c r="AJ1134" s="1">
        <v>1.461456298828125</v>
      </c>
      <c r="AK1134" s="1">
        <v>1</v>
      </c>
      <c r="AL1134" s="1">
        <v>0</v>
      </c>
      <c r="AM1134" s="1">
        <v>-140.41927670337685</v>
      </c>
    </row>
    <row r="1135" spans="5:39" x14ac:dyDescent="0.2">
      <c r="E1135" s="1" t="str">
        <f t="shared" si="17"/>
        <v>---3011---</v>
      </c>
      <c r="F1135" s="1" t="s">
        <v>87</v>
      </c>
      <c r="G1135" s="1" t="s">
        <v>87</v>
      </c>
      <c r="H1135" s="1" t="s">
        <v>87</v>
      </c>
      <c r="I1135" s="1">
        <v>3</v>
      </c>
      <c r="J1135" s="1">
        <v>0</v>
      </c>
      <c r="K1135" s="1">
        <v>1</v>
      </c>
      <c r="L1135" s="1">
        <v>1</v>
      </c>
      <c r="M1135" s="1" t="s">
        <v>87</v>
      </c>
      <c r="N1135" s="1" t="s">
        <v>87</v>
      </c>
      <c r="O1135" s="1" t="s">
        <v>87</v>
      </c>
      <c r="P1135" s="1">
        <v>15</v>
      </c>
      <c r="Q1135" s="1">
        <v>47795</v>
      </c>
      <c r="R1135" s="1">
        <v>57741.936567613171</v>
      </c>
      <c r="S1135" s="1">
        <v>92.165641784667969</v>
      </c>
      <c r="T1135" s="1">
        <v>-147.81172208821746</v>
      </c>
      <c r="U1135" s="1">
        <v>53.883729765160574</v>
      </c>
      <c r="V1135" s="1">
        <v>133.6729736328125</v>
      </c>
      <c r="W1135" s="1">
        <v>-332.19613647460938</v>
      </c>
      <c r="X1135" s="1">
        <v>-0.57531173393469903</v>
      </c>
      <c r="Y1135" s="1">
        <v>0</v>
      </c>
      <c r="Z1135" s="1">
        <v>19.778219479025001</v>
      </c>
      <c r="AA1135" s="1">
        <v>70.105659587822998</v>
      </c>
      <c r="AB1135" s="1">
        <v>10.116120933152004</v>
      </c>
      <c r="AC1135" s="1">
        <v>0</v>
      </c>
      <c r="AD1135" s="1">
        <v>0</v>
      </c>
      <c r="AE1135" s="1">
        <v>0</v>
      </c>
      <c r="AF1135" s="1">
        <v>0</v>
      </c>
      <c r="AG1135" s="1">
        <v>0</v>
      </c>
      <c r="AH1135" s="1">
        <v>0</v>
      </c>
      <c r="AI1135" s="1">
        <v>0</v>
      </c>
      <c r="AJ1135" s="1">
        <v>1.3367297649383545</v>
      </c>
      <c r="AK1135" s="1">
        <v>1</v>
      </c>
      <c r="AL1135" s="1">
        <v>0</v>
      </c>
      <c r="AM1135" s="1">
        <v>-371.94112858321557</v>
      </c>
    </row>
    <row r="1136" spans="5:39" x14ac:dyDescent="0.2">
      <c r="E1136" s="1" t="str">
        <f t="shared" si="17"/>
        <v>---1100---</v>
      </c>
      <c r="F1136" s="1" t="s">
        <v>87</v>
      </c>
      <c r="G1136" s="1" t="s">
        <v>87</v>
      </c>
      <c r="H1136" s="1" t="s">
        <v>87</v>
      </c>
      <c r="I1136" s="1">
        <v>1</v>
      </c>
      <c r="J1136" s="1">
        <v>1</v>
      </c>
      <c r="K1136" s="1">
        <v>0</v>
      </c>
      <c r="L1136" s="1">
        <v>0</v>
      </c>
      <c r="M1136" s="1" t="s">
        <v>87</v>
      </c>
      <c r="N1136" s="1" t="s">
        <v>87</v>
      </c>
      <c r="O1136" s="1" t="s">
        <v>87</v>
      </c>
      <c r="P1136" s="1">
        <v>2048</v>
      </c>
      <c r="Q1136" s="1">
        <v>5316260</v>
      </c>
      <c r="R1136" s="1">
        <v>17438.094875680777</v>
      </c>
      <c r="S1136" s="1">
        <v>16.165916442871094</v>
      </c>
      <c r="T1136" s="1">
        <v>-250.21032355690943</v>
      </c>
      <c r="U1136" s="1">
        <v>73.522210242295145</v>
      </c>
      <c r="V1136" s="1">
        <v>191.59825134277344</v>
      </c>
      <c r="W1136" s="1">
        <v>22.919918060302734</v>
      </c>
      <c r="X1136" s="1">
        <v>0.13143590640894451</v>
      </c>
      <c r="Y1136" s="1">
        <v>1.2141054049275242</v>
      </c>
      <c r="Z1136" s="1">
        <v>12.037071174096075</v>
      </c>
      <c r="AA1136" s="1">
        <v>38.571458130339749</v>
      </c>
      <c r="AB1136" s="1">
        <v>36.343049437010229</v>
      </c>
      <c r="AC1136" s="1">
        <v>10.954317508925447</v>
      </c>
      <c r="AD1136" s="1">
        <v>0.87999834470097404</v>
      </c>
      <c r="AE1136" s="1">
        <v>1.2141054049275242</v>
      </c>
      <c r="AF1136" s="1">
        <v>12.037071174096075</v>
      </c>
      <c r="AG1136" s="1">
        <v>-16.0153770162784</v>
      </c>
      <c r="AH1136" s="1">
        <v>3.4238609954108052</v>
      </c>
      <c r="AI1136" s="1">
        <v>12.04989175907855</v>
      </c>
      <c r="AJ1136" s="1">
        <v>1.9159824848175049</v>
      </c>
      <c r="AK1136" s="1">
        <v>0</v>
      </c>
      <c r="AL1136" s="1">
        <v>0</v>
      </c>
      <c r="AM1136" s="1">
        <v>8.5514106561213001</v>
      </c>
    </row>
    <row r="1137" spans="5:39" x14ac:dyDescent="0.2">
      <c r="E1137" s="1" t="str">
        <f t="shared" si="17"/>
        <v>---1101---</v>
      </c>
      <c r="F1137" s="1" t="s">
        <v>87</v>
      </c>
      <c r="G1137" s="1" t="s">
        <v>87</v>
      </c>
      <c r="H1137" s="1" t="s">
        <v>87</v>
      </c>
      <c r="I1137" s="1">
        <v>1</v>
      </c>
      <c r="J1137" s="1">
        <v>1</v>
      </c>
      <c r="K1137" s="1">
        <v>0</v>
      </c>
      <c r="L1137" s="1">
        <v>1</v>
      </c>
      <c r="M1137" s="1" t="s">
        <v>87</v>
      </c>
      <c r="N1137" s="1" t="s">
        <v>87</v>
      </c>
      <c r="O1137" s="1" t="s">
        <v>87</v>
      </c>
      <c r="P1137" s="1">
        <v>781</v>
      </c>
      <c r="Q1137" s="1">
        <v>2115279</v>
      </c>
      <c r="R1137" s="1">
        <v>16983.996502936123</v>
      </c>
      <c r="S1137" s="1">
        <v>16.211906433105469</v>
      </c>
      <c r="T1137" s="1">
        <v>-193.00572705707737</v>
      </c>
      <c r="U1137" s="1">
        <v>64.834225910106312</v>
      </c>
      <c r="V1137" s="1">
        <v>186.22389221191406</v>
      </c>
      <c r="W1137" s="1">
        <v>54.306293487548828</v>
      </c>
      <c r="X1137" s="1">
        <v>0.3197497919771744</v>
      </c>
      <c r="Y1137" s="1">
        <v>0.26960982451960236</v>
      </c>
      <c r="Z1137" s="1">
        <v>7.6282608582603046</v>
      </c>
      <c r="AA1137" s="1">
        <v>25.720389603451839</v>
      </c>
      <c r="AB1137" s="1">
        <v>50.027017712557068</v>
      </c>
      <c r="AC1137" s="1">
        <v>16.186139038869104</v>
      </c>
      <c r="AD1137" s="1">
        <v>0.16858296234208348</v>
      </c>
      <c r="AE1137" s="1">
        <v>0.26960982451960236</v>
      </c>
      <c r="AF1137" s="1">
        <v>7.6282608582603046</v>
      </c>
      <c r="AG1137" s="1">
        <v>-23.079596198449742</v>
      </c>
      <c r="AH1137" s="1">
        <v>3.0758153641478509</v>
      </c>
      <c r="AI1137" s="1">
        <v>6.0390350165865483</v>
      </c>
      <c r="AJ1137" s="1">
        <v>1.8622390031814575</v>
      </c>
      <c r="AK1137" s="1">
        <v>0</v>
      </c>
      <c r="AL1137" s="1">
        <v>0</v>
      </c>
      <c r="AM1137" s="1">
        <v>10.218641917369824</v>
      </c>
    </row>
    <row r="1138" spans="5:39" x14ac:dyDescent="0.2">
      <c r="E1138" s="1" t="str">
        <f t="shared" si="17"/>
        <v>---2100---</v>
      </c>
      <c r="F1138" s="1" t="s">
        <v>87</v>
      </c>
      <c r="G1138" s="1" t="s">
        <v>87</v>
      </c>
      <c r="H1138" s="1" t="s">
        <v>87</v>
      </c>
      <c r="I1138" s="1">
        <v>2</v>
      </c>
      <c r="J1138" s="1">
        <v>1</v>
      </c>
      <c r="K1138" s="1">
        <v>0</v>
      </c>
      <c r="L1138" s="1">
        <v>0</v>
      </c>
      <c r="M1138" s="1" t="s">
        <v>87</v>
      </c>
      <c r="N1138" s="1" t="s">
        <v>87</v>
      </c>
      <c r="O1138" s="1" t="s">
        <v>87</v>
      </c>
      <c r="P1138" s="1">
        <v>3754</v>
      </c>
      <c r="Q1138" s="1">
        <v>9153043</v>
      </c>
      <c r="R1138" s="1">
        <v>36474.315855513101</v>
      </c>
      <c r="S1138" s="1">
        <v>54.049930572509766</v>
      </c>
      <c r="T1138" s="1">
        <v>-333.93141546569348</v>
      </c>
      <c r="U1138" s="1">
        <v>82.748450616580925</v>
      </c>
      <c r="V1138" s="1">
        <v>219.71218872070313</v>
      </c>
      <c r="W1138" s="1">
        <v>12.802624702453613</v>
      </c>
      <c r="X1138" s="1">
        <v>3.5100383385308909E-2</v>
      </c>
      <c r="Y1138" s="1">
        <v>8.7216896063964738E-2</v>
      </c>
      <c r="Z1138" s="1">
        <v>6.2939723980319977</v>
      </c>
      <c r="AA1138" s="1">
        <v>44.300065016628899</v>
      </c>
      <c r="AB1138" s="1">
        <v>45.435731045948323</v>
      </c>
      <c r="AC1138" s="1">
        <v>3.8830146433268147</v>
      </c>
      <c r="AD1138" s="1">
        <v>0</v>
      </c>
      <c r="AE1138" s="1">
        <v>8.7216896063964738E-2</v>
      </c>
      <c r="AF1138" s="1">
        <v>6.2939723980319977</v>
      </c>
      <c r="AG1138" s="1">
        <v>-1.0207594358771455</v>
      </c>
      <c r="AH1138" s="1">
        <v>6.4845346053285695</v>
      </c>
      <c r="AI1138" s="1">
        <v>6.6720058520324681</v>
      </c>
      <c r="AJ1138" s="1">
        <v>2.1971218585968018</v>
      </c>
      <c r="AK1138" s="1">
        <v>0</v>
      </c>
      <c r="AL1138" s="1">
        <v>0</v>
      </c>
      <c r="AM1138" s="1">
        <v>32.137620763469201</v>
      </c>
    </row>
    <row r="1139" spans="5:39" x14ac:dyDescent="0.2">
      <c r="E1139" s="1" t="str">
        <f t="shared" si="17"/>
        <v>---2101---</v>
      </c>
      <c r="F1139" s="1" t="s">
        <v>87</v>
      </c>
      <c r="G1139" s="1" t="s">
        <v>87</v>
      </c>
      <c r="H1139" s="1" t="s">
        <v>87</v>
      </c>
      <c r="I1139" s="1">
        <v>2</v>
      </c>
      <c r="J1139" s="1">
        <v>1</v>
      </c>
      <c r="K1139" s="1">
        <v>0</v>
      </c>
      <c r="L1139" s="1">
        <v>1</v>
      </c>
      <c r="M1139" s="1" t="s">
        <v>87</v>
      </c>
      <c r="N1139" s="1" t="s">
        <v>87</v>
      </c>
      <c r="O1139" s="1" t="s">
        <v>87</v>
      </c>
      <c r="P1139" s="1">
        <v>1554</v>
      </c>
      <c r="Q1139" s="1">
        <v>4079161</v>
      </c>
      <c r="R1139" s="1">
        <v>35951.880859721452</v>
      </c>
      <c r="S1139" s="1">
        <v>56.266738891601563</v>
      </c>
      <c r="T1139" s="1">
        <v>-260.05154845420799</v>
      </c>
      <c r="U1139" s="1">
        <v>71.405924791517194</v>
      </c>
      <c r="V1139" s="1">
        <v>202.86848449707031</v>
      </c>
      <c r="W1139" s="1">
        <v>42.317893981933594</v>
      </c>
      <c r="X1139" s="1">
        <v>0.11770703776820834</v>
      </c>
      <c r="Y1139" s="1">
        <v>0.18199820992601173</v>
      </c>
      <c r="Z1139" s="1">
        <v>3.4028321019935226</v>
      </c>
      <c r="AA1139" s="1">
        <v>38.399783681006951</v>
      </c>
      <c r="AB1139" s="1">
        <v>55.520755371018694</v>
      </c>
      <c r="AC1139" s="1">
        <v>2.4946306360548163</v>
      </c>
      <c r="AD1139" s="1">
        <v>0</v>
      </c>
      <c r="AE1139" s="1">
        <v>0.18199820992601173</v>
      </c>
      <c r="AF1139" s="1">
        <v>3.4028321019935226</v>
      </c>
      <c r="AG1139" s="1">
        <v>-2.0358887750669412</v>
      </c>
      <c r="AH1139" s="1">
        <v>4.6798324758658882</v>
      </c>
      <c r="AI1139" s="1">
        <v>4.5364445334170487</v>
      </c>
      <c r="AJ1139" s="1">
        <v>2.0286848545074463</v>
      </c>
      <c r="AK1139" s="1">
        <v>0</v>
      </c>
      <c r="AL1139" s="1">
        <v>0</v>
      </c>
      <c r="AM1139" s="1">
        <v>20.914646950132756</v>
      </c>
    </row>
    <row r="1140" spans="5:39" x14ac:dyDescent="0.2">
      <c r="E1140" s="1" t="str">
        <f t="shared" si="17"/>
        <v>---3100---</v>
      </c>
      <c r="F1140" s="1" t="s">
        <v>87</v>
      </c>
      <c r="G1140" s="1" t="s">
        <v>87</v>
      </c>
      <c r="H1140" s="1" t="s">
        <v>87</v>
      </c>
      <c r="I1140" s="1">
        <v>3</v>
      </c>
      <c r="J1140" s="1">
        <v>1</v>
      </c>
      <c r="K1140" s="1">
        <v>0</v>
      </c>
      <c r="L1140" s="1">
        <v>0</v>
      </c>
      <c r="M1140" s="1" t="s">
        <v>87</v>
      </c>
      <c r="N1140" s="1" t="s">
        <v>87</v>
      </c>
      <c r="O1140" s="1" t="s">
        <v>87</v>
      </c>
      <c r="P1140" s="1">
        <v>1124</v>
      </c>
      <c r="Q1140" s="1">
        <v>2871584</v>
      </c>
      <c r="R1140" s="1">
        <v>74623.679233975956</v>
      </c>
      <c r="S1140" s="1">
        <v>90.282905578613281</v>
      </c>
      <c r="T1140" s="1">
        <v>-455.05829353155923</v>
      </c>
      <c r="U1140" s="1">
        <v>88.245925674543045</v>
      </c>
      <c r="V1140" s="1">
        <v>216.49235534667969</v>
      </c>
      <c r="W1140" s="1">
        <v>-166.11683654785156</v>
      </c>
      <c r="X1140" s="1">
        <v>-0.22260606586685022</v>
      </c>
      <c r="Y1140" s="1">
        <v>0.18905941807727022</v>
      </c>
      <c r="Z1140" s="1">
        <v>3.4017810379219275</v>
      </c>
      <c r="AA1140" s="1">
        <v>71.822206837759225</v>
      </c>
      <c r="AB1140" s="1">
        <v>24.550700937183102</v>
      </c>
      <c r="AC1140" s="1">
        <v>3.6251769058470863E-2</v>
      </c>
      <c r="AD1140" s="1">
        <v>0</v>
      </c>
      <c r="AE1140" s="1">
        <v>0</v>
      </c>
      <c r="AF1140" s="1">
        <v>0</v>
      </c>
      <c r="AG1140" s="1">
        <v>2.3200794970447802E-2</v>
      </c>
      <c r="AH1140" s="1">
        <v>12.226017398297119</v>
      </c>
      <c r="AI1140" s="1">
        <v>0</v>
      </c>
      <c r="AJ1140" s="1">
        <v>2.1649236679077148</v>
      </c>
      <c r="AK1140" s="1">
        <v>0</v>
      </c>
      <c r="AL1140" s="1">
        <v>0</v>
      </c>
      <c r="AM1140" s="1">
        <v>-28.046054995422445</v>
      </c>
    </row>
    <row r="1141" spans="5:39" x14ac:dyDescent="0.2">
      <c r="E1141" s="1" t="str">
        <f t="shared" si="17"/>
        <v>---3101---</v>
      </c>
      <c r="F1141" s="1" t="s">
        <v>87</v>
      </c>
      <c r="G1141" s="1" t="s">
        <v>87</v>
      </c>
      <c r="H1141" s="1" t="s">
        <v>87</v>
      </c>
      <c r="I1141" s="1">
        <v>3</v>
      </c>
      <c r="J1141" s="1">
        <v>1</v>
      </c>
      <c r="K1141" s="1">
        <v>0</v>
      </c>
      <c r="L1141" s="1">
        <v>1</v>
      </c>
      <c r="M1141" s="1" t="s">
        <v>87</v>
      </c>
      <c r="N1141" s="1" t="s">
        <v>87</v>
      </c>
      <c r="O1141" s="1" t="s">
        <v>87</v>
      </c>
      <c r="P1141" s="1">
        <v>674</v>
      </c>
      <c r="Q1141" s="1">
        <v>1833790</v>
      </c>
      <c r="R1141" s="1">
        <v>78075.571083952658</v>
      </c>
      <c r="S1141" s="1">
        <v>90.589286804199219</v>
      </c>
      <c r="T1141" s="1">
        <v>-349.3466048625761</v>
      </c>
      <c r="U1141" s="1">
        <v>78.849685488147472</v>
      </c>
      <c r="V1141" s="1">
        <v>213.82159423828125</v>
      </c>
      <c r="W1141" s="1">
        <v>-79.217658996582031</v>
      </c>
      <c r="X1141" s="1">
        <v>-0.10146279802603214</v>
      </c>
      <c r="Y1141" s="1">
        <v>0.12635034545940377</v>
      </c>
      <c r="Z1141" s="1">
        <v>1.6347019015263471</v>
      </c>
      <c r="AA1141" s="1">
        <v>62.259146358088991</v>
      </c>
      <c r="AB1141" s="1">
        <v>35.285119888318725</v>
      </c>
      <c r="AC1141" s="1">
        <v>0.69468150660653616</v>
      </c>
      <c r="AD1141" s="1">
        <v>0</v>
      </c>
      <c r="AE1141" s="1">
        <v>0</v>
      </c>
      <c r="AF1141" s="1">
        <v>0</v>
      </c>
      <c r="AG1141" s="1">
        <v>-4.5197786077329827E-2</v>
      </c>
      <c r="AH1141" s="1">
        <v>7.8183825546981165</v>
      </c>
      <c r="AI1141" s="1">
        <v>0</v>
      </c>
      <c r="AJ1141" s="1">
        <v>2.1382160186767578</v>
      </c>
      <c r="AK1141" s="1">
        <v>0</v>
      </c>
      <c r="AL1141" s="1">
        <v>0</v>
      </c>
      <c r="AM1141" s="1">
        <v>-30.315516576507427</v>
      </c>
    </row>
    <row r="1142" spans="5:39" x14ac:dyDescent="0.2">
      <c r="E1142" s="1" t="str">
        <f t="shared" si="17"/>
        <v>---1110---</v>
      </c>
      <c r="F1142" s="1" t="s">
        <v>87</v>
      </c>
      <c r="G1142" s="1" t="s">
        <v>87</v>
      </c>
      <c r="H1142" s="1" t="s">
        <v>87</v>
      </c>
      <c r="I1142" s="1">
        <v>1</v>
      </c>
      <c r="J1142" s="1">
        <v>1</v>
      </c>
      <c r="K1142" s="1">
        <v>1</v>
      </c>
      <c r="L1142" s="1">
        <v>0</v>
      </c>
      <c r="M1142" s="1" t="s">
        <v>87</v>
      </c>
      <c r="N1142" s="1" t="s">
        <v>87</v>
      </c>
      <c r="O1142" s="1" t="s">
        <v>87</v>
      </c>
      <c r="P1142" s="1">
        <v>233</v>
      </c>
      <c r="Q1142" s="1">
        <v>348642</v>
      </c>
      <c r="R1142" s="1">
        <v>24281.217278160511</v>
      </c>
      <c r="S1142" s="1">
        <v>19.555150985717773</v>
      </c>
      <c r="T1142" s="1">
        <v>-386.16836483445633</v>
      </c>
      <c r="U1142" s="1">
        <v>78.667000719531799</v>
      </c>
      <c r="V1142" s="1">
        <v>282.25973510742188</v>
      </c>
      <c r="W1142" s="1">
        <v>80.683990478515625</v>
      </c>
      <c r="X1142" s="1">
        <v>0.33228972647547622</v>
      </c>
      <c r="Y1142" s="1">
        <v>0.18529035514940828</v>
      </c>
      <c r="Z1142" s="1">
        <v>15.628639119784765</v>
      </c>
      <c r="AA1142" s="1">
        <v>31.694689681679201</v>
      </c>
      <c r="AB1142" s="1">
        <v>32.67936737398248</v>
      </c>
      <c r="AC1142" s="1">
        <v>19.701298179794748</v>
      </c>
      <c r="AD1142" s="1">
        <v>0.11071528960939876</v>
      </c>
      <c r="AE1142" s="1">
        <v>0.18529035514940828</v>
      </c>
      <c r="AF1142" s="1">
        <v>15.628639119784765</v>
      </c>
      <c r="AG1142" s="1">
        <v>-15.540373461994736</v>
      </c>
      <c r="AH1142" s="1">
        <v>7.7808619499146365</v>
      </c>
      <c r="AI1142" s="1">
        <v>18.343572797501491</v>
      </c>
      <c r="AJ1142" s="1">
        <v>2.8225975036621094</v>
      </c>
      <c r="AK1142" s="1">
        <v>0</v>
      </c>
      <c r="AL1142" s="1">
        <v>0</v>
      </c>
      <c r="AM1142" s="1">
        <v>95.34155597095868</v>
      </c>
    </row>
    <row r="1143" spans="5:39" x14ac:dyDescent="0.2">
      <c r="E1143" s="1" t="str">
        <f t="shared" si="17"/>
        <v>---1111---</v>
      </c>
      <c r="F1143" s="1" t="s">
        <v>87</v>
      </c>
      <c r="G1143" s="1" t="s">
        <v>87</v>
      </c>
      <c r="H1143" s="1" t="s">
        <v>87</v>
      </c>
      <c r="I1143" s="1">
        <v>1</v>
      </c>
      <c r="J1143" s="1">
        <v>1</v>
      </c>
      <c r="K1143" s="1">
        <v>1</v>
      </c>
      <c r="L1143" s="1">
        <v>1</v>
      </c>
      <c r="M1143" s="1" t="s">
        <v>87</v>
      </c>
      <c r="N1143" s="1" t="s">
        <v>87</v>
      </c>
      <c r="O1143" s="1" t="s">
        <v>87</v>
      </c>
      <c r="P1143" s="1">
        <v>56</v>
      </c>
      <c r="Q1143" s="1">
        <v>84605</v>
      </c>
      <c r="R1143" s="1">
        <v>25211.461343987725</v>
      </c>
      <c r="S1143" s="1">
        <v>19.986549377441406</v>
      </c>
      <c r="T1143" s="1">
        <v>-333.35480503076985</v>
      </c>
      <c r="U1143" s="1">
        <v>80.588546776063026</v>
      </c>
      <c r="V1143" s="1">
        <v>309.15194702148438</v>
      </c>
      <c r="W1143" s="1">
        <v>128.14208984375</v>
      </c>
      <c r="X1143" s="1">
        <v>0.50826918795133047</v>
      </c>
      <c r="Y1143" s="1">
        <v>0</v>
      </c>
      <c r="Z1143" s="1">
        <v>2.5246734826546895</v>
      </c>
      <c r="AA1143" s="1">
        <v>33.584303528160277</v>
      </c>
      <c r="AB1143" s="1">
        <v>38.381892323148747</v>
      </c>
      <c r="AC1143" s="1">
        <v>25.509130666036285</v>
      </c>
      <c r="AD1143" s="1">
        <v>0</v>
      </c>
      <c r="AE1143" s="1">
        <v>0</v>
      </c>
      <c r="AF1143" s="1">
        <v>2.5246734826546895</v>
      </c>
      <c r="AG1143" s="1">
        <v>-45.946230487431414</v>
      </c>
      <c r="AH1143" s="1">
        <v>4.416323464959869</v>
      </c>
      <c r="AI1143" s="1">
        <v>0.64329120972991927</v>
      </c>
      <c r="AJ1143" s="1">
        <v>3.0915193557739258</v>
      </c>
      <c r="AK1143" s="1">
        <v>0</v>
      </c>
      <c r="AL1143" s="1">
        <v>1</v>
      </c>
      <c r="AM1143" s="1">
        <v>112.6430179332189</v>
      </c>
    </row>
    <row r="1144" spans="5:39" x14ac:dyDescent="0.2">
      <c r="E1144" s="1" t="str">
        <f t="shared" si="17"/>
        <v>---2110---</v>
      </c>
      <c r="F1144" s="1" t="s">
        <v>87</v>
      </c>
      <c r="G1144" s="1" t="s">
        <v>87</v>
      </c>
      <c r="H1144" s="1" t="s">
        <v>87</v>
      </c>
      <c r="I1144" s="1">
        <v>2</v>
      </c>
      <c r="J1144" s="1">
        <v>1</v>
      </c>
      <c r="K1144" s="1">
        <v>1</v>
      </c>
      <c r="L1144" s="1">
        <v>0</v>
      </c>
      <c r="M1144" s="1" t="s">
        <v>87</v>
      </c>
      <c r="N1144" s="1" t="s">
        <v>87</v>
      </c>
      <c r="O1144" s="1" t="s">
        <v>87</v>
      </c>
      <c r="P1144" s="1">
        <v>1290</v>
      </c>
      <c r="Q1144" s="1">
        <v>2538285</v>
      </c>
      <c r="R1144" s="1">
        <v>46394.290597601335</v>
      </c>
      <c r="S1144" s="1">
        <v>60.460411071777344</v>
      </c>
      <c r="T1144" s="1">
        <v>-466.90266968799654</v>
      </c>
      <c r="U1144" s="1">
        <v>87.176167564697238</v>
      </c>
      <c r="V1144" s="1">
        <v>276.81033325195313</v>
      </c>
      <c r="W1144" s="1">
        <v>24.00001335144043</v>
      </c>
      <c r="X1144" s="1">
        <v>5.1730532016543582E-2</v>
      </c>
      <c r="Y1144" s="1">
        <v>1.1711056875016006</v>
      </c>
      <c r="Z1144" s="1">
        <v>7.5914249187935949</v>
      </c>
      <c r="AA1144" s="1">
        <v>36.209763679019495</v>
      </c>
      <c r="AB1144" s="1">
        <v>50.639545992668275</v>
      </c>
      <c r="AC1144" s="1">
        <v>4.388159722017031</v>
      </c>
      <c r="AD1144" s="1">
        <v>0</v>
      </c>
      <c r="AE1144" s="1">
        <v>1.1711056875016006</v>
      </c>
      <c r="AF1144" s="1">
        <v>7.5914249187935949</v>
      </c>
      <c r="AG1144" s="1">
        <v>-0.18693512454217709</v>
      </c>
      <c r="AH1144" s="1">
        <v>11.625753628062171</v>
      </c>
      <c r="AI1144" s="1">
        <v>34.966458967694692</v>
      </c>
      <c r="AJ1144" s="1">
        <v>2.7681033611297607</v>
      </c>
      <c r="AK1144" s="1">
        <v>0</v>
      </c>
      <c r="AL1144" s="1">
        <v>0</v>
      </c>
      <c r="AM1144" s="1">
        <v>80.510910966437635</v>
      </c>
    </row>
    <row r="1145" spans="5:39" x14ac:dyDescent="0.2">
      <c r="E1145" s="1" t="str">
        <f t="shared" si="17"/>
        <v>---2111---</v>
      </c>
      <c r="F1145" s="1" t="s">
        <v>87</v>
      </c>
      <c r="G1145" s="1" t="s">
        <v>87</v>
      </c>
      <c r="H1145" s="1" t="s">
        <v>87</v>
      </c>
      <c r="I1145" s="1">
        <v>2</v>
      </c>
      <c r="J1145" s="1">
        <v>1</v>
      </c>
      <c r="K1145" s="1">
        <v>1</v>
      </c>
      <c r="L1145" s="1">
        <v>1</v>
      </c>
      <c r="M1145" s="1" t="s">
        <v>87</v>
      </c>
      <c r="N1145" s="1" t="s">
        <v>87</v>
      </c>
      <c r="O1145" s="1" t="s">
        <v>87</v>
      </c>
      <c r="P1145" s="1">
        <v>307</v>
      </c>
      <c r="Q1145" s="1">
        <v>608147</v>
      </c>
      <c r="R1145" s="1">
        <v>42934.994304227883</v>
      </c>
      <c r="S1145" s="1">
        <v>59.666416168212891</v>
      </c>
      <c r="T1145" s="1">
        <v>-345.97575578557087</v>
      </c>
      <c r="U1145" s="1">
        <v>81.704875300424746</v>
      </c>
      <c r="V1145" s="1">
        <v>253.11692810058594</v>
      </c>
      <c r="W1145" s="1">
        <v>76.520698547363281</v>
      </c>
      <c r="X1145" s="1">
        <v>0.17822454570543209</v>
      </c>
      <c r="Y1145" s="1">
        <v>1.241476156258273</v>
      </c>
      <c r="Z1145" s="1">
        <v>9.1239453618944104</v>
      </c>
      <c r="AA1145" s="1">
        <v>23.84768814118955</v>
      </c>
      <c r="AB1145" s="1">
        <v>57.067781309453146</v>
      </c>
      <c r="AC1145" s="1">
        <v>8.719109031204626</v>
      </c>
      <c r="AD1145" s="1">
        <v>0</v>
      </c>
      <c r="AE1145" s="1">
        <v>1.241476156258273</v>
      </c>
      <c r="AF1145" s="1">
        <v>9.1239453618944104</v>
      </c>
      <c r="AG1145" s="1">
        <v>-0.17885365208387904</v>
      </c>
      <c r="AH1145" s="1">
        <v>5.8718145850489032</v>
      </c>
      <c r="AI1145" s="1">
        <v>42.196909578995836</v>
      </c>
      <c r="AJ1145" s="1">
        <v>2.5311691761016846</v>
      </c>
      <c r="AK1145" s="1">
        <v>0</v>
      </c>
      <c r="AL1145" s="1">
        <v>0</v>
      </c>
      <c r="AM1145" s="1">
        <v>39.784784024498386</v>
      </c>
    </row>
    <row r="1146" spans="5:39" x14ac:dyDescent="0.2">
      <c r="E1146" s="1" t="str">
        <f t="shared" si="17"/>
        <v>---3110---</v>
      </c>
      <c r="F1146" s="1" t="s">
        <v>87</v>
      </c>
      <c r="G1146" s="1" t="s">
        <v>87</v>
      </c>
      <c r="H1146" s="1" t="s">
        <v>87</v>
      </c>
      <c r="I1146" s="1">
        <v>3</v>
      </c>
      <c r="J1146" s="1">
        <v>1</v>
      </c>
      <c r="K1146" s="1">
        <v>1</v>
      </c>
      <c r="L1146" s="1">
        <v>0</v>
      </c>
      <c r="M1146" s="1" t="s">
        <v>87</v>
      </c>
      <c r="N1146" s="1" t="s">
        <v>87</v>
      </c>
      <c r="O1146" s="1" t="s">
        <v>87</v>
      </c>
      <c r="P1146" s="1">
        <v>708</v>
      </c>
      <c r="Q1146" s="1">
        <v>1808205</v>
      </c>
      <c r="R1146" s="1">
        <v>80132.488686481403</v>
      </c>
      <c r="S1146" s="1">
        <v>90.621490478515625</v>
      </c>
      <c r="T1146" s="1">
        <v>-514.89026772531247</v>
      </c>
      <c r="U1146" s="1">
        <v>81.983827619699056</v>
      </c>
      <c r="V1146" s="1">
        <v>234.98298645019531</v>
      </c>
      <c r="W1146" s="1">
        <v>-375.38677978515625</v>
      </c>
      <c r="X1146" s="1">
        <v>-0.46845765798421424</v>
      </c>
      <c r="Y1146" s="1">
        <v>1.6462182108776382</v>
      </c>
      <c r="Z1146" s="1">
        <v>12.067658257774976</v>
      </c>
      <c r="AA1146" s="1">
        <v>70.45705547766984</v>
      </c>
      <c r="AB1146" s="1">
        <v>15.829068053677542</v>
      </c>
      <c r="AC1146" s="1">
        <v>0</v>
      </c>
      <c r="AD1146" s="1">
        <v>0</v>
      </c>
      <c r="AE1146" s="1">
        <v>0</v>
      </c>
      <c r="AF1146" s="1">
        <v>0</v>
      </c>
      <c r="AG1146" s="1">
        <v>0</v>
      </c>
      <c r="AH1146" s="1">
        <v>13.967128215236864</v>
      </c>
      <c r="AI1146" s="1">
        <v>0</v>
      </c>
      <c r="AJ1146" s="1">
        <v>2.3498299121856689</v>
      </c>
      <c r="AK1146" s="1">
        <v>0</v>
      </c>
      <c r="AL1146" s="1">
        <v>0</v>
      </c>
      <c r="AM1146" s="1">
        <v>-191.43045693233069</v>
      </c>
    </row>
    <row r="1147" spans="5:39" x14ac:dyDescent="0.2">
      <c r="E1147" s="1" t="str">
        <f t="shared" si="17"/>
        <v>---3111---</v>
      </c>
      <c r="F1147" s="1" t="s">
        <v>87</v>
      </c>
      <c r="G1147" s="1" t="s">
        <v>87</v>
      </c>
      <c r="H1147" s="1" t="s">
        <v>87</v>
      </c>
      <c r="I1147" s="1">
        <v>3</v>
      </c>
      <c r="J1147" s="1">
        <v>1</v>
      </c>
      <c r="K1147" s="1">
        <v>1</v>
      </c>
      <c r="L1147" s="1">
        <v>1</v>
      </c>
      <c r="M1147" s="1" t="s">
        <v>87</v>
      </c>
      <c r="N1147" s="1" t="s">
        <v>87</v>
      </c>
      <c r="O1147" s="1" t="s">
        <v>87</v>
      </c>
      <c r="P1147" s="1">
        <v>212</v>
      </c>
      <c r="Q1147" s="1">
        <v>549842</v>
      </c>
      <c r="R1147" s="1">
        <v>79694.087684437443</v>
      </c>
      <c r="S1147" s="1">
        <v>91.353889465332031</v>
      </c>
      <c r="T1147" s="1">
        <v>-462.03295791755841</v>
      </c>
      <c r="U1147" s="1">
        <v>77.622303205850841</v>
      </c>
      <c r="V1147" s="1">
        <v>237.5347900390625</v>
      </c>
      <c r="W1147" s="1">
        <v>-473.29226684570313</v>
      </c>
      <c r="X1147" s="1">
        <v>-0.59388629771355927</v>
      </c>
      <c r="Y1147" s="1">
        <v>5.1851259088974651</v>
      </c>
      <c r="Z1147" s="1">
        <v>14.827168532051024</v>
      </c>
      <c r="AA1147" s="1">
        <v>58.52717689809073</v>
      </c>
      <c r="AB1147" s="1">
        <v>21.460528660960783</v>
      </c>
      <c r="AC1147" s="1">
        <v>0</v>
      </c>
      <c r="AD1147" s="1">
        <v>0</v>
      </c>
      <c r="AE1147" s="1">
        <v>0</v>
      </c>
      <c r="AF1147" s="1">
        <v>0</v>
      </c>
      <c r="AG1147" s="1">
        <v>0</v>
      </c>
      <c r="AH1147" s="1">
        <v>14.148685027051485</v>
      </c>
      <c r="AI1147" s="1">
        <v>0</v>
      </c>
      <c r="AJ1147" s="1">
        <v>2.3753478527069092</v>
      </c>
      <c r="AK1147" s="1">
        <v>0</v>
      </c>
      <c r="AL1147" s="1">
        <v>0</v>
      </c>
      <c r="AM1147" s="1">
        <v>-340.56508728746257</v>
      </c>
    </row>
    <row r="1148" spans="5:39" x14ac:dyDescent="0.2">
      <c r="E1148" s="1" t="str">
        <f t="shared" si="17"/>
        <v>--010---0-</v>
      </c>
      <c r="F1148" s="1" t="s">
        <v>87</v>
      </c>
      <c r="G1148" s="1" t="s">
        <v>87</v>
      </c>
      <c r="H1148" s="1">
        <v>0</v>
      </c>
      <c r="I1148" s="1">
        <v>1</v>
      </c>
      <c r="J1148" s="1">
        <v>0</v>
      </c>
      <c r="K1148" s="1" t="s">
        <v>87</v>
      </c>
      <c r="L1148" s="1" t="s">
        <v>87</v>
      </c>
      <c r="M1148" s="1" t="s">
        <v>87</v>
      </c>
      <c r="N1148" s="1">
        <v>0</v>
      </c>
      <c r="O1148" s="1" t="s">
        <v>87</v>
      </c>
      <c r="P1148" s="1">
        <v>1092</v>
      </c>
      <c r="Q1148" s="1">
        <v>3728410</v>
      </c>
      <c r="R1148" s="1">
        <v>12803.71094420983</v>
      </c>
      <c r="S1148" s="1">
        <v>12.309514999389648</v>
      </c>
      <c r="T1148" s="1">
        <v>-62.800076354139442</v>
      </c>
      <c r="U1148" s="1">
        <v>54.79925696967824</v>
      </c>
      <c r="V1148" s="1">
        <v>134.4066162109375</v>
      </c>
      <c r="W1148" s="1">
        <v>92.014930725097656</v>
      </c>
      <c r="X1148" s="1">
        <v>0.7186582946619019</v>
      </c>
      <c r="Y1148" s="1">
        <v>0</v>
      </c>
      <c r="Z1148" s="1">
        <v>0.61490018533369462</v>
      </c>
      <c r="AA1148" s="1">
        <v>7.8711300527570733</v>
      </c>
      <c r="AB1148" s="1">
        <v>62.902497311186266</v>
      </c>
      <c r="AC1148" s="1">
        <v>27.269559946465115</v>
      </c>
      <c r="AD1148" s="1">
        <v>1.3419125042578472</v>
      </c>
      <c r="AE1148" s="1">
        <v>0</v>
      </c>
      <c r="AF1148" s="1">
        <v>0.61490018533369462</v>
      </c>
      <c r="AG1148" s="1">
        <v>-35.308815962400516</v>
      </c>
      <c r="AH1148" s="1">
        <v>3.0849611496589699E-3</v>
      </c>
      <c r="AI1148" s="1">
        <v>0.38584001614830327</v>
      </c>
      <c r="AJ1148" s="1">
        <v>1.3440662622451782</v>
      </c>
      <c r="AK1148" s="1">
        <v>0</v>
      </c>
      <c r="AL1148" s="1">
        <v>0</v>
      </c>
      <c r="AM1148" s="1">
        <v>0.52901894293429241</v>
      </c>
    </row>
    <row r="1149" spans="5:39" x14ac:dyDescent="0.2">
      <c r="E1149" s="1" t="str">
        <f t="shared" si="17"/>
        <v>--020---0-</v>
      </c>
      <c r="F1149" s="1" t="s">
        <v>87</v>
      </c>
      <c r="G1149" s="1" t="s">
        <v>87</v>
      </c>
      <c r="H1149" s="1">
        <v>0</v>
      </c>
      <c r="I1149" s="1">
        <v>2</v>
      </c>
      <c r="J1149" s="1">
        <v>0</v>
      </c>
      <c r="K1149" s="1" t="s">
        <v>87</v>
      </c>
      <c r="L1149" s="1" t="s">
        <v>87</v>
      </c>
      <c r="M1149" s="1" t="s">
        <v>87</v>
      </c>
      <c r="N1149" s="1">
        <v>0</v>
      </c>
      <c r="O1149" s="1" t="s">
        <v>87</v>
      </c>
      <c r="P1149" s="1">
        <v>281</v>
      </c>
      <c r="Q1149" s="1">
        <v>1150008</v>
      </c>
      <c r="R1149" s="1">
        <v>21910.349472255515</v>
      </c>
      <c r="S1149" s="1">
        <v>44.659370422363281</v>
      </c>
      <c r="T1149" s="1">
        <v>-88.569224642390409</v>
      </c>
      <c r="U1149" s="1">
        <v>53.505302503972551</v>
      </c>
      <c r="V1149" s="1">
        <v>116.99301147460938</v>
      </c>
      <c r="W1149" s="1">
        <v>74.8111572265625</v>
      </c>
      <c r="X1149" s="1">
        <v>0.34144209941194159</v>
      </c>
      <c r="Y1149" s="1">
        <v>0</v>
      </c>
      <c r="Z1149" s="1">
        <v>0.59043067526486781</v>
      </c>
      <c r="AA1149" s="1">
        <v>21.109070545596204</v>
      </c>
      <c r="AB1149" s="1">
        <v>74.093919346648022</v>
      </c>
      <c r="AC1149" s="1">
        <v>4.206579432490904</v>
      </c>
      <c r="AD1149" s="1">
        <v>0</v>
      </c>
      <c r="AE1149" s="1">
        <v>0</v>
      </c>
      <c r="AF1149" s="1">
        <v>0.59043067526486781</v>
      </c>
      <c r="AG1149" s="1">
        <v>-5.4503645547590294</v>
      </c>
      <c r="AH1149" s="1">
        <v>0</v>
      </c>
      <c r="AI1149" s="1">
        <v>9.6965080769373407E-2</v>
      </c>
      <c r="AJ1149" s="1">
        <v>1.169930100440979</v>
      </c>
      <c r="AK1149" s="1">
        <v>0</v>
      </c>
      <c r="AL1149" s="1">
        <v>0</v>
      </c>
      <c r="AM1149" s="1">
        <v>-1.7645304763178373</v>
      </c>
    </row>
    <row r="1150" spans="5:39" x14ac:dyDescent="0.2">
      <c r="E1150" s="1" t="str">
        <f t="shared" si="17"/>
        <v>--030---0-</v>
      </c>
      <c r="F1150" s="1" t="s">
        <v>87</v>
      </c>
      <c r="G1150" s="1" t="s">
        <v>87</v>
      </c>
      <c r="H1150" s="1">
        <v>0</v>
      </c>
      <c r="I1150" s="1">
        <v>3</v>
      </c>
      <c r="J1150" s="1">
        <v>0</v>
      </c>
      <c r="K1150" s="1" t="s">
        <v>87</v>
      </c>
      <c r="L1150" s="1" t="s">
        <v>87</v>
      </c>
      <c r="M1150" s="1" t="s">
        <v>87</v>
      </c>
      <c r="N1150" s="1">
        <v>0</v>
      </c>
      <c r="O1150" s="1" t="s">
        <v>87</v>
      </c>
      <c r="P1150" s="1">
        <v>13</v>
      </c>
      <c r="Q1150" s="1">
        <v>62922</v>
      </c>
      <c r="R1150" s="1">
        <v>42305.179935191103</v>
      </c>
      <c r="S1150" s="1">
        <v>88.170860290527344</v>
      </c>
      <c r="T1150" s="1">
        <v>-95.058687270395708</v>
      </c>
      <c r="U1150" s="1">
        <v>48.646927648281576</v>
      </c>
      <c r="V1150" s="1">
        <v>101.94049835205078</v>
      </c>
      <c r="W1150" s="1">
        <v>-14.549219131469727</v>
      </c>
      <c r="X1150" s="1">
        <v>-3.4391105660721032E-2</v>
      </c>
      <c r="Y1150" s="1">
        <v>0</v>
      </c>
      <c r="Z1150" s="1">
        <v>0</v>
      </c>
      <c r="AA1150" s="1">
        <v>61.388703474142595</v>
      </c>
      <c r="AB1150" s="1">
        <v>38.611296525857405</v>
      </c>
      <c r="AC1150" s="1">
        <v>0</v>
      </c>
      <c r="AD1150" s="1">
        <v>0</v>
      </c>
      <c r="AE1150" s="1">
        <v>0</v>
      </c>
      <c r="AF1150" s="1">
        <v>0</v>
      </c>
      <c r="AG1150" s="1">
        <v>0</v>
      </c>
      <c r="AH1150" s="1">
        <v>0</v>
      </c>
      <c r="AI1150" s="1">
        <v>0</v>
      </c>
      <c r="AJ1150" s="1">
        <v>1.0194050073623657</v>
      </c>
      <c r="AK1150" s="1">
        <v>1</v>
      </c>
      <c r="AL1150" s="1">
        <v>0</v>
      </c>
      <c r="AM1150" s="1">
        <v>-70.07795611841334</v>
      </c>
    </row>
    <row r="1151" spans="5:39" x14ac:dyDescent="0.2">
      <c r="E1151" s="1" t="str">
        <f t="shared" si="17"/>
        <v>--110---0-</v>
      </c>
      <c r="F1151" s="1" t="s">
        <v>87</v>
      </c>
      <c r="G1151" s="1" t="s">
        <v>87</v>
      </c>
      <c r="H1151" s="1">
        <v>1</v>
      </c>
      <c r="I1151" s="1">
        <v>1</v>
      </c>
      <c r="J1151" s="1">
        <v>0</v>
      </c>
      <c r="K1151" s="1" t="s">
        <v>87</v>
      </c>
      <c r="L1151" s="1" t="s">
        <v>87</v>
      </c>
      <c r="M1151" s="1" t="s">
        <v>87</v>
      </c>
      <c r="N1151" s="1">
        <v>0</v>
      </c>
      <c r="O1151" s="1" t="s">
        <v>87</v>
      </c>
      <c r="P1151" s="1">
        <v>656</v>
      </c>
      <c r="Q1151" s="1">
        <v>1495149</v>
      </c>
      <c r="R1151" s="1">
        <v>15285.900996867778</v>
      </c>
      <c r="S1151" s="1">
        <v>14.494799613952637</v>
      </c>
      <c r="T1151" s="1">
        <v>-52.060013135113721</v>
      </c>
      <c r="U1151" s="1">
        <v>54.985567627062935</v>
      </c>
      <c r="V1151" s="1">
        <v>167.65840148925781</v>
      </c>
      <c r="W1151" s="1">
        <v>130.20457458496094</v>
      </c>
      <c r="X1151" s="1">
        <v>0.85179522366160187</v>
      </c>
      <c r="Y1151" s="1">
        <v>0</v>
      </c>
      <c r="Z1151" s="1">
        <v>0</v>
      </c>
      <c r="AA1151" s="1">
        <v>1.6359573527454454</v>
      </c>
      <c r="AB1151" s="1">
        <v>66.465683353297905</v>
      </c>
      <c r="AC1151" s="1">
        <v>31.278956144170245</v>
      </c>
      <c r="AD1151" s="1">
        <v>0.61940314978640931</v>
      </c>
      <c r="AE1151" s="1">
        <v>0</v>
      </c>
      <c r="AF1151" s="1">
        <v>0</v>
      </c>
      <c r="AG1151" s="1">
        <v>-54.898636499188953</v>
      </c>
      <c r="AH1151" s="1">
        <v>1.9883637015441269E-2</v>
      </c>
      <c r="AI1151" s="1">
        <v>0</v>
      </c>
      <c r="AJ1151" s="1">
        <v>1.6765841245651245</v>
      </c>
      <c r="AK1151" s="1">
        <v>0</v>
      </c>
      <c r="AL1151" s="1">
        <v>0</v>
      </c>
      <c r="AM1151" s="1">
        <v>14.499363128329259</v>
      </c>
    </row>
    <row r="1152" spans="5:39" x14ac:dyDescent="0.2">
      <c r="E1152" s="1" t="str">
        <f t="shared" si="17"/>
        <v>--120---0-</v>
      </c>
      <c r="F1152" s="1" t="s">
        <v>87</v>
      </c>
      <c r="G1152" s="1" t="s">
        <v>87</v>
      </c>
      <c r="H1152" s="1">
        <v>1</v>
      </c>
      <c r="I1152" s="1">
        <v>2</v>
      </c>
      <c r="J1152" s="1">
        <v>0</v>
      </c>
      <c r="K1152" s="1" t="s">
        <v>87</v>
      </c>
      <c r="L1152" s="1" t="s">
        <v>87</v>
      </c>
      <c r="M1152" s="1" t="s">
        <v>87</v>
      </c>
      <c r="N1152" s="1">
        <v>0</v>
      </c>
      <c r="O1152" s="1" t="s">
        <v>87</v>
      </c>
      <c r="P1152" s="1">
        <v>463</v>
      </c>
      <c r="Q1152" s="1">
        <v>1292065</v>
      </c>
      <c r="R1152" s="1">
        <v>27577.351959625761</v>
      </c>
      <c r="S1152" s="1">
        <v>53.136978149414063</v>
      </c>
      <c r="T1152" s="1">
        <v>-55.298447715771502</v>
      </c>
      <c r="U1152" s="1">
        <v>53.664513461788587</v>
      </c>
      <c r="V1152" s="1">
        <v>141.22532653808594</v>
      </c>
      <c r="W1152" s="1">
        <v>165.94802856445313</v>
      </c>
      <c r="X1152" s="1">
        <v>0.60175476168780473</v>
      </c>
      <c r="Y1152" s="1">
        <v>0.13536470688394162</v>
      </c>
      <c r="Z1152" s="1">
        <v>0.16965090765557461</v>
      </c>
      <c r="AA1152" s="1">
        <v>6.803140708865266</v>
      </c>
      <c r="AB1152" s="1">
        <v>72.961035242035038</v>
      </c>
      <c r="AC1152" s="1">
        <v>19.383544945494226</v>
      </c>
      <c r="AD1152" s="1">
        <v>0.54726348906595257</v>
      </c>
      <c r="AE1152" s="1">
        <v>0.13536470688394162</v>
      </c>
      <c r="AF1152" s="1">
        <v>0.16965090765557461</v>
      </c>
      <c r="AG1152" s="1">
        <v>-7.871422524023405</v>
      </c>
      <c r="AH1152" s="1">
        <v>2.7919648005324808E-2</v>
      </c>
      <c r="AI1152" s="1">
        <v>1.9307890073914498</v>
      </c>
      <c r="AJ1152" s="1">
        <v>1.4122532606124878</v>
      </c>
      <c r="AK1152" s="1">
        <v>0</v>
      </c>
      <c r="AL1152" s="1">
        <v>0</v>
      </c>
      <c r="AM1152" s="1">
        <v>32.269349154698283</v>
      </c>
    </row>
    <row r="1153" spans="5:39" x14ac:dyDescent="0.2">
      <c r="E1153" s="1" t="str">
        <f t="shared" si="17"/>
        <v>--130---0-</v>
      </c>
      <c r="F1153" s="1" t="s">
        <v>87</v>
      </c>
      <c r="G1153" s="1" t="s">
        <v>87</v>
      </c>
      <c r="H1153" s="1">
        <v>1</v>
      </c>
      <c r="I1153" s="1">
        <v>3</v>
      </c>
      <c r="J1153" s="1">
        <v>0</v>
      </c>
      <c r="K1153" s="1" t="s">
        <v>87</v>
      </c>
      <c r="L1153" s="1" t="s">
        <v>87</v>
      </c>
      <c r="M1153" s="1" t="s">
        <v>87</v>
      </c>
      <c r="N1153" s="1">
        <v>0</v>
      </c>
      <c r="O1153" s="1" t="s">
        <v>87</v>
      </c>
      <c r="P1153" s="1">
        <v>112</v>
      </c>
      <c r="Q1153" s="1">
        <v>269993</v>
      </c>
      <c r="R1153" s="1">
        <v>61788.768727802933</v>
      </c>
      <c r="S1153" s="1">
        <v>90.936180114746094</v>
      </c>
      <c r="T1153" s="1">
        <v>-80.08693282537304</v>
      </c>
      <c r="U1153" s="1">
        <v>63.217553187770754</v>
      </c>
      <c r="V1153" s="1">
        <v>168.33843994140625</v>
      </c>
      <c r="W1153" s="1">
        <v>28.046070098876953</v>
      </c>
      <c r="X1153" s="1">
        <v>4.5390239482563335E-2</v>
      </c>
      <c r="Y1153" s="1">
        <v>0</v>
      </c>
      <c r="Z1153" s="1">
        <v>6.9616619690140116</v>
      </c>
      <c r="AA1153" s="1">
        <v>26.719951998755526</v>
      </c>
      <c r="AB1153" s="1">
        <v>66.318386032230464</v>
      </c>
      <c r="AC1153" s="1">
        <v>0</v>
      </c>
      <c r="AD1153" s="1">
        <v>0</v>
      </c>
      <c r="AE1153" s="1">
        <v>0</v>
      </c>
      <c r="AF1153" s="1">
        <v>0</v>
      </c>
      <c r="AG1153" s="1">
        <v>0</v>
      </c>
      <c r="AH1153" s="1">
        <v>0</v>
      </c>
      <c r="AI1153" s="1">
        <v>0</v>
      </c>
      <c r="AJ1153" s="1">
        <v>1.6833844184875488</v>
      </c>
      <c r="AK1153" s="1">
        <v>0</v>
      </c>
      <c r="AL1153" s="1">
        <v>0</v>
      </c>
      <c r="AM1153" s="1">
        <v>-123.42298730919397</v>
      </c>
    </row>
    <row r="1154" spans="5:39" x14ac:dyDescent="0.2">
      <c r="E1154" s="1" t="str">
        <f t="shared" si="17"/>
        <v>--010---1-</v>
      </c>
      <c r="F1154" s="1" t="s">
        <v>87</v>
      </c>
      <c r="G1154" s="1" t="s">
        <v>87</v>
      </c>
      <c r="H1154" s="1">
        <v>0</v>
      </c>
      <c r="I1154" s="1">
        <v>1</v>
      </c>
      <c r="J1154" s="1">
        <v>0</v>
      </c>
      <c r="K1154" s="1" t="s">
        <v>87</v>
      </c>
      <c r="L1154" s="1" t="s">
        <v>87</v>
      </c>
      <c r="M1154" s="1" t="s">
        <v>87</v>
      </c>
      <c r="N1154" s="1">
        <v>1</v>
      </c>
      <c r="O1154" s="1" t="s">
        <v>87</v>
      </c>
      <c r="P1154" s="1">
        <v>220</v>
      </c>
      <c r="Q1154" s="1">
        <v>901480</v>
      </c>
      <c r="R1154" s="1">
        <v>12355.889132465554</v>
      </c>
      <c r="S1154" s="1">
        <v>12.179091453552246</v>
      </c>
      <c r="T1154" s="1">
        <v>-147.57001812270082</v>
      </c>
      <c r="U1154" s="1">
        <v>46.158586804301564</v>
      </c>
      <c r="V1154" s="1">
        <v>125.26268005371094</v>
      </c>
      <c r="W1154" s="1">
        <v>22.334964752197266</v>
      </c>
      <c r="X1154" s="1">
        <v>0.18076371933049579</v>
      </c>
      <c r="Y1154" s="1">
        <v>0</v>
      </c>
      <c r="Z1154" s="1">
        <v>9.5803567466832309</v>
      </c>
      <c r="AA1154" s="1">
        <v>13.21748679948529</v>
      </c>
      <c r="AB1154" s="1">
        <v>74.85656919731997</v>
      </c>
      <c r="AC1154" s="1">
        <v>2.3455872565115143</v>
      </c>
      <c r="AD1154" s="1">
        <v>0</v>
      </c>
      <c r="AE1154" s="1">
        <v>0</v>
      </c>
      <c r="AF1154" s="1">
        <v>9.5803567466832309</v>
      </c>
      <c r="AG1154" s="1">
        <v>-5.9113660227866447</v>
      </c>
      <c r="AH1154" s="1">
        <v>0</v>
      </c>
      <c r="AI1154" s="1">
        <v>4.5127823238170475</v>
      </c>
      <c r="AJ1154" s="1">
        <v>1.2526267766952515</v>
      </c>
      <c r="AK1154" s="1">
        <v>0</v>
      </c>
      <c r="AL1154" s="1">
        <v>0</v>
      </c>
      <c r="AM1154" s="1">
        <v>-0.1177006923656799</v>
      </c>
    </row>
    <row r="1155" spans="5:39" x14ac:dyDescent="0.2">
      <c r="E1155" s="1" t="str">
        <f t="shared" ref="E1155:E1218" si="18">CONCATENATE(F1155,G1155,H1155,I1155,J1155,K1155,L1155,M1155,N1155,O1155,)</f>
        <v>--020---1-</v>
      </c>
      <c r="F1155" s="1" t="s">
        <v>87</v>
      </c>
      <c r="G1155" s="1" t="s">
        <v>87</v>
      </c>
      <c r="H1155" s="1">
        <v>0</v>
      </c>
      <c r="I1155" s="1">
        <v>2</v>
      </c>
      <c r="J1155" s="1">
        <v>0</v>
      </c>
      <c r="K1155" s="1" t="s">
        <v>87</v>
      </c>
      <c r="L1155" s="1" t="s">
        <v>87</v>
      </c>
      <c r="M1155" s="1" t="s">
        <v>87</v>
      </c>
      <c r="N1155" s="1">
        <v>1</v>
      </c>
      <c r="O1155" s="1" t="s">
        <v>87</v>
      </c>
      <c r="P1155" s="1">
        <v>71</v>
      </c>
      <c r="Q1155" s="1">
        <v>318106</v>
      </c>
      <c r="R1155" s="1">
        <v>23287.140754592034</v>
      </c>
      <c r="S1155" s="1">
        <v>50.240238189697266</v>
      </c>
      <c r="T1155" s="1">
        <v>-218.92249238361231</v>
      </c>
      <c r="U1155" s="1">
        <v>59.257715680225267</v>
      </c>
      <c r="V1155" s="1">
        <v>108.96367645263672</v>
      </c>
      <c r="W1155" s="1">
        <v>-49.563289642333984</v>
      </c>
      <c r="X1155" s="1">
        <v>-0.21283544495500381</v>
      </c>
      <c r="Y1155" s="1">
        <v>0</v>
      </c>
      <c r="Z1155" s="1">
        <v>7.6902038942993842</v>
      </c>
      <c r="AA1155" s="1">
        <v>69.410510961754895</v>
      </c>
      <c r="AB1155" s="1">
        <v>22.899285143945729</v>
      </c>
      <c r="AC1155" s="1">
        <v>0</v>
      </c>
      <c r="AD1155" s="1">
        <v>0</v>
      </c>
      <c r="AE1155" s="1">
        <v>0</v>
      </c>
      <c r="AF1155" s="1">
        <v>7.6902038942993842</v>
      </c>
      <c r="AG1155" s="1">
        <v>-0.13201713977794505</v>
      </c>
      <c r="AH1155" s="1">
        <v>0</v>
      </c>
      <c r="AI1155" s="1">
        <v>3.8892640712953788</v>
      </c>
      <c r="AJ1155" s="1">
        <v>1.0896368026733398</v>
      </c>
      <c r="AK1155" s="1">
        <v>0</v>
      </c>
      <c r="AL1155" s="1">
        <v>1</v>
      </c>
      <c r="AM1155" s="1">
        <v>-2.6194382870097033</v>
      </c>
    </row>
    <row r="1156" spans="5:39" x14ac:dyDescent="0.2">
      <c r="E1156" s="1" t="str">
        <f t="shared" si="18"/>
        <v>--030---1-</v>
      </c>
      <c r="F1156" s="1" t="s">
        <v>87</v>
      </c>
      <c r="G1156" s="1" t="s">
        <v>87</v>
      </c>
      <c r="H1156" s="1">
        <v>0</v>
      </c>
      <c r="I1156" s="1">
        <v>3</v>
      </c>
      <c r="J1156" s="1">
        <v>0</v>
      </c>
      <c r="K1156" s="1" t="s">
        <v>87</v>
      </c>
      <c r="L1156" s="1" t="s">
        <v>87</v>
      </c>
      <c r="M1156" s="1" t="s">
        <v>87</v>
      </c>
      <c r="N1156" s="1">
        <v>1</v>
      </c>
      <c r="O1156" s="1" t="s">
        <v>87</v>
      </c>
      <c r="P1156" s="1">
        <v>5</v>
      </c>
      <c r="Q1156" s="1">
        <v>26685</v>
      </c>
      <c r="R1156" s="1">
        <v>42355.498617350153</v>
      </c>
      <c r="S1156" s="1">
        <v>85.820610046386719</v>
      </c>
      <c r="T1156" s="1">
        <v>-170.16067397095227</v>
      </c>
      <c r="U1156" s="1">
        <v>65.249894091226906</v>
      </c>
      <c r="V1156" s="1">
        <v>108.03073120117188</v>
      </c>
      <c r="W1156" s="1">
        <v>13.031949996948242</v>
      </c>
      <c r="X1156" s="1">
        <v>3.0768024040236285E-2</v>
      </c>
      <c r="Y1156" s="1">
        <v>0</v>
      </c>
      <c r="Z1156" s="1">
        <v>0</v>
      </c>
      <c r="AA1156" s="1">
        <v>23.85609893198426</v>
      </c>
      <c r="AB1156" s="1">
        <v>76.143901068015737</v>
      </c>
      <c r="AC1156" s="1">
        <v>0</v>
      </c>
      <c r="AD1156" s="1">
        <v>0</v>
      </c>
      <c r="AE1156" s="1">
        <v>0</v>
      </c>
      <c r="AF1156" s="1">
        <v>0</v>
      </c>
      <c r="AG1156" s="1">
        <v>-8.4202677324080533</v>
      </c>
      <c r="AH1156" s="1">
        <v>0</v>
      </c>
      <c r="AI1156" s="1">
        <v>0</v>
      </c>
      <c r="AJ1156" s="1">
        <v>1.0803072452545166</v>
      </c>
      <c r="AK1156" s="1">
        <v>1</v>
      </c>
      <c r="AL1156" s="1">
        <v>0</v>
      </c>
      <c r="AM1156" s="1">
        <v>18.332268263933038</v>
      </c>
    </row>
    <row r="1157" spans="5:39" x14ac:dyDescent="0.2">
      <c r="E1157" s="1" t="str">
        <f t="shared" si="18"/>
        <v>--110---1-</v>
      </c>
      <c r="F1157" s="1" t="s">
        <v>87</v>
      </c>
      <c r="G1157" s="1" t="s">
        <v>87</v>
      </c>
      <c r="H1157" s="1">
        <v>1</v>
      </c>
      <c r="I1157" s="1">
        <v>1</v>
      </c>
      <c r="J1157" s="1">
        <v>0</v>
      </c>
      <c r="K1157" s="1" t="s">
        <v>87</v>
      </c>
      <c r="L1157" s="1" t="s">
        <v>87</v>
      </c>
      <c r="M1157" s="1" t="s">
        <v>87</v>
      </c>
      <c r="N1157" s="1">
        <v>1</v>
      </c>
      <c r="O1157" s="1" t="s">
        <v>87</v>
      </c>
      <c r="P1157" s="1">
        <v>126</v>
      </c>
      <c r="Q1157" s="1">
        <v>280655</v>
      </c>
      <c r="R1157" s="1">
        <v>15220.16075057403</v>
      </c>
      <c r="S1157" s="1">
        <v>14.867934226989746</v>
      </c>
      <c r="T1157" s="1">
        <v>-122.50037587816993</v>
      </c>
      <c r="U1157" s="1">
        <v>51.886461920222359</v>
      </c>
      <c r="V1157" s="1">
        <v>166.59422302246094</v>
      </c>
      <c r="W1157" s="1">
        <v>77.279083251953125</v>
      </c>
      <c r="X1157" s="1">
        <v>0.50774157066007686</v>
      </c>
      <c r="Y1157" s="1">
        <v>0</v>
      </c>
      <c r="Z1157" s="1">
        <v>0</v>
      </c>
      <c r="AA1157" s="1">
        <v>3.4864869679856052</v>
      </c>
      <c r="AB1157" s="1">
        <v>86.636617911670911</v>
      </c>
      <c r="AC1157" s="1">
        <v>9.876895120343482</v>
      </c>
      <c r="AD1157" s="1">
        <v>0</v>
      </c>
      <c r="AE1157" s="1">
        <v>0</v>
      </c>
      <c r="AF1157" s="1">
        <v>0</v>
      </c>
      <c r="AG1157" s="1">
        <v>-27.901150465828529</v>
      </c>
      <c r="AH1157" s="1">
        <v>0</v>
      </c>
      <c r="AI1157" s="1">
        <v>0</v>
      </c>
      <c r="AJ1157" s="1">
        <v>1.6659421920776367</v>
      </c>
      <c r="AK1157" s="1">
        <v>0</v>
      </c>
      <c r="AL1157" s="1">
        <v>0</v>
      </c>
      <c r="AM1157" s="1">
        <v>9.1999324230855137</v>
      </c>
    </row>
    <row r="1158" spans="5:39" x14ac:dyDescent="0.2">
      <c r="E1158" s="1" t="str">
        <f t="shared" si="18"/>
        <v>--120---1-</v>
      </c>
      <c r="F1158" s="1" t="s">
        <v>87</v>
      </c>
      <c r="G1158" s="1" t="s">
        <v>87</v>
      </c>
      <c r="H1158" s="1">
        <v>1</v>
      </c>
      <c r="I1158" s="1">
        <v>2</v>
      </c>
      <c r="J1158" s="1">
        <v>0</v>
      </c>
      <c r="K1158" s="1" t="s">
        <v>87</v>
      </c>
      <c r="L1158" s="1" t="s">
        <v>87</v>
      </c>
      <c r="M1158" s="1" t="s">
        <v>87</v>
      </c>
      <c r="N1158" s="1">
        <v>1</v>
      </c>
      <c r="O1158" s="1" t="s">
        <v>87</v>
      </c>
      <c r="P1158" s="1">
        <v>86</v>
      </c>
      <c r="Q1158" s="1">
        <v>236186</v>
      </c>
      <c r="R1158" s="1">
        <v>27457.593209312814</v>
      </c>
      <c r="S1158" s="1">
        <v>51.147686004638672</v>
      </c>
      <c r="T1158" s="1">
        <v>-139.19049526023929</v>
      </c>
      <c r="U1158" s="1">
        <v>51.589107012146137</v>
      </c>
      <c r="V1158" s="1">
        <v>147.67132568359375</v>
      </c>
      <c r="W1158" s="1">
        <v>104.05963134765625</v>
      </c>
      <c r="X1158" s="1">
        <v>0.3789830760270797</v>
      </c>
      <c r="Y1158" s="1">
        <v>0</v>
      </c>
      <c r="Z1158" s="1">
        <v>2.6673892610061563</v>
      </c>
      <c r="AA1158" s="1">
        <v>15.08133420270465</v>
      </c>
      <c r="AB1158" s="1">
        <v>75.266103833419436</v>
      </c>
      <c r="AC1158" s="1">
        <v>6.9851727028697725</v>
      </c>
      <c r="AD1158" s="1">
        <v>0</v>
      </c>
      <c r="AE1158" s="1">
        <v>0</v>
      </c>
      <c r="AF1158" s="1">
        <v>2.6673892610061563</v>
      </c>
      <c r="AG1158" s="1">
        <v>-3.159341640035918</v>
      </c>
      <c r="AH1158" s="1">
        <v>0</v>
      </c>
      <c r="AI1158" s="1">
        <v>1.7156741097116812</v>
      </c>
      <c r="AJ1158" s="1">
        <v>1.4767132997512817</v>
      </c>
      <c r="AK1158" s="1">
        <v>0</v>
      </c>
      <c r="AL1158" s="1">
        <v>1</v>
      </c>
      <c r="AM1158" s="1">
        <v>45.433359134527606</v>
      </c>
    </row>
    <row r="1159" spans="5:39" x14ac:dyDescent="0.2">
      <c r="E1159" s="1" t="str">
        <f t="shared" si="18"/>
        <v>--130---1-</v>
      </c>
      <c r="F1159" s="1" t="s">
        <v>87</v>
      </c>
      <c r="G1159" s="1" t="s">
        <v>87</v>
      </c>
      <c r="H1159" s="1">
        <v>1</v>
      </c>
      <c r="I1159" s="1">
        <v>3</v>
      </c>
      <c r="J1159" s="1">
        <v>0</v>
      </c>
      <c r="K1159" s="1" t="s">
        <v>87</v>
      </c>
      <c r="L1159" s="1" t="s">
        <v>87</v>
      </c>
      <c r="M1159" s="1" t="s">
        <v>87</v>
      </c>
      <c r="N1159" s="1">
        <v>1</v>
      </c>
      <c r="O1159" s="1" t="s">
        <v>87</v>
      </c>
      <c r="P1159" s="1">
        <v>18</v>
      </c>
      <c r="Q1159" s="1">
        <v>51176</v>
      </c>
      <c r="R1159" s="1">
        <v>54309.315865305805</v>
      </c>
      <c r="S1159" s="1">
        <v>90.129203796386719</v>
      </c>
      <c r="T1159" s="1">
        <v>-182.65009968476147</v>
      </c>
      <c r="U1159" s="1">
        <v>50.699409825363226</v>
      </c>
      <c r="V1159" s="1">
        <v>134.66273498535156</v>
      </c>
      <c r="W1159" s="1">
        <v>-110.52243041992188</v>
      </c>
      <c r="X1159" s="1">
        <v>-0.20350547352507983</v>
      </c>
      <c r="Y1159" s="1">
        <v>0</v>
      </c>
      <c r="Z1159" s="1">
        <v>11.093090511177115</v>
      </c>
      <c r="AA1159" s="1">
        <v>47.94239487259653</v>
      </c>
      <c r="AB1159" s="1">
        <v>40.964514616226353</v>
      </c>
      <c r="AC1159" s="1">
        <v>0</v>
      </c>
      <c r="AD1159" s="1">
        <v>0</v>
      </c>
      <c r="AE1159" s="1">
        <v>0</v>
      </c>
      <c r="AF1159" s="1">
        <v>0</v>
      </c>
      <c r="AG1159" s="1">
        <v>0</v>
      </c>
      <c r="AH1159" s="1">
        <v>0</v>
      </c>
      <c r="AI1159" s="1">
        <v>0</v>
      </c>
      <c r="AJ1159" s="1">
        <v>1.3466273546218872</v>
      </c>
      <c r="AK1159" s="1">
        <v>1</v>
      </c>
      <c r="AL1159" s="1">
        <v>0</v>
      </c>
      <c r="AM1159" s="1">
        <v>-113.23447262042309</v>
      </c>
    </row>
    <row r="1160" spans="5:39" x14ac:dyDescent="0.2">
      <c r="E1160" s="1" t="str">
        <f t="shared" si="18"/>
        <v>--011---0-</v>
      </c>
      <c r="F1160" s="1" t="s">
        <v>87</v>
      </c>
      <c r="G1160" s="1" t="s">
        <v>87</v>
      </c>
      <c r="H1160" s="1">
        <v>0</v>
      </c>
      <c r="I1160" s="1">
        <v>1</v>
      </c>
      <c r="J1160" s="1">
        <v>1</v>
      </c>
      <c r="K1160" s="1" t="s">
        <v>87</v>
      </c>
      <c r="L1160" s="1" t="s">
        <v>87</v>
      </c>
      <c r="M1160" s="1" t="s">
        <v>87</v>
      </c>
      <c r="N1160" s="1">
        <v>0</v>
      </c>
      <c r="O1160" s="1" t="s">
        <v>87</v>
      </c>
      <c r="P1160" s="1">
        <v>1116</v>
      </c>
      <c r="Q1160" s="1">
        <v>3666440</v>
      </c>
      <c r="R1160" s="1">
        <v>15738.440188751643</v>
      </c>
      <c r="S1160" s="1">
        <v>14.664132118225098</v>
      </c>
      <c r="T1160" s="1">
        <v>-193.38573952704246</v>
      </c>
      <c r="U1160" s="1">
        <v>72.618542724196715</v>
      </c>
      <c r="V1160" s="1">
        <v>170.97383117675781</v>
      </c>
      <c r="W1160" s="1">
        <v>44.741046905517578</v>
      </c>
      <c r="X1160" s="1">
        <v>0.28427878728092937</v>
      </c>
      <c r="Y1160" s="1">
        <v>0.81408668899531966</v>
      </c>
      <c r="Z1160" s="1">
        <v>6.4258517799282142</v>
      </c>
      <c r="AA1160" s="1">
        <v>31.495401533913004</v>
      </c>
      <c r="AB1160" s="1">
        <v>44.781504674834444</v>
      </c>
      <c r="AC1160" s="1">
        <v>15.617874559518224</v>
      </c>
      <c r="AD1160" s="1">
        <v>0.86528076281079203</v>
      </c>
      <c r="AE1160" s="1">
        <v>0.81408668899531966</v>
      </c>
      <c r="AF1160" s="1">
        <v>6.4258517799282142</v>
      </c>
      <c r="AG1160" s="1">
        <v>-15.529879217364595</v>
      </c>
      <c r="AH1160" s="1">
        <v>3.0012238485220792</v>
      </c>
      <c r="AI1160" s="1">
        <v>6.2344741147036693</v>
      </c>
      <c r="AJ1160" s="1">
        <v>1.7097383737564087</v>
      </c>
      <c r="AK1160" s="1">
        <v>0</v>
      </c>
      <c r="AL1160" s="1">
        <v>0</v>
      </c>
      <c r="AM1160" s="1">
        <v>0.82859185362050314</v>
      </c>
    </row>
    <row r="1161" spans="5:39" x14ac:dyDescent="0.2">
      <c r="E1161" s="1" t="str">
        <f t="shared" si="18"/>
        <v>--021---0-</v>
      </c>
      <c r="F1161" s="1" t="s">
        <v>87</v>
      </c>
      <c r="G1161" s="1" t="s">
        <v>87</v>
      </c>
      <c r="H1161" s="1">
        <v>0</v>
      </c>
      <c r="I1161" s="1">
        <v>2</v>
      </c>
      <c r="J1161" s="1">
        <v>1</v>
      </c>
      <c r="K1161" s="1" t="s">
        <v>87</v>
      </c>
      <c r="L1161" s="1" t="s">
        <v>87</v>
      </c>
      <c r="M1161" s="1" t="s">
        <v>87</v>
      </c>
      <c r="N1161" s="1">
        <v>0</v>
      </c>
      <c r="O1161" s="1" t="s">
        <v>87</v>
      </c>
      <c r="P1161" s="1">
        <v>918</v>
      </c>
      <c r="Q1161" s="1">
        <v>2971835</v>
      </c>
      <c r="R1161" s="1">
        <v>29366.545795992013</v>
      </c>
      <c r="S1161" s="1">
        <v>49.662586212158203</v>
      </c>
      <c r="T1161" s="1">
        <v>-255.94838255238125</v>
      </c>
      <c r="U1161" s="1">
        <v>80.403749240656111</v>
      </c>
      <c r="V1161" s="1">
        <v>168.35772705078125</v>
      </c>
      <c r="W1161" s="1">
        <v>2.5519022941589355</v>
      </c>
      <c r="X1161" s="1">
        <v>8.6898279146852293E-3</v>
      </c>
      <c r="Y1161" s="1">
        <v>0</v>
      </c>
      <c r="Z1161" s="1">
        <v>5.4052462535773351</v>
      </c>
      <c r="AA1161" s="1">
        <v>48.962173202751835</v>
      </c>
      <c r="AB1161" s="1">
        <v>40.915225778012577</v>
      </c>
      <c r="AC1161" s="1">
        <v>4.7173547656582553</v>
      </c>
      <c r="AD1161" s="1">
        <v>0</v>
      </c>
      <c r="AE1161" s="1">
        <v>0</v>
      </c>
      <c r="AF1161" s="1">
        <v>5.4052462535773351</v>
      </c>
      <c r="AG1161" s="1">
        <v>-1.2518823071013068</v>
      </c>
      <c r="AH1161" s="1">
        <v>4.6553720971481001</v>
      </c>
      <c r="AI1161" s="1">
        <v>5.8136702992326574</v>
      </c>
      <c r="AJ1161" s="1">
        <v>1.683577299118042</v>
      </c>
      <c r="AK1161" s="1">
        <v>0</v>
      </c>
      <c r="AL1161" s="1">
        <v>0</v>
      </c>
      <c r="AM1161" s="1">
        <v>0.52164388335663203</v>
      </c>
    </row>
    <row r="1162" spans="5:39" x14ac:dyDescent="0.2">
      <c r="E1162" s="1" t="str">
        <f t="shared" si="18"/>
        <v>--031---0-</v>
      </c>
      <c r="F1162" s="1" t="s">
        <v>87</v>
      </c>
      <c r="G1162" s="1" t="s">
        <v>87</v>
      </c>
      <c r="H1162" s="1">
        <v>0</v>
      </c>
      <c r="I1162" s="1">
        <v>3</v>
      </c>
      <c r="J1162" s="1">
        <v>1</v>
      </c>
      <c r="K1162" s="1" t="s">
        <v>87</v>
      </c>
      <c r="L1162" s="1" t="s">
        <v>87</v>
      </c>
      <c r="M1162" s="1" t="s">
        <v>87</v>
      </c>
      <c r="N1162" s="1">
        <v>0</v>
      </c>
      <c r="O1162" s="1" t="s">
        <v>87</v>
      </c>
      <c r="P1162" s="1">
        <v>170</v>
      </c>
      <c r="Q1162" s="1">
        <v>566079</v>
      </c>
      <c r="R1162" s="1">
        <v>68688.914649052909</v>
      </c>
      <c r="S1162" s="1">
        <v>90.779457092285156</v>
      </c>
      <c r="T1162" s="1">
        <v>-357.12443698747927</v>
      </c>
      <c r="U1162" s="1">
        <v>107.24167300240006</v>
      </c>
      <c r="V1162" s="1">
        <v>184.88497924804688</v>
      </c>
      <c r="W1162" s="1">
        <v>-80.64892578125</v>
      </c>
      <c r="X1162" s="1">
        <v>-0.11741185050499557</v>
      </c>
      <c r="Y1162" s="1">
        <v>0</v>
      </c>
      <c r="Z1162" s="1">
        <v>1.3681835927494219</v>
      </c>
      <c r="AA1162" s="1">
        <v>63.478772397492222</v>
      </c>
      <c r="AB1162" s="1">
        <v>35.153044009758354</v>
      </c>
      <c r="AC1162" s="1">
        <v>0</v>
      </c>
      <c r="AD1162" s="1">
        <v>0</v>
      </c>
      <c r="AE1162" s="1">
        <v>0</v>
      </c>
      <c r="AF1162" s="1">
        <v>0</v>
      </c>
      <c r="AG1162" s="1">
        <v>-4.7455553713927623</v>
      </c>
      <c r="AH1162" s="1">
        <v>8.6138139785357133</v>
      </c>
      <c r="AI1162" s="1">
        <v>0</v>
      </c>
      <c r="AJ1162" s="1">
        <v>1.8488497734069824</v>
      </c>
      <c r="AK1162" s="1">
        <v>0</v>
      </c>
      <c r="AL1162" s="1">
        <v>0</v>
      </c>
      <c r="AM1162" s="1">
        <v>-19.519392515470631</v>
      </c>
    </row>
    <row r="1163" spans="5:39" x14ac:dyDescent="0.2">
      <c r="E1163" s="1" t="str">
        <f t="shared" si="18"/>
        <v>--111---0-</v>
      </c>
      <c r="F1163" s="1" t="s">
        <v>87</v>
      </c>
      <c r="G1163" s="1" t="s">
        <v>87</v>
      </c>
      <c r="H1163" s="1">
        <v>1</v>
      </c>
      <c r="I1163" s="1">
        <v>1</v>
      </c>
      <c r="J1163" s="1">
        <v>1</v>
      </c>
      <c r="K1163" s="1" t="s">
        <v>87</v>
      </c>
      <c r="L1163" s="1" t="s">
        <v>87</v>
      </c>
      <c r="M1163" s="1" t="s">
        <v>87</v>
      </c>
      <c r="N1163" s="1">
        <v>0</v>
      </c>
      <c r="O1163" s="1" t="s">
        <v>87</v>
      </c>
      <c r="P1163" s="1">
        <v>1226</v>
      </c>
      <c r="Q1163" s="1">
        <v>2045774</v>
      </c>
      <c r="R1163" s="1">
        <v>21393.223248151902</v>
      </c>
      <c r="S1163" s="1">
        <v>18.791267395019531</v>
      </c>
      <c r="T1163" s="1">
        <v>-247.25712557051639</v>
      </c>
      <c r="U1163" s="1">
        <v>78.56386956869585</v>
      </c>
      <c r="V1163" s="1">
        <v>246.98921203613281</v>
      </c>
      <c r="W1163" s="1">
        <v>87.276336669921875</v>
      </c>
      <c r="X1163" s="1">
        <v>0.40796253868598981</v>
      </c>
      <c r="Y1163" s="1">
        <v>0.16668507860594572</v>
      </c>
      <c r="Z1163" s="1">
        <v>6.6747353324463017</v>
      </c>
      <c r="AA1163" s="1">
        <v>30.300463296532264</v>
      </c>
      <c r="AB1163" s="1">
        <v>42.584175964696001</v>
      </c>
      <c r="AC1163" s="1">
        <v>19.433182746481283</v>
      </c>
      <c r="AD1163" s="1">
        <v>0.84075758123820132</v>
      </c>
      <c r="AE1163" s="1">
        <v>0.16668507860594572</v>
      </c>
      <c r="AF1163" s="1">
        <v>6.6747353324463017</v>
      </c>
      <c r="AG1163" s="1">
        <v>-39.681236594985791</v>
      </c>
      <c r="AH1163" s="1">
        <v>5.1178473791945445</v>
      </c>
      <c r="AI1163" s="1">
        <v>6.4306591185577098</v>
      </c>
      <c r="AJ1163" s="1">
        <v>2.4698920249938965</v>
      </c>
      <c r="AK1163" s="1">
        <v>0</v>
      </c>
      <c r="AL1163" s="1">
        <v>0</v>
      </c>
      <c r="AM1163" s="1">
        <v>37.113116586429911</v>
      </c>
    </row>
    <row r="1164" spans="5:39" x14ac:dyDescent="0.2">
      <c r="E1164" s="1" t="str">
        <f t="shared" si="18"/>
        <v>--121---0-</v>
      </c>
      <c r="F1164" s="1" t="s">
        <v>87</v>
      </c>
      <c r="G1164" s="1" t="s">
        <v>87</v>
      </c>
      <c r="H1164" s="1">
        <v>1</v>
      </c>
      <c r="I1164" s="1">
        <v>2</v>
      </c>
      <c r="J1164" s="1">
        <v>1</v>
      </c>
      <c r="K1164" s="1" t="s">
        <v>87</v>
      </c>
      <c r="L1164" s="1" t="s">
        <v>87</v>
      </c>
      <c r="M1164" s="1" t="s">
        <v>87</v>
      </c>
      <c r="N1164" s="1">
        <v>0</v>
      </c>
      <c r="O1164" s="1" t="s">
        <v>87</v>
      </c>
      <c r="P1164" s="1">
        <v>4139</v>
      </c>
      <c r="Q1164" s="1">
        <v>8836850</v>
      </c>
      <c r="R1164" s="1">
        <v>41690.912401465604</v>
      </c>
      <c r="S1164" s="1">
        <v>58.029575347900391</v>
      </c>
      <c r="T1164" s="1">
        <v>-326.19782718248985</v>
      </c>
      <c r="U1164" s="1">
        <v>83.945557307827002</v>
      </c>
      <c r="V1164" s="1">
        <v>250.26766967773438</v>
      </c>
      <c r="W1164" s="1">
        <v>73.735359191894531</v>
      </c>
      <c r="X1164" s="1">
        <v>0.17686194651211912</v>
      </c>
      <c r="Y1164" s="1">
        <v>0.4246875300587879</v>
      </c>
      <c r="Z1164" s="1">
        <v>3.0501253274639719</v>
      </c>
      <c r="AA1164" s="1">
        <v>31.469381057729844</v>
      </c>
      <c r="AB1164" s="1">
        <v>59.709953207308033</v>
      </c>
      <c r="AC1164" s="1">
        <v>5.3458528774393592</v>
      </c>
      <c r="AD1164" s="1">
        <v>0</v>
      </c>
      <c r="AE1164" s="1">
        <v>0.4246875300587879</v>
      </c>
      <c r="AF1164" s="1">
        <v>3.0501253274639719</v>
      </c>
      <c r="AG1164" s="1">
        <v>-2.0521801919421208</v>
      </c>
      <c r="AH1164" s="1">
        <v>7.5358149297235899</v>
      </c>
      <c r="AI1164" s="1">
        <v>11.112972649856644</v>
      </c>
      <c r="AJ1164" s="1">
        <v>2.5026767253875732</v>
      </c>
      <c r="AK1164" s="1">
        <v>0</v>
      </c>
      <c r="AL1164" s="1">
        <v>0</v>
      </c>
      <c r="AM1164" s="1">
        <v>49.123361870516561</v>
      </c>
    </row>
    <row r="1165" spans="5:39" x14ac:dyDescent="0.2">
      <c r="E1165" s="1" t="str">
        <f t="shared" si="18"/>
        <v>--131---0-</v>
      </c>
      <c r="F1165" s="1" t="s">
        <v>87</v>
      </c>
      <c r="G1165" s="1" t="s">
        <v>87</v>
      </c>
      <c r="H1165" s="1">
        <v>1</v>
      </c>
      <c r="I1165" s="1">
        <v>3</v>
      </c>
      <c r="J1165" s="1">
        <v>1</v>
      </c>
      <c r="K1165" s="1" t="s">
        <v>87</v>
      </c>
      <c r="L1165" s="1" t="s">
        <v>87</v>
      </c>
      <c r="M1165" s="1" t="s">
        <v>87</v>
      </c>
      <c r="N1165" s="1">
        <v>0</v>
      </c>
      <c r="O1165" s="1" t="s">
        <v>87</v>
      </c>
      <c r="P1165" s="1">
        <v>1879</v>
      </c>
      <c r="Q1165" s="1">
        <v>4745074</v>
      </c>
      <c r="R1165" s="1">
        <v>80131.982677865948</v>
      </c>
      <c r="S1165" s="1">
        <v>90.670272827148438</v>
      </c>
      <c r="T1165" s="1">
        <v>-421.45688600554183</v>
      </c>
      <c r="U1165" s="1">
        <v>82.999927474072379</v>
      </c>
      <c r="V1165" s="1">
        <v>231.96418762207031</v>
      </c>
      <c r="W1165" s="1">
        <v>-195.68525695800781</v>
      </c>
      <c r="X1165" s="1">
        <v>-0.24420368798894077</v>
      </c>
      <c r="Y1165" s="1">
        <v>0.83166247776114766</v>
      </c>
      <c r="Z1165" s="1">
        <v>4.900808712361493</v>
      </c>
      <c r="AA1165" s="1">
        <v>65.14728748171261</v>
      </c>
      <c r="AB1165" s="1">
        <v>28.829834898254486</v>
      </c>
      <c r="AC1165" s="1">
        <v>0.29040642991026061</v>
      </c>
      <c r="AD1165" s="1">
        <v>0</v>
      </c>
      <c r="AE1165" s="1">
        <v>0</v>
      </c>
      <c r="AF1165" s="1">
        <v>0</v>
      </c>
      <c r="AG1165" s="1">
        <v>0</v>
      </c>
      <c r="AH1165" s="1">
        <v>12.290635491777806</v>
      </c>
      <c r="AI1165" s="1">
        <v>0</v>
      </c>
      <c r="AJ1165" s="1">
        <v>2.3196418285369873</v>
      </c>
      <c r="AK1165" s="1">
        <v>0</v>
      </c>
      <c r="AL1165" s="1">
        <v>0</v>
      </c>
      <c r="AM1165" s="1">
        <v>-101.48312141253088</v>
      </c>
    </row>
    <row r="1166" spans="5:39" x14ac:dyDescent="0.2">
      <c r="E1166" s="1" t="str">
        <f t="shared" si="18"/>
        <v>--011---1-</v>
      </c>
      <c r="F1166" s="1" t="s">
        <v>87</v>
      </c>
      <c r="G1166" s="1" t="s">
        <v>87</v>
      </c>
      <c r="H1166" s="1">
        <v>0</v>
      </c>
      <c r="I1166" s="1">
        <v>1</v>
      </c>
      <c r="J1166" s="1">
        <v>1</v>
      </c>
      <c r="K1166" s="1" t="s">
        <v>87</v>
      </c>
      <c r="L1166" s="1" t="s">
        <v>87</v>
      </c>
      <c r="M1166" s="1" t="s">
        <v>87</v>
      </c>
      <c r="N1166" s="1">
        <v>1</v>
      </c>
      <c r="O1166" s="1" t="s">
        <v>87</v>
      </c>
      <c r="P1166" s="1">
        <v>388</v>
      </c>
      <c r="Q1166" s="1">
        <v>1395637</v>
      </c>
      <c r="R1166" s="1">
        <v>15614.420260897798</v>
      </c>
      <c r="S1166" s="1">
        <v>16.248645782470703</v>
      </c>
      <c r="T1166" s="1">
        <v>-313.26900003288199</v>
      </c>
      <c r="U1166" s="1">
        <v>59.318586706438552</v>
      </c>
      <c r="V1166" s="1">
        <v>159.23258972167969</v>
      </c>
      <c r="W1166" s="1">
        <v>-62.117366790771484</v>
      </c>
      <c r="X1166" s="1">
        <v>-0.39782051304413818</v>
      </c>
      <c r="Y1166" s="1">
        <v>2.2197032609482266</v>
      </c>
      <c r="Z1166" s="1">
        <v>27.497766252972657</v>
      </c>
      <c r="AA1166" s="1">
        <v>46.349444733838382</v>
      </c>
      <c r="AB1166" s="1">
        <v>23.31193569674636</v>
      </c>
      <c r="AC1166" s="1">
        <v>0.62115005549437285</v>
      </c>
      <c r="AD1166" s="1">
        <v>0</v>
      </c>
      <c r="AE1166" s="1">
        <v>2.2197032609482266</v>
      </c>
      <c r="AF1166" s="1">
        <v>27.497766252972657</v>
      </c>
      <c r="AG1166" s="1">
        <v>2.4165340177743957</v>
      </c>
      <c r="AH1166" s="1">
        <v>2.6199768245207928</v>
      </c>
      <c r="AI1166" s="1">
        <v>26.085305388436122</v>
      </c>
      <c r="AJ1166" s="1">
        <v>1.5923259258270264</v>
      </c>
      <c r="AK1166" s="1">
        <v>0</v>
      </c>
      <c r="AL1166" s="1">
        <v>0</v>
      </c>
      <c r="AM1166" s="1">
        <v>1.4786352306504427</v>
      </c>
    </row>
    <row r="1167" spans="5:39" x14ac:dyDescent="0.2">
      <c r="E1167" s="1" t="str">
        <f t="shared" si="18"/>
        <v>--021---1-</v>
      </c>
      <c r="F1167" s="1" t="s">
        <v>87</v>
      </c>
      <c r="G1167" s="1" t="s">
        <v>87</v>
      </c>
      <c r="H1167" s="1">
        <v>0</v>
      </c>
      <c r="I1167" s="1">
        <v>2</v>
      </c>
      <c r="J1167" s="1">
        <v>1</v>
      </c>
      <c r="K1167" s="1" t="s">
        <v>87</v>
      </c>
      <c r="L1167" s="1" t="s">
        <v>87</v>
      </c>
      <c r="M1167" s="1" t="s">
        <v>87</v>
      </c>
      <c r="N1167" s="1">
        <v>1</v>
      </c>
      <c r="O1167" s="1" t="s">
        <v>87</v>
      </c>
      <c r="P1167" s="1">
        <v>370</v>
      </c>
      <c r="Q1167" s="1">
        <v>1339657</v>
      </c>
      <c r="R1167" s="1">
        <v>28632.990233172612</v>
      </c>
      <c r="S1167" s="1">
        <v>48.529300689697266</v>
      </c>
      <c r="T1167" s="1">
        <v>-364.25466584031221</v>
      </c>
      <c r="U1167" s="1">
        <v>68.710338553258765</v>
      </c>
      <c r="V1167" s="1">
        <v>166.721923828125</v>
      </c>
      <c r="W1167" s="1">
        <v>-103.01039886474609</v>
      </c>
      <c r="X1167" s="1">
        <v>-0.35976123354871925</v>
      </c>
      <c r="Y1167" s="1">
        <v>0</v>
      </c>
      <c r="Z1167" s="1">
        <v>21.4937853495335</v>
      </c>
      <c r="AA1167" s="1">
        <v>60.288715693643965</v>
      </c>
      <c r="AB1167" s="1">
        <v>18.138598163559777</v>
      </c>
      <c r="AC1167" s="1">
        <v>7.890079326275308E-2</v>
      </c>
      <c r="AD1167" s="1">
        <v>0</v>
      </c>
      <c r="AE1167" s="1">
        <v>0</v>
      </c>
      <c r="AF1167" s="1">
        <v>21.4937853495335</v>
      </c>
      <c r="AG1167" s="1">
        <v>2.0394915579287956</v>
      </c>
      <c r="AH1167" s="1">
        <v>4.4169870963886053</v>
      </c>
      <c r="AI1167" s="1">
        <v>12.815755974310207</v>
      </c>
      <c r="AJ1167" s="1">
        <v>1.6672192811965942</v>
      </c>
      <c r="AK1167" s="1">
        <v>0</v>
      </c>
      <c r="AL1167" s="1">
        <v>0</v>
      </c>
      <c r="AM1167" s="1">
        <v>6.5397666901409552</v>
      </c>
    </row>
    <row r="1168" spans="5:39" x14ac:dyDescent="0.2">
      <c r="E1168" s="1" t="str">
        <f t="shared" si="18"/>
        <v>--031---1-</v>
      </c>
      <c r="F1168" s="1" t="s">
        <v>87</v>
      </c>
      <c r="G1168" s="1" t="s">
        <v>87</v>
      </c>
      <c r="H1168" s="1">
        <v>0</v>
      </c>
      <c r="I1168" s="1">
        <v>3</v>
      </c>
      <c r="J1168" s="1">
        <v>1</v>
      </c>
      <c r="K1168" s="1" t="s">
        <v>87</v>
      </c>
      <c r="L1168" s="1" t="s">
        <v>87</v>
      </c>
      <c r="M1168" s="1" t="s">
        <v>87</v>
      </c>
      <c r="N1168" s="1">
        <v>1</v>
      </c>
      <c r="O1168" s="1" t="s">
        <v>87</v>
      </c>
      <c r="P1168" s="1">
        <v>79</v>
      </c>
      <c r="Q1168" s="1">
        <v>225262</v>
      </c>
      <c r="R1168" s="1">
        <v>70642.181463974019</v>
      </c>
      <c r="S1168" s="1">
        <v>89.516181945800781</v>
      </c>
      <c r="T1168" s="1">
        <v>-538.82930089581191</v>
      </c>
      <c r="U1168" s="1">
        <v>76.47276949463938</v>
      </c>
      <c r="V1168" s="1">
        <v>164.92617797851563</v>
      </c>
      <c r="W1168" s="1">
        <v>-289.71414184570313</v>
      </c>
      <c r="X1168" s="1">
        <v>-0.41011494243485536</v>
      </c>
      <c r="Y1168" s="1">
        <v>0</v>
      </c>
      <c r="Z1168" s="1">
        <v>7.8042457227583881</v>
      </c>
      <c r="AA1168" s="1">
        <v>86.494837122994568</v>
      </c>
      <c r="AB1168" s="1">
        <v>5.7009171542470547</v>
      </c>
      <c r="AC1168" s="1">
        <v>0</v>
      </c>
      <c r="AD1168" s="1">
        <v>0</v>
      </c>
      <c r="AE1168" s="1">
        <v>0</v>
      </c>
      <c r="AF1168" s="1">
        <v>0</v>
      </c>
      <c r="AG1168" s="1">
        <v>11.853303445696714</v>
      </c>
      <c r="AH1168" s="1">
        <v>7.9624884452040501</v>
      </c>
      <c r="AI1168" s="1">
        <v>0</v>
      </c>
      <c r="AJ1168" s="1">
        <v>1.6492617130279541</v>
      </c>
      <c r="AK1168" s="1">
        <v>0</v>
      </c>
      <c r="AL1168" s="1">
        <v>1</v>
      </c>
      <c r="AM1168" s="1">
        <v>-12.099579111257128</v>
      </c>
    </row>
    <row r="1169" spans="5:39" x14ac:dyDescent="0.2">
      <c r="E1169" s="1" t="str">
        <f t="shared" si="18"/>
        <v>--111---1-</v>
      </c>
      <c r="F1169" s="1" t="s">
        <v>87</v>
      </c>
      <c r="G1169" s="1" t="s">
        <v>87</v>
      </c>
      <c r="H1169" s="1">
        <v>1</v>
      </c>
      <c r="I1169" s="1">
        <v>1</v>
      </c>
      <c r="J1169" s="1">
        <v>1</v>
      </c>
      <c r="K1169" s="1" t="s">
        <v>87</v>
      </c>
      <c r="L1169" s="1" t="s">
        <v>87</v>
      </c>
      <c r="M1169" s="1" t="s">
        <v>87</v>
      </c>
      <c r="N1169" s="1">
        <v>1</v>
      </c>
      <c r="O1169" s="1" t="s">
        <v>87</v>
      </c>
      <c r="P1169" s="1">
        <v>388</v>
      </c>
      <c r="Q1169" s="1">
        <v>756935</v>
      </c>
      <c r="R1169" s="1">
        <v>21095.597443970251</v>
      </c>
      <c r="S1169" s="1">
        <v>18.308801651000977</v>
      </c>
      <c r="T1169" s="1">
        <v>-329.22625236136361</v>
      </c>
      <c r="U1169" s="1">
        <v>69.342559866447246</v>
      </c>
      <c r="V1169" s="1">
        <v>241.34793090820313</v>
      </c>
      <c r="W1169" s="1">
        <v>26.155170440673828</v>
      </c>
      <c r="X1169" s="1">
        <v>0.12398402325481309</v>
      </c>
      <c r="Y1169" s="1">
        <v>0.87946785391083782</v>
      </c>
      <c r="Z1169" s="1">
        <v>13.473547926836519</v>
      </c>
      <c r="AA1169" s="1">
        <v>41.221901484275406</v>
      </c>
      <c r="AB1169" s="1">
        <v>39.408403627788388</v>
      </c>
      <c r="AC1169" s="1">
        <v>4.7775568575901497</v>
      </c>
      <c r="AD1169" s="1">
        <v>0.23912224959871056</v>
      </c>
      <c r="AE1169" s="1">
        <v>0.87946785391083782</v>
      </c>
      <c r="AF1169" s="1">
        <v>13.473547926836519</v>
      </c>
      <c r="AG1169" s="1">
        <v>-11.257779047049446</v>
      </c>
      <c r="AH1169" s="1">
        <v>3.5200094524280914</v>
      </c>
      <c r="AI1169" s="1">
        <v>14.353609249026094</v>
      </c>
      <c r="AJ1169" s="1">
        <v>2.4134793281555176</v>
      </c>
      <c r="AK1169" s="1">
        <v>0</v>
      </c>
      <c r="AL1169" s="1">
        <v>0</v>
      </c>
      <c r="AM1169" s="1">
        <v>38.075085754306244</v>
      </c>
    </row>
    <row r="1170" spans="5:39" x14ac:dyDescent="0.2">
      <c r="E1170" s="1" t="str">
        <f t="shared" si="18"/>
        <v>--121---1-</v>
      </c>
      <c r="F1170" s="1" t="s">
        <v>87</v>
      </c>
      <c r="G1170" s="1" t="s">
        <v>87</v>
      </c>
      <c r="H1170" s="1">
        <v>1</v>
      </c>
      <c r="I1170" s="1">
        <v>2</v>
      </c>
      <c r="J1170" s="1">
        <v>1</v>
      </c>
      <c r="K1170" s="1" t="s">
        <v>87</v>
      </c>
      <c r="L1170" s="1" t="s">
        <v>87</v>
      </c>
      <c r="M1170" s="1" t="s">
        <v>87</v>
      </c>
      <c r="N1170" s="1">
        <v>1</v>
      </c>
      <c r="O1170" s="1" t="s">
        <v>87</v>
      </c>
      <c r="P1170" s="1">
        <v>1478</v>
      </c>
      <c r="Q1170" s="1">
        <v>3230294</v>
      </c>
      <c r="R1170" s="1">
        <v>40346.159796618165</v>
      </c>
      <c r="S1170" s="1">
        <v>58.382869720458984</v>
      </c>
      <c r="T1170" s="1">
        <v>-427.71430608462117</v>
      </c>
      <c r="U1170" s="1">
        <v>76.412135646537791</v>
      </c>
      <c r="V1170" s="1">
        <v>235.23081970214844</v>
      </c>
      <c r="W1170" s="1">
        <v>-38.360095977783203</v>
      </c>
      <c r="X1170" s="1">
        <v>-9.5077440259874663E-2</v>
      </c>
      <c r="Y1170" s="1">
        <v>0.46912138647441992</v>
      </c>
      <c r="Z1170" s="1">
        <v>7.5833035630812544</v>
      </c>
      <c r="AA1170" s="1">
        <v>50.821689914292634</v>
      </c>
      <c r="AB1170" s="1">
        <v>40.880427601945826</v>
      </c>
      <c r="AC1170" s="1">
        <v>0.24545753420586483</v>
      </c>
      <c r="AD1170" s="1">
        <v>0</v>
      </c>
      <c r="AE1170" s="1">
        <v>0.46912138647441992</v>
      </c>
      <c r="AF1170" s="1">
        <v>7.5833035630812544</v>
      </c>
      <c r="AG1170" s="1">
        <v>0.27611758873619685</v>
      </c>
      <c r="AH1170" s="1">
        <v>7.7944314329478424</v>
      </c>
      <c r="AI1170" s="1">
        <v>18.989339024235292</v>
      </c>
      <c r="AJ1170" s="1">
        <v>2.3523082733154297</v>
      </c>
      <c r="AK1170" s="1">
        <v>0</v>
      </c>
      <c r="AL1170" s="1">
        <v>0</v>
      </c>
      <c r="AM1170" s="1">
        <v>50.651367183817726</v>
      </c>
    </row>
    <row r="1171" spans="5:39" x14ac:dyDescent="0.2">
      <c r="E1171" s="1" t="str">
        <f t="shared" si="18"/>
        <v>--131---1-</v>
      </c>
      <c r="F1171" s="1" t="s">
        <v>87</v>
      </c>
      <c r="G1171" s="1" t="s">
        <v>87</v>
      </c>
      <c r="H1171" s="1">
        <v>1</v>
      </c>
      <c r="I1171" s="1">
        <v>3</v>
      </c>
      <c r="J1171" s="1">
        <v>1</v>
      </c>
      <c r="K1171" s="1" t="s">
        <v>87</v>
      </c>
      <c r="L1171" s="1" t="s">
        <v>87</v>
      </c>
      <c r="M1171" s="1" t="s">
        <v>87</v>
      </c>
      <c r="N1171" s="1">
        <v>1</v>
      </c>
      <c r="O1171" s="1" t="s">
        <v>87</v>
      </c>
      <c r="P1171" s="1">
        <v>590</v>
      </c>
      <c r="Q1171" s="1">
        <v>1527006</v>
      </c>
      <c r="R1171" s="1">
        <v>72788.809804043529</v>
      </c>
      <c r="S1171" s="1">
        <v>90.1627197265625</v>
      </c>
      <c r="T1171" s="1">
        <v>-529.83170036878425</v>
      </c>
      <c r="U1171" s="1">
        <v>76.717744770728743</v>
      </c>
      <c r="V1171" s="1">
        <v>214.00413513183594</v>
      </c>
      <c r="W1171" s="1">
        <v>-341.7425537109375</v>
      </c>
      <c r="X1171" s="1">
        <v>-0.46949875211718767</v>
      </c>
      <c r="Y1171" s="1">
        <v>1.7393513843429562</v>
      </c>
      <c r="Z1171" s="1">
        <v>11.101724551180546</v>
      </c>
      <c r="AA1171" s="1">
        <v>75.604483544923866</v>
      </c>
      <c r="AB1171" s="1">
        <v>11.554440519552641</v>
      </c>
      <c r="AC1171" s="1">
        <v>0</v>
      </c>
      <c r="AD1171" s="1">
        <v>0</v>
      </c>
      <c r="AE1171" s="1">
        <v>0</v>
      </c>
      <c r="AF1171" s="1">
        <v>0</v>
      </c>
      <c r="AG1171" s="1">
        <v>0</v>
      </c>
      <c r="AH1171" s="1">
        <v>11.454152666012281</v>
      </c>
      <c r="AI1171" s="1">
        <v>0</v>
      </c>
      <c r="AJ1171" s="1">
        <v>2.1400413513183594</v>
      </c>
      <c r="AK1171" s="1">
        <v>0</v>
      </c>
      <c r="AL1171" s="1">
        <v>0</v>
      </c>
      <c r="AM1171" s="1">
        <v>-114.08689788611088</v>
      </c>
    </row>
    <row r="1172" spans="5:39" x14ac:dyDescent="0.2">
      <c r="E1172" s="1" t="str">
        <f t="shared" si="18"/>
        <v>--0-0-0-0-</v>
      </c>
      <c r="F1172" s="1" t="s">
        <v>87</v>
      </c>
      <c r="G1172" s="1" t="s">
        <v>87</v>
      </c>
      <c r="H1172" s="1">
        <v>0</v>
      </c>
      <c r="I1172" s="1" t="s">
        <v>87</v>
      </c>
      <c r="J1172" s="1">
        <v>0</v>
      </c>
      <c r="K1172" s="1" t="s">
        <v>87</v>
      </c>
      <c r="L1172" s="1">
        <v>0</v>
      </c>
      <c r="M1172" s="1" t="s">
        <v>87</v>
      </c>
      <c r="N1172" s="1">
        <v>0</v>
      </c>
      <c r="O1172" s="1" t="s">
        <v>87</v>
      </c>
      <c r="P1172" s="1">
        <v>704</v>
      </c>
      <c r="Q1172" s="1">
        <v>2517411</v>
      </c>
      <c r="R1172" s="1">
        <v>14769.014108696054</v>
      </c>
      <c r="S1172" s="1">
        <v>20.234636306762695</v>
      </c>
      <c r="T1172" s="1">
        <v>-77.137709451585678</v>
      </c>
      <c r="U1172" s="1">
        <v>57.912602653566736</v>
      </c>
      <c r="V1172" s="1">
        <v>124.16399383544922</v>
      </c>
      <c r="W1172" s="1">
        <v>81.531936645507813</v>
      </c>
      <c r="X1172" s="1">
        <v>0.55204725275129563</v>
      </c>
      <c r="Y1172" s="1">
        <v>0</v>
      </c>
      <c r="Z1172" s="1">
        <v>1.0206120494428601</v>
      </c>
      <c r="AA1172" s="1">
        <v>12.70023051460409</v>
      </c>
      <c r="AB1172" s="1">
        <v>64.522996046334896</v>
      </c>
      <c r="AC1172" s="1">
        <v>20.70182421543403</v>
      </c>
      <c r="AD1172" s="1">
        <v>1.0543371741841123</v>
      </c>
      <c r="AE1172" s="1">
        <v>0</v>
      </c>
      <c r="AF1172" s="1">
        <v>1.0206120494428601</v>
      </c>
      <c r="AG1172" s="1">
        <v>-24.033492740182581</v>
      </c>
      <c r="AH1172" s="1">
        <v>1.3585385938172194E-4</v>
      </c>
      <c r="AI1172" s="1">
        <v>0.52113213230112265</v>
      </c>
      <c r="AJ1172" s="1">
        <v>1.2416399717330933</v>
      </c>
      <c r="AK1172" s="1">
        <v>0</v>
      </c>
      <c r="AL1172" s="1">
        <v>0</v>
      </c>
      <c r="AM1172" s="1">
        <v>0.10527409529143048</v>
      </c>
    </row>
    <row r="1173" spans="5:39" x14ac:dyDescent="0.2">
      <c r="E1173" s="1" t="str">
        <f t="shared" si="18"/>
        <v>--0-0-1-0-</v>
      </c>
      <c r="F1173" s="1" t="s">
        <v>87</v>
      </c>
      <c r="G1173" s="1" t="s">
        <v>87</v>
      </c>
      <c r="H1173" s="1">
        <v>0</v>
      </c>
      <c r="I1173" s="1" t="s">
        <v>87</v>
      </c>
      <c r="J1173" s="1">
        <v>0</v>
      </c>
      <c r="K1173" s="1" t="s">
        <v>87</v>
      </c>
      <c r="L1173" s="1">
        <v>1</v>
      </c>
      <c r="M1173" s="1" t="s">
        <v>87</v>
      </c>
      <c r="N1173" s="1">
        <v>0</v>
      </c>
      <c r="O1173" s="1" t="s">
        <v>87</v>
      </c>
      <c r="P1173" s="1">
        <v>682</v>
      </c>
      <c r="Q1173" s="1">
        <v>2423929</v>
      </c>
      <c r="R1173" s="1">
        <v>15848.98280968063</v>
      </c>
      <c r="S1173" s="1">
        <v>21.396064758300781</v>
      </c>
      <c r="T1173" s="1">
        <v>-60.972790046360757</v>
      </c>
      <c r="U1173" s="1">
        <v>50.792231382632835</v>
      </c>
      <c r="V1173" s="1">
        <v>135.93978881835938</v>
      </c>
      <c r="W1173" s="1">
        <v>91.973808288574219</v>
      </c>
      <c r="X1173" s="1">
        <v>0.58031363522204216</v>
      </c>
      <c r="Y1173" s="1">
        <v>0</v>
      </c>
      <c r="Z1173" s="1">
        <v>0.16597020787325042</v>
      </c>
      <c r="AA1173" s="1">
        <v>10.525638333466038</v>
      </c>
      <c r="AB1173" s="1">
        <v>65.898588613775402</v>
      </c>
      <c r="AC1173" s="1">
        <v>22.440715053947539</v>
      </c>
      <c r="AD1173" s="1">
        <v>0.96908779093777087</v>
      </c>
      <c r="AE1173" s="1">
        <v>0</v>
      </c>
      <c r="AF1173" s="1">
        <v>0.16597020787325042</v>
      </c>
      <c r="AG1173" s="1">
        <v>-31.936384022205722</v>
      </c>
      <c r="AH1173" s="1">
        <v>4.6040952519648881E-3</v>
      </c>
      <c r="AI1173" s="1">
        <v>9.8260564110838056E-2</v>
      </c>
      <c r="AJ1173" s="1">
        <v>1.3593978881835938</v>
      </c>
      <c r="AK1173" s="1">
        <v>0</v>
      </c>
      <c r="AL1173" s="1">
        <v>0</v>
      </c>
      <c r="AM1173" s="1">
        <v>-1.9519086439281754</v>
      </c>
    </row>
    <row r="1174" spans="5:39" x14ac:dyDescent="0.2">
      <c r="E1174" s="1" t="str">
        <f t="shared" si="18"/>
        <v>--1-0-0-0-</v>
      </c>
      <c r="F1174" s="1" t="s">
        <v>87</v>
      </c>
      <c r="G1174" s="1" t="s">
        <v>87</v>
      </c>
      <c r="H1174" s="1">
        <v>1</v>
      </c>
      <c r="I1174" s="1" t="s">
        <v>87</v>
      </c>
      <c r="J1174" s="1">
        <v>0</v>
      </c>
      <c r="K1174" s="1" t="s">
        <v>87</v>
      </c>
      <c r="L1174" s="1">
        <v>0</v>
      </c>
      <c r="M1174" s="1" t="s">
        <v>87</v>
      </c>
      <c r="N1174" s="1">
        <v>0</v>
      </c>
      <c r="O1174" s="1" t="s">
        <v>87</v>
      </c>
      <c r="P1174" s="1">
        <v>452</v>
      </c>
      <c r="Q1174" s="1">
        <v>1090531</v>
      </c>
      <c r="R1174" s="1">
        <v>22448.587982243378</v>
      </c>
      <c r="S1174" s="1">
        <v>34.251087188720703</v>
      </c>
      <c r="T1174" s="1">
        <v>-68.458724999375448</v>
      </c>
      <c r="U1174" s="1">
        <v>54.546905878377345</v>
      </c>
      <c r="V1174" s="1">
        <v>153.62507629394531</v>
      </c>
      <c r="W1174" s="1">
        <v>130.54278564453125</v>
      </c>
      <c r="X1174" s="1">
        <v>0.5815189166810375</v>
      </c>
      <c r="Y1174" s="1">
        <v>0.16038058523783369</v>
      </c>
      <c r="Z1174" s="1">
        <v>0</v>
      </c>
      <c r="AA1174" s="1">
        <v>7.3926371648307105</v>
      </c>
      <c r="AB1174" s="1">
        <v>73.963876313465633</v>
      </c>
      <c r="AC1174" s="1">
        <v>17.028585157139045</v>
      </c>
      <c r="AD1174" s="1">
        <v>1.4545207793267683</v>
      </c>
      <c r="AE1174" s="1">
        <v>0.16038058523783369</v>
      </c>
      <c r="AF1174" s="1">
        <v>0</v>
      </c>
      <c r="AG1174" s="1">
        <v>-29.924093809646898</v>
      </c>
      <c r="AH1174" s="1">
        <v>6.0340329619240532E-2</v>
      </c>
      <c r="AI1174" s="1">
        <v>1.1549513322196954</v>
      </c>
      <c r="AJ1174" s="1">
        <v>1.5362507104873657</v>
      </c>
      <c r="AK1174" s="1">
        <v>0</v>
      </c>
      <c r="AL1174" s="1">
        <v>0</v>
      </c>
      <c r="AM1174" s="1">
        <v>19.538344500724484</v>
      </c>
    </row>
    <row r="1175" spans="5:39" x14ac:dyDescent="0.2">
      <c r="E1175" s="1" t="str">
        <f t="shared" si="18"/>
        <v>--1-0-1-0-</v>
      </c>
      <c r="F1175" s="1" t="s">
        <v>87</v>
      </c>
      <c r="G1175" s="1" t="s">
        <v>87</v>
      </c>
      <c r="H1175" s="1">
        <v>1</v>
      </c>
      <c r="I1175" s="1" t="s">
        <v>87</v>
      </c>
      <c r="J1175" s="1">
        <v>0</v>
      </c>
      <c r="K1175" s="1" t="s">
        <v>87</v>
      </c>
      <c r="L1175" s="1">
        <v>1</v>
      </c>
      <c r="M1175" s="1" t="s">
        <v>87</v>
      </c>
      <c r="N1175" s="1">
        <v>0</v>
      </c>
      <c r="O1175" s="1" t="s">
        <v>87</v>
      </c>
      <c r="P1175" s="1">
        <v>779</v>
      </c>
      <c r="Q1175" s="1">
        <v>1966676</v>
      </c>
      <c r="R1175" s="1">
        <v>25773.480117488409</v>
      </c>
      <c r="S1175" s="1">
        <v>39.421119689941406</v>
      </c>
      <c r="T1175" s="1">
        <v>-48.942080367512254</v>
      </c>
      <c r="U1175" s="1">
        <v>55.491021938242191</v>
      </c>
      <c r="V1175" s="1">
        <v>158.16732788085938</v>
      </c>
      <c r="W1175" s="1">
        <v>139.47500610351563</v>
      </c>
      <c r="X1175" s="1">
        <v>0.54115705549936921</v>
      </c>
      <c r="Y1175" s="1">
        <v>0</v>
      </c>
      <c r="Z1175" s="1">
        <v>1.0671813760883846</v>
      </c>
      <c r="AA1175" s="1">
        <v>5.2822122200098036</v>
      </c>
      <c r="AB1175" s="1">
        <v>66.554989230559585</v>
      </c>
      <c r="AC1175" s="1">
        <v>27.071718981672628</v>
      </c>
      <c r="AD1175" s="1">
        <v>2.3898191669598855E-2</v>
      </c>
      <c r="AE1175" s="1">
        <v>0</v>
      </c>
      <c r="AF1175" s="1">
        <v>0.1114570981697036</v>
      </c>
      <c r="AG1175" s="1">
        <v>-30.314536415388698</v>
      </c>
      <c r="AH1175" s="1">
        <v>0</v>
      </c>
      <c r="AI1175" s="1">
        <v>0.62806210456544798</v>
      </c>
      <c r="AJ1175" s="1">
        <v>1.5816733837127686</v>
      </c>
      <c r="AK1175" s="1">
        <v>0</v>
      </c>
      <c r="AL1175" s="1">
        <v>0</v>
      </c>
      <c r="AM1175" s="1">
        <v>4.4452120828406958</v>
      </c>
    </row>
    <row r="1176" spans="5:39" x14ac:dyDescent="0.2">
      <c r="E1176" s="1" t="str">
        <f t="shared" si="18"/>
        <v>--0-0-0-1-</v>
      </c>
      <c r="F1176" s="1" t="s">
        <v>87</v>
      </c>
      <c r="G1176" s="1" t="s">
        <v>87</v>
      </c>
      <c r="H1176" s="1">
        <v>0</v>
      </c>
      <c r="I1176" s="1" t="s">
        <v>87</v>
      </c>
      <c r="J1176" s="1">
        <v>0</v>
      </c>
      <c r="K1176" s="1" t="s">
        <v>87</v>
      </c>
      <c r="L1176" s="1">
        <v>0</v>
      </c>
      <c r="M1176" s="1" t="s">
        <v>87</v>
      </c>
      <c r="N1176" s="1">
        <v>1</v>
      </c>
      <c r="O1176" s="1" t="s">
        <v>87</v>
      </c>
      <c r="P1176" s="1">
        <v>204</v>
      </c>
      <c r="Q1176" s="1">
        <v>844989</v>
      </c>
      <c r="R1176" s="1">
        <v>15306.163160798716</v>
      </c>
      <c r="S1176" s="1">
        <v>23.176353454589844</v>
      </c>
      <c r="T1176" s="1">
        <v>-173.84673940963549</v>
      </c>
      <c r="U1176" s="1">
        <v>50.943334391088456</v>
      </c>
      <c r="V1176" s="1">
        <v>114.61131286621094</v>
      </c>
      <c r="W1176" s="1">
        <v>-5.4585294723510742</v>
      </c>
      <c r="X1176" s="1">
        <v>-3.5662297696728809E-2</v>
      </c>
      <c r="Y1176" s="1">
        <v>0</v>
      </c>
      <c r="Z1176" s="1">
        <v>10.094569278416641</v>
      </c>
      <c r="AA1176" s="1">
        <v>30.123705752382573</v>
      </c>
      <c r="AB1176" s="1">
        <v>58.667982660129304</v>
      </c>
      <c r="AC1176" s="1">
        <v>1.1137423090714791</v>
      </c>
      <c r="AD1176" s="1">
        <v>0</v>
      </c>
      <c r="AE1176" s="1">
        <v>0</v>
      </c>
      <c r="AF1176" s="1">
        <v>10.094569278416641</v>
      </c>
      <c r="AG1176" s="1">
        <v>-2.58152770812762</v>
      </c>
      <c r="AH1176" s="1">
        <v>0</v>
      </c>
      <c r="AI1176" s="1">
        <v>4.661691092588077</v>
      </c>
      <c r="AJ1176" s="1">
        <v>1.1461131572723389</v>
      </c>
      <c r="AK1176" s="1">
        <v>0</v>
      </c>
      <c r="AL1176" s="1">
        <v>0</v>
      </c>
      <c r="AM1176" s="1">
        <v>0.75339689405031485</v>
      </c>
    </row>
    <row r="1177" spans="5:39" x14ac:dyDescent="0.2">
      <c r="E1177" s="1" t="str">
        <f t="shared" si="18"/>
        <v>--0-0-1-1-</v>
      </c>
      <c r="F1177" s="1" t="s">
        <v>87</v>
      </c>
      <c r="G1177" s="1" t="s">
        <v>87</v>
      </c>
      <c r="H1177" s="1">
        <v>0</v>
      </c>
      <c r="I1177" s="1" t="s">
        <v>87</v>
      </c>
      <c r="J1177" s="1">
        <v>0</v>
      </c>
      <c r="K1177" s="1" t="s">
        <v>87</v>
      </c>
      <c r="L1177" s="1">
        <v>1</v>
      </c>
      <c r="M1177" s="1" t="s">
        <v>87</v>
      </c>
      <c r="N1177" s="1">
        <v>1</v>
      </c>
      <c r="O1177" s="1" t="s">
        <v>87</v>
      </c>
      <c r="P1177" s="1">
        <v>92</v>
      </c>
      <c r="Q1177" s="1">
        <v>401282</v>
      </c>
      <c r="R1177" s="1">
        <v>16803.851430014645</v>
      </c>
      <c r="S1177" s="1">
        <v>24.091005325317383</v>
      </c>
      <c r="T1177" s="1">
        <v>-150.30361042194789</v>
      </c>
      <c r="U1177" s="1">
        <v>47.736788534119341</v>
      </c>
      <c r="V1177" s="1">
        <v>133.62498474121094</v>
      </c>
      <c r="W1177" s="1">
        <v>23.246244430541992</v>
      </c>
      <c r="X1177" s="1">
        <v>0.1383387881484128</v>
      </c>
      <c r="Y1177" s="1">
        <v>0</v>
      </c>
      <c r="Z1177" s="1">
        <v>6.3621094392472131</v>
      </c>
      <c r="AA1177" s="1">
        <v>22.870699408396092</v>
      </c>
      <c r="AB1177" s="1">
        <v>67.843062983139035</v>
      </c>
      <c r="AC1177" s="1">
        <v>2.9241281692176573</v>
      </c>
      <c r="AD1177" s="1">
        <v>0</v>
      </c>
      <c r="AE1177" s="1">
        <v>0</v>
      </c>
      <c r="AF1177" s="1">
        <v>6.3621094392472131</v>
      </c>
      <c r="AG1177" s="1">
        <v>-8.5084898747167728</v>
      </c>
      <c r="AH1177" s="1">
        <v>0</v>
      </c>
      <c r="AI1177" s="1">
        <v>3.404846345719899</v>
      </c>
      <c r="AJ1177" s="1">
        <v>1.336249828338623</v>
      </c>
      <c r="AK1177" s="1">
        <v>0</v>
      </c>
      <c r="AL1177" s="1">
        <v>1</v>
      </c>
      <c r="AM1177" s="1">
        <v>-2.7082684131482342</v>
      </c>
    </row>
    <row r="1178" spans="5:39" x14ac:dyDescent="0.2">
      <c r="E1178" s="1" t="str">
        <f t="shared" si="18"/>
        <v>--1-0-0-1-</v>
      </c>
      <c r="F1178" s="1" t="s">
        <v>87</v>
      </c>
      <c r="G1178" s="1" t="s">
        <v>87</v>
      </c>
      <c r="H1178" s="1">
        <v>1</v>
      </c>
      <c r="I1178" s="1" t="s">
        <v>87</v>
      </c>
      <c r="J1178" s="1">
        <v>0</v>
      </c>
      <c r="K1178" s="1" t="s">
        <v>87</v>
      </c>
      <c r="L1178" s="1">
        <v>0</v>
      </c>
      <c r="M1178" s="1" t="s">
        <v>87</v>
      </c>
      <c r="N1178" s="1">
        <v>1</v>
      </c>
      <c r="O1178" s="1" t="s">
        <v>87</v>
      </c>
      <c r="P1178" s="1">
        <v>127</v>
      </c>
      <c r="Q1178" s="1">
        <v>299677</v>
      </c>
      <c r="R1178" s="1">
        <v>20601.404211918041</v>
      </c>
      <c r="S1178" s="1">
        <v>28.879636764526367</v>
      </c>
      <c r="T1178" s="1">
        <v>-131.6841989830487</v>
      </c>
      <c r="U1178" s="1">
        <v>54.222621408212618</v>
      </c>
      <c r="V1178" s="1">
        <v>164.65293884277344</v>
      </c>
      <c r="W1178" s="1">
        <v>88.927879333496094</v>
      </c>
      <c r="X1178" s="1">
        <v>0.43165931030104621</v>
      </c>
      <c r="Y1178" s="1">
        <v>0</v>
      </c>
      <c r="Z1178" s="1">
        <v>2.1022634369671347</v>
      </c>
      <c r="AA1178" s="1">
        <v>5.2459815067556068</v>
      </c>
      <c r="AB1178" s="1">
        <v>85.224424964211465</v>
      </c>
      <c r="AC1178" s="1">
        <v>7.427330092065791</v>
      </c>
      <c r="AD1178" s="1">
        <v>0</v>
      </c>
      <c r="AE1178" s="1">
        <v>0</v>
      </c>
      <c r="AF1178" s="1">
        <v>2.1022634369671347</v>
      </c>
      <c r="AG1178" s="1">
        <v>-23.428190623604038</v>
      </c>
      <c r="AH1178" s="1">
        <v>0</v>
      </c>
      <c r="AI1178" s="1">
        <v>1.3521832015014936</v>
      </c>
      <c r="AJ1178" s="1">
        <v>1.6465294361114502</v>
      </c>
      <c r="AK1178" s="1">
        <v>0</v>
      </c>
      <c r="AL1178" s="1">
        <v>0</v>
      </c>
      <c r="AM1178" s="1">
        <v>23.812519922502858</v>
      </c>
    </row>
    <row r="1179" spans="5:39" x14ac:dyDescent="0.2">
      <c r="E1179" s="1" t="str">
        <f t="shared" si="18"/>
        <v>--1-0-1-1-</v>
      </c>
      <c r="F1179" s="1" t="s">
        <v>87</v>
      </c>
      <c r="G1179" s="1" t="s">
        <v>87</v>
      </c>
      <c r="H1179" s="1">
        <v>1</v>
      </c>
      <c r="I1179" s="1" t="s">
        <v>87</v>
      </c>
      <c r="J1179" s="1">
        <v>0</v>
      </c>
      <c r="K1179" s="1" t="s">
        <v>87</v>
      </c>
      <c r="L1179" s="1">
        <v>1</v>
      </c>
      <c r="M1179" s="1" t="s">
        <v>87</v>
      </c>
      <c r="N1179" s="1">
        <v>1</v>
      </c>
      <c r="O1179" s="1" t="s">
        <v>87</v>
      </c>
      <c r="P1179" s="1">
        <v>103</v>
      </c>
      <c r="Q1179" s="1">
        <v>268340</v>
      </c>
      <c r="R1179" s="1">
        <v>27436.38616641214</v>
      </c>
      <c r="S1179" s="1">
        <v>45.505760192871094</v>
      </c>
      <c r="T1179" s="1">
        <v>-138.40562386691113</v>
      </c>
      <c r="U1179" s="1">
        <v>48.789372737812499</v>
      </c>
      <c r="V1179" s="1">
        <v>146.01699829101563</v>
      </c>
      <c r="W1179" s="1">
        <v>52.025241851806641</v>
      </c>
      <c r="X1179" s="1">
        <v>0.18962133546398466</v>
      </c>
      <c r="Y1179" s="1">
        <v>0</v>
      </c>
      <c r="Z1179" s="1">
        <v>2.1155996124319891</v>
      </c>
      <c r="AA1179" s="1">
        <v>20.205336513378551</v>
      </c>
      <c r="AB1179" s="1">
        <v>69.495416262949988</v>
      </c>
      <c r="AC1179" s="1">
        <v>8.183647611239472</v>
      </c>
      <c r="AD1179" s="1">
        <v>0</v>
      </c>
      <c r="AE1179" s="1">
        <v>0</v>
      </c>
      <c r="AF1179" s="1">
        <v>0</v>
      </c>
      <c r="AG1179" s="1">
        <v>-5.7982406863143758</v>
      </c>
      <c r="AH1179" s="1">
        <v>0</v>
      </c>
      <c r="AI1179" s="1">
        <v>0</v>
      </c>
      <c r="AJ1179" s="1">
        <v>1.4601699113845825</v>
      </c>
      <c r="AK1179" s="1">
        <v>0</v>
      </c>
      <c r="AL1179" s="1">
        <v>0</v>
      </c>
      <c r="AM1179" s="1">
        <v>1.4227416378845408</v>
      </c>
    </row>
    <row r="1180" spans="5:39" x14ac:dyDescent="0.2">
      <c r="E1180" s="1" t="str">
        <f t="shared" si="18"/>
        <v>--0-1-0-0-</v>
      </c>
      <c r="F1180" s="1" t="s">
        <v>87</v>
      </c>
      <c r="G1180" s="1" t="s">
        <v>87</v>
      </c>
      <c r="H1180" s="1">
        <v>0</v>
      </c>
      <c r="I1180" s="1" t="s">
        <v>87</v>
      </c>
      <c r="J1180" s="1">
        <v>1</v>
      </c>
      <c r="K1180" s="1" t="s">
        <v>87</v>
      </c>
      <c r="L1180" s="1">
        <v>0</v>
      </c>
      <c r="M1180" s="1" t="s">
        <v>87</v>
      </c>
      <c r="N1180" s="1">
        <v>0</v>
      </c>
      <c r="O1180" s="1" t="s">
        <v>87</v>
      </c>
      <c r="P1180" s="1">
        <v>1480</v>
      </c>
      <c r="Q1180" s="1">
        <v>4600214</v>
      </c>
      <c r="R1180" s="1">
        <v>24797.903061649187</v>
      </c>
      <c r="S1180" s="1">
        <v>33.333271026611328</v>
      </c>
      <c r="T1180" s="1">
        <v>-245.33358041436526</v>
      </c>
      <c r="U1180" s="1">
        <v>81.874736327796427</v>
      </c>
      <c r="V1180" s="1">
        <v>172.08021545410156</v>
      </c>
      <c r="W1180" s="1">
        <v>11.3114013671875</v>
      </c>
      <c r="X1180" s="1">
        <v>4.5614346257692139E-2</v>
      </c>
      <c r="Y1180" s="1">
        <v>0.61836253704718958</v>
      </c>
      <c r="Z1180" s="1">
        <v>6.4484826140696931</v>
      </c>
      <c r="AA1180" s="1">
        <v>44.842631234112154</v>
      </c>
      <c r="AB1180" s="1">
        <v>36.974040772885786</v>
      </c>
      <c r="AC1180" s="1">
        <v>10.455948353707022</v>
      </c>
      <c r="AD1180" s="1">
        <v>0.66053448817815874</v>
      </c>
      <c r="AE1180" s="1">
        <v>0.61836253704718958</v>
      </c>
      <c r="AF1180" s="1">
        <v>6.2801208813329126</v>
      </c>
      <c r="AG1180" s="1">
        <v>-9.071102458850028</v>
      </c>
      <c r="AH1180" s="1">
        <v>4.6673064966314808</v>
      </c>
      <c r="AI1180" s="1">
        <v>6.4490079823550577</v>
      </c>
      <c r="AJ1180" s="1">
        <v>1.7208020687103271</v>
      </c>
      <c r="AK1180" s="1">
        <v>0</v>
      </c>
      <c r="AL1180" s="1">
        <v>0</v>
      </c>
      <c r="AM1180" s="1">
        <v>0.64482100846861912</v>
      </c>
    </row>
    <row r="1181" spans="5:39" x14ac:dyDescent="0.2">
      <c r="E1181" s="1" t="str">
        <f t="shared" si="18"/>
        <v>--0-1-1-0-</v>
      </c>
      <c r="F1181" s="1" t="s">
        <v>87</v>
      </c>
      <c r="G1181" s="1" t="s">
        <v>87</v>
      </c>
      <c r="H1181" s="1">
        <v>0</v>
      </c>
      <c r="I1181" s="1" t="s">
        <v>87</v>
      </c>
      <c r="J1181" s="1">
        <v>1</v>
      </c>
      <c r="K1181" s="1" t="s">
        <v>87</v>
      </c>
      <c r="L1181" s="1">
        <v>1</v>
      </c>
      <c r="M1181" s="1" t="s">
        <v>87</v>
      </c>
      <c r="N1181" s="1">
        <v>0</v>
      </c>
      <c r="O1181" s="1" t="s">
        <v>87</v>
      </c>
      <c r="P1181" s="1">
        <v>724</v>
      </c>
      <c r="Q1181" s="1">
        <v>2604140</v>
      </c>
      <c r="R1181" s="1">
        <v>26797.432761701864</v>
      </c>
      <c r="S1181" s="1">
        <v>38.170886993408203</v>
      </c>
      <c r="T1181" s="1">
        <v>-208.60907830117878</v>
      </c>
      <c r="U1181" s="1">
        <v>72.678180366799523</v>
      </c>
      <c r="V1181" s="1">
        <v>169.05789184570313</v>
      </c>
      <c r="W1181" s="1">
        <v>28.391586303710938</v>
      </c>
      <c r="X1181" s="1">
        <v>0.10594890397220211</v>
      </c>
      <c r="Y1181" s="1">
        <v>5.3837351294477254E-2</v>
      </c>
      <c r="Z1181" s="1">
        <v>4.1217446066647723</v>
      </c>
      <c r="AA1181" s="1">
        <v>34.802967582388042</v>
      </c>
      <c r="AB1181" s="1">
        <v>52.068206778437407</v>
      </c>
      <c r="AC1181" s="1">
        <v>8.90182555469368</v>
      </c>
      <c r="AD1181" s="1">
        <v>5.1418126521615586E-2</v>
      </c>
      <c r="AE1181" s="1">
        <v>5.3837351294477254E-2</v>
      </c>
      <c r="AF1181" s="1">
        <v>4.1217446066647723</v>
      </c>
      <c r="AG1181" s="1">
        <v>-8.3010534438132098</v>
      </c>
      <c r="AH1181" s="1">
        <v>3.1658418589491513</v>
      </c>
      <c r="AI1181" s="1">
        <v>4.0200516640014472</v>
      </c>
      <c r="AJ1181" s="1">
        <v>1.690578818321228</v>
      </c>
      <c r="AK1181" s="1">
        <v>0</v>
      </c>
      <c r="AL1181" s="1">
        <v>0</v>
      </c>
      <c r="AM1181" s="1">
        <v>-3.6202396800990151</v>
      </c>
    </row>
    <row r="1182" spans="5:39" x14ac:dyDescent="0.2">
      <c r="E1182" s="1" t="str">
        <f t="shared" si="18"/>
        <v>--1-1-0-0-</v>
      </c>
      <c r="F1182" s="1" t="s">
        <v>87</v>
      </c>
      <c r="G1182" s="1" t="s">
        <v>87</v>
      </c>
      <c r="H1182" s="1">
        <v>1</v>
      </c>
      <c r="I1182" s="1" t="s">
        <v>87</v>
      </c>
      <c r="J1182" s="1">
        <v>1</v>
      </c>
      <c r="K1182" s="1" t="s">
        <v>87</v>
      </c>
      <c r="L1182" s="1">
        <v>0</v>
      </c>
      <c r="M1182" s="1" t="s">
        <v>87</v>
      </c>
      <c r="N1182" s="1">
        <v>0</v>
      </c>
      <c r="O1182" s="1" t="s">
        <v>87</v>
      </c>
      <c r="P1182" s="1">
        <v>4909</v>
      </c>
      <c r="Q1182" s="1">
        <v>10403318</v>
      </c>
      <c r="R1182" s="1">
        <v>50401.588152908749</v>
      </c>
      <c r="S1182" s="1">
        <v>61.754852294921875</v>
      </c>
      <c r="T1182" s="1">
        <v>-367.57202159425401</v>
      </c>
      <c r="U1182" s="1">
        <v>87.044559853278059</v>
      </c>
      <c r="V1182" s="1">
        <v>249.25077819824219</v>
      </c>
      <c r="W1182" s="1">
        <v>-10.757213592529297</v>
      </c>
      <c r="X1182" s="1">
        <v>-2.134300522414884E-2</v>
      </c>
      <c r="Y1182" s="1">
        <v>0.40015118253618703</v>
      </c>
      <c r="Z1182" s="1">
        <v>4.2849117944871047</v>
      </c>
      <c r="AA1182" s="1">
        <v>42.744343679583764</v>
      </c>
      <c r="AB1182" s="1">
        <v>46.662872364374522</v>
      </c>
      <c r="AC1182" s="1">
        <v>5.7637957428581919</v>
      </c>
      <c r="AD1182" s="1">
        <v>0.14392523616023273</v>
      </c>
      <c r="AE1182" s="1">
        <v>0.22890773885792975</v>
      </c>
      <c r="AF1182" s="1">
        <v>2.7536407134723748</v>
      </c>
      <c r="AG1182" s="1">
        <v>-5.9883903460089716</v>
      </c>
      <c r="AH1182" s="1">
        <v>9.5010572556486856</v>
      </c>
      <c r="AI1182" s="1">
        <v>7.2164402950302913</v>
      </c>
      <c r="AJ1182" s="1">
        <v>2.4925076961517334</v>
      </c>
      <c r="AK1182" s="1">
        <v>0</v>
      </c>
      <c r="AL1182" s="1">
        <v>0</v>
      </c>
      <c r="AM1182" s="1">
        <v>9.7903636760861055</v>
      </c>
    </row>
    <row r="1183" spans="5:39" x14ac:dyDescent="0.2">
      <c r="E1183" s="1" t="str">
        <f t="shared" si="18"/>
        <v>--1-1-1-0-</v>
      </c>
      <c r="F1183" s="1" t="s">
        <v>87</v>
      </c>
      <c r="G1183" s="1" t="s">
        <v>87</v>
      </c>
      <c r="H1183" s="1">
        <v>1</v>
      </c>
      <c r="I1183" s="1" t="s">
        <v>87</v>
      </c>
      <c r="J1183" s="1">
        <v>1</v>
      </c>
      <c r="K1183" s="1" t="s">
        <v>87</v>
      </c>
      <c r="L1183" s="1">
        <v>1</v>
      </c>
      <c r="M1183" s="1" t="s">
        <v>87</v>
      </c>
      <c r="N1183" s="1">
        <v>0</v>
      </c>
      <c r="O1183" s="1" t="s">
        <v>87</v>
      </c>
      <c r="P1183" s="1">
        <v>2335</v>
      </c>
      <c r="Q1183" s="1">
        <v>5224380</v>
      </c>
      <c r="R1183" s="1">
        <v>51311.443169449012</v>
      </c>
      <c r="S1183" s="1">
        <v>64.89251708984375</v>
      </c>
      <c r="T1183" s="1">
        <v>-299.41714639870304</v>
      </c>
      <c r="U1183" s="1">
        <v>74.808260757089172</v>
      </c>
      <c r="V1183" s="1">
        <v>234.38455200195313</v>
      </c>
      <c r="W1183" s="1">
        <v>2.5851213932037354</v>
      </c>
      <c r="X1183" s="1">
        <v>5.0380991714981116E-3</v>
      </c>
      <c r="Y1183" s="1">
        <v>0.74215504997722215</v>
      </c>
      <c r="Z1183" s="1">
        <v>3.6915193764618959</v>
      </c>
      <c r="AA1183" s="1">
        <v>39.147956312519383</v>
      </c>
      <c r="AB1183" s="1">
        <v>50.937431810090381</v>
      </c>
      <c r="AC1183" s="1">
        <v>5.4383103832416477</v>
      </c>
      <c r="AD1183" s="1">
        <v>4.2627067709469835E-2</v>
      </c>
      <c r="AE1183" s="1">
        <v>0.32779009183864877</v>
      </c>
      <c r="AF1183" s="1">
        <v>2.2895539757827725</v>
      </c>
      <c r="AG1183" s="1">
        <v>-7.0849589080037543</v>
      </c>
      <c r="AH1183" s="1">
        <v>6.9941849970415149</v>
      </c>
      <c r="AI1183" s="1">
        <v>6.9452115602770128</v>
      </c>
      <c r="AJ1183" s="1">
        <v>2.3438456058502197</v>
      </c>
      <c r="AK1183" s="1">
        <v>0</v>
      </c>
      <c r="AL1183" s="1">
        <v>0</v>
      </c>
      <c r="AM1183" s="1">
        <v>-14.044988724873434</v>
      </c>
    </row>
    <row r="1184" spans="5:39" x14ac:dyDescent="0.2">
      <c r="E1184" s="1" t="str">
        <f t="shared" si="18"/>
        <v>--0-1-0-1-</v>
      </c>
      <c r="F1184" s="1" t="s">
        <v>87</v>
      </c>
      <c r="G1184" s="1" t="s">
        <v>87</v>
      </c>
      <c r="H1184" s="1">
        <v>0</v>
      </c>
      <c r="I1184" s="1" t="s">
        <v>87</v>
      </c>
      <c r="J1184" s="1">
        <v>1</v>
      </c>
      <c r="K1184" s="1" t="s">
        <v>87</v>
      </c>
      <c r="L1184" s="1">
        <v>0</v>
      </c>
      <c r="M1184" s="1" t="s">
        <v>87</v>
      </c>
      <c r="N1184" s="1">
        <v>1</v>
      </c>
      <c r="O1184" s="1" t="s">
        <v>87</v>
      </c>
      <c r="P1184" s="1">
        <v>695</v>
      </c>
      <c r="Q1184" s="1">
        <v>2407764</v>
      </c>
      <c r="R1184" s="1">
        <v>24399.509977904163</v>
      </c>
      <c r="S1184" s="1">
        <v>35.685459136962891</v>
      </c>
      <c r="T1184" s="1">
        <v>-361.61175009640067</v>
      </c>
      <c r="U1184" s="1">
        <v>65.616277821995226</v>
      </c>
      <c r="V1184" s="1">
        <v>166.0362548828125</v>
      </c>
      <c r="W1184" s="1">
        <v>-99.1531982421875</v>
      </c>
      <c r="X1184" s="1">
        <v>-0.40637372771821717</v>
      </c>
      <c r="Y1184" s="1">
        <v>1.2494164710494882</v>
      </c>
      <c r="Z1184" s="1">
        <v>23.836472345296301</v>
      </c>
      <c r="AA1184" s="1">
        <v>55.757125698365783</v>
      </c>
      <c r="AB1184" s="1">
        <v>18.919420674119223</v>
      </c>
      <c r="AC1184" s="1">
        <v>0.23756481116920095</v>
      </c>
      <c r="AD1184" s="1">
        <v>0</v>
      </c>
      <c r="AE1184" s="1">
        <v>1.2494164710494882</v>
      </c>
      <c r="AF1184" s="1">
        <v>23.138106558616208</v>
      </c>
      <c r="AG1184" s="1">
        <v>3.314645937310658</v>
      </c>
      <c r="AH1184" s="1">
        <v>4.0762854017204502</v>
      </c>
      <c r="AI1184" s="1">
        <v>19.060373082163515</v>
      </c>
      <c r="AJ1184" s="1">
        <v>1.6603624820709229</v>
      </c>
      <c r="AK1184" s="1">
        <v>0</v>
      </c>
      <c r="AL1184" s="1">
        <v>0</v>
      </c>
      <c r="AM1184" s="1">
        <v>4.3547233376419454</v>
      </c>
    </row>
    <row r="1185" spans="5:39" x14ac:dyDescent="0.2">
      <c r="E1185" s="1" t="str">
        <f t="shared" si="18"/>
        <v>--0-1-1-1-</v>
      </c>
      <c r="F1185" s="1" t="s">
        <v>87</v>
      </c>
      <c r="G1185" s="1" t="s">
        <v>87</v>
      </c>
      <c r="H1185" s="1">
        <v>0</v>
      </c>
      <c r="I1185" s="1" t="s">
        <v>87</v>
      </c>
      <c r="J1185" s="1">
        <v>1</v>
      </c>
      <c r="K1185" s="1" t="s">
        <v>87</v>
      </c>
      <c r="L1185" s="1">
        <v>1</v>
      </c>
      <c r="M1185" s="1" t="s">
        <v>87</v>
      </c>
      <c r="N1185" s="1">
        <v>1</v>
      </c>
      <c r="O1185" s="1" t="s">
        <v>87</v>
      </c>
      <c r="P1185" s="1">
        <v>142</v>
      </c>
      <c r="Q1185" s="1">
        <v>552792</v>
      </c>
      <c r="R1185" s="1">
        <v>31323.148281739144</v>
      </c>
      <c r="S1185" s="1">
        <v>39.675430297851563</v>
      </c>
      <c r="T1185" s="1">
        <v>-318.18139986434176</v>
      </c>
      <c r="U1185" s="1">
        <v>61.638731853137408</v>
      </c>
      <c r="V1185" s="1">
        <v>150.06837463378906</v>
      </c>
      <c r="W1185" s="1">
        <v>-92.649650573730469</v>
      </c>
      <c r="X1185" s="1">
        <v>-0.29578652101118336</v>
      </c>
      <c r="Y1185" s="1">
        <v>0.16208628200118672</v>
      </c>
      <c r="Z1185" s="1">
        <v>20.869694206862619</v>
      </c>
      <c r="AA1185" s="1">
        <v>55.513104386460007</v>
      </c>
      <c r="AB1185" s="1">
        <v>22.730430252246776</v>
      </c>
      <c r="AC1185" s="1">
        <v>0.72468487242941282</v>
      </c>
      <c r="AD1185" s="1">
        <v>0</v>
      </c>
      <c r="AE1185" s="1">
        <v>0.16208628200118672</v>
      </c>
      <c r="AF1185" s="1">
        <v>20.73130580760937</v>
      </c>
      <c r="AG1185" s="1">
        <v>1.436413473994822</v>
      </c>
      <c r="AH1185" s="1">
        <v>2.8088270202642458</v>
      </c>
      <c r="AI1185" s="1">
        <v>13.895740936690474</v>
      </c>
      <c r="AJ1185" s="1">
        <v>1.5006837844848633</v>
      </c>
      <c r="AK1185" s="1">
        <v>0</v>
      </c>
      <c r="AL1185" s="1">
        <v>0</v>
      </c>
      <c r="AM1185" s="1">
        <v>-4.3163417883773123</v>
      </c>
    </row>
    <row r="1186" spans="5:39" x14ac:dyDescent="0.2">
      <c r="E1186" s="1" t="str">
        <f t="shared" si="18"/>
        <v>--1-1-0-1-</v>
      </c>
      <c r="F1186" s="1" t="s">
        <v>87</v>
      </c>
      <c r="G1186" s="1" t="s">
        <v>87</v>
      </c>
      <c r="H1186" s="1">
        <v>1</v>
      </c>
      <c r="I1186" s="1" t="s">
        <v>87</v>
      </c>
      <c r="J1186" s="1">
        <v>1</v>
      </c>
      <c r="K1186" s="1" t="s">
        <v>87</v>
      </c>
      <c r="L1186" s="1">
        <v>0</v>
      </c>
      <c r="M1186" s="1" t="s">
        <v>87</v>
      </c>
      <c r="N1186" s="1">
        <v>1</v>
      </c>
      <c r="O1186" s="1" t="s">
        <v>87</v>
      </c>
      <c r="P1186" s="1">
        <v>2073</v>
      </c>
      <c r="Q1186" s="1">
        <v>4624723</v>
      </c>
      <c r="R1186" s="1">
        <v>46446.083349519489</v>
      </c>
      <c r="S1186" s="1">
        <v>61.051551818847656</v>
      </c>
      <c r="T1186" s="1">
        <v>-458.6160535729615</v>
      </c>
      <c r="U1186" s="1">
        <v>77.504099191632619</v>
      </c>
      <c r="V1186" s="1">
        <v>236.297119140625</v>
      </c>
      <c r="W1186" s="1">
        <v>-114.40717315673828</v>
      </c>
      <c r="X1186" s="1">
        <v>-0.24632254198011269</v>
      </c>
      <c r="Y1186" s="1">
        <v>0.82033021220946634</v>
      </c>
      <c r="Z1186" s="1">
        <v>10.005831700622934</v>
      </c>
      <c r="AA1186" s="1">
        <v>56.63532713202499</v>
      </c>
      <c r="AB1186" s="1">
        <v>31.795677276239033</v>
      </c>
      <c r="AC1186" s="1">
        <v>0.70369619975077424</v>
      </c>
      <c r="AD1186" s="1">
        <v>3.9137479152805472E-2</v>
      </c>
      <c r="AE1186" s="1">
        <v>0.44450229775923877</v>
      </c>
      <c r="AF1186" s="1">
        <v>7.1509580141340363</v>
      </c>
      <c r="AG1186" s="1">
        <v>-0.92191791091189401</v>
      </c>
      <c r="AH1186" s="1">
        <v>8.652015650033805</v>
      </c>
      <c r="AI1186" s="1">
        <v>15.059295891569604</v>
      </c>
      <c r="AJ1186" s="1">
        <v>2.3629710674285889</v>
      </c>
      <c r="AK1186" s="1">
        <v>0</v>
      </c>
      <c r="AL1186" s="1">
        <v>0</v>
      </c>
      <c r="AM1186" s="1">
        <v>7.6182759580303427</v>
      </c>
    </row>
    <row r="1187" spans="5:39" x14ac:dyDescent="0.2">
      <c r="E1187" s="1" t="str">
        <f t="shared" si="18"/>
        <v>--1-1-1-1-</v>
      </c>
      <c r="F1187" s="1" t="s">
        <v>87</v>
      </c>
      <c r="G1187" s="1" t="s">
        <v>87</v>
      </c>
      <c r="H1187" s="1">
        <v>1</v>
      </c>
      <c r="I1187" s="1" t="s">
        <v>87</v>
      </c>
      <c r="J1187" s="1">
        <v>1</v>
      </c>
      <c r="K1187" s="1" t="s">
        <v>87</v>
      </c>
      <c r="L1187" s="1">
        <v>1</v>
      </c>
      <c r="M1187" s="1" t="s">
        <v>87</v>
      </c>
      <c r="N1187" s="1">
        <v>1</v>
      </c>
      <c r="O1187" s="1" t="s">
        <v>87</v>
      </c>
      <c r="P1187" s="1">
        <v>383</v>
      </c>
      <c r="Q1187" s="1">
        <v>889512</v>
      </c>
      <c r="R1187" s="1">
        <v>47943.853868752944</v>
      </c>
      <c r="S1187" s="1">
        <v>64.96246337890625</v>
      </c>
      <c r="T1187" s="1">
        <v>-358.54469002744167</v>
      </c>
      <c r="U1187" s="1">
        <v>65.243572098243462</v>
      </c>
      <c r="V1187" s="1">
        <v>198.45297241210938</v>
      </c>
      <c r="W1187" s="1">
        <v>-108.88903045654297</v>
      </c>
      <c r="X1187" s="1">
        <v>-0.22711780899931075</v>
      </c>
      <c r="Y1187" s="1">
        <v>1.1728903038969682</v>
      </c>
      <c r="Z1187" s="1">
        <v>6.0405031073217677</v>
      </c>
      <c r="AA1187" s="1">
        <v>54.970703037170942</v>
      </c>
      <c r="AB1187" s="1">
        <v>36.517663617803919</v>
      </c>
      <c r="AC1187" s="1">
        <v>1.2982399338064017</v>
      </c>
      <c r="AD1187" s="1">
        <v>0</v>
      </c>
      <c r="AE1187" s="1">
        <v>0.14097617570083371</v>
      </c>
      <c r="AF1187" s="1">
        <v>1.8253829065824856</v>
      </c>
      <c r="AG1187" s="1">
        <v>-3.7839261365508863</v>
      </c>
      <c r="AH1187" s="1">
        <v>5.9809283280966792</v>
      </c>
      <c r="AI1187" s="1">
        <v>2.8789100735203572</v>
      </c>
      <c r="AJ1187" s="1">
        <v>1.9845297336578369</v>
      </c>
      <c r="AK1187" s="1">
        <v>0</v>
      </c>
      <c r="AL1187" s="1">
        <v>0</v>
      </c>
      <c r="AM1187" s="1">
        <v>-19.116797857487299</v>
      </c>
    </row>
    <row r="1188" spans="5:39" x14ac:dyDescent="0.2">
      <c r="E1188" s="1" t="str">
        <f t="shared" si="18"/>
        <v>---10-0-0-</v>
      </c>
      <c r="F1188" s="1" t="s">
        <v>87</v>
      </c>
      <c r="G1188" s="1" t="s">
        <v>87</v>
      </c>
      <c r="H1188" s="1" t="s">
        <v>87</v>
      </c>
      <c r="I1188" s="1">
        <v>1</v>
      </c>
      <c r="J1188" s="1">
        <v>0</v>
      </c>
      <c r="K1188" s="1" t="s">
        <v>87</v>
      </c>
      <c r="L1188" s="1">
        <v>0</v>
      </c>
      <c r="M1188" s="1" t="s">
        <v>87</v>
      </c>
      <c r="N1188" s="1">
        <v>0</v>
      </c>
      <c r="O1188" s="1" t="s">
        <v>87</v>
      </c>
      <c r="P1188" s="1">
        <v>835</v>
      </c>
      <c r="Q1188" s="1">
        <v>2488745</v>
      </c>
      <c r="R1188" s="1">
        <v>12927.423840342644</v>
      </c>
      <c r="S1188" s="1">
        <v>12.343016624450684</v>
      </c>
      <c r="T1188" s="1">
        <v>-69.477873891092202</v>
      </c>
      <c r="U1188" s="1">
        <v>57.419175929751056</v>
      </c>
      <c r="V1188" s="1">
        <v>136.39509582519531</v>
      </c>
      <c r="W1188" s="1">
        <v>92.79498291015625</v>
      </c>
      <c r="X1188" s="1">
        <v>0.71781496496286223</v>
      </c>
      <c r="Y1188" s="1">
        <v>0</v>
      </c>
      <c r="Z1188" s="1">
        <v>0.89519014603746061</v>
      </c>
      <c r="AA1188" s="1">
        <v>7.8071477793024187</v>
      </c>
      <c r="AB1188" s="1">
        <v>65.370216715653868</v>
      </c>
      <c r="AC1188" s="1">
        <v>24.507733817647047</v>
      </c>
      <c r="AD1188" s="1">
        <v>1.4197115413591992</v>
      </c>
      <c r="AE1188" s="1">
        <v>0</v>
      </c>
      <c r="AF1188" s="1">
        <v>0.89519014603746061</v>
      </c>
      <c r="AG1188" s="1">
        <v>-36.213111832281932</v>
      </c>
      <c r="AH1188" s="1">
        <v>1.2082796750972879E-2</v>
      </c>
      <c r="AI1188" s="1">
        <v>0.52043410443436766</v>
      </c>
      <c r="AJ1188" s="1">
        <v>1.3639508485794067</v>
      </c>
      <c r="AK1188" s="1">
        <v>0</v>
      </c>
      <c r="AL1188" s="1">
        <v>0</v>
      </c>
      <c r="AM1188" s="1">
        <v>4.1391854225523099</v>
      </c>
    </row>
    <row r="1189" spans="5:39" x14ac:dyDescent="0.2">
      <c r="E1189" s="1" t="str">
        <f t="shared" si="18"/>
        <v>---10-1-0-</v>
      </c>
      <c r="F1189" s="1" t="s">
        <v>87</v>
      </c>
      <c r="G1189" s="1" t="s">
        <v>87</v>
      </c>
      <c r="H1189" s="1" t="s">
        <v>87</v>
      </c>
      <c r="I1189" s="1">
        <v>1</v>
      </c>
      <c r="J1189" s="1">
        <v>0</v>
      </c>
      <c r="K1189" s="1" t="s">
        <v>87</v>
      </c>
      <c r="L1189" s="1">
        <v>1</v>
      </c>
      <c r="M1189" s="1" t="s">
        <v>87</v>
      </c>
      <c r="N1189" s="1">
        <v>0</v>
      </c>
      <c r="O1189" s="1" t="s">
        <v>87</v>
      </c>
      <c r="P1189" s="1">
        <v>913</v>
      </c>
      <c r="Q1189" s="1">
        <v>2734814</v>
      </c>
      <c r="R1189" s="1">
        <v>14048.166370924539</v>
      </c>
      <c r="S1189" s="1">
        <v>13.47374439239502</v>
      </c>
      <c r="T1189" s="1">
        <v>-50.851428287774887</v>
      </c>
      <c r="U1189" s="1">
        <v>52.5169269760449</v>
      </c>
      <c r="V1189" s="1">
        <v>150.77613830566406</v>
      </c>
      <c r="W1189" s="1">
        <v>112.1837158203125</v>
      </c>
      <c r="X1189" s="1">
        <v>0.79856482944634621</v>
      </c>
      <c r="Y1189" s="1">
        <v>0</v>
      </c>
      <c r="Z1189" s="1">
        <v>2.365791604109091E-2</v>
      </c>
      <c r="AA1189" s="1">
        <v>4.5205268073075535</v>
      </c>
      <c r="AB1189" s="1">
        <v>62.604842596242371</v>
      </c>
      <c r="AC1189" s="1">
        <v>31.974861910170127</v>
      </c>
      <c r="AD1189" s="1">
        <v>0.87611077023885353</v>
      </c>
      <c r="AE1189" s="1">
        <v>0</v>
      </c>
      <c r="AF1189" s="1">
        <v>2.365791604109091E-2</v>
      </c>
      <c r="AG1189" s="1">
        <v>-45.195821458043739</v>
      </c>
      <c r="AH1189" s="1">
        <v>4.0807162754030075E-3</v>
      </c>
      <c r="AI1189" s="1">
        <v>5.2413801950328333E-2</v>
      </c>
      <c r="AJ1189" s="1">
        <v>1.5077613592147827</v>
      </c>
      <c r="AK1189" s="1">
        <v>0</v>
      </c>
      <c r="AL1189" s="1">
        <v>0</v>
      </c>
      <c r="AM1189" s="1">
        <v>4.8814035523198536</v>
      </c>
    </row>
    <row r="1190" spans="5:39" x14ac:dyDescent="0.2">
      <c r="E1190" s="1" t="str">
        <f t="shared" si="18"/>
        <v>---20-0-0-</v>
      </c>
      <c r="F1190" s="1" t="s">
        <v>87</v>
      </c>
      <c r="G1190" s="1" t="s">
        <v>87</v>
      </c>
      <c r="H1190" s="1" t="s">
        <v>87</v>
      </c>
      <c r="I1190" s="1">
        <v>2</v>
      </c>
      <c r="J1190" s="1">
        <v>0</v>
      </c>
      <c r="K1190" s="1" t="s">
        <v>87</v>
      </c>
      <c r="L1190" s="1">
        <v>0</v>
      </c>
      <c r="M1190" s="1" t="s">
        <v>87</v>
      </c>
      <c r="N1190" s="1">
        <v>0</v>
      </c>
      <c r="O1190" s="1" t="s">
        <v>87</v>
      </c>
      <c r="P1190" s="1">
        <v>292</v>
      </c>
      <c r="Q1190" s="1">
        <v>1039860</v>
      </c>
      <c r="R1190" s="1">
        <v>23984.617545505691</v>
      </c>
      <c r="S1190" s="1">
        <v>48.489402770996094</v>
      </c>
      <c r="T1190" s="1">
        <v>-84.296475805229463</v>
      </c>
      <c r="U1190" s="1">
        <v>54.721653494977183</v>
      </c>
      <c r="V1190" s="1">
        <v>123.65087890625</v>
      </c>
      <c r="W1190" s="1">
        <v>107.86697387695313</v>
      </c>
      <c r="X1190" s="1">
        <v>0.44973397500418166</v>
      </c>
      <c r="Y1190" s="1">
        <v>0.16819571865443425</v>
      </c>
      <c r="Z1190" s="1">
        <v>0.32831342680745484</v>
      </c>
      <c r="AA1190" s="1">
        <v>17.492931740811262</v>
      </c>
      <c r="AB1190" s="1">
        <v>72.010366780143471</v>
      </c>
      <c r="AC1190" s="1">
        <v>9.3201969495893682</v>
      </c>
      <c r="AD1190" s="1">
        <v>0.67999538399399917</v>
      </c>
      <c r="AE1190" s="1">
        <v>0.16819571865443425</v>
      </c>
      <c r="AF1190" s="1">
        <v>0.32831342680745484</v>
      </c>
      <c r="AG1190" s="1">
        <v>-2.8947419078162886</v>
      </c>
      <c r="AH1190" s="1">
        <v>3.4691208431904298E-2</v>
      </c>
      <c r="AI1190" s="1">
        <v>1.2272673420890001</v>
      </c>
      <c r="AJ1190" s="1">
        <v>1.2365087270736694</v>
      </c>
      <c r="AK1190" s="1">
        <v>0</v>
      </c>
      <c r="AL1190" s="1">
        <v>0</v>
      </c>
      <c r="AM1190" s="1">
        <v>15.423702887198706</v>
      </c>
    </row>
    <row r="1191" spans="5:39" x14ac:dyDescent="0.2">
      <c r="E1191" s="1" t="str">
        <f t="shared" si="18"/>
        <v>---20-1-0-</v>
      </c>
      <c r="F1191" s="1" t="s">
        <v>87</v>
      </c>
      <c r="G1191" s="1" t="s">
        <v>87</v>
      </c>
      <c r="H1191" s="1" t="s">
        <v>87</v>
      </c>
      <c r="I1191" s="1">
        <v>2</v>
      </c>
      <c r="J1191" s="1">
        <v>0</v>
      </c>
      <c r="K1191" s="1" t="s">
        <v>87</v>
      </c>
      <c r="L1191" s="1">
        <v>1</v>
      </c>
      <c r="M1191" s="1" t="s">
        <v>87</v>
      </c>
      <c r="N1191" s="1">
        <v>0</v>
      </c>
      <c r="O1191" s="1" t="s">
        <v>87</v>
      </c>
      <c r="P1191" s="1">
        <v>452</v>
      </c>
      <c r="Q1191" s="1">
        <v>1402213</v>
      </c>
      <c r="R1191" s="1">
        <v>25593.946165620993</v>
      </c>
      <c r="S1191" s="1">
        <v>49.630741119384766</v>
      </c>
      <c r="T1191" s="1">
        <v>-61.080572216630827</v>
      </c>
      <c r="U1191" s="1">
        <v>52.749979428736758</v>
      </c>
      <c r="V1191" s="1">
        <v>134.38442993164063</v>
      </c>
      <c r="W1191" s="1">
        <v>134.2752685546875</v>
      </c>
      <c r="X1191" s="1">
        <v>0.52463683281108264</v>
      </c>
      <c r="Y1191" s="1">
        <v>0</v>
      </c>
      <c r="Z1191" s="1">
        <v>0.39708660524470962</v>
      </c>
      <c r="AA1191" s="1">
        <v>10.608587996260198</v>
      </c>
      <c r="AB1191" s="1">
        <v>74.595157796996602</v>
      </c>
      <c r="AC1191" s="1">
        <v>14.399167601498489</v>
      </c>
      <c r="AD1191" s="1">
        <v>0</v>
      </c>
      <c r="AE1191" s="1">
        <v>0</v>
      </c>
      <c r="AF1191" s="1">
        <v>0.39708660524470962</v>
      </c>
      <c r="AG1191" s="1">
        <v>-9.5764522544022341</v>
      </c>
      <c r="AH1191" s="1">
        <v>0</v>
      </c>
      <c r="AI1191" s="1">
        <v>0.94852158630392902</v>
      </c>
      <c r="AJ1191" s="1">
        <v>1.3438442945480347</v>
      </c>
      <c r="AK1191" s="1">
        <v>0</v>
      </c>
      <c r="AL1191" s="1">
        <v>0</v>
      </c>
      <c r="AM1191" s="1">
        <v>16.849352250530735</v>
      </c>
    </row>
    <row r="1192" spans="5:39" x14ac:dyDescent="0.2">
      <c r="E1192" s="1" t="str">
        <f t="shared" si="18"/>
        <v>---30-0-0-</v>
      </c>
      <c r="F1192" s="1" t="s">
        <v>87</v>
      </c>
      <c r="G1192" s="1" t="s">
        <v>87</v>
      </c>
      <c r="H1192" s="1" t="s">
        <v>87</v>
      </c>
      <c r="I1192" s="1">
        <v>3</v>
      </c>
      <c r="J1192" s="1">
        <v>0</v>
      </c>
      <c r="K1192" s="1" t="s">
        <v>87</v>
      </c>
      <c r="L1192" s="1">
        <v>0</v>
      </c>
      <c r="M1192" s="1" t="s">
        <v>87</v>
      </c>
      <c r="N1192" s="1">
        <v>0</v>
      </c>
      <c r="O1192" s="1" t="s">
        <v>87</v>
      </c>
      <c r="P1192" s="1">
        <v>29</v>
      </c>
      <c r="Q1192" s="1">
        <v>79337</v>
      </c>
      <c r="R1192" s="1">
        <v>57310.634771259931</v>
      </c>
      <c r="S1192" s="1">
        <v>90.121353149414063</v>
      </c>
      <c r="T1192" s="1">
        <v>-104.29478720656802</v>
      </c>
      <c r="U1192" s="1">
        <v>68.951046429730098</v>
      </c>
      <c r="V1192" s="1">
        <v>152.16734313964844</v>
      </c>
      <c r="W1192" s="1">
        <v>56.729564666748047</v>
      </c>
      <c r="X1192" s="1">
        <v>9.8986104225103996E-2</v>
      </c>
      <c r="Y1192" s="1">
        <v>0</v>
      </c>
      <c r="Z1192" s="1">
        <v>0</v>
      </c>
      <c r="AA1192" s="1">
        <v>30.419602455348706</v>
      </c>
      <c r="AB1192" s="1">
        <v>69.580397544651291</v>
      </c>
      <c r="AC1192" s="1">
        <v>0</v>
      </c>
      <c r="AD1192" s="1">
        <v>0</v>
      </c>
      <c r="AE1192" s="1">
        <v>0</v>
      </c>
      <c r="AF1192" s="1">
        <v>0</v>
      </c>
      <c r="AG1192" s="1">
        <v>0</v>
      </c>
      <c r="AH1192" s="1">
        <v>0</v>
      </c>
      <c r="AI1192" s="1">
        <v>0</v>
      </c>
      <c r="AJ1192" s="1">
        <v>1.521673321723938</v>
      </c>
      <c r="AK1192" s="1">
        <v>0</v>
      </c>
      <c r="AL1192" s="1">
        <v>1</v>
      </c>
      <c r="AM1192" s="1">
        <v>-60.094031492382129</v>
      </c>
    </row>
    <row r="1193" spans="5:39" x14ac:dyDescent="0.2">
      <c r="E1193" s="1" t="str">
        <f t="shared" si="18"/>
        <v>---30-1-0-</v>
      </c>
      <c r="F1193" s="1" t="s">
        <v>87</v>
      </c>
      <c r="G1193" s="1" t="s">
        <v>87</v>
      </c>
      <c r="H1193" s="1" t="s">
        <v>87</v>
      </c>
      <c r="I1193" s="1">
        <v>3</v>
      </c>
      <c r="J1193" s="1">
        <v>0</v>
      </c>
      <c r="K1193" s="1" t="s">
        <v>87</v>
      </c>
      <c r="L1193" s="1">
        <v>1</v>
      </c>
      <c r="M1193" s="1" t="s">
        <v>87</v>
      </c>
      <c r="N1193" s="1">
        <v>0</v>
      </c>
      <c r="O1193" s="1" t="s">
        <v>87</v>
      </c>
      <c r="P1193" s="1">
        <v>96</v>
      </c>
      <c r="Q1193" s="1">
        <v>253578</v>
      </c>
      <c r="R1193" s="1">
        <v>58355.250598081657</v>
      </c>
      <c r="S1193" s="1">
        <v>90.504936218261719</v>
      </c>
      <c r="T1193" s="1">
        <v>-76.228057805256384</v>
      </c>
      <c r="U1193" s="1">
        <v>57.808207528710923</v>
      </c>
      <c r="V1193" s="1">
        <v>156.92213439941406</v>
      </c>
      <c r="W1193" s="1">
        <v>8.5024070739746094</v>
      </c>
      <c r="X1193" s="1">
        <v>1.4570080647128801E-2</v>
      </c>
      <c r="Y1193" s="1">
        <v>0</v>
      </c>
      <c r="Z1193" s="1">
        <v>7.4123149484576736</v>
      </c>
      <c r="AA1193" s="1">
        <v>34.165030089361068</v>
      </c>
      <c r="AB1193" s="1">
        <v>58.422654962181262</v>
      </c>
      <c r="AC1193" s="1">
        <v>0</v>
      </c>
      <c r="AD1193" s="1">
        <v>0</v>
      </c>
      <c r="AE1193" s="1">
        <v>0</v>
      </c>
      <c r="AF1193" s="1">
        <v>0</v>
      </c>
      <c r="AG1193" s="1">
        <v>0</v>
      </c>
      <c r="AH1193" s="1">
        <v>0</v>
      </c>
      <c r="AI1193" s="1">
        <v>0</v>
      </c>
      <c r="AJ1193" s="1">
        <v>1.5692212581634521</v>
      </c>
      <c r="AK1193" s="1">
        <v>0</v>
      </c>
      <c r="AL1193" s="1">
        <v>1</v>
      </c>
      <c r="AM1193" s="1">
        <v>-129.99987219294613</v>
      </c>
    </row>
    <row r="1194" spans="5:39" x14ac:dyDescent="0.2">
      <c r="E1194" s="1" t="str">
        <f t="shared" si="18"/>
        <v>---10-0-1-</v>
      </c>
      <c r="F1194" s="1" t="s">
        <v>87</v>
      </c>
      <c r="G1194" s="1" t="s">
        <v>87</v>
      </c>
      <c r="H1194" s="1" t="s">
        <v>87</v>
      </c>
      <c r="I1194" s="1">
        <v>1</v>
      </c>
      <c r="J1194" s="1">
        <v>0</v>
      </c>
      <c r="K1194" s="1" t="s">
        <v>87</v>
      </c>
      <c r="L1194" s="1">
        <v>0</v>
      </c>
      <c r="M1194" s="1" t="s">
        <v>87</v>
      </c>
      <c r="N1194" s="1">
        <v>1</v>
      </c>
      <c r="O1194" s="1" t="s">
        <v>87</v>
      </c>
      <c r="P1194" s="1">
        <v>235</v>
      </c>
      <c r="Q1194" s="1">
        <v>792087</v>
      </c>
      <c r="R1194" s="1">
        <v>13049.007524011289</v>
      </c>
      <c r="S1194" s="1">
        <v>13.398573875427246</v>
      </c>
      <c r="T1194" s="1">
        <v>-143.34768943327958</v>
      </c>
      <c r="U1194" s="1">
        <v>47.840588073838418</v>
      </c>
      <c r="V1194" s="1">
        <v>129.85340881347656</v>
      </c>
      <c r="W1194" s="1">
        <v>29.820261001586914</v>
      </c>
      <c r="X1194" s="1">
        <v>0.22852512688581939</v>
      </c>
      <c r="Y1194" s="1">
        <v>0</v>
      </c>
      <c r="Z1194" s="1">
        <v>7.6803431946238234</v>
      </c>
      <c r="AA1194" s="1">
        <v>12.090464810052431</v>
      </c>
      <c r="AB1194" s="1">
        <v>78.1967132398335</v>
      </c>
      <c r="AC1194" s="1">
        <v>2.032478755490243</v>
      </c>
      <c r="AD1194" s="1">
        <v>0</v>
      </c>
      <c r="AE1194" s="1">
        <v>0</v>
      </c>
      <c r="AF1194" s="1">
        <v>7.6803431946238234</v>
      </c>
      <c r="AG1194" s="1">
        <v>-11.101325051739657</v>
      </c>
      <c r="AH1194" s="1">
        <v>0</v>
      </c>
      <c r="AI1194" s="1">
        <v>3.4110892590983304</v>
      </c>
      <c r="AJ1194" s="1">
        <v>1.2985341548919678</v>
      </c>
      <c r="AK1194" s="1">
        <v>0</v>
      </c>
      <c r="AL1194" s="1">
        <v>0</v>
      </c>
      <c r="AM1194" s="1">
        <v>3.1641860715111179</v>
      </c>
    </row>
    <row r="1195" spans="5:39" x14ac:dyDescent="0.2">
      <c r="E1195" s="1" t="str">
        <f t="shared" si="18"/>
        <v>---10-1-1-</v>
      </c>
      <c r="F1195" s="1" t="s">
        <v>87</v>
      </c>
      <c r="G1195" s="1" t="s">
        <v>87</v>
      </c>
      <c r="H1195" s="1" t="s">
        <v>87</v>
      </c>
      <c r="I1195" s="1">
        <v>1</v>
      </c>
      <c r="J1195" s="1">
        <v>0</v>
      </c>
      <c r="K1195" s="1" t="s">
        <v>87</v>
      </c>
      <c r="L1195" s="1">
        <v>1</v>
      </c>
      <c r="M1195" s="1" t="s">
        <v>87</v>
      </c>
      <c r="N1195" s="1">
        <v>1</v>
      </c>
      <c r="O1195" s="1" t="s">
        <v>87</v>
      </c>
      <c r="P1195" s="1">
        <v>111</v>
      </c>
      <c r="Q1195" s="1">
        <v>390048</v>
      </c>
      <c r="R1195" s="1">
        <v>13009.301234504132</v>
      </c>
      <c r="S1195" s="1">
        <v>11.637365341186523</v>
      </c>
      <c r="T1195" s="1">
        <v>-138.10587837702545</v>
      </c>
      <c r="U1195" s="1">
        <v>46.864308795120969</v>
      </c>
      <c r="V1195" s="1">
        <v>145.67976379394531</v>
      </c>
      <c r="W1195" s="1">
        <v>46.668731689453125</v>
      </c>
      <c r="X1195" s="1">
        <v>0.35873357721685478</v>
      </c>
      <c r="Y1195" s="1">
        <v>0</v>
      </c>
      <c r="Z1195" s="1">
        <v>6.5453482648289443</v>
      </c>
      <c r="AA1195" s="1">
        <v>8.5043379276396749</v>
      </c>
      <c r="AB1195" s="1">
        <v>76.549809254245631</v>
      </c>
      <c r="AC1195" s="1">
        <v>8.4005045532857494</v>
      </c>
      <c r="AD1195" s="1">
        <v>0</v>
      </c>
      <c r="AE1195" s="1">
        <v>0</v>
      </c>
      <c r="AF1195" s="1">
        <v>6.5453482648289443</v>
      </c>
      <c r="AG1195" s="1">
        <v>-11.194410320512972</v>
      </c>
      <c r="AH1195" s="1">
        <v>0</v>
      </c>
      <c r="AI1195" s="1">
        <v>3.5029113116928494</v>
      </c>
      <c r="AJ1195" s="1">
        <v>1.4567975997924805</v>
      </c>
      <c r="AK1195" s="1">
        <v>0</v>
      </c>
      <c r="AL1195" s="1">
        <v>0</v>
      </c>
      <c r="AM1195" s="1">
        <v>-7.7960760669903414E-2</v>
      </c>
    </row>
    <row r="1196" spans="5:39" x14ac:dyDescent="0.2">
      <c r="E1196" s="1" t="str">
        <f t="shared" si="18"/>
        <v>---20-0-1-</v>
      </c>
      <c r="F1196" s="1" t="s">
        <v>87</v>
      </c>
      <c r="G1196" s="1" t="s">
        <v>87</v>
      </c>
      <c r="H1196" s="1" t="s">
        <v>87</v>
      </c>
      <c r="I1196" s="1">
        <v>2</v>
      </c>
      <c r="J1196" s="1">
        <v>0</v>
      </c>
      <c r="K1196" s="1" t="s">
        <v>87</v>
      </c>
      <c r="L1196" s="1">
        <v>0</v>
      </c>
      <c r="M1196" s="1" t="s">
        <v>87</v>
      </c>
      <c r="N1196" s="1">
        <v>1</v>
      </c>
      <c r="O1196" s="1" t="s">
        <v>87</v>
      </c>
      <c r="P1196" s="1">
        <v>89</v>
      </c>
      <c r="Q1196" s="1">
        <v>334487</v>
      </c>
      <c r="R1196" s="1">
        <v>23704.622466979796</v>
      </c>
      <c r="S1196" s="1">
        <v>48.061893463134766</v>
      </c>
      <c r="T1196" s="1">
        <v>-209.24594815011585</v>
      </c>
      <c r="U1196" s="1">
        <v>60.839026072985313</v>
      </c>
      <c r="V1196" s="1">
        <v>122.56709289550781</v>
      </c>
      <c r="W1196" s="1">
        <v>-6.2305507659912109</v>
      </c>
      <c r="X1196" s="1">
        <v>-2.6284117263079301E-2</v>
      </c>
      <c r="Y1196" s="1">
        <v>0</v>
      </c>
      <c r="Z1196" s="1">
        <v>9.1970689443834885</v>
      </c>
      <c r="AA1196" s="1">
        <v>50.098210094861685</v>
      </c>
      <c r="AB1196" s="1">
        <v>36.049831533064065</v>
      </c>
      <c r="AC1196" s="1">
        <v>4.6548894276907626</v>
      </c>
      <c r="AD1196" s="1">
        <v>0</v>
      </c>
      <c r="AE1196" s="1">
        <v>0</v>
      </c>
      <c r="AF1196" s="1">
        <v>9.1970689443834885</v>
      </c>
      <c r="AG1196" s="1">
        <v>-1.2228739289472195</v>
      </c>
      <c r="AH1196" s="1">
        <v>0</v>
      </c>
      <c r="AI1196" s="1">
        <v>4.9102549334947279</v>
      </c>
      <c r="AJ1196" s="1">
        <v>1.2256709337234497</v>
      </c>
      <c r="AK1196" s="1">
        <v>0</v>
      </c>
      <c r="AL1196" s="1">
        <v>1</v>
      </c>
      <c r="AM1196" s="1">
        <v>15.92189496414934</v>
      </c>
    </row>
    <row r="1197" spans="5:39" x14ac:dyDescent="0.2">
      <c r="E1197" s="1" t="str">
        <f t="shared" si="18"/>
        <v>---20-1-1-</v>
      </c>
      <c r="F1197" s="1" t="s">
        <v>87</v>
      </c>
      <c r="G1197" s="1" t="s">
        <v>87</v>
      </c>
      <c r="H1197" s="1" t="s">
        <v>87</v>
      </c>
      <c r="I1197" s="1">
        <v>2</v>
      </c>
      <c r="J1197" s="1">
        <v>0</v>
      </c>
      <c r="K1197" s="1" t="s">
        <v>87</v>
      </c>
      <c r="L1197" s="1">
        <v>1</v>
      </c>
      <c r="M1197" s="1" t="s">
        <v>87</v>
      </c>
      <c r="N1197" s="1">
        <v>1</v>
      </c>
      <c r="O1197" s="1" t="s">
        <v>87</v>
      </c>
      <c r="P1197" s="1">
        <v>68</v>
      </c>
      <c r="Q1197" s="1">
        <v>219805</v>
      </c>
      <c r="R1197" s="1">
        <v>27133.096387717949</v>
      </c>
      <c r="S1197" s="1">
        <v>54.530197143554688</v>
      </c>
      <c r="T1197" s="1">
        <v>-147.97368220390086</v>
      </c>
      <c r="U1197" s="1">
        <v>48.611252787106054</v>
      </c>
      <c r="V1197" s="1">
        <v>129.8551025390625</v>
      </c>
      <c r="W1197" s="1">
        <v>49.567054748535156</v>
      </c>
      <c r="X1197" s="1">
        <v>0.18268115824396713</v>
      </c>
      <c r="Y1197" s="1">
        <v>0</v>
      </c>
      <c r="Z1197" s="1">
        <v>0</v>
      </c>
      <c r="AA1197" s="1">
        <v>40.420827551693542</v>
      </c>
      <c r="AB1197" s="1">
        <v>59.156980050499307</v>
      </c>
      <c r="AC1197" s="1">
        <v>0.42219239780714723</v>
      </c>
      <c r="AD1197" s="1">
        <v>0</v>
      </c>
      <c r="AE1197" s="1">
        <v>0</v>
      </c>
      <c r="AF1197" s="1">
        <v>0</v>
      </c>
      <c r="AG1197" s="1">
        <v>-1.7249483019703487</v>
      </c>
      <c r="AH1197" s="1">
        <v>0</v>
      </c>
      <c r="AI1197" s="1">
        <v>0</v>
      </c>
      <c r="AJ1197" s="1">
        <v>1.2985509634017944</v>
      </c>
      <c r="AK1197" s="1">
        <v>0</v>
      </c>
      <c r="AL1197" s="1">
        <v>1</v>
      </c>
      <c r="AM1197" s="1">
        <v>20.799333245133653</v>
      </c>
    </row>
    <row r="1198" spans="5:39" x14ac:dyDescent="0.2">
      <c r="E1198" s="1" t="str">
        <f t="shared" si="18"/>
        <v>---30-0-1-</v>
      </c>
      <c r="F1198" s="1" t="s">
        <v>87</v>
      </c>
      <c r="G1198" s="1" t="s">
        <v>87</v>
      </c>
      <c r="H1198" s="1" t="s">
        <v>87</v>
      </c>
      <c r="I1198" s="1">
        <v>3</v>
      </c>
      <c r="J1198" s="1">
        <v>0</v>
      </c>
      <c r="K1198" s="1" t="s">
        <v>87</v>
      </c>
      <c r="L1198" s="1">
        <v>0</v>
      </c>
      <c r="M1198" s="1" t="s">
        <v>87</v>
      </c>
      <c r="N1198" s="1">
        <v>1</v>
      </c>
      <c r="O1198" s="1" t="s">
        <v>87</v>
      </c>
      <c r="P1198" s="1">
        <v>7</v>
      </c>
      <c r="Q1198" s="1">
        <v>18092</v>
      </c>
      <c r="R1198" s="1">
        <v>46565.843207545724</v>
      </c>
      <c r="S1198" s="1">
        <v>85.640777587890625</v>
      </c>
      <c r="T1198" s="1">
        <v>-156.27998267884399</v>
      </c>
      <c r="U1198" s="1">
        <v>58.150480865756812</v>
      </c>
      <c r="V1198" s="1">
        <v>129.10125732421875</v>
      </c>
      <c r="W1198" s="1">
        <v>27.694015502929688</v>
      </c>
      <c r="X1198" s="1">
        <v>5.9472810101379267E-2</v>
      </c>
      <c r="Y1198" s="1">
        <v>0</v>
      </c>
      <c r="Z1198" s="1">
        <v>0</v>
      </c>
      <c r="AA1198" s="1">
        <v>38.271059031616183</v>
      </c>
      <c r="AB1198" s="1">
        <v>61.728940968383817</v>
      </c>
      <c r="AC1198" s="1">
        <v>0</v>
      </c>
      <c r="AD1198" s="1">
        <v>0</v>
      </c>
      <c r="AE1198" s="1">
        <v>0</v>
      </c>
      <c r="AF1198" s="1">
        <v>0</v>
      </c>
      <c r="AG1198" s="1">
        <v>0</v>
      </c>
      <c r="AH1198" s="1">
        <v>0</v>
      </c>
      <c r="AI1198" s="1">
        <v>0</v>
      </c>
      <c r="AJ1198" s="1">
        <v>1.2910126447677612</v>
      </c>
      <c r="AK1198" s="1">
        <v>1</v>
      </c>
      <c r="AL1198" s="1">
        <v>0</v>
      </c>
      <c r="AM1198" s="1">
        <v>-3.2777422493852617</v>
      </c>
    </row>
    <row r="1199" spans="5:39" x14ac:dyDescent="0.2">
      <c r="E1199" s="1" t="str">
        <f t="shared" si="18"/>
        <v>---30-1-1-</v>
      </c>
      <c r="F1199" s="1" t="s">
        <v>87</v>
      </c>
      <c r="G1199" s="1" t="s">
        <v>87</v>
      </c>
      <c r="H1199" s="1" t="s">
        <v>87</v>
      </c>
      <c r="I1199" s="1">
        <v>3</v>
      </c>
      <c r="J1199" s="1">
        <v>0</v>
      </c>
      <c r="K1199" s="1" t="s">
        <v>87</v>
      </c>
      <c r="L1199" s="1">
        <v>1</v>
      </c>
      <c r="M1199" s="1" t="s">
        <v>87</v>
      </c>
      <c r="N1199" s="1">
        <v>1</v>
      </c>
      <c r="O1199" s="1" t="s">
        <v>87</v>
      </c>
      <c r="P1199" s="1">
        <v>16</v>
      </c>
      <c r="Q1199" s="1">
        <v>59769</v>
      </c>
      <c r="R1199" s="1">
        <v>51316.247452959913</v>
      </c>
      <c r="S1199" s="1">
        <v>89.564186096191406</v>
      </c>
      <c r="T1199" s="1">
        <v>-185.05616021276199</v>
      </c>
      <c r="U1199" s="1">
        <v>54.940318914887428</v>
      </c>
      <c r="V1199" s="1">
        <v>124.45581817626953</v>
      </c>
      <c r="W1199" s="1">
        <v>-97.197181701660156</v>
      </c>
      <c r="X1199" s="1">
        <v>-0.18940820213083184</v>
      </c>
      <c r="Y1199" s="1">
        <v>0</v>
      </c>
      <c r="Z1199" s="1">
        <v>9.4982348709197062</v>
      </c>
      <c r="AA1199" s="1">
        <v>40.11611370442872</v>
      </c>
      <c r="AB1199" s="1">
        <v>50.385651424651577</v>
      </c>
      <c r="AC1199" s="1">
        <v>0</v>
      </c>
      <c r="AD1199" s="1">
        <v>0</v>
      </c>
      <c r="AE1199" s="1">
        <v>0</v>
      </c>
      <c r="AF1199" s="1">
        <v>0</v>
      </c>
      <c r="AG1199" s="1">
        <v>-3.7593874666831644</v>
      </c>
      <c r="AH1199" s="1">
        <v>0</v>
      </c>
      <c r="AI1199" s="1">
        <v>0</v>
      </c>
      <c r="AJ1199" s="1">
        <v>1.2445582151412964</v>
      </c>
      <c r="AK1199" s="1">
        <v>1</v>
      </c>
      <c r="AL1199" s="1">
        <v>0</v>
      </c>
      <c r="AM1199" s="1">
        <v>-87.777775760408247</v>
      </c>
    </row>
    <row r="1200" spans="5:39" x14ac:dyDescent="0.2">
      <c r="E1200" s="1" t="str">
        <f t="shared" si="18"/>
        <v>---11-0-0-</v>
      </c>
      <c r="F1200" s="1" t="s">
        <v>87</v>
      </c>
      <c r="G1200" s="1" t="s">
        <v>87</v>
      </c>
      <c r="H1200" s="1" t="s">
        <v>87</v>
      </c>
      <c r="I1200" s="1">
        <v>1</v>
      </c>
      <c r="J1200" s="1">
        <v>1</v>
      </c>
      <c r="K1200" s="1" t="s">
        <v>87</v>
      </c>
      <c r="L1200" s="1">
        <v>0</v>
      </c>
      <c r="M1200" s="1" t="s">
        <v>87</v>
      </c>
      <c r="N1200" s="1">
        <v>0</v>
      </c>
      <c r="O1200" s="1" t="s">
        <v>87</v>
      </c>
      <c r="P1200" s="1">
        <v>1628</v>
      </c>
      <c r="Q1200" s="1">
        <v>3885961</v>
      </c>
      <c r="R1200" s="1">
        <v>17909.843325598675</v>
      </c>
      <c r="S1200" s="1">
        <v>16.180049896240234</v>
      </c>
      <c r="T1200" s="1">
        <v>-225.86556239358504</v>
      </c>
      <c r="U1200" s="1">
        <v>78.448661677740716</v>
      </c>
      <c r="V1200" s="1">
        <v>199.6539306640625</v>
      </c>
      <c r="W1200" s="1">
        <v>55.109477996826172</v>
      </c>
      <c r="X1200" s="1">
        <v>0.30770496980315726</v>
      </c>
      <c r="Y1200" s="1">
        <v>0.76441837681850122</v>
      </c>
      <c r="Z1200" s="1">
        <v>7.380207881653984</v>
      </c>
      <c r="AA1200" s="1">
        <v>34.125638419942966</v>
      </c>
      <c r="AB1200" s="1">
        <v>40.574236334332738</v>
      </c>
      <c r="AC1200" s="1">
        <v>15.988245893358169</v>
      </c>
      <c r="AD1200" s="1">
        <v>1.1672530938936341</v>
      </c>
      <c r="AE1200" s="1">
        <v>0.76441837681850122</v>
      </c>
      <c r="AF1200" s="1">
        <v>7.380207881653984</v>
      </c>
      <c r="AG1200" s="1">
        <v>-22.615116037734332</v>
      </c>
      <c r="AH1200" s="1">
        <v>3.9011736316584309</v>
      </c>
      <c r="AI1200" s="1">
        <v>7.3943450280555441</v>
      </c>
      <c r="AJ1200" s="1">
        <v>1.9965393543243408</v>
      </c>
      <c r="AK1200" s="1">
        <v>0</v>
      </c>
      <c r="AL1200" s="1">
        <v>0</v>
      </c>
      <c r="AM1200" s="1">
        <v>14.192041072341208</v>
      </c>
    </row>
    <row r="1201" spans="5:39" x14ac:dyDescent="0.2">
      <c r="E1201" s="1" t="str">
        <f t="shared" si="18"/>
        <v>---11-1-0-</v>
      </c>
      <c r="F1201" s="1" t="s">
        <v>87</v>
      </c>
      <c r="G1201" s="1" t="s">
        <v>87</v>
      </c>
      <c r="H1201" s="1" t="s">
        <v>87</v>
      </c>
      <c r="I1201" s="1">
        <v>1</v>
      </c>
      <c r="J1201" s="1">
        <v>1</v>
      </c>
      <c r="K1201" s="1" t="s">
        <v>87</v>
      </c>
      <c r="L1201" s="1">
        <v>1</v>
      </c>
      <c r="M1201" s="1" t="s">
        <v>87</v>
      </c>
      <c r="N1201" s="1">
        <v>0</v>
      </c>
      <c r="O1201" s="1" t="s">
        <v>87</v>
      </c>
      <c r="P1201" s="1">
        <v>714</v>
      </c>
      <c r="Q1201" s="1">
        <v>1826253</v>
      </c>
      <c r="R1201" s="1">
        <v>17452.562083963512</v>
      </c>
      <c r="S1201" s="1">
        <v>16.061740875244141</v>
      </c>
      <c r="T1201" s="1">
        <v>-184.62099333109356</v>
      </c>
      <c r="U1201" s="1">
        <v>66.872997173358726</v>
      </c>
      <c r="V1201" s="1">
        <v>195.10002136230469</v>
      </c>
      <c r="W1201" s="1">
        <v>70.326919555664063</v>
      </c>
      <c r="X1201" s="1">
        <v>0.40296043192583603</v>
      </c>
      <c r="Y1201" s="1">
        <v>0.19455135734205503</v>
      </c>
      <c r="Z1201" s="1">
        <v>4.6739416718275066</v>
      </c>
      <c r="AA1201" s="1">
        <v>24.560123925874457</v>
      </c>
      <c r="AB1201" s="1">
        <v>51.272414063111739</v>
      </c>
      <c r="AC1201" s="1">
        <v>19.103705784466886</v>
      </c>
      <c r="AD1201" s="1">
        <v>0.19526319737736228</v>
      </c>
      <c r="AE1201" s="1">
        <v>0.19455135734205503</v>
      </c>
      <c r="AF1201" s="1">
        <v>4.6739416718275066</v>
      </c>
      <c r="AG1201" s="1">
        <v>-27.508098740647046</v>
      </c>
      <c r="AH1201" s="1">
        <v>3.4573291239749402</v>
      </c>
      <c r="AI1201" s="1">
        <v>3.9862297836907854</v>
      </c>
      <c r="AJ1201" s="1">
        <v>1.9510002136230469</v>
      </c>
      <c r="AK1201" s="1">
        <v>0</v>
      </c>
      <c r="AL1201" s="1">
        <v>0</v>
      </c>
      <c r="AM1201" s="1">
        <v>13.039438221188034</v>
      </c>
    </row>
    <row r="1202" spans="5:39" x14ac:dyDescent="0.2">
      <c r="E1202" s="1" t="str">
        <f t="shared" si="18"/>
        <v>---21-0-0-</v>
      </c>
      <c r="F1202" s="1" t="s">
        <v>87</v>
      </c>
      <c r="G1202" s="1" t="s">
        <v>87</v>
      </c>
      <c r="H1202" s="1" t="s">
        <v>87</v>
      </c>
      <c r="I1202" s="1">
        <v>2</v>
      </c>
      <c r="J1202" s="1">
        <v>1</v>
      </c>
      <c r="K1202" s="1" t="s">
        <v>87</v>
      </c>
      <c r="L1202" s="1">
        <v>0</v>
      </c>
      <c r="M1202" s="1" t="s">
        <v>87</v>
      </c>
      <c r="N1202" s="1">
        <v>0</v>
      </c>
      <c r="O1202" s="1" t="s">
        <v>87</v>
      </c>
      <c r="P1202" s="1">
        <v>3467</v>
      </c>
      <c r="Q1202" s="1">
        <v>7829904</v>
      </c>
      <c r="R1202" s="1">
        <v>39182.611311658358</v>
      </c>
      <c r="S1202" s="1">
        <v>55.488918304443359</v>
      </c>
      <c r="T1202" s="1">
        <v>-331.26851275207406</v>
      </c>
      <c r="U1202" s="1">
        <v>87.569198193557213</v>
      </c>
      <c r="V1202" s="1">
        <v>237.35624694824219</v>
      </c>
      <c r="W1202" s="1">
        <v>54.118309020996094</v>
      </c>
      <c r="X1202" s="1">
        <v>0.13811817847090191</v>
      </c>
      <c r="Y1202" s="1">
        <v>0.28806228020164742</v>
      </c>
      <c r="Z1202" s="1">
        <v>3.6855751999002795</v>
      </c>
      <c r="AA1202" s="1">
        <v>37.402246566496856</v>
      </c>
      <c r="AB1202" s="1">
        <v>52.771119543738976</v>
      </c>
      <c r="AC1202" s="1">
        <v>5.8529964096622384</v>
      </c>
      <c r="AD1202" s="1">
        <v>0</v>
      </c>
      <c r="AE1202" s="1">
        <v>0.28806228020164742</v>
      </c>
      <c r="AF1202" s="1">
        <v>3.6855751999002795</v>
      </c>
      <c r="AG1202" s="1">
        <v>-1.7296769245842527</v>
      </c>
      <c r="AH1202" s="1">
        <v>7.7491875761997644</v>
      </c>
      <c r="AI1202" s="1">
        <v>9.70734808807204</v>
      </c>
      <c r="AJ1202" s="1">
        <v>2.3735623359680176</v>
      </c>
      <c r="AK1202" s="1">
        <v>0</v>
      </c>
      <c r="AL1202" s="1">
        <v>0</v>
      </c>
      <c r="AM1202" s="1">
        <v>44.73451986669123</v>
      </c>
    </row>
    <row r="1203" spans="5:39" x14ac:dyDescent="0.2">
      <c r="E1203" s="1" t="str">
        <f t="shared" si="18"/>
        <v>---21-1-0-</v>
      </c>
      <c r="F1203" s="1" t="s">
        <v>87</v>
      </c>
      <c r="G1203" s="1" t="s">
        <v>87</v>
      </c>
      <c r="H1203" s="1" t="s">
        <v>87</v>
      </c>
      <c r="I1203" s="1">
        <v>2</v>
      </c>
      <c r="J1203" s="1">
        <v>1</v>
      </c>
      <c r="K1203" s="1" t="s">
        <v>87</v>
      </c>
      <c r="L1203" s="1">
        <v>1</v>
      </c>
      <c r="M1203" s="1" t="s">
        <v>87</v>
      </c>
      <c r="N1203" s="1">
        <v>0</v>
      </c>
      <c r="O1203" s="1" t="s">
        <v>87</v>
      </c>
      <c r="P1203" s="1">
        <v>1590</v>
      </c>
      <c r="Q1203" s="1">
        <v>3978781</v>
      </c>
      <c r="R1203" s="1">
        <v>37421.708518494721</v>
      </c>
      <c r="S1203" s="1">
        <v>56.779899597167969</v>
      </c>
      <c r="T1203" s="1">
        <v>-263.7483635135045</v>
      </c>
      <c r="U1203" s="1">
        <v>74.169088222686781</v>
      </c>
      <c r="V1203" s="1">
        <v>214.49600219726563</v>
      </c>
      <c r="W1203" s="1">
        <v>59.171646118164063</v>
      </c>
      <c r="X1203" s="1">
        <v>0.15812117741476178</v>
      </c>
      <c r="Y1203" s="1">
        <v>0.37634642369107524</v>
      </c>
      <c r="Z1203" s="1">
        <v>3.5587030298978508</v>
      </c>
      <c r="AA1203" s="1">
        <v>32.859737693529752</v>
      </c>
      <c r="AB1203" s="1">
        <v>59.326813916121544</v>
      </c>
      <c r="AC1203" s="1">
        <v>3.8783989367597762</v>
      </c>
      <c r="AD1203" s="1">
        <v>0</v>
      </c>
      <c r="AE1203" s="1">
        <v>0.37634642369107524</v>
      </c>
      <c r="AF1203" s="1">
        <v>3.5587030298978508</v>
      </c>
      <c r="AG1203" s="1">
        <v>-2.0890797533924736</v>
      </c>
      <c r="AH1203" s="1">
        <v>4.9644524537588746</v>
      </c>
      <c r="AI1203" s="1">
        <v>9.9209626291113029</v>
      </c>
      <c r="AJ1203" s="1">
        <v>2.1449599266052246</v>
      </c>
      <c r="AK1203" s="1">
        <v>0</v>
      </c>
      <c r="AL1203" s="1">
        <v>0</v>
      </c>
      <c r="AM1203" s="1">
        <v>21.45858841019016</v>
      </c>
    </row>
    <row r="1204" spans="5:39" x14ac:dyDescent="0.2">
      <c r="E1204" s="1" t="str">
        <f t="shared" si="18"/>
        <v>---31-0-0-</v>
      </c>
      <c r="F1204" s="1" t="s">
        <v>87</v>
      </c>
      <c r="G1204" s="1" t="s">
        <v>87</v>
      </c>
      <c r="H1204" s="1" t="s">
        <v>87</v>
      </c>
      <c r="I1204" s="1">
        <v>3</v>
      </c>
      <c r="J1204" s="1">
        <v>1</v>
      </c>
      <c r="K1204" s="1" t="s">
        <v>87</v>
      </c>
      <c r="L1204" s="1">
        <v>0</v>
      </c>
      <c r="M1204" s="1" t="s">
        <v>87</v>
      </c>
      <c r="N1204" s="1">
        <v>0</v>
      </c>
      <c r="O1204" s="1" t="s">
        <v>87</v>
      </c>
      <c r="P1204" s="1">
        <v>1294</v>
      </c>
      <c r="Q1204" s="1">
        <v>3287667</v>
      </c>
      <c r="R1204" s="1">
        <v>79699.79087772542</v>
      </c>
      <c r="S1204" s="1">
        <v>90.777923583984375</v>
      </c>
      <c r="T1204" s="1">
        <v>-450.4866764377673</v>
      </c>
      <c r="U1204" s="1">
        <v>88.721482324913637</v>
      </c>
      <c r="V1204" s="1">
        <v>228.2216796875</v>
      </c>
      <c r="W1204" s="1">
        <v>-212.23873901367188</v>
      </c>
      <c r="X1204" s="1">
        <v>-0.26629773638840071</v>
      </c>
      <c r="Y1204" s="1">
        <v>0.5418736143289451</v>
      </c>
      <c r="Z1204" s="1">
        <v>5.0810498751850472</v>
      </c>
      <c r="AA1204" s="1">
        <v>68.590219143240489</v>
      </c>
      <c r="AB1204" s="1">
        <v>25.755193576478398</v>
      </c>
      <c r="AC1204" s="1">
        <v>3.1663790767130613E-2</v>
      </c>
      <c r="AD1204" s="1">
        <v>0</v>
      </c>
      <c r="AE1204" s="1">
        <v>0</v>
      </c>
      <c r="AF1204" s="1">
        <v>0</v>
      </c>
      <c r="AG1204" s="1">
        <v>-0.79189161345681092</v>
      </c>
      <c r="AH1204" s="1">
        <v>13.528719687342363</v>
      </c>
      <c r="AI1204" s="1">
        <v>0</v>
      </c>
      <c r="AJ1204" s="1">
        <v>2.2822167873382568</v>
      </c>
      <c r="AK1204" s="1">
        <v>0</v>
      </c>
      <c r="AL1204" s="1">
        <v>0</v>
      </c>
      <c r="AM1204" s="1">
        <v>-91.432049800413807</v>
      </c>
    </row>
    <row r="1205" spans="5:39" x14ac:dyDescent="0.2">
      <c r="E1205" s="1" t="str">
        <f t="shared" si="18"/>
        <v>---31-1-0-</v>
      </c>
      <c r="F1205" s="1" t="s">
        <v>87</v>
      </c>
      <c r="G1205" s="1" t="s">
        <v>87</v>
      </c>
      <c r="H1205" s="1" t="s">
        <v>87</v>
      </c>
      <c r="I1205" s="1">
        <v>3</v>
      </c>
      <c r="J1205" s="1">
        <v>1</v>
      </c>
      <c r="K1205" s="1" t="s">
        <v>87</v>
      </c>
      <c r="L1205" s="1">
        <v>1</v>
      </c>
      <c r="M1205" s="1" t="s">
        <v>87</v>
      </c>
      <c r="N1205" s="1">
        <v>0</v>
      </c>
      <c r="O1205" s="1" t="s">
        <v>87</v>
      </c>
      <c r="P1205" s="1">
        <v>755</v>
      </c>
      <c r="Q1205" s="1">
        <v>2023486</v>
      </c>
      <c r="R1205" s="1">
        <v>77632.940041697933</v>
      </c>
      <c r="S1205" s="1">
        <v>90.525909423828125</v>
      </c>
      <c r="T1205" s="1">
        <v>-356.29333536637984</v>
      </c>
      <c r="U1205" s="1">
        <v>80.485541901417562</v>
      </c>
      <c r="V1205" s="1">
        <v>224.87420654296875</v>
      </c>
      <c r="W1205" s="1">
        <v>-136.6080322265625</v>
      </c>
      <c r="X1205" s="1">
        <v>-0.17596658345437913</v>
      </c>
      <c r="Y1205" s="1">
        <v>1.0698369052219783</v>
      </c>
      <c r="Z1205" s="1">
        <v>3.6196939341314938</v>
      </c>
      <c r="AA1205" s="1">
        <v>59.086596101974507</v>
      </c>
      <c r="AB1205" s="1">
        <v>35.594315947824697</v>
      </c>
      <c r="AC1205" s="1">
        <v>0.62955711084731991</v>
      </c>
      <c r="AD1205" s="1">
        <v>0</v>
      </c>
      <c r="AE1205" s="1">
        <v>0</v>
      </c>
      <c r="AF1205" s="1">
        <v>0</v>
      </c>
      <c r="AG1205" s="1">
        <v>-4.0960633023820137E-2</v>
      </c>
      <c r="AH1205" s="1">
        <v>9.2504464327115663</v>
      </c>
      <c r="AI1205" s="1">
        <v>0</v>
      </c>
      <c r="AJ1205" s="1">
        <v>2.2487421035766602</v>
      </c>
      <c r="AK1205" s="1">
        <v>0</v>
      </c>
      <c r="AL1205" s="1">
        <v>0</v>
      </c>
      <c r="AM1205" s="1">
        <v>-94.883931086269655</v>
      </c>
    </row>
    <row r="1206" spans="5:39" x14ac:dyDescent="0.2">
      <c r="E1206" s="1" t="str">
        <f t="shared" si="18"/>
        <v>---11-0-1-</v>
      </c>
      <c r="F1206" s="1" t="s">
        <v>87</v>
      </c>
      <c r="G1206" s="1" t="s">
        <v>87</v>
      </c>
      <c r="H1206" s="1" t="s">
        <v>87</v>
      </c>
      <c r="I1206" s="1">
        <v>1</v>
      </c>
      <c r="J1206" s="1">
        <v>1</v>
      </c>
      <c r="K1206" s="1" t="s">
        <v>87</v>
      </c>
      <c r="L1206" s="1">
        <v>0</v>
      </c>
      <c r="M1206" s="1" t="s">
        <v>87</v>
      </c>
      <c r="N1206" s="1">
        <v>1</v>
      </c>
      <c r="O1206" s="1" t="s">
        <v>87</v>
      </c>
      <c r="P1206" s="1">
        <v>653</v>
      </c>
      <c r="Q1206" s="1">
        <v>1778941</v>
      </c>
      <c r="R1206" s="1">
        <v>17748.731261291112</v>
      </c>
      <c r="S1206" s="1">
        <v>16.799274444580078</v>
      </c>
      <c r="T1206" s="1">
        <v>-330.03504841404708</v>
      </c>
      <c r="U1206" s="1">
        <v>63.769043552129183</v>
      </c>
      <c r="V1206" s="1">
        <v>191.76931762695313</v>
      </c>
      <c r="W1206" s="1">
        <v>-36.074947357177734</v>
      </c>
      <c r="X1206" s="1">
        <v>-0.20325366825433303</v>
      </c>
      <c r="Y1206" s="1">
        <v>1.9947822890135198</v>
      </c>
      <c r="Z1206" s="1">
        <v>22.913519897512057</v>
      </c>
      <c r="AA1206" s="1">
        <v>46.935283407375508</v>
      </c>
      <c r="AB1206" s="1">
        <v>26.382325214832868</v>
      </c>
      <c r="AC1206" s="1">
        <v>1.6723432648974867</v>
      </c>
      <c r="AD1206" s="1">
        <v>0.10174592636855298</v>
      </c>
      <c r="AE1206" s="1">
        <v>1.9947822890135198</v>
      </c>
      <c r="AF1206" s="1">
        <v>22.913519897512057</v>
      </c>
      <c r="AG1206" s="1">
        <v>-1.5056650871992865</v>
      </c>
      <c r="AH1206" s="1">
        <v>3.2351055715460815</v>
      </c>
      <c r="AI1206" s="1">
        <v>23.453032490013818</v>
      </c>
      <c r="AJ1206" s="1">
        <v>1.9176931381225586</v>
      </c>
      <c r="AK1206" s="1">
        <v>0</v>
      </c>
      <c r="AL1206" s="1">
        <v>0</v>
      </c>
      <c r="AM1206" s="1">
        <v>13.239267099933205</v>
      </c>
    </row>
    <row r="1207" spans="5:39" x14ac:dyDescent="0.2">
      <c r="E1207" s="1" t="str">
        <f t="shared" si="18"/>
        <v>---11-1-1-</v>
      </c>
      <c r="F1207" s="1" t="s">
        <v>87</v>
      </c>
      <c r="G1207" s="1" t="s">
        <v>87</v>
      </c>
      <c r="H1207" s="1" t="s">
        <v>87</v>
      </c>
      <c r="I1207" s="1">
        <v>1</v>
      </c>
      <c r="J1207" s="1">
        <v>1</v>
      </c>
      <c r="K1207" s="1" t="s">
        <v>87</v>
      </c>
      <c r="L1207" s="1">
        <v>1</v>
      </c>
      <c r="M1207" s="1" t="s">
        <v>87</v>
      </c>
      <c r="N1207" s="1">
        <v>1</v>
      </c>
      <c r="O1207" s="1" t="s">
        <v>87</v>
      </c>
      <c r="P1207" s="1">
        <v>123</v>
      </c>
      <c r="Q1207" s="1">
        <v>373631</v>
      </c>
      <c r="R1207" s="1">
        <v>16556.744387424238</v>
      </c>
      <c r="S1207" s="1">
        <v>17.800628662109375</v>
      </c>
      <c r="T1207" s="1">
        <v>-265.76970773117398</v>
      </c>
      <c r="U1207" s="1">
        <v>58.436422143919465</v>
      </c>
      <c r="V1207" s="1">
        <v>170.67454528808594</v>
      </c>
      <c r="W1207" s="1">
        <v>-7.2807941436767578</v>
      </c>
      <c r="X1207" s="1">
        <v>-4.3974793433465838E-2</v>
      </c>
      <c r="Y1207" s="1">
        <v>0.57543405124307134</v>
      </c>
      <c r="Z1207" s="1">
        <v>20.9128792846418</v>
      </c>
      <c r="AA1207" s="1">
        <v>33.172301013566866</v>
      </c>
      <c r="AB1207" s="1">
        <v>41.302782692014311</v>
      </c>
      <c r="AC1207" s="1">
        <v>4.0366029585339547</v>
      </c>
      <c r="AD1207" s="1">
        <v>0</v>
      </c>
      <c r="AE1207" s="1">
        <v>0.57543405124307134</v>
      </c>
      <c r="AF1207" s="1">
        <v>20.9128792846418</v>
      </c>
      <c r="AG1207" s="1">
        <v>-6.6116418445508884</v>
      </c>
      <c r="AH1207" s="1">
        <v>1.5145772426956676</v>
      </c>
      <c r="AI1207" s="1">
        <v>14.851030836559941</v>
      </c>
      <c r="AJ1207" s="1">
        <v>1.7067453861236572</v>
      </c>
      <c r="AK1207" s="1">
        <v>0</v>
      </c>
      <c r="AL1207" s="1">
        <v>0</v>
      </c>
      <c r="AM1207" s="1">
        <v>19.623982000457158</v>
      </c>
    </row>
    <row r="1208" spans="5:39" x14ac:dyDescent="0.2">
      <c r="E1208" s="1" t="str">
        <f t="shared" si="18"/>
        <v>---21-0-1-</v>
      </c>
      <c r="F1208" s="1" t="s">
        <v>87</v>
      </c>
      <c r="G1208" s="1" t="s">
        <v>87</v>
      </c>
      <c r="H1208" s="1" t="s">
        <v>87</v>
      </c>
      <c r="I1208" s="1">
        <v>2</v>
      </c>
      <c r="J1208" s="1">
        <v>1</v>
      </c>
      <c r="K1208" s="1" t="s">
        <v>87</v>
      </c>
      <c r="L1208" s="1">
        <v>0</v>
      </c>
      <c r="M1208" s="1" t="s">
        <v>87</v>
      </c>
      <c r="N1208" s="1">
        <v>1</v>
      </c>
      <c r="O1208" s="1" t="s">
        <v>87</v>
      </c>
      <c r="P1208" s="1">
        <v>1577</v>
      </c>
      <c r="Q1208" s="1">
        <v>3861424</v>
      </c>
      <c r="R1208" s="1">
        <v>37503.477548963085</v>
      </c>
      <c r="S1208" s="1">
        <v>55.345951080322266</v>
      </c>
      <c r="T1208" s="1">
        <v>-426.73894259367319</v>
      </c>
      <c r="U1208" s="1">
        <v>75.883837141783232</v>
      </c>
      <c r="V1208" s="1">
        <v>221.46803283691406</v>
      </c>
      <c r="W1208" s="1">
        <v>-63.613658905029297</v>
      </c>
      <c r="X1208" s="1">
        <v>-0.16962069403291408</v>
      </c>
      <c r="Y1208" s="1">
        <v>0.3924458956074236</v>
      </c>
      <c r="Z1208" s="1">
        <v>12.435956268982634</v>
      </c>
      <c r="AA1208" s="1">
        <v>52.96882704411636</v>
      </c>
      <c r="AB1208" s="1">
        <v>33.982282183981866</v>
      </c>
      <c r="AC1208" s="1">
        <v>0.22048860731170677</v>
      </c>
      <c r="AD1208" s="1">
        <v>0</v>
      </c>
      <c r="AE1208" s="1">
        <v>0.3924458956074236</v>
      </c>
      <c r="AF1208" s="1">
        <v>12.435956268982634</v>
      </c>
      <c r="AG1208" s="1">
        <v>0.96483992374849326</v>
      </c>
      <c r="AH1208" s="1">
        <v>7.299717753276866</v>
      </c>
      <c r="AI1208" s="1">
        <v>19.116365137972949</v>
      </c>
      <c r="AJ1208" s="1">
        <v>2.2146804332733154</v>
      </c>
      <c r="AK1208" s="1">
        <v>0</v>
      </c>
      <c r="AL1208" s="1">
        <v>0</v>
      </c>
      <c r="AM1208" s="1">
        <v>38.392485872021531</v>
      </c>
    </row>
    <row r="1209" spans="5:39" x14ac:dyDescent="0.2">
      <c r="E1209" s="1" t="str">
        <f t="shared" si="18"/>
        <v>---21-1-1-</v>
      </c>
      <c r="F1209" s="1" t="s">
        <v>87</v>
      </c>
      <c r="G1209" s="1" t="s">
        <v>87</v>
      </c>
      <c r="H1209" s="1" t="s">
        <v>87</v>
      </c>
      <c r="I1209" s="1">
        <v>2</v>
      </c>
      <c r="J1209" s="1">
        <v>1</v>
      </c>
      <c r="K1209" s="1" t="s">
        <v>87</v>
      </c>
      <c r="L1209" s="1">
        <v>1</v>
      </c>
      <c r="M1209" s="1" t="s">
        <v>87</v>
      </c>
      <c r="N1209" s="1">
        <v>1</v>
      </c>
      <c r="O1209" s="1" t="s">
        <v>87</v>
      </c>
      <c r="P1209" s="1">
        <v>271</v>
      </c>
      <c r="Q1209" s="1">
        <v>708527</v>
      </c>
      <c r="R1209" s="1">
        <v>33691.751224485008</v>
      </c>
      <c r="S1209" s="1">
        <v>56.303089141845703</v>
      </c>
      <c r="T1209" s="1">
        <v>-313.04279846656163</v>
      </c>
      <c r="U1209" s="1">
        <v>64.729049662282293</v>
      </c>
      <c r="V1209" s="1">
        <v>180.70292663574219</v>
      </c>
      <c r="W1209" s="1">
        <v>-22.968334197998047</v>
      </c>
      <c r="X1209" s="1">
        <v>-6.8171980865471105E-2</v>
      </c>
      <c r="Y1209" s="1">
        <v>0</v>
      </c>
      <c r="Z1209" s="1">
        <v>7.4381075103701049</v>
      </c>
      <c r="AA1209" s="1">
        <v>57.019845397564239</v>
      </c>
      <c r="AB1209" s="1">
        <v>35.475430011841468</v>
      </c>
      <c r="AC1209" s="1">
        <v>6.6617080224183417E-2</v>
      </c>
      <c r="AD1209" s="1">
        <v>0</v>
      </c>
      <c r="AE1209" s="1">
        <v>0</v>
      </c>
      <c r="AF1209" s="1">
        <v>7.4381075103701049</v>
      </c>
      <c r="AG1209" s="1">
        <v>-0.14324951713570844</v>
      </c>
      <c r="AH1209" s="1">
        <v>4.1046388466778501</v>
      </c>
      <c r="AI1209" s="1">
        <v>6.6242697578179985</v>
      </c>
      <c r="AJ1209" s="1">
        <v>1.8070292472839355</v>
      </c>
      <c r="AK1209" s="1">
        <v>0</v>
      </c>
      <c r="AL1209" s="1">
        <v>0</v>
      </c>
      <c r="AM1209" s="1">
        <v>34.056832505483044</v>
      </c>
    </row>
    <row r="1210" spans="5:39" x14ac:dyDescent="0.2">
      <c r="E1210" s="1" t="str">
        <f t="shared" si="18"/>
        <v>---31-0-1-</v>
      </c>
      <c r="F1210" s="1" t="s">
        <v>87</v>
      </c>
      <c r="G1210" s="1" t="s">
        <v>87</v>
      </c>
      <c r="H1210" s="1" t="s">
        <v>87</v>
      </c>
      <c r="I1210" s="1">
        <v>3</v>
      </c>
      <c r="J1210" s="1">
        <v>1</v>
      </c>
      <c r="K1210" s="1" t="s">
        <v>87</v>
      </c>
      <c r="L1210" s="1">
        <v>0</v>
      </c>
      <c r="M1210" s="1" t="s">
        <v>87</v>
      </c>
      <c r="N1210" s="1">
        <v>1</v>
      </c>
      <c r="O1210" s="1" t="s">
        <v>87</v>
      </c>
      <c r="P1210" s="1">
        <v>538</v>
      </c>
      <c r="Q1210" s="1">
        <v>1392122</v>
      </c>
      <c r="R1210" s="1">
        <v>69791.122932586411</v>
      </c>
      <c r="S1210" s="1">
        <v>89.553627014160156</v>
      </c>
      <c r="T1210" s="1">
        <v>-543.56952282964596</v>
      </c>
      <c r="U1210" s="1">
        <v>78.989101258785709</v>
      </c>
      <c r="V1210" s="1">
        <v>212.80929565429688</v>
      </c>
      <c r="W1210" s="1">
        <v>-329.01171875</v>
      </c>
      <c r="X1210" s="1">
        <v>-0.47142344889306836</v>
      </c>
      <c r="Y1210" s="1">
        <v>1.2485256320925895</v>
      </c>
      <c r="Z1210" s="1">
        <v>10.691950849135349</v>
      </c>
      <c r="AA1210" s="1">
        <v>77.681769270222006</v>
      </c>
      <c r="AB1210" s="1">
        <v>10.377754248550056</v>
      </c>
      <c r="AC1210" s="1">
        <v>0</v>
      </c>
      <c r="AD1210" s="1">
        <v>0</v>
      </c>
      <c r="AE1210" s="1">
        <v>0</v>
      </c>
      <c r="AF1210" s="1">
        <v>0</v>
      </c>
      <c r="AG1210" s="1">
        <v>1.9180064055481849</v>
      </c>
      <c r="AH1210" s="1">
        <v>11.411027015432698</v>
      </c>
      <c r="AI1210" s="1">
        <v>0</v>
      </c>
      <c r="AJ1210" s="1">
        <v>2.1280930042266846</v>
      </c>
      <c r="AK1210" s="1">
        <v>0</v>
      </c>
      <c r="AL1210" s="1">
        <v>0</v>
      </c>
      <c r="AM1210" s="1">
        <v>-90.569633476177728</v>
      </c>
    </row>
    <row r="1211" spans="5:39" x14ac:dyDescent="0.2">
      <c r="E1211" s="1" t="str">
        <f t="shared" si="18"/>
        <v>---31-1-1-</v>
      </c>
      <c r="F1211" s="1" t="s">
        <v>87</v>
      </c>
      <c r="G1211" s="1" t="s">
        <v>87</v>
      </c>
      <c r="H1211" s="1" t="s">
        <v>87</v>
      </c>
      <c r="I1211" s="1">
        <v>3</v>
      </c>
      <c r="J1211" s="1">
        <v>1</v>
      </c>
      <c r="K1211" s="1" t="s">
        <v>87</v>
      </c>
      <c r="L1211" s="1">
        <v>1</v>
      </c>
      <c r="M1211" s="1" t="s">
        <v>87</v>
      </c>
      <c r="N1211" s="1">
        <v>1</v>
      </c>
      <c r="O1211" s="1" t="s">
        <v>87</v>
      </c>
      <c r="P1211" s="1">
        <v>131</v>
      </c>
      <c r="Q1211" s="1">
        <v>360146</v>
      </c>
      <c r="R1211" s="1">
        <v>83033.521808968959</v>
      </c>
      <c r="S1211" s="1">
        <v>92.112709045410156</v>
      </c>
      <c r="T1211" s="1">
        <v>-482.35676689752233</v>
      </c>
      <c r="U1211" s="1">
        <v>67.784731610762364</v>
      </c>
      <c r="V1211" s="1">
        <v>187.92573547363281</v>
      </c>
      <c r="W1211" s="1">
        <v>-358.410400390625</v>
      </c>
      <c r="X1211" s="1">
        <v>-0.43164542775290415</v>
      </c>
      <c r="Y1211" s="1">
        <v>2.5486885874062186</v>
      </c>
      <c r="Z1211" s="1">
        <v>10.623191705586068</v>
      </c>
      <c r="AA1211" s="1">
        <v>74.386498808816427</v>
      </c>
      <c r="AB1211" s="1">
        <v>12.441620898191289</v>
      </c>
      <c r="AC1211" s="1">
        <v>0</v>
      </c>
      <c r="AD1211" s="1">
        <v>0</v>
      </c>
      <c r="AE1211" s="1">
        <v>0</v>
      </c>
      <c r="AF1211" s="1">
        <v>0</v>
      </c>
      <c r="AG1211" s="1">
        <v>0</v>
      </c>
      <c r="AH1211" s="1">
        <v>9.436906608103671</v>
      </c>
      <c r="AI1211" s="1">
        <v>0</v>
      </c>
      <c r="AJ1211" s="1">
        <v>1.8792573213577271</v>
      </c>
      <c r="AK1211" s="1">
        <v>0</v>
      </c>
      <c r="AL1211" s="1">
        <v>0</v>
      </c>
      <c r="AM1211" s="1">
        <v>-141.20099539940779</v>
      </c>
    </row>
    <row r="1212" spans="5:39" x14ac:dyDescent="0.2">
      <c r="E1212" s="1" t="str">
        <f t="shared" si="18"/>
        <v>--010-0---</v>
      </c>
      <c r="F1212" s="1" t="s">
        <v>87</v>
      </c>
      <c r="G1212" s="1" t="s">
        <v>87</v>
      </c>
      <c r="H1212" s="1">
        <v>0</v>
      </c>
      <c r="I1212" s="1">
        <v>1</v>
      </c>
      <c r="J1212" s="1">
        <v>0</v>
      </c>
      <c r="K1212" s="1" t="s">
        <v>87</v>
      </c>
      <c r="L1212" s="1">
        <v>0</v>
      </c>
      <c r="M1212" s="1" t="s">
        <v>87</v>
      </c>
      <c r="N1212" s="1" t="s">
        <v>87</v>
      </c>
      <c r="O1212" s="1" t="s">
        <v>87</v>
      </c>
      <c r="P1212" s="1">
        <v>720</v>
      </c>
      <c r="Q1212" s="1">
        <v>2521087</v>
      </c>
      <c r="R1212" s="1">
        <v>12367.732046397137</v>
      </c>
      <c r="S1212" s="1">
        <v>12.255031585693359</v>
      </c>
      <c r="T1212" s="1">
        <v>-89.781829896776898</v>
      </c>
      <c r="U1212" s="1">
        <v>55.020598724437541</v>
      </c>
      <c r="V1212" s="1">
        <v>124.97803497314453</v>
      </c>
      <c r="W1212" s="1">
        <v>68.957328796386719</v>
      </c>
      <c r="X1212" s="1">
        <v>0.55755839904758275</v>
      </c>
      <c r="Y1212" s="1">
        <v>0</v>
      </c>
      <c r="Z1212" s="1">
        <v>3.2967525515779501</v>
      </c>
      <c r="AA1212" s="1">
        <v>10.736559269870497</v>
      </c>
      <c r="AB1212" s="1">
        <v>64.973243684172743</v>
      </c>
      <c r="AC1212" s="1">
        <v>19.940644650501945</v>
      </c>
      <c r="AD1212" s="1">
        <v>1.0527998438768675</v>
      </c>
      <c r="AE1212" s="1">
        <v>0</v>
      </c>
      <c r="AF1212" s="1">
        <v>3.2967525515779501</v>
      </c>
      <c r="AG1212" s="1">
        <v>-24.21345565378472</v>
      </c>
      <c r="AH1212" s="1">
        <v>1.356557707052553E-4</v>
      </c>
      <c r="AI1212" s="1">
        <v>1.5854697728447804</v>
      </c>
      <c r="AJ1212" s="1">
        <v>1.2497802972793579</v>
      </c>
      <c r="AK1212" s="1">
        <v>0</v>
      </c>
      <c r="AL1212" s="1">
        <v>0</v>
      </c>
      <c r="AM1212" s="1">
        <v>1.3683709386770508</v>
      </c>
    </row>
    <row r="1213" spans="5:39" x14ac:dyDescent="0.2">
      <c r="E1213" s="1" t="str">
        <f t="shared" si="18"/>
        <v>--010-1---</v>
      </c>
      <c r="F1213" s="1" t="s">
        <v>87</v>
      </c>
      <c r="G1213" s="1" t="s">
        <v>87</v>
      </c>
      <c r="H1213" s="1">
        <v>0</v>
      </c>
      <c r="I1213" s="1">
        <v>1</v>
      </c>
      <c r="J1213" s="1">
        <v>0</v>
      </c>
      <c r="K1213" s="1" t="s">
        <v>87</v>
      </c>
      <c r="L1213" s="1">
        <v>1</v>
      </c>
      <c r="M1213" s="1" t="s">
        <v>87</v>
      </c>
      <c r="N1213" s="1" t="s">
        <v>87</v>
      </c>
      <c r="O1213" s="1" t="s">
        <v>87</v>
      </c>
      <c r="P1213" s="1">
        <v>592</v>
      </c>
      <c r="Q1213" s="1">
        <v>2108803</v>
      </c>
      <c r="R1213" s="1">
        <v>13133.489650280806</v>
      </c>
      <c r="S1213" s="1">
        <v>12.318896293640137</v>
      </c>
      <c r="T1213" s="1">
        <v>-66.781035700259224</v>
      </c>
      <c r="U1213" s="1">
        <v>50.840891412931342</v>
      </c>
      <c r="V1213" s="1">
        <v>141.76966857910156</v>
      </c>
      <c r="W1213" s="1">
        <v>89.793357849121094</v>
      </c>
      <c r="X1213" s="1">
        <v>0.68369763284658491</v>
      </c>
      <c r="Y1213" s="1">
        <v>0</v>
      </c>
      <c r="Z1213" s="1">
        <v>1.2413203129927264</v>
      </c>
      <c r="AA1213" s="1">
        <v>6.7309748705782377</v>
      </c>
      <c r="AB1213" s="1">
        <v>65.537084308017384</v>
      </c>
      <c r="AC1213" s="1">
        <v>25.376718451178228</v>
      </c>
      <c r="AD1213" s="1">
        <v>1.1139020572334162</v>
      </c>
      <c r="AE1213" s="1">
        <v>0</v>
      </c>
      <c r="AF1213" s="1">
        <v>1.2413203129927264</v>
      </c>
      <c r="AG1213" s="1">
        <v>-36.006438304441062</v>
      </c>
      <c r="AH1213" s="1">
        <v>5.2921017278522459E-3</v>
      </c>
      <c r="AI1213" s="1">
        <v>0.7158779415005373</v>
      </c>
      <c r="AJ1213" s="1">
        <v>1.4176967144012451</v>
      </c>
      <c r="AK1213" s="1">
        <v>0</v>
      </c>
      <c r="AL1213" s="1">
        <v>0</v>
      </c>
      <c r="AM1213" s="1">
        <v>-0.75089398478884839</v>
      </c>
    </row>
    <row r="1214" spans="5:39" x14ac:dyDescent="0.2">
      <c r="E1214" s="1" t="str">
        <f t="shared" si="18"/>
        <v>--020-0---</v>
      </c>
      <c r="F1214" s="1" t="s">
        <v>87</v>
      </c>
      <c r="G1214" s="1" t="s">
        <v>87</v>
      </c>
      <c r="H1214" s="1">
        <v>0</v>
      </c>
      <c r="I1214" s="1">
        <v>2</v>
      </c>
      <c r="J1214" s="1">
        <v>0</v>
      </c>
      <c r="K1214" s="1" t="s">
        <v>87</v>
      </c>
      <c r="L1214" s="1">
        <v>0</v>
      </c>
      <c r="M1214" s="1" t="s">
        <v>87</v>
      </c>
      <c r="N1214" s="1" t="s">
        <v>87</v>
      </c>
      <c r="O1214" s="1" t="s">
        <v>87</v>
      </c>
      <c r="P1214" s="1">
        <v>182</v>
      </c>
      <c r="Q1214" s="1">
        <v>813539</v>
      </c>
      <c r="R1214" s="1">
        <v>21939.708673842331</v>
      </c>
      <c r="S1214" s="1">
        <v>45.771068572998047</v>
      </c>
      <c r="T1214" s="1">
        <v>-134.90393321494082</v>
      </c>
      <c r="U1214" s="1">
        <v>59.311188729736074</v>
      </c>
      <c r="V1214" s="1">
        <v>112.54432678222656</v>
      </c>
      <c r="W1214" s="1">
        <v>34.649715423583984</v>
      </c>
      <c r="X1214" s="1">
        <v>0.15793152014317852</v>
      </c>
      <c r="Y1214" s="1">
        <v>0</v>
      </c>
      <c r="Z1214" s="1">
        <v>3.4266335111162465</v>
      </c>
      <c r="AA1214" s="1">
        <v>34.470258955010145</v>
      </c>
      <c r="AB1214" s="1">
        <v>58.681022053030027</v>
      </c>
      <c r="AC1214" s="1">
        <v>3.4220854808435739</v>
      </c>
      <c r="AD1214" s="1">
        <v>0</v>
      </c>
      <c r="AE1214" s="1">
        <v>0</v>
      </c>
      <c r="AF1214" s="1">
        <v>3.4266335111162465</v>
      </c>
      <c r="AG1214" s="1">
        <v>-2.0150392573098115</v>
      </c>
      <c r="AH1214" s="1">
        <v>0</v>
      </c>
      <c r="AI1214" s="1">
        <v>1.5412588993659544</v>
      </c>
      <c r="AJ1214" s="1">
        <v>1.1254432201385498</v>
      </c>
      <c r="AK1214" s="1">
        <v>0</v>
      </c>
      <c r="AL1214" s="1">
        <v>0</v>
      </c>
      <c r="AM1214" s="1">
        <v>-1.8280855183529612</v>
      </c>
    </row>
    <row r="1215" spans="5:39" x14ac:dyDescent="0.2">
      <c r="E1215" s="1" t="str">
        <f t="shared" si="18"/>
        <v>--020-1---</v>
      </c>
      <c r="F1215" s="1" t="s">
        <v>87</v>
      </c>
      <c r="G1215" s="1" t="s">
        <v>87</v>
      </c>
      <c r="H1215" s="1">
        <v>0</v>
      </c>
      <c r="I1215" s="1">
        <v>2</v>
      </c>
      <c r="J1215" s="1">
        <v>0</v>
      </c>
      <c r="K1215" s="1" t="s">
        <v>87</v>
      </c>
      <c r="L1215" s="1">
        <v>1</v>
      </c>
      <c r="M1215" s="1" t="s">
        <v>87</v>
      </c>
      <c r="N1215" s="1" t="s">
        <v>87</v>
      </c>
      <c r="O1215" s="1" t="s">
        <v>87</v>
      </c>
      <c r="P1215" s="1">
        <v>170</v>
      </c>
      <c r="Q1215" s="1">
        <v>654575</v>
      </c>
      <c r="R1215" s="1">
        <v>22542.944227874348</v>
      </c>
      <c r="S1215" s="1">
        <v>45.989849090576172</v>
      </c>
      <c r="T1215" s="1">
        <v>-94.330312540163931</v>
      </c>
      <c r="U1215" s="1">
        <v>49.084972169975075</v>
      </c>
      <c r="V1215" s="1">
        <v>118.62001800537109</v>
      </c>
      <c r="W1215" s="1">
        <v>64.283172607421875</v>
      </c>
      <c r="X1215" s="1">
        <v>0.28515872619662402</v>
      </c>
      <c r="Y1215" s="1">
        <v>0</v>
      </c>
      <c r="Z1215" s="1">
        <v>0.51575449719283506</v>
      </c>
      <c r="AA1215" s="1">
        <v>27.976320513310167</v>
      </c>
      <c r="AB1215" s="1">
        <v>68.370622159416413</v>
      </c>
      <c r="AC1215" s="1">
        <v>3.1373028300805865</v>
      </c>
      <c r="AD1215" s="1">
        <v>0</v>
      </c>
      <c r="AE1215" s="1">
        <v>0</v>
      </c>
      <c r="AF1215" s="1">
        <v>0.51575449719283506</v>
      </c>
      <c r="AG1215" s="1">
        <v>-7.1353862412194502</v>
      </c>
      <c r="AH1215" s="1">
        <v>0</v>
      </c>
      <c r="AI1215" s="1">
        <v>0.1448797029181291</v>
      </c>
      <c r="AJ1215" s="1">
        <v>1.1862002611160278</v>
      </c>
      <c r="AK1215" s="1">
        <v>0</v>
      </c>
      <c r="AL1215" s="1">
        <v>0</v>
      </c>
      <c r="AM1215" s="1">
        <v>-2.1010034529602919</v>
      </c>
    </row>
    <row r="1216" spans="5:39" x14ac:dyDescent="0.2">
      <c r="E1216" s="1" t="str">
        <f t="shared" si="18"/>
        <v>--030-0---</v>
      </c>
      <c r="F1216" s="1" t="s">
        <v>87</v>
      </c>
      <c r="G1216" s="1" t="s">
        <v>87</v>
      </c>
      <c r="H1216" s="1">
        <v>0</v>
      </c>
      <c r="I1216" s="1">
        <v>3</v>
      </c>
      <c r="J1216" s="1">
        <v>0</v>
      </c>
      <c r="K1216" s="1" t="s">
        <v>87</v>
      </c>
      <c r="L1216" s="1">
        <v>0</v>
      </c>
      <c r="M1216" s="1" t="s">
        <v>87</v>
      </c>
      <c r="N1216" s="1" t="s">
        <v>87</v>
      </c>
      <c r="O1216" s="1" t="s">
        <v>87</v>
      </c>
      <c r="P1216" s="1">
        <v>6</v>
      </c>
      <c r="Q1216" s="1">
        <v>27774</v>
      </c>
      <c r="R1216" s="1">
        <v>39039.423309663602</v>
      </c>
      <c r="S1216" s="1">
        <v>86.055732727050781</v>
      </c>
      <c r="T1216" s="1">
        <v>-179.6099107981922</v>
      </c>
      <c r="U1216" s="1">
        <v>67.426326712487153</v>
      </c>
      <c r="V1216" s="1">
        <v>100</v>
      </c>
      <c r="W1216" s="1">
        <v>-50.382369995117188</v>
      </c>
      <c r="X1216" s="1">
        <v>-0.12905510820557078</v>
      </c>
      <c r="Y1216" s="1">
        <v>0</v>
      </c>
      <c r="Z1216" s="1">
        <v>0</v>
      </c>
      <c r="AA1216" s="1">
        <v>83.358536760999485</v>
      </c>
      <c r="AB1216" s="1">
        <v>16.641463239000505</v>
      </c>
      <c r="AC1216" s="1">
        <v>0</v>
      </c>
      <c r="AD1216" s="1">
        <v>0</v>
      </c>
      <c r="AE1216" s="1">
        <v>0</v>
      </c>
      <c r="AF1216" s="1">
        <v>0</v>
      </c>
      <c r="AG1216" s="1">
        <v>0</v>
      </c>
      <c r="AH1216" s="1">
        <v>0</v>
      </c>
      <c r="AI1216" s="1">
        <v>0</v>
      </c>
      <c r="AJ1216" s="1">
        <v>1</v>
      </c>
      <c r="AK1216" s="1">
        <v>1</v>
      </c>
      <c r="AL1216" s="1">
        <v>0</v>
      </c>
      <c r="AM1216" s="1">
        <v>-38.198785430718814</v>
      </c>
    </row>
    <row r="1217" spans="5:39" x14ac:dyDescent="0.2">
      <c r="E1217" s="1" t="str">
        <f t="shared" si="18"/>
        <v>--030-1---</v>
      </c>
      <c r="F1217" s="1" t="s">
        <v>87</v>
      </c>
      <c r="G1217" s="1" t="s">
        <v>87</v>
      </c>
      <c r="H1217" s="1">
        <v>0</v>
      </c>
      <c r="I1217" s="1">
        <v>3</v>
      </c>
      <c r="J1217" s="1">
        <v>0</v>
      </c>
      <c r="K1217" s="1" t="s">
        <v>87</v>
      </c>
      <c r="L1217" s="1">
        <v>1</v>
      </c>
      <c r="M1217" s="1" t="s">
        <v>87</v>
      </c>
      <c r="N1217" s="1" t="s">
        <v>87</v>
      </c>
      <c r="O1217" s="1" t="s">
        <v>87</v>
      </c>
      <c r="P1217" s="1">
        <v>12</v>
      </c>
      <c r="Q1217" s="1">
        <v>61833</v>
      </c>
      <c r="R1217" s="1">
        <v>43793.800551218395</v>
      </c>
      <c r="S1217" s="1">
        <v>88.106643676757813</v>
      </c>
      <c r="T1217" s="1">
        <v>-89.491608733745892</v>
      </c>
      <c r="U1217" s="1">
        <v>47.376912121309736</v>
      </c>
      <c r="V1217" s="1">
        <v>105.44046020507813</v>
      </c>
      <c r="W1217" s="1">
        <v>13.44931697845459</v>
      </c>
      <c r="X1217" s="1">
        <v>3.0710549916135137E-2</v>
      </c>
      <c r="Y1217" s="1">
        <v>0</v>
      </c>
      <c r="Z1217" s="1">
        <v>0</v>
      </c>
      <c r="AA1217" s="1">
        <v>35.322562385781055</v>
      </c>
      <c r="AB1217" s="1">
        <v>64.677437614218945</v>
      </c>
      <c r="AC1217" s="1">
        <v>0</v>
      </c>
      <c r="AD1217" s="1">
        <v>0</v>
      </c>
      <c r="AE1217" s="1">
        <v>0</v>
      </c>
      <c r="AF1217" s="1">
        <v>0</v>
      </c>
      <c r="AG1217" s="1">
        <v>-3.6338986153654158</v>
      </c>
      <c r="AH1217" s="1">
        <v>0</v>
      </c>
      <c r="AI1217" s="1">
        <v>0</v>
      </c>
      <c r="AJ1217" s="1">
        <v>1.054404616355896</v>
      </c>
      <c r="AK1217" s="1">
        <v>1</v>
      </c>
      <c r="AL1217" s="1">
        <v>0</v>
      </c>
      <c r="AM1217" s="1">
        <v>-46.242548634337126</v>
      </c>
    </row>
    <row r="1218" spans="5:39" x14ac:dyDescent="0.2">
      <c r="E1218" s="1" t="str">
        <f t="shared" si="18"/>
        <v>--110-0---</v>
      </c>
      <c r="F1218" s="1" t="s">
        <v>87</v>
      </c>
      <c r="G1218" s="1" t="s">
        <v>87</v>
      </c>
      <c r="H1218" s="1">
        <v>1</v>
      </c>
      <c r="I1218" s="1">
        <v>1</v>
      </c>
      <c r="J1218" s="1">
        <v>0</v>
      </c>
      <c r="K1218" s="1" t="s">
        <v>87</v>
      </c>
      <c r="L1218" s="1">
        <v>0</v>
      </c>
      <c r="M1218" s="1" t="s">
        <v>87</v>
      </c>
      <c r="N1218" s="1" t="s">
        <v>87</v>
      </c>
      <c r="O1218" s="1" t="s">
        <v>87</v>
      </c>
      <c r="P1218" s="1">
        <v>350</v>
      </c>
      <c r="Q1218" s="1">
        <v>759745</v>
      </c>
      <c r="R1218" s="1">
        <v>14911.427105870844</v>
      </c>
      <c r="S1218" s="1">
        <v>13.735471725463867</v>
      </c>
      <c r="T1218" s="1">
        <v>-79.117004189891205</v>
      </c>
      <c r="U1218" s="1">
        <v>55.392110127127673</v>
      </c>
      <c r="V1218" s="1">
        <v>167.46052551269531</v>
      </c>
      <c r="W1218" s="1">
        <v>106.24074554443359</v>
      </c>
      <c r="X1218" s="1">
        <v>0.71247872380105781</v>
      </c>
      <c r="Y1218" s="1">
        <v>0</v>
      </c>
      <c r="Z1218" s="1">
        <v>0</v>
      </c>
      <c r="AA1218" s="1">
        <v>2.5520404872687545</v>
      </c>
      <c r="AB1218" s="1">
        <v>80.060020138335886</v>
      </c>
      <c r="AC1218" s="1">
        <v>16.23084061099448</v>
      </c>
      <c r="AD1218" s="1">
        <v>1.1570987634008778</v>
      </c>
      <c r="AE1218" s="1">
        <v>0</v>
      </c>
      <c r="AF1218" s="1">
        <v>0</v>
      </c>
      <c r="AG1218" s="1">
        <v>-49.85118659315097</v>
      </c>
      <c r="AH1218" s="1">
        <v>3.9130234486571151E-2</v>
      </c>
      <c r="AI1218" s="1">
        <v>0</v>
      </c>
      <c r="AJ1218" s="1">
        <v>1.6746052503585815</v>
      </c>
      <c r="AK1218" s="1">
        <v>0</v>
      </c>
      <c r="AL1218" s="1">
        <v>0</v>
      </c>
      <c r="AM1218" s="1">
        <v>12.317166276314374</v>
      </c>
    </row>
    <row r="1219" spans="5:39" x14ac:dyDescent="0.2">
      <c r="E1219" s="1" t="str">
        <f t="shared" ref="E1219:E1282" si="19">CONCATENATE(F1219,G1219,H1219,I1219,J1219,K1219,L1219,M1219,N1219,O1219,)</f>
        <v>--110-1---</v>
      </c>
      <c r="F1219" s="1" t="s">
        <v>87</v>
      </c>
      <c r="G1219" s="1" t="s">
        <v>87</v>
      </c>
      <c r="H1219" s="1">
        <v>1</v>
      </c>
      <c r="I1219" s="1">
        <v>1</v>
      </c>
      <c r="J1219" s="1">
        <v>0</v>
      </c>
      <c r="K1219" s="1" t="s">
        <v>87</v>
      </c>
      <c r="L1219" s="1">
        <v>1</v>
      </c>
      <c r="M1219" s="1" t="s">
        <v>87</v>
      </c>
      <c r="N1219" s="1" t="s">
        <v>87</v>
      </c>
      <c r="O1219" s="1" t="s">
        <v>87</v>
      </c>
      <c r="P1219" s="1">
        <v>432</v>
      </c>
      <c r="Q1219" s="1">
        <v>1016059</v>
      </c>
      <c r="R1219" s="1">
        <v>15547.750296457561</v>
      </c>
      <c r="S1219" s="1">
        <v>15.165643692016602</v>
      </c>
      <c r="T1219" s="1">
        <v>-51.285477735831364</v>
      </c>
      <c r="U1219" s="1">
        <v>53.825548234621138</v>
      </c>
      <c r="V1219" s="1">
        <v>167.51242065429688</v>
      </c>
      <c r="W1219" s="1">
        <v>133.50418090820313</v>
      </c>
      <c r="X1219" s="1">
        <v>0.85867201596761589</v>
      </c>
      <c r="Y1219" s="1">
        <v>0</v>
      </c>
      <c r="Z1219" s="1">
        <v>0</v>
      </c>
      <c r="AA1219" s="1">
        <v>1.4621198178452235</v>
      </c>
      <c r="AB1219" s="1">
        <v>61.872292849135725</v>
      </c>
      <c r="AC1219" s="1">
        <v>36.619330176692493</v>
      </c>
      <c r="AD1219" s="1">
        <v>4.6257156326551904E-2</v>
      </c>
      <c r="AE1219" s="1">
        <v>0</v>
      </c>
      <c r="AF1219" s="1">
        <v>0</v>
      </c>
      <c r="AG1219" s="1">
        <v>-51.215569144275847</v>
      </c>
      <c r="AH1219" s="1">
        <v>0</v>
      </c>
      <c r="AI1219" s="1">
        <v>0</v>
      </c>
      <c r="AJ1219" s="1">
        <v>1.6751241683959961</v>
      </c>
      <c r="AK1219" s="1">
        <v>0</v>
      </c>
      <c r="AL1219" s="1">
        <v>0</v>
      </c>
      <c r="AM1219" s="1">
        <v>14.667268164113471</v>
      </c>
    </row>
    <row r="1220" spans="5:39" x14ac:dyDescent="0.2">
      <c r="E1220" s="1" t="str">
        <f t="shared" si="19"/>
        <v>--120-0---</v>
      </c>
      <c r="F1220" s="1" t="s">
        <v>87</v>
      </c>
      <c r="G1220" s="1" t="s">
        <v>87</v>
      </c>
      <c r="H1220" s="1">
        <v>1</v>
      </c>
      <c r="I1220" s="1">
        <v>2</v>
      </c>
      <c r="J1220" s="1">
        <v>0</v>
      </c>
      <c r="K1220" s="1" t="s">
        <v>87</v>
      </c>
      <c r="L1220" s="1">
        <v>0</v>
      </c>
      <c r="M1220" s="1" t="s">
        <v>87</v>
      </c>
      <c r="N1220" s="1" t="s">
        <v>87</v>
      </c>
      <c r="O1220" s="1" t="s">
        <v>87</v>
      </c>
      <c r="P1220" s="1">
        <v>199</v>
      </c>
      <c r="Q1220" s="1">
        <v>560808</v>
      </c>
      <c r="R1220" s="1">
        <v>26784.075478904051</v>
      </c>
      <c r="S1220" s="1">
        <v>52.177787780761719</v>
      </c>
      <c r="T1220" s="1">
        <v>-85.407076692850296</v>
      </c>
      <c r="U1220" s="1">
        <v>51.712451943197827</v>
      </c>
      <c r="V1220" s="1">
        <v>139.11624145507813</v>
      </c>
      <c r="W1220" s="1">
        <v>146.02790832519531</v>
      </c>
      <c r="X1220" s="1">
        <v>0.54520421449757084</v>
      </c>
      <c r="Y1220" s="1">
        <v>0.31187144263277272</v>
      </c>
      <c r="Z1220" s="1">
        <v>1.1233791244062139</v>
      </c>
      <c r="AA1220" s="1">
        <v>12.311700261051911</v>
      </c>
      <c r="AB1220" s="1">
        <v>69.898432262021942</v>
      </c>
      <c r="AC1220" s="1">
        <v>15.093757578351235</v>
      </c>
      <c r="AD1220" s="1">
        <v>1.2608593315359267</v>
      </c>
      <c r="AE1220" s="1">
        <v>0.31187144263277272</v>
      </c>
      <c r="AF1220" s="1">
        <v>1.1233791244062139</v>
      </c>
      <c r="AG1220" s="1">
        <v>-3.1737215983136458</v>
      </c>
      <c r="AH1220" s="1">
        <v>6.4325045291793267E-2</v>
      </c>
      <c r="AI1220" s="1">
        <v>2.9684463070306406</v>
      </c>
      <c r="AJ1220" s="1">
        <v>1.3911623954772949</v>
      </c>
      <c r="AK1220" s="1">
        <v>0</v>
      </c>
      <c r="AL1220" s="1">
        <v>0</v>
      </c>
      <c r="AM1220" s="1">
        <v>40.7472386800317</v>
      </c>
    </row>
    <row r="1221" spans="5:39" x14ac:dyDescent="0.2">
      <c r="E1221" s="1" t="str">
        <f t="shared" si="19"/>
        <v>--120-1---</v>
      </c>
      <c r="F1221" s="1" t="s">
        <v>87</v>
      </c>
      <c r="G1221" s="1" t="s">
        <v>87</v>
      </c>
      <c r="H1221" s="1">
        <v>1</v>
      </c>
      <c r="I1221" s="1">
        <v>2</v>
      </c>
      <c r="J1221" s="1">
        <v>0</v>
      </c>
      <c r="K1221" s="1" t="s">
        <v>87</v>
      </c>
      <c r="L1221" s="1">
        <v>1</v>
      </c>
      <c r="M1221" s="1" t="s">
        <v>87</v>
      </c>
      <c r="N1221" s="1" t="s">
        <v>87</v>
      </c>
      <c r="O1221" s="1" t="s">
        <v>87</v>
      </c>
      <c r="P1221" s="1">
        <v>350</v>
      </c>
      <c r="Q1221" s="1">
        <v>967443</v>
      </c>
      <c r="R1221" s="1">
        <v>28007.961779945101</v>
      </c>
      <c r="S1221" s="1">
        <v>53.207347869873047</v>
      </c>
      <c r="T1221" s="1">
        <v>-58.32598230123029</v>
      </c>
      <c r="U1221" s="1">
        <v>54.289407919035717</v>
      </c>
      <c r="V1221" s="1">
        <v>144.0216064453125</v>
      </c>
      <c r="W1221" s="1">
        <v>162.38626098632813</v>
      </c>
      <c r="X1221" s="1">
        <v>0.57978607034019747</v>
      </c>
      <c r="Y1221" s="1">
        <v>0</v>
      </c>
      <c r="Z1221" s="1">
        <v>0.22657665619576556</v>
      </c>
      <c r="AA1221" s="1">
        <v>5.6309260597265158</v>
      </c>
      <c r="AB1221" s="1">
        <v>75.299113229409897</v>
      </c>
      <c r="AC1221" s="1">
        <v>18.843384054667819</v>
      </c>
      <c r="AD1221" s="1">
        <v>0</v>
      </c>
      <c r="AE1221" s="1">
        <v>0</v>
      </c>
      <c r="AF1221" s="1">
        <v>0.22657665619576556</v>
      </c>
      <c r="AG1221" s="1">
        <v>-9.4442081012271117</v>
      </c>
      <c r="AH1221" s="1">
        <v>0</v>
      </c>
      <c r="AI1221" s="1">
        <v>1.2767622149918465</v>
      </c>
      <c r="AJ1221" s="1">
        <v>1.440216064453125</v>
      </c>
      <c r="AK1221" s="1">
        <v>0</v>
      </c>
      <c r="AL1221" s="1">
        <v>0</v>
      </c>
      <c r="AM1221" s="1">
        <v>30.568666625776974</v>
      </c>
    </row>
    <row r="1222" spans="5:39" x14ac:dyDescent="0.2">
      <c r="E1222" s="1" t="str">
        <f t="shared" si="19"/>
        <v>--130-0---</v>
      </c>
      <c r="F1222" s="1" t="s">
        <v>87</v>
      </c>
      <c r="G1222" s="1" t="s">
        <v>87</v>
      </c>
      <c r="H1222" s="1">
        <v>1</v>
      </c>
      <c r="I1222" s="1">
        <v>3</v>
      </c>
      <c r="J1222" s="1">
        <v>0</v>
      </c>
      <c r="K1222" s="1" t="s">
        <v>87</v>
      </c>
      <c r="L1222" s="1">
        <v>0</v>
      </c>
      <c r="M1222" s="1" t="s">
        <v>87</v>
      </c>
      <c r="N1222" s="1" t="s">
        <v>87</v>
      </c>
      <c r="O1222" s="1" t="s">
        <v>87</v>
      </c>
      <c r="P1222" s="1">
        <v>30</v>
      </c>
      <c r="Q1222" s="1">
        <v>69655</v>
      </c>
      <c r="R1222" s="1">
        <v>61805.213167120382</v>
      </c>
      <c r="S1222" s="1">
        <v>90.578697204589844</v>
      </c>
      <c r="T1222" s="1">
        <v>-87.766381691538896</v>
      </c>
      <c r="U1222" s="1">
        <v>66.753698547213418</v>
      </c>
      <c r="V1222" s="1">
        <v>166.97724914550781</v>
      </c>
      <c r="W1222" s="1">
        <v>91.89739990234375</v>
      </c>
      <c r="X1222" s="1">
        <v>0.14868875163306133</v>
      </c>
      <c r="Y1222" s="1">
        <v>0</v>
      </c>
      <c r="Z1222" s="1">
        <v>0</v>
      </c>
      <c r="AA1222" s="1">
        <v>11.350226114421075</v>
      </c>
      <c r="AB1222" s="1">
        <v>88.649773885578924</v>
      </c>
      <c r="AC1222" s="1">
        <v>0</v>
      </c>
      <c r="AD1222" s="1">
        <v>0</v>
      </c>
      <c r="AE1222" s="1">
        <v>0</v>
      </c>
      <c r="AF1222" s="1">
        <v>0</v>
      </c>
      <c r="AG1222" s="1">
        <v>0</v>
      </c>
      <c r="AH1222" s="1">
        <v>0</v>
      </c>
      <c r="AI1222" s="1">
        <v>0</v>
      </c>
      <c r="AJ1222" s="1">
        <v>1.6697725057601929</v>
      </c>
      <c r="AK1222" s="1">
        <v>0</v>
      </c>
      <c r="AL1222" s="1">
        <v>1</v>
      </c>
      <c r="AM1222" s="1">
        <v>-54.067159898560277</v>
      </c>
    </row>
    <row r="1223" spans="5:39" x14ac:dyDescent="0.2">
      <c r="E1223" s="1" t="str">
        <f t="shared" si="19"/>
        <v>--130-1---</v>
      </c>
      <c r="F1223" s="1" t="s">
        <v>87</v>
      </c>
      <c r="G1223" s="1" t="s">
        <v>87</v>
      </c>
      <c r="H1223" s="1">
        <v>1</v>
      </c>
      <c r="I1223" s="1">
        <v>3</v>
      </c>
      <c r="J1223" s="1">
        <v>0</v>
      </c>
      <c r="K1223" s="1" t="s">
        <v>87</v>
      </c>
      <c r="L1223" s="1">
        <v>1</v>
      </c>
      <c r="M1223" s="1" t="s">
        <v>87</v>
      </c>
      <c r="N1223" s="1" t="s">
        <v>87</v>
      </c>
      <c r="O1223" s="1" t="s">
        <v>87</v>
      </c>
      <c r="P1223" s="1">
        <v>100</v>
      </c>
      <c r="Q1223" s="1">
        <v>251514</v>
      </c>
      <c r="R1223" s="1">
        <v>60262.357008726431</v>
      </c>
      <c r="S1223" s="1">
        <v>90.870986938476563</v>
      </c>
      <c r="T1223" s="1">
        <v>-98.828874094738893</v>
      </c>
      <c r="U1223" s="1">
        <v>59.691154221007253</v>
      </c>
      <c r="V1223" s="1">
        <v>161.86335754394531</v>
      </c>
      <c r="W1223" s="1">
        <v>-17.831876754760742</v>
      </c>
      <c r="X1223" s="1">
        <v>-2.9590407079793699E-2</v>
      </c>
      <c r="Y1223" s="1">
        <v>0</v>
      </c>
      <c r="Z1223" s="1">
        <v>9.7302734639026056</v>
      </c>
      <c r="AA1223" s="1">
        <v>35.294655565892953</v>
      </c>
      <c r="AB1223" s="1">
        <v>54.975070970204442</v>
      </c>
      <c r="AC1223" s="1">
        <v>0</v>
      </c>
      <c r="AD1223" s="1">
        <v>0</v>
      </c>
      <c r="AE1223" s="1">
        <v>0</v>
      </c>
      <c r="AF1223" s="1">
        <v>0</v>
      </c>
      <c r="AG1223" s="1">
        <v>0</v>
      </c>
      <c r="AH1223" s="1">
        <v>0</v>
      </c>
      <c r="AI1223" s="1">
        <v>0</v>
      </c>
      <c r="AJ1223" s="1">
        <v>1.618633508682251</v>
      </c>
      <c r="AK1223" s="1">
        <v>0</v>
      </c>
      <c r="AL1223" s="1">
        <v>0</v>
      </c>
      <c r="AM1223" s="1">
        <v>-140.55751155267609</v>
      </c>
    </row>
    <row r="1224" spans="5:39" x14ac:dyDescent="0.2">
      <c r="E1224" s="1" t="str">
        <f t="shared" si="19"/>
        <v>--011-0---</v>
      </c>
      <c r="F1224" s="1" t="s">
        <v>87</v>
      </c>
      <c r="G1224" s="1" t="s">
        <v>87</v>
      </c>
      <c r="H1224" s="1">
        <v>0</v>
      </c>
      <c r="I1224" s="1">
        <v>1</v>
      </c>
      <c r="J1224" s="1">
        <v>1</v>
      </c>
      <c r="K1224" s="1" t="s">
        <v>87</v>
      </c>
      <c r="L1224" s="1">
        <v>0</v>
      </c>
      <c r="M1224" s="1" t="s">
        <v>87</v>
      </c>
      <c r="N1224" s="1" t="s">
        <v>87</v>
      </c>
      <c r="O1224" s="1" t="s">
        <v>87</v>
      </c>
      <c r="P1224" s="1">
        <v>1096</v>
      </c>
      <c r="Q1224" s="1">
        <v>3622709</v>
      </c>
      <c r="R1224" s="1">
        <v>15876.194825481625</v>
      </c>
      <c r="S1224" s="1">
        <v>15.239429473876953</v>
      </c>
      <c r="T1224" s="1">
        <v>-242.13136577974171</v>
      </c>
      <c r="U1224" s="1">
        <v>71.310371336336956</v>
      </c>
      <c r="V1224" s="1">
        <v>169.02447509765625</v>
      </c>
      <c r="W1224" s="1">
        <v>7.2334718704223633</v>
      </c>
      <c r="X1224" s="1">
        <v>4.5561747949908554E-2</v>
      </c>
      <c r="Y1224" s="1">
        <v>1.6156141716047301</v>
      </c>
      <c r="Z1224" s="1">
        <v>13.38398971598326</v>
      </c>
      <c r="AA1224" s="1">
        <v>39.73131708895194</v>
      </c>
      <c r="AB1224" s="1">
        <v>34.209013199790547</v>
      </c>
      <c r="AC1224" s="1">
        <v>10.221301241695096</v>
      </c>
      <c r="AD1224" s="1">
        <v>0.83876458197442849</v>
      </c>
      <c r="AE1224" s="1">
        <v>1.6156141716047301</v>
      </c>
      <c r="AF1224" s="1">
        <v>13.38398971598326</v>
      </c>
      <c r="AG1224" s="1">
        <v>-9.1989624285183638</v>
      </c>
      <c r="AH1224" s="1">
        <v>3.1765274177197353</v>
      </c>
      <c r="AI1224" s="1">
        <v>13.82043078541165</v>
      </c>
      <c r="AJ1224" s="1">
        <v>1.6902447938919067</v>
      </c>
      <c r="AK1224" s="1">
        <v>0</v>
      </c>
      <c r="AL1224" s="1">
        <v>0</v>
      </c>
      <c r="AM1224" s="1">
        <v>1.2319910200944129</v>
      </c>
    </row>
    <row r="1225" spans="5:39" x14ac:dyDescent="0.2">
      <c r="E1225" s="1" t="str">
        <f t="shared" si="19"/>
        <v>--011-1---</v>
      </c>
      <c r="F1225" s="1" t="s">
        <v>87</v>
      </c>
      <c r="G1225" s="1" t="s">
        <v>87</v>
      </c>
      <c r="H1225" s="1">
        <v>0</v>
      </c>
      <c r="I1225" s="1">
        <v>1</v>
      </c>
      <c r="J1225" s="1">
        <v>1</v>
      </c>
      <c r="K1225" s="1" t="s">
        <v>87</v>
      </c>
      <c r="L1225" s="1">
        <v>1</v>
      </c>
      <c r="M1225" s="1" t="s">
        <v>87</v>
      </c>
      <c r="N1225" s="1" t="s">
        <v>87</v>
      </c>
      <c r="O1225" s="1" t="s">
        <v>87</v>
      </c>
      <c r="P1225" s="1">
        <v>408</v>
      </c>
      <c r="Q1225" s="1">
        <v>1439368</v>
      </c>
      <c r="R1225" s="1">
        <v>15271.477075549461</v>
      </c>
      <c r="S1225" s="1">
        <v>14.752552032470703</v>
      </c>
      <c r="T1225" s="1">
        <v>-186.94005996927737</v>
      </c>
      <c r="U1225" s="1">
        <v>63.015170649498742</v>
      </c>
      <c r="V1225" s="1">
        <v>164.49560546875</v>
      </c>
      <c r="W1225" s="1">
        <v>35.531085968017578</v>
      </c>
      <c r="X1225" s="1">
        <v>0.23266306063416059</v>
      </c>
      <c r="Y1225" s="1">
        <v>0.15965340343817566</v>
      </c>
      <c r="Z1225" s="1">
        <v>9.3447957714774823</v>
      </c>
      <c r="AA1225" s="1">
        <v>25.169379894509259</v>
      </c>
      <c r="AB1225" s="1">
        <v>50.573862973193798</v>
      </c>
      <c r="AC1225" s="1">
        <v>14.659281017780026</v>
      </c>
      <c r="AD1225" s="1">
        <v>9.3026939601269454E-2</v>
      </c>
      <c r="AE1225" s="1">
        <v>0.15965340343817566</v>
      </c>
      <c r="AF1225" s="1">
        <v>9.3447957714774823</v>
      </c>
      <c r="AG1225" s="1">
        <v>-14.062838726999257</v>
      </c>
      <c r="AH1225" s="1">
        <v>2.1903427738416963</v>
      </c>
      <c r="AI1225" s="1">
        <v>6.3892928280516879</v>
      </c>
      <c r="AJ1225" s="1">
        <v>1.6449559926986694</v>
      </c>
      <c r="AK1225" s="1">
        <v>0</v>
      </c>
      <c r="AL1225" s="1">
        <v>0</v>
      </c>
      <c r="AM1225" s="1">
        <v>0.44358037470086858</v>
      </c>
    </row>
    <row r="1226" spans="5:39" x14ac:dyDescent="0.2">
      <c r="E1226" s="1" t="str">
        <f t="shared" si="19"/>
        <v>--021-0---</v>
      </c>
      <c r="F1226" s="1" t="s">
        <v>87</v>
      </c>
      <c r="G1226" s="1" t="s">
        <v>87</v>
      </c>
      <c r="H1226" s="1">
        <v>0</v>
      </c>
      <c r="I1226" s="1">
        <v>2</v>
      </c>
      <c r="J1226" s="1">
        <v>1</v>
      </c>
      <c r="K1226" s="1" t="s">
        <v>87</v>
      </c>
      <c r="L1226" s="1">
        <v>0</v>
      </c>
      <c r="M1226" s="1" t="s">
        <v>87</v>
      </c>
      <c r="N1226" s="1" t="s">
        <v>87</v>
      </c>
      <c r="O1226" s="1" t="s">
        <v>87</v>
      </c>
      <c r="P1226" s="1">
        <v>914</v>
      </c>
      <c r="Q1226" s="1">
        <v>2872914</v>
      </c>
      <c r="R1226" s="1">
        <v>28676.682373311025</v>
      </c>
      <c r="S1226" s="1">
        <v>47.957046508789063</v>
      </c>
      <c r="T1226" s="1">
        <v>-312.89413508361497</v>
      </c>
      <c r="U1226" s="1">
        <v>79.800112488662137</v>
      </c>
      <c r="V1226" s="1">
        <v>170.04183959960938</v>
      </c>
      <c r="W1226" s="1">
        <v>-41.864665985107422</v>
      </c>
      <c r="X1226" s="1">
        <v>-0.14598852628806971</v>
      </c>
      <c r="Y1226" s="1">
        <v>0</v>
      </c>
      <c r="Z1226" s="1">
        <v>12.570755685690557</v>
      </c>
      <c r="AA1226" s="1">
        <v>54.876303293450476</v>
      </c>
      <c r="AB1226" s="1">
        <v>28.500331022787318</v>
      </c>
      <c r="AC1226" s="1">
        <v>4.0526099980716443</v>
      </c>
      <c r="AD1226" s="1">
        <v>0</v>
      </c>
      <c r="AE1226" s="1">
        <v>0</v>
      </c>
      <c r="AF1226" s="1">
        <v>12.570755685690557</v>
      </c>
      <c r="AG1226" s="1">
        <v>-0.17041431841894816</v>
      </c>
      <c r="AH1226" s="1">
        <v>5.0057924536786347</v>
      </c>
      <c r="AI1226" s="1">
        <v>8.8733244190936311</v>
      </c>
      <c r="AJ1226" s="1">
        <v>1.7004184722900391</v>
      </c>
      <c r="AK1226" s="1">
        <v>0</v>
      </c>
      <c r="AL1226" s="1">
        <v>0</v>
      </c>
      <c r="AM1226" s="1">
        <v>7.47880711668682</v>
      </c>
    </row>
    <row r="1227" spans="5:39" x14ac:dyDescent="0.2">
      <c r="E1227" s="1" t="str">
        <f t="shared" si="19"/>
        <v>--021-1---</v>
      </c>
      <c r="F1227" s="1" t="s">
        <v>87</v>
      </c>
      <c r="G1227" s="1" t="s">
        <v>87</v>
      </c>
      <c r="H1227" s="1">
        <v>0</v>
      </c>
      <c r="I1227" s="1">
        <v>2</v>
      </c>
      <c r="J1227" s="1">
        <v>1</v>
      </c>
      <c r="K1227" s="1" t="s">
        <v>87</v>
      </c>
      <c r="L1227" s="1">
        <v>1</v>
      </c>
      <c r="M1227" s="1" t="s">
        <v>87</v>
      </c>
      <c r="N1227" s="1" t="s">
        <v>87</v>
      </c>
      <c r="O1227" s="1" t="s">
        <v>87</v>
      </c>
      <c r="P1227" s="1">
        <v>374</v>
      </c>
      <c r="Q1227" s="1">
        <v>1438578</v>
      </c>
      <c r="R1227" s="1">
        <v>30061.124359329024</v>
      </c>
      <c r="S1227" s="1">
        <v>52.013275146484375</v>
      </c>
      <c r="T1227" s="1">
        <v>-243.08360974419401</v>
      </c>
      <c r="U1227" s="1">
        <v>70.7199065810794</v>
      </c>
      <c r="V1227" s="1">
        <v>163.47114562988281</v>
      </c>
      <c r="W1227" s="1">
        <v>-7.0494465827941895</v>
      </c>
      <c r="X1227" s="1">
        <v>-2.3450375636420596E-2</v>
      </c>
      <c r="Y1227" s="1">
        <v>0</v>
      </c>
      <c r="Z1227" s="1">
        <v>6.0775988510876715</v>
      </c>
      <c r="AA1227" s="1">
        <v>47.699047253607382</v>
      </c>
      <c r="AB1227" s="1">
        <v>44.497969522681423</v>
      </c>
      <c r="AC1227" s="1">
        <v>1.7253843726235212</v>
      </c>
      <c r="AD1227" s="1">
        <v>0</v>
      </c>
      <c r="AE1227" s="1">
        <v>0</v>
      </c>
      <c r="AF1227" s="1">
        <v>6.0775988510876715</v>
      </c>
      <c r="AG1227" s="1">
        <v>-0.34658039099654614</v>
      </c>
      <c r="AH1227" s="1">
        <v>3.7335717615917208</v>
      </c>
      <c r="AI1227" s="1">
        <v>6.2239851609301855</v>
      </c>
      <c r="AJ1227" s="1">
        <v>1.6347115039825439</v>
      </c>
      <c r="AK1227" s="1">
        <v>0</v>
      </c>
      <c r="AL1227" s="1">
        <v>0</v>
      </c>
      <c r="AM1227" s="1">
        <v>-7.7678693083863948</v>
      </c>
    </row>
    <row r="1228" spans="5:39" x14ac:dyDescent="0.2">
      <c r="E1228" s="1" t="str">
        <f t="shared" si="19"/>
        <v>--031-0---</v>
      </c>
      <c r="F1228" s="1" t="s">
        <v>87</v>
      </c>
      <c r="G1228" s="1" t="s">
        <v>87</v>
      </c>
      <c r="H1228" s="1">
        <v>0</v>
      </c>
      <c r="I1228" s="1">
        <v>3</v>
      </c>
      <c r="J1228" s="1">
        <v>1</v>
      </c>
      <c r="K1228" s="1" t="s">
        <v>87</v>
      </c>
      <c r="L1228" s="1">
        <v>0</v>
      </c>
      <c r="M1228" s="1" t="s">
        <v>87</v>
      </c>
      <c r="N1228" s="1" t="s">
        <v>87</v>
      </c>
      <c r="O1228" s="1" t="s">
        <v>87</v>
      </c>
      <c r="P1228" s="1">
        <v>165</v>
      </c>
      <c r="Q1228" s="1">
        <v>512355</v>
      </c>
      <c r="R1228" s="1">
        <v>64259.051699340918</v>
      </c>
      <c r="S1228" s="1">
        <v>90.323799133300781</v>
      </c>
      <c r="T1228" s="1">
        <v>-435.58334740410203</v>
      </c>
      <c r="U1228" s="1">
        <v>91.800090662711952</v>
      </c>
      <c r="V1228" s="1">
        <v>176.71302795410156</v>
      </c>
      <c r="W1228" s="1">
        <v>-180.80003356933594</v>
      </c>
      <c r="X1228" s="1">
        <v>-0.28136119159565864</v>
      </c>
      <c r="Y1228" s="1">
        <v>0</v>
      </c>
      <c r="Z1228" s="1">
        <v>4.7935513462345449</v>
      </c>
      <c r="AA1228" s="1">
        <v>76.013311083135719</v>
      </c>
      <c r="AB1228" s="1">
        <v>19.193137570629741</v>
      </c>
      <c r="AC1228" s="1">
        <v>0</v>
      </c>
      <c r="AD1228" s="1">
        <v>0</v>
      </c>
      <c r="AE1228" s="1">
        <v>0</v>
      </c>
      <c r="AF1228" s="1">
        <v>0</v>
      </c>
      <c r="AG1228" s="1">
        <v>0.13003333456925503</v>
      </c>
      <c r="AH1228" s="1">
        <v>10.532728764031551</v>
      </c>
      <c r="AI1228" s="1">
        <v>0</v>
      </c>
      <c r="AJ1228" s="1">
        <v>1.7671302556991577</v>
      </c>
      <c r="AK1228" s="1">
        <v>0</v>
      </c>
      <c r="AL1228" s="1">
        <v>0</v>
      </c>
      <c r="AM1228" s="1">
        <v>-24.392567482036529</v>
      </c>
    </row>
    <row r="1229" spans="5:39" x14ac:dyDescent="0.2">
      <c r="E1229" s="1" t="str">
        <f t="shared" si="19"/>
        <v>--031-1---</v>
      </c>
      <c r="F1229" s="1" t="s">
        <v>87</v>
      </c>
      <c r="G1229" s="1" t="s">
        <v>87</v>
      </c>
      <c r="H1229" s="1">
        <v>0</v>
      </c>
      <c r="I1229" s="1">
        <v>3</v>
      </c>
      <c r="J1229" s="1">
        <v>1</v>
      </c>
      <c r="K1229" s="1" t="s">
        <v>87</v>
      </c>
      <c r="L1229" s="1">
        <v>1</v>
      </c>
      <c r="M1229" s="1" t="s">
        <v>87</v>
      </c>
      <c r="N1229" s="1" t="s">
        <v>87</v>
      </c>
      <c r="O1229" s="1" t="s">
        <v>87</v>
      </c>
      <c r="P1229" s="1">
        <v>84</v>
      </c>
      <c r="Q1229" s="1">
        <v>278986</v>
      </c>
      <c r="R1229" s="1">
        <v>78401.442234173475</v>
      </c>
      <c r="S1229" s="1">
        <v>90.596260070800781</v>
      </c>
      <c r="T1229" s="1">
        <v>-359.74960816886471</v>
      </c>
      <c r="U1229" s="1">
        <v>110.75621200323062</v>
      </c>
      <c r="V1229" s="1">
        <v>183.77732849121094</v>
      </c>
      <c r="W1229" s="1">
        <v>-65.528182983398438</v>
      </c>
      <c r="X1229" s="1">
        <v>-8.3580328519564068E-2</v>
      </c>
      <c r="Y1229" s="1">
        <v>0</v>
      </c>
      <c r="Z1229" s="1">
        <v>0.27420730789358605</v>
      </c>
      <c r="AA1229" s="1">
        <v>59.043106105682718</v>
      </c>
      <c r="AB1229" s="1">
        <v>40.682686586423692</v>
      </c>
      <c r="AC1229" s="1">
        <v>0</v>
      </c>
      <c r="AD1229" s="1">
        <v>0</v>
      </c>
      <c r="AE1229" s="1">
        <v>0</v>
      </c>
      <c r="AF1229" s="1">
        <v>0</v>
      </c>
      <c r="AG1229" s="1">
        <v>-0.29708799816552656</v>
      </c>
      <c r="AH1229" s="1">
        <v>4.5638456030183825</v>
      </c>
      <c r="AI1229" s="1">
        <v>0</v>
      </c>
      <c r="AJ1229" s="1">
        <v>1.8377732038497925</v>
      </c>
      <c r="AK1229" s="1">
        <v>0</v>
      </c>
      <c r="AL1229" s="1">
        <v>1</v>
      </c>
      <c r="AM1229" s="1">
        <v>-4.5788665856576189</v>
      </c>
    </row>
    <row r="1230" spans="5:39" x14ac:dyDescent="0.2">
      <c r="E1230" s="1" t="str">
        <f t="shared" si="19"/>
        <v>--111-0---</v>
      </c>
      <c r="F1230" s="1" t="s">
        <v>87</v>
      </c>
      <c r="G1230" s="1" t="s">
        <v>87</v>
      </c>
      <c r="H1230" s="1">
        <v>1</v>
      </c>
      <c r="I1230" s="1">
        <v>1</v>
      </c>
      <c r="J1230" s="1">
        <v>1</v>
      </c>
      <c r="K1230" s="1" t="s">
        <v>87</v>
      </c>
      <c r="L1230" s="1">
        <v>0</v>
      </c>
      <c r="M1230" s="1" t="s">
        <v>87</v>
      </c>
      <c r="N1230" s="1" t="s">
        <v>87</v>
      </c>
      <c r="O1230" s="1" t="s">
        <v>87</v>
      </c>
      <c r="P1230" s="1">
        <v>1185</v>
      </c>
      <c r="Q1230" s="1">
        <v>2042193</v>
      </c>
      <c r="R1230" s="1">
        <v>21377.051306146637</v>
      </c>
      <c r="S1230" s="1">
        <v>18.388046264648438</v>
      </c>
      <c r="T1230" s="1">
        <v>-287.7525129959356</v>
      </c>
      <c r="U1230" s="1">
        <v>78.324174969786412</v>
      </c>
      <c r="V1230" s="1">
        <v>247.12022399902344</v>
      </c>
      <c r="W1230" s="1">
        <v>60.608039855957031</v>
      </c>
      <c r="X1230" s="1">
        <v>0.2835191766533775</v>
      </c>
      <c r="Y1230" s="1">
        <v>0.32621794316208114</v>
      </c>
      <c r="Z1230" s="1">
        <v>10.260881317289796</v>
      </c>
      <c r="AA1230" s="1">
        <v>35.339950729436445</v>
      </c>
      <c r="AB1230" s="1">
        <v>39.503220312673683</v>
      </c>
      <c r="AC1230" s="1">
        <v>13.747917067583721</v>
      </c>
      <c r="AD1230" s="1">
        <v>0.82181262985427916</v>
      </c>
      <c r="AE1230" s="1">
        <v>0.32621794316208114</v>
      </c>
      <c r="AF1230" s="1">
        <v>10.260881317289796</v>
      </c>
      <c r="AG1230" s="1">
        <v>-28.026137750917144</v>
      </c>
      <c r="AH1230" s="1">
        <v>4.6064383055297622</v>
      </c>
      <c r="AI1230" s="1">
        <v>9.9835316643419993</v>
      </c>
      <c r="AJ1230" s="1">
        <v>2.4712023735046387</v>
      </c>
      <c r="AK1230" s="1">
        <v>0</v>
      </c>
      <c r="AL1230" s="1">
        <v>0</v>
      </c>
      <c r="AM1230" s="1">
        <v>36.352317442633087</v>
      </c>
    </row>
    <row r="1231" spans="5:39" x14ac:dyDescent="0.2">
      <c r="E1231" s="1" t="str">
        <f t="shared" si="19"/>
        <v>--111-1---</v>
      </c>
      <c r="F1231" s="1" t="s">
        <v>87</v>
      </c>
      <c r="G1231" s="1" t="s">
        <v>87</v>
      </c>
      <c r="H1231" s="1">
        <v>1</v>
      </c>
      <c r="I1231" s="1">
        <v>1</v>
      </c>
      <c r="J1231" s="1">
        <v>1</v>
      </c>
      <c r="K1231" s="1" t="s">
        <v>87</v>
      </c>
      <c r="L1231" s="1">
        <v>1</v>
      </c>
      <c r="M1231" s="1" t="s">
        <v>87</v>
      </c>
      <c r="N1231" s="1" t="s">
        <v>87</v>
      </c>
      <c r="O1231" s="1" t="s">
        <v>87</v>
      </c>
      <c r="P1231" s="1">
        <v>429</v>
      </c>
      <c r="Q1231" s="1">
        <v>760516</v>
      </c>
      <c r="R1231" s="1">
        <v>21140.424935784224</v>
      </c>
      <c r="S1231" s="1">
        <v>19.393829345703125</v>
      </c>
      <c r="T1231" s="1">
        <v>-220.09912265532472</v>
      </c>
      <c r="U1231" s="1">
        <v>70.029625151167082</v>
      </c>
      <c r="V1231" s="1">
        <v>241.02267456054688</v>
      </c>
      <c r="W1231" s="1">
        <v>98.054634094238281</v>
      </c>
      <c r="X1231" s="1">
        <v>0.46382527499843212</v>
      </c>
      <c r="Y1231" s="1">
        <v>0.44772233588773935</v>
      </c>
      <c r="Z1231" s="1">
        <v>3.8117541248310358</v>
      </c>
      <c r="AA1231" s="1">
        <v>27.63807730540843</v>
      </c>
      <c r="AB1231" s="1">
        <v>47.696563911870356</v>
      </c>
      <c r="AC1231" s="1">
        <v>20.113054820674385</v>
      </c>
      <c r="AD1231" s="1">
        <v>0.29282750132804569</v>
      </c>
      <c r="AE1231" s="1">
        <v>0.44772233588773935</v>
      </c>
      <c r="AF1231" s="1">
        <v>3.8117541248310358</v>
      </c>
      <c r="AG1231" s="1">
        <v>-42.688728842405887</v>
      </c>
      <c r="AH1231" s="1">
        <v>4.9008060273725427</v>
      </c>
      <c r="AI1231" s="1">
        <v>4.7758705462110926</v>
      </c>
      <c r="AJ1231" s="1">
        <v>2.4102268218994141</v>
      </c>
      <c r="AK1231" s="1">
        <v>0</v>
      </c>
      <c r="AL1231" s="1">
        <v>0</v>
      </c>
      <c r="AM1231" s="1">
        <v>40.113509501180353</v>
      </c>
    </row>
    <row r="1232" spans="5:39" x14ac:dyDescent="0.2">
      <c r="E1232" s="1" t="str">
        <f t="shared" si="19"/>
        <v>--121-0---</v>
      </c>
      <c r="F1232" s="1" t="s">
        <v>87</v>
      </c>
      <c r="G1232" s="1" t="s">
        <v>87</v>
      </c>
      <c r="H1232" s="1">
        <v>1</v>
      </c>
      <c r="I1232" s="1">
        <v>2</v>
      </c>
      <c r="J1232" s="1">
        <v>1</v>
      </c>
      <c r="K1232" s="1" t="s">
        <v>87</v>
      </c>
      <c r="L1232" s="1">
        <v>0</v>
      </c>
      <c r="M1232" s="1" t="s">
        <v>87</v>
      </c>
      <c r="N1232" s="1" t="s">
        <v>87</v>
      </c>
      <c r="O1232" s="1" t="s">
        <v>87</v>
      </c>
      <c r="P1232" s="1">
        <v>4130</v>
      </c>
      <c r="Q1232" s="1">
        <v>8818414</v>
      </c>
      <c r="R1232" s="1">
        <v>41870.031398705825</v>
      </c>
      <c r="S1232" s="1">
        <v>57.880092620849609</v>
      </c>
      <c r="T1232" s="1">
        <v>-379.05939849702463</v>
      </c>
      <c r="U1232" s="1">
        <v>84.983447680461211</v>
      </c>
      <c r="V1232" s="1">
        <v>252.32916259765625</v>
      </c>
      <c r="W1232" s="1">
        <v>33.835498809814453</v>
      </c>
      <c r="X1232" s="1">
        <v>8.0810779642406211E-2</v>
      </c>
      <c r="Y1232" s="1">
        <v>0.4276165759511858</v>
      </c>
      <c r="Z1232" s="1">
        <v>4.6225432373667195</v>
      </c>
      <c r="AA1232" s="1">
        <v>38.52577118742667</v>
      </c>
      <c r="AB1232" s="1">
        <v>52.450905571001769</v>
      </c>
      <c r="AC1232" s="1">
        <v>3.9731634282536517</v>
      </c>
      <c r="AD1232" s="1">
        <v>0</v>
      </c>
      <c r="AE1232" s="1">
        <v>0.4276165759511858</v>
      </c>
      <c r="AF1232" s="1">
        <v>4.6225432373667195</v>
      </c>
      <c r="AG1232" s="1">
        <v>-1.0577823246094251</v>
      </c>
      <c r="AH1232" s="1">
        <v>8.4461320260194768</v>
      </c>
      <c r="AI1232" s="1">
        <v>14.099099544494486</v>
      </c>
      <c r="AJ1232" s="1">
        <v>2.5232915878295898</v>
      </c>
      <c r="AK1232" s="1">
        <v>0</v>
      </c>
      <c r="AL1232" s="1">
        <v>0</v>
      </c>
      <c r="AM1232" s="1">
        <v>54.09483981352443</v>
      </c>
    </row>
    <row r="1233" spans="5:39" x14ac:dyDescent="0.2">
      <c r="E1233" s="1" t="str">
        <f t="shared" si="19"/>
        <v>--121-1---</v>
      </c>
      <c r="F1233" s="1" t="s">
        <v>87</v>
      </c>
      <c r="G1233" s="1" t="s">
        <v>87</v>
      </c>
      <c r="H1233" s="1">
        <v>1</v>
      </c>
      <c r="I1233" s="1">
        <v>2</v>
      </c>
      <c r="J1233" s="1">
        <v>1</v>
      </c>
      <c r="K1233" s="1" t="s">
        <v>87</v>
      </c>
      <c r="L1233" s="1">
        <v>1</v>
      </c>
      <c r="M1233" s="1" t="s">
        <v>87</v>
      </c>
      <c r="N1233" s="1" t="s">
        <v>87</v>
      </c>
      <c r="O1233" s="1" t="s">
        <v>87</v>
      </c>
      <c r="P1233" s="1">
        <v>1487</v>
      </c>
      <c r="Q1233" s="1">
        <v>3248730</v>
      </c>
      <c r="R1233" s="1">
        <v>39867.587057761215</v>
      </c>
      <c r="S1233" s="1">
        <v>58.786628723144531</v>
      </c>
      <c r="T1233" s="1">
        <v>-283.64977060548574</v>
      </c>
      <c r="U1233" s="1">
        <v>73.637617348385945</v>
      </c>
      <c r="V1233" s="1">
        <v>229.72038269042969</v>
      </c>
      <c r="W1233" s="1">
        <v>70.580970764160156</v>
      </c>
      <c r="X1233" s="1">
        <v>0.17703848156624222</v>
      </c>
      <c r="Y1233" s="1">
        <v>0.46091857433520178</v>
      </c>
      <c r="Z1233" s="1">
        <v>3.2893776952840037</v>
      </c>
      <c r="AA1233" s="1">
        <v>31.557870306242748</v>
      </c>
      <c r="AB1233" s="1">
        <v>60.691377861502801</v>
      </c>
      <c r="AC1233" s="1">
        <v>4.0004555626352456</v>
      </c>
      <c r="AD1233" s="1">
        <v>0</v>
      </c>
      <c r="AE1233" s="1">
        <v>0.46091857433520178</v>
      </c>
      <c r="AF1233" s="1">
        <v>3.2893776952840037</v>
      </c>
      <c r="AG1233" s="1">
        <v>-2.4363071516439501</v>
      </c>
      <c r="AH1233" s="1">
        <v>5.3219819279817688</v>
      </c>
      <c r="AI1233" s="1">
        <v>10.839042784187971</v>
      </c>
      <c r="AJ1233" s="1">
        <v>2.2972037792205811</v>
      </c>
      <c r="AK1233" s="1">
        <v>0</v>
      </c>
      <c r="AL1233" s="1">
        <v>0</v>
      </c>
      <c r="AM1233" s="1">
        <v>37.14802249242539</v>
      </c>
    </row>
    <row r="1234" spans="5:39" x14ac:dyDescent="0.2">
      <c r="E1234" s="1" t="str">
        <f t="shared" si="19"/>
        <v>--131-0---</v>
      </c>
      <c r="F1234" s="1" t="s">
        <v>87</v>
      </c>
      <c r="G1234" s="1" t="s">
        <v>87</v>
      </c>
      <c r="H1234" s="1">
        <v>1</v>
      </c>
      <c r="I1234" s="1">
        <v>3</v>
      </c>
      <c r="J1234" s="1">
        <v>1</v>
      </c>
      <c r="K1234" s="1" t="s">
        <v>87</v>
      </c>
      <c r="L1234" s="1">
        <v>0</v>
      </c>
      <c r="M1234" s="1" t="s">
        <v>87</v>
      </c>
      <c r="N1234" s="1" t="s">
        <v>87</v>
      </c>
      <c r="O1234" s="1" t="s">
        <v>87</v>
      </c>
      <c r="P1234" s="1">
        <v>1667</v>
      </c>
      <c r="Q1234" s="1">
        <v>4167434</v>
      </c>
      <c r="R1234" s="1">
        <v>78288.146514459848</v>
      </c>
      <c r="S1234" s="1">
        <v>90.424781799316406</v>
      </c>
      <c r="T1234" s="1">
        <v>-483.41304634111771</v>
      </c>
      <c r="U1234" s="1">
        <v>85.091910226242675</v>
      </c>
      <c r="V1234" s="1">
        <v>229.40582275390625</v>
      </c>
      <c r="W1234" s="1">
        <v>-255.11164855957031</v>
      </c>
      <c r="X1234" s="1">
        <v>-0.32586241968629454</v>
      </c>
      <c r="Y1234" s="1">
        <v>0.84454846795414162</v>
      </c>
      <c r="Z1234" s="1">
        <v>6.9907045918423654</v>
      </c>
      <c r="AA1234" s="1">
        <v>70.714617196097166</v>
      </c>
      <c r="AB1234" s="1">
        <v>21.425150344312591</v>
      </c>
      <c r="AC1234" s="1">
        <v>2.4979399793733988E-2</v>
      </c>
      <c r="AD1234" s="1">
        <v>0</v>
      </c>
      <c r="AE1234" s="1">
        <v>0</v>
      </c>
      <c r="AF1234" s="1">
        <v>0</v>
      </c>
      <c r="AG1234" s="1">
        <v>0</v>
      </c>
      <c r="AH1234" s="1">
        <v>13.189643980734576</v>
      </c>
      <c r="AI1234" s="1">
        <v>0</v>
      </c>
      <c r="AJ1234" s="1">
        <v>2.294058084487915</v>
      </c>
      <c r="AK1234" s="1">
        <v>0</v>
      </c>
      <c r="AL1234" s="1">
        <v>0</v>
      </c>
      <c r="AM1234" s="1">
        <v>-99.385967061035913</v>
      </c>
    </row>
    <row r="1235" spans="5:39" x14ac:dyDescent="0.2">
      <c r="E1235" s="1" t="str">
        <f t="shared" si="19"/>
        <v>--131-1---</v>
      </c>
      <c r="F1235" s="1" t="s">
        <v>87</v>
      </c>
      <c r="G1235" s="1" t="s">
        <v>87</v>
      </c>
      <c r="H1235" s="1">
        <v>1</v>
      </c>
      <c r="I1235" s="1">
        <v>3</v>
      </c>
      <c r="J1235" s="1">
        <v>1</v>
      </c>
      <c r="K1235" s="1" t="s">
        <v>87</v>
      </c>
      <c r="L1235" s="1">
        <v>1</v>
      </c>
      <c r="M1235" s="1" t="s">
        <v>87</v>
      </c>
      <c r="N1235" s="1" t="s">
        <v>87</v>
      </c>
      <c r="O1235" s="1" t="s">
        <v>87</v>
      </c>
      <c r="P1235" s="1">
        <v>802</v>
      </c>
      <c r="Q1235" s="1">
        <v>2104646</v>
      </c>
      <c r="R1235" s="1">
        <v>78455.214461474781</v>
      </c>
      <c r="S1235" s="1">
        <v>90.788116455078125</v>
      </c>
      <c r="T1235" s="1">
        <v>-377.4070945867623</v>
      </c>
      <c r="U1235" s="1">
        <v>74.29958987339819</v>
      </c>
      <c r="V1235" s="1">
        <v>223.99928283691406</v>
      </c>
      <c r="W1235" s="1">
        <v>-183.98489379882813</v>
      </c>
      <c r="X1235" s="1">
        <v>-0.23450945238212739</v>
      </c>
      <c r="Y1235" s="1">
        <v>1.4647118802877064</v>
      </c>
      <c r="Z1235" s="1">
        <v>5.2615974372887413</v>
      </c>
      <c r="AA1235" s="1">
        <v>61.710472925138006</v>
      </c>
      <c r="AB1235" s="1">
        <v>30.957937819471777</v>
      </c>
      <c r="AC1235" s="1">
        <v>0.6052799378137701</v>
      </c>
      <c r="AD1235" s="1">
        <v>0</v>
      </c>
      <c r="AE1235" s="1">
        <v>0</v>
      </c>
      <c r="AF1235" s="1">
        <v>0</v>
      </c>
      <c r="AG1235" s="1">
        <v>0</v>
      </c>
      <c r="AH1235" s="1">
        <v>9.9035961336111704</v>
      </c>
      <c r="AI1235" s="1">
        <v>0</v>
      </c>
      <c r="AJ1235" s="1">
        <v>2.2399928569793701</v>
      </c>
      <c r="AK1235" s="1">
        <v>0</v>
      </c>
      <c r="AL1235" s="1">
        <v>0</v>
      </c>
      <c r="AM1235" s="1">
        <v>-114.78027192880896</v>
      </c>
    </row>
    <row r="1236" spans="5:39" x14ac:dyDescent="0.2">
      <c r="E1236" s="1" t="str">
        <f t="shared" si="19"/>
        <v>--01-0--0-</v>
      </c>
      <c r="F1236" s="1" t="s">
        <v>87</v>
      </c>
      <c r="G1236" s="1" t="s">
        <v>87</v>
      </c>
      <c r="H1236" s="1">
        <v>0</v>
      </c>
      <c r="I1236" s="1">
        <v>1</v>
      </c>
      <c r="J1236" s="1" t="s">
        <v>87</v>
      </c>
      <c r="K1236" s="1">
        <v>0</v>
      </c>
      <c r="L1236" s="1" t="s">
        <v>87</v>
      </c>
      <c r="M1236" s="1" t="s">
        <v>87</v>
      </c>
      <c r="N1236" s="1">
        <v>0</v>
      </c>
      <c r="O1236" s="1" t="s">
        <v>87</v>
      </c>
      <c r="P1236" s="1">
        <v>2208</v>
      </c>
      <c r="Q1236" s="1">
        <v>7394850</v>
      </c>
      <c r="R1236" s="1">
        <v>14258.778821361893</v>
      </c>
      <c r="S1236" s="1">
        <v>13.476957321166992</v>
      </c>
      <c r="T1236" s="1">
        <v>-127.54574379616449</v>
      </c>
      <c r="U1236" s="1">
        <v>63.634235645621317</v>
      </c>
      <c r="V1236" s="1">
        <v>152.53700256347656</v>
      </c>
      <c r="W1236" s="1">
        <v>68.576072692871094</v>
      </c>
      <c r="X1236" s="1">
        <v>0.48093931150775232</v>
      </c>
      <c r="Y1236" s="1">
        <v>0.40363225758467036</v>
      </c>
      <c r="Z1236" s="1">
        <v>3.4960276408581645</v>
      </c>
      <c r="AA1236" s="1">
        <v>19.584278247699412</v>
      </c>
      <c r="AB1236" s="1">
        <v>53.917929369764096</v>
      </c>
      <c r="AC1236" s="1">
        <v>21.492538726275718</v>
      </c>
      <c r="AD1236" s="1">
        <v>1.1055937578179409</v>
      </c>
      <c r="AE1236" s="1">
        <v>0.40363225758467036</v>
      </c>
      <c r="AF1236" s="1">
        <v>3.4960276408581645</v>
      </c>
      <c r="AG1236" s="1">
        <v>-25.502220914260455</v>
      </c>
      <c r="AH1236" s="1">
        <v>1.489591968353015</v>
      </c>
      <c r="AI1236" s="1">
        <v>3.2856508310136943</v>
      </c>
      <c r="AJ1236" s="1">
        <v>1.5253701210021973</v>
      </c>
      <c r="AK1236" s="1">
        <v>0</v>
      </c>
      <c r="AL1236" s="1">
        <v>0</v>
      </c>
      <c r="AM1236" s="1">
        <v>0.67755016434599802</v>
      </c>
    </row>
    <row r="1237" spans="5:39" x14ac:dyDescent="0.2">
      <c r="E1237" s="1" t="str">
        <f t="shared" si="19"/>
        <v>--02-0--0-</v>
      </c>
      <c r="F1237" s="1" t="s">
        <v>87</v>
      </c>
      <c r="G1237" s="1" t="s">
        <v>87</v>
      </c>
      <c r="H1237" s="1">
        <v>0</v>
      </c>
      <c r="I1237" s="1">
        <v>2</v>
      </c>
      <c r="J1237" s="1" t="s">
        <v>87</v>
      </c>
      <c r="K1237" s="1">
        <v>0</v>
      </c>
      <c r="L1237" s="1" t="s">
        <v>87</v>
      </c>
      <c r="M1237" s="1" t="s">
        <v>87</v>
      </c>
      <c r="N1237" s="1">
        <v>0</v>
      </c>
      <c r="O1237" s="1" t="s">
        <v>87</v>
      </c>
      <c r="P1237" s="1">
        <v>1199</v>
      </c>
      <c r="Q1237" s="1">
        <v>4121843</v>
      </c>
      <c r="R1237" s="1">
        <v>27286.242052771409</v>
      </c>
      <c r="S1237" s="1">
        <v>48.266670227050781</v>
      </c>
      <c r="T1237" s="1">
        <v>-209.24903698542195</v>
      </c>
      <c r="U1237" s="1">
        <v>72.898992525089753</v>
      </c>
      <c r="V1237" s="1">
        <v>154.02680969238281</v>
      </c>
      <c r="W1237" s="1">
        <v>22.71247673034668</v>
      </c>
      <c r="X1237" s="1">
        <v>8.323783350752699E-2</v>
      </c>
      <c r="Y1237" s="1">
        <v>0</v>
      </c>
      <c r="Z1237" s="1">
        <v>4.061896583639891</v>
      </c>
      <c r="AA1237" s="1">
        <v>41.191064288474841</v>
      </c>
      <c r="AB1237" s="1">
        <v>50.172192390636908</v>
      </c>
      <c r="AC1237" s="1">
        <v>4.5748467372483619</v>
      </c>
      <c r="AD1237" s="1">
        <v>0</v>
      </c>
      <c r="AE1237" s="1">
        <v>0</v>
      </c>
      <c r="AF1237" s="1">
        <v>4.061896583639891</v>
      </c>
      <c r="AG1237" s="1">
        <v>-2.4232730452281812</v>
      </c>
      <c r="AH1237" s="1">
        <v>3.3565076923910313</v>
      </c>
      <c r="AI1237" s="1">
        <v>4.2186903994949621</v>
      </c>
      <c r="AJ1237" s="1">
        <v>1.5402680635452271</v>
      </c>
      <c r="AK1237" s="1">
        <v>0</v>
      </c>
      <c r="AL1237" s="1">
        <v>0</v>
      </c>
      <c r="AM1237" s="1">
        <v>-0.11620641880687033</v>
      </c>
    </row>
    <row r="1238" spans="5:39" x14ac:dyDescent="0.2">
      <c r="E1238" s="1" t="str">
        <f t="shared" si="19"/>
        <v>--03-0--0-</v>
      </c>
      <c r="F1238" s="1" t="s">
        <v>87</v>
      </c>
      <c r="G1238" s="1" t="s">
        <v>87</v>
      </c>
      <c r="H1238" s="1">
        <v>0</v>
      </c>
      <c r="I1238" s="1">
        <v>3</v>
      </c>
      <c r="J1238" s="1" t="s">
        <v>87</v>
      </c>
      <c r="K1238" s="1">
        <v>0</v>
      </c>
      <c r="L1238" s="1" t="s">
        <v>87</v>
      </c>
      <c r="M1238" s="1" t="s">
        <v>87</v>
      </c>
      <c r="N1238" s="1">
        <v>0</v>
      </c>
      <c r="O1238" s="1" t="s">
        <v>87</v>
      </c>
      <c r="P1238" s="1">
        <v>183</v>
      </c>
      <c r="Q1238" s="1">
        <v>629001</v>
      </c>
      <c r="R1238" s="1">
        <v>66049.622572147389</v>
      </c>
      <c r="S1238" s="1">
        <v>90.518501281738281</v>
      </c>
      <c r="T1238" s="1">
        <v>-330.90873764248886</v>
      </c>
      <c r="U1238" s="1">
        <v>101.38015836701497</v>
      </c>
      <c r="V1238" s="1">
        <v>176.58763122558594</v>
      </c>
      <c r="W1238" s="1">
        <v>-74.036651611328125</v>
      </c>
      <c r="X1238" s="1">
        <v>-0.11209246734219613</v>
      </c>
      <c r="Y1238" s="1">
        <v>0</v>
      </c>
      <c r="Z1238" s="1">
        <v>1.2313175972693207</v>
      </c>
      <c r="AA1238" s="1">
        <v>63.2696927349877</v>
      </c>
      <c r="AB1238" s="1">
        <v>35.498989667742975</v>
      </c>
      <c r="AC1238" s="1">
        <v>0</v>
      </c>
      <c r="AD1238" s="1">
        <v>0</v>
      </c>
      <c r="AE1238" s="1">
        <v>0</v>
      </c>
      <c r="AF1238" s="1">
        <v>0</v>
      </c>
      <c r="AG1238" s="1">
        <v>-4.2708348860495944</v>
      </c>
      <c r="AH1238" s="1">
        <v>7.7521326725323449</v>
      </c>
      <c r="AI1238" s="1">
        <v>0</v>
      </c>
      <c r="AJ1238" s="1">
        <v>1.7658764123916626</v>
      </c>
      <c r="AK1238" s="1">
        <v>0</v>
      </c>
      <c r="AL1238" s="1">
        <v>0</v>
      </c>
      <c r="AM1238" s="1">
        <v>-24.577009179075873</v>
      </c>
    </row>
    <row r="1239" spans="5:39" x14ac:dyDescent="0.2">
      <c r="E1239" s="1" t="str">
        <f t="shared" si="19"/>
        <v>--11-0--0-</v>
      </c>
      <c r="F1239" s="1" t="s">
        <v>87</v>
      </c>
      <c r="G1239" s="1" t="s">
        <v>87</v>
      </c>
      <c r="H1239" s="1">
        <v>1</v>
      </c>
      <c r="I1239" s="1">
        <v>1</v>
      </c>
      <c r="J1239" s="1" t="s">
        <v>87</v>
      </c>
      <c r="K1239" s="1">
        <v>0</v>
      </c>
      <c r="L1239" s="1" t="s">
        <v>87</v>
      </c>
      <c r="M1239" s="1" t="s">
        <v>87</v>
      </c>
      <c r="N1239" s="1">
        <v>0</v>
      </c>
      <c r="O1239" s="1" t="s">
        <v>87</v>
      </c>
      <c r="P1239" s="1">
        <v>1613</v>
      </c>
      <c r="Q1239" s="1">
        <v>3149864</v>
      </c>
      <c r="R1239" s="1">
        <v>18303.208879556962</v>
      </c>
      <c r="S1239" s="1">
        <v>16.807287216186523</v>
      </c>
      <c r="T1239" s="1">
        <v>-150.29663236414723</v>
      </c>
      <c r="U1239" s="1">
        <v>67.154595438574304</v>
      </c>
      <c r="V1239" s="1">
        <v>206.0235595703125</v>
      </c>
      <c r="W1239" s="1">
        <v>102.29410552978516</v>
      </c>
      <c r="X1239" s="1">
        <v>0.55888618330766293</v>
      </c>
      <c r="Y1239" s="1">
        <v>0.10825864227788883</v>
      </c>
      <c r="Z1239" s="1">
        <v>3.7189859625685426</v>
      </c>
      <c r="AA1239" s="1">
        <v>17.635650301092365</v>
      </c>
      <c r="AB1239" s="1">
        <v>54.042682477719673</v>
      </c>
      <c r="AC1239" s="1">
        <v>23.914365826588067</v>
      </c>
      <c r="AD1239" s="1">
        <v>0.58005678975346231</v>
      </c>
      <c r="AE1239" s="1">
        <v>0.10825864227788883</v>
      </c>
      <c r="AF1239" s="1">
        <v>3.7189859625685426</v>
      </c>
      <c r="AG1239" s="1">
        <v>-46.992440983310068</v>
      </c>
      <c r="AH1239" s="1">
        <v>2.5047332108106617</v>
      </c>
      <c r="AI1239" s="1">
        <v>3.4905090477914777</v>
      </c>
      <c r="AJ1239" s="1">
        <v>2.0602355003356934</v>
      </c>
      <c r="AK1239" s="1">
        <v>0</v>
      </c>
      <c r="AL1239" s="1">
        <v>0</v>
      </c>
      <c r="AM1239" s="1">
        <v>20.409776389313986</v>
      </c>
    </row>
    <row r="1240" spans="5:39" x14ac:dyDescent="0.2">
      <c r="E1240" s="1" t="str">
        <f t="shared" si="19"/>
        <v>--12-0--0-</v>
      </c>
      <c r="F1240" s="1" t="s">
        <v>87</v>
      </c>
      <c r="G1240" s="1" t="s">
        <v>87</v>
      </c>
      <c r="H1240" s="1">
        <v>1</v>
      </c>
      <c r="I1240" s="1">
        <v>2</v>
      </c>
      <c r="J1240" s="1" t="s">
        <v>87</v>
      </c>
      <c r="K1240" s="1">
        <v>0</v>
      </c>
      <c r="L1240" s="1" t="s">
        <v>87</v>
      </c>
      <c r="M1240" s="1" t="s">
        <v>87</v>
      </c>
      <c r="N1240" s="1">
        <v>0</v>
      </c>
      <c r="O1240" s="1" t="s">
        <v>87</v>
      </c>
      <c r="P1240" s="1">
        <v>3390</v>
      </c>
      <c r="Q1240" s="1">
        <v>7657617</v>
      </c>
      <c r="R1240" s="1">
        <v>38277.665090843424</v>
      </c>
      <c r="S1240" s="1">
        <v>56.538963317871094</v>
      </c>
      <c r="T1240" s="1">
        <v>-259.90478664046316</v>
      </c>
      <c r="U1240" s="1">
        <v>78.401666049269593</v>
      </c>
      <c r="V1240" s="1">
        <v>226.63299560546875</v>
      </c>
      <c r="W1240" s="1">
        <v>88.995765686035156</v>
      </c>
      <c r="X1240" s="1">
        <v>0.23250050773688449</v>
      </c>
      <c r="Y1240" s="1">
        <v>0.14061815836441022</v>
      </c>
      <c r="Z1240" s="1">
        <v>1.2823049259319186</v>
      </c>
      <c r="AA1240" s="1">
        <v>28.545264146796583</v>
      </c>
      <c r="AB1240" s="1">
        <v>63.212902917448076</v>
      </c>
      <c r="AC1240" s="1">
        <v>6.8189098514590114</v>
      </c>
      <c r="AD1240" s="1">
        <v>0</v>
      </c>
      <c r="AE1240" s="1">
        <v>0.14061815836441022</v>
      </c>
      <c r="AF1240" s="1">
        <v>1.2823049259319186</v>
      </c>
      <c r="AG1240" s="1">
        <v>-3.3678255119651053</v>
      </c>
      <c r="AH1240" s="1">
        <v>5.6213519159149916</v>
      </c>
      <c r="AI1240" s="1">
        <v>2.0730507610841191</v>
      </c>
      <c r="AJ1240" s="1">
        <v>2.2663300037384033</v>
      </c>
      <c r="AK1240" s="1">
        <v>0</v>
      </c>
      <c r="AL1240" s="1">
        <v>0</v>
      </c>
      <c r="AM1240" s="1">
        <v>39.539309810756542</v>
      </c>
    </row>
    <row r="1241" spans="5:39" x14ac:dyDescent="0.2">
      <c r="E1241" s="1" t="str">
        <f t="shared" si="19"/>
        <v>--13-0--0-</v>
      </c>
      <c r="F1241" s="1" t="s">
        <v>87</v>
      </c>
      <c r="G1241" s="1" t="s">
        <v>87</v>
      </c>
      <c r="H1241" s="1">
        <v>1</v>
      </c>
      <c r="I1241" s="1">
        <v>3</v>
      </c>
      <c r="J1241" s="1" t="s">
        <v>87</v>
      </c>
      <c r="K1241" s="1">
        <v>0</v>
      </c>
      <c r="L1241" s="1" t="s">
        <v>87</v>
      </c>
      <c r="M1241" s="1" t="s">
        <v>87</v>
      </c>
      <c r="N1241" s="1">
        <v>0</v>
      </c>
      <c r="O1241" s="1" t="s">
        <v>87</v>
      </c>
      <c r="P1241" s="1">
        <v>1299</v>
      </c>
      <c r="Q1241" s="1">
        <v>3221923</v>
      </c>
      <c r="R1241" s="1">
        <v>78095.878934577588</v>
      </c>
      <c r="S1241" s="1">
        <v>90.606163024902344</v>
      </c>
      <c r="T1241" s="1">
        <v>-371.14236484593386</v>
      </c>
      <c r="U1241" s="1">
        <v>81.09093389142609</v>
      </c>
      <c r="V1241" s="1">
        <v>223.341064453125</v>
      </c>
      <c r="W1241" s="1">
        <v>-91.719802856445313</v>
      </c>
      <c r="X1241" s="1">
        <v>-0.11744512528411485</v>
      </c>
      <c r="Y1241" s="1">
        <v>9.6557242367368804E-2</v>
      </c>
      <c r="Z1241" s="1">
        <v>2.6188707799658775</v>
      </c>
      <c r="AA1241" s="1">
        <v>60.329840284823689</v>
      </c>
      <c r="AB1241" s="1">
        <v>36.527036803796989</v>
      </c>
      <c r="AC1241" s="1">
        <v>0.42769488904607589</v>
      </c>
      <c r="AD1241" s="1">
        <v>0</v>
      </c>
      <c r="AE1241" s="1">
        <v>0</v>
      </c>
      <c r="AF1241" s="1">
        <v>0</v>
      </c>
      <c r="AG1241" s="1">
        <v>0</v>
      </c>
      <c r="AH1241" s="1">
        <v>10.459155065589073</v>
      </c>
      <c r="AI1241" s="1">
        <v>0</v>
      </c>
      <c r="AJ1241" s="1">
        <v>2.2334105968475342</v>
      </c>
      <c r="AK1241" s="1">
        <v>0</v>
      </c>
      <c r="AL1241" s="1">
        <v>0</v>
      </c>
      <c r="AM1241" s="1">
        <v>-35.46858868385867</v>
      </c>
    </row>
    <row r="1242" spans="5:39" x14ac:dyDescent="0.2">
      <c r="E1242" s="1" t="str">
        <f t="shared" si="19"/>
        <v>--01-0--1-</v>
      </c>
      <c r="F1242" s="1" t="s">
        <v>87</v>
      </c>
      <c r="G1242" s="1" t="s">
        <v>87</v>
      </c>
      <c r="H1242" s="1">
        <v>0</v>
      </c>
      <c r="I1242" s="1">
        <v>1</v>
      </c>
      <c r="J1242" s="1" t="s">
        <v>87</v>
      </c>
      <c r="K1242" s="1">
        <v>0</v>
      </c>
      <c r="L1242" s="1" t="s">
        <v>87</v>
      </c>
      <c r="M1242" s="1" t="s">
        <v>87</v>
      </c>
      <c r="N1242" s="1">
        <v>1</v>
      </c>
      <c r="O1242" s="1" t="s">
        <v>87</v>
      </c>
      <c r="P1242" s="1">
        <v>608</v>
      </c>
      <c r="Q1242" s="1">
        <v>2297117</v>
      </c>
      <c r="R1242" s="1">
        <v>14335.643149562531</v>
      </c>
      <c r="S1242" s="1">
        <v>14.651590347290039</v>
      </c>
      <c r="T1242" s="1">
        <v>-248.24213452607961</v>
      </c>
      <c r="U1242" s="1">
        <v>54.154079756301243</v>
      </c>
      <c r="V1242" s="1">
        <v>145.90144348144531</v>
      </c>
      <c r="W1242" s="1">
        <v>-28.974916458129883</v>
      </c>
      <c r="X1242" s="1">
        <v>-0.20211800862951923</v>
      </c>
      <c r="Y1242" s="1">
        <v>1.3486034886337963</v>
      </c>
      <c r="Z1242" s="1">
        <v>20.466262711041711</v>
      </c>
      <c r="AA1242" s="1">
        <v>33.34714775085466</v>
      </c>
      <c r="AB1242" s="1">
        <v>43.54009830583292</v>
      </c>
      <c r="AC1242" s="1">
        <v>1.2978877436369152</v>
      </c>
      <c r="AD1242" s="1">
        <v>0</v>
      </c>
      <c r="AE1242" s="1">
        <v>1.3486034886337963</v>
      </c>
      <c r="AF1242" s="1">
        <v>20.466262711041711</v>
      </c>
      <c r="AG1242" s="1">
        <v>-0.85166337204409004</v>
      </c>
      <c r="AH1242" s="1">
        <v>1.5917937986805746</v>
      </c>
      <c r="AI1242" s="1">
        <v>17.619390029186768</v>
      </c>
      <c r="AJ1242" s="1">
        <v>1.4590145349502563</v>
      </c>
      <c r="AK1242" s="1">
        <v>0</v>
      </c>
      <c r="AL1242" s="1">
        <v>0</v>
      </c>
      <c r="AM1242" s="1">
        <v>0.85216957483901734</v>
      </c>
    </row>
    <row r="1243" spans="5:39" x14ac:dyDescent="0.2">
      <c r="E1243" s="1" t="str">
        <f t="shared" si="19"/>
        <v>--02-0--1-</v>
      </c>
      <c r="F1243" s="1" t="s">
        <v>87</v>
      </c>
      <c r="G1243" s="1" t="s">
        <v>87</v>
      </c>
      <c r="H1243" s="1">
        <v>0</v>
      </c>
      <c r="I1243" s="1">
        <v>2</v>
      </c>
      <c r="J1243" s="1" t="s">
        <v>87</v>
      </c>
      <c r="K1243" s="1">
        <v>0</v>
      </c>
      <c r="L1243" s="1" t="s">
        <v>87</v>
      </c>
      <c r="M1243" s="1" t="s">
        <v>87</v>
      </c>
      <c r="N1243" s="1">
        <v>1</v>
      </c>
      <c r="O1243" s="1" t="s">
        <v>87</v>
      </c>
      <c r="P1243" s="1">
        <v>441</v>
      </c>
      <c r="Q1243" s="1">
        <v>1657763</v>
      </c>
      <c r="R1243" s="1">
        <v>27607.1820843399</v>
      </c>
      <c r="S1243" s="1">
        <v>48.857612609863281</v>
      </c>
      <c r="T1243" s="1">
        <v>-336.36706286593238</v>
      </c>
      <c r="U1243" s="1">
        <v>66.896486964310824</v>
      </c>
      <c r="V1243" s="1">
        <v>155.63877868652344</v>
      </c>
      <c r="W1243" s="1">
        <v>-92.754501342773438</v>
      </c>
      <c r="X1243" s="1">
        <v>-0.33597960508757674</v>
      </c>
      <c r="Y1243" s="1">
        <v>0</v>
      </c>
      <c r="Z1243" s="1">
        <v>18.845033940315954</v>
      </c>
      <c r="AA1243" s="1">
        <v>62.039085200960578</v>
      </c>
      <c r="AB1243" s="1">
        <v>19.052120236728651</v>
      </c>
      <c r="AC1243" s="1">
        <v>6.3760621994820729E-2</v>
      </c>
      <c r="AD1243" s="1">
        <v>0</v>
      </c>
      <c r="AE1243" s="1">
        <v>0</v>
      </c>
      <c r="AF1243" s="1">
        <v>18.845033940315954</v>
      </c>
      <c r="AG1243" s="1">
        <v>1.6228036666637164</v>
      </c>
      <c r="AH1243" s="1">
        <v>3.5694171498499303</v>
      </c>
      <c r="AI1243" s="1">
        <v>11.102862977361646</v>
      </c>
      <c r="AJ1243" s="1">
        <v>1.5563877820968628</v>
      </c>
      <c r="AK1243" s="1">
        <v>0</v>
      </c>
      <c r="AL1243" s="1">
        <v>0</v>
      </c>
      <c r="AM1243" s="1">
        <v>4.7822186820954826</v>
      </c>
    </row>
    <row r="1244" spans="5:39" x14ac:dyDescent="0.2">
      <c r="E1244" s="1" t="str">
        <f t="shared" si="19"/>
        <v>--03-0--1-</v>
      </c>
      <c r="F1244" s="1" t="s">
        <v>87</v>
      </c>
      <c r="G1244" s="1" t="s">
        <v>87</v>
      </c>
      <c r="H1244" s="1">
        <v>0</v>
      </c>
      <c r="I1244" s="1">
        <v>3</v>
      </c>
      <c r="J1244" s="1" t="s">
        <v>87</v>
      </c>
      <c r="K1244" s="1">
        <v>0</v>
      </c>
      <c r="L1244" s="1" t="s">
        <v>87</v>
      </c>
      <c r="M1244" s="1" t="s">
        <v>87</v>
      </c>
      <c r="N1244" s="1">
        <v>1</v>
      </c>
      <c r="O1244" s="1" t="s">
        <v>87</v>
      </c>
      <c r="P1244" s="1">
        <v>84</v>
      </c>
      <c r="Q1244" s="1">
        <v>251947</v>
      </c>
      <c r="R1244" s="1">
        <v>67646.193689711334</v>
      </c>
      <c r="S1244" s="1">
        <v>89.124763488769531</v>
      </c>
      <c r="T1244" s="1">
        <v>-499.7817142625521</v>
      </c>
      <c r="U1244" s="1">
        <v>75.28409715426595</v>
      </c>
      <c r="V1244" s="1">
        <v>158.90008544921875</v>
      </c>
      <c r="W1244" s="1">
        <v>-257.64874267578125</v>
      </c>
      <c r="X1244" s="1">
        <v>-0.38087692540041379</v>
      </c>
      <c r="Y1244" s="1">
        <v>0</v>
      </c>
      <c r="Z1244" s="1">
        <v>6.9776579994998951</v>
      </c>
      <c r="AA1244" s="1">
        <v>79.860446840009999</v>
      </c>
      <c r="AB1244" s="1">
        <v>13.161895160490102</v>
      </c>
      <c r="AC1244" s="1">
        <v>0</v>
      </c>
      <c r="AD1244" s="1">
        <v>0</v>
      </c>
      <c r="AE1244" s="1">
        <v>0</v>
      </c>
      <c r="AF1244" s="1">
        <v>0</v>
      </c>
      <c r="AG1244" s="1">
        <v>9.7060256285014574</v>
      </c>
      <c r="AH1244" s="1">
        <v>7.1191404229602044</v>
      </c>
      <c r="AI1244" s="1">
        <v>0</v>
      </c>
      <c r="AJ1244" s="1">
        <v>1.5890008211135864</v>
      </c>
      <c r="AK1244" s="1">
        <v>0</v>
      </c>
      <c r="AL1244" s="1">
        <v>1</v>
      </c>
      <c r="AM1244" s="1">
        <v>-8.8763859507632557</v>
      </c>
    </row>
    <row r="1245" spans="5:39" x14ac:dyDescent="0.2">
      <c r="E1245" s="1" t="str">
        <f t="shared" si="19"/>
        <v>--11-0--1-</v>
      </c>
      <c r="F1245" s="1" t="s">
        <v>87</v>
      </c>
      <c r="G1245" s="1" t="s">
        <v>87</v>
      </c>
      <c r="H1245" s="1">
        <v>1</v>
      </c>
      <c r="I1245" s="1">
        <v>1</v>
      </c>
      <c r="J1245" s="1" t="s">
        <v>87</v>
      </c>
      <c r="K1245" s="1">
        <v>0</v>
      </c>
      <c r="L1245" s="1" t="s">
        <v>87</v>
      </c>
      <c r="M1245" s="1" t="s">
        <v>87</v>
      </c>
      <c r="N1245" s="1">
        <v>1</v>
      </c>
      <c r="O1245" s="1" t="s">
        <v>87</v>
      </c>
      <c r="P1245" s="1">
        <v>422</v>
      </c>
      <c r="Q1245" s="1">
        <v>874606</v>
      </c>
      <c r="R1245" s="1">
        <v>18973.297477745273</v>
      </c>
      <c r="S1245" s="1">
        <v>17.315107345581055</v>
      </c>
      <c r="T1245" s="1">
        <v>-253.19328709101399</v>
      </c>
      <c r="U1245" s="1">
        <v>64.100500250804799</v>
      </c>
      <c r="V1245" s="1">
        <v>214.24356079101563</v>
      </c>
      <c r="W1245" s="1">
        <v>39.709217071533203</v>
      </c>
      <c r="X1245" s="1">
        <v>0.2092900146540691</v>
      </c>
      <c r="Y1245" s="1">
        <v>0.68728090134300479</v>
      </c>
      <c r="Z1245" s="1">
        <v>7.4055060221402558</v>
      </c>
      <c r="AA1245" s="1">
        <v>30.106699473820214</v>
      </c>
      <c r="AB1245" s="1">
        <v>55.871901176072427</v>
      </c>
      <c r="AC1245" s="1">
        <v>5.7216620969899585</v>
      </c>
      <c r="AD1245" s="1">
        <v>0.20695032963414384</v>
      </c>
      <c r="AE1245" s="1">
        <v>0.68728090134300479</v>
      </c>
      <c r="AF1245" s="1">
        <v>7.4055060221402558</v>
      </c>
      <c r="AG1245" s="1">
        <v>-17.95571907302967</v>
      </c>
      <c r="AH1245" s="1">
        <v>2.5018798981095665</v>
      </c>
      <c r="AI1245" s="1">
        <v>7.5188485936998752</v>
      </c>
      <c r="AJ1245" s="1">
        <v>2.1424355506896973</v>
      </c>
      <c r="AK1245" s="1">
        <v>0</v>
      </c>
      <c r="AL1245" s="1">
        <v>0</v>
      </c>
      <c r="AM1245" s="1">
        <v>22.493438538809301</v>
      </c>
    </row>
    <row r="1246" spans="5:39" x14ac:dyDescent="0.2">
      <c r="E1246" s="1" t="str">
        <f t="shared" si="19"/>
        <v>--12-0--1-</v>
      </c>
      <c r="F1246" s="1" t="s">
        <v>87</v>
      </c>
      <c r="G1246" s="1" t="s">
        <v>87</v>
      </c>
      <c r="H1246" s="1">
        <v>1</v>
      </c>
      <c r="I1246" s="1">
        <v>2</v>
      </c>
      <c r="J1246" s="1" t="s">
        <v>87</v>
      </c>
      <c r="K1246" s="1">
        <v>0</v>
      </c>
      <c r="L1246" s="1" t="s">
        <v>87</v>
      </c>
      <c r="M1246" s="1" t="s">
        <v>87</v>
      </c>
      <c r="N1246" s="1">
        <v>1</v>
      </c>
      <c r="O1246" s="1" t="s">
        <v>87</v>
      </c>
      <c r="P1246" s="1">
        <v>1109</v>
      </c>
      <c r="Q1246" s="1">
        <v>2583013</v>
      </c>
      <c r="R1246" s="1">
        <v>37792.894383299477</v>
      </c>
      <c r="S1246" s="1">
        <v>57.215438842773438</v>
      </c>
      <c r="T1246" s="1">
        <v>-375.17129746851333</v>
      </c>
      <c r="U1246" s="1">
        <v>72.821574628860205</v>
      </c>
      <c r="V1246" s="1">
        <v>218.57455444335938</v>
      </c>
      <c r="W1246" s="1">
        <v>-27.023759841918945</v>
      </c>
      <c r="X1246" s="1">
        <v>-7.1504869586968264E-2</v>
      </c>
      <c r="Y1246" s="1">
        <v>0.24730808555744782</v>
      </c>
      <c r="Z1246" s="1">
        <v>6.7527728277016035</v>
      </c>
      <c r="AA1246" s="1">
        <v>49.825533204827074</v>
      </c>
      <c r="AB1246" s="1">
        <v>43.026690148288068</v>
      </c>
      <c r="AC1246" s="1">
        <v>0.14769573362580832</v>
      </c>
      <c r="AD1246" s="1">
        <v>0</v>
      </c>
      <c r="AE1246" s="1">
        <v>0.24730808555744782</v>
      </c>
      <c r="AF1246" s="1">
        <v>6.7527728277016035</v>
      </c>
      <c r="AG1246" s="1">
        <v>-0.13385044016543013</v>
      </c>
      <c r="AH1246" s="1">
        <v>6.0643685441916046</v>
      </c>
      <c r="AI1246" s="1">
        <v>11.969803361771241</v>
      </c>
      <c r="AJ1246" s="1">
        <v>2.1857454776763916</v>
      </c>
      <c r="AK1246" s="1">
        <v>0</v>
      </c>
      <c r="AL1246" s="1">
        <v>0</v>
      </c>
      <c r="AM1246" s="1">
        <v>38.85109340439287</v>
      </c>
    </row>
    <row r="1247" spans="5:39" x14ac:dyDescent="0.2">
      <c r="E1247" s="1" t="str">
        <f t="shared" si="19"/>
        <v>--13-0--1-</v>
      </c>
      <c r="F1247" s="1" t="s">
        <v>87</v>
      </c>
      <c r="G1247" s="1" t="s">
        <v>87</v>
      </c>
      <c r="H1247" s="1">
        <v>1</v>
      </c>
      <c r="I1247" s="1">
        <v>3</v>
      </c>
      <c r="J1247" s="1" t="s">
        <v>87</v>
      </c>
      <c r="K1247" s="1">
        <v>0</v>
      </c>
      <c r="L1247" s="1" t="s">
        <v>87</v>
      </c>
      <c r="M1247" s="1" t="s">
        <v>87</v>
      </c>
      <c r="N1247" s="1">
        <v>1</v>
      </c>
      <c r="O1247" s="1" t="s">
        <v>87</v>
      </c>
      <c r="P1247" s="1">
        <v>357</v>
      </c>
      <c r="Q1247" s="1">
        <v>951435</v>
      </c>
      <c r="R1247" s="1">
        <v>70399.337542974477</v>
      </c>
      <c r="S1247" s="1">
        <v>89.778793334960938</v>
      </c>
      <c r="T1247" s="1">
        <v>-473.70420251484234</v>
      </c>
      <c r="U1247" s="1">
        <v>79.176490680574474</v>
      </c>
      <c r="V1247" s="1">
        <v>206.29963684082031</v>
      </c>
      <c r="W1247" s="1">
        <v>-207.53398132324219</v>
      </c>
      <c r="X1247" s="1">
        <v>-0.29479536110202087</v>
      </c>
      <c r="Y1247" s="1">
        <v>0.48715887054817197</v>
      </c>
      <c r="Z1247" s="1">
        <v>3.4662378407353103</v>
      </c>
      <c r="AA1247" s="1">
        <v>80.273586740029529</v>
      </c>
      <c r="AB1247" s="1">
        <v>15.773016548686982</v>
      </c>
      <c r="AC1247" s="1">
        <v>0</v>
      </c>
      <c r="AD1247" s="1">
        <v>0</v>
      </c>
      <c r="AE1247" s="1">
        <v>0</v>
      </c>
      <c r="AF1247" s="1">
        <v>0</v>
      </c>
      <c r="AG1247" s="1">
        <v>0</v>
      </c>
      <c r="AH1247" s="1">
        <v>9.5402945529273957</v>
      </c>
      <c r="AI1247" s="1">
        <v>0</v>
      </c>
      <c r="AJ1247" s="1">
        <v>2.0629963874816895</v>
      </c>
      <c r="AK1247" s="1">
        <v>0</v>
      </c>
      <c r="AL1247" s="1">
        <v>0</v>
      </c>
      <c r="AM1247" s="1">
        <v>-28.846208108355256</v>
      </c>
    </row>
    <row r="1248" spans="5:39" x14ac:dyDescent="0.2">
      <c r="E1248" s="1" t="str">
        <f t="shared" si="19"/>
        <v>--11-1--0-</v>
      </c>
      <c r="F1248" s="1" t="s">
        <v>87</v>
      </c>
      <c r="G1248" s="1" t="s">
        <v>87</v>
      </c>
      <c r="H1248" s="1">
        <v>1</v>
      </c>
      <c r="I1248" s="1">
        <v>1</v>
      </c>
      <c r="J1248" s="1" t="s">
        <v>87</v>
      </c>
      <c r="K1248" s="1">
        <v>1</v>
      </c>
      <c r="L1248" s="1" t="s">
        <v>87</v>
      </c>
      <c r="M1248" s="1" t="s">
        <v>87</v>
      </c>
      <c r="N1248" s="1">
        <v>0</v>
      </c>
      <c r="O1248" s="1" t="s">
        <v>87</v>
      </c>
      <c r="P1248" s="1">
        <v>269</v>
      </c>
      <c r="Q1248" s="1">
        <v>391059</v>
      </c>
      <c r="R1248" s="1">
        <v>22932.040312673704</v>
      </c>
      <c r="S1248" s="1">
        <v>18.344804763793945</v>
      </c>
      <c r="T1248" s="1">
        <v>-281.94140470053725</v>
      </c>
      <c r="U1248" s="1">
        <v>80.314468017703391</v>
      </c>
      <c r="V1248" s="1">
        <v>273.64718627929688</v>
      </c>
      <c r="W1248" s="1">
        <v>130.44168090820313</v>
      </c>
      <c r="X1248" s="1">
        <v>0.56881847026979426</v>
      </c>
      <c r="Y1248" s="1">
        <v>0</v>
      </c>
      <c r="Z1248" s="1">
        <v>4.9626782659394113</v>
      </c>
      <c r="AA1248" s="1">
        <v>22.717799615914732</v>
      </c>
      <c r="AB1248" s="1">
        <v>41.596280868104301</v>
      </c>
      <c r="AC1248" s="1">
        <v>28.628928115706326</v>
      </c>
      <c r="AD1248" s="1">
        <v>2.0943131343352279</v>
      </c>
      <c r="AE1248" s="1">
        <v>0</v>
      </c>
      <c r="AF1248" s="1">
        <v>4.9626782659394113</v>
      </c>
      <c r="AG1248" s="1">
        <v>-38.972840469927405</v>
      </c>
      <c r="AH1248" s="1">
        <v>6.67448935835111</v>
      </c>
      <c r="AI1248" s="1">
        <v>5.52613911531411</v>
      </c>
      <c r="AJ1248" s="1">
        <v>2.7364718914031982</v>
      </c>
      <c r="AK1248" s="1">
        <v>0</v>
      </c>
      <c r="AL1248" s="1">
        <v>0</v>
      </c>
      <c r="AM1248" s="1">
        <v>85.193634097911968</v>
      </c>
    </row>
    <row r="1249" spans="5:39" x14ac:dyDescent="0.2">
      <c r="E1249" s="1" t="str">
        <f t="shared" si="19"/>
        <v>--12-1--0-</v>
      </c>
      <c r="F1249" s="1" t="s">
        <v>87</v>
      </c>
      <c r="G1249" s="1" t="s">
        <v>87</v>
      </c>
      <c r="H1249" s="1">
        <v>1</v>
      </c>
      <c r="I1249" s="1">
        <v>2</v>
      </c>
      <c r="J1249" s="1" t="s">
        <v>87</v>
      </c>
      <c r="K1249" s="1">
        <v>1</v>
      </c>
      <c r="L1249" s="1" t="s">
        <v>87</v>
      </c>
      <c r="M1249" s="1" t="s">
        <v>87</v>
      </c>
      <c r="N1249" s="1">
        <v>0</v>
      </c>
      <c r="O1249" s="1" t="s">
        <v>87</v>
      </c>
      <c r="P1249" s="1">
        <v>1212</v>
      </c>
      <c r="Q1249" s="1">
        <v>2471298</v>
      </c>
      <c r="R1249" s="1">
        <v>44888.302258431002</v>
      </c>
      <c r="S1249" s="1">
        <v>60.090427398681641</v>
      </c>
      <c r="T1249" s="1">
        <v>-389.98095147816281</v>
      </c>
      <c r="U1249" s="1">
        <v>85.292185286625369</v>
      </c>
      <c r="V1249" s="1">
        <v>266.49209594726563</v>
      </c>
      <c r="W1249" s="1">
        <v>74.660560607910156</v>
      </c>
      <c r="X1249" s="1">
        <v>0.16632520467821274</v>
      </c>
      <c r="Y1249" s="1">
        <v>1.1536447648158983</v>
      </c>
      <c r="Z1249" s="1">
        <v>7.0219374595860158</v>
      </c>
      <c r="AA1249" s="1">
        <v>27.633899270747598</v>
      </c>
      <c r="AB1249" s="1">
        <v>55.78368128813279</v>
      </c>
      <c r="AC1249" s="1">
        <v>8.1207122734692447</v>
      </c>
      <c r="AD1249" s="1">
        <v>0.28612494324844678</v>
      </c>
      <c r="AE1249" s="1">
        <v>1.1536447648158983</v>
      </c>
      <c r="AF1249" s="1">
        <v>7.0219374595860158</v>
      </c>
      <c r="AG1249" s="1">
        <v>-1.0179582661949245</v>
      </c>
      <c r="AH1249" s="1">
        <v>9.5426695475149863</v>
      </c>
      <c r="AI1249" s="1">
        <v>34.323561347025006</v>
      </c>
      <c r="AJ1249" s="1">
        <v>2.6649210453033447</v>
      </c>
      <c r="AK1249" s="1">
        <v>0</v>
      </c>
      <c r="AL1249" s="1">
        <v>0</v>
      </c>
      <c r="AM1249" s="1">
        <v>70.008953184085371</v>
      </c>
    </row>
    <row r="1250" spans="5:39" x14ac:dyDescent="0.2">
      <c r="E1250" s="1" t="str">
        <f t="shared" si="19"/>
        <v>--13-1--0-</v>
      </c>
      <c r="F1250" s="1" t="s">
        <v>87</v>
      </c>
      <c r="G1250" s="1" t="s">
        <v>87</v>
      </c>
      <c r="H1250" s="1">
        <v>1</v>
      </c>
      <c r="I1250" s="1">
        <v>3</v>
      </c>
      <c r="J1250" s="1" t="s">
        <v>87</v>
      </c>
      <c r="K1250" s="1">
        <v>1</v>
      </c>
      <c r="L1250" s="1" t="s">
        <v>87</v>
      </c>
      <c r="M1250" s="1" t="s">
        <v>87</v>
      </c>
      <c r="N1250" s="1">
        <v>0</v>
      </c>
      <c r="O1250" s="1" t="s">
        <v>87</v>
      </c>
      <c r="P1250" s="1">
        <v>692</v>
      </c>
      <c r="Q1250" s="1">
        <v>1793144</v>
      </c>
      <c r="R1250" s="1">
        <v>81028.525352000463</v>
      </c>
      <c r="S1250" s="1">
        <v>90.825508117675781</v>
      </c>
      <c r="T1250" s="1">
        <v>-460.46212774249005</v>
      </c>
      <c r="U1250" s="1">
        <v>83.451384663288522</v>
      </c>
      <c r="V1250" s="1">
        <v>237.87811279296875</v>
      </c>
      <c r="W1250" s="1">
        <v>-348.80337524414063</v>
      </c>
      <c r="X1250" s="1">
        <v>-0.43046985457144227</v>
      </c>
      <c r="Y1250" s="1">
        <v>2.0272772292688148</v>
      </c>
      <c r="Z1250" s="1">
        <v>9.3112990367756296</v>
      </c>
      <c r="AA1250" s="1">
        <v>68.017292531999658</v>
      </c>
      <c r="AB1250" s="1">
        <v>20.644131201955894</v>
      </c>
      <c r="AC1250" s="1">
        <v>0</v>
      </c>
      <c r="AD1250" s="1">
        <v>0</v>
      </c>
      <c r="AE1250" s="1">
        <v>0</v>
      </c>
      <c r="AF1250" s="1">
        <v>0</v>
      </c>
      <c r="AG1250" s="1">
        <v>0</v>
      </c>
      <c r="AH1250" s="1">
        <v>13.730845179820554</v>
      </c>
      <c r="AI1250" s="1">
        <v>0</v>
      </c>
      <c r="AJ1250" s="1">
        <v>2.3787810802459717</v>
      </c>
      <c r="AK1250" s="1">
        <v>0</v>
      </c>
      <c r="AL1250" s="1">
        <v>0</v>
      </c>
      <c r="AM1250" s="1">
        <v>-223.40157946486755</v>
      </c>
    </row>
    <row r="1251" spans="5:39" x14ac:dyDescent="0.2">
      <c r="E1251" s="1" t="str">
        <f t="shared" si="19"/>
        <v>--11-1--1-</v>
      </c>
      <c r="F1251" s="1" t="s">
        <v>87</v>
      </c>
      <c r="G1251" s="1" t="s">
        <v>87</v>
      </c>
      <c r="H1251" s="1">
        <v>1</v>
      </c>
      <c r="I1251" s="1">
        <v>1</v>
      </c>
      <c r="J1251" s="1" t="s">
        <v>87</v>
      </c>
      <c r="K1251" s="1">
        <v>1</v>
      </c>
      <c r="L1251" s="1" t="s">
        <v>87</v>
      </c>
      <c r="M1251" s="1" t="s">
        <v>87</v>
      </c>
      <c r="N1251" s="1">
        <v>1</v>
      </c>
      <c r="O1251" s="1" t="s">
        <v>87</v>
      </c>
      <c r="P1251" s="1">
        <v>92</v>
      </c>
      <c r="Q1251" s="1">
        <v>162984</v>
      </c>
      <c r="R1251" s="1">
        <v>22366.922230912769</v>
      </c>
      <c r="S1251" s="1">
        <v>17.716070175170898</v>
      </c>
      <c r="T1251" s="1">
        <v>-381.25735209415132</v>
      </c>
      <c r="U1251" s="1">
        <v>67.413509303821073</v>
      </c>
      <c r="V1251" s="1">
        <v>258.07135009765625</v>
      </c>
      <c r="W1251" s="1">
        <v>41.455638885498047</v>
      </c>
      <c r="X1251" s="1">
        <v>0.18534351064270807</v>
      </c>
      <c r="Y1251" s="1">
        <v>0.39635792470426545</v>
      </c>
      <c r="Z1251" s="1">
        <v>22.834756785942179</v>
      </c>
      <c r="AA1251" s="1">
        <v>35.88879890050557</v>
      </c>
      <c r="AB1251" s="1">
        <v>32.387841751337554</v>
      </c>
      <c r="AC1251" s="1">
        <v>8.4922446375104315</v>
      </c>
      <c r="AD1251" s="1">
        <v>0</v>
      </c>
      <c r="AE1251" s="1">
        <v>0.39635792470426545</v>
      </c>
      <c r="AF1251" s="1">
        <v>22.834756785942179</v>
      </c>
      <c r="AG1251" s="1">
        <v>-3.9747687868297419</v>
      </c>
      <c r="AH1251" s="1">
        <v>2.922122323097001</v>
      </c>
      <c r="AI1251" s="1">
        <v>26.313743212647214</v>
      </c>
      <c r="AJ1251" s="1">
        <v>2.5807135105133057</v>
      </c>
      <c r="AK1251" s="1">
        <v>0</v>
      </c>
      <c r="AL1251" s="1">
        <v>1</v>
      </c>
      <c r="AM1251" s="1">
        <v>71.967038255061922</v>
      </c>
    </row>
    <row r="1252" spans="5:39" x14ac:dyDescent="0.2">
      <c r="E1252" s="1" t="str">
        <f t="shared" si="19"/>
        <v>--12-1--1-</v>
      </c>
      <c r="F1252" s="1" t="s">
        <v>87</v>
      </c>
      <c r="G1252" s="1" t="s">
        <v>87</v>
      </c>
      <c r="H1252" s="1">
        <v>1</v>
      </c>
      <c r="I1252" s="1">
        <v>2</v>
      </c>
      <c r="J1252" s="1" t="s">
        <v>87</v>
      </c>
      <c r="K1252" s="1">
        <v>1</v>
      </c>
      <c r="L1252" s="1" t="s">
        <v>87</v>
      </c>
      <c r="M1252" s="1" t="s">
        <v>87</v>
      </c>
      <c r="N1252" s="1">
        <v>1</v>
      </c>
      <c r="O1252" s="1" t="s">
        <v>87</v>
      </c>
      <c r="P1252" s="1">
        <v>455</v>
      </c>
      <c r="Q1252" s="1">
        <v>883467</v>
      </c>
      <c r="R1252" s="1">
        <v>44365.572821737878</v>
      </c>
      <c r="S1252" s="1">
        <v>59.861846923828125</v>
      </c>
      <c r="T1252" s="1">
        <v>-504.20158804438915</v>
      </c>
      <c r="U1252" s="1">
        <v>80.273755769204854</v>
      </c>
      <c r="V1252" s="1">
        <v>260.52099609375</v>
      </c>
      <c r="W1252" s="1">
        <v>-33.429931640625</v>
      </c>
      <c r="X1252" s="1">
        <v>-7.5351065058818029E-2</v>
      </c>
      <c r="Y1252" s="1">
        <v>0.99222721391970492</v>
      </c>
      <c r="Z1252" s="1">
        <v>8.6973254235868467</v>
      </c>
      <c r="AA1252" s="1">
        <v>44.17935248288844</v>
      </c>
      <c r="AB1252" s="1">
        <v>43.798013960906296</v>
      </c>
      <c r="AC1252" s="1">
        <v>2.3330809186987178</v>
      </c>
      <c r="AD1252" s="1">
        <v>0</v>
      </c>
      <c r="AE1252" s="1">
        <v>0.99222721391970492</v>
      </c>
      <c r="AF1252" s="1">
        <v>8.6973254235868467</v>
      </c>
      <c r="AG1252" s="1">
        <v>0.55631529377239053</v>
      </c>
      <c r="AH1252" s="1">
        <v>10.768893806814322</v>
      </c>
      <c r="AI1252" s="1">
        <v>34.894578324182646</v>
      </c>
      <c r="AJ1252" s="1">
        <v>2.6052098274230957</v>
      </c>
      <c r="AK1252" s="1">
        <v>0</v>
      </c>
      <c r="AL1252" s="1">
        <v>0</v>
      </c>
      <c r="AM1252" s="1">
        <v>83.757120003882179</v>
      </c>
    </row>
    <row r="1253" spans="5:39" x14ac:dyDescent="0.2">
      <c r="E1253" s="1" t="str">
        <f t="shared" si="19"/>
        <v>--13-1--1-</v>
      </c>
      <c r="F1253" s="1" t="s">
        <v>87</v>
      </c>
      <c r="G1253" s="1" t="s">
        <v>87</v>
      </c>
      <c r="H1253" s="1">
        <v>1</v>
      </c>
      <c r="I1253" s="1">
        <v>3</v>
      </c>
      <c r="J1253" s="1" t="s">
        <v>87</v>
      </c>
      <c r="K1253" s="1">
        <v>1</v>
      </c>
      <c r="L1253" s="1" t="s">
        <v>87</v>
      </c>
      <c r="M1253" s="1" t="s">
        <v>87</v>
      </c>
      <c r="N1253" s="1">
        <v>1</v>
      </c>
      <c r="O1253" s="1" t="s">
        <v>87</v>
      </c>
      <c r="P1253" s="1">
        <v>251</v>
      </c>
      <c r="Q1253" s="1">
        <v>626747</v>
      </c>
      <c r="R1253" s="1">
        <v>74907.241896899854</v>
      </c>
      <c r="S1253" s="1">
        <v>90.7427978515625</v>
      </c>
      <c r="T1253" s="1">
        <v>-586.68765711697756</v>
      </c>
      <c r="U1253" s="1">
        <v>70.860754272332954</v>
      </c>
      <c r="V1253" s="1">
        <v>219.22146606445313</v>
      </c>
      <c r="W1253" s="1">
        <v>-526.598388671875</v>
      </c>
      <c r="X1253" s="1">
        <v>-0.70300063830499815</v>
      </c>
      <c r="Y1253" s="1">
        <v>3.4982217705070791</v>
      </c>
      <c r="Z1253" s="1">
        <v>22.692091067049383</v>
      </c>
      <c r="AA1253" s="1">
        <v>66.257836096542945</v>
      </c>
      <c r="AB1253" s="1">
        <v>7.5518510659005944</v>
      </c>
      <c r="AC1253" s="1">
        <v>0</v>
      </c>
      <c r="AD1253" s="1">
        <v>0</v>
      </c>
      <c r="AE1253" s="1">
        <v>0</v>
      </c>
      <c r="AF1253" s="1">
        <v>0</v>
      </c>
      <c r="AG1253" s="1">
        <v>0</v>
      </c>
      <c r="AH1253" s="1">
        <v>13.424220136597814</v>
      </c>
      <c r="AI1253" s="1">
        <v>0</v>
      </c>
      <c r="AJ1253" s="1">
        <v>2.1922147274017334</v>
      </c>
      <c r="AK1253" s="1">
        <v>0</v>
      </c>
      <c r="AL1253" s="1">
        <v>0</v>
      </c>
      <c r="AM1253" s="1">
        <v>-243.41715708687585</v>
      </c>
    </row>
    <row r="1254" spans="5:39" x14ac:dyDescent="0.2">
      <c r="E1254" s="1" t="str">
        <f t="shared" si="19"/>
        <v>--0--00-0-</v>
      </c>
      <c r="F1254" s="1" t="s">
        <v>87</v>
      </c>
      <c r="G1254" s="1" t="s">
        <v>87</v>
      </c>
      <c r="H1254" s="1">
        <v>0</v>
      </c>
      <c r="I1254" s="1" t="s">
        <v>87</v>
      </c>
      <c r="J1254" s="1" t="s">
        <v>87</v>
      </c>
      <c r="K1254" s="1">
        <v>0</v>
      </c>
      <c r="L1254" s="1">
        <v>0</v>
      </c>
      <c r="M1254" s="1" t="s">
        <v>87</v>
      </c>
      <c r="N1254" s="1">
        <v>0</v>
      </c>
      <c r="O1254" s="1" t="s">
        <v>87</v>
      </c>
      <c r="P1254" s="1">
        <v>2184</v>
      </c>
      <c r="Q1254" s="1">
        <v>7117625</v>
      </c>
      <c r="R1254" s="1">
        <v>21250.816025180895</v>
      </c>
      <c r="S1254" s="1">
        <v>28.700454711914063</v>
      </c>
      <c r="T1254" s="1">
        <v>-185.84489764219308</v>
      </c>
      <c r="U1254" s="1">
        <v>73.399642613955734</v>
      </c>
      <c r="V1254" s="1">
        <v>155.13287353515625</v>
      </c>
      <c r="W1254" s="1">
        <v>36.147487640380859</v>
      </c>
      <c r="X1254" s="1">
        <v>0.17009929217564321</v>
      </c>
      <c r="Y1254" s="1">
        <v>0.399655784057182</v>
      </c>
      <c r="Z1254" s="1">
        <v>4.5287156881684556</v>
      </c>
      <c r="AA1254" s="1">
        <v>33.47428390790467</v>
      </c>
      <c r="AB1254" s="1">
        <v>46.717746439296818</v>
      </c>
      <c r="AC1254" s="1">
        <v>14.079780825767022</v>
      </c>
      <c r="AD1254" s="1">
        <v>0.79981735480585159</v>
      </c>
      <c r="AE1254" s="1">
        <v>0.399655784057182</v>
      </c>
      <c r="AF1254" s="1">
        <v>4.4199013013470081</v>
      </c>
      <c r="AG1254" s="1">
        <v>-14.363104350844436</v>
      </c>
      <c r="AH1254" s="1">
        <v>3.0165891976740968</v>
      </c>
      <c r="AI1254" s="1">
        <v>4.3523957175110786</v>
      </c>
      <c r="AJ1254" s="1">
        <v>1.5513286590576172</v>
      </c>
      <c r="AK1254" s="1">
        <v>0</v>
      </c>
      <c r="AL1254" s="1">
        <v>0</v>
      </c>
      <c r="AM1254" s="1">
        <v>0.45399031223942748</v>
      </c>
    </row>
    <row r="1255" spans="5:39" x14ac:dyDescent="0.2">
      <c r="E1255" s="1" t="str">
        <f t="shared" si="19"/>
        <v>--0--01-0-</v>
      </c>
      <c r="F1255" s="1" t="s">
        <v>87</v>
      </c>
      <c r="G1255" s="1" t="s">
        <v>87</v>
      </c>
      <c r="H1255" s="1">
        <v>0</v>
      </c>
      <c r="I1255" s="1" t="s">
        <v>87</v>
      </c>
      <c r="J1255" s="1" t="s">
        <v>87</v>
      </c>
      <c r="K1255" s="1">
        <v>0</v>
      </c>
      <c r="L1255" s="1">
        <v>1</v>
      </c>
      <c r="M1255" s="1" t="s">
        <v>87</v>
      </c>
      <c r="N1255" s="1">
        <v>0</v>
      </c>
      <c r="O1255" s="1" t="s">
        <v>87</v>
      </c>
      <c r="P1255" s="1">
        <v>1406</v>
      </c>
      <c r="Q1255" s="1">
        <v>5028069</v>
      </c>
      <c r="R1255" s="1">
        <v>21519.409460161463</v>
      </c>
      <c r="S1255" s="1">
        <v>30.084089279174805</v>
      </c>
      <c r="T1255" s="1">
        <v>-137.43664996870899</v>
      </c>
      <c r="U1255" s="1">
        <v>62.127412977719892</v>
      </c>
      <c r="V1255" s="1">
        <v>153.09233093261719</v>
      </c>
      <c r="W1255" s="1">
        <v>59.043270111083984</v>
      </c>
      <c r="X1255" s="1">
        <v>0.27437216723065677</v>
      </c>
      <c r="Y1255" s="1">
        <v>2.7883467788528755E-2</v>
      </c>
      <c r="Z1255" s="1">
        <v>2.2147468541103952</v>
      </c>
      <c r="AA1255" s="1">
        <v>23.099364785964553</v>
      </c>
      <c r="AB1255" s="1">
        <v>58.735550367347791</v>
      </c>
      <c r="AC1255" s="1">
        <v>15.428646663361222</v>
      </c>
      <c r="AD1255" s="1">
        <v>0.4938078614275182</v>
      </c>
      <c r="AE1255" s="1">
        <v>2.7883467788528755E-2</v>
      </c>
      <c r="AF1255" s="1">
        <v>2.2147468541103952</v>
      </c>
      <c r="AG1255" s="1">
        <v>-19.695160588822723</v>
      </c>
      <c r="AH1255" s="1">
        <v>1.6418739318342375</v>
      </c>
      <c r="AI1255" s="1">
        <v>2.1294365632606365</v>
      </c>
      <c r="AJ1255" s="1">
        <v>1.5309232473373413</v>
      </c>
      <c r="AK1255" s="1">
        <v>0</v>
      </c>
      <c r="AL1255" s="1">
        <v>0</v>
      </c>
      <c r="AM1255" s="1">
        <v>-2.8159714848585451</v>
      </c>
    </row>
    <row r="1256" spans="5:39" x14ac:dyDescent="0.2">
      <c r="E1256" s="1" t="str">
        <f t="shared" si="19"/>
        <v>--1--00-0-</v>
      </c>
      <c r="F1256" s="1" t="s">
        <v>87</v>
      </c>
      <c r="G1256" s="1" t="s">
        <v>87</v>
      </c>
      <c r="H1256" s="1">
        <v>1</v>
      </c>
      <c r="I1256" s="1" t="s">
        <v>87</v>
      </c>
      <c r="J1256" s="1" t="s">
        <v>87</v>
      </c>
      <c r="K1256" s="1">
        <v>0</v>
      </c>
      <c r="L1256" s="1">
        <v>0</v>
      </c>
      <c r="M1256" s="1" t="s">
        <v>87</v>
      </c>
      <c r="N1256" s="1">
        <v>0</v>
      </c>
      <c r="O1256" s="1" t="s">
        <v>87</v>
      </c>
      <c r="P1256" s="1">
        <v>3770</v>
      </c>
      <c r="Q1256" s="1">
        <v>8074158</v>
      </c>
      <c r="R1256" s="1">
        <v>43313.689442924238</v>
      </c>
      <c r="S1256" s="1">
        <v>55.045375823974609</v>
      </c>
      <c r="T1256" s="1">
        <v>-297.4804332464131</v>
      </c>
      <c r="U1256" s="1">
        <v>82.90867690512566</v>
      </c>
      <c r="V1256" s="1">
        <v>231.04811096191406</v>
      </c>
      <c r="W1256" s="1">
        <v>37.652378082275391</v>
      </c>
      <c r="X1256" s="1">
        <v>8.6929510199982088E-2</v>
      </c>
      <c r="Y1256" s="1">
        <v>6.6842883183608745E-2</v>
      </c>
      <c r="Z1256" s="1">
        <v>2.3930792535890428</v>
      </c>
      <c r="AA1256" s="1">
        <v>36.995448937214256</v>
      </c>
      <c r="AB1256" s="1">
        <v>53.014952147332259</v>
      </c>
      <c r="AC1256" s="1">
        <v>7.3367897928180259</v>
      </c>
      <c r="AD1256" s="1">
        <v>0.19288698586279834</v>
      </c>
      <c r="AE1256" s="1">
        <v>5.7009040447313516E-2</v>
      </c>
      <c r="AF1256" s="1">
        <v>1.8427927717044923</v>
      </c>
      <c r="AG1256" s="1">
        <v>-10.674719269953316</v>
      </c>
      <c r="AH1256" s="1">
        <v>7.1596840876594525</v>
      </c>
      <c r="AI1256" s="1">
        <v>1.9729682934333315</v>
      </c>
      <c r="AJ1256" s="1">
        <v>2.310481071472168</v>
      </c>
      <c r="AK1256" s="1">
        <v>0</v>
      </c>
      <c r="AL1256" s="1">
        <v>0</v>
      </c>
      <c r="AM1256" s="1">
        <v>22.718086835152231</v>
      </c>
    </row>
    <row r="1257" spans="5:39" x14ac:dyDescent="0.2">
      <c r="E1257" s="1" t="str">
        <f t="shared" si="19"/>
        <v>--1--01-0-</v>
      </c>
      <c r="F1257" s="1" t="s">
        <v>87</v>
      </c>
      <c r="G1257" s="1" t="s">
        <v>87</v>
      </c>
      <c r="H1257" s="1">
        <v>1</v>
      </c>
      <c r="I1257" s="1" t="s">
        <v>87</v>
      </c>
      <c r="J1257" s="1" t="s">
        <v>87</v>
      </c>
      <c r="K1257" s="1">
        <v>0</v>
      </c>
      <c r="L1257" s="1">
        <v>1</v>
      </c>
      <c r="M1257" s="1" t="s">
        <v>87</v>
      </c>
      <c r="N1257" s="1">
        <v>0</v>
      </c>
      <c r="O1257" s="1" t="s">
        <v>87</v>
      </c>
      <c r="P1257" s="1">
        <v>2532</v>
      </c>
      <c r="Q1257" s="1">
        <v>5955246</v>
      </c>
      <c r="R1257" s="1">
        <v>42427.408384737617</v>
      </c>
      <c r="S1257" s="1">
        <v>55.980129241943359</v>
      </c>
      <c r="T1257" s="1">
        <v>-211.16732470765393</v>
      </c>
      <c r="U1257" s="1">
        <v>67.797159255397588</v>
      </c>
      <c r="V1257" s="1">
        <v>207.96514892578125</v>
      </c>
      <c r="W1257" s="1">
        <v>67.870002746582031</v>
      </c>
      <c r="X1257" s="1">
        <v>0.15996735443071949</v>
      </c>
      <c r="Y1257" s="1">
        <v>0.19968948386011259</v>
      </c>
      <c r="Z1257" s="1">
        <v>1.7882384707533492</v>
      </c>
      <c r="AA1257" s="1">
        <v>28.514288074749555</v>
      </c>
      <c r="AB1257" s="1">
        <v>57.751350657890541</v>
      </c>
      <c r="AC1257" s="1">
        <v>11.701145511033467</v>
      </c>
      <c r="AD1257" s="1">
        <v>4.5287801712977097E-2</v>
      </c>
      <c r="AE1257" s="1">
        <v>0.16078261082749562</v>
      </c>
      <c r="AF1257" s="1">
        <v>1.1174517391892795</v>
      </c>
      <c r="AG1257" s="1">
        <v>-14.713068196458005</v>
      </c>
      <c r="AH1257" s="1">
        <v>4.5045831317748757</v>
      </c>
      <c r="AI1257" s="1">
        <v>1.8369014161769748</v>
      </c>
      <c r="AJ1257" s="1">
        <v>2.0796513557434082</v>
      </c>
      <c r="AK1257" s="1">
        <v>0</v>
      </c>
      <c r="AL1257" s="1">
        <v>0</v>
      </c>
      <c r="AM1257" s="1">
        <v>11.646609837622767</v>
      </c>
    </row>
    <row r="1258" spans="5:39" x14ac:dyDescent="0.2">
      <c r="E1258" s="1" t="str">
        <f t="shared" si="19"/>
        <v>--0--00-1-</v>
      </c>
      <c r="F1258" s="1" t="s">
        <v>87</v>
      </c>
      <c r="G1258" s="1" t="s">
        <v>87</v>
      </c>
      <c r="H1258" s="1">
        <v>0</v>
      </c>
      <c r="I1258" s="1" t="s">
        <v>87</v>
      </c>
      <c r="J1258" s="1" t="s">
        <v>87</v>
      </c>
      <c r="K1258" s="1">
        <v>0</v>
      </c>
      <c r="L1258" s="1">
        <v>0</v>
      </c>
      <c r="M1258" s="1" t="s">
        <v>87</v>
      </c>
      <c r="N1258" s="1">
        <v>1</v>
      </c>
      <c r="O1258" s="1" t="s">
        <v>87</v>
      </c>
      <c r="P1258" s="1">
        <v>899</v>
      </c>
      <c r="Q1258" s="1">
        <v>3252753</v>
      </c>
      <c r="R1258" s="1">
        <v>22037.271580571483</v>
      </c>
      <c r="S1258" s="1">
        <v>32.435886383056641</v>
      </c>
      <c r="T1258" s="1">
        <v>-312.83480065843264</v>
      </c>
      <c r="U1258" s="1">
        <v>61.804590984187897</v>
      </c>
      <c r="V1258" s="1">
        <v>152.67726135253906</v>
      </c>
      <c r="W1258" s="1">
        <v>-74.813514709472656</v>
      </c>
      <c r="X1258" s="1">
        <v>-0.33948628547750803</v>
      </c>
      <c r="Y1258" s="1">
        <v>0.92484735238119831</v>
      </c>
      <c r="Z1258" s="1">
        <v>20.2666479748078</v>
      </c>
      <c r="AA1258" s="1">
        <v>49.098163924527931</v>
      </c>
      <c r="AB1258" s="1">
        <v>29.245165556683833</v>
      </c>
      <c r="AC1258" s="1">
        <v>0.46517519159923915</v>
      </c>
      <c r="AD1258" s="1">
        <v>0</v>
      </c>
      <c r="AE1258" s="1">
        <v>0.92484735238119831</v>
      </c>
      <c r="AF1258" s="1">
        <v>19.749701253061637</v>
      </c>
      <c r="AG1258" s="1">
        <v>1.7829578966914035</v>
      </c>
      <c r="AH1258" s="1">
        <v>3.0173619835222771</v>
      </c>
      <c r="AI1258" s="1">
        <v>15.319932939401568</v>
      </c>
      <c r="AJ1258" s="1">
        <v>1.5267724990844727</v>
      </c>
      <c r="AK1258" s="1">
        <v>0</v>
      </c>
      <c r="AL1258" s="1">
        <v>0</v>
      </c>
      <c r="AM1258" s="1">
        <v>3.4191831259369532</v>
      </c>
    </row>
    <row r="1259" spans="5:39" x14ac:dyDescent="0.2">
      <c r="E1259" s="1" t="str">
        <f t="shared" si="19"/>
        <v>--0--01-1-</v>
      </c>
      <c r="F1259" s="1" t="s">
        <v>87</v>
      </c>
      <c r="G1259" s="1" t="s">
        <v>87</v>
      </c>
      <c r="H1259" s="1">
        <v>0</v>
      </c>
      <c r="I1259" s="1" t="s">
        <v>87</v>
      </c>
      <c r="J1259" s="1" t="s">
        <v>87</v>
      </c>
      <c r="K1259" s="1">
        <v>0</v>
      </c>
      <c r="L1259" s="1">
        <v>1</v>
      </c>
      <c r="M1259" s="1" t="s">
        <v>87</v>
      </c>
      <c r="N1259" s="1">
        <v>1</v>
      </c>
      <c r="O1259" s="1" t="s">
        <v>87</v>
      </c>
      <c r="P1259" s="1">
        <v>234</v>
      </c>
      <c r="Q1259" s="1">
        <v>954074</v>
      </c>
      <c r="R1259" s="1">
        <v>25216.355224540541</v>
      </c>
      <c r="S1259" s="1">
        <v>33.120647430419922</v>
      </c>
      <c r="T1259" s="1">
        <v>-247.57226985658275</v>
      </c>
      <c r="U1259" s="1">
        <v>55.791596705400245</v>
      </c>
      <c r="V1259" s="1">
        <v>143.15231323242188</v>
      </c>
      <c r="W1259" s="1">
        <v>-43.904022216796875</v>
      </c>
      <c r="X1259" s="1">
        <v>-0.17410931050840175</v>
      </c>
      <c r="Y1259" s="1">
        <v>9.3913050769646803E-2</v>
      </c>
      <c r="Z1259" s="1">
        <v>14.767827233526958</v>
      </c>
      <c r="AA1259" s="1">
        <v>41.783761008055983</v>
      </c>
      <c r="AB1259" s="1">
        <v>41.70473149881456</v>
      </c>
      <c r="AC1259" s="1">
        <v>1.6497672088328579</v>
      </c>
      <c r="AD1259" s="1">
        <v>0</v>
      </c>
      <c r="AE1259" s="1">
        <v>9.3913050769646803E-2</v>
      </c>
      <c r="AF1259" s="1">
        <v>14.687644773885463</v>
      </c>
      <c r="AG1259" s="1">
        <v>-2.7463978139697574</v>
      </c>
      <c r="AH1259" s="1">
        <v>1.6274388634276933</v>
      </c>
      <c r="AI1259" s="1">
        <v>9.4832874338658986</v>
      </c>
      <c r="AJ1259" s="1">
        <v>1.4315230846405029</v>
      </c>
      <c r="AK1259" s="1">
        <v>0</v>
      </c>
      <c r="AL1259" s="1">
        <v>0</v>
      </c>
      <c r="AM1259" s="1">
        <v>-3.63998869610284</v>
      </c>
    </row>
    <row r="1260" spans="5:39" x14ac:dyDescent="0.2">
      <c r="E1260" s="1" t="str">
        <f t="shared" si="19"/>
        <v>--1--00-1-</v>
      </c>
      <c r="F1260" s="1" t="s">
        <v>87</v>
      </c>
      <c r="G1260" s="1" t="s">
        <v>87</v>
      </c>
      <c r="H1260" s="1">
        <v>1</v>
      </c>
      <c r="I1260" s="1" t="s">
        <v>87</v>
      </c>
      <c r="J1260" s="1" t="s">
        <v>87</v>
      </c>
      <c r="K1260" s="1">
        <v>0</v>
      </c>
      <c r="L1260" s="1">
        <v>0</v>
      </c>
      <c r="M1260" s="1" t="s">
        <v>87</v>
      </c>
      <c r="N1260" s="1">
        <v>1</v>
      </c>
      <c r="O1260" s="1" t="s">
        <v>87</v>
      </c>
      <c r="P1260" s="1">
        <v>1490</v>
      </c>
      <c r="Q1260" s="1">
        <v>3500169</v>
      </c>
      <c r="R1260" s="1">
        <v>41350.476083694448</v>
      </c>
      <c r="S1260" s="1">
        <v>55.886711120605469</v>
      </c>
      <c r="T1260" s="1">
        <v>-398.41623245171854</v>
      </c>
      <c r="U1260" s="1">
        <v>75.442149434658305</v>
      </c>
      <c r="V1260" s="1">
        <v>224.0538330078125</v>
      </c>
      <c r="W1260" s="1">
        <v>-62.616218566894531</v>
      </c>
      <c r="X1260" s="1">
        <v>-0.15142804750338948</v>
      </c>
      <c r="Y1260" s="1">
        <v>0.45083537394908652</v>
      </c>
      <c r="Z1260" s="1">
        <v>7.3198179859315369</v>
      </c>
      <c r="AA1260" s="1">
        <v>53.314997075855473</v>
      </c>
      <c r="AB1260" s="1">
        <v>38.118359427787631</v>
      </c>
      <c r="AC1260" s="1">
        <v>0.74427834770263945</v>
      </c>
      <c r="AD1260" s="1">
        <v>5.1711788773627795E-2</v>
      </c>
      <c r="AE1260" s="1">
        <v>0.31841319661993467</v>
      </c>
      <c r="AF1260" s="1">
        <v>6.500028998599781</v>
      </c>
      <c r="AG1260" s="1">
        <v>-3.2781504123654734</v>
      </c>
      <c r="AH1260" s="1">
        <v>6.7479872519764923</v>
      </c>
      <c r="AI1260" s="1">
        <v>10.086509476845848</v>
      </c>
      <c r="AJ1260" s="1">
        <v>2.2405383586883545</v>
      </c>
      <c r="AK1260" s="1">
        <v>0</v>
      </c>
      <c r="AL1260" s="1">
        <v>0</v>
      </c>
      <c r="AM1260" s="1">
        <v>22.747680366674377</v>
      </c>
    </row>
    <row r="1261" spans="5:39" x14ac:dyDescent="0.2">
      <c r="E1261" s="1" t="str">
        <f t="shared" si="19"/>
        <v>--1--01-1-</v>
      </c>
      <c r="F1261" s="1" t="s">
        <v>87</v>
      </c>
      <c r="G1261" s="1" t="s">
        <v>87</v>
      </c>
      <c r="H1261" s="1">
        <v>1</v>
      </c>
      <c r="I1261" s="1" t="s">
        <v>87</v>
      </c>
      <c r="J1261" s="1" t="s">
        <v>87</v>
      </c>
      <c r="K1261" s="1">
        <v>0</v>
      </c>
      <c r="L1261" s="1">
        <v>1</v>
      </c>
      <c r="M1261" s="1" t="s">
        <v>87</v>
      </c>
      <c r="N1261" s="1">
        <v>1</v>
      </c>
      <c r="O1261" s="1" t="s">
        <v>87</v>
      </c>
      <c r="P1261" s="1">
        <v>398</v>
      </c>
      <c r="Q1261" s="1">
        <v>908885</v>
      </c>
      <c r="R1261" s="1">
        <v>40115.566331627626</v>
      </c>
      <c r="S1261" s="1">
        <v>58.024810791015625</v>
      </c>
      <c r="T1261" s="1">
        <v>-271.42192756285971</v>
      </c>
      <c r="U1261" s="1">
        <v>60.989858711811436</v>
      </c>
      <c r="V1261" s="1">
        <v>180.45626831054688</v>
      </c>
      <c r="W1261" s="1">
        <v>-14.699938774108887</v>
      </c>
      <c r="X1261" s="1">
        <v>-3.6643976686225335E-2</v>
      </c>
      <c r="Y1261" s="1">
        <v>0.13797125048823558</v>
      </c>
      <c r="Z1261" s="1">
        <v>1.7567679079311462</v>
      </c>
      <c r="AA1261" s="1">
        <v>49.285773227636057</v>
      </c>
      <c r="AB1261" s="1">
        <v>45.760134670502865</v>
      </c>
      <c r="AC1261" s="1">
        <v>3.0593529434416897</v>
      </c>
      <c r="AD1261" s="1">
        <v>0</v>
      </c>
      <c r="AE1261" s="1">
        <v>0.13797125048823558</v>
      </c>
      <c r="AF1261" s="1">
        <v>1.2853111229693526</v>
      </c>
      <c r="AG1261" s="1">
        <v>-5.0345606640419422</v>
      </c>
      <c r="AH1261" s="1">
        <v>3.6422389111990801</v>
      </c>
      <c r="AI1261" s="1">
        <v>2.409215681827968</v>
      </c>
      <c r="AJ1261" s="1">
        <v>1.8045626878738403</v>
      </c>
      <c r="AK1261" s="1">
        <v>0</v>
      </c>
      <c r="AL1261" s="1">
        <v>0</v>
      </c>
      <c r="AM1261" s="1">
        <v>14.258963434889655</v>
      </c>
    </row>
    <row r="1262" spans="5:39" x14ac:dyDescent="0.2">
      <c r="E1262" s="1" t="str">
        <f t="shared" si="19"/>
        <v>--1--10-0-</v>
      </c>
      <c r="F1262" s="1" t="s">
        <v>87</v>
      </c>
      <c r="G1262" s="1" t="s">
        <v>87</v>
      </c>
      <c r="H1262" s="1">
        <v>1</v>
      </c>
      <c r="I1262" s="1" t="s">
        <v>87</v>
      </c>
      <c r="J1262" s="1" t="s">
        <v>87</v>
      </c>
      <c r="K1262" s="1">
        <v>1</v>
      </c>
      <c r="L1262" s="1">
        <v>0</v>
      </c>
      <c r="M1262" s="1" t="s">
        <v>87</v>
      </c>
      <c r="N1262" s="1">
        <v>0</v>
      </c>
      <c r="O1262" s="1" t="s">
        <v>87</v>
      </c>
      <c r="P1262" s="1">
        <v>1591</v>
      </c>
      <c r="Q1262" s="1">
        <v>3419691</v>
      </c>
      <c r="R1262" s="1">
        <v>58222.52894647645</v>
      </c>
      <c r="S1262" s="1">
        <v>68.825569152832031</v>
      </c>
      <c r="T1262" s="1">
        <v>-437.67725517895911</v>
      </c>
      <c r="U1262" s="1">
        <v>86.446281618778656</v>
      </c>
      <c r="V1262" s="1">
        <v>261.73388671875</v>
      </c>
      <c r="W1262" s="1">
        <v>-79.995826721191406</v>
      </c>
      <c r="X1262" s="1">
        <v>-0.13739668847900954</v>
      </c>
      <c r="Y1262" s="1">
        <v>1.1106559042907678</v>
      </c>
      <c r="Z1262" s="1">
        <v>7.3852286653969621</v>
      </c>
      <c r="AA1262" s="1">
        <v>45.044362195297758</v>
      </c>
      <c r="AB1262" s="1">
        <v>40.371337644249145</v>
      </c>
      <c r="AC1262" s="1">
        <v>5.6421471998493438</v>
      </c>
      <c r="AD1262" s="1">
        <v>0.44626839091602133</v>
      </c>
      <c r="AE1262" s="1">
        <v>0.6129208750147308</v>
      </c>
      <c r="AF1262" s="1">
        <v>4.0260947553448538</v>
      </c>
      <c r="AG1262" s="1">
        <v>-2.5566370088054162</v>
      </c>
      <c r="AH1262" s="1">
        <v>12.018601216563811</v>
      </c>
      <c r="AI1262" s="1">
        <v>17.663694093507193</v>
      </c>
      <c r="AJ1262" s="1">
        <v>2.6173388957977295</v>
      </c>
      <c r="AK1262" s="1">
        <v>0</v>
      </c>
      <c r="AL1262" s="1">
        <v>0</v>
      </c>
      <c r="AM1262" s="1">
        <v>-17.624395169050828</v>
      </c>
    </row>
    <row r="1263" spans="5:39" x14ac:dyDescent="0.2">
      <c r="E1263" s="1" t="str">
        <f t="shared" si="19"/>
        <v>--1--11-0-</v>
      </c>
      <c r="F1263" s="1" t="s">
        <v>87</v>
      </c>
      <c r="G1263" s="1" t="s">
        <v>87</v>
      </c>
      <c r="H1263" s="1">
        <v>1</v>
      </c>
      <c r="I1263" s="1" t="s">
        <v>87</v>
      </c>
      <c r="J1263" s="1" t="s">
        <v>87</v>
      </c>
      <c r="K1263" s="1">
        <v>1</v>
      </c>
      <c r="L1263" s="1">
        <v>1</v>
      </c>
      <c r="M1263" s="1" t="s">
        <v>87</v>
      </c>
      <c r="N1263" s="1">
        <v>0</v>
      </c>
      <c r="O1263" s="1" t="s">
        <v>87</v>
      </c>
      <c r="P1263" s="1">
        <v>582</v>
      </c>
      <c r="Q1263" s="1">
        <v>1235810</v>
      </c>
      <c r="R1263" s="1">
        <v>53481.447937443758</v>
      </c>
      <c r="S1263" s="1">
        <v>67.305084228515625</v>
      </c>
      <c r="T1263" s="1">
        <v>-326.0766625576407</v>
      </c>
      <c r="U1263" s="1">
        <v>77.85248616572693</v>
      </c>
      <c r="V1263" s="1">
        <v>240.40451049804688</v>
      </c>
      <c r="W1263" s="1">
        <v>-94.168815612792969</v>
      </c>
      <c r="X1263" s="1">
        <v>-0.17607753575209942</v>
      </c>
      <c r="Y1263" s="1">
        <v>2.1751725588885025</v>
      </c>
      <c r="Z1263" s="1">
        <v>8.6868531570387031</v>
      </c>
      <c r="AA1263" s="1">
        <v>36.496386985054336</v>
      </c>
      <c r="AB1263" s="1">
        <v>42.955713256892238</v>
      </c>
      <c r="AC1263" s="1">
        <v>9.6858740421262155</v>
      </c>
      <c r="AD1263" s="1">
        <v>0</v>
      </c>
      <c r="AE1263" s="1">
        <v>0.61093533795648203</v>
      </c>
      <c r="AF1263" s="1">
        <v>4.471561162314595</v>
      </c>
      <c r="AG1263" s="1">
        <v>-7.2935554342240403</v>
      </c>
      <c r="AH1263" s="1">
        <v>7.8607387362733352</v>
      </c>
      <c r="AI1263" s="1">
        <v>21.508499872760467</v>
      </c>
      <c r="AJ1263" s="1">
        <v>2.4040451049804688</v>
      </c>
      <c r="AK1263" s="1">
        <v>0</v>
      </c>
      <c r="AL1263" s="1">
        <v>0</v>
      </c>
      <c r="AM1263" s="1">
        <v>-108.4248330449543</v>
      </c>
    </row>
    <row r="1264" spans="5:39" x14ac:dyDescent="0.2">
      <c r="E1264" s="1" t="str">
        <f t="shared" si="19"/>
        <v>--1--10-1-</v>
      </c>
      <c r="F1264" s="1" t="s">
        <v>87</v>
      </c>
      <c r="G1264" s="1" t="s">
        <v>87</v>
      </c>
      <c r="H1264" s="1">
        <v>1</v>
      </c>
      <c r="I1264" s="1" t="s">
        <v>87</v>
      </c>
      <c r="J1264" s="1" t="s">
        <v>87</v>
      </c>
      <c r="K1264" s="1">
        <v>1</v>
      </c>
      <c r="L1264" s="1">
        <v>0</v>
      </c>
      <c r="M1264" s="1" t="s">
        <v>87</v>
      </c>
      <c r="N1264" s="1">
        <v>1</v>
      </c>
      <c r="O1264" s="1" t="s">
        <v>87</v>
      </c>
      <c r="P1264" s="1">
        <v>710</v>
      </c>
      <c r="Q1264" s="1">
        <v>1424231</v>
      </c>
      <c r="R1264" s="1">
        <v>53530.910654989188</v>
      </c>
      <c r="S1264" s="1">
        <v>66.975196838378906</v>
      </c>
      <c r="T1264" s="1">
        <v>-537.77146467283274</v>
      </c>
      <c r="U1264" s="1">
        <v>77.672786154082701</v>
      </c>
      <c r="V1264" s="1">
        <v>251.31112670898438</v>
      </c>
      <c r="W1264" s="1">
        <v>-198.90347290039063</v>
      </c>
      <c r="X1264" s="1">
        <v>-0.3715675120536221</v>
      </c>
      <c r="Y1264" s="1">
        <v>1.5557869474825361</v>
      </c>
      <c r="Z1264" s="1">
        <v>14.943924124667978</v>
      </c>
      <c r="AA1264" s="1">
        <v>53.982324496517776</v>
      </c>
      <c r="AB1264" s="1">
        <v>27.499261004710611</v>
      </c>
      <c r="AC1264" s="1">
        <v>2.0187034266211028</v>
      </c>
      <c r="AD1264" s="1">
        <v>0</v>
      </c>
      <c r="AE1264" s="1">
        <v>0.66084785403491431</v>
      </c>
      <c r="AF1264" s="1">
        <v>7.6883595427988851</v>
      </c>
      <c r="AG1264" s="1">
        <v>0.1331061368353943</v>
      </c>
      <c r="AH1264" s="1">
        <v>11.510829339698393</v>
      </c>
      <c r="AI1264" s="1">
        <v>24.396184670718267</v>
      </c>
      <c r="AJ1264" s="1">
        <v>2.5131113529205322</v>
      </c>
      <c r="AK1264" s="1">
        <v>0</v>
      </c>
      <c r="AL1264" s="1">
        <v>0</v>
      </c>
      <c r="AM1264" s="1">
        <v>-26.15604144627973</v>
      </c>
    </row>
    <row r="1265" spans="5:39" x14ac:dyDescent="0.2">
      <c r="E1265" s="1" t="str">
        <f t="shared" si="19"/>
        <v>--1--11-1-</v>
      </c>
      <c r="F1265" s="1" t="s">
        <v>87</v>
      </c>
      <c r="G1265" s="1" t="s">
        <v>87</v>
      </c>
      <c r="H1265" s="1">
        <v>1</v>
      </c>
      <c r="I1265" s="1" t="s">
        <v>87</v>
      </c>
      <c r="J1265" s="1" t="s">
        <v>87</v>
      </c>
      <c r="K1265" s="1">
        <v>1</v>
      </c>
      <c r="L1265" s="1">
        <v>1</v>
      </c>
      <c r="M1265" s="1" t="s">
        <v>87</v>
      </c>
      <c r="N1265" s="1">
        <v>1</v>
      </c>
      <c r="O1265" s="1" t="s">
        <v>87</v>
      </c>
      <c r="P1265" s="1">
        <v>88</v>
      </c>
      <c r="Q1265" s="1">
        <v>248967</v>
      </c>
      <c r="R1265" s="1">
        <v>54418.765141869662</v>
      </c>
      <c r="S1265" s="1">
        <v>69.318527221679688</v>
      </c>
      <c r="T1265" s="1">
        <v>-439.32830773221707</v>
      </c>
      <c r="U1265" s="1">
        <v>63.037723270283252</v>
      </c>
      <c r="V1265" s="1">
        <v>207.63595581054688</v>
      </c>
      <c r="W1265" s="1">
        <v>-279.30245971679688</v>
      </c>
      <c r="X1265" s="1">
        <v>-0.51324659607518774</v>
      </c>
      <c r="Y1265" s="1">
        <v>3.6868339980800671</v>
      </c>
      <c r="Z1265" s="1">
        <v>17.448497190390693</v>
      </c>
      <c r="AA1265" s="1">
        <v>38.253664140227421</v>
      </c>
      <c r="AB1265" s="1">
        <v>38.32074130306426</v>
      </c>
      <c r="AC1265" s="1">
        <v>2.2902633682375573</v>
      </c>
      <c r="AD1265" s="1">
        <v>0</v>
      </c>
      <c r="AE1265" s="1">
        <v>0</v>
      </c>
      <c r="AF1265" s="1">
        <v>1.829559740849189</v>
      </c>
      <c r="AG1265" s="1">
        <v>-1.3893849580356359</v>
      </c>
      <c r="AH1265" s="1">
        <v>8.0722794835329896</v>
      </c>
      <c r="AI1265" s="1">
        <v>1.49065965505078</v>
      </c>
      <c r="AJ1265" s="1">
        <v>2.0763595104217529</v>
      </c>
      <c r="AK1265" s="1">
        <v>0</v>
      </c>
      <c r="AL1265" s="1">
        <v>1</v>
      </c>
      <c r="AM1265" s="1">
        <v>-118.82137225503384</v>
      </c>
    </row>
    <row r="1266" spans="5:39" x14ac:dyDescent="0.2">
      <c r="E1266" s="1" t="str">
        <f t="shared" si="19"/>
        <v>---1-00-0-</v>
      </c>
      <c r="F1266" s="1" t="s">
        <v>87</v>
      </c>
      <c r="G1266" s="1" t="s">
        <v>87</v>
      </c>
      <c r="H1266" s="1" t="s">
        <v>87</v>
      </c>
      <c r="I1266" s="1">
        <v>1</v>
      </c>
      <c r="J1266" s="1" t="s">
        <v>87</v>
      </c>
      <c r="K1266" s="1">
        <v>0</v>
      </c>
      <c r="L1266" s="1">
        <v>0</v>
      </c>
      <c r="M1266" s="1" t="s">
        <v>87</v>
      </c>
      <c r="N1266" s="1">
        <v>0</v>
      </c>
      <c r="O1266" s="1" t="s">
        <v>87</v>
      </c>
      <c r="P1266" s="1">
        <v>2279</v>
      </c>
      <c r="Q1266" s="1">
        <v>6120954</v>
      </c>
      <c r="R1266" s="1">
        <v>15633.127620707217</v>
      </c>
      <c r="S1266" s="1">
        <v>14.492929458618164</v>
      </c>
      <c r="T1266" s="1">
        <v>-157.92716236047596</v>
      </c>
      <c r="U1266" s="1">
        <v>69.537767940013694</v>
      </c>
      <c r="V1266" s="1">
        <v>170.48191833496094</v>
      </c>
      <c r="W1266" s="1">
        <v>67.566734313964844</v>
      </c>
      <c r="X1266" s="1">
        <v>0.43220228193152971</v>
      </c>
      <c r="Y1266" s="1">
        <v>0.4853001672615086</v>
      </c>
      <c r="Z1266" s="1">
        <v>4.7471521596143349</v>
      </c>
      <c r="AA1266" s="1">
        <v>23.831301460523964</v>
      </c>
      <c r="AB1266" s="1">
        <v>50.664406234714384</v>
      </c>
      <c r="AC1266" s="1">
        <v>19.087351416135458</v>
      </c>
      <c r="AD1266" s="1">
        <v>1.1844885617503416</v>
      </c>
      <c r="AE1266" s="1">
        <v>0.4853001672615086</v>
      </c>
      <c r="AF1266" s="1">
        <v>4.7471521596143349</v>
      </c>
      <c r="AG1266" s="1">
        <v>-27.843599754723996</v>
      </c>
      <c r="AH1266" s="1">
        <v>2.1095184671570038</v>
      </c>
      <c r="AI1266" s="1">
        <v>4.5588739915647283</v>
      </c>
      <c r="AJ1266" s="1">
        <v>1.7048192024230957</v>
      </c>
      <c r="AK1266" s="1">
        <v>0</v>
      </c>
      <c r="AL1266" s="1">
        <v>0</v>
      </c>
      <c r="AM1266" s="1">
        <v>6.6494183839984817</v>
      </c>
    </row>
    <row r="1267" spans="5:39" x14ac:dyDescent="0.2">
      <c r="E1267" s="1" t="str">
        <f t="shared" si="19"/>
        <v>---1-01-0-</v>
      </c>
      <c r="F1267" s="1" t="s">
        <v>87</v>
      </c>
      <c r="G1267" s="1" t="s">
        <v>87</v>
      </c>
      <c r="H1267" s="1" t="s">
        <v>87</v>
      </c>
      <c r="I1267" s="1">
        <v>1</v>
      </c>
      <c r="J1267" s="1" t="s">
        <v>87</v>
      </c>
      <c r="K1267" s="1">
        <v>0</v>
      </c>
      <c r="L1267" s="1">
        <v>1</v>
      </c>
      <c r="M1267" s="1" t="s">
        <v>87</v>
      </c>
      <c r="N1267" s="1">
        <v>0</v>
      </c>
      <c r="O1267" s="1" t="s">
        <v>87</v>
      </c>
      <c r="P1267" s="1">
        <v>1542</v>
      </c>
      <c r="Q1267" s="1">
        <v>4423760</v>
      </c>
      <c r="R1267" s="1">
        <v>15236.923851851507</v>
      </c>
      <c r="S1267" s="1">
        <v>14.442509651184082</v>
      </c>
      <c r="T1267" s="1">
        <v>-101.70775515785769</v>
      </c>
      <c r="U1267" s="1">
        <v>57.972401587575632</v>
      </c>
      <c r="V1267" s="1">
        <v>165.79165649414063</v>
      </c>
      <c r="W1267" s="1">
        <v>93.980995178222656</v>
      </c>
      <c r="X1267" s="1">
        <v>0.61679769546661223</v>
      </c>
      <c r="Y1267" s="1">
        <v>8.03162920230754E-2</v>
      </c>
      <c r="Z1267" s="1">
        <v>1.9236577029495272</v>
      </c>
      <c r="AA1267" s="1">
        <v>12.320379044071107</v>
      </c>
      <c r="AB1267" s="1">
        <v>58.508508599019834</v>
      </c>
      <c r="AC1267" s="1">
        <v>26.544907499502685</v>
      </c>
      <c r="AD1267" s="1">
        <v>0.6222308624337668</v>
      </c>
      <c r="AE1267" s="1">
        <v>8.03162920230754E-2</v>
      </c>
      <c r="AF1267" s="1">
        <v>1.9236577029495272</v>
      </c>
      <c r="AG1267" s="1">
        <v>-37.564312139475028</v>
      </c>
      <c r="AH1267" s="1">
        <v>1.354642349018409</v>
      </c>
      <c r="AI1267" s="1">
        <v>1.6698161394085993</v>
      </c>
      <c r="AJ1267" s="1">
        <v>1.6579165458679199</v>
      </c>
      <c r="AK1267" s="1">
        <v>0</v>
      </c>
      <c r="AL1267" s="1">
        <v>0</v>
      </c>
      <c r="AM1267" s="1">
        <v>6.4645499923944882</v>
      </c>
    </row>
    <row r="1268" spans="5:39" x14ac:dyDescent="0.2">
      <c r="E1268" s="1" t="str">
        <f t="shared" si="19"/>
        <v>---2-00-0-</v>
      </c>
      <c r="F1268" s="1" t="s">
        <v>87</v>
      </c>
      <c r="G1268" s="1" t="s">
        <v>87</v>
      </c>
      <c r="H1268" s="1" t="s">
        <v>87</v>
      </c>
      <c r="I1268" s="1">
        <v>2</v>
      </c>
      <c r="J1268" s="1" t="s">
        <v>87</v>
      </c>
      <c r="K1268" s="1">
        <v>0</v>
      </c>
      <c r="L1268" s="1">
        <v>0</v>
      </c>
      <c r="M1268" s="1" t="s">
        <v>87</v>
      </c>
      <c r="N1268" s="1">
        <v>0</v>
      </c>
      <c r="O1268" s="1" t="s">
        <v>87</v>
      </c>
      <c r="P1268" s="1">
        <v>2848</v>
      </c>
      <c r="Q1268" s="1">
        <v>7007508</v>
      </c>
      <c r="R1268" s="1">
        <v>35132.562692725376</v>
      </c>
      <c r="S1268" s="1">
        <v>53.202892303466797</v>
      </c>
      <c r="T1268" s="1">
        <v>-270.65732532891474</v>
      </c>
      <c r="U1268" s="1">
        <v>82.792063339243384</v>
      </c>
      <c r="V1268" s="1">
        <v>210.51806640625</v>
      </c>
      <c r="W1268" s="1">
        <v>58.419368743896484</v>
      </c>
      <c r="X1268" s="1">
        <v>0.16628268553831663</v>
      </c>
      <c r="Y1268" s="1">
        <v>4.7720245199862774E-2</v>
      </c>
      <c r="Z1268" s="1">
        <v>2.4660835207037937</v>
      </c>
      <c r="AA1268" s="1">
        <v>36.418909546731875</v>
      </c>
      <c r="AB1268" s="1">
        <v>55.000065643877974</v>
      </c>
      <c r="AC1268" s="1">
        <v>6.0672210434865006</v>
      </c>
      <c r="AD1268" s="1">
        <v>0</v>
      </c>
      <c r="AE1268" s="1">
        <v>4.7720245199862774E-2</v>
      </c>
      <c r="AF1268" s="1">
        <v>2.4660835207037937</v>
      </c>
      <c r="AG1268" s="1">
        <v>-2.1958857157598226</v>
      </c>
      <c r="AH1268" s="1">
        <v>5.754046208947317</v>
      </c>
      <c r="AI1268" s="1">
        <v>2.7119655524983743</v>
      </c>
      <c r="AJ1268" s="1">
        <v>2.1051805019378662</v>
      </c>
      <c r="AK1268" s="1">
        <v>0</v>
      </c>
      <c r="AL1268" s="1">
        <v>0</v>
      </c>
      <c r="AM1268" s="1">
        <v>29.496442044181432</v>
      </c>
    </row>
    <row r="1269" spans="5:39" x14ac:dyDescent="0.2">
      <c r="E1269" s="1" t="str">
        <f t="shared" si="19"/>
        <v>---2-01-0-</v>
      </c>
      <c r="F1269" s="1" t="s">
        <v>87</v>
      </c>
      <c r="G1269" s="1" t="s">
        <v>87</v>
      </c>
      <c r="H1269" s="1" t="s">
        <v>87</v>
      </c>
      <c r="I1269" s="1">
        <v>2</v>
      </c>
      <c r="J1269" s="1" t="s">
        <v>87</v>
      </c>
      <c r="K1269" s="1">
        <v>0</v>
      </c>
      <c r="L1269" s="1">
        <v>1</v>
      </c>
      <c r="M1269" s="1" t="s">
        <v>87</v>
      </c>
      <c r="N1269" s="1">
        <v>0</v>
      </c>
      <c r="O1269" s="1" t="s">
        <v>87</v>
      </c>
      <c r="P1269" s="1">
        <v>1741</v>
      </c>
      <c r="Q1269" s="1">
        <v>4771952</v>
      </c>
      <c r="R1269" s="1">
        <v>33402.178100638099</v>
      </c>
      <c r="S1269" s="1">
        <v>54.292598724365234</v>
      </c>
      <c r="T1269" s="1">
        <v>-200.36027571390355</v>
      </c>
      <c r="U1269" s="1">
        <v>67.201448511541898</v>
      </c>
      <c r="V1269" s="1">
        <v>187.58277893066406</v>
      </c>
      <c r="W1269" s="1">
        <v>76.643386840820313</v>
      </c>
      <c r="X1269" s="1">
        <v>0.22945625464872352</v>
      </c>
      <c r="Y1269" s="1">
        <v>0.15557574761858461</v>
      </c>
      <c r="Z1269" s="1">
        <v>1.9448644915120687</v>
      </c>
      <c r="AA1269" s="1">
        <v>27.905980613384209</v>
      </c>
      <c r="AB1269" s="1">
        <v>64.009172766197139</v>
      </c>
      <c r="AC1269" s="1">
        <v>5.9844063812879922</v>
      </c>
      <c r="AD1269" s="1">
        <v>0</v>
      </c>
      <c r="AE1269" s="1">
        <v>0.15557574761858461</v>
      </c>
      <c r="AF1269" s="1">
        <v>1.9448644915120687</v>
      </c>
      <c r="AG1269" s="1">
        <v>-4.2729227933199763</v>
      </c>
      <c r="AH1269" s="1">
        <v>3.4702010600805173</v>
      </c>
      <c r="AI1269" s="1">
        <v>2.9881457184417237</v>
      </c>
      <c r="AJ1269" s="1">
        <v>1.8758277893066406</v>
      </c>
      <c r="AK1269" s="1">
        <v>0</v>
      </c>
      <c r="AL1269" s="1">
        <v>0</v>
      </c>
      <c r="AM1269" s="1">
        <v>20.034013914026051</v>
      </c>
    </row>
    <row r="1270" spans="5:39" x14ac:dyDescent="0.2">
      <c r="E1270" s="1" t="str">
        <f t="shared" si="19"/>
        <v>---3-00-0-</v>
      </c>
      <c r="F1270" s="1" t="s">
        <v>87</v>
      </c>
      <c r="G1270" s="1" t="s">
        <v>87</v>
      </c>
      <c r="H1270" s="1" t="s">
        <v>87</v>
      </c>
      <c r="I1270" s="1">
        <v>3</v>
      </c>
      <c r="J1270" s="1" t="s">
        <v>87</v>
      </c>
      <c r="K1270" s="1">
        <v>0</v>
      </c>
      <c r="L1270" s="1">
        <v>0</v>
      </c>
      <c r="M1270" s="1" t="s">
        <v>87</v>
      </c>
      <c r="N1270" s="1">
        <v>0</v>
      </c>
      <c r="O1270" s="1" t="s">
        <v>87</v>
      </c>
      <c r="P1270" s="1">
        <v>827</v>
      </c>
      <c r="Q1270" s="1">
        <v>2063321</v>
      </c>
      <c r="R1270" s="1">
        <v>77106.539585492035</v>
      </c>
      <c r="S1270" s="1">
        <v>90.72454833984375</v>
      </c>
      <c r="T1270" s="1">
        <v>-417.47262828252656</v>
      </c>
      <c r="U1270" s="1">
        <v>90.167920141044064</v>
      </c>
      <c r="V1270" s="1">
        <v>218.56880187988281</v>
      </c>
      <c r="W1270" s="1">
        <v>-126.81088256835938</v>
      </c>
      <c r="X1270" s="1">
        <v>-0.16446190329648699</v>
      </c>
      <c r="Y1270" s="1">
        <v>3.8481651667384764E-2</v>
      </c>
      <c r="Z1270" s="1">
        <v>2.5287388632209917</v>
      </c>
      <c r="AA1270" s="1">
        <v>65.859068947584987</v>
      </c>
      <c r="AB1270" s="1">
        <v>31.523257893463985</v>
      </c>
      <c r="AC1270" s="1">
        <v>5.0452644062654331E-2</v>
      </c>
      <c r="AD1270" s="1">
        <v>0</v>
      </c>
      <c r="AE1270" s="1">
        <v>0</v>
      </c>
      <c r="AF1270" s="1">
        <v>0</v>
      </c>
      <c r="AG1270" s="1">
        <v>-1.2617890779460057</v>
      </c>
      <c r="AH1270" s="1">
        <v>12.62313566369791</v>
      </c>
      <c r="AI1270" s="1">
        <v>0</v>
      </c>
      <c r="AJ1270" s="1">
        <v>2.1856880187988281</v>
      </c>
      <c r="AK1270" s="1">
        <v>0</v>
      </c>
      <c r="AL1270" s="1">
        <v>0</v>
      </c>
      <c r="AM1270" s="1">
        <v>-29.436322458044497</v>
      </c>
    </row>
    <row r="1271" spans="5:39" x14ac:dyDescent="0.2">
      <c r="E1271" s="1" t="str">
        <f t="shared" si="19"/>
        <v>---3-01-0-</v>
      </c>
      <c r="F1271" s="1" t="s">
        <v>87</v>
      </c>
      <c r="G1271" s="1" t="s">
        <v>87</v>
      </c>
      <c r="H1271" s="1" t="s">
        <v>87</v>
      </c>
      <c r="I1271" s="1">
        <v>3</v>
      </c>
      <c r="J1271" s="1" t="s">
        <v>87</v>
      </c>
      <c r="K1271" s="1">
        <v>0</v>
      </c>
      <c r="L1271" s="1">
        <v>1</v>
      </c>
      <c r="M1271" s="1" t="s">
        <v>87</v>
      </c>
      <c r="N1271" s="1">
        <v>0</v>
      </c>
      <c r="O1271" s="1" t="s">
        <v>87</v>
      </c>
      <c r="P1271" s="1">
        <v>655</v>
      </c>
      <c r="Q1271" s="1">
        <v>1787603</v>
      </c>
      <c r="R1271" s="1">
        <v>74999.116038604348</v>
      </c>
      <c r="S1271" s="1">
        <v>90.438674926757813</v>
      </c>
      <c r="T1271" s="1">
        <v>-303.50922861330923</v>
      </c>
      <c r="U1271" s="1">
        <v>77.753059731907612</v>
      </c>
      <c r="V1271" s="1">
        <v>212.39833068847656</v>
      </c>
      <c r="W1271" s="1">
        <v>-44.994174957275391</v>
      </c>
      <c r="X1271" s="1">
        <v>-5.9992940362277744E-2</v>
      </c>
      <c r="Y1271" s="1">
        <v>0.12961490890315133</v>
      </c>
      <c r="Z1271" s="1">
        <v>2.2346684358887292</v>
      </c>
      <c r="AA1271" s="1">
        <v>54.982230394556289</v>
      </c>
      <c r="AB1271" s="1">
        <v>41.940855995430752</v>
      </c>
      <c r="AC1271" s="1">
        <v>0.71263026522108097</v>
      </c>
      <c r="AD1271" s="1">
        <v>0</v>
      </c>
      <c r="AE1271" s="1">
        <v>0</v>
      </c>
      <c r="AF1271" s="1">
        <v>0</v>
      </c>
      <c r="AG1271" s="1">
        <v>-4.6365611491089753E-2</v>
      </c>
      <c r="AH1271" s="1">
        <v>7.0088887570599407</v>
      </c>
      <c r="AI1271" s="1">
        <v>0</v>
      </c>
      <c r="AJ1271" s="1">
        <v>2.1239833831787109</v>
      </c>
      <c r="AK1271" s="1">
        <v>0</v>
      </c>
      <c r="AL1271" s="1">
        <v>0</v>
      </c>
      <c r="AM1271" s="1">
        <v>-38.598862677147672</v>
      </c>
    </row>
    <row r="1272" spans="5:39" x14ac:dyDescent="0.2">
      <c r="E1272" s="1" t="str">
        <f t="shared" si="19"/>
        <v>---1-00-1-</v>
      </c>
      <c r="F1272" s="1" t="s">
        <v>87</v>
      </c>
      <c r="G1272" s="1" t="s">
        <v>87</v>
      </c>
      <c r="H1272" s="1" t="s">
        <v>87</v>
      </c>
      <c r="I1272" s="1">
        <v>1</v>
      </c>
      <c r="J1272" s="1" t="s">
        <v>87</v>
      </c>
      <c r="K1272" s="1">
        <v>0</v>
      </c>
      <c r="L1272" s="1">
        <v>0</v>
      </c>
      <c r="M1272" s="1" t="s">
        <v>87</v>
      </c>
      <c r="N1272" s="1">
        <v>1</v>
      </c>
      <c r="O1272" s="1" t="s">
        <v>87</v>
      </c>
      <c r="P1272" s="1">
        <v>806</v>
      </c>
      <c r="Q1272" s="1">
        <v>2433762</v>
      </c>
      <c r="R1272" s="1">
        <v>15950.560750608469</v>
      </c>
      <c r="S1272" s="1">
        <v>15.637141227722168</v>
      </c>
      <c r="T1272" s="1">
        <v>-265.6239253511277</v>
      </c>
      <c r="U1272" s="1">
        <v>58.425953573559227</v>
      </c>
      <c r="V1272" s="1">
        <v>167.6866455078125</v>
      </c>
      <c r="W1272" s="1">
        <v>-18.379457473754883</v>
      </c>
      <c r="X1272" s="1">
        <v>-0.11522765726624225</v>
      </c>
      <c r="Y1272" s="1">
        <v>1.431528637557822</v>
      </c>
      <c r="Z1272" s="1">
        <v>17.769403910489192</v>
      </c>
      <c r="AA1272" s="1">
        <v>36.237027285330278</v>
      </c>
      <c r="AB1272" s="1">
        <v>42.976346906558653</v>
      </c>
      <c r="AC1272" s="1">
        <v>1.5113227998464929</v>
      </c>
      <c r="AD1272" s="1">
        <v>7.4370460217556195E-2</v>
      </c>
      <c r="AE1272" s="1">
        <v>1.431528637557822</v>
      </c>
      <c r="AF1272" s="1">
        <v>17.769403910489192</v>
      </c>
      <c r="AG1272" s="1">
        <v>-4.5716798668764085</v>
      </c>
      <c r="AH1272" s="1">
        <v>2.1858919466423243</v>
      </c>
      <c r="AI1272" s="1">
        <v>16.498247076816369</v>
      </c>
      <c r="AJ1272" s="1">
        <v>1.6768665313720703</v>
      </c>
      <c r="AK1272" s="1">
        <v>0</v>
      </c>
      <c r="AL1272" s="1">
        <v>0</v>
      </c>
      <c r="AM1272" s="1">
        <v>7.0194029065723518</v>
      </c>
    </row>
    <row r="1273" spans="5:39" x14ac:dyDescent="0.2">
      <c r="E1273" s="1" t="str">
        <f t="shared" si="19"/>
        <v>---1-01-1-</v>
      </c>
      <c r="F1273" s="1" t="s">
        <v>87</v>
      </c>
      <c r="G1273" s="1" t="s">
        <v>87</v>
      </c>
      <c r="H1273" s="1" t="s">
        <v>87</v>
      </c>
      <c r="I1273" s="1">
        <v>1</v>
      </c>
      <c r="J1273" s="1" t="s">
        <v>87</v>
      </c>
      <c r="K1273" s="1">
        <v>0</v>
      </c>
      <c r="L1273" s="1">
        <v>1</v>
      </c>
      <c r="M1273" s="1" t="s">
        <v>87</v>
      </c>
      <c r="N1273" s="1">
        <v>1</v>
      </c>
      <c r="O1273" s="1" t="s">
        <v>87</v>
      </c>
      <c r="P1273" s="1">
        <v>224</v>
      </c>
      <c r="Q1273" s="1">
        <v>737961</v>
      </c>
      <c r="R1273" s="1">
        <v>14506.106372954897</v>
      </c>
      <c r="S1273" s="1">
        <v>14.55799674987793</v>
      </c>
      <c r="T1273" s="1">
        <v>-196.78571032243678</v>
      </c>
      <c r="U1273" s="1">
        <v>51.853788653896757</v>
      </c>
      <c r="V1273" s="1">
        <v>155.05155944824219</v>
      </c>
      <c r="W1273" s="1">
        <v>17.483816146850586</v>
      </c>
      <c r="X1273" s="1">
        <v>0.12052728483673134</v>
      </c>
      <c r="Y1273" s="1">
        <v>0.2913433094702837</v>
      </c>
      <c r="Z1273" s="1">
        <v>13.881221365356705</v>
      </c>
      <c r="AA1273" s="1">
        <v>19.975987890959008</v>
      </c>
      <c r="AB1273" s="1">
        <v>60.01455361462191</v>
      </c>
      <c r="AC1273" s="1">
        <v>5.8368938195920919</v>
      </c>
      <c r="AD1273" s="1">
        <v>0</v>
      </c>
      <c r="AE1273" s="1">
        <v>0.2913433094702837</v>
      </c>
      <c r="AF1273" s="1">
        <v>13.881221365356705</v>
      </c>
      <c r="AG1273" s="1">
        <v>-8.8543588487478431</v>
      </c>
      <c r="AH1273" s="1">
        <v>0.71108772654059627</v>
      </c>
      <c r="AI1273" s="1">
        <v>9.3460544075501915</v>
      </c>
      <c r="AJ1273" s="1">
        <v>1.5505155324935913</v>
      </c>
      <c r="AK1273" s="1">
        <v>0</v>
      </c>
      <c r="AL1273" s="1">
        <v>0</v>
      </c>
      <c r="AM1273" s="1">
        <v>6.1614007613058046</v>
      </c>
    </row>
    <row r="1274" spans="5:39" x14ac:dyDescent="0.2">
      <c r="E1274" s="1" t="str">
        <f t="shared" si="19"/>
        <v>---2-00-1-</v>
      </c>
      <c r="F1274" s="1" t="s">
        <v>87</v>
      </c>
      <c r="G1274" s="1" t="s">
        <v>87</v>
      </c>
      <c r="H1274" s="1" t="s">
        <v>87</v>
      </c>
      <c r="I1274" s="1">
        <v>2</v>
      </c>
      <c r="J1274" s="1" t="s">
        <v>87</v>
      </c>
      <c r="K1274" s="1">
        <v>0</v>
      </c>
      <c r="L1274" s="1">
        <v>0</v>
      </c>
      <c r="M1274" s="1" t="s">
        <v>87</v>
      </c>
      <c r="N1274" s="1">
        <v>1</v>
      </c>
      <c r="O1274" s="1" t="s">
        <v>87</v>
      </c>
      <c r="P1274" s="1">
        <v>1258</v>
      </c>
      <c r="Q1274" s="1">
        <v>3427517</v>
      </c>
      <c r="R1274" s="1">
        <v>34363.782061665857</v>
      </c>
      <c r="S1274" s="1">
        <v>53.548919677734375</v>
      </c>
      <c r="T1274" s="1">
        <v>-382.32219613667462</v>
      </c>
      <c r="U1274" s="1">
        <v>72.813933715235919</v>
      </c>
      <c r="V1274" s="1">
        <v>201.21998596191406</v>
      </c>
      <c r="W1274" s="1">
        <v>-60.694068908691406</v>
      </c>
      <c r="X1274" s="1">
        <v>-0.17662220299202169</v>
      </c>
      <c r="Y1274" s="1">
        <v>0.18637398443246234</v>
      </c>
      <c r="Z1274" s="1">
        <v>12.763058505617916</v>
      </c>
      <c r="AA1274" s="1">
        <v>54.039702793596646</v>
      </c>
      <c r="AB1274" s="1">
        <v>32.882491903030683</v>
      </c>
      <c r="AC1274" s="1">
        <v>0.12837281332229716</v>
      </c>
      <c r="AD1274" s="1">
        <v>0</v>
      </c>
      <c r="AE1274" s="1">
        <v>0.18637398443246234</v>
      </c>
      <c r="AF1274" s="1">
        <v>12.763058505617916</v>
      </c>
      <c r="AG1274" s="1">
        <v>0.81158562074525697</v>
      </c>
      <c r="AH1274" s="1">
        <v>5.5583774598324185</v>
      </c>
      <c r="AI1274" s="1">
        <v>13.124264245905279</v>
      </c>
      <c r="AJ1274" s="1">
        <v>2.012199878692627</v>
      </c>
      <c r="AK1274" s="1">
        <v>0</v>
      </c>
      <c r="AL1274" s="1">
        <v>0</v>
      </c>
      <c r="AM1274" s="1">
        <v>28.0999857691382</v>
      </c>
    </row>
    <row r="1275" spans="5:39" x14ac:dyDescent="0.2">
      <c r="E1275" s="1" t="str">
        <f t="shared" si="19"/>
        <v>---2-01-1-</v>
      </c>
      <c r="F1275" s="1" t="s">
        <v>87</v>
      </c>
      <c r="G1275" s="1" t="s">
        <v>87</v>
      </c>
      <c r="H1275" s="1" t="s">
        <v>87</v>
      </c>
      <c r="I1275" s="1">
        <v>2</v>
      </c>
      <c r="J1275" s="1" t="s">
        <v>87</v>
      </c>
      <c r="K1275" s="1">
        <v>0</v>
      </c>
      <c r="L1275" s="1">
        <v>1</v>
      </c>
      <c r="M1275" s="1" t="s">
        <v>87</v>
      </c>
      <c r="N1275" s="1">
        <v>1</v>
      </c>
      <c r="O1275" s="1" t="s">
        <v>87</v>
      </c>
      <c r="P1275" s="1">
        <v>292</v>
      </c>
      <c r="Q1275" s="1">
        <v>813259</v>
      </c>
      <c r="R1275" s="1">
        <v>31482.289519963466</v>
      </c>
      <c r="S1275" s="1">
        <v>55.631404876708984</v>
      </c>
      <c r="T1275" s="1">
        <v>-265.93420188410545</v>
      </c>
      <c r="U1275" s="1">
        <v>60.77596340205077</v>
      </c>
      <c r="V1275" s="1">
        <v>163.42665100097656</v>
      </c>
      <c r="W1275" s="1">
        <v>-19.10552978515625</v>
      </c>
      <c r="X1275" s="1">
        <v>-6.0686595785992954E-2</v>
      </c>
      <c r="Y1275" s="1">
        <v>0</v>
      </c>
      <c r="Z1275" s="1">
        <v>6.0712515938956724</v>
      </c>
      <c r="AA1275" s="1">
        <v>56.961066523702783</v>
      </c>
      <c r="AB1275" s="1">
        <v>36.909643791215345</v>
      </c>
      <c r="AC1275" s="1">
        <v>5.8038091186202678E-2</v>
      </c>
      <c r="AD1275" s="1">
        <v>0</v>
      </c>
      <c r="AE1275" s="1">
        <v>0</v>
      </c>
      <c r="AF1275" s="1">
        <v>6.0712515938956724</v>
      </c>
      <c r="AG1275" s="1">
        <v>-0.53763657198646975</v>
      </c>
      <c r="AH1275" s="1">
        <v>3.1111333941981911</v>
      </c>
      <c r="AI1275" s="1">
        <v>5.3370873405719941</v>
      </c>
      <c r="AJ1275" s="1">
        <v>1.6342666149139404</v>
      </c>
      <c r="AK1275" s="1">
        <v>0</v>
      </c>
      <c r="AL1275" s="1">
        <v>0</v>
      </c>
      <c r="AM1275" s="1">
        <v>14.715466528336529</v>
      </c>
    </row>
    <row r="1276" spans="5:39" x14ac:dyDescent="0.2">
      <c r="E1276" s="1" t="str">
        <f t="shared" si="19"/>
        <v>---3-00-1-</v>
      </c>
      <c r="F1276" s="1" t="s">
        <v>87</v>
      </c>
      <c r="G1276" s="1" t="s">
        <v>87</v>
      </c>
      <c r="H1276" s="1" t="s">
        <v>87</v>
      </c>
      <c r="I1276" s="1">
        <v>3</v>
      </c>
      <c r="J1276" s="1" t="s">
        <v>87</v>
      </c>
      <c r="K1276" s="1">
        <v>0</v>
      </c>
      <c r="L1276" s="1">
        <v>0</v>
      </c>
      <c r="M1276" s="1" t="s">
        <v>87</v>
      </c>
      <c r="N1276" s="1">
        <v>1</v>
      </c>
      <c r="O1276" s="1" t="s">
        <v>87</v>
      </c>
      <c r="P1276" s="1">
        <v>325</v>
      </c>
      <c r="Q1276" s="1">
        <v>891643</v>
      </c>
      <c r="R1276" s="1">
        <v>67081.937428690799</v>
      </c>
      <c r="S1276" s="1">
        <v>89.185859680175781</v>
      </c>
      <c r="T1276" s="1">
        <v>-510.53755788383751</v>
      </c>
      <c r="U1276" s="1">
        <v>82.240852241549831</v>
      </c>
      <c r="V1276" s="1">
        <v>205.29898071289063</v>
      </c>
      <c r="W1276" s="1">
        <v>-235.24668884277344</v>
      </c>
      <c r="X1276" s="1">
        <v>-0.35068559117399456</v>
      </c>
      <c r="Y1276" s="1">
        <v>0.51982688138638444</v>
      </c>
      <c r="Z1276" s="1">
        <v>5.1039485534008566</v>
      </c>
      <c r="AA1276" s="1">
        <v>81.760749537651279</v>
      </c>
      <c r="AB1276" s="1">
        <v>12.615475027561478</v>
      </c>
      <c r="AC1276" s="1">
        <v>0</v>
      </c>
      <c r="AD1276" s="1">
        <v>0</v>
      </c>
      <c r="AE1276" s="1">
        <v>0</v>
      </c>
      <c r="AF1276" s="1">
        <v>0</v>
      </c>
      <c r="AG1276" s="1">
        <v>2.9945828418034264</v>
      </c>
      <c r="AH1276" s="1">
        <v>10.163770751202886</v>
      </c>
      <c r="AI1276" s="1">
        <v>0</v>
      </c>
      <c r="AJ1276" s="1">
        <v>2.0529897212982178</v>
      </c>
      <c r="AK1276" s="1">
        <v>0</v>
      </c>
      <c r="AL1276" s="1">
        <v>0</v>
      </c>
      <c r="AM1276" s="1">
        <v>-25.407311186653864</v>
      </c>
    </row>
    <row r="1277" spans="5:39" x14ac:dyDescent="0.2">
      <c r="E1277" s="1" t="str">
        <f t="shared" si="19"/>
        <v>---3-01-1-</v>
      </c>
      <c r="F1277" s="1" t="s">
        <v>87</v>
      </c>
      <c r="G1277" s="1" t="s">
        <v>87</v>
      </c>
      <c r="H1277" s="1" t="s">
        <v>87</v>
      </c>
      <c r="I1277" s="1">
        <v>3</v>
      </c>
      <c r="J1277" s="1" t="s">
        <v>87</v>
      </c>
      <c r="K1277" s="1">
        <v>0</v>
      </c>
      <c r="L1277" s="1">
        <v>1</v>
      </c>
      <c r="M1277" s="1" t="s">
        <v>87</v>
      </c>
      <c r="N1277" s="1">
        <v>1</v>
      </c>
      <c r="O1277" s="1" t="s">
        <v>87</v>
      </c>
      <c r="P1277" s="1">
        <v>116</v>
      </c>
      <c r="Q1277" s="1">
        <v>311739</v>
      </c>
      <c r="R1277" s="1">
        <v>77662.754233546337</v>
      </c>
      <c r="S1277" s="1">
        <v>90.946121215820313</v>
      </c>
      <c r="T1277" s="1">
        <v>-389.4284056816681</v>
      </c>
      <c r="U1277" s="1">
        <v>67.265907124825716</v>
      </c>
      <c r="V1277" s="1">
        <v>170.85350036621094</v>
      </c>
      <c r="W1277" s="1">
        <v>-168.77217102050781</v>
      </c>
      <c r="X1277" s="1">
        <v>-0.21731417162077271</v>
      </c>
      <c r="Y1277" s="1">
        <v>0</v>
      </c>
      <c r="Z1277" s="1">
        <v>1.6199448897956306</v>
      </c>
      <c r="AA1277" s="1">
        <v>75.686070719415923</v>
      </c>
      <c r="AB1277" s="1">
        <v>22.693984390788451</v>
      </c>
      <c r="AC1277" s="1">
        <v>0</v>
      </c>
      <c r="AD1277" s="1">
        <v>0</v>
      </c>
      <c r="AE1277" s="1">
        <v>0</v>
      </c>
      <c r="AF1277" s="1">
        <v>0</v>
      </c>
      <c r="AG1277" s="1">
        <v>-0.72077870326103466</v>
      </c>
      <c r="AH1277" s="1">
        <v>5.8002405095071108</v>
      </c>
      <c r="AI1277" s="1">
        <v>0</v>
      </c>
      <c r="AJ1277" s="1">
        <v>1.7085350751876831</v>
      </c>
      <c r="AK1277" s="1">
        <v>0</v>
      </c>
      <c r="AL1277" s="1">
        <v>0</v>
      </c>
      <c r="AM1277" s="1">
        <v>-22.542638727616232</v>
      </c>
    </row>
    <row r="1278" spans="5:39" x14ac:dyDescent="0.2">
      <c r="E1278" s="1" t="str">
        <f t="shared" si="19"/>
        <v>---1-10-0-</v>
      </c>
      <c r="F1278" s="1" t="s">
        <v>87</v>
      </c>
      <c r="G1278" s="1" t="s">
        <v>87</v>
      </c>
      <c r="H1278" s="1" t="s">
        <v>87</v>
      </c>
      <c r="I1278" s="1">
        <v>1</v>
      </c>
      <c r="J1278" s="1" t="s">
        <v>87</v>
      </c>
      <c r="K1278" s="1">
        <v>1</v>
      </c>
      <c r="L1278" s="1">
        <v>0</v>
      </c>
      <c r="M1278" s="1" t="s">
        <v>87</v>
      </c>
      <c r="N1278" s="1">
        <v>0</v>
      </c>
      <c r="O1278" s="1" t="s">
        <v>87</v>
      </c>
      <c r="P1278" s="1">
        <v>184</v>
      </c>
      <c r="Q1278" s="1">
        <v>253752</v>
      </c>
      <c r="R1278" s="1">
        <v>23961.81737461024</v>
      </c>
      <c r="S1278" s="1">
        <v>19.243631362915039</v>
      </c>
      <c r="T1278" s="1">
        <v>-330.84500536988554</v>
      </c>
      <c r="U1278" s="1">
        <v>87.142753387895425</v>
      </c>
      <c r="V1278" s="1">
        <v>282.90615844726563</v>
      </c>
      <c r="W1278" s="1">
        <v>124.22930145263672</v>
      </c>
      <c r="X1278" s="1">
        <v>0.51844690872349752</v>
      </c>
      <c r="Y1278" s="1">
        <v>0</v>
      </c>
      <c r="Z1278" s="1">
        <v>7.2905829313660577</v>
      </c>
      <c r="AA1278" s="1">
        <v>24.317443803398593</v>
      </c>
      <c r="AB1278" s="1">
        <v>40.374854188341374</v>
      </c>
      <c r="AC1278" s="1">
        <v>24.789558308900027</v>
      </c>
      <c r="AD1278" s="1">
        <v>3.2275607679939471</v>
      </c>
      <c r="AE1278" s="1">
        <v>0</v>
      </c>
      <c r="AF1278" s="1">
        <v>7.2905829313660577</v>
      </c>
      <c r="AG1278" s="1">
        <v>-29.860905291463787</v>
      </c>
      <c r="AH1278" s="1">
        <v>8.975748318178761</v>
      </c>
      <c r="AI1278" s="1">
        <v>8.3731603323093999</v>
      </c>
      <c r="AJ1278" s="1">
        <v>2.8290615081787109</v>
      </c>
      <c r="AK1278" s="1">
        <v>0</v>
      </c>
      <c r="AL1278" s="1">
        <v>0</v>
      </c>
      <c r="AM1278" s="1">
        <v>97.537403002762645</v>
      </c>
    </row>
    <row r="1279" spans="5:39" x14ac:dyDescent="0.2">
      <c r="E1279" s="1" t="str">
        <f t="shared" si="19"/>
        <v>---1-11-0-</v>
      </c>
      <c r="F1279" s="1" t="s">
        <v>87</v>
      </c>
      <c r="G1279" s="1" t="s">
        <v>87</v>
      </c>
      <c r="H1279" s="1" t="s">
        <v>87</v>
      </c>
      <c r="I1279" s="1">
        <v>1</v>
      </c>
      <c r="J1279" s="1" t="s">
        <v>87</v>
      </c>
      <c r="K1279" s="1">
        <v>1</v>
      </c>
      <c r="L1279" s="1">
        <v>1</v>
      </c>
      <c r="M1279" s="1" t="s">
        <v>87</v>
      </c>
      <c r="N1279" s="1">
        <v>0</v>
      </c>
      <c r="O1279" s="1" t="s">
        <v>87</v>
      </c>
      <c r="P1279" s="1">
        <v>85</v>
      </c>
      <c r="Q1279" s="1">
        <v>137307</v>
      </c>
      <c r="R1279" s="1">
        <v>21028.947323820063</v>
      </c>
      <c r="S1279" s="1">
        <v>16.6837158203125</v>
      </c>
      <c r="T1279" s="1">
        <v>-191.56446487191636</v>
      </c>
      <c r="U1279" s="1">
        <v>67.695365792347388</v>
      </c>
      <c r="V1279" s="1">
        <v>256.53607177734375</v>
      </c>
      <c r="W1279" s="1">
        <v>141.92256164550781</v>
      </c>
      <c r="X1279" s="1">
        <v>0.6748914220958091</v>
      </c>
      <c r="Y1279" s="1">
        <v>0</v>
      </c>
      <c r="Z1279" s="1">
        <v>0.66056355466218042</v>
      </c>
      <c r="AA1279" s="1">
        <v>19.761556220731645</v>
      </c>
      <c r="AB1279" s="1">
        <v>43.85355444369187</v>
      </c>
      <c r="AC1279" s="1">
        <v>35.724325780914299</v>
      </c>
      <c r="AD1279" s="1">
        <v>0</v>
      </c>
      <c r="AE1279" s="1">
        <v>0</v>
      </c>
      <c r="AF1279" s="1">
        <v>0.66056355466218042</v>
      </c>
      <c r="AG1279" s="1">
        <v>-55.812273897610112</v>
      </c>
      <c r="AH1279" s="1">
        <v>2.421617592350934</v>
      </c>
      <c r="AI1279" s="1">
        <v>0.26466426075470245</v>
      </c>
      <c r="AJ1279" s="1">
        <v>2.5653607845306396</v>
      </c>
      <c r="AK1279" s="1">
        <v>0</v>
      </c>
      <c r="AL1279" s="1">
        <v>1</v>
      </c>
      <c r="AM1279" s="1">
        <v>62.38157027637574</v>
      </c>
    </row>
    <row r="1280" spans="5:39" x14ac:dyDescent="0.2">
      <c r="E1280" s="1" t="str">
        <f t="shared" si="19"/>
        <v>---2-10-0-</v>
      </c>
      <c r="F1280" s="1" t="s">
        <v>87</v>
      </c>
      <c r="G1280" s="1" t="s">
        <v>87</v>
      </c>
      <c r="H1280" s="1" t="s">
        <v>87</v>
      </c>
      <c r="I1280" s="1">
        <v>2</v>
      </c>
      <c r="J1280" s="1" t="s">
        <v>87</v>
      </c>
      <c r="K1280" s="1">
        <v>1</v>
      </c>
      <c r="L1280" s="1">
        <v>0</v>
      </c>
      <c r="M1280" s="1" t="s">
        <v>87</v>
      </c>
      <c r="N1280" s="1">
        <v>0</v>
      </c>
      <c r="O1280" s="1" t="s">
        <v>87</v>
      </c>
      <c r="P1280" s="1">
        <v>911</v>
      </c>
      <c r="Q1280" s="1">
        <v>1862256</v>
      </c>
      <c r="R1280" s="1">
        <v>45936.227516890023</v>
      </c>
      <c r="S1280" s="1">
        <v>60.182586669921875</v>
      </c>
      <c r="T1280" s="1">
        <v>-421.43712459585015</v>
      </c>
      <c r="U1280" s="1">
        <v>87.203492768749086</v>
      </c>
      <c r="V1280" s="1">
        <v>274.8543701171875</v>
      </c>
      <c r="W1280" s="1">
        <v>67.946357727050781</v>
      </c>
      <c r="X1280" s="1">
        <v>0.14791453586837966</v>
      </c>
      <c r="Y1280" s="1">
        <v>1.1255165777422653</v>
      </c>
      <c r="Z1280" s="1">
        <v>6.3997645866089305</v>
      </c>
      <c r="AA1280" s="1">
        <v>29.985351101030151</v>
      </c>
      <c r="AB1280" s="1">
        <v>55.126738751278012</v>
      </c>
      <c r="AC1280" s="1">
        <v>6.9829282332826423</v>
      </c>
      <c r="AD1280" s="1">
        <v>0.3797007500579942</v>
      </c>
      <c r="AE1280" s="1">
        <v>1.1255165777422653</v>
      </c>
      <c r="AF1280" s="1">
        <v>6.3997645866089305</v>
      </c>
      <c r="AG1280" s="1">
        <v>-0.62593146148439094</v>
      </c>
      <c r="AH1280" s="1">
        <v>10.949055316814041</v>
      </c>
      <c r="AI1280" s="1">
        <v>31.295197619272283</v>
      </c>
      <c r="AJ1280" s="1">
        <v>2.7485437393188477</v>
      </c>
      <c r="AK1280" s="1">
        <v>0</v>
      </c>
      <c r="AL1280" s="1">
        <v>0</v>
      </c>
      <c r="AM1280" s="1">
        <v>85.707300247887417</v>
      </c>
    </row>
    <row r="1281" spans="5:39" x14ac:dyDescent="0.2">
      <c r="E1281" s="1" t="str">
        <f t="shared" si="19"/>
        <v>---2-11-0-</v>
      </c>
      <c r="F1281" s="1" t="s">
        <v>87</v>
      </c>
      <c r="G1281" s="1" t="s">
        <v>87</v>
      </c>
      <c r="H1281" s="1" t="s">
        <v>87</v>
      </c>
      <c r="I1281" s="1">
        <v>2</v>
      </c>
      <c r="J1281" s="1" t="s">
        <v>87</v>
      </c>
      <c r="K1281" s="1">
        <v>1</v>
      </c>
      <c r="L1281" s="1">
        <v>1</v>
      </c>
      <c r="M1281" s="1" t="s">
        <v>87</v>
      </c>
      <c r="N1281" s="1">
        <v>0</v>
      </c>
      <c r="O1281" s="1" t="s">
        <v>87</v>
      </c>
      <c r="P1281" s="1">
        <v>301</v>
      </c>
      <c r="Q1281" s="1">
        <v>609042</v>
      </c>
      <c r="R1281" s="1">
        <v>41684.081367069077</v>
      </c>
      <c r="S1281" s="1">
        <v>59.808639526367188</v>
      </c>
      <c r="T1281" s="1">
        <v>-293.79801643353289</v>
      </c>
      <c r="U1281" s="1">
        <v>79.448017189138511</v>
      </c>
      <c r="V1281" s="1">
        <v>240.92295837402344</v>
      </c>
      <c r="W1281" s="1">
        <v>95.190444946289063</v>
      </c>
      <c r="X1281" s="1">
        <v>0.22836162348893854</v>
      </c>
      <c r="Y1281" s="1">
        <v>1.2396517809937575</v>
      </c>
      <c r="Z1281" s="1">
        <v>8.9243434771329397</v>
      </c>
      <c r="AA1281" s="1">
        <v>20.443910272197975</v>
      </c>
      <c r="AB1281" s="1">
        <v>57.792401837640092</v>
      </c>
      <c r="AC1281" s="1">
        <v>11.599692632035229</v>
      </c>
      <c r="AD1281" s="1">
        <v>0</v>
      </c>
      <c r="AE1281" s="1">
        <v>1.2396517809937575</v>
      </c>
      <c r="AF1281" s="1">
        <v>8.9243434771329397</v>
      </c>
      <c r="AG1281" s="1">
        <v>-2.2166510547817118</v>
      </c>
      <c r="AH1281" s="1">
        <v>5.2423908521347373</v>
      </c>
      <c r="AI1281" s="1">
        <v>43.583330824647014</v>
      </c>
      <c r="AJ1281" s="1">
        <v>2.4092295169830322</v>
      </c>
      <c r="AK1281" s="1">
        <v>0</v>
      </c>
      <c r="AL1281" s="1">
        <v>0</v>
      </c>
      <c r="AM1281" s="1">
        <v>22.008419543305187</v>
      </c>
    </row>
    <row r="1282" spans="5:39" x14ac:dyDescent="0.2">
      <c r="E1282" s="1" t="str">
        <f t="shared" si="19"/>
        <v>---3-10-0-</v>
      </c>
      <c r="F1282" s="1" t="s">
        <v>87</v>
      </c>
      <c r="G1282" s="1" t="s">
        <v>87</v>
      </c>
      <c r="H1282" s="1" t="s">
        <v>87</v>
      </c>
      <c r="I1282" s="1">
        <v>3</v>
      </c>
      <c r="J1282" s="1" t="s">
        <v>87</v>
      </c>
      <c r="K1282" s="1">
        <v>1</v>
      </c>
      <c r="L1282" s="1">
        <v>0</v>
      </c>
      <c r="M1282" s="1" t="s">
        <v>87</v>
      </c>
      <c r="N1282" s="1">
        <v>0</v>
      </c>
      <c r="O1282" s="1" t="s">
        <v>87</v>
      </c>
      <c r="P1282" s="1">
        <v>496</v>
      </c>
      <c r="Q1282" s="1">
        <v>1303683</v>
      </c>
      <c r="R1282" s="1">
        <v>82441.578084833018</v>
      </c>
      <c r="S1282" s="1">
        <v>90.82244873046875</v>
      </c>
      <c r="T1282" s="1">
        <v>-481.66968100082704</v>
      </c>
      <c r="U1282" s="1">
        <v>85.229074589419398</v>
      </c>
      <c r="V1282" s="1">
        <v>238.87080383300781</v>
      </c>
      <c r="W1282" s="1">
        <v>-331.07586669921875</v>
      </c>
      <c r="X1282" s="1">
        <v>-0.40158846347960386</v>
      </c>
      <c r="Y1282" s="1">
        <v>1.305608802139784</v>
      </c>
      <c r="Z1282" s="1">
        <v>8.8113444756125539</v>
      </c>
      <c r="AA1282" s="1">
        <v>70.589859651464351</v>
      </c>
      <c r="AB1282" s="1">
        <v>19.293187070783311</v>
      </c>
      <c r="AC1282" s="1">
        <v>0</v>
      </c>
      <c r="AD1282" s="1">
        <v>0</v>
      </c>
      <c r="AE1282" s="1">
        <v>0</v>
      </c>
      <c r="AF1282" s="1">
        <v>0</v>
      </c>
      <c r="AG1282" s="1">
        <v>0</v>
      </c>
      <c r="AH1282" s="1">
        <v>14.13867049548776</v>
      </c>
      <c r="AI1282" s="1">
        <v>0</v>
      </c>
      <c r="AJ1282" s="1">
        <v>2.3887078762054443</v>
      </c>
      <c r="AK1282" s="1">
        <v>0</v>
      </c>
      <c r="AL1282" s="1">
        <v>0</v>
      </c>
      <c r="AM1282" s="1">
        <v>-187.644719427371</v>
      </c>
    </row>
    <row r="1283" spans="5:39" x14ac:dyDescent="0.2">
      <c r="E1283" s="1" t="str">
        <f t="shared" ref="E1283:E1346" si="20">CONCATENATE(F1283,G1283,H1283,I1283,J1283,K1283,L1283,M1283,N1283,O1283,)</f>
        <v>---3-11-0-</v>
      </c>
      <c r="F1283" s="1" t="s">
        <v>87</v>
      </c>
      <c r="G1283" s="1" t="s">
        <v>87</v>
      </c>
      <c r="H1283" s="1" t="s">
        <v>87</v>
      </c>
      <c r="I1283" s="1">
        <v>3</v>
      </c>
      <c r="J1283" s="1" t="s">
        <v>87</v>
      </c>
      <c r="K1283" s="1">
        <v>1</v>
      </c>
      <c r="L1283" s="1">
        <v>1</v>
      </c>
      <c r="M1283" s="1" t="s">
        <v>87</v>
      </c>
      <c r="N1283" s="1">
        <v>0</v>
      </c>
      <c r="O1283" s="1" t="s">
        <v>87</v>
      </c>
      <c r="P1283" s="1">
        <v>196</v>
      </c>
      <c r="Q1283" s="1">
        <v>489461</v>
      </c>
      <c r="R1283" s="1">
        <v>77264.848928552339</v>
      </c>
      <c r="S1283" s="1">
        <v>90.833648681640625</v>
      </c>
      <c r="T1283" s="1">
        <v>-403.97565250853154</v>
      </c>
      <c r="U1283" s="1">
        <v>78.716494373831367</v>
      </c>
      <c r="V1283" s="1">
        <v>235.23406982421875</v>
      </c>
      <c r="W1283" s="1">
        <v>-396.02072143554688</v>
      </c>
      <c r="X1283" s="1">
        <v>-0.51254966123308099</v>
      </c>
      <c r="Y1283" s="1">
        <v>3.9494464318914071</v>
      </c>
      <c r="Z1283" s="1">
        <v>10.642931714682069</v>
      </c>
      <c r="AA1283" s="1">
        <v>61.165240948717056</v>
      </c>
      <c r="AB1283" s="1">
        <v>24.242380904709464</v>
      </c>
      <c r="AC1283" s="1">
        <v>0</v>
      </c>
      <c r="AD1283" s="1">
        <v>0</v>
      </c>
      <c r="AE1283" s="1">
        <v>0</v>
      </c>
      <c r="AF1283" s="1">
        <v>0</v>
      </c>
      <c r="AG1283" s="1">
        <v>0</v>
      </c>
      <c r="AH1283" s="1">
        <v>12.644599429893649</v>
      </c>
      <c r="AI1283" s="1">
        <v>0</v>
      </c>
      <c r="AJ1283" s="1">
        <v>2.3523406982421875</v>
      </c>
      <c r="AK1283" s="1">
        <v>0</v>
      </c>
      <c r="AL1283" s="1">
        <v>0</v>
      </c>
      <c r="AM1283" s="1">
        <v>-318.64024110341177</v>
      </c>
    </row>
    <row r="1284" spans="5:39" x14ac:dyDescent="0.2">
      <c r="E1284" s="1" t="str">
        <f t="shared" si="20"/>
        <v>---1-10-1-</v>
      </c>
      <c r="F1284" s="1" t="s">
        <v>87</v>
      </c>
      <c r="G1284" s="1" t="s">
        <v>87</v>
      </c>
      <c r="H1284" s="1" t="s">
        <v>87</v>
      </c>
      <c r="I1284" s="1">
        <v>1</v>
      </c>
      <c r="J1284" s="1" t="s">
        <v>87</v>
      </c>
      <c r="K1284" s="1">
        <v>1</v>
      </c>
      <c r="L1284" s="1">
        <v>0</v>
      </c>
      <c r="M1284" s="1" t="s">
        <v>87</v>
      </c>
      <c r="N1284" s="1">
        <v>1</v>
      </c>
      <c r="O1284" s="1" t="s">
        <v>87</v>
      </c>
      <c r="P1284" s="1">
        <v>82</v>
      </c>
      <c r="Q1284" s="1">
        <v>137266</v>
      </c>
      <c r="R1284" s="1">
        <v>22511.22876634913</v>
      </c>
      <c r="S1284" s="1">
        <v>17.780601501464844</v>
      </c>
      <c r="T1284" s="1">
        <v>-394.79043995206882</v>
      </c>
      <c r="U1284" s="1">
        <v>66.589019642286885</v>
      </c>
      <c r="V1284" s="1">
        <v>261.47845458984375</v>
      </c>
      <c r="W1284" s="1">
        <v>30.424617767333984</v>
      </c>
      <c r="X1284" s="1">
        <v>0.13515307441952779</v>
      </c>
      <c r="Y1284" s="1">
        <v>0.47061908994215612</v>
      </c>
      <c r="Z1284" s="1">
        <v>26.217708682412251</v>
      </c>
      <c r="AA1284" s="1">
        <v>35.547768566141649</v>
      </c>
      <c r="AB1284" s="1">
        <v>31.158480614281757</v>
      </c>
      <c r="AC1284" s="1">
        <v>6.6054230472221827</v>
      </c>
      <c r="AD1284" s="1">
        <v>0</v>
      </c>
      <c r="AE1284" s="1">
        <v>0.47061908994215612</v>
      </c>
      <c r="AF1284" s="1">
        <v>26.217708682412251</v>
      </c>
      <c r="AG1284" s="1">
        <v>-2.5157222893371269</v>
      </c>
      <c r="AH1284" s="1">
        <v>3.1699123213879736</v>
      </c>
      <c r="AI1284" s="1">
        <v>31.112101515468794</v>
      </c>
      <c r="AJ1284" s="1">
        <v>2.6147844791412354</v>
      </c>
      <c r="AK1284" s="1">
        <v>0</v>
      </c>
      <c r="AL1284" s="1">
        <v>1</v>
      </c>
      <c r="AM1284" s="1">
        <v>65.381300905846814</v>
      </c>
    </row>
    <row r="1285" spans="5:39" x14ac:dyDescent="0.2">
      <c r="E1285" s="1" t="str">
        <f t="shared" si="20"/>
        <v>---1-11-1-</v>
      </c>
      <c r="F1285" s="1" t="s">
        <v>87</v>
      </c>
      <c r="G1285" s="1" t="s">
        <v>87</v>
      </c>
      <c r="H1285" s="1" t="s">
        <v>87</v>
      </c>
      <c r="I1285" s="1">
        <v>1</v>
      </c>
      <c r="J1285" s="1" t="s">
        <v>87</v>
      </c>
      <c r="K1285" s="1">
        <v>1</v>
      </c>
      <c r="L1285" s="1">
        <v>1</v>
      </c>
      <c r="M1285" s="1" t="s">
        <v>87</v>
      </c>
      <c r="N1285" s="1">
        <v>1</v>
      </c>
      <c r="O1285" s="1" t="s">
        <v>87</v>
      </c>
      <c r="P1285" s="1">
        <v>10</v>
      </c>
      <c r="Q1285" s="1">
        <v>25718</v>
      </c>
      <c r="R1285" s="1">
        <v>21596.707560518211</v>
      </c>
      <c r="S1285" s="1">
        <v>17.371646881103516</v>
      </c>
      <c r="T1285" s="1">
        <v>-309.0265084086044</v>
      </c>
      <c r="U1285" s="1">
        <v>71.814100247135073</v>
      </c>
      <c r="V1285" s="1">
        <v>239.88645935058594</v>
      </c>
      <c r="W1285" s="1">
        <v>100.33207702636719</v>
      </c>
      <c r="X1285" s="1">
        <v>0.46457117014349081</v>
      </c>
      <c r="Y1285" s="1">
        <v>0</v>
      </c>
      <c r="Z1285" s="1">
        <v>4.7787541799517852</v>
      </c>
      <c r="AA1285" s="1">
        <v>37.708997589237107</v>
      </c>
      <c r="AB1285" s="1">
        <v>38.949373979314103</v>
      </c>
      <c r="AC1285" s="1">
        <v>18.562874251497004</v>
      </c>
      <c r="AD1285" s="1">
        <v>0</v>
      </c>
      <c r="AE1285" s="1">
        <v>0</v>
      </c>
      <c r="AF1285" s="1">
        <v>4.7787541799517852</v>
      </c>
      <c r="AG1285" s="1">
        <v>-11.762208467047502</v>
      </c>
      <c r="AH1285" s="1">
        <v>1.5995800606579049</v>
      </c>
      <c r="AI1285" s="1">
        <v>0.70321942405139926</v>
      </c>
      <c r="AJ1285" s="1">
        <v>2.3988645076751709</v>
      </c>
      <c r="AK1285" s="1">
        <v>1</v>
      </c>
      <c r="AL1285" s="1">
        <v>0</v>
      </c>
      <c r="AM1285" s="1">
        <v>107.11743186954824</v>
      </c>
    </row>
    <row r="1286" spans="5:39" x14ac:dyDescent="0.2">
      <c r="E1286" s="1" t="str">
        <f t="shared" si="20"/>
        <v>---2-10-1-</v>
      </c>
      <c r="F1286" s="1" t="s">
        <v>87</v>
      </c>
      <c r="G1286" s="1" t="s">
        <v>87</v>
      </c>
      <c r="H1286" s="1" t="s">
        <v>87</v>
      </c>
      <c r="I1286" s="1">
        <v>2</v>
      </c>
      <c r="J1286" s="1" t="s">
        <v>87</v>
      </c>
      <c r="K1286" s="1">
        <v>1</v>
      </c>
      <c r="L1286" s="1">
        <v>0</v>
      </c>
      <c r="M1286" s="1" t="s">
        <v>87</v>
      </c>
      <c r="N1286" s="1">
        <v>1</v>
      </c>
      <c r="O1286" s="1" t="s">
        <v>87</v>
      </c>
      <c r="P1286" s="1">
        <v>408</v>
      </c>
      <c r="Q1286" s="1">
        <v>768394</v>
      </c>
      <c r="R1286" s="1">
        <v>45501.74668917933</v>
      </c>
      <c r="S1286" s="1">
        <v>60.191047668457031</v>
      </c>
      <c r="T1286" s="1">
        <v>-530.1892224417843</v>
      </c>
      <c r="U1286" s="1">
        <v>83.02841721773315</v>
      </c>
      <c r="V1286" s="1">
        <v>268.73480224609375</v>
      </c>
      <c r="W1286" s="1">
        <v>-51.657596588134766</v>
      </c>
      <c r="X1286" s="1">
        <v>-0.11352882108242088</v>
      </c>
      <c r="Y1286" s="1">
        <v>1.1408209850675566</v>
      </c>
      <c r="Z1286" s="1">
        <v>9.5669669466445608</v>
      </c>
      <c r="AA1286" s="1">
        <v>46.942454001462792</v>
      </c>
      <c r="AB1286" s="1">
        <v>39.788051442358999</v>
      </c>
      <c r="AC1286" s="1">
        <v>2.561706624466094</v>
      </c>
      <c r="AD1286" s="1">
        <v>0</v>
      </c>
      <c r="AE1286" s="1">
        <v>1.1408209850675566</v>
      </c>
      <c r="AF1286" s="1">
        <v>9.5669669466445608</v>
      </c>
      <c r="AG1286" s="1">
        <v>0.69612297691619274</v>
      </c>
      <c r="AH1286" s="1">
        <v>11.889567187844957</v>
      </c>
      <c r="AI1286" s="1">
        <v>39.660862478285097</v>
      </c>
      <c r="AJ1286" s="1">
        <v>2.6873478889465332</v>
      </c>
      <c r="AK1286" s="1">
        <v>0</v>
      </c>
      <c r="AL1286" s="1">
        <v>0</v>
      </c>
      <c r="AM1286" s="1">
        <v>74.52186550555983</v>
      </c>
    </row>
    <row r="1287" spans="5:39" x14ac:dyDescent="0.2">
      <c r="E1287" s="1" t="str">
        <f t="shared" si="20"/>
        <v>---2-11-1-</v>
      </c>
      <c r="F1287" s="1" t="s">
        <v>87</v>
      </c>
      <c r="G1287" s="1" t="s">
        <v>87</v>
      </c>
      <c r="H1287" s="1" t="s">
        <v>87</v>
      </c>
      <c r="I1287" s="1">
        <v>2</v>
      </c>
      <c r="J1287" s="1" t="s">
        <v>87</v>
      </c>
      <c r="K1287" s="1">
        <v>1</v>
      </c>
      <c r="L1287" s="1">
        <v>1</v>
      </c>
      <c r="M1287" s="1" t="s">
        <v>87</v>
      </c>
      <c r="N1287" s="1">
        <v>1</v>
      </c>
      <c r="O1287" s="1" t="s">
        <v>87</v>
      </c>
      <c r="P1287" s="1">
        <v>47</v>
      </c>
      <c r="Q1287" s="1">
        <v>115073</v>
      </c>
      <c r="R1287" s="1">
        <v>36778.83064330514</v>
      </c>
      <c r="S1287" s="1">
        <v>57.663639068603516</v>
      </c>
      <c r="T1287" s="1">
        <v>-330.67050477418888</v>
      </c>
      <c r="U1287" s="1">
        <v>61.87964655956921</v>
      </c>
      <c r="V1287" s="1">
        <v>205.67378234863281</v>
      </c>
      <c r="W1287" s="1">
        <v>88.28436279296875</v>
      </c>
      <c r="X1287" s="1">
        <v>0.24004124451150591</v>
      </c>
      <c r="Y1287" s="1">
        <v>0</v>
      </c>
      <c r="Z1287" s="1">
        <v>2.8903391760013211</v>
      </c>
      <c r="AA1287" s="1">
        <v>25.728885142474777</v>
      </c>
      <c r="AB1287" s="1">
        <v>70.574331076794721</v>
      </c>
      <c r="AC1287" s="1">
        <v>0.8064446047291719</v>
      </c>
      <c r="AD1287" s="1">
        <v>0</v>
      </c>
      <c r="AE1287" s="1">
        <v>0</v>
      </c>
      <c r="AF1287" s="1">
        <v>2.8903391760013211</v>
      </c>
      <c r="AG1287" s="1">
        <v>-0.37724336680064807</v>
      </c>
      <c r="AH1287" s="1">
        <v>3.2856553239064823</v>
      </c>
      <c r="AI1287" s="1">
        <v>3.0679626427682742</v>
      </c>
      <c r="AJ1287" s="1">
        <v>2.0567378997802734</v>
      </c>
      <c r="AK1287" s="1">
        <v>0</v>
      </c>
      <c r="AL1287" s="1">
        <v>1</v>
      </c>
      <c r="AM1287" s="1">
        <v>145.42505379359673</v>
      </c>
    </row>
    <row r="1288" spans="5:39" x14ac:dyDescent="0.2">
      <c r="E1288" s="1" t="str">
        <f t="shared" si="20"/>
        <v>---3-10-1-</v>
      </c>
      <c r="F1288" s="1" t="s">
        <v>87</v>
      </c>
      <c r="G1288" s="1" t="s">
        <v>87</v>
      </c>
      <c r="H1288" s="1" t="s">
        <v>87</v>
      </c>
      <c r="I1288" s="1">
        <v>3</v>
      </c>
      <c r="J1288" s="1" t="s">
        <v>87</v>
      </c>
      <c r="K1288" s="1">
        <v>1</v>
      </c>
      <c r="L1288" s="1">
        <v>0</v>
      </c>
      <c r="M1288" s="1" t="s">
        <v>87</v>
      </c>
      <c r="N1288" s="1">
        <v>1</v>
      </c>
      <c r="O1288" s="1" t="s">
        <v>87</v>
      </c>
      <c r="P1288" s="1">
        <v>220</v>
      </c>
      <c r="Q1288" s="1">
        <v>518571</v>
      </c>
      <c r="R1288" s="1">
        <v>73639.071486332468</v>
      </c>
      <c r="S1288" s="1">
        <v>90.049468994140625</v>
      </c>
      <c r="T1288" s="1">
        <v>-586.85362078299806</v>
      </c>
      <c r="U1288" s="1">
        <v>72.67094362622349</v>
      </c>
      <c r="V1288" s="1">
        <v>222.80227661132813</v>
      </c>
      <c r="W1288" s="1">
        <v>-477.7886962890625</v>
      </c>
      <c r="X1288" s="1">
        <v>-0.6488249873950962</v>
      </c>
      <c r="Y1288" s="1">
        <v>2.4579083674173838</v>
      </c>
      <c r="Z1288" s="1">
        <v>19.927068810249708</v>
      </c>
      <c r="AA1288" s="1">
        <v>69.293307955901895</v>
      </c>
      <c r="AB1288" s="1">
        <v>8.3217148664310194</v>
      </c>
      <c r="AC1288" s="1">
        <v>0</v>
      </c>
      <c r="AD1288" s="1">
        <v>0</v>
      </c>
      <c r="AE1288" s="1">
        <v>0</v>
      </c>
      <c r="AF1288" s="1">
        <v>0</v>
      </c>
      <c r="AG1288" s="1">
        <v>0</v>
      </c>
      <c r="AH1288" s="1">
        <v>13.157478352749003</v>
      </c>
      <c r="AI1288" s="1">
        <v>0</v>
      </c>
      <c r="AJ1288" s="1">
        <v>2.2280228137969971</v>
      </c>
      <c r="AK1288" s="1">
        <v>0</v>
      </c>
      <c r="AL1288" s="1">
        <v>0</v>
      </c>
      <c r="AM1288" s="1">
        <v>-199.56578566579637</v>
      </c>
    </row>
    <row r="1289" spans="5:39" x14ac:dyDescent="0.2">
      <c r="E1289" s="1" t="str">
        <f t="shared" si="20"/>
        <v>---3-11-1-</v>
      </c>
      <c r="F1289" s="1" t="s">
        <v>87</v>
      </c>
      <c r="G1289" s="1" t="s">
        <v>87</v>
      </c>
      <c r="H1289" s="1" t="s">
        <v>87</v>
      </c>
      <c r="I1289" s="1">
        <v>3</v>
      </c>
      <c r="J1289" s="1" t="s">
        <v>87</v>
      </c>
      <c r="K1289" s="1">
        <v>1</v>
      </c>
      <c r="L1289" s="1">
        <v>1</v>
      </c>
      <c r="M1289" s="1" t="s">
        <v>87</v>
      </c>
      <c r="N1289" s="1">
        <v>1</v>
      </c>
      <c r="O1289" s="1" t="s">
        <v>87</v>
      </c>
      <c r="P1289" s="1">
        <v>31</v>
      </c>
      <c r="Q1289" s="1">
        <v>108176</v>
      </c>
      <c r="R1289" s="1">
        <v>80986.560765949951</v>
      </c>
      <c r="S1289" s="1">
        <v>94.06646728515625</v>
      </c>
      <c r="T1289" s="1">
        <v>-585.89206526432963</v>
      </c>
      <c r="U1289" s="1">
        <v>62.183120569511551</v>
      </c>
      <c r="V1289" s="1">
        <v>202.055908203125</v>
      </c>
      <c r="W1289" s="1">
        <v>-760.5806884765625</v>
      </c>
      <c r="X1289" s="1">
        <v>-0.93914432380284718</v>
      </c>
      <c r="Y1289" s="1">
        <v>8.4852462653453635</v>
      </c>
      <c r="Z1289" s="1">
        <v>35.946975299511905</v>
      </c>
      <c r="AA1289" s="1">
        <v>51.706478331607755</v>
      </c>
      <c r="AB1289" s="1">
        <v>3.8613001035349801</v>
      </c>
      <c r="AC1289" s="1">
        <v>0</v>
      </c>
      <c r="AD1289" s="1">
        <v>0</v>
      </c>
      <c r="AE1289" s="1">
        <v>0</v>
      </c>
      <c r="AF1289" s="1">
        <v>0</v>
      </c>
      <c r="AG1289" s="1">
        <v>0</v>
      </c>
      <c r="AH1289" s="1">
        <v>14.702919234292885</v>
      </c>
      <c r="AI1289" s="1">
        <v>0</v>
      </c>
      <c r="AJ1289" s="1">
        <v>2.0205590724945068</v>
      </c>
      <c r="AK1289" s="1">
        <v>0</v>
      </c>
      <c r="AL1289" s="1">
        <v>1</v>
      </c>
      <c r="AM1289" s="1">
        <v>-453.63060118908629</v>
      </c>
    </row>
    <row r="1290" spans="5:39" x14ac:dyDescent="0.2">
      <c r="E1290" s="1" t="str">
        <f t="shared" si="20"/>
        <v>--01-00---</v>
      </c>
      <c r="F1290" s="1" t="s">
        <v>87</v>
      </c>
      <c r="G1290" s="1" t="s">
        <v>87</v>
      </c>
      <c r="H1290" s="1">
        <v>0</v>
      </c>
      <c r="I1290" s="1">
        <v>1</v>
      </c>
      <c r="J1290" s="1" t="s">
        <v>87</v>
      </c>
      <c r="K1290" s="1">
        <v>0</v>
      </c>
      <c r="L1290" s="1">
        <v>0</v>
      </c>
      <c r="M1290" s="1" t="s">
        <v>87</v>
      </c>
      <c r="N1290" s="1" t="s">
        <v>87</v>
      </c>
      <c r="O1290" s="1" t="s">
        <v>87</v>
      </c>
      <c r="P1290" s="1">
        <v>1816</v>
      </c>
      <c r="Q1290" s="1">
        <v>6143796</v>
      </c>
      <c r="R1290" s="1">
        <v>14436.508367413398</v>
      </c>
      <c r="S1290" s="1">
        <v>14.014791488647461</v>
      </c>
      <c r="T1290" s="1">
        <v>-179.61522195423444</v>
      </c>
      <c r="U1290" s="1">
        <v>64.62591534775666</v>
      </c>
      <c r="V1290" s="1">
        <v>150.95016479492188</v>
      </c>
      <c r="W1290" s="1">
        <v>32.561656951904297</v>
      </c>
      <c r="X1290" s="1">
        <v>0.22555077809121513</v>
      </c>
      <c r="Y1290" s="1">
        <v>0.95265207373421912</v>
      </c>
      <c r="Z1290" s="1">
        <v>9.2447242714439088</v>
      </c>
      <c r="AA1290" s="1">
        <v>27.833411135395771</v>
      </c>
      <c r="AB1290" s="1">
        <v>46.83301659104567</v>
      </c>
      <c r="AC1290" s="1">
        <v>14.209602662588406</v>
      </c>
      <c r="AD1290" s="1">
        <v>0.92659326579202816</v>
      </c>
      <c r="AE1290" s="1">
        <v>0.95265207373421912</v>
      </c>
      <c r="AF1290" s="1">
        <v>9.2447242714439088</v>
      </c>
      <c r="AG1290" s="1">
        <v>-15.360109886095216</v>
      </c>
      <c r="AH1290" s="1">
        <v>1.8731052373679145</v>
      </c>
      <c r="AI1290" s="1">
        <v>8.7998537424419379</v>
      </c>
      <c r="AJ1290" s="1">
        <v>1.509501576423645</v>
      </c>
      <c r="AK1290" s="1">
        <v>0</v>
      </c>
      <c r="AL1290" s="1">
        <v>0</v>
      </c>
      <c r="AM1290" s="1">
        <v>1.2879540826374638</v>
      </c>
    </row>
    <row r="1291" spans="5:39" x14ac:dyDescent="0.2">
      <c r="E1291" s="1" t="str">
        <f t="shared" si="20"/>
        <v>--01-01---</v>
      </c>
      <c r="F1291" s="1" t="s">
        <v>87</v>
      </c>
      <c r="G1291" s="1" t="s">
        <v>87</v>
      </c>
      <c r="H1291" s="1">
        <v>0</v>
      </c>
      <c r="I1291" s="1">
        <v>1</v>
      </c>
      <c r="J1291" s="1" t="s">
        <v>87</v>
      </c>
      <c r="K1291" s="1">
        <v>0</v>
      </c>
      <c r="L1291" s="1">
        <v>1</v>
      </c>
      <c r="M1291" s="1" t="s">
        <v>87</v>
      </c>
      <c r="N1291" s="1" t="s">
        <v>87</v>
      </c>
      <c r="O1291" s="1" t="s">
        <v>87</v>
      </c>
      <c r="P1291" s="1">
        <v>1000</v>
      </c>
      <c r="Q1291" s="1">
        <v>3548171</v>
      </c>
      <c r="R1291" s="1">
        <v>14000.79584390397</v>
      </c>
      <c r="S1291" s="1">
        <v>13.306144714355469</v>
      </c>
      <c r="T1291" s="1">
        <v>-115.52531957046963</v>
      </c>
      <c r="U1291" s="1">
        <v>55.779567693240104</v>
      </c>
      <c r="V1291" s="1">
        <v>150.98876953125</v>
      </c>
      <c r="W1291" s="1">
        <v>67.78106689453125</v>
      </c>
      <c r="X1291" s="1">
        <v>0.48412295736776662</v>
      </c>
      <c r="Y1291" s="1">
        <v>6.4765762416749362E-2</v>
      </c>
      <c r="Z1291" s="1">
        <v>4.5286148835554991</v>
      </c>
      <c r="AA1291" s="1">
        <v>14.210786345979379</v>
      </c>
      <c r="AB1291" s="1">
        <v>59.467032451367196</v>
      </c>
      <c r="AC1291" s="1">
        <v>21.029031577113955</v>
      </c>
      <c r="AD1291" s="1">
        <v>0.69976897956721928</v>
      </c>
      <c r="AE1291" s="1">
        <v>6.4765762416749362E-2</v>
      </c>
      <c r="AF1291" s="1">
        <v>4.5286148835554991</v>
      </c>
      <c r="AG1291" s="1">
        <v>-27.10469202871041</v>
      </c>
      <c r="AH1291" s="1">
        <v>0.89169019692088536</v>
      </c>
      <c r="AI1291" s="1">
        <v>3.017382530322597</v>
      </c>
      <c r="AJ1291" s="1">
        <v>1.5098878145217896</v>
      </c>
      <c r="AK1291" s="1">
        <v>0</v>
      </c>
      <c r="AL1291" s="1">
        <v>0</v>
      </c>
      <c r="AM1291" s="1">
        <v>-0.2663378092634876</v>
      </c>
    </row>
    <row r="1292" spans="5:39" x14ac:dyDescent="0.2">
      <c r="E1292" s="1" t="str">
        <f t="shared" si="20"/>
        <v>--02-00---</v>
      </c>
      <c r="F1292" s="1" t="s">
        <v>87</v>
      </c>
      <c r="G1292" s="1" t="s">
        <v>87</v>
      </c>
      <c r="H1292" s="1">
        <v>0</v>
      </c>
      <c r="I1292" s="1">
        <v>2</v>
      </c>
      <c r="J1292" s="1" t="s">
        <v>87</v>
      </c>
      <c r="K1292" s="1">
        <v>0</v>
      </c>
      <c r="L1292" s="1">
        <v>0</v>
      </c>
      <c r="M1292" s="1" t="s">
        <v>87</v>
      </c>
      <c r="N1292" s="1" t="s">
        <v>87</v>
      </c>
      <c r="O1292" s="1" t="s">
        <v>87</v>
      </c>
      <c r="P1292" s="1">
        <v>1096</v>
      </c>
      <c r="Q1292" s="1">
        <v>3686453</v>
      </c>
      <c r="R1292" s="1">
        <v>27189.944078670575</v>
      </c>
      <c r="S1292" s="1">
        <v>47.474636077880859</v>
      </c>
      <c r="T1292" s="1">
        <v>-273.61465129851308</v>
      </c>
      <c r="U1292" s="1">
        <v>75.278547031049328</v>
      </c>
      <c r="V1292" s="1">
        <v>157.35310363769531</v>
      </c>
      <c r="W1292" s="1">
        <v>-24.979211807250977</v>
      </c>
      <c r="X1292" s="1">
        <v>-9.1869301882257892E-2</v>
      </c>
      <c r="Y1292" s="1">
        <v>0</v>
      </c>
      <c r="Z1292" s="1">
        <v>10.552799669492599</v>
      </c>
      <c r="AA1292" s="1">
        <v>50.373027948545655</v>
      </c>
      <c r="AB1292" s="1">
        <v>35.160708681217415</v>
      </c>
      <c r="AC1292" s="1">
        <v>3.91346370074432</v>
      </c>
      <c r="AD1292" s="1">
        <v>0</v>
      </c>
      <c r="AE1292" s="1">
        <v>0</v>
      </c>
      <c r="AF1292" s="1">
        <v>10.552799669492599</v>
      </c>
      <c r="AG1292" s="1">
        <v>-0.57749235069821925</v>
      </c>
      <c r="AH1292" s="1">
        <v>3.9010971308376101</v>
      </c>
      <c r="AI1292" s="1">
        <v>7.2552592353373928</v>
      </c>
      <c r="AJ1292" s="1">
        <v>1.5735310316085815</v>
      </c>
      <c r="AK1292" s="1">
        <v>0</v>
      </c>
      <c r="AL1292" s="1">
        <v>0</v>
      </c>
      <c r="AM1292" s="1">
        <v>5.4249303610581396</v>
      </c>
    </row>
    <row r="1293" spans="5:39" x14ac:dyDescent="0.2">
      <c r="E1293" s="1" t="str">
        <f t="shared" si="20"/>
        <v>--02-01---</v>
      </c>
      <c r="F1293" s="1" t="s">
        <v>87</v>
      </c>
      <c r="G1293" s="1" t="s">
        <v>87</v>
      </c>
      <c r="H1293" s="1">
        <v>0</v>
      </c>
      <c r="I1293" s="1">
        <v>2</v>
      </c>
      <c r="J1293" s="1" t="s">
        <v>87</v>
      </c>
      <c r="K1293" s="1">
        <v>0</v>
      </c>
      <c r="L1293" s="1">
        <v>1</v>
      </c>
      <c r="M1293" s="1" t="s">
        <v>87</v>
      </c>
      <c r="N1293" s="1" t="s">
        <v>87</v>
      </c>
      <c r="O1293" s="1" t="s">
        <v>87</v>
      </c>
      <c r="P1293" s="1">
        <v>544</v>
      </c>
      <c r="Q1293" s="1">
        <v>2093153</v>
      </c>
      <c r="R1293" s="1">
        <v>27710.024005199684</v>
      </c>
      <c r="S1293" s="1">
        <v>50.129615783691406</v>
      </c>
      <c r="T1293" s="1">
        <v>-196.56518060053946</v>
      </c>
      <c r="U1293" s="1">
        <v>63.954186544298196</v>
      </c>
      <c r="V1293" s="1">
        <v>149.44522094726563</v>
      </c>
      <c r="W1293" s="1">
        <v>15.257832527160645</v>
      </c>
      <c r="X1293" s="1">
        <v>5.5062502018394383E-2</v>
      </c>
      <c r="Y1293" s="1">
        <v>0</v>
      </c>
      <c r="Z1293" s="1">
        <v>4.3382877410299194</v>
      </c>
      <c r="AA1293" s="1">
        <v>41.531316630939067</v>
      </c>
      <c r="AB1293" s="1">
        <v>51.963473286472606</v>
      </c>
      <c r="AC1293" s="1">
        <v>2.1669223415584051</v>
      </c>
      <c r="AD1293" s="1">
        <v>0</v>
      </c>
      <c r="AE1293" s="1">
        <v>0</v>
      </c>
      <c r="AF1293" s="1">
        <v>4.3382877410299194</v>
      </c>
      <c r="AG1293" s="1">
        <v>-2.4695893105545865</v>
      </c>
      <c r="AH1293" s="1">
        <v>2.566001719724786</v>
      </c>
      <c r="AI1293" s="1">
        <v>4.3229151220088831</v>
      </c>
      <c r="AJ1293" s="1">
        <v>1.4944521188735962</v>
      </c>
      <c r="AK1293" s="1">
        <v>0</v>
      </c>
      <c r="AL1293" s="1">
        <v>0</v>
      </c>
      <c r="AM1293" s="1">
        <v>-5.995715663948773</v>
      </c>
    </row>
    <row r="1294" spans="5:39" x14ac:dyDescent="0.2">
      <c r="E1294" s="1" t="str">
        <f t="shared" si="20"/>
        <v>--03-00---</v>
      </c>
      <c r="F1294" s="1" t="s">
        <v>87</v>
      </c>
      <c r="G1294" s="1" t="s">
        <v>87</v>
      </c>
      <c r="H1294" s="1">
        <v>0</v>
      </c>
      <c r="I1294" s="1">
        <v>3</v>
      </c>
      <c r="J1294" s="1" t="s">
        <v>87</v>
      </c>
      <c r="K1294" s="1">
        <v>0</v>
      </c>
      <c r="L1294" s="1">
        <v>0</v>
      </c>
      <c r="M1294" s="1" t="s">
        <v>87</v>
      </c>
      <c r="N1294" s="1" t="s">
        <v>87</v>
      </c>
      <c r="O1294" s="1" t="s">
        <v>87</v>
      </c>
      <c r="P1294" s="1">
        <v>171</v>
      </c>
      <c r="Q1294" s="1">
        <v>540129</v>
      </c>
      <c r="R1294" s="1">
        <v>62962.231941662845</v>
      </c>
      <c r="S1294" s="1">
        <v>90.104331970214844</v>
      </c>
      <c r="T1294" s="1">
        <v>-422.42092467121324</v>
      </c>
      <c r="U1294" s="1">
        <v>90.546766142174178</v>
      </c>
      <c r="V1294" s="1">
        <v>172.76835632324219</v>
      </c>
      <c r="W1294" s="1">
        <v>-174.09382629394531</v>
      </c>
      <c r="X1294" s="1">
        <v>-0.27650516972659189</v>
      </c>
      <c r="Y1294" s="1">
        <v>0</v>
      </c>
      <c r="Z1294" s="1">
        <v>4.5470619055818142</v>
      </c>
      <c r="AA1294" s="1">
        <v>76.391010295688616</v>
      </c>
      <c r="AB1294" s="1">
        <v>19.061927798729563</v>
      </c>
      <c r="AC1294" s="1">
        <v>0</v>
      </c>
      <c r="AD1294" s="1">
        <v>0</v>
      </c>
      <c r="AE1294" s="1">
        <v>0</v>
      </c>
      <c r="AF1294" s="1">
        <v>0</v>
      </c>
      <c r="AG1294" s="1">
        <v>0.123346945777012</v>
      </c>
      <c r="AH1294" s="1">
        <v>9.9911247977712474</v>
      </c>
      <c r="AI1294" s="1">
        <v>0</v>
      </c>
      <c r="AJ1294" s="1">
        <v>1.7276835441589355</v>
      </c>
      <c r="AK1294" s="1">
        <v>0</v>
      </c>
      <c r="AL1294" s="1">
        <v>0</v>
      </c>
      <c r="AM1294" s="1">
        <v>-25.102497697423416</v>
      </c>
    </row>
    <row r="1295" spans="5:39" x14ac:dyDescent="0.2">
      <c r="E1295" s="1" t="str">
        <f t="shared" si="20"/>
        <v>--03-01---</v>
      </c>
      <c r="F1295" s="1" t="s">
        <v>87</v>
      </c>
      <c r="G1295" s="1" t="s">
        <v>87</v>
      </c>
      <c r="H1295" s="1">
        <v>0</v>
      </c>
      <c r="I1295" s="1">
        <v>3</v>
      </c>
      <c r="J1295" s="1" t="s">
        <v>87</v>
      </c>
      <c r="K1295" s="1">
        <v>0</v>
      </c>
      <c r="L1295" s="1">
        <v>1</v>
      </c>
      <c r="M1295" s="1" t="s">
        <v>87</v>
      </c>
      <c r="N1295" s="1" t="s">
        <v>87</v>
      </c>
      <c r="O1295" s="1" t="s">
        <v>87</v>
      </c>
      <c r="P1295" s="1">
        <v>96</v>
      </c>
      <c r="Q1295" s="1">
        <v>340819</v>
      </c>
      <c r="R1295" s="1">
        <v>72122.759683663753</v>
      </c>
      <c r="S1295" s="1">
        <v>90.144584655761719</v>
      </c>
      <c r="T1295" s="1">
        <v>-310.71811966889351</v>
      </c>
      <c r="U1295" s="1">
        <v>99.257638714773094</v>
      </c>
      <c r="V1295" s="1">
        <v>169.56507873535156</v>
      </c>
      <c r="W1295" s="1">
        <v>-51.199710845947266</v>
      </c>
      <c r="X1295" s="1">
        <v>-7.0989672428666523E-2</v>
      </c>
      <c r="Y1295" s="1">
        <v>0</v>
      </c>
      <c r="Z1295" s="1">
        <v>0.22445931711553638</v>
      </c>
      <c r="AA1295" s="1">
        <v>54.739612521602375</v>
      </c>
      <c r="AB1295" s="1">
        <v>45.035928161282094</v>
      </c>
      <c r="AC1295" s="1">
        <v>0</v>
      </c>
      <c r="AD1295" s="1">
        <v>0</v>
      </c>
      <c r="AE1295" s="1">
        <v>0</v>
      </c>
      <c r="AF1295" s="1">
        <v>0</v>
      </c>
      <c r="AG1295" s="1">
        <v>-0.90246741788602769</v>
      </c>
      <c r="AH1295" s="1">
        <v>3.7358510804963529</v>
      </c>
      <c r="AI1295" s="1">
        <v>0</v>
      </c>
      <c r="AJ1295" s="1">
        <v>1.6956508159637451</v>
      </c>
      <c r="AK1295" s="1">
        <v>0</v>
      </c>
      <c r="AL1295" s="1">
        <v>1</v>
      </c>
      <c r="AM1295" s="1">
        <v>-12.13768945678863</v>
      </c>
    </row>
    <row r="1296" spans="5:39" x14ac:dyDescent="0.2">
      <c r="E1296" s="1" t="str">
        <f t="shared" si="20"/>
        <v>--11-00---</v>
      </c>
      <c r="F1296" s="1" t="s">
        <v>87</v>
      </c>
      <c r="G1296" s="1" t="s">
        <v>87</v>
      </c>
      <c r="H1296" s="1">
        <v>1</v>
      </c>
      <c r="I1296" s="1">
        <v>1</v>
      </c>
      <c r="J1296" s="1" t="s">
        <v>87</v>
      </c>
      <c r="K1296" s="1">
        <v>0</v>
      </c>
      <c r="L1296" s="1">
        <v>0</v>
      </c>
      <c r="M1296" s="1" t="s">
        <v>87</v>
      </c>
      <c r="N1296" s="1" t="s">
        <v>87</v>
      </c>
      <c r="O1296" s="1" t="s">
        <v>87</v>
      </c>
      <c r="P1296" s="1">
        <v>1269</v>
      </c>
      <c r="Q1296" s="1">
        <v>2410920</v>
      </c>
      <c r="R1296" s="1">
        <v>19002.937183448415</v>
      </c>
      <c r="S1296" s="1">
        <v>16.866430282592773</v>
      </c>
      <c r="T1296" s="1">
        <v>-211.37616751608442</v>
      </c>
      <c r="U1296" s="1">
        <v>70.837648795772836</v>
      </c>
      <c r="V1296" s="1">
        <v>217.433349609375</v>
      </c>
      <c r="W1296" s="1">
        <v>70.010406494140625</v>
      </c>
      <c r="X1296" s="1">
        <v>0.36841887029506043</v>
      </c>
      <c r="Y1296" s="1">
        <v>0.24953129925505615</v>
      </c>
      <c r="Z1296" s="1">
        <v>6.4315282132961684</v>
      </c>
      <c r="AA1296" s="1">
        <v>26.155907288503972</v>
      </c>
      <c r="AB1296" s="1">
        <v>52.667114628440594</v>
      </c>
      <c r="AC1296" s="1">
        <v>13.774866026247242</v>
      </c>
      <c r="AD1296" s="1">
        <v>0.72105254425696408</v>
      </c>
      <c r="AE1296" s="1">
        <v>0.24953129925505615</v>
      </c>
      <c r="AF1296" s="1">
        <v>6.4315282132961684</v>
      </c>
      <c r="AG1296" s="1">
        <v>-36.163122342181829</v>
      </c>
      <c r="AH1296" s="1">
        <v>2.7890721345140457</v>
      </c>
      <c r="AI1296" s="1">
        <v>5.8039912452221794</v>
      </c>
      <c r="AJ1296" s="1">
        <v>2.1743333339691162</v>
      </c>
      <c r="AK1296" s="1">
        <v>0</v>
      </c>
      <c r="AL1296" s="1">
        <v>0</v>
      </c>
      <c r="AM1296" s="1">
        <v>20.685635761793279</v>
      </c>
    </row>
    <row r="1297" spans="5:39" x14ac:dyDescent="0.2">
      <c r="E1297" s="1" t="str">
        <f t="shared" si="20"/>
        <v>--11-01---</v>
      </c>
      <c r="F1297" s="1" t="s">
        <v>87</v>
      </c>
      <c r="G1297" s="1" t="s">
        <v>87</v>
      </c>
      <c r="H1297" s="1">
        <v>1</v>
      </c>
      <c r="I1297" s="1">
        <v>1</v>
      </c>
      <c r="J1297" s="1" t="s">
        <v>87</v>
      </c>
      <c r="K1297" s="1">
        <v>0</v>
      </c>
      <c r="L1297" s="1">
        <v>1</v>
      </c>
      <c r="M1297" s="1" t="s">
        <v>87</v>
      </c>
      <c r="N1297" s="1" t="s">
        <v>87</v>
      </c>
      <c r="O1297" s="1" t="s">
        <v>87</v>
      </c>
      <c r="P1297" s="1">
        <v>766</v>
      </c>
      <c r="Q1297" s="1">
        <v>1613550</v>
      </c>
      <c r="R1297" s="1">
        <v>17620.9087005039</v>
      </c>
      <c r="S1297" s="1">
        <v>16.994174957275391</v>
      </c>
      <c r="T1297" s="1">
        <v>-114.80728199727761</v>
      </c>
      <c r="U1297" s="1">
        <v>59.996046291828691</v>
      </c>
      <c r="V1297" s="1">
        <v>193.43093872070313</v>
      </c>
      <c r="W1297" s="1">
        <v>116.60806274414063</v>
      </c>
      <c r="X1297" s="1">
        <v>0.66175964432984113</v>
      </c>
      <c r="Y1297" s="1">
        <v>0.21102537882309191</v>
      </c>
      <c r="Z1297" s="1">
        <v>1.6642186483220227</v>
      </c>
      <c r="AA1297" s="1">
        <v>11.664714449505748</v>
      </c>
      <c r="AB1297" s="1">
        <v>57.089523101236409</v>
      </c>
      <c r="AC1297" s="1">
        <v>29.203371448049332</v>
      </c>
      <c r="AD1297" s="1">
        <v>0.16714697406340059</v>
      </c>
      <c r="AE1297" s="1">
        <v>0.21102537882309191</v>
      </c>
      <c r="AF1297" s="1">
        <v>1.6642186483220227</v>
      </c>
      <c r="AG1297" s="1">
        <v>-47.434281330109172</v>
      </c>
      <c r="AH1297" s="1">
        <v>2.0783355644140729</v>
      </c>
      <c r="AI1297" s="1">
        <v>2.2172850618345104</v>
      </c>
      <c r="AJ1297" s="1">
        <v>1.9343094825744629</v>
      </c>
      <c r="AK1297" s="1">
        <v>0</v>
      </c>
      <c r="AL1297" s="1">
        <v>0</v>
      </c>
      <c r="AM1297" s="1">
        <v>21.127020069165042</v>
      </c>
    </row>
    <row r="1298" spans="5:39" x14ac:dyDescent="0.2">
      <c r="E1298" s="1" t="str">
        <f t="shared" si="20"/>
        <v>--12-00---</v>
      </c>
      <c r="F1298" s="1" t="s">
        <v>87</v>
      </c>
      <c r="G1298" s="1" t="s">
        <v>87</v>
      </c>
      <c r="H1298" s="1">
        <v>1</v>
      </c>
      <c r="I1298" s="1">
        <v>2</v>
      </c>
      <c r="J1298" s="1" t="s">
        <v>87</v>
      </c>
      <c r="K1298" s="1">
        <v>0</v>
      </c>
      <c r="L1298" s="1">
        <v>0</v>
      </c>
      <c r="M1298" s="1" t="s">
        <v>87</v>
      </c>
      <c r="N1298" s="1" t="s">
        <v>87</v>
      </c>
      <c r="O1298" s="1" t="s">
        <v>87</v>
      </c>
      <c r="P1298" s="1">
        <v>3010</v>
      </c>
      <c r="Q1298" s="1">
        <v>6748572</v>
      </c>
      <c r="R1298" s="1">
        <v>39080.817454682656</v>
      </c>
      <c r="S1298" s="1">
        <v>56.507732391357422</v>
      </c>
      <c r="T1298" s="1">
        <v>-325.75508524075929</v>
      </c>
      <c r="U1298" s="1">
        <v>81.828602598274855</v>
      </c>
      <c r="V1298" s="1">
        <v>234.83740234375</v>
      </c>
      <c r="W1298" s="1">
        <v>43.480148315429688</v>
      </c>
      <c r="X1298" s="1">
        <v>0.11125700829018842</v>
      </c>
      <c r="Y1298" s="1">
        <v>0.14420828584180476</v>
      </c>
      <c r="Z1298" s="1">
        <v>3.2783676309595569</v>
      </c>
      <c r="AA1298" s="1">
        <v>37.745763103661041</v>
      </c>
      <c r="AB1298" s="1">
        <v>54.604203674495878</v>
      </c>
      <c r="AC1298" s="1">
        <v>4.2274573050417183</v>
      </c>
      <c r="AD1298" s="1">
        <v>0</v>
      </c>
      <c r="AE1298" s="1">
        <v>0.14420828584180476</v>
      </c>
      <c r="AF1298" s="1">
        <v>3.2783676309595569</v>
      </c>
      <c r="AG1298" s="1">
        <v>-1.5524860078263854</v>
      </c>
      <c r="AH1298" s="1">
        <v>6.6668543887940626</v>
      </c>
      <c r="AI1298" s="1">
        <v>5.5184395967475934</v>
      </c>
      <c r="AJ1298" s="1">
        <v>2.3483738899230957</v>
      </c>
      <c r="AK1298" s="1">
        <v>0</v>
      </c>
      <c r="AL1298" s="1">
        <v>0</v>
      </c>
      <c r="AM1298" s="1">
        <v>41.936424730343496</v>
      </c>
    </row>
    <row r="1299" spans="5:39" x14ac:dyDescent="0.2">
      <c r="E1299" s="1" t="str">
        <f t="shared" si="20"/>
        <v>--12-01---</v>
      </c>
      <c r="F1299" s="1" t="s">
        <v>87</v>
      </c>
      <c r="G1299" s="1" t="s">
        <v>87</v>
      </c>
      <c r="H1299" s="1">
        <v>1</v>
      </c>
      <c r="I1299" s="1">
        <v>2</v>
      </c>
      <c r="J1299" s="1" t="s">
        <v>87</v>
      </c>
      <c r="K1299" s="1">
        <v>0</v>
      </c>
      <c r="L1299" s="1">
        <v>1</v>
      </c>
      <c r="M1299" s="1" t="s">
        <v>87</v>
      </c>
      <c r="N1299" s="1" t="s">
        <v>87</v>
      </c>
      <c r="O1299" s="1" t="s">
        <v>87</v>
      </c>
      <c r="P1299" s="1">
        <v>1489</v>
      </c>
      <c r="Q1299" s="1">
        <v>3492058</v>
      </c>
      <c r="R1299" s="1">
        <v>36366.957824828947</v>
      </c>
      <c r="S1299" s="1">
        <v>57.099697113037109</v>
      </c>
      <c r="T1299" s="1">
        <v>-217.90646204445005</v>
      </c>
      <c r="U1299" s="1">
        <v>67.651450353969082</v>
      </c>
      <c r="V1299" s="1">
        <v>204.81689453125</v>
      </c>
      <c r="W1299" s="1">
        <v>91.139335632324219</v>
      </c>
      <c r="X1299" s="1">
        <v>0.25061028219990489</v>
      </c>
      <c r="Y1299" s="1">
        <v>0.21259669799298866</v>
      </c>
      <c r="Z1299" s="1">
        <v>1.471224132016135</v>
      </c>
      <c r="AA1299" s="1">
        <v>26.505487594994126</v>
      </c>
      <c r="AB1299" s="1">
        <v>64.918251644159412</v>
      </c>
      <c r="AC1299" s="1">
        <v>6.8924399308373463</v>
      </c>
      <c r="AD1299" s="1">
        <v>0</v>
      </c>
      <c r="AE1299" s="1">
        <v>0.21259669799298866</v>
      </c>
      <c r="AF1299" s="1">
        <v>1.471224132016135</v>
      </c>
      <c r="AG1299" s="1">
        <v>-4.4839442060434713</v>
      </c>
      <c r="AH1299" s="1">
        <v>3.9285590114592819</v>
      </c>
      <c r="AI1299" s="1">
        <v>2.7351205204888926</v>
      </c>
      <c r="AJ1299" s="1">
        <v>2.0481688976287842</v>
      </c>
      <c r="AK1299" s="1">
        <v>0</v>
      </c>
      <c r="AL1299" s="1">
        <v>0</v>
      </c>
      <c r="AM1299" s="1">
        <v>34.397707193744914</v>
      </c>
    </row>
    <row r="1300" spans="5:39" x14ac:dyDescent="0.2">
      <c r="E1300" s="1" t="str">
        <f t="shared" si="20"/>
        <v>--13-00---</v>
      </c>
      <c r="F1300" s="1" t="s">
        <v>87</v>
      </c>
      <c r="G1300" s="1" t="s">
        <v>87</v>
      </c>
      <c r="H1300" s="1">
        <v>1</v>
      </c>
      <c r="I1300" s="1">
        <v>3</v>
      </c>
      <c r="J1300" s="1" t="s">
        <v>87</v>
      </c>
      <c r="K1300" s="1">
        <v>0</v>
      </c>
      <c r="L1300" s="1">
        <v>0</v>
      </c>
      <c r="M1300" s="1" t="s">
        <v>87</v>
      </c>
      <c r="N1300" s="1" t="s">
        <v>87</v>
      </c>
      <c r="O1300" s="1" t="s">
        <v>87</v>
      </c>
      <c r="P1300" s="1">
        <v>981</v>
      </c>
      <c r="Q1300" s="1">
        <v>2414835</v>
      </c>
      <c r="R1300" s="1">
        <v>76568.77381783379</v>
      </c>
      <c r="S1300" s="1">
        <v>90.295135498046875</v>
      </c>
      <c r="T1300" s="1">
        <v>-450.72872016639371</v>
      </c>
      <c r="U1300" s="1">
        <v>87.156227700420573</v>
      </c>
      <c r="V1300" s="1">
        <v>223.91334533691406</v>
      </c>
      <c r="W1300" s="1">
        <v>-156.27340698242188</v>
      </c>
      <c r="X1300" s="1">
        <v>-0.20409548069062053</v>
      </c>
      <c r="Y1300" s="1">
        <v>0.22481867291139976</v>
      </c>
      <c r="Z1300" s="1">
        <v>3.0281572032871811</v>
      </c>
      <c r="AA1300" s="1">
        <v>69.374843415802729</v>
      </c>
      <c r="AB1300" s="1">
        <v>27.329072172632912</v>
      </c>
      <c r="AC1300" s="1">
        <v>4.3108535365770334E-2</v>
      </c>
      <c r="AD1300" s="1">
        <v>0</v>
      </c>
      <c r="AE1300" s="1">
        <v>0</v>
      </c>
      <c r="AF1300" s="1">
        <v>0</v>
      </c>
      <c r="AG1300" s="1">
        <v>0</v>
      </c>
      <c r="AH1300" s="1">
        <v>12.303755618407155</v>
      </c>
      <c r="AI1300" s="1">
        <v>0</v>
      </c>
      <c r="AJ1300" s="1">
        <v>2.2391335964202881</v>
      </c>
      <c r="AK1300" s="1">
        <v>0</v>
      </c>
      <c r="AL1300" s="1">
        <v>0</v>
      </c>
      <c r="AM1300" s="1">
        <v>-28.918019856447664</v>
      </c>
    </row>
    <row r="1301" spans="5:39" x14ac:dyDescent="0.2">
      <c r="E1301" s="1" t="str">
        <f t="shared" si="20"/>
        <v>--13-01---</v>
      </c>
      <c r="F1301" s="1" t="s">
        <v>87</v>
      </c>
      <c r="G1301" s="1" t="s">
        <v>87</v>
      </c>
      <c r="H1301" s="1">
        <v>1</v>
      </c>
      <c r="I1301" s="1">
        <v>3</v>
      </c>
      <c r="J1301" s="1" t="s">
        <v>87</v>
      </c>
      <c r="K1301" s="1">
        <v>0</v>
      </c>
      <c r="L1301" s="1">
        <v>1</v>
      </c>
      <c r="M1301" s="1" t="s">
        <v>87</v>
      </c>
      <c r="N1301" s="1" t="s">
        <v>87</v>
      </c>
      <c r="O1301" s="1" t="s">
        <v>87</v>
      </c>
      <c r="P1301" s="1">
        <v>675</v>
      </c>
      <c r="Q1301" s="1">
        <v>1758523</v>
      </c>
      <c r="R1301" s="1">
        <v>76028.773770568965</v>
      </c>
      <c r="S1301" s="1">
        <v>90.585624694824219</v>
      </c>
      <c r="T1301" s="1">
        <v>-317.34324232790937</v>
      </c>
      <c r="U1301" s="1">
        <v>71.726170364557746</v>
      </c>
      <c r="V1301" s="1">
        <v>213.33505249023438</v>
      </c>
      <c r="W1301" s="1">
        <v>-65.734001159667969</v>
      </c>
      <c r="X1301" s="1">
        <v>-8.6459373076346865E-2</v>
      </c>
      <c r="Y1301" s="1">
        <v>0.13175829943651576</v>
      </c>
      <c r="Z1301" s="1">
        <v>2.5152926632179393</v>
      </c>
      <c r="AA1301" s="1">
        <v>58.699488149998601</v>
      </c>
      <c r="AB1301" s="1">
        <v>37.929046137013842</v>
      </c>
      <c r="AC1301" s="1">
        <v>0.72441475033309211</v>
      </c>
      <c r="AD1301" s="1">
        <v>0</v>
      </c>
      <c r="AE1301" s="1">
        <v>0</v>
      </c>
      <c r="AF1301" s="1">
        <v>0</v>
      </c>
      <c r="AG1301" s="1">
        <v>0</v>
      </c>
      <c r="AH1301" s="1">
        <v>7.428974608564217</v>
      </c>
      <c r="AI1301" s="1">
        <v>0</v>
      </c>
      <c r="AJ1301" s="1">
        <v>2.1333506107330322</v>
      </c>
      <c r="AK1301" s="1">
        <v>0</v>
      </c>
      <c r="AL1301" s="1">
        <v>0</v>
      </c>
      <c r="AM1301" s="1">
        <v>-40.880959299134702</v>
      </c>
    </row>
    <row r="1302" spans="5:39" x14ac:dyDescent="0.2">
      <c r="E1302" s="1" t="str">
        <f t="shared" si="20"/>
        <v>--11-10---</v>
      </c>
      <c r="F1302" s="1" t="s">
        <v>87</v>
      </c>
      <c r="G1302" s="1" t="s">
        <v>87</v>
      </c>
      <c r="H1302" s="1">
        <v>1</v>
      </c>
      <c r="I1302" s="1">
        <v>1</v>
      </c>
      <c r="J1302" s="1" t="s">
        <v>87</v>
      </c>
      <c r="K1302" s="1">
        <v>1</v>
      </c>
      <c r="L1302" s="1">
        <v>0</v>
      </c>
      <c r="M1302" s="1" t="s">
        <v>87</v>
      </c>
      <c r="N1302" s="1" t="s">
        <v>87</v>
      </c>
      <c r="O1302" s="1" t="s">
        <v>87</v>
      </c>
      <c r="P1302" s="1">
        <v>266</v>
      </c>
      <c r="Q1302" s="1">
        <v>391018</v>
      </c>
      <c r="R1302" s="1">
        <v>23452.591467103241</v>
      </c>
      <c r="S1302" s="1">
        <v>18.730037689208984</v>
      </c>
      <c r="T1302" s="1">
        <v>-353.29290808371968</v>
      </c>
      <c r="U1302" s="1">
        <v>79.927410829944847</v>
      </c>
      <c r="V1302" s="1">
        <v>275.38400268554688</v>
      </c>
      <c r="W1302" s="1">
        <v>91.29937744140625</v>
      </c>
      <c r="X1302" s="1">
        <v>0.38929334342207406</v>
      </c>
      <c r="Y1302" s="1">
        <v>0.16520978573876394</v>
      </c>
      <c r="Z1302" s="1">
        <v>13.934908367389736</v>
      </c>
      <c r="AA1302" s="1">
        <v>28.259824355912006</v>
      </c>
      <c r="AB1302" s="1">
        <v>37.139466725316993</v>
      </c>
      <c r="AC1302" s="1">
        <v>18.406058033134023</v>
      </c>
      <c r="AD1302" s="1">
        <v>2.0945327325084779</v>
      </c>
      <c r="AE1302" s="1">
        <v>0.16520978573876394</v>
      </c>
      <c r="AF1302" s="1">
        <v>13.934908367389736</v>
      </c>
      <c r="AG1302" s="1">
        <v>-20.261439334085562</v>
      </c>
      <c r="AH1302" s="1">
        <v>6.9376224929341834</v>
      </c>
      <c r="AI1302" s="1">
        <v>16.355615105357082</v>
      </c>
      <c r="AJ1302" s="1">
        <v>2.7538399696350098</v>
      </c>
      <c r="AK1302" s="1">
        <v>0</v>
      </c>
      <c r="AL1302" s="1">
        <v>0</v>
      </c>
      <c r="AM1302" s="1">
        <v>86.249074817269246</v>
      </c>
    </row>
    <row r="1303" spans="5:39" x14ac:dyDescent="0.2">
      <c r="E1303" s="1" t="str">
        <f t="shared" si="20"/>
        <v>--11-11---</v>
      </c>
      <c r="F1303" s="1" t="s">
        <v>87</v>
      </c>
      <c r="G1303" s="1" t="s">
        <v>87</v>
      </c>
      <c r="H1303" s="1">
        <v>1</v>
      </c>
      <c r="I1303" s="1">
        <v>1</v>
      </c>
      <c r="J1303" s="1" t="s">
        <v>87</v>
      </c>
      <c r="K1303" s="1">
        <v>1</v>
      </c>
      <c r="L1303" s="1">
        <v>1</v>
      </c>
      <c r="M1303" s="1" t="s">
        <v>87</v>
      </c>
      <c r="N1303" s="1" t="s">
        <v>87</v>
      </c>
      <c r="O1303" s="1" t="s">
        <v>87</v>
      </c>
      <c r="P1303" s="1">
        <v>95</v>
      </c>
      <c r="Q1303" s="1">
        <v>163025</v>
      </c>
      <c r="R1303" s="1">
        <v>21118.514309051789</v>
      </c>
      <c r="S1303" s="1">
        <v>16.792240142822266</v>
      </c>
      <c r="T1303" s="1">
        <v>-210.09468315547124</v>
      </c>
      <c r="U1303" s="1">
        <v>68.345116522040556</v>
      </c>
      <c r="V1303" s="1">
        <v>253.90953063964844</v>
      </c>
      <c r="W1303" s="1">
        <v>135.36146545410156</v>
      </c>
      <c r="X1303" s="1">
        <v>0.64096111816011181</v>
      </c>
      <c r="Y1303" s="1">
        <v>0</v>
      </c>
      <c r="Z1303" s="1">
        <v>1.3102284925624903</v>
      </c>
      <c r="AA1303" s="1">
        <v>22.592853856770432</v>
      </c>
      <c r="AB1303" s="1">
        <v>43.079895721515108</v>
      </c>
      <c r="AC1303" s="1">
        <v>33.017021929151966</v>
      </c>
      <c r="AD1303" s="1">
        <v>0</v>
      </c>
      <c r="AE1303" s="1">
        <v>0</v>
      </c>
      <c r="AF1303" s="1">
        <v>1.3102284925624903</v>
      </c>
      <c r="AG1303" s="1">
        <v>-48.863157365897905</v>
      </c>
      <c r="AH1303" s="1">
        <v>2.2919371062900149</v>
      </c>
      <c r="AI1303" s="1">
        <v>0.33384850666584764</v>
      </c>
      <c r="AJ1303" s="1">
        <v>2.5390951633453369</v>
      </c>
      <c r="AK1303" s="1">
        <v>0</v>
      </c>
      <c r="AL1303" s="1">
        <v>1</v>
      </c>
      <c r="AM1303" s="1">
        <v>69.438873686608574</v>
      </c>
    </row>
    <row r="1304" spans="5:39" x14ac:dyDescent="0.2">
      <c r="E1304" s="1" t="str">
        <f t="shared" si="20"/>
        <v>--12-10---</v>
      </c>
      <c r="F1304" s="1" t="s">
        <v>87</v>
      </c>
      <c r="G1304" s="1" t="s">
        <v>87</v>
      </c>
      <c r="H1304" s="1">
        <v>1</v>
      </c>
      <c r="I1304" s="1">
        <v>2</v>
      </c>
      <c r="J1304" s="1" t="s">
        <v>87</v>
      </c>
      <c r="K1304" s="1">
        <v>1</v>
      </c>
      <c r="L1304" s="1">
        <v>0</v>
      </c>
      <c r="M1304" s="1" t="s">
        <v>87</v>
      </c>
      <c r="N1304" s="1" t="s">
        <v>87</v>
      </c>
      <c r="O1304" s="1" t="s">
        <v>87</v>
      </c>
      <c r="P1304" s="1">
        <v>1319</v>
      </c>
      <c r="Q1304" s="1">
        <v>2630650</v>
      </c>
      <c r="R1304" s="1">
        <v>45809.318782878305</v>
      </c>
      <c r="S1304" s="1">
        <v>60.18505859375</v>
      </c>
      <c r="T1304" s="1">
        <v>-453.20283249018382</v>
      </c>
      <c r="U1304" s="1">
        <v>85.98398314073043</v>
      </c>
      <c r="V1304" s="1">
        <v>273.06689453125</v>
      </c>
      <c r="W1304" s="1">
        <v>33.010902404785156</v>
      </c>
      <c r="X1304" s="1">
        <v>7.2061543986817175E-2</v>
      </c>
      <c r="Y1304" s="1">
        <v>1.1299868853705357</v>
      </c>
      <c r="Z1304" s="1">
        <v>7.3248816832341817</v>
      </c>
      <c r="AA1304" s="1">
        <v>34.938399254936989</v>
      </c>
      <c r="AB1304" s="1">
        <v>50.646418185619524</v>
      </c>
      <c r="AC1304" s="1">
        <v>5.6915211069507539</v>
      </c>
      <c r="AD1304" s="1">
        <v>0.26879288388801248</v>
      </c>
      <c r="AE1304" s="1">
        <v>1.1299868853705357</v>
      </c>
      <c r="AF1304" s="1">
        <v>7.3248816832341817</v>
      </c>
      <c r="AG1304" s="1">
        <v>-0.23976878845747418</v>
      </c>
      <c r="AH1304" s="1">
        <v>11.223772089713867</v>
      </c>
      <c r="AI1304" s="1">
        <v>33.738748332471026</v>
      </c>
      <c r="AJ1304" s="1">
        <v>2.7306687831878662</v>
      </c>
      <c r="AK1304" s="1">
        <v>0</v>
      </c>
      <c r="AL1304" s="1">
        <v>0</v>
      </c>
      <c r="AM1304" s="1">
        <v>82.440114972994934</v>
      </c>
    </row>
    <row r="1305" spans="5:39" x14ac:dyDescent="0.2">
      <c r="E1305" s="1" t="str">
        <f t="shared" si="20"/>
        <v>--12-11---</v>
      </c>
      <c r="F1305" s="1" t="s">
        <v>87</v>
      </c>
      <c r="G1305" s="1" t="s">
        <v>87</v>
      </c>
      <c r="H1305" s="1">
        <v>1</v>
      </c>
      <c r="I1305" s="1">
        <v>2</v>
      </c>
      <c r="J1305" s="1" t="s">
        <v>87</v>
      </c>
      <c r="K1305" s="1">
        <v>1</v>
      </c>
      <c r="L1305" s="1">
        <v>1</v>
      </c>
      <c r="M1305" s="1" t="s">
        <v>87</v>
      </c>
      <c r="N1305" s="1" t="s">
        <v>87</v>
      </c>
      <c r="O1305" s="1" t="s">
        <v>87</v>
      </c>
      <c r="P1305" s="1">
        <v>348</v>
      </c>
      <c r="Q1305" s="1">
        <v>724115</v>
      </c>
      <c r="R1305" s="1">
        <v>40904.561654681289</v>
      </c>
      <c r="S1305" s="1">
        <v>59.467765808105469</v>
      </c>
      <c r="T1305" s="1">
        <v>-299.65762140073309</v>
      </c>
      <c r="U1305" s="1">
        <v>76.656133146608809</v>
      </c>
      <c r="V1305" s="1">
        <v>235.32131958007813</v>
      </c>
      <c r="W1305" s="1">
        <v>94.092964172363281</v>
      </c>
      <c r="X1305" s="1">
        <v>0.2300304913830922</v>
      </c>
      <c r="Y1305" s="1">
        <v>1.0426520649344371</v>
      </c>
      <c r="Z1305" s="1">
        <v>7.965447477265351</v>
      </c>
      <c r="AA1305" s="1">
        <v>21.283773986176229</v>
      </c>
      <c r="AB1305" s="1">
        <v>59.823646796434268</v>
      </c>
      <c r="AC1305" s="1">
        <v>9.8844796751897146</v>
      </c>
      <c r="AD1305" s="1">
        <v>0</v>
      </c>
      <c r="AE1305" s="1">
        <v>1.0426520649344371</v>
      </c>
      <c r="AF1305" s="1">
        <v>7.965447477265351</v>
      </c>
      <c r="AG1305" s="1">
        <v>-1.9243409223318866</v>
      </c>
      <c r="AH1305" s="1">
        <v>4.9314355101796474</v>
      </c>
      <c r="AI1305" s="1">
        <v>37.14481627544788</v>
      </c>
      <c r="AJ1305" s="1">
        <v>2.3532133102416992</v>
      </c>
      <c r="AK1305" s="1">
        <v>0</v>
      </c>
      <c r="AL1305" s="1">
        <v>0</v>
      </c>
      <c r="AM1305" s="1">
        <v>41.621219102883153</v>
      </c>
    </row>
    <row r="1306" spans="5:39" x14ac:dyDescent="0.2">
      <c r="E1306" s="1" t="str">
        <f t="shared" si="20"/>
        <v>--13-10---</v>
      </c>
      <c r="F1306" s="1" t="s">
        <v>87</v>
      </c>
      <c r="G1306" s="1" t="s">
        <v>87</v>
      </c>
      <c r="H1306" s="1">
        <v>1</v>
      </c>
      <c r="I1306" s="1">
        <v>3</v>
      </c>
      <c r="J1306" s="1" t="s">
        <v>87</v>
      </c>
      <c r="K1306" s="1">
        <v>1</v>
      </c>
      <c r="L1306" s="1">
        <v>0</v>
      </c>
      <c r="M1306" s="1" t="s">
        <v>87</v>
      </c>
      <c r="N1306" s="1" t="s">
        <v>87</v>
      </c>
      <c r="O1306" s="1" t="s">
        <v>87</v>
      </c>
      <c r="P1306" s="1">
        <v>716</v>
      </c>
      <c r="Q1306" s="1">
        <v>1822254</v>
      </c>
      <c r="R1306" s="1">
        <v>79936.589949649235</v>
      </c>
      <c r="S1306" s="1">
        <v>90.60247802734375</v>
      </c>
      <c r="T1306" s="1">
        <v>-511.60257775220191</v>
      </c>
      <c r="U1306" s="1">
        <v>81.655323327676868</v>
      </c>
      <c r="V1306" s="1">
        <v>234.29806518554688</v>
      </c>
      <c r="W1306" s="1">
        <v>-372.826904296875</v>
      </c>
      <c r="X1306" s="1">
        <v>-0.4664033135910759</v>
      </c>
      <c r="Y1306" s="1">
        <v>1.6335263909422069</v>
      </c>
      <c r="Z1306" s="1">
        <v>11.97462044259472</v>
      </c>
      <c r="AA1306" s="1">
        <v>70.220891269822985</v>
      </c>
      <c r="AB1306" s="1">
        <v>16.170961896640097</v>
      </c>
      <c r="AC1306" s="1">
        <v>0</v>
      </c>
      <c r="AD1306" s="1">
        <v>0</v>
      </c>
      <c r="AE1306" s="1">
        <v>0</v>
      </c>
      <c r="AF1306" s="1">
        <v>0</v>
      </c>
      <c r="AG1306" s="1">
        <v>0</v>
      </c>
      <c r="AH1306" s="1">
        <v>13.859446089531083</v>
      </c>
      <c r="AI1306" s="1">
        <v>0</v>
      </c>
      <c r="AJ1306" s="1">
        <v>2.3429806232452393</v>
      </c>
      <c r="AK1306" s="1">
        <v>0</v>
      </c>
      <c r="AL1306" s="1">
        <v>0</v>
      </c>
      <c r="AM1306" s="1">
        <v>-191.03717692249856</v>
      </c>
    </row>
    <row r="1307" spans="5:39" x14ac:dyDescent="0.2">
      <c r="E1307" s="1" t="str">
        <f t="shared" si="20"/>
        <v>--13-11---</v>
      </c>
      <c r="F1307" s="1" t="s">
        <v>87</v>
      </c>
      <c r="G1307" s="1" t="s">
        <v>87</v>
      </c>
      <c r="H1307" s="1">
        <v>1</v>
      </c>
      <c r="I1307" s="1">
        <v>3</v>
      </c>
      <c r="J1307" s="1" t="s">
        <v>87</v>
      </c>
      <c r="K1307" s="1">
        <v>1</v>
      </c>
      <c r="L1307" s="1">
        <v>1</v>
      </c>
      <c r="M1307" s="1" t="s">
        <v>87</v>
      </c>
      <c r="N1307" s="1" t="s">
        <v>87</v>
      </c>
      <c r="O1307" s="1" t="s">
        <v>87</v>
      </c>
      <c r="P1307" s="1">
        <v>227</v>
      </c>
      <c r="Q1307" s="1">
        <v>597637</v>
      </c>
      <c r="R1307" s="1">
        <v>77938.501831104062</v>
      </c>
      <c r="S1307" s="1">
        <v>91.418807983398438</v>
      </c>
      <c r="T1307" s="1">
        <v>-436.90365038394941</v>
      </c>
      <c r="U1307" s="1">
        <v>75.723851273326957</v>
      </c>
      <c r="V1307" s="1">
        <v>229.22860717773438</v>
      </c>
      <c r="W1307" s="1">
        <v>-462.00836181640625</v>
      </c>
      <c r="X1307" s="1">
        <v>-0.59278578746304023</v>
      </c>
      <c r="Y1307" s="1">
        <v>4.7704543058746367</v>
      </c>
      <c r="Z1307" s="1">
        <v>15.223120389132532</v>
      </c>
      <c r="AA1307" s="1">
        <v>59.453146307875848</v>
      </c>
      <c r="AB1307" s="1">
        <v>20.553278997116976</v>
      </c>
      <c r="AC1307" s="1">
        <v>0</v>
      </c>
      <c r="AD1307" s="1">
        <v>0</v>
      </c>
      <c r="AE1307" s="1">
        <v>0</v>
      </c>
      <c r="AF1307" s="1">
        <v>0</v>
      </c>
      <c r="AG1307" s="1">
        <v>0</v>
      </c>
      <c r="AH1307" s="1">
        <v>13.017168067981137</v>
      </c>
      <c r="AI1307" s="1">
        <v>0</v>
      </c>
      <c r="AJ1307" s="1">
        <v>2.2922861576080322</v>
      </c>
      <c r="AK1307" s="1">
        <v>0</v>
      </c>
      <c r="AL1307" s="1">
        <v>0</v>
      </c>
      <c r="AM1307" s="1">
        <v>-343.07433268848445</v>
      </c>
    </row>
    <row r="1308" spans="5:39" x14ac:dyDescent="0.2">
      <c r="E1308" s="1" t="str">
        <f t="shared" si="20"/>
        <v>--01--0-0-</v>
      </c>
      <c r="F1308" s="1" t="s">
        <v>87</v>
      </c>
      <c r="G1308" s="1" t="s">
        <v>87</v>
      </c>
      <c r="H1308" s="1">
        <v>0</v>
      </c>
      <c r="I1308" s="1">
        <v>1</v>
      </c>
      <c r="J1308" s="1" t="s">
        <v>87</v>
      </c>
      <c r="K1308" s="1" t="s">
        <v>87</v>
      </c>
      <c r="L1308" s="1">
        <v>0</v>
      </c>
      <c r="M1308" s="1" t="s">
        <v>87</v>
      </c>
      <c r="N1308" s="1">
        <v>0</v>
      </c>
      <c r="O1308" s="1" t="s">
        <v>87</v>
      </c>
      <c r="P1308" s="1">
        <v>1336</v>
      </c>
      <c r="Q1308" s="1">
        <v>4385191</v>
      </c>
      <c r="R1308" s="1">
        <v>14378.524256478569</v>
      </c>
      <c r="S1308" s="1">
        <v>13.6270751953125</v>
      </c>
      <c r="T1308" s="1">
        <v>-146.78127570168385</v>
      </c>
      <c r="U1308" s="1">
        <v>68.575172929361486</v>
      </c>
      <c r="V1308" s="1">
        <v>152.55978393554688</v>
      </c>
      <c r="W1308" s="1">
        <v>60.524868011474609</v>
      </c>
      <c r="X1308" s="1">
        <v>0.42093936020036105</v>
      </c>
      <c r="Y1308" s="1">
        <v>0.64868326145885091</v>
      </c>
      <c r="Z1308" s="1">
        <v>4.5130531372521743</v>
      </c>
      <c r="AA1308" s="1">
        <v>24.08971467833442</v>
      </c>
      <c r="AB1308" s="1">
        <v>49.863187259118249</v>
      </c>
      <c r="AC1308" s="1">
        <v>19.587174196061245</v>
      </c>
      <c r="AD1308" s="1">
        <v>1.2981874677750638</v>
      </c>
      <c r="AE1308" s="1">
        <v>0.64868326145885091</v>
      </c>
      <c r="AF1308" s="1">
        <v>4.5130531372521743</v>
      </c>
      <c r="AG1308" s="1">
        <v>-21.60308719609235</v>
      </c>
      <c r="AH1308" s="1">
        <v>1.8782807588636261</v>
      </c>
      <c r="AI1308" s="1">
        <v>4.5737076721668348</v>
      </c>
      <c r="AJ1308" s="1">
        <v>1.5255978107452393</v>
      </c>
      <c r="AK1308" s="1">
        <v>0</v>
      </c>
      <c r="AL1308" s="1">
        <v>0</v>
      </c>
      <c r="AM1308" s="1">
        <v>1.3222814766470106</v>
      </c>
    </row>
    <row r="1309" spans="5:39" x14ac:dyDescent="0.2">
      <c r="E1309" s="1" t="str">
        <f t="shared" si="20"/>
        <v>--01--1-0-</v>
      </c>
      <c r="F1309" s="1" t="s">
        <v>87</v>
      </c>
      <c r="G1309" s="1" t="s">
        <v>87</v>
      </c>
      <c r="H1309" s="1">
        <v>0</v>
      </c>
      <c r="I1309" s="1">
        <v>1</v>
      </c>
      <c r="J1309" s="1" t="s">
        <v>87</v>
      </c>
      <c r="K1309" s="1" t="s">
        <v>87</v>
      </c>
      <c r="L1309" s="1">
        <v>1</v>
      </c>
      <c r="M1309" s="1" t="s">
        <v>87</v>
      </c>
      <c r="N1309" s="1">
        <v>0</v>
      </c>
      <c r="O1309" s="1" t="s">
        <v>87</v>
      </c>
      <c r="P1309" s="1">
        <v>872</v>
      </c>
      <c r="Q1309" s="1">
        <v>3009659</v>
      </c>
      <c r="R1309" s="1">
        <v>14084.305034011006</v>
      </c>
      <c r="S1309" s="1">
        <v>13.258230209350586</v>
      </c>
      <c r="T1309" s="1">
        <v>-99.518820682184923</v>
      </c>
      <c r="U1309" s="1">
        <v>56.435096570987845</v>
      </c>
      <c r="V1309" s="1">
        <v>152.50381469726563</v>
      </c>
      <c r="W1309" s="1">
        <v>80.306991577148438</v>
      </c>
      <c r="X1309" s="1">
        <v>0.57018781816512654</v>
      </c>
      <c r="Y1309" s="1">
        <v>4.658335047259507E-2</v>
      </c>
      <c r="Z1309" s="1">
        <v>2.0141816730732618</v>
      </c>
      <c r="AA1309" s="1">
        <v>13.01968096717934</v>
      </c>
      <c r="AB1309" s="1">
        <v>59.825847380052025</v>
      </c>
      <c r="AC1309" s="1">
        <v>24.268729447422448</v>
      </c>
      <c r="AD1309" s="1">
        <v>0.82497718180033019</v>
      </c>
      <c r="AE1309" s="1">
        <v>4.658335047259507E-2</v>
      </c>
      <c r="AF1309" s="1">
        <v>2.0141816730732618</v>
      </c>
      <c r="AG1309" s="1">
        <v>-31.183414869248804</v>
      </c>
      <c r="AH1309" s="1">
        <v>0.92325718226993481</v>
      </c>
      <c r="AI1309" s="1">
        <v>1.4089015822406021</v>
      </c>
      <c r="AJ1309" s="1">
        <v>1.5250382423400879</v>
      </c>
      <c r="AK1309" s="1">
        <v>0</v>
      </c>
      <c r="AL1309" s="1">
        <v>0</v>
      </c>
      <c r="AM1309" s="1">
        <v>-0.26184860080333938</v>
      </c>
    </row>
    <row r="1310" spans="5:39" x14ac:dyDescent="0.2">
      <c r="E1310" s="1" t="str">
        <f t="shared" si="20"/>
        <v>--02--0-0-</v>
      </c>
      <c r="F1310" s="1" t="s">
        <v>87</v>
      </c>
      <c r="G1310" s="1" t="s">
        <v>87</v>
      </c>
      <c r="H1310" s="1">
        <v>0</v>
      </c>
      <c r="I1310" s="1">
        <v>2</v>
      </c>
      <c r="J1310" s="1" t="s">
        <v>87</v>
      </c>
      <c r="K1310" s="1" t="s">
        <v>87</v>
      </c>
      <c r="L1310" s="1">
        <v>0</v>
      </c>
      <c r="M1310" s="1" t="s">
        <v>87</v>
      </c>
      <c r="N1310" s="1">
        <v>0</v>
      </c>
      <c r="O1310" s="1" t="s">
        <v>87</v>
      </c>
      <c r="P1310" s="1">
        <v>740</v>
      </c>
      <c r="Q1310" s="1">
        <v>2374974</v>
      </c>
      <c r="R1310" s="1">
        <v>26937.568967595675</v>
      </c>
      <c r="S1310" s="1">
        <v>47.138195037841797</v>
      </c>
      <c r="T1310" s="1">
        <v>-228.62237841342778</v>
      </c>
      <c r="U1310" s="1">
        <v>78.675385163226835</v>
      </c>
      <c r="V1310" s="1">
        <v>155.87016296386719</v>
      </c>
      <c r="W1310" s="1">
        <v>16.244718551635742</v>
      </c>
      <c r="X1310" s="1">
        <v>6.0305065283274784E-2</v>
      </c>
      <c r="Y1310" s="1">
        <v>0</v>
      </c>
      <c r="Z1310" s="1">
        <v>4.9131485228890925</v>
      </c>
      <c r="AA1310" s="1">
        <v>44.950386825287353</v>
      </c>
      <c r="AB1310" s="1">
        <v>44.106461797055459</v>
      </c>
      <c r="AC1310" s="1">
        <v>6.0300028547680942</v>
      </c>
      <c r="AD1310" s="1">
        <v>0</v>
      </c>
      <c r="AE1310" s="1">
        <v>0</v>
      </c>
      <c r="AF1310" s="1">
        <v>4.9131485228890925</v>
      </c>
      <c r="AG1310" s="1">
        <v>-2.0606744571877558</v>
      </c>
      <c r="AH1310" s="1">
        <v>3.9731010062502325</v>
      </c>
      <c r="AI1310" s="1">
        <v>4.5988456497767283</v>
      </c>
      <c r="AJ1310" s="1">
        <v>1.558701753616333</v>
      </c>
      <c r="AK1310" s="1">
        <v>0</v>
      </c>
      <c r="AL1310" s="1">
        <v>0</v>
      </c>
      <c r="AM1310" s="1">
        <v>3.8102696030110139</v>
      </c>
    </row>
    <row r="1311" spans="5:39" x14ac:dyDescent="0.2">
      <c r="E1311" s="1" t="str">
        <f t="shared" si="20"/>
        <v>--02--1-0-</v>
      </c>
      <c r="F1311" s="1" t="s">
        <v>87</v>
      </c>
      <c r="G1311" s="1" t="s">
        <v>87</v>
      </c>
      <c r="H1311" s="1">
        <v>0</v>
      </c>
      <c r="I1311" s="1">
        <v>2</v>
      </c>
      <c r="J1311" s="1" t="s">
        <v>87</v>
      </c>
      <c r="K1311" s="1" t="s">
        <v>87</v>
      </c>
      <c r="L1311" s="1">
        <v>1</v>
      </c>
      <c r="M1311" s="1" t="s">
        <v>87</v>
      </c>
      <c r="N1311" s="1">
        <v>0</v>
      </c>
      <c r="O1311" s="1" t="s">
        <v>87</v>
      </c>
      <c r="P1311" s="1">
        <v>459</v>
      </c>
      <c r="Q1311" s="1">
        <v>1746869</v>
      </c>
      <c r="R1311" s="1">
        <v>27760.284188611102</v>
      </c>
      <c r="S1311" s="1">
        <v>49.8009033203125</v>
      </c>
      <c r="T1311" s="1">
        <v>-182.90980823693724</v>
      </c>
      <c r="U1311" s="1">
        <v>65.045637562945018</v>
      </c>
      <c r="V1311" s="1">
        <v>151.5206298828125</v>
      </c>
      <c r="W1311" s="1">
        <v>31.505786895751953</v>
      </c>
      <c r="X1311" s="1">
        <v>0.11349230678509219</v>
      </c>
      <c r="Y1311" s="1">
        <v>0</v>
      </c>
      <c r="Z1311" s="1">
        <v>2.9045681158690204</v>
      </c>
      <c r="AA1311" s="1">
        <v>36.080038056660229</v>
      </c>
      <c r="AB1311" s="1">
        <v>58.418919793069769</v>
      </c>
      <c r="AC1311" s="1">
        <v>2.5964740344009769</v>
      </c>
      <c r="AD1311" s="1">
        <v>0</v>
      </c>
      <c r="AE1311" s="1">
        <v>0</v>
      </c>
      <c r="AF1311" s="1">
        <v>2.9045681158690204</v>
      </c>
      <c r="AG1311" s="1">
        <v>-2.9162475705209694</v>
      </c>
      <c r="AH1311" s="1">
        <v>2.5182118104505751</v>
      </c>
      <c r="AI1311" s="1">
        <v>3.7018463571639759</v>
      </c>
      <c r="AJ1311" s="1">
        <v>1.5152063369750977</v>
      </c>
      <c r="AK1311" s="1">
        <v>0</v>
      </c>
      <c r="AL1311" s="1">
        <v>0</v>
      </c>
      <c r="AM1311" s="1">
        <v>-5.4544879175574383</v>
      </c>
    </row>
    <row r="1312" spans="5:39" x14ac:dyDescent="0.2">
      <c r="E1312" s="1" t="str">
        <f t="shared" si="20"/>
        <v>--03--0-0-</v>
      </c>
      <c r="F1312" s="1" t="s">
        <v>87</v>
      </c>
      <c r="G1312" s="1" t="s">
        <v>87</v>
      </c>
      <c r="H1312" s="1">
        <v>0</v>
      </c>
      <c r="I1312" s="1">
        <v>3</v>
      </c>
      <c r="J1312" s="1" t="s">
        <v>87</v>
      </c>
      <c r="K1312" s="1" t="s">
        <v>87</v>
      </c>
      <c r="L1312" s="1">
        <v>0</v>
      </c>
      <c r="M1312" s="1" t="s">
        <v>87</v>
      </c>
      <c r="N1312" s="1">
        <v>0</v>
      </c>
      <c r="O1312" s="1" t="s">
        <v>87</v>
      </c>
      <c r="P1312" s="1">
        <v>108</v>
      </c>
      <c r="Q1312" s="1">
        <v>357460</v>
      </c>
      <c r="R1312" s="1">
        <v>67774.683397275381</v>
      </c>
      <c r="S1312" s="1">
        <v>91.114418029785156</v>
      </c>
      <c r="T1312" s="1">
        <v>-380.84864279897158</v>
      </c>
      <c r="U1312" s="1">
        <v>97.532327824725726</v>
      </c>
      <c r="V1312" s="1">
        <v>181.7999267578125</v>
      </c>
      <c r="W1312" s="1">
        <v>-130.6708984375</v>
      </c>
      <c r="X1312" s="1">
        <v>-0.19280193117472111</v>
      </c>
      <c r="Y1312" s="1">
        <v>0</v>
      </c>
      <c r="Z1312" s="1">
        <v>2.1666759917193534</v>
      </c>
      <c r="AA1312" s="1">
        <v>72.353270295977168</v>
      </c>
      <c r="AB1312" s="1">
        <v>25.480053712303473</v>
      </c>
      <c r="AC1312" s="1">
        <v>0</v>
      </c>
      <c r="AD1312" s="1">
        <v>0</v>
      </c>
      <c r="AE1312" s="1">
        <v>0</v>
      </c>
      <c r="AF1312" s="1">
        <v>0</v>
      </c>
      <c r="AG1312" s="1">
        <v>-7.283264437995669</v>
      </c>
      <c r="AH1312" s="1">
        <v>10.62585805302694</v>
      </c>
      <c r="AI1312" s="1">
        <v>0</v>
      </c>
      <c r="AJ1312" s="1">
        <v>1.8179992437362671</v>
      </c>
      <c r="AK1312" s="1">
        <v>0</v>
      </c>
      <c r="AL1312" s="1">
        <v>0</v>
      </c>
      <c r="AM1312" s="1">
        <v>-32.497105340031055</v>
      </c>
    </row>
    <row r="1313" spans="5:39" x14ac:dyDescent="0.2">
      <c r="E1313" s="1" t="str">
        <f t="shared" si="20"/>
        <v>--03--1-0-</v>
      </c>
      <c r="F1313" s="1" t="s">
        <v>87</v>
      </c>
      <c r="G1313" s="1" t="s">
        <v>87</v>
      </c>
      <c r="H1313" s="1">
        <v>0</v>
      </c>
      <c r="I1313" s="1">
        <v>3</v>
      </c>
      <c r="J1313" s="1" t="s">
        <v>87</v>
      </c>
      <c r="K1313" s="1" t="s">
        <v>87</v>
      </c>
      <c r="L1313" s="1">
        <v>1</v>
      </c>
      <c r="M1313" s="1" t="s">
        <v>87</v>
      </c>
      <c r="N1313" s="1">
        <v>0</v>
      </c>
      <c r="O1313" s="1" t="s">
        <v>87</v>
      </c>
      <c r="P1313" s="1">
        <v>75</v>
      </c>
      <c r="Q1313" s="1">
        <v>271541</v>
      </c>
      <c r="R1313" s="1">
        <v>63778.730726900321</v>
      </c>
      <c r="S1313" s="1">
        <v>89.734031677246094</v>
      </c>
      <c r="T1313" s="1">
        <v>-265.16721611448264</v>
      </c>
      <c r="U1313" s="1">
        <v>106.44549106317027</v>
      </c>
      <c r="V1313" s="1">
        <v>169.72611999511719</v>
      </c>
      <c r="W1313" s="1">
        <v>0.51738917827606201</v>
      </c>
      <c r="X1313" s="1">
        <v>8.1122526644739242E-4</v>
      </c>
      <c r="Y1313" s="1">
        <v>0</v>
      </c>
      <c r="Z1313" s="1">
        <v>0</v>
      </c>
      <c r="AA1313" s="1">
        <v>51.311956573777074</v>
      </c>
      <c r="AB1313" s="1">
        <v>48.688043426222926</v>
      </c>
      <c r="AC1313" s="1">
        <v>0</v>
      </c>
      <c r="AD1313" s="1">
        <v>0</v>
      </c>
      <c r="AE1313" s="1">
        <v>0</v>
      </c>
      <c r="AF1313" s="1">
        <v>0</v>
      </c>
      <c r="AG1313" s="1">
        <v>-0.30523302875358382</v>
      </c>
      <c r="AH1313" s="1">
        <v>3.9691243072703859</v>
      </c>
      <c r="AI1313" s="1">
        <v>0</v>
      </c>
      <c r="AJ1313" s="1">
        <v>1.6972612142562866</v>
      </c>
      <c r="AK1313" s="1">
        <v>0</v>
      </c>
      <c r="AL1313" s="1">
        <v>1</v>
      </c>
      <c r="AM1313" s="1">
        <v>-14.150894619230254</v>
      </c>
    </row>
    <row r="1314" spans="5:39" x14ac:dyDescent="0.2">
      <c r="E1314" s="1" t="str">
        <f t="shared" si="20"/>
        <v>--11--0-0-</v>
      </c>
      <c r="F1314" s="1" t="s">
        <v>87</v>
      </c>
      <c r="G1314" s="1" t="s">
        <v>87</v>
      </c>
      <c r="H1314" s="1">
        <v>1</v>
      </c>
      <c r="I1314" s="1">
        <v>1</v>
      </c>
      <c r="J1314" s="1" t="s">
        <v>87</v>
      </c>
      <c r="K1314" s="1" t="s">
        <v>87</v>
      </c>
      <c r="L1314" s="1">
        <v>0</v>
      </c>
      <c r="M1314" s="1" t="s">
        <v>87</v>
      </c>
      <c r="N1314" s="1">
        <v>0</v>
      </c>
      <c r="O1314" s="1" t="s">
        <v>87</v>
      </c>
      <c r="P1314" s="1">
        <v>1127</v>
      </c>
      <c r="Q1314" s="1">
        <v>1989515</v>
      </c>
      <c r="R1314" s="1">
        <v>19460.742423218162</v>
      </c>
      <c r="S1314" s="1">
        <v>17.007328033447266</v>
      </c>
      <c r="T1314" s="1">
        <v>-204.54912317126599</v>
      </c>
      <c r="U1314" s="1">
        <v>73.904894221910183</v>
      </c>
      <c r="V1314" s="1">
        <v>224.32411193847656</v>
      </c>
      <c r="W1314" s="1">
        <v>90.315093994140625</v>
      </c>
      <c r="X1314" s="1">
        <v>0.46408863562362229</v>
      </c>
      <c r="Y1314" s="1">
        <v>6.3281754598482537E-2</v>
      </c>
      <c r="Z1314" s="1">
        <v>5.5875426925657754</v>
      </c>
      <c r="AA1314" s="1">
        <v>23.323724626353659</v>
      </c>
      <c r="AB1314" s="1">
        <v>51.118036305330691</v>
      </c>
      <c r="AC1314" s="1">
        <v>18.712952654290117</v>
      </c>
      <c r="AD1314" s="1">
        <v>1.1944619668612702</v>
      </c>
      <c r="AE1314" s="1">
        <v>6.3281754598482537E-2</v>
      </c>
      <c r="AF1314" s="1">
        <v>5.5875426925657754</v>
      </c>
      <c r="AG1314" s="1">
        <v>-41.855932452933885</v>
      </c>
      <c r="AH1314" s="1">
        <v>3.4949521404015975</v>
      </c>
      <c r="AI1314" s="1">
        <v>5.0126701503589128</v>
      </c>
      <c r="AJ1314" s="1">
        <v>2.2432413101196289</v>
      </c>
      <c r="AK1314" s="1">
        <v>0</v>
      </c>
      <c r="AL1314" s="1">
        <v>0</v>
      </c>
      <c r="AM1314" s="1">
        <v>29.983507694642608</v>
      </c>
    </row>
    <row r="1315" spans="5:39" x14ac:dyDescent="0.2">
      <c r="E1315" s="1" t="str">
        <f t="shared" si="20"/>
        <v>--11--1-0-</v>
      </c>
      <c r="F1315" s="1" t="s">
        <v>87</v>
      </c>
      <c r="G1315" s="1" t="s">
        <v>87</v>
      </c>
      <c r="H1315" s="1">
        <v>1</v>
      </c>
      <c r="I1315" s="1">
        <v>1</v>
      </c>
      <c r="J1315" s="1" t="s">
        <v>87</v>
      </c>
      <c r="K1315" s="1" t="s">
        <v>87</v>
      </c>
      <c r="L1315" s="1">
        <v>1</v>
      </c>
      <c r="M1315" s="1" t="s">
        <v>87</v>
      </c>
      <c r="N1315" s="1">
        <v>0</v>
      </c>
      <c r="O1315" s="1" t="s">
        <v>87</v>
      </c>
      <c r="P1315" s="1">
        <v>755</v>
      </c>
      <c r="Q1315" s="1">
        <v>1551408</v>
      </c>
      <c r="R1315" s="1">
        <v>17985.572154263569</v>
      </c>
      <c r="S1315" s="1">
        <v>16.938312530517578</v>
      </c>
      <c r="T1315" s="1">
        <v>-113.90693267004461</v>
      </c>
      <c r="U1315" s="1">
        <v>61.815230118164038</v>
      </c>
      <c r="V1315" s="1">
        <v>199.60075378417969</v>
      </c>
      <c r="W1315" s="1">
        <v>124.75098419189453</v>
      </c>
      <c r="X1315" s="1">
        <v>0.69361698989554632</v>
      </c>
      <c r="Y1315" s="1">
        <v>0.13864824726957706</v>
      </c>
      <c r="Z1315" s="1">
        <v>1.6362555820261335</v>
      </c>
      <c r="AA1315" s="1">
        <v>11.622345636995556</v>
      </c>
      <c r="AB1315" s="1">
        <v>54.655899673071175</v>
      </c>
      <c r="AC1315" s="1">
        <v>31.773008776543634</v>
      </c>
      <c r="AD1315" s="1">
        <v>0.17384208409393273</v>
      </c>
      <c r="AE1315" s="1">
        <v>0.13864824726957706</v>
      </c>
      <c r="AF1315" s="1">
        <v>1.6362555820261335</v>
      </c>
      <c r="AG1315" s="1">
        <v>-51.557988572233199</v>
      </c>
      <c r="AH1315" s="1">
        <v>2.2859418004246832</v>
      </c>
      <c r="AI1315" s="1">
        <v>2.0516155475651567</v>
      </c>
      <c r="AJ1315" s="1">
        <v>1.9960074424743652</v>
      </c>
      <c r="AK1315" s="1">
        <v>0</v>
      </c>
      <c r="AL1315" s="1">
        <v>0</v>
      </c>
      <c r="AM1315" s="1">
        <v>24.462371563340234</v>
      </c>
    </row>
    <row r="1316" spans="5:39" x14ac:dyDescent="0.2">
      <c r="E1316" s="1" t="str">
        <f t="shared" si="20"/>
        <v>--12--0-0-</v>
      </c>
      <c r="F1316" s="1" t="s">
        <v>87</v>
      </c>
      <c r="G1316" s="1" t="s">
        <v>87</v>
      </c>
      <c r="H1316" s="1">
        <v>1</v>
      </c>
      <c r="I1316" s="1">
        <v>2</v>
      </c>
      <c r="J1316" s="1" t="s">
        <v>87</v>
      </c>
      <c r="K1316" s="1" t="s">
        <v>87</v>
      </c>
      <c r="L1316" s="1">
        <v>0</v>
      </c>
      <c r="M1316" s="1" t="s">
        <v>87</v>
      </c>
      <c r="N1316" s="1">
        <v>0</v>
      </c>
      <c r="O1316" s="1" t="s">
        <v>87</v>
      </c>
      <c r="P1316" s="1">
        <v>3019</v>
      </c>
      <c r="Q1316" s="1">
        <v>6494790</v>
      </c>
      <c r="R1316" s="1">
        <v>41226.999413256097</v>
      </c>
      <c r="S1316" s="1">
        <v>57.421886444091797</v>
      </c>
      <c r="T1316" s="1">
        <v>-329.26160535633812</v>
      </c>
      <c r="U1316" s="1">
        <v>85.562316812885882</v>
      </c>
      <c r="V1316" s="1">
        <v>248.94856262207031</v>
      </c>
      <c r="W1316" s="1">
        <v>76.573211669921875</v>
      </c>
      <c r="X1316" s="1">
        <v>0.18573559259639105</v>
      </c>
      <c r="Y1316" s="1">
        <v>0.37420763411904001</v>
      </c>
      <c r="Z1316" s="1">
        <v>2.699163483345882</v>
      </c>
      <c r="AA1316" s="1">
        <v>31.454473508766256</v>
      </c>
      <c r="AB1316" s="1">
        <v>59.019891328280053</v>
      </c>
      <c r="AC1316" s="1">
        <v>6.3433921651046461</v>
      </c>
      <c r="AD1316" s="1">
        <v>0.10887188038412328</v>
      </c>
      <c r="AE1316" s="1">
        <v>0.37420763411904001</v>
      </c>
      <c r="AF1316" s="1">
        <v>2.699163483345882</v>
      </c>
      <c r="AG1316" s="1">
        <v>-1.7951747149839301</v>
      </c>
      <c r="AH1316" s="1">
        <v>7.894859912394196</v>
      </c>
      <c r="AI1316" s="1">
        <v>10.217674627555239</v>
      </c>
      <c r="AJ1316" s="1">
        <v>2.489485502243042</v>
      </c>
      <c r="AK1316" s="1">
        <v>0</v>
      </c>
      <c r="AL1316" s="1">
        <v>0</v>
      </c>
      <c r="AM1316" s="1">
        <v>55.00658165797914</v>
      </c>
    </row>
    <row r="1317" spans="5:39" x14ac:dyDescent="0.2">
      <c r="E1317" s="1" t="str">
        <f t="shared" si="20"/>
        <v>--12--1-0-</v>
      </c>
      <c r="F1317" s="1" t="s">
        <v>87</v>
      </c>
      <c r="G1317" s="1" t="s">
        <v>87</v>
      </c>
      <c r="H1317" s="1">
        <v>1</v>
      </c>
      <c r="I1317" s="1">
        <v>2</v>
      </c>
      <c r="J1317" s="1" t="s">
        <v>87</v>
      </c>
      <c r="K1317" s="1" t="s">
        <v>87</v>
      </c>
      <c r="L1317" s="1">
        <v>1</v>
      </c>
      <c r="M1317" s="1" t="s">
        <v>87</v>
      </c>
      <c r="N1317" s="1">
        <v>0</v>
      </c>
      <c r="O1317" s="1" t="s">
        <v>87</v>
      </c>
      <c r="P1317" s="1">
        <v>1583</v>
      </c>
      <c r="Q1317" s="1">
        <v>3634125</v>
      </c>
      <c r="R1317" s="1">
        <v>37502.113162146052</v>
      </c>
      <c r="S1317" s="1">
        <v>57.376121520996094</v>
      </c>
      <c r="T1317" s="1">
        <v>-224.40765690040217</v>
      </c>
      <c r="U1317" s="1">
        <v>70.290113319853518</v>
      </c>
      <c r="V1317" s="1">
        <v>213.8565673828125</v>
      </c>
      <c r="W1317" s="1">
        <v>101.44864654541016</v>
      </c>
      <c r="X1317" s="1">
        <v>0.27051448036216413</v>
      </c>
      <c r="Y1317" s="1">
        <v>0.41203866130086336</v>
      </c>
      <c r="Z1317" s="1">
        <v>2.6532383998899323</v>
      </c>
      <c r="AA1317" s="1">
        <v>22.726268358958485</v>
      </c>
      <c r="AB1317" s="1">
        <v>65.654456024490088</v>
      </c>
      <c r="AC1317" s="1">
        <v>8.5539985553606446</v>
      </c>
      <c r="AD1317" s="1">
        <v>0</v>
      </c>
      <c r="AE1317" s="1">
        <v>0.41203866130086336</v>
      </c>
      <c r="AF1317" s="1">
        <v>2.6532383998899323</v>
      </c>
      <c r="AG1317" s="1">
        <v>-4.5804463338488093</v>
      </c>
      <c r="AH1317" s="1">
        <v>4.2248087094717999</v>
      </c>
      <c r="AI1317" s="1">
        <v>9.4484164043398131</v>
      </c>
      <c r="AJ1317" s="1">
        <v>2.1385657787322998</v>
      </c>
      <c r="AK1317" s="1">
        <v>0</v>
      </c>
      <c r="AL1317" s="1">
        <v>0</v>
      </c>
      <c r="AM1317" s="1">
        <v>32.616841873797362</v>
      </c>
    </row>
    <row r="1318" spans="5:39" x14ac:dyDescent="0.2">
      <c r="E1318" s="1" t="str">
        <f t="shared" si="20"/>
        <v>--13--0-0-</v>
      </c>
      <c r="F1318" s="1" t="s">
        <v>87</v>
      </c>
      <c r="G1318" s="1" t="s">
        <v>87</v>
      </c>
      <c r="H1318" s="1">
        <v>1</v>
      </c>
      <c r="I1318" s="1">
        <v>3</v>
      </c>
      <c r="J1318" s="1" t="s">
        <v>87</v>
      </c>
      <c r="K1318" s="1" t="s">
        <v>87</v>
      </c>
      <c r="L1318" s="1">
        <v>0</v>
      </c>
      <c r="M1318" s="1" t="s">
        <v>87</v>
      </c>
      <c r="N1318" s="1">
        <v>0</v>
      </c>
      <c r="O1318" s="1" t="s">
        <v>87</v>
      </c>
      <c r="P1318" s="1">
        <v>1215</v>
      </c>
      <c r="Q1318" s="1">
        <v>3009544</v>
      </c>
      <c r="R1318" s="1">
        <v>80525.982633666892</v>
      </c>
      <c r="S1318" s="1">
        <v>90.720649719238281</v>
      </c>
      <c r="T1318" s="1">
        <v>-449.63172485327124</v>
      </c>
      <c r="U1318" s="1">
        <v>87.153785722046564</v>
      </c>
      <c r="V1318" s="1">
        <v>231.73051452636719</v>
      </c>
      <c r="W1318" s="1">
        <v>-214.83650207519531</v>
      </c>
      <c r="X1318" s="1">
        <v>-0.2667915311912939</v>
      </c>
      <c r="Y1318" s="1">
        <v>0.5919501426129673</v>
      </c>
      <c r="Z1318" s="1">
        <v>5.293260374329134</v>
      </c>
      <c r="AA1318" s="1">
        <v>67.137014776989474</v>
      </c>
      <c r="AB1318" s="1">
        <v>26.943184748254222</v>
      </c>
      <c r="AC1318" s="1">
        <v>3.4589957814207074E-2</v>
      </c>
      <c r="AD1318" s="1">
        <v>0</v>
      </c>
      <c r="AE1318" s="1">
        <v>0</v>
      </c>
      <c r="AF1318" s="1">
        <v>0</v>
      </c>
      <c r="AG1318" s="1">
        <v>0</v>
      </c>
      <c r="AH1318" s="1">
        <v>13.516867023273557</v>
      </c>
      <c r="AI1318" s="1">
        <v>0</v>
      </c>
      <c r="AJ1318" s="1">
        <v>2.317305326461792</v>
      </c>
      <c r="AK1318" s="1">
        <v>0</v>
      </c>
      <c r="AL1318" s="1">
        <v>0</v>
      </c>
      <c r="AM1318" s="1">
        <v>-97.605948865622452</v>
      </c>
    </row>
    <row r="1319" spans="5:39" x14ac:dyDescent="0.2">
      <c r="E1319" s="1" t="str">
        <f t="shared" si="20"/>
        <v>--13--1-0-</v>
      </c>
      <c r="F1319" s="1" t="s">
        <v>87</v>
      </c>
      <c r="G1319" s="1" t="s">
        <v>87</v>
      </c>
      <c r="H1319" s="1">
        <v>1</v>
      </c>
      <c r="I1319" s="1">
        <v>3</v>
      </c>
      <c r="J1319" s="1" t="s">
        <v>87</v>
      </c>
      <c r="K1319" s="1" t="s">
        <v>87</v>
      </c>
      <c r="L1319" s="1">
        <v>1</v>
      </c>
      <c r="M1319" s="1" t="s">
        <v>87</v>
      </c>
      <c r="N1319" s="1">
        <v>0</v>
      </c>
      <c r="O1319" s="1" t="s">
        <v>87</v>
      </c>
      <c r="P1319" s="1">
        <v>776</v>
      </c>
      <c r="Q1319" s="1">
        <v>2005523</v>
      </c>
      <c r="R1319" s="1">
        <v>77071.285010973384</v>
      </c>
      <c r="S1319" s="1">
        <v>90.630477905273438</v>
      </c>
      <c r="T1319" s="1">
        <v>-333.22009441844983</v>
      </c>
      <c r="U1319" s="1">
        <v>74.103334541594748</v>
      </c>
      <c r="V1319" s="1">
        <v>223.74922180175781</v>
      </c>
      <c r="W1319" s="1">
        <v>-136.82661437988281</v>
      </c>
      <c r="X1319" s="1">
        <v>-0.17753254582481851</v>
      </c>
      <c r="Y1319" s="1">
        <v>1.0794191839235949</v>
      </c>
      <c r="Z1319" s="1">
        <v>4.5893265746640655</v>
      </c>
      <c r="AA1319" s="1">
        <v>56.988177148803572</v>
      </c>
      <c r="AB1319" s="1">
        <v>36.707881186104572</v>
      </c>
      <c r="AC1319" s="1">
        <v>0.63519590650418867</v>
      </c>
      <c r="AD1319" s="1">
        <v>0</v>
      </c>
      <c r="AE1319" s="1">
        <v>0</v>
      </c>
      <c r="AF1319" s="1">
        <v>0</v>
      </c>
      <c r="AG1319" s="1">
        <v>0</v>
      </c>
      <c r="AH1319" s="1">
        <v>8.7958945705540597</v>
      </c>
      <c r="AI1319" s="1">
        <v>0</v>
      </c>
      <c r="AJ1319" s="1">
        <v>2.2374920845031738</v>
      </c>
      <c r="AK1319" s="1">
        <v>0</v>
      </c>
      <c r="AL1319" s="1">
        <v>0</v>
      </c>
      <c r="AM1319" s="1">
        <v>-110.25496376415229</v>
      </c>
    </row>
    <row r="1320" spans="5:39" x14ac:dyDescent="0.2">
      <c r="E1320" s="1" t="str">
        <f t="shared" si="20"/>
        <v>--01--0-1-</v>
      </c>
      <c r="F1320" s="1" t="s">
        <v>87</v>
      </c>
      <c r="G1320" s="1" t="s">
        <v>87</v>
      </c>
      <c r="H1320" s="1">
        <v>0</v>
      </c>
      <c r="I1320" s="1">
        <v>1</v>
      </c>
      <c r="J1320" s="1" t="s">
        <v>87</v>
      </c>
      <c r="K1320" s="1" t="s">
        <v>87</v>
      </c>
      <c r="L1320" s="1">
        <v>0</v>
      </c>
      <c r="M1320" s="1" t="s">
        <v>87</v>
      </c>
      <c r="N1320" s="1">
        <v>1</v>
      </c>
      <c r="O1320" s="1" t="s">
        <v>87</v>
      </c>
      <c r="P1320" s="1">
        <v>480</v>
      </c>
      <c r="Q1320" s="1">
        <v>1758605</v>
      </c>
      <c r="R1320" s="1">
        <v>14581.095356199696</v>
      </c>
      <c r="S1320" s="1">
        <v>14.981585502624512</v>
      </c>
      <c r="T1320" s="1">
        <v>-261.48871008895969</v>
      </c>
      <c r="U1320" s="1">
        <v>54.778195818052772</v>
      </c>
      <c r="V1320" s="1">
        <v>146.93646240234375</v>
      </c>
      <c r="W1320" s="1">
        <v>-37.166343688964844</v>
      </c>
      <c r="X1320" s="1">
        <v>-0.25489404452157421</v>
      </c>
      <c r="Y1320" s="1">
        <v>1.7106172221732565</v>
      </c>
      <c r="Z1320" s="1">
        <v>21.043440681676671</v>
      </c>
      <c r="AA1320" s="1">
        <v>37.168551209623537</v>
      </c>
      <c r="AB1320" s="1">
        <v>39.277097472144114</v>
      </c>
      <c r="AC1320" s="1">
        <v>0.80029341438242252</v>
      </c>
      <c r="AD1320" s="1">
        <v>0</v>
      </c>
      <c r="AE1320" s="1">
        <v>1.7106172221732565</v>
      </c>
      <c r="AF1320" s="1">
        <v>21.043440681676671</v>
      </c>
      <c r="AG1320" s="1">
        <v>0.20713854950717092</v>
      </c>
      <c r="AH1320" s="1">
        <v>1.8601997524618095</v>
      </c>
      <c r="AI1320" s="1">
        <v>19.338011948551742</v>
      </c>
      <c r="AJ1320" s="1">
        <v>1.4693646430969238</v>
      </c>
      <c r="AK1320" s="1">
        <v>0</v>
      </c>
      <c r="AL1320" s="1">
        <v>0</v>
      </c>
      <c r="AM1320" s="1">
        <v>1.2023565895880768</v>
      </c>
    </row>
    <row r="1321" spans="5:39" x14ac:dyDescent="0.2">
      <c r="E1321" s="1" t="str">
        <f t="shared" si="20"/>
        <v>--01--1-1-</v>
      </c>
      <c r="F1321" s="1" t="s">
        <v>87</v>
      </c>
      <c r="G1321" s="1" t="s">
        <v>87</v>
      </c>
      <c r="H1321" s="1">
        <v>0</v>
      </c>
      <c r="I1321" s="1">
        <v>1</v>
      </c>
      <c r="J1321" s="1" t="s">
        <v>87</v>
      </c>
      <c r="K1321" s="1" t="s">
        <v>87</v>
      </c>
      <c r="L1321" s="1">
        <v>1</v>
      </c>
      <c r="M1321" s="1" t="s">
        <v>87</v>
      </c>
      <c r="N1321" s="1">
        <v>1</v>
      </c>
      <c r="O1321" s="1" t="s">
        <v>87</v>
      </c>
      <c r="P1321" s="1">
        <v>128</v>
      </c>
      <c r="Q1321" s="1">
        <v>538512</v>
      </c>
      <c r="R1321" s="1">
        <v>13534.076094690714</v>
      </c>
      <c r="S1321" s="1">
        <v>13.573933601379395</v>
      </c>
      <c r="T1321" s="1">
        <v>-204.98312819426289</v>
      </c>
      <c r="U1321" s="1">
        <v>52.115919739855052</v>
      </c>
      <c r="V1321" s="1">
        <v>142.52142333984375</v>
      </c>
      <c r="W1321" s="1">
        <v>-2.2243771553039551</v>
      </c>
      <c r="X1321" s="1">
        <v>-1.6435382361833745E-2</v>
      </c>
      <c r="Y1321" s="1">
        <v>0.16638440740410612</v>
      </c>
      <c r="Z1321" s="1">
        <v>18.581387229996732</v>
      </c>
      <c r="AA1321" s="1">
        <v>20.867687256737081</v>
      </c>
      <c r="AB1321" s="1">
        <v>57.461672163294409</v>
      </c>
      <c r="AC1321" s="1">
        <v>2.9228689425676682</v>
      </c>
      <c r="AD1321" s="1">
        <v>0</v>
      </c>
      <c r="AE1321" s="1">
        <v>0.16638440740410612</v>
      </c>
      <c r="AF1321" s="1">
        <v>18.581387229996732</v>
      </c>
      <c r="AG1321" s="1">
        <v>-4.3093699521565725</v>
      </c>
      <c r="AH1321" s="1">
        <v>0.71526727308885407</v>
      </c>
      <c r="AI1321" s="1">
        <v>12.006929953079204</v>
      </c>
      <c r="AJ1321" s="1">
        <v>1.4252142906188965</v>
      </c>
      <c r="AK1321" s="1">
        <v>0</v>
      </c>
      <c r="AL1321" s="1">
        <v>0</v>
      </c>
      <c r="AM1321" s="1">
        <v>-0.29142729036133003</v>
      </c>
    </row>
    <row r="1322" spans="5:39" x14ac:dyDescent="0.2">
      <c r="E1322" s="1" t="str">
        <f t="shared" si="20"/>
        <v>--02--0-1-</v>
      </c>
      <c r="F1322" s="1" t="s">
        <v>87</v>
      </c>
      <c r="G1322" s="1" t="s">
        <v>87</v>
      </c>
      <c r="H1322" s="1">
        <v>0</v>
      </c>
      <c r="I1322" s="1">
        <v>2</v>
      </c>
      <c r="J1322" s="1" t="s">
        <v>87</v>
      </c>
      <c r="K1322" s="1" t="s">
        <v>87</v>
      </c>
      <c r="L1322" s="1">
        <v>0</v>
      </c>
      <c r="M1322" s="1" t="s">
        <v>87</v>
      </c>
      <c r="N1322" s="1">
        <v>1</v>
      </c>
      <c r="O1322" s="1" t="s">
        <v>87</v>
      </c>
      <c r="P1322" s="1">
        <v>356</v>
      </c>
      <c r="Q1322" s="1">
        <v>1311479</v>
      </c>
      <c r="R1322" s="1">
        <v>27646.973376928439</v>
      </c>
      <c r="S1322" s="1">
        <v>48.083908081054688</v>
      </c>
      <c r="T1322" s="1">
        <v>-355.09173046103353</v>
      </c>
      <c r="U1322" s="1">
        <v>69.127169657770736</v>
      </c>
      <c r="V1322" s="1">
        <v>160.03855895996094</v>
      </c>
      <c r="W1322" s="1">
        <v>-99.632148742675781</v>
      </c>
      <c r="X1322" s="1">
        <v>-0.36037271561095868</v>
      </c>
      <c r="Y1322" s="1">
        <v>0</v>
      </c>
      <c r="Z1322" s="1">
        <v>20.765715653853398</v>
      </c>
      <c r="AA1322" s="1">
        <v>60.192957721778242</v>
      </c>
      <c r="AB1322" s="1">
        <v>18.960730594999998</v>
      </c>
      <c r="AC1322" s="1">
        <v>8.0596029368369612E-2</v>
      </c>
      <c r="AD1322" s="1">
        <v>0</v>
      </c>
      <c r="AE1322" s="1">
        <v>0</v>
      </c>
      <c r="AF1322" s="1">
        <v>20.765715653853398</v>
      </c>
      <c r="AG1322" s="1">
        <v>2.1084210096378895</v>
      </c>
      <c r="AH1322" s="1">
        <v>3.7707043971345029</v>
      </c>
      <c r="AI1322" s="1">
        <v>12.065792380704833</v>
      </c>
      <c r="AJ1322" s="1">
        <v>1.6003855466842651</v>
      </c>
      <c r="AK1322" s="1">
        <v>0</v>
      </c>
      <c r="AL1322" s="1">
        <v>0</v>
      </c>
      <c r="AM1322" s="1">
        <v>8.3489400624580146</v>
      </c>
    </row>
    <row r="1323" spans="5:39" x14ac:dyDescent="0.2">
      <c r="E1323" s="1" t="str">
        <f t="shared" si="20"/>
        <v>--02--1-1-</v>
      </c>
      <c r="F1323" s="1" t="s">
        <v>87</v>
      </c>
      <c r="G1323" s="1" t="s">
        <v>87</v>
      </c>
      <c r="H1323" s="1">
        <v>0</v>
      </c>
      <c r="I1323" s="1">
        <v>2</v>
      </c>
      <c r="J1323" s="1" t="s">
        <v>87</v>
      </c>
      <c r="K1323" s="1" t="s">
        <v>87</v>
      </c>
      <c r="L1323" s="1">
        <v>1</v>
      </c>
      <c r="M1323" s="1" t="s">
        <v>87</v>
      </c>
      <c r="N1323" s="1">
        <v>1</v>
      </c>
      <c r="O1323" s="1" t="s">
        <v>87</v>
      </c>
      <c r="P1323" s="1">
        <v>85</v>
      </c>
      <c r="Q1323" s="1">
        <v>346284</v>
      </c>
      <c r="R1323" s="1">
        <v>27456.480796920583</v>
      </c>
      <c r="S1323" s="1">
        <v>51.787853240966797</v>
      </c>
      <c r="T1323" s="1">
        <v>-265.4512586908736</v>
      </c>
      <c r="U1323" s="1">
        <v>58.448237815819539</v>
      </c>
      <c r="V1323" s="1">
        <v>138.97552490234375</v>
      </c>
      <c r="W1323" s="1">
        <v>-66.706817626953125</v>
      </c>
      <c r="X1323" s="1">
        <v>-0.24295472577255681</v>
      </c>
      <c r="Y1323" s="1">
        <v>0</v>
      </c>
      <c r="Z1323" s="1">
        <v>11.570849360640398</v>
      </c>
      <c r="AA1323" s="1">
        <v>69.030911044114092</v>
      </c>
      <c r="AB1323" s="1">
        <v>19.398239595245521</v>
      </c>
      <c r="AC1323" s="1">
        <v>0</v>
      </c>
      <c r="AD1323" s="1">
        <v>0</v>
      </c>
      <c r="AE1323" s="1">
        <v>0</v>
      </c>
      <c r="AF1323" s="1">
        <v>11.570849360640398</v>
      </c>
      <c r="AG1323" s="1">
        <v>-0.2163720479578366</v>
      </c>
      <c r="AH1323" s="1">
        <v>2.8070833493234146</v>
      </c>
      <c r="AI1323" s="1">
        <v>7.4559671029720773</v>
      </c>
      <c r="AJ1323" s="1">
        <v>1.3897552490234375</v>
      </c>
      <c r="AK1323" s="1">
        <v>0</v>
      </c>
      <c r="AL1323" s="1">
        <v>1</v>
      </c>
      <c r="AM1323" s="1">
        <v>-8.7260005518179273</v>
      </c>
    </row>
    <row r="1324" spans="5:39" x14ac:dyDescent="0.2">
      <c r="E1324" s="1" t="str">
        <f t="shared" si="20"/>
        <v>--03--0-1-</v>
      </c>
      <c r="F1324" s="1" t="s">
        <v>87</v>
      </c>
      <c r="G1324" s="1" t="s">
        <v>87</v>
      </c>
      <c r="H1324" s="1">
        <v>0</v>
      </c>
      <c r="I1324" s="1">
        <v>3</v>
      </c>
      <c r="J1324" s="1" t="s">
        <v>87</v>
      </c>
      <c r="K1324" s="1" t="s">
        <v>87</v>
      </c>
      <c r="L1324" s="1">
        <v>0</v>
      </c>
      <c r="M1324" s="1" t="s">
        <v>87</v>
      </c>
      <c r="N1324" s="1">
        <v>1</v>
      </c>
      <c r="O1324" s="1" t="s">
        <v>87</v>
      </c>
      <c r="P1324" s="1">
        <v>63</v>
      </c>
      <c r="Q1324" s="1">
        <v>182669</v>
      </c>
      <c r="R1324" s="1">
        <v>53544.876521075552</v>
      </c>
      <c r="S1324" s="1">
        <v>88.127708435058594</v>
      </c>
      <c r="T1324" s="1">
        <v>-503.77259286916421</v>
      </c>
      <c r="U1324" s="1">
        <v>76.876910397384975</v>
      </c>
      <c r="V1324" s="1">
        <v>155.0947265625</v>
      </c>
      <c r="W1324" s="1">
        <v>-259.06695556640625</v>
      </c>
      <c r="X1324" s="1">
        <v>-0.48383145577791387</v>
      </c>
      <c r="Y1324" s="1">
        <v>0</v>
      </c>
      <c r="Z1324" s="1">
        <v>9.2051743864585678</v>
      </c>
      <c r="AA1324" s="1">
        <v>84.292353929785563</v>
      </c>
      <c r="AB1324" s="1">
        <v>6.5024716837558643</v>
      </c>
      <c r="AC1324" s="1">
        <v>0</v>
      </c>
      <c r="AD1324" s="1">
        <v>0</v>
      </c>
      <c r="AE1324" s="1">
        <v>0</v>
      </c>
      <c r="AF1324" s="1">
        <v>0</v>
      </c>
      <c r="AG1324" s="1">
        <v>14.617142397616902</v>
      </c>
      <c r="AH1324" s="1">
        <v>8.7490325466301115</v>
      </c>
      <c r="AI1324" s="1">
        <v>0</v>
      </c>
      <c r="AJ1324" s="1">
        <v>1.5509473085403442</v>
      </c>
      <c r="AK1324" s="1">
        <v>0</v>
      </c>
      <c r="AL1324" s="1">
        <v>1</v>
      </c>
      <c r="AM1324" s="1">
        <v>-10.632191033859652</v>
      </c>
    </row>
    <row r="1325" spans="5:39" x14ac:dyDescent="0.2">
      <c r="E1325" s="1" t="str">
        <f t="shared" si="20"/>
        <v>--03--1-1-</v>
      </c>
      <c r="F1325" s="1" t="s">
        <v>87</v>
      </c>
      <c r="G1325" s="1" t="s">
        <v>87</v>
      </c>
      <c r="H1325" s="1">
        <v>0</v>
      </c>
      <c r="I1325" s="1">
        <v>3</v>
      </c>
      <c r="J1325" s="1" t="s">
        <v>87</v>
      </c>
      <c r="K1325" s="1" t="s">
        <v>87</v>
      </c>
      <c r="L1325" s="1">
        <v>1</v>
      </c>
      <c r="M1325" s="1" t="s">
        <v>87</v>
      </c>
      <c r="N1325" s="1">
        <v>1</v>
      </c>
      <c r="O1325" s="1" t="s">
        <v>87</v>
      </c>
      <c r="P1325" s="1">
        <v>21</v>
      </c>
      <c r="Q1325" s="1">
        <v>69278</v>
      </c>
      <c r="R1325" s="1">
        <v>104827.88926229614</v>
      </c>
      <c r="S1325" s="1">
        <v>91.753761291503906</v>
      </c>
      <c r="T1325" s="1">
        <v>-489.25875164539804</v>
      </c>
      <c r="U1325" s="1">
        <v>71.084241466929313</v>
      </c>
      <c r="V1325" s="1">
        <v>168.93385314941406</v>
      </c>
      <c r="W1325" s="1">
        <v>-253.90927124023438</v>
      </c>
      <c r="X1325" s="1">
        <v>-0.24221538087532488</v>
      </c>
      <c r="Y1325" s="1">
        <v>0</v>
      </c>
      <c r="Z1325" s="1">
        <v>1.104246658390831</v>
      </c>
      <c r="AA1325" s="1">
        <v>68.174600883397332</v>
      </c>
      <c r="AB1325" s="1">
        <v>30.721152458211844</v>
      </c>
      <c r="AC1325" s="1">
        <v>0</v>
      </c>
      <c r="AD1325" s="1">
        <v>0</v>
      </c>
      <c r="AE1325" s="1">
        <v>0</v>
      </c>
      <c r="AF1325" s="1">
        <v>0</v>
      </c>
      <c r="AG1325" s="1">
        <v>-3.2433793524573713</v>
      </c>
      <c r="AH1325" s="1">
        <v>2.8215168723574395</v>
      </c>
      <c r="AI1325" s="1">
        <v>0</v>
      </c>
      <c r="AJ1325" s="1">
        <v>1.6893385648727417</v>
      </c>
      <c r="AK1325" s="1">
        <v>1</v>
      </c>
      <c r="AL1325" s="1">
        <v>0</v>
      </c>
      <c r="AM1325" s="1">
        <v>-4.246760980005801</v>
      </c>
    </row>
    <row r="1326" spans="5:39" x14ac:dyDescent="0.2">
      <c r="E1326" s="1" t="str">
        <f t="shared" si="20"/>
        <v>--11--0-1-</v>
      </c>
      <c r="F1326" s="1" t="s">
        <v>87</v>
      </c>
      <c r="G1326" s="1" t="s">
        <v>87</v>
      </c>
      <c r="H1326" s="1">
        <v>1</v>
      </c>
      <c r="I1326" s="1">
        <v>1</v>
      </c>
      <c r="J1326" s="1" t="s">
        <v>87</v>
      </c>
      <c r="K1326" s="1" t="s">
        <v>87</v>
      </c>
      <c r="L1326" s="1">
        <v>0</v>
      </c>
      <c r="M1326" s="1" t="s">
        <v>87</v>
      </c>
      <c r="N1326" s="1">
        <v>1</v>
      </c>
      <c r="O1326" s="1" t="s">
        <v>87</v>
      </c>
      <c r="P1326" s="1">
        <v>408</v>
      </c>
      <c r="Q1326" s="1">
        <v>812423</v>
      </c>
      <c r="R1326" s="1">
        <v>20023.445621892133</v>
      </c>
      <c r="S1326" s="1">
        <v>17.418340682983398</v>
      </c>
      <c r="T1326" s="1">
        <v>-296.39900314845477</v>
      </c>
      <c r="U1326" s="1">
        <v>67.701265147225129</v>
      </c>
      <c r="V1326" s="1">
        <v>228.45033264160156</v>
      </c>
      <c r="W1326" s="1">
        <v>30.533302307128906</v>
      </c>
      <c r="X1326" s="1">
        <v>0.15248775302561354</v>
      </c>
      <c r="Y1326" s="1">
        <v>0.66504764143801931</v>
      </c>
      <c r="Z1326" s="1">
        <v>12.109701473247311</v>
      </c>
      <c r="AA1326" s="1">
        <v>34.104155101468073</v>
      </c>
      <c r="AB1326" s="1">
        <v>48.987165552920089</v>
      </c>
      <c r="AC1326" s="1">
        <v>3.9111398864877045</v>
      </c>
      <c r="AD1326" s="1">
        <v>0.22279034443879603</v>
      </c>
      <c r="AE1326" s="1">
        <v>0.66504764143801931</v>
      </c>
      <c r="AF1326" s="1">
        <v>12.109701473247311</v>
      </c>
      <c r="AG1326" s="1">
        <v>-14.568740113967166</v>
      </c>
      <c r="AH1326" s="1">
        <v>3.0571578535733939</v>
      </c>
      <c r="AI1326" s="1">
        <v>12.82031161846262</v>
      </c>
      <c r="AJ1326" s="1">
        <v>2.2845032215118408</v>
      </c>
      <c r="AK1326" s="1">
        <v>0</v>
      </c>
      <c r="AL1326" s="1">
        <v>0</v>
      </c>
      <c r="AM1326" s="1">
        <v>29.471981217438167</v>
      </c>
    </row>
    <row r="1327" spans="5:39" x14ac:dyDescent="0.2">
      <c r="E1327" s="1" t="str">
        <f t="shared" si="20"/>
        <v>--11--1-1-</v>
      </c>
      <c r="F1327" s="1" t="s">
        <v>87</v>
      </c>
      <c r="G1327" s="1" t="s">
        <v>87</v>
      </c>
      <c r="H1327" s="1">
        <v>1</v>
      </c>
      <c r="I1327" s="1">
        <v>1</v>
      </c>
      <c r="J1327" s="1" t="s">
        <v>87</v>
      </c>
      <c r="K1327" s="1" t="s">
        <v>87</v>
      </c>
      <c r="L1327" s="1">
        <v>1</v>
      </c>
      <c r="M1327" s="1" t="s">
        <v>87</v>
      </c>
      <c r="N1327" s="1">
        <v>1</v>
      </c>
      <c r="O1327" s="1" t="s">
        <v>87</v>
      </c>
      <c r="P1327" s="1">
        <v>106</v>
      </c>
      <c r="Q1327" s="1">
        <v>225167</v>
      </c>
      <c r="R1327" s="1">
        <v>17640.69559140323</v>
      </c>
      <c r="S1327" s="1">
        <v>17.23286247253418</v>
      </c>
      <c r="T1327" s="1">
        <v>-190.00052844492916</v>
      </c>
      <c r="U1327" s="1">
        <v>53.506688760010455</v>
      </c>
      <c r="V1327" s="1">
        <v>194.7083740234375</v>
      </c>
      <c r="W1327" s="1">
        <v>74.080879211425781</v>
      </c>
      <c r="X1327" s="1">
        <v>0.41994307326252667</v>
      </c>
      <c r="Y1327" s="1">
        <v>0.55691997495192458</v>
      </c>
      <c r="Z1327" s="1">
        <v>1.6005897844710812</v>
      </c>
      <c r="AA1327" s="1">
        <v>19.868808484369378</v>
      </c>
      <c r="AB1327" s="1">
        <v>63.714043354488005</v>
      </c>
      <c r="AC1327" s="1">
        <v>14.259638401719613</v>
      </c>
      <c r="AD1327" s="1">
        <v>0</v>
      </c>
      <c r="AE1327" s="1">
        <v>0.55691997495192458</v>
      </c>
      <c r="AF1327" s="1">
        <v>1.6005897844710812</v>
      </c>
      <c r="AG1327" s="1">
        <v>-20.056339049417062</v>
      </c>
      <c r="AH1327" s="1">
        <v>0.80257320122398046</v>
      </c>
      <c r="AI1327" s="1">
        <v>1.9951111437524598</v>
      </c>
      <c r="AJ1327" s="1">
        <v>1.9470837116241455</v>
      </c>
      <c r="AK1327" s="1">
        <v>0</v>
      </c>
      <c r="AL1327" s="1">
        <v>0</v>
      </c>
      <c r="AM1327" s="1">
        <v>33.124999102986202</v>
      </c>
    </row>
    <row r="1328" spans="5:39" x14ac:dyDescent="0.2">
      <c r="E1328" s="1" t="str">
        <f t="shared" si="20"/>
        <v>--12--0-1-</v>
      </c>
      <c r="F1328" s="1" t="s">
        <v>87</v>
      </c>
      <c r="G1328" s="1" t="s">
        <v>87</v>
      </c>
      <c r="H1328" s="1">
        <v>1</v>
      </c>
      <c r="I1328" s="1">
        <v>2</v>
      </c>
      <c r="J1328" s="1" t="s">
        <v>87</v>
      </c>
      <c r="K1328" s="1" t="s">
        <v>87</v>
      </c>
      <c r="L1328" s="1">
        <v>0</v>
      </c>
      <c r="M1328" s="1" t="s">
        <v>87</v>
      </c>
      <c r="N1328" s="1">
        <v>1</v>
      </c>
      <c r="O1328" s="1" t="s">
        <v>87</v>
      </c>
      <c r="P1328" s="1">
        <v>1310</v>
      </c>
      <c r="Q1328" s="1">
        <v>2884432</v>
      </c>
      <c r="R1328" s="1">
        <v>40384.828399053753</v>
      </c>
      <c r="S1328" s="1">
        <v>57.803142547607422</v>
      </c>
      <c r="T1328" s="1">
        <v>-434.094024941969</v>
      </c>
      <c r="U1328" s="1">
        <v>77.211285247786719</v>
      </c>
      <c r="V1328" s="1">
        <v>237.92965698242188</v>
      </c>
      <c r="W1328" s="1">
        <v>-40.5826416015625</v>
      </c>
      <c r="X1328" s="1">
        <v>-0.10048982058448806</v>
      </c>
      <c r="Y1328" s="1">
        <v>0.52537206632016287</v>
      </c>
      <c r="Z1328" s="1">
        <v>8.2730326109265189</v>
      </c>
      <c r="AA1328" s="1">
        <v>49.351310760662756</v>
      </c>
      <c r="AB1328" s="1">
        <v>41.051964476888344</v>
      </c>
      <c r="AC1328" s="1">
        <v>0.79832008520221653</v>
      </c>
      <c r="AD1328" s="1">
        <v>0</v>
      </c>
      <c r="AE1328" s="1">
        <v>0.52537206632016287</v>
      </c>
      <c r="AF1328" s="1">
        <v>8.2730326109265189</v>
      </c>
      <c r="AG1328" s="1">
        <v>0.19118876403853813</v>
      </c>
      <c r="AH1328" s="1">
        <v>8.0577755667943674</v>
      </c>
      <c r="AI1328" s="1">
        <v>20.674702767414015</v>
      </c>
      <c r="AJ1328" s="1">
        <v>2.3792965412139893</v>
      </c>
      <c r="AK1328" s="1">
        <v>0</v>
      </c>
      <c r="AL1328" s="1">
        <v>0</v>
      </c>
      <c r="AM1328" s="1">
        <v>49.446779706571675</v>
      </c>
    </row>
    <row r="1329" spans="5:39" x14ac:dyDescent="0.2">
      <c r="E1329" s="1" t="str">
        <f t="shared" si="20"/>
        <v>--12--1-1-</v>
      </c>
      <c r="F1329" s="1" t="s">
        <v>87</v>
      </c>
      <c r="G1329" s="1" t="s">
        <v>87</v>
      </c>
      <c r="H1329" s="1">
        <v>1</v>
      </c>
      <c r="I1329" s="1">
        <v>2</v>
      </c>
      <c r="J1329" s="1" t="s">
        <v>87</v>
      </c>
      <c r="K1329" s="1" t="s">
        <v>87</v>
      </c>
      <c r="L1329" s="1">
        <v>1</v>
      </c>
      <c r="M1329" s="1" t="s">
        <v>87</v>
      </c>
      <c r="N1329" s="1">
        <v>1</v>
      </c>
      <c r="O1329" s="1" t="s">
        <v>87</v>
      </c>
      <c r="P1329" s="1">
        <v>254</v>
      </c>
      <c r="Q1329" s="1">
        <v>582048</v>
      </c>
      <c r="R1329" s="1">
        <v>34924.552055933833</v>
      </c>
      <c r="S1329" s="1">
        <v>58.319869995117188</v>
      </c>
      <c r="T1329" s="1">
        <v>-279.02012621198855</v>
      </c>
      <c r="U1329" s="1">
        <v>62.379024075547825</v>
      </c>
      <c r="V1329" s="1">
        <v>186.32603454589844</v>
      </c>
      <c r="W1329" s="1">
        <v>30.445781707763672</v>
      </c>
      <c r="X1329" s="1">
        <v>8.7175868881590429E-2</v>
      </c>
      <c r="Y1329" s="1">
        <v>0</v>
      </c>
      <c r="Z1329" s="1">
        <v>2.1704395513772061</v>
      </c>
      <c r="AA1329" s="1">
        <v>43.605510198471606</v>
      </c>
      <c r="AB1329" s="1">
        <v>53.983520259497496</v>
      </c>
      <c r="AC1329" s="1">
        <v>0.24052999065369179</v>
      </c>
      <c r="AD1329" s="1">
        <v>0</v>
      </c>
      <c r="AE1329" s="1">
        <v>0</v>
      </c>
      <c r="AF1329" s="1">
        <v>2.1704395513772061</v>
      </c>
      <c r="AG1329" s="1">
        <v>-0.69705974384241376</v>
      </c>
      <c r="AH1329" s="1">
        <v>3.3265287357451752</v>
      </c>
      <c r="AI1329" s="1">
        <v>3.6278655135176652</v>
      </c>
      <c r="AJ1329" s="1">
        <v>1.8632603883743286</v>
      </c>
      <c r="AK1329" s="1">
        <v>0</v>
      </c>
      <c r="AL1329" s="1">
        <v>0</v>
      </c>
      <c r="AM1329" s="1">
        <v>54.503506899164194</v>
      </c>
    </row>
    <row r="1330" spans="5:39" x14ac:dyDescent="0.2">
      <c r="E1330" s="1" t="str">
        <f t="shared" si="20"/>
        <v>--13--0-1-</v>
      </c>
      <c r="F1330" s="1" t="s">
        <v>87</v>
      </c>
      <c r="G1330" s="1" t="s">
        <v>87</v>
      </c>
      <c r="H1330" s="1">
        <v>1</v>
      </c>
      <c r="I1330" s="1">
        <v>3</v>
      </c>
      <c r="J1330" s="1" t="s">
        <v>87</v>
      </c>
      <c r="K1330" s="1" t="s">
        <v>87</v>
      </c>
      <c r="L1330" s="1">
        <v>0</v>
      </c>
      <c r="M1330" s="1" t="s">
        <v>87</v>
      </c>
      <c r="N1330" s="1">
        <v>1</v>
      </c>
      <c r="O1330" s="1" t="s">
        <v>87</v>
      </c>
      <c r="P1330" s="1">
        <v>482</v>
      </c>
      <c r="Q1330" s="1">
        <v>1227545</v>
      </c>
      <c r="R1330" s="1">
        <v>71866.398238142516</v>
      </c>
      <c r="S1330" s="1">
        <v>89.708152770996094</v>
      </c>
      <c r="T1330" s="1">
        <v>-543.78362743562275</v>
      </c>
      <c r="U1330" s="1">
        <v>78.996285901556789</v>
      </c>
      <c r="V1330" s="1">
        <v>220.16398620605469</v>
      </c>
      <c r="W1330" s="1">
        <v>-334.162841796875</v>
      </c>
      <c r="X1330" s="1">
        <v>-0.46497786168379418</v>
      </c>
      <c r="Y1330" s="1">
        <v>1.4159155061525239</v>
      </c>
      <c r="Z1330" s="1">
        <v>10.755613847150206</v>
      </c>
      <c r="AA1330" s="1">
        <v>76.117209552399302</v>
      </c>
      <c r="AB1330" s="1">
        <v>11.711261094297969</v>
      </c>
      <c r="AC1330" s="1">
        <v>0</v>
      </c>
      <c r="AD1330" s="1">
        <v>0</v>
      </c>
      <c r="AE1330" s="1">
        <v>0</v>
      </c>
      <c r="AF1330" s="1">
        <v>0</v>
      </c>
      <c r="AG1330" s="1">
        <v>0</v>
      </c>
      <c r="AH1330" s="1">
        <v>11.638974314194448</v>
      </c>
      <c r="AI1330" s="1">
        <v>0</v>
      </c>
      <c r="AJ1330" s="1">
        <v>2.2016398906707764</v>
      </c>
      <c r="AK1330" s="1">
        <v>0</v>
      </c>
      <c r="AL1330" s="1">
        <v>0</v>
      </c>
      <c r="AM1330" s="1">
        <v>-101.17845659665041</v>
      </c>
    </row>
    <row r="1331" spans="5:39" x14ac:dyDescent="0.2">
      <c r="E1331" s="1" t="str">
        <f t="shared" si="20"/>
        <v>--13--1-1-</v>
      </c>
      <c r="F1331" s="1" t="s">
        <v>87</v>
      </c>
      <c r="G1331" s="1" t="s">
        <v>87</v>
      </c>
      <c r="H1331" s="1">
        <v>1</v>
      </c>
      <c r="I1331" s="1">
        <v>3</v>
      </c>
      <c r="J1331" s="1" t="s">
        <v>87</v>
      </c>
      <c r="K1331" s="1" t="s">
        <v>87</v>
      </c>
      <c r="L1331" s="1">
        <v>1</v>
      </c>
      <c r="M1331" s="1" t="s">
        <v>87</v>
      </c>
      <c r="N1331" s="1">
        <v>1</v>
      </c>
      <c r="O1331" s="1" t="s">
        <v>87</v>
      </c>
      <c r="P1331" s="1">
        <v>126</v>
      </c>
      <c r="Q1331" s="1">
        <v>350637</v>
      </c>
      <c r="R1331" s="1">
        <v>73320.970197427945</v>
      </c>
      <c r="S1331" s="1">
        <v>91.749214172363281</v>
      </c>
      <c r="T1331" s="1">
        <v>-430.31572256875859</v>
      </c>
      <c r="U1331" s="1">
        <v>64.943385300375027</v>
      </c>
      <c r="V1331" s="1">
        <v>180.85911560058594</v>
      </c>
      <c r="W1331" s="1">
        <v>-334.531494140625</v>
      </c>
      <c r="X1331" s="1">
        <v>-0.45625622961595802</v>
      </c>
      <c r="Y1331" s="1">
        <v>2.6178070197954009</v>
      </c>
      <c r="Z1331" s="1">
        <v>12.312163291381115</v>
      </c>
      <c r="AA1331" s="1">
        <v>69.772157530437468</v>
      </c>
      <c r="AB1331" s="1">
        <v>15.297872158386022</v>
      </c>
      <c r="AC1331" s="1">
        <v>0</v>
      </c>
      <c r="AD1331" s="1">
        <v>0</v>
      </c>
      <c r="AE1331" s="1">
        <v>0</v>
      </c>
      <c r="AF1331" s="1">
        <v>0</v>
      </c>
      <c r="AG1331" s="1">
        <v>0</v>
      </c>
      <c r="AH1331" s="1">
        <v>9.1353597064740057</v>
      </c>
      <c r="AI1331" s="1">
        <v>0</v>
      </c>
      <c r="AJ1331" s="1">
        <v>1.8085912466049194</v>
      </c>
      <c r="AK1331" s="1">
        <v>0</v>
      </c>
      <c r="AL1331" s="1">
        <v>0</v>
      </c>
      <c r="AM1331" s="1">
        <v>-159.15364454226489</v>
      </c>
    </row>
    <row r="1332" spans="5:39" x14ac:dyDescent="0.2">
      <c r="E1332" s="1" t="str">
        <f t="shared" si="20"/>
        <v>--01--0--1</v>
      </c>
      <c r="F1332" s="1" t="s">
        <v>87</v>
      </c>
      <c r="G1332" s="1" t="s">
        <v>87</v>
      </c>
      <c r="H1332" s="1">
        <v>0</v>
      </c>
      <c r="I1332" s="1">
        <v>1</v>
      </c>
      <c r="J1332" s="1" t="s">
        <v>87</v>
      </c>
      <c r="K1332" s="1" t="s">
        <v>87</v>
      </c>
      <c r="L1332" s="1">
        <v>0</v>
      </c>
      <c r="M1332" s="1" t="s">
        <v>87</v>
      </c>
      <c r="N1332" s="1" t="s">
        <v>87</v>
      </c>
      <c r="O1332" s="1">
        <v>1</v>
      </c>
      <c r="P1332" s="1">
        <v>594</v>
      </c>
      <c r="Q1332" s="1">
        <v>2055080</v>
      </c>
      <c r="R1332" s="1">
        <v>14308.377054912884</v>
      </c>
      <c r="S1332" s="1">
        <v>14.223532676696777</v>
      </c>
      <c r="T1332" s="1">
        <v>-228.70445653295434</v>
      </c>
      <c r="U1332" s="1">
        <v>55.260236787247152</v>
      </c>
      <c r="V1332" s="1">
        <v>147.64588928222656</v>
      </c>
      <c r="W1332" s="1">
        <v>-10.588397979736328</v>
      </c>
      <c r="X1332" s="1">
        <v>-7.4001390507812528E-2</v>
      </c>
      <c r="Y1332" s="1">
        <v>1.2885143157443992</v>
      </c>
      <c r="Z1332" s="1">
        <v>16.309730034840491</v>
      </c>
      <c r="AA1332" s="1">
        <v>35.589125484166068</v>
      </c>
      <c r="AB1332" s="1">
        <v>38.783502345407477</v>
      </c>
      <c r="AC1332" s="1">
        <v>7.9789107966599842</v>
      </c>
      <c r="AD1332" s="1">
        <v>5.0217023181579307E-2</v>
      </c>
      <c r="AE1332" s="1">
        <v>1.2885143157443992</v>
      </c>
      <c r="AF1332" s="1">
        <v>16.309730034840491</v>
      </c>
      <c r="AG1332" s="1">
        <v>-4.2470094163754979</v>
      </c>
      <c r="AH1332" s="1">
        <v>2.1557411916217388</v>
      </c>
      <c r="AI1332" s="1">
        <v>15.580484746669841</v>
      </c>
      <c r="AJ1332" s="1">
        <v>1.4764587879180908</v>
      </c>
      <c r="AK1332" s="1">
        <v>0</v>
      </c>
      <c r="AL1332" s="1">
        <v>0</v>
      </c>
      <c r="AM1332" s="1">
        <v>1.7207223497047681</v>
      </c>
    </row>
    <row r="1333" spans="5:39" x14ac:dyDescent="0.2">
      <c r="E1333" s="1" t="str">
        <f t="shared" si="20"/>
        <v>--01--1--1</v>
      </c>
      <c r="F1333" s="1" t="s">
        <v>87</v>
      </c>
      <c r="G1333" s="1" t="s">
        <v>87</v>
      </c>
      <c r="H1333" s="1">
        <v>0</v>
      </c>
      <c r="I1333" s="1">
        <v>1</v>
      </c>
      <c r="J1333" s="1" t="s">
        <v>87</v>
      </c>
      <c r="K1333" s="1" t="s">
        <v>87</v>
      </c>
      <c r="L1333" s="1">
        <v>1</v>
      </c>
      <c r="M1333" s="1" t="s">
        <v>87</v>
      </c>
      <c r="N1333" s="1" t="s">
        <v>87</v>
      </c>
      <c r="O1333" s="1">
        <v>1</v>
      </c>
      <c r="P1333" s="1">
        <v>316</v>
      </c>
      <c r="Q1333" s="1">
        <v>1089488</v>
      </c>
      <c r="R1333" s="1">
        <v>14476.470076028741</v>
      </c>
      <c r="S1333" s="1">
        <v>12.89405345916748</v>
      </c>
      <c r="T1333" s="1">
        <v>-162.70354250633463</v>
      </c>
      <c r="U1333" s="1">
        <v>55.866384055186593</v>
      </c>
      <c r="V1333" s="1">
        <v>158.99899291992188</v>
      </c>
      <c r="W1333" s="1">
        <v>41.630664825439453</v>
      </c>
      <c r="X1333" s="1">
        <v>0.28757469608820402</v>
      </c>
      <c r="Y1333" s="1">
        <v>0.1286842994140367</v>
      </c>
      <c r="Z1333" s="1">
        <v>6.4112684123184467</v>
      </c>
      <c r="AA1333" s="1">
        <v>19.703291821479446</v>
      </c>
      <c r="AB1333" s="1">
        <v>61.082820554241991</v>
      </c>
      <c r="AC1333" s="1">
        <v>12.673934912546075</v>
      </c>
      <c r="AD1333" s="1">
        <v>0</v>
      </c>
      <c r="AE1333" s="1">
        <v>0.1286842994140367</v>
      </c>
      <c r="AF1333" s="1">
        <v>6.4112684123184467</v>
      </c>
      <c r="AG1333" s="1">
        <v>-16.231181475448309</v>
      </c>
      <c r="AH1333" s="1">
        <v>1.035960959234133</v>
      </c>
      <c r="AI1333" s="1">
        <v>5.0344602793519329</v>
      </c>
      <c r="AJ1333" s="1">
        <v>1.5899900197982788</v>
      </c>
      <c r="AK1333" s="1">
        <v>0</v>
      </c>
      <c r="AL1333" s="1">
        <v>0</v>
      </c>
      <c r="AM1333" s="1">
        <v>-0.37041362592986288</v>
      </c>
    </row>
    <row r="1334" spans="5:39" x14ac:dyDescent="0.2">
      <c r="E1334" s="1" t="str">
        <f t="shared" si="20"/>
        <v>--02--0--1</v>
      </c>
      <c r="F1334" s="1" t="s">
        <v>87</v>
      </c>
      <c r="G1334" s="1" t="s">
        <v>87</v>
      </c>
      <c r="H1334" s="1">
        <v>0</v>
      </c>
      <c r="I1334" s="1">
        <v>2</v>
      </c>
      <c r="J1334" s="1" t="s">
        <v>87</v>
      </c>
      <c r="K1334" s="1" t="s">
        <v>87</v>
      </c>
      <c r="L1334" s="1">
        <v>0</v>
      </c>
      <c r="M1334" s="1" t="s">
        <v>87</v>
      </c>
      <c r="N1334" s="1" t="s">
        <v>87</v>
      </c>
      <c r="O1334" s="1">
        <v>1</v>
      </c>
      <c r="P1334" s="1">
        <v>355</v>
      </c>
      <c r="Q1334" s="1">
        <v>1143589</v>
      </c>
      <c r="R1334" s="1">
        <v>27003.451218967803</v>
      </c>
      <c r="S1334" s="1">
        <v>47.758403778076172</v>
      </c>
      <c r="T1334" s="1">
        <v>-310.63724446250501</v>
      </c>
      <c r="U1334" s="1">
        <v>63.749793035811983</v>
      </c>
      <c r="V1334" s="1">
        <v>155.72587585449219</v>
      </c>
      <c r="W1334" s="1">
        <v>-66.064674377441406</v>
      </c>
      <c r="X1334" s="1">
        <v>-0.24465270695116248</v>
      </c>
      <c r="Y1334" s="1">
        <v>0</v>
      </c>
      <c r="Z1334" s="1">
        <v>14.265614657014014</v>
      </c>
      <c r="AA1334" s="1">
        <v>57.494519447109063</v>
      </c>
      <c r="AB1334" s="1">
        <v>26.747808871893664</v>
      </c>
      <c r="AC1334" s="1">
        <v>1.4920570239832667</v>
      </c>
      <c r="AD1334" s="1">
        <v>0</v>
      </c>
      <c r="AE1334" s="1">
        <v>0</v>
      </c>
      <c r="AF1334" s="1">
        <v>14.265614657014014</v>
      </c>
      <c r="AG1334" s="1">
        <v>0.63909390227423479</v>
      </c>
      <c r="AH1334" s="1">
        <v>4.2742159307821783</v>
      </c>
      <c r="AI1334" s="1">
        <v>11.634056599769266</v>
      </c>
      <c r="AJ1334" s="1">
        <v>1.5572587251663208</v>
      </c>
      <c r="AK1334" s="1">
        <v>0</v>
      </c>
      <c r="AL1334" s="1">
        <v>0</v>
      </c>
      <c r="AM1334" s="1">
        <v>8.5495302099276778</v>
      </c>
    </row>
    <row r="1335" spans="5:39" x14ac:dyDescent="0.2">
      <c r="E1335" s="1" t="str">
        <f t="shared" si="20"/>
        <v>--02--1--1</v>
      </c>
      <c r="F1335" s="1" t="s">
        <v>87</v>
      </c>
      <c r="G1335" s="1" t="s">
        <v>87</v>
      </c>
      <c r="H1335" s="1">
        <v>0</v>
      </c>
      <c r="I1335" s="1">
        <v>2</v>
      </c>
      <c r="J1335" s="1" t="s">
        <v>87</v>
      </c>
      <c r="K1335" s="1" t="s">
        <v>87</v>
      </c>
      <c r="L1335" s="1">
        <v>1</v>
      </c>
      <c r="M1335" s="1" t="s">
        <v>87</v>
      </c>
      <c r="N1335" s="1" t="s">
        <v>87</v>
      </c>
      <c r="O1335" s="1">
        <v>1</v>
      </c>
      <c r="P1335" s="1">
        <v>150</v>
      </c>
      <c r="Q1335" s="1">
        <v>588198</v>
      </c>
      <c r="R1335" s="1">
        <v>27391.183657110316</v>
      </c>
      <c r="S1335" s="1">
        <v>50.364967346191406</v>
      </c>
      <c r="T1335" s="1">
        <v>-234.100136160365</v>
      </c>
      <c r="U1335" s="1">
        <v>56.347638523354235</v>
      </c>
      <c r="V1335" s="1">
        <v>145.72915649414063</v>
      </c>
      <c r="W1335" s="1">
        <v>-34.337810516357422</v>
      </c>
      <c r="X1335" s="1">
        <v>-0.12536081297619964</v>
      </c>
      <c r="Y1335" s="1">
        <v>0</v>
      </c>
      <c r="Z1335" s="1">
        <v>6.5850274907429132</v>
      </c>
      <c r="AA1335" s="1">
        <v>54.819125532558765</v>
      </c>
      <c r="AB1335" s="1">
        <v>38.022570630978002</v>
      </c>
      <c r="AC1335" s="1">
        <v>0.57327634572031871</v>
      </c>
      <c r="AD1335" s="1">
        <v>0</v>
      </c>
      <c r="AE1335" s="1">
        <v>0</v>
      </c>
      <c r="AF1335" s="1">
        <v>6.5850274907429132</v>
      </c>
      <c r="AG1335" s="1">
        <v>-2.3515934959258189</v>
      </c>
      <c r="AH1335" s="1">
        <v>2.9113377292133382</v>
      </c>
      <c r="AI1335" s="1">
        <v>6.9569838909824178</v>
      </c>
      <c r="AJ1335" s="1">
        <v>1.4572916030883789</v>
      </c>
      <c r="AK1335" s="1">
        <v>0</v>
      </c>
      <c r="AL1335" s="1">
        <v>0</v>
      </c>
      <c r="AM1335" s="1">
        <v>-9.8311977398647006</v>
      </c>
    </row>
    <row r="1336" spans="5:39" x14ac:dyDescent="0.2">
      <c r="E1336" s="1" t="str">
        <f t="shared" si="20"/>
        <v>--03--0--1</v>
      </c>
      <c r="F1336" s="1" t="s">
        <v>87</v>
      </c>
      <c r="G1336" s="1" t="s">
        <v>87</v>
      </c>
      <c r="H1336" s="1">
        <v>0</v>
      </c>
      <c r="I1336" s="1">
        <v>3</v>
      </c>
      <c r="J1336" s="1" t="s">
        <v>87</v>
      </c>
      <c r="K1336" s="1" t="s">
        <v>87</v>
      </c>
      <c r="L1336" s="1">
        <v>0</v>
      </c>
      <c r="M1336" s="1" t="s">
        <v>87</v>
      </c>
      <c r="N1336" s="1" t="s">
        <v>87</v>
      </c>
      <c r="O1336" s="1">
        <v>1</v>
      </c>
      <c r="P1336" s="1">
        <v>47</v>
      </c>
      <c r="Q1336" s="1">
        <v>188980</v>
      </c>
      <c r="R1336" s="1">
        <v>61100.120690709431</v>
      </c>
      <c r="S1336" s="1">
        <v>89.973236083984375</v>
      </c>
      <c r="T1336" s="1">
        <v>-471.59529227001201</v>
      </c>
      <c r="U1336" s="1">
        <v>91.095558841830865</v>
      </c>
      <c r="V1336" s="1">
        <v>169.775634765625</v>
      </c>
      <c r="W1336" s="1">
        <v>-208.42158508300781</v>
      </c>
      <c r="X1336" s="1">
        <v>-0.34111485006395303</v>
      </c>
      <c r="Y1336" s="1">
        <v>0</v>
      </c>
      <c r="Z1336" s="1">
        <v>7.4155995343422587</v>
      </c>
      <c r="AA1336" s="1">
        <v>78.488728966028148</v>
      </c>
      <c r="AB1336" s="1">
        <v>14.095671499629592</v>
      </c>
      <c r="AC1336" s="1">
        <v>0</v>
      </c>
      <c r="AD1336" s="1">
        <v>0</v>
      </c>
      <c r="AE1336" s="1">
        <v>0</v>
      </c>
      <c r="AF1336" s="1">
        <v>0</v>
      </c>
      <c r="AG1336" s="1">
        <v>12.254249950321352</v>
      </c>
      <c r="AH1336" s="1">
        <v>10.853973679669206</v>
      </c>
      <c r="AI1336" s="1">
        <v>0</v>
      </c>
      <c r="AJ1336" s="1">
        <v>1.6977564096450806</v>
      </c>
      <c r="AK1336" s="1">
        <v>0</v>
      </c>
      <c r="AL1336" s="1">
        <v>1</v>
      </c>
      <c r="AM1336" s="1">
        <v>-20.805712133833627</v>
      </c>
    </row>
    <row r="1337" spans="5:39" x14ac:dyDescent="0.2">
      <c r="E1337" s="1" t="str">
        <f t="shared" si="20"/>
        <v>--03--1--1</v>
      </c>
      <c r="F1337" s="1" t="s">
        <v>87</v>
      </c>
      <c r="G1337" s="1" t="s">
        <v>87</v>
      </c>
      <c r="H1337" s="1">
        <v>0</v>
      </c>
      <c r="I1337" s="1">
        <v>3</v>
      </c>
      <c r="J1337" s="1" t="s">
        <v>87</v>
      </c>
      <c r="K1337" s="1" t="s">
        <v>87</v>
      </c>
      <c r="L1337" s="1">
        <v>1</v>
      </c>
      <c r="M1337" s="1" t="s">
        <v>87</v>
      </c>
      <c r="N1337" s="1" t="s">
        <v>87</v>
      </c>
      <c r="O1337" s="1">
        <v>1</v>
      </c>
      <c r="P1337" s="1">
        <v>16</v>
      </c>
      <c r="Q1337" s="1">
        <v>36763</v>
      </c>
      <c r="R1337" s="1">
        <v>85599.35043553148</v>
      </c>
      <c r="S1337" s="1">
        <v>90.773193359375</v>
      </c>
      <c r="T1337" s="1">
        <v>-386.25588111042657</v>
      </c>
      <c r="U1337" s="1">
        <v>66.087881672982817</v>
      </c>
      <c r="V1337" s="1">
        <v>211.6856689453125</v>
      </c>
      <c r="W1337" s="1">
        <v>-120.7003173828125</v>
      </c>
      <c r="X1337" s="1">
        <v>-0.14100611367806706</v>
      </c>
      <c r="Y1337" s="1">
        <v>0</v>
      </c>
      <c r="Z1337" s="1">
        <v>2.0808965536000872</v>
      </c>
      <c r="AA1337" s="1">
        <v>78.682370862008</v>
      </c>
      <c r="AB1337" s="1">
        <v>19.236732584391916</v>
      </c>
      <c r="AC1337" s="1">
        <v>0</v>
      </c>
      <c r="AD1337" s="1">
        <v>0</v>
      </c>
      <c r="AE1337" s="1">
        <v>0</v>
      </c>
      <c r="AF1337" s="1">
        <v>0</v>
      </c>
      <c r="AG1337" s="1">
        <v>0</v>
      </c>
      <c r="AH1337" s="1">
        <v>8.6937459370771055</v>
      </c>
      <c r="AI1337" s="1">
        <v>0</v>
      </c>
      <c r="AJ1337" s="1">
        <v>2.116856575012207</v>
      </c>
      <c r="AK1337" s="1">
        <v>1</v>
      </c>
      <c r="AL1337" s="1">
        <v>0</v>
      </c>
      <c r="AM1337" s="1">
        <v>-20.91172300696304</v>
      </c>
    </row>
    <row r="1338" spans="5:39" x14ac:dyDescent="0.2">
      <c r="E1338" s="1" t="str">
        <f t="shared" si="20"/>
        <v>--11--0--1</v>
      </c>
      <c r="F1338" s="1" t="s">
        <v>87</v>
      </c>
      <c r="G1338" s="1" t="s">
        <v>87</v>
      </c>
      <c r="H1338" s="1">
        <v>1</v>
      </c>
      <c r="I1338" s="1">
        <v>1</v>
      </c>
      <c r="J1338" s="1" t="s">
        <v>87</v>
      </c>
      <c r="K1338" s="1" t="s">
        <v>87</v>
      </c>
      <c r="L1338" s="1">
        <v>0</v>
      </c>
      <c r="M1338" s="1" t="s">
        <v>87</v>
      </c>
      <c r="N1338" s="1" t="s">
        <v>87</v>
      </c>
      <c r="O1338" s="1">
        <v>1</v>
      </c>
      <c r="P1338" s="1">
        <v>495</v>
      </c>
      <c r="Q1338" s="1">
        <v>845538</v>
      </c>
      <c r="R1338" s="1">
        <v>20596.906120591979</v>
      </c>
      <c r="S1338" s="1">
        <v>17.964956283569336</v>
      </c>
      <c r="T1338" s="1">
        <v>-274.98504708863652</v>
      </c>
      <c r="U1338" s="1">
        <v>73.195201824646944</v>
      </c>
      <c r="V1338" s="1">
        <v>235.66191101074219</v>
      </c>
      <c r="W1338" s="1">
        <v>46.2288818359375</v>
      </c>
      <c r="X1338" s="1">
        <v>0.22444575687860072</v>
      </c>
      <c r="Y1338" s="1">
        <v>0.56260037987648104</v>
      </c>
      <c r="Z1338" s="1">
        <v>8.1934815466602338</v>
      </c>
      <c r="AA1338" s="1">
        <v>32.535852912583465</v>
      </c>
      <c r="AB1338" s="1">
        <v>52.987801849236817</v>
      </c>
      <c r="AC1338" s="1">
        <v>5.5435710754572831</v>
      </c>
      <c r="AD1338" s="1">
        <v>0.17669223618571844</v>
      </c>
      <c r="AE1338" s="1">
        <v>0.56260037987648104</v>
      </c>
      <c r="AF1338" s="1">
        <v>8.1934815466602338</v>
      </c>
      <c r="AG1338" s="1">
        <v>-20.958118702437901</v>
      </c>
      <c r="AH1338" s="1">
        <v>3.7290734778593815</v>
      </c>
      <c r="AI1338" s="1">
        <v>7.1603374862670774</v>
      </c>
      <c r="AJ1338" s="1">
        <v>2.356619119644165</v>
      </c>
      <c r="AK1338" s="1">
        <v>0</v>
      </c>
      <c r="AL1338" s="1">
        <v>0</v>
      </c>
      <c r="AM1338" s="1">
        <v>22.425523475217648</v>
      </c>
    </row>
    <row r="1339" spans="5:39" x14ac:dyDescent="0.2">
      <c r="E1339" s="1" t="str">
        <f t="shared" si="20"/>
        <v>--11--1--1</v>
      </c>
      <c r="F1339" s="1" t="s">
        <v>87</v>
      </c>
      <c r="G1339" s="1" t="s">
        <v>87</v>
      </c>
      <c r="H1339" s="1">
        <v>1</v>
      </c>
      <c r="I1339" s="1">
        <v>1</v>
      </c>
      <c r="J1339" s="1" t="s">
        <v>87</v>
      </c>
      <c r="K1339" s="1" t="s">
        <v>87</v>
      </c>
      <c r="L1339" s="1">
        <v>1</v>
      </c>
      <c r="M1339" s="1" t="s">
        <v>87</v>
      </c>
      <c r="N1339" s="1" t="s">
        <v>87</v>
      </c>
      <c r="O1339" s="1">
        <v>1</v>
      </c>
      <c r="P1339" s="1">
        <v>272</v>
      </c>
      <c r="Q1339" s="1">
        <v>568949</v>
      </c>
      <c r="R1339" s="1">
        <v>17832.778575902379</v>
      </c>
      <c r="S1339" s="1">
        <v>16.918642044067383</v>
      </c>
      <c r="T1339" s="1">
        <v>-163.61693558437827</v>
      </c>
      <c r="U1339" s="1">
        <v>59.859766813847486</v>
      </c>
      <c r="V1339" s="1">
        <v>197.8289794921875</v>
      </c>
      <c r="W1339" s="1">
        <v>103.19927215576172</v>
      </c>
      <c r="X1339" s="1">
        <v>0.5787055097247491</v>
      </c>
      <c r="Y1339" s="1">
        <v>0.30283909454098701</v>
      </c>
      <c r="Z1339" s="1">
        <v>1.6198288423039675</v>
      </c>
      <c r="AA1339" s="1">
        <v>13.44584488240598</v>
      </c>
      <c r="AB1339" s="1">
        <v>60.759224464758702</v>
      </c>
      <c r="AC1339" s="1">
        <v>23.87226271599036</v>
      </c>
      <c r="AD1339" s="1">
        <v>0</v>
      </c>
      <c r="AE1339" s="1">
        <v>0.30283909454098701</v>
      </c>
      <c r="AF1339" s="1">
        <v>1.6198288423039675</v>
      </c>
      <c r="AG1339" s="1">
        <v>-30.392431232593204</v>
      </c>
      <c r="AH1339" s="1">
        <v>1.7100585583861285</v>
      </c>
      <c r="AI1339" s="1">
        <v>2.1653646277491241</v>
      </c>
      <c r="AJ1339" s="1">
        <v>1.9782898426055908</v>
      </c>
      <c r="AK1339" s="1">
        <v>0</v>
      </c>
      <c r="AL1339" s="1">
        <v>0</v>
      </c>
      <c r="AM1339" s="1">
        <v>35.644472530355472</v>
      </c>
    </row>
    <row r="1340" spans="5:39" x14ac:dyDescent="0.2">
      <c r="E1340" s="1" t="str">
        <f t="shared" si="20"/>
        <v>--12--0--1</v>
      </c>
      <c r="F1340" s="1" t="s">
        <v>87</v>
      </c>
      <c r="G1340" s="1" t="s">
        <v>87</v>
      </c>
      <c r="H1340" s="1">
        <v>1</v>
      </c>
      <c r="I1340" s="1">
        <v>2</v>
      </c>
      <c r="J1340" s="1" t="s">
        <v>87</v>
      </c>
      <c r="K1340" s="1" t="s">
        <v>87</v>
      </c>
      <c r="L1340" s="1">
        <v>0</v>
      </c>
      <c r="M1340" s="1" t="s">
        <v>87</v>
      </c>
      <c r="N1340" s="1" t="s">
        <v>87</v>
      </c>
      <c r="O1340" s="1">
        <v>1</v>
      </c>
      <c r="P1340" s="1">
        <v>1227</v>
      </c>
      <c r="Q1340" s="1">
        <v>2561765</v>
      </c>
      <c r="R1340" s="1">
        <v>40474.319140372296</v>
      </c>
      <c r="S1340" s="1">
        <v>57.729732513427734</v>
      </c>
      <c r="T1340" s="1">
        <v>-398.28733915276882</v>
      </c>
      <c r="U1340" s="1">
        <v>75.816454780023079</v>
      </c>
      <c r="V1340" s="1">
        <v>240.90983581542969</v>
      </c>
      <c r="W1340" s="1">
        <v>-9.5897903442382813</v>
      </c>
      <c r="X1340" s="1">
        <v>-2.3693518625919674E-2</v>
      </c>
      <c r="Y1340" s="1">
        <v>0.1529414290537969</v>
      </c>
      <c r="Z1340" s="1">
        <v>7.0193011458896502</v>
      </c>
      <c r="AA1340" s="1">
        <v>44.33283302722927</v>
      </c>
      <c r="AB1340" s="1">
        <v>45.36856425159997</v>
      </c>
      <c r="AC1340" s="1">
        <v>3.1263601462273085</v>
      </c>
      <c r="AD1340" s="1">
        <v>0</v>
      </c>
      <c r="AE1340" s="1">
        <v>0.1529414290537969</v>
      </c>
      <c r="AF1340" s="1">
        <v>7.0193011458896502</v>
      </c>
      <c r="AG1340" s="1">
        <v>-1.7839318582847605</v>
      </c>
      <c r="AH1340" s="1">
        <v>7.3914646140811806</v>
      </c>
      <c r="AI1340" s="1">
        <v>13.925884235038936</v>
      </c>
      <c r="AJ1340" s="1">
        <v>2.4090983867645264</v>
      </c>
      <c r="AK1340" s="1">
        <v>0</v>
      </c>
      <c r="AL1340" s="1">
        <v>0</v>
      </c>
      <c r="AM1340" s="1">
        <v>52.437835182068838</v>
      </c>
    </row>
    <row r="1341" spans="5:39" x14ac:dyDescent="0.2">
      <c r="E1341" s="1" t="str">
        <f t="shared" si="20"/>
        <v>--12--1--1</v>
      </c>
      <c r="F1341" s="1" t="s">
        <v>87</v>
      </c>
      <c r="G1341" s="1" t="s">
        <v>87</v>
      </c>
      <c r="H1341" s="1">
        <v>1</v>
      </c>
      <c r="I1341" s="1">
        <v>2</v>
      </c>
      <c r="J1341" s="1" t="s">
        <v>87</v>
      </c>
      <c r="K1341" s="1" t="s">
        <v>87</v>
      </c>
      <c r="L1341" s="1">
        <v>1</v>
      </c>
      <c r="M1341" s="1" t="s">
        <v>87</v>
      </c>
      <c r="N1341" s="1" t="s">
        <v>87</v>
      </c>
      <c r="O1341" s="1">
        <v>1</v>
      </c>
      <c r="P1341" s="1">
        <v>498</v>
      </c>
      <c r="Q1341" s="1">
        <v>1119487</v>
      </c>
      <c r="R1341" s="1">
        <v>37285.456749950754</v>
      </c>
      <c r="S1341" s="1">
        <v>57.507804870605469</v>
      </c>
      <c r="T1341" s="1">
        <v>-287.1751862776099</v>
      </c>
      <c r="U1341" s="1">
        <v>66.162684563855024</v>
      </c>
      <c r="V1341" s="1">
        <v>211.16780090332031</v>
      </c>
      <c r="W1341" s="1">
        <v>40.656017303466797</v>
      </c>
      <c r="X1341" s="1">
        <v>0.10903988001573964</v>
      </c>
      <c r="Y1341" s="1">
        <v>0.7998306367112793</v>
      </c>
      <c r="Z1341" s="1">
        <v>2.6923939268611425</v>
      </c>
      <c r="AA1341" s="1">
        <v>37.060010522676905</v>
      </c>
      <c r="AB1341" s="1">
        <v>55.317390912087419</v>
      </c>
      <c r="AC1341" s="1">
        <v>4.1303740016632613</v>
      </c>
      <c r="AD1341" s="1">
        <v>0</v>
      </c>
      <c r="AE1341" s="1">
        <v>0.7998306367112793</v>
      </c>
      <c r="AF1341" s="1">
        <v>2.6923939268611425</v>
      </c>
      <c r="AG1341" s="1">
        <v>-2.4382367654431283</v>
      </c>
      <c r="AH1341" s="1">
        <v>4.4688097023581284</v>
      </c>
      <c r="AI1341" s="1">
        <v>7.5469497769214753</v>
      </c>
      <c r="AJ1341" s="1">
        <v>2.111677885055542</v>
      </c>
      <c r="AK1341" s="1">
        <v>0</v>
      </c>
      <c r="AL1341" s="1">
        <v>0</v>
      </c>
      <c r="AM1341" s="1">
        <v>40.923204787433178</v>
      </c>
    </row>
    <row r="1342" spans="5:39" x14ac:dyDescent="0.2">
      <c r="E1342" s="1" t="str">
        <f t="shared" si="20"/>
        <v>--13--0--1</v>
      </c>
      <c r="F1342" s="1" t="s">
        <v>87</v>
      </c>
      <c r="G1342" s="1" t="s">
        <v>87</v>
      </c>
      <c r="H1342" s="1">
        <v>1</v>
      </c>
      <c r="I1342" s="1">
        <v>3</v>
      </c>
      <c r="J1342" s="1" t="s">
        <v>87</v>
      </c>
      <c r="K1342" s="1" t="s">
        <v>87</v>
      </c>
      <c r="L1342" s="1">
        <v>0</v>
      </c>
      <c r="M1342" s="1" t="s">
        <v>87</v>
      </c>
      <c r="N1342" s="1" t="s">
        <v>87</v>
      </c>
      <c r="O1342" s="1">
        <v>1</v>
      </c>
      <c r="P1342" s="1">
        <v>453</v>
      </c>
      <c r="Q1342" s="1">
        <v>1218560</v>
      </c>
      <c r="R1342" s="1">
        <v>75292.638799072083</v>
      </c>
      <c r="S1342" s="1">
        <v>90.228080749511719</v>
      </c>
      <c r="T1342" s="1">
        <v>-555.92109290544636</v>
      </c>
      <c r="U1342" s="1">
        <v>82.030459724818613</v>
      </c>
      <c r="V1342" s="1">
        <v>224.08769226074219</v>
      </c>
      <c r="W1342" s="1">
        <v>-310.20614624023438</v>
      </c>
      <c r="X1342" s="1">
        <v>-0.41200063005901366</v>
      </c>
      <c r="Y1342" s="1">
        <v>0.4380580357142857</v>
      </c>
      <c r="Z1342" s="1">
        <v>10.830980829831931</v>
      </c>
      <c r="AA1342" s="1">
        <v>73.085116859243698</v>
      </c>
      <c r="AB1342" s="1">
        <v>15.645844275210083</v>
      </c>
      <c r="AC1342" s="1">
        <v>0</v>
      </c>
      <c r="AD1342" s="1">
        <v>0</v>
      </c>
      <c r="AE1342" s="1">
        <v>0</v>
      </c>
      <c r="AF1342" s="1">
        <v>0</v>
      </c>
      <c r="AG1342" s="1">
        <v>0</v>
      </c>
      <c r="AH1342" s="1">
        <v>12.815300158818228</v>
      </c>
      <c r="AI1342" s="1">
        <v>0</v>
      </c>
      <c r="AJ1342" s="1">
        <v>2.2408769130706787</v>
      </c>
      <c r="AK1342" s="1">
        <v>0</v>
      </c>
      <c r="AL1342" s="1">
        <v>0</v>
      </c>
      <c r="AM1342" s="1">
        <v>-73.218510365391552</v>
      </c>
    </row>
    <row r="1343" spans="5:39" x14ac:dyDescent="0.2">
      <c r="E1343" s="1" t="str">
        <f t="shared" si="20"/>
        <v>--13--1--1</v>
      </c>
      <c r="F1343" s="1" t="s">
        <v>87</v>
      </c>
      <c r="G1343" s="1" t="s">
        <v>87</v>
      </c>
      <c r="H1343" s="1">
        <v>1</v>
      </c>
      <c r="I1343" s="1">
        <v>3</v>
      </c>
      <c r="J1343" s="1" t="s">
        <v>87</v>
      </c>
      <c r="K1343" s="1" t="s">
        <v>87</v>
      </c>
      <c r="L1343" s="1">
        <v>1</v>
      </c>
      <c r="M1343" s="1" t="s">
        <v>87</v>
      </c>
      <c r="N1343" s="1" t="s">
        <v>87</v>
      </c>
      <c r="O1343" s="1">
        <v>1</v>
      </c>
      <c r="P1343" s="1">
        <v>224</v>
      </c>
      <c r="Q1343" s="1">
        <v>569145</v>
      </c>
      <c r="R1343" s="1">
        <v>73421.484669252706</v>
      </c>
      <c r="S1343" s="1">
        <v>89.997589111328125</v>
      </c>
      <c r="T1343" s="1">
        <v>-402.41248197277002</v>
      </c>
      <c r="U1343" s="1">
        <v>71.754687538260953</v>
      </c>
      <c r="V1343" s="1">
        <v>210.99562072753906</v>
      </c>
      <c r="W1343" s="1">
        <v>-257.40206909179688</v>
      </c>
      <c r="X1343" s="1">
        <v>-0.35058140032353657</v>
      </c>
      <c r="Y1343" s="1">
        <v>2.8732572543025063</v>
      </c>
      <c r="Z1343" s="1">
        <v>9.1416071475634499</v>
      </c>
      <c r="AA1343" s="1">
        <v>67.518822092788298</v>
      </c>
      <c r="AB1343" s="1">
        <v>20.466313505345738</v>
      </c>
      <c r="AC1343" s="1">
        <v>0</v>
      </c>
      <c r="AD1343" s="1">
        <v>0</v>
      </c>
      <c r="AE1343" s="1">
        <v>0</v>
      </c>
      <c r="AF1343" s="1">
        <v>0</v>
      </c>
      <c r="AG1343" s="1">
        <v>0</v>
      </c>
      <c r="AH1343" s="1">
        <v>7.6543412234118806</v>
      </c>
      <c r="AI1343" s="1">
        <v>0</v>
      </c>
      <c r="AJ1343" s="1">
        <v>2.1099562644958496</v>
      </c>
      <c r="AK1343" s="1">
        <v>0</v>
      </c>
      <c r="AL1343" s="1">
        <v>0</v>
      </c>
      <c r="AM1343" s="1">
        <v>-145.39423981646442</v>
      </c>
    </row>
    <row r="1344" spans="5:39" x14ac:dyDescent="0.2">
      <c r="E1344" s="1" t="str">
        <f t="shared" si="20"/>
        <v>--01--0--2</v>
      </c>
      <c r="F1344" s="1" t="s">
        <v>87</v>
      </c>
      <c r="G1344" s="1" t="s">
        <v>87</v>
      </c>
      <c r="H1344" s="1">
        <v>0</v>
      </c>
      <c r="I1344" s="1">
        <v>1</v>
      </c>
      <c r="J1344" s="1" t="s">
        <v>87</v>
      </c>
      <c r="K1344" s="1" t="s">
        <v>87</v>
      </c>
      <c r="L1344" s="1">
        <v>0</v>
      </c>
      <c r="M1344" s="1" t="s">
        <v>87</v>
      </c>
      <c r="N1344" s="1" t="s">
        <v>87</v>
      </c>
      <c r="O1344" s="1">
        <v>2</v>
      </c>
      <c r="P1344" s="1">
        <v>1222</v>
      </c>
      <c r="Q1344" s="1">
        <v>4088716</v>
      </c>
      <c r="R1344" s="1">
        <v>14500.910027419506</v>
      </c>
      <c r="S1344" s="1">
        <v>13.909873008728027</v>
      </c>
      <c r="T1344" s="1">
        <v>-154.94187604367565</v>
      </c>
      <c r="U1344" s="1">
        <v>69.333314613475252</v>
      </c>
      <c r="V1344" s="1">
        <v>152.6109619140625</v>
      </c>
      <c r="W1344" s="1">
        <v>54.249839782714844</v>
      </c>
      <c r="X1344" s="1">
        <v>0.37411334654262951</v>
      </c>
      <c r="Y1344" s="1">
        <v>0.78384020802618715</v>
      </c>
      <c r="Z1344" s="1">
        <v>5.693694548606457</v>
      </c>
      <c r="AA1344" s="1">
        <v>23.935215847713561</v>
      </c>
      <c r="AB1344" s="1">
        <v>50.878882270130767</v>
      </c>
      <c r="AC1344" s="1">
        <v>17.341287582703224</v>
      </c>
      <c r="AD1344" s="1">
        <v>1.3670795428197997</v>
      </c>
      <c r="AE1344" s="1">
        <v>0.78384020802618715</v>
      </c>
      <c r="AF1344" s="1">
        <v>5.693694548606457</v>
      </c>
      <c r="AG1344" s="1">
        <v>-20.945804015398046</v>
      </c>
      <c r="AH1344" s="1">
        <v>1.7310460929157323</v>
      </c>
      <c r="AI1344" s="1">
        <v>5.3917571262502788</v>
      </c>
      <c r="AJ1344" s="1">
        <v>1.5261096954345703</v>
      </c>
      <c r="AK1344" s="1">
        <v>0</v>
      </c>
      <c r="AL1344" s="1">
        <v>0</v>
      </c>
      <c r="AM1344" s="1">
        <v>1.0704350839384407</v>
      </c>
    </row>
    <row r="1345" spans="5:39" x14ac:dyDescent="0.2">
      <c r="E1345" s="1" t="str">
        <f t="shared" si="20"/>
        <v>--01--1--2</v>
      </c>
      <c r="F1345" s="1" t="s">
        <v>87</v>
      </c>
      <c r="G1345" s="1" t="s">
        <v>87</v>
      </c>
      <c r="H1345" s="1">
        <v>0</v>
      </c>
      <c r="I1345" s="1">
        <v>1</v>
      </c>
      <c r="J1345" s="1" t="s">
        <v>87</v>
      </c>
      <c r="K1345" s="1" t="s">
        <v>87</v>
      </c>
      <c r="L1345" s="1">
        <v>1</v>
      </c>
      <c r="M1345" s="1" t="s">
        <v>87</v>
      </c>
      <c r="N1345" s="1" t="s">
        <v>87</v>
      </c>
      <c r="O1345" s="1">
        <v>2</v>
      </c>
      <c r="P1345" s="1">
        <v>684</v>
      </c>
      <c r="Q1345" s="1">
        <v>2458683</v>
      </c>
      <c r="R1345" s="1">
        <v>13790.015776766737</v>
      </c>
      <c r="S1345" s="1">
        <v>13.488750457763672</v>
      </c>
      <c r="T1345" s="1">
        <v>-94.61977471171808</v>
      </c>
      <c r="U1345" s="1">
        <v>55.741097754437874</v>
      </c>
      <c r="V1345" s="1">
        <v>147.43930053710938</v>
      </c>
      <c r="W1345" s="1">
        <v>79.368789672851563</v>
      </c>
      <c r="X1345" s="1">
        <v>0.57555256612955596</v>
      </c>
      <c r="Y1345" s="1">
        <v>3.6442274176866234E-2</v>
      </c>
      <c r="Z1345" s="1">
        <v>3.6943762168608152</v>
      </c>
      <c r="AA1345" s="1">
        <v>11.776955386277939</v>
      </c>
      <c r="AB1345" s="1">
        <v>58.751046800258507</v>
      </c>
      <c r="AC1345" s="1">
        <v>24.731329740352866</v>
      </c>
      <c r="AD1345" s="1">
        <v>1.0098495820730042</v>
      </c>
      <c r="AE1345" s="1">
        <v>3.6442274176866234E-2</v>
      </c>
      <c r="AF1345" s="1">
        <v>3.6943762168608152</v>
      </c>
      <c r="AG1345" s="1">
        <v>-31.922948713185715</v>
      </c>
      <c r="AH1345" s="1">
        <v>0.82776114860878669</v>
      </c>
      <c r="AI1345" s="1">
        <v>2.1235780005664338</v>
      </c>
      <c r="AJ1345" s="1">
        <v>1.4743930101394653</v>
      </c>
      <c r="AK1345" s="1">
        <v>0</v>
      </c>
      <c r="AL1345" s="1">
        <v>0</v>
      </c>
      <c r="AM1345" s="1">
        <v>-0.22021988623387548</v>
      </c>
    </row>
    <row r="1346" spans="5:39" x14ac:dyDescent="0.2">
      <c r="E1346" s="1" t="str">
        <f t="shared" si="20"/>
        <v>--02--0--2</v>
      </c>
      <c r="F1346" s="1" t="s">
        <v>87</v>
      </c>
      <c r="G1346" s="1" t="s">
        <v>87</v>
      </c>
      <c r="H1346" s="1">
        <v>0</v>
      </c>
      <c r="I1346" s="1">
        <v>2</v>
      </c>
      <c r="J1346" s="1" t="s">
        <v>87</v>
      </c>
      <c r="K1346" s="1" t="s">
        <v>87</v>
      </c>
      <c r="L1346" s="1">
        <v>0</v>
      </c>
      <c r="M1346" s="1" t="s">
        <v>87</v>
      </c>
      <c r="N1346" s="1" t="s">
        <v>87</v>
      </c>
      <c r="O1346" s="1">
        <v>2</v>
      </c>
      <c r="P1346" s="1">
        <v>741</v>
      </c>
      <c r="Q1346" s="1">
        <v>2542864</v>
      </c>
      <c r="R1346" s="1">
        <v>27273.814542421133</v>
      </c>
      <c r="S1346" s="1">
        <v>47.347023010253906</v>
      </c>
      <c r="T1346" s="1">
        <v>-256.96467304807754</v>
      </c>
      <c r="U1346" s="1">
        <v>80.463313598455073</v>
      </c>
      <c r="V1346" s="1">
        <v>158.08489990234375</v>
      </c>
      <c r="W1346" s="1">
        <v>-6.5020594596862793</v>
      </c>
      <c r="X1346" s="1">
        <v>-2.3839934269455083E-2</v>
      </c>
      <c r="Y1346" s="1">
        <v>0</v>
      </c>
      <c r="Z1346" s="1">
        <v>8.8830546973805902</v>
      </c>
      <c r="AA1346" s="1">
        <v>47.170316619370915</v>
      </c>
      <c r="AB1346" s="1">
        <v>38.944198352723539</v>
      </c>
      <c r="AC1346" s="1">
        <v>5.0024303305249509</v>
      </c>
      <c r="AD1346" s="1">
        <v>0</v>
      </c>
      <c r="AE1346" s="1">
        <v>0</v>
      </c>
      <c r="AF1346" s="1">
        <v>8.8830546973805902</v>
      </c>
      <c r="AG1346" s="1">
        <v>-1.1246216030610263</v>
      </c>
      <c r="AH1346" s="1">
        <v>3.7332963537178707</v>
      </c>
      <c r="AI1346" s="1">
        <v>5.2860054729681565</v>
      </c>
      <c r="AJ1346" s="1">
        <v>1.5808490514755249</v>
      </c>
      <c r="AK1346" s="1">
        <v>0</v>
      </c>
      <c r="AL1346" s="1">
        <v>0</v>
      </c>
      <c r="AM1346" s="1">
        <v>4.0197203236480084</v>
      </c>
    </row>
    <row r="1347" spans="5:39" x14ac:dyDescent="0.2">
      <c r="E1347" s="1" t="str">
        <f t="shared" ref="E1347:E1410" si="21">CONCATENATE(F1347,G1347,H1347,I1347,J1347,K1347,L1347,M1347,N1347,O1347,)</f>
        <v>--02--1--2</v>
      </c>
      <c r="F1347" s="1" t="s">
        <v>87</v>
      </c>
      <c r="G1347" s="1" t="s">
        <v>87</v>
      </c>
      <c r="H1347" s="1">
        <v>0</v>
      </c>
      <c r="I1347" s="1">
        <v>2</v>
      </c>
      <c r="J1347" s="1" t="s">
        <v>87</v>
      </c>
      <c r="K1347" s="1" t="s">
        <v>87</v>
      </c>
      <c r="L1347" s="1">
        <v>1</v>
      </c>
      <c r="M1347" s="1" t="s">
        <v>87</v>
      </c>
      <c r="N1347" s="1" t="s">
        <v>87</v>
      </c>
      <c r="O1347" s="1">
        <v>2</v>
      </c>
      <c r="P1347" s="1">
        <v>394</v>
      </c>
      <c r="Q1347" s="1">
        <v>1504955</v>
      </c>
      <c r="R1347" s="1">
        <v>27834.639860866762</v>
      </c>
      <c r="S1347" s="1">
        <v>50.037631988525391</v>
      </c>
      <c r="T1347" s="1">
        <v>-181.89498395653459</v>
      </c>
      <c r="U1347" s="1">
        <v>66.927136787211268</v>
      </c>
      <c r="V1347" s="1">
        <v>150.89759826660156</v>
      </c>
      <c r="W1347" s="1">
        <v>34.641838073730469</v>
      </c>
      <c r="X1347" s="1">
        <v>0.12445585158238054</v>
      </c>
      <c r="Y1347" s="1">
        <v>0</v>
      </c>
      <c r="Z1347" s="1">
        <v>3.4601699054124544</v>
      </c>
      <c r="AA1347" s="1">
        <v>36.337897146426307</v>
      </c>
      <c r="AB1347" s="1">
        <v>57.412148536002739</v>
      </c>
      <c r="AC1347" s="1">
        <v>2.7897844121585034</v>
      </c>
      <c r="AD1347" s="1">
        <v>0</v>
      </c>
      <c r="AE1347" s="1">
        <v>0</v>
      </c>
      <c r="AF1347" s="1">
        <v>3.4601699054124544</v>
      </c>
      <c r="AG1347" s="1">
        <v>-2.5157068844562493</v>
      </c>
      <c r="AH1347" s="1">
        <v>2.4310302753233604</v>
      </c>
      <c r="AI1347" s="1">
        <v>3.2934132553266924</v>
      </c>
      <c r="AJ1347" s="1">
        <v>1.5089759826660156</v>
      </c>
      <c r="AK1347" s="1">
        <v>0</v>
      </c>
      <c r="AL1347" s="1">
        <v>0</v>
      </c>
      <c r="AM1347" s="1">
        <v>-4.4966523124933477</v>
      </c>
    </row>
    <row r="1348" spans="5:39" x14ac:dyDescent="0.2">
      <c r="E1348" s="1" t="str">
        <f t="shared" si="21"/>
        <v>--03--0--2</v>
      </c>
      <c r="F1348" s="1" t="s">
        <v>87</v>
      </c>
      <c r="G1348" s="1" t="s">
        <v>87</v>
      </c>
      <c r="H1348" s="1">
        <v>0</v>
      </c>
      <c r="I1348" s="1">
        <v>3</v>
      </c>
      <c r="J1348" s="1" t="s">
        <v>87</v>
      </c>
      <c r="K1348" s="1" t="s">
        <v>87</v>
      </c>
      <c r="L1348" s="1">
        <v>0</v>
      </c>
      <c r="M1348" s="1" t="s">
        <v>87</v>
      </c>
      <c r="N1348" s="1" t="s">
        <v>87</v>
      </c>
      <c r="O1348" s="1">
        <v>2</v>
      </c>
      <c r="P1348" s="1">
        <v>124</v>
      </c>
      <c r="Q1348" s="1">
        <v>351149</v>
      </c>
      <c r="R1348" s="1">
        <v>63964.375715972805</v>
      </c>
      <c r="S1348" s="1">
        <v>90.174880981445313</v>
      </c>
      <c r="T1348" s="1">
        <v>-395.9564552043459</v>
      </c>
      <c r="U1348" s="1">
        <v>90.25141902633122</v>
      </c>
      <c r="V1348" s="1">
        <v>174.37896728515625</v>
      </c>
      <c r="W1348" s="1">
        <v>-155.61944580078125</v>
      </c>
      <c r="X1348" s="1">
        <v>-0.24329080688881155</v>
      </c>
      <c r="Y1348" s="1">
        <v>0</v>
      </c>
      <c r="Z1348" s="1">
        <v>3.0032835064317429</v>
      </c>
      <c r="AA1348" s="1">
        <v>75.262068238838793</v>
      </c>
      <c r="AB1348" s="1">
        <v>21.734648254729475</v>
      </c>
      <c r="AC1348" s="1">
        <v>0</v>
      </c>
      <c r="AD1348" s="1">
        <v>0</v>
      </c>
      <c r="AE1348" s="1">
        <v>0</v>
      </c>
      <c r="AF1348" s="1">
        <v>0</v>
      </c>
      <c r="AG1348" s="1">
        <v>-6.4052159335889129</v>
      </c>
      <c r="AH1348" s="1">
        <v>9.5267601499975765</v>
      </c>
      <c r="AI1348" s="1">
        <v>0</v>
      </c>
      <c r="AJ1348" s="1">
        <v>1.7437896728515625</v>
      </c>
      <c r="AK1348" s="1">
        <v>0</v>
      </c>
      <c r="AL1348" s="1">
        <v>0</v>
      </c>
      <c r="AM1348" s="1">
        <v>-27.414925002661924</v>
      </c>
    </row>
    <row r="1349" spans="5:39" x14ac:dyDescent="0.2">
      <c r="E1349" s="1" t="str">
        <f t="shared" si="21"/>
        <v>--03--1--2</v>
      </c>
      <c r="F1349" s="1" t="s">
        <v>87</v>
      </c>
      <c r="G1349" s="1" t="s">
        <v>87</v>
      </c>
      <c r="H1349" s="1">
        <v>0</v>
      </c>
      <c r="I1349" s="1">
        <v>3</v>
      </c>
      <c r="J1349" s="1" t="s">
        <v>87</v>
      </c>
      <c r="K1349" s="1" t="s">
        <v>87</v>
      </c>
      <c r="L1349" s="1">
        <v>1</v>
      </c>
      <c r="M1349" s="1" t="s">
        <v>87</v>
      </c>
      <c r="N1349" s="1" t="s">
        <v>87</v>
      </c>
      <c r="O1349" s="1">
        <v>2</v>
      </c>
      <c r="P1349" s="1">
        <v>80</v>
      </c>
      <c r="Q1349" s="1">
        <v>304056</v>
      </c>
      <c r="R1349" s="1">
        <v>70493.323310722844</v>
      </c>
      <c r="S1349" s="1">
        <v>90.068572998046875</v>
      </c>
      <c r="T1349" s="1">
        <v>-301.58495102931704</v>
      </c>
      <c r="U1349" s="1">
        <v>103.26814920668026</v>
      </c>
      <c r="V1349" s="1">
        <v>164.47233581542969</v>
      </c>
      <c r="W1349" s="1">
        <v>-42.796485900878906</v>
      </c>
      <c r="X1349" s="1">
        <v>-6.070998484812401E-2</v>
      </c>
      <c r="Y1349" s="1">
        <v>0</v>
      </c>
      <c r="Z1349" s="1">
        <v>0</v>
      </c>
      <c r="AA1349" s="1">
        <v>51.84472597153156</v>
      </c>
      <c r="AB1349" s="1">
        <v>48.15527402846844</v>
      </c>
      <c r="AC1349" s="1">
        <v>0</v>
      </c>
      <c r="AD1349" s="1">
        <v>0</v>
      </c>
      <c r="AE1349" s="1">
        <v>0</v>
      </c>
      <c r="AF1349" s="1">
        <v>0</v>
      </c>
      <c r="AG1349" s="1">
        <v>-1.0115842813952014</v>
      </c>
      <c r="AH1349" s="1">
        <v>3.1363987144437897</v>
      </c>
      <c r="AI1349" s="1">
        <v>0</v>
      </c>
      <c r="AJ1349" s="1">
        <v>1.6447232961654663</v>
      </c>
      <c r="AK1349" s="1">
        <v>0</v>
      </c>
      <c r="AL1349" s="1">
        <v>1</v>
      </c>
      <c r="AM1349" s="1">
        <v>-11.076832919160493</v>
      </c>
    </row>
    <row r="1350" spans="5:39" x14ac:dyDescent="0.2">
      <c r="E1350" s="1" t="str">
        <f t="shared" si="21"/>
        <v>--11--0--2</v>
      </c>
      <c r="F1350" s="1" t="s">
        <v>87</v>
      </c>
      <c r="G1350" s="1" t="s">
        <v>87</v>
      </c>
      <c r="H1350" s="1">
        <v>1</v>
      </c>
      <c r="I1350" s="1">
        <v>1</v>
      </c>
      <c r="J1350" s="1" t="s">
        <v>87</v>
      </c>
      <c r="K1350" s="1" t="s">
        <v>87</v>
      </c>
      <c r="L1350" s="1">
        <v>0</v>
      </c>
      <c r="M1350" s="1" t="s">
        <v>87</v>
      </c>
      <c r="N1350" s="1" t="s">
        <v>87</v>
      </c>
      <c r="O1350" s="1">
        <v>2</v>
      </c>
      <c r="P1350" s="1">
        <v>1040</v>
      </c>
      <c r="Q1350" s="1">
        <v>1956400</v>
      </c>
      <c r="R1350" s="1">
        <v>19203.373500925318</v>
      </c>
      <c r="S1350" s="1">
        <v>16.764129638671875</v>
      </c>
      <c r="T1350" s="1">
        <v>-212.24934030654572</v>
      </c>
      <c r="U1350" s="1">
        <v>71.635471274892311</v>
      </c>
      <c r="V1350" s="1">
        <v>221.13749694824219</v>
      </c>
      <c r="W1350" s="1">
        <v>84.543502807617188</v>
      </c>
      <c r="X1350" s="1">
        <v>0.44025338987206308</v>
      </c>
      <c r="Y1350" s="1">
        <v>9.7372725414025765E-2</v>
      </c>
      <c r="Z1350" s="1">
        <v>7.1696994479656508</v>
      </c>
      <c r="AA1350" s="1">
        <v>23.819055407892044</v>
      </c>
      <c r="AB1350" s="1">
        <v>49.425066448579024</v>
      </c>
      <c r="AC1350" s="1">
        <v>18.257973829482722</v>
      </c>
      <c r="AD1350" s="1">
        <v>1.2308321406665303</v>
      </c>
      <c r="AE1350" s="1">
        <v>9.7372725414025765E-2</v>
      </c>
      <c r="AF1350" s="1">
        <v>7.1696994479656508</v>
      </c>
      <c r="AG1350" s="1">
        <v>-39.556371577510866</v>
      </c>
      <c r="AH1350" s="1">
        <v>3.2119667410358188</v>
      </c>
      <c r="AI1350" s="1">
        <v>7.3267026388950507</v>
      </c>
      <c r="AJ1350" s="1">
        <v>2.2113749980926514</v>
      </c>
      <c r="AK1350" s="1">
        <v>0</v>
      </c>
      <c r="AL1350" s="1">
        <v>0</v>
      </c>
      <c r="AM1350" s="1">
        <v>33.037579962959036</v>
      </c>
    </row>
    <row r="1351" spans="5:39" x14ac:dyDescent="0.2">
      <c r="E1351" s="1" t="str">
        <f t="shared" si="21"/>
        <v>--11--1--2</v>
      </c>
      <c r="F1351" s="1" t="s">
        <v>87</v>
      </c>
      <c r="G1351" s="1" t="s">
        <v>87</v>
      </c>
      <c r="H1351" s="1">
        <v>1</v>
      </c>
      <c r="I1351" s="1">
        <v>1</v>
      </c>
      <c r="J1351" s="1" t="s">
        <v>87</v>
      </c>
      <c r="K1351" s="1" t="s">
        <v>87</v>
      </c>
      <c r="L1351" s="1">
        <v>1</v>
      </c>
      <c r="M1351" s="1" t="s">
        <v>87</v>
      </c>
      <c r="N1351" s="1" t="s">
        <v>87</v>
      </c>
      <c r="O1351" s="1">
        <v>2</v>
      </c>
      <c r="P1351" s="1">
        <v>589</v>
      </c>
      <c r="Q1351" s="1">
        <v>1207626</v>
      </c>
      <c r="R1351" s="1">
        <v>17993.254112573082</v>
      </c>
      <c r="S1351" s="1">
        <v>17.002500534057617</v>
      </c>
      <c r="T1351" s="1">
        <v>-104.67502662606765</v>
      </c>
      <c r="U1351" s="1">
        <v>61.187344961282896</v>
      </c>
      <c r="V1351" s="1">
        <v>199.52328491210938</v>
      </c>
      <c r="W1351" s="1">
        <v>125.45698547363281</v>
      </c>
      <c r="X1351" s="1">
        <v>0.69724456003746249</v>
      </c>
      <c r="Y1351" s="1">
        <v>0.13928153252745468</v>
      </c>
      <c r="Z1351" s="1">
        <v>1.6373446745929616</v>
      </c>
      <c r="AA1351" s="1">
        <v>12.300828236556683</v>
      </c>
      <c r="AB1351" s="1">
        <v>53.469368827766218</v>
      </c>
      <c r="AC1351" s="1">
        <v>32.229845995366112</v>
      </c>
      <c r="AD1351" s="1">
        <v>0.22333073319057389</v>
      </c>
      <c r="AE1351" s="1">
        <v>0.13928153252745468</v>
      </c>
      <c r="AF1351" s="1">
        <v>1.6373446745929616</v>
      </c>
      <c r="AG1351" s="1">
        <v>-55.656110046205526</v>
      </c>
      <c r="AH1351" s="1">
        <v>2.2806773702934744</v>
      </c>
      <c r="AI1351" s="1">
        <v>1.9874894418711078</v>
      </c>
      <c r="AJ1351" s="1">
        <v>1.9952328205108643</v>
      </c>
      <c r="AK1351" s="1">
        <v>0</v>
      </c>
      <c r="AL1351" s="1">
        <v>0</v>
      </c>
      <c r="AM1351" s="1">
        <v>20.809330549099982</v>
      </c>
    </row>
    <row r="1352" spans="5:39" x14ac:dyDescent="0.2">
      <c r="E1352" s="1" t="str">
        <f t="shared" si="21"/>
        <v>--12--0--2</v>
      </c>
      <c r="F1352" s="1" t="s">
        <v>87</v>
      </c>
      <c r="G1352" s="1" t="s">
        <v>87</v>
      </c>
      <c r="H1352" s="1">
        <v>1</v>
      </c>
      <c r="I1352" s="1">
        <v>2</v>
      </c>
      <c r="J1352" s="1" t="s">
        <v>87</v>
      </c>
      <c r="K1352" s="1" t="s">
        <v>87</v>
      </c>
      <c r="L1352" s="1">
        <v>0</v>
      </c>
      <c r="M1352" s="1" t="s">
        <v>87</v>
      </c>
      <c r="N1352" s="1" t="s">
        <v>87</v>
      </c>
      <c r="O1352" s="1">
        <v>2</v>
      </c>
      <c r="P1352" s="1">
        <v>3102</v>
      </c>
      <c r="Q1352" s="1">
        <v>6817457</v>
      </c>
      <c r="R1352" s="1">
        <v>41153.512328031509</v>
      </c>
      <c r="S1352" s="1">
        <v>57.467517852783203</v>
      </c>
      <c r="T1352" s="1">
        <v>-347.67819041895143</v>
      </c>
      <c r="U1352" s="1">
        <v>85.691195597340595</v>
      </c>
      <c r="V1352" s="1">
        <v>247.30718994140625</v>
      </c>
      <c r="W1352" s="1">
        <v>59.382236480712891</v>
      </c>
      <c r="X1352" s="1">
        <v>0.14429445537329016</v>
      </c>
      <c r="Y1352" s="1">
        <v>0.52130875192905501</v>
      </c>
      <c r="Z1352" s="1">
        <v>3.4340810657111587</v>
      </c>
      <c r="AA1352" s="1">
        <v>34.187293003828259</v>
      </c>
      <c r="AB1352" s="1">
        <v>56.54744870411357</v>
      </c>
      <c r="AC1352" s="1">
        <v>5.2061494483940267</v>
      </c>
      <c r="AD1352" s="1">
        <v>0.10371902602392652</v>
      </c>
      <c r="AE1352" s="1">
        <v>0.52130875192905501</v>
      </c>
      <c r="AF1352" s="1">
        <v>3.4340810657111587</v>
      </c>
      <c r="AG1352" s="1">
        <v>-0.95897893936186551</v>
      </c>
      <c r="AH1352" s="1">
        <v>8.1529472876773319</v>
      </c>
      <c r="AI1352" s="1">
        <v>13.248573833284537</v>
      </c>
      <c r="AJ1352" s="1">
        <v>2.473071813583374</v>
      </c>
      <c r="AK1352" s="1">
        <v>0</v>
      </c>
      <c r="AL1352" s="1">
        <v>0</v>
      </c>
      <c r="AM1352" s="1">
        <v>53.619503478176554</v>
      </c>
    </row>
    <row r="1353" spans="5:39" x14ac:dyDescent="0.2">
      <c r="E1353" s="1" t="str">
        <f t="shared" si="21"/>
        <v>--12--1--2</v>
      </c>
      <c r="F1353" s="1" t="s">
        <v>87</v>
      </c>
      <c r="G1353" s="1" t="s">
        <v>87</v>
      </c>
      <c r="H1353" s="1">
        <v>1</v>
      </c>
      <c r="I1353" s="1">
        <v>2</v>
      </c>
      <c r="J1353" s="1" t="s">
        <v>87</v>
      </c>
      <c r="K1353" s="1" t="s">
        <v>87</v>
      </c>
      <c r="L1353" s="1">
        <v>1</v>
      </c>
      <c r="M1353" s="1" t="s">
        <v>87</v>
      </c>
      <c r="N1353" s="1" t="s">
        <v>87</v>
      </c>
      <c r="O1353" s="1">
        <v>2</v>
      </c>
      <c r="P1353" s="1">
        <v>1339</v>
      </c>
      <c r="Q1353" s="1">
        <v>3096686</v>
      </c>
      <c r="R1353" s="1">
        <v>37095.962764647098</v>
      </c>
      <c r="S1353" s="1">
        <v>57.505901336669922</v>
      </c>
      <c r="T1353" s="1">
        <v>-211.98135516298618</v>
      </c>
      <c r="U1353" s="1">
        <v>70.295270175697723</v>
      </c>
      <c r="V1353" s="1">
        <v>209.65399169921875</v>
      </c>
      <c r="W1353" s="1">
        <v>110.08028411865234</v>
      </c>
      <c r="X1353" s="1">
        <v>0.29674464797436173</v>
      </c>
      <c r="Y1353" s="1">
        <v>0.19440136972234187</v>
      </c>
      <c r="Z1353" s="1">
        <v>2.5483371578519747</v>
      </c>
      <c r="AA1353" s="1">
        <v>21.46888641599439</v>
      </c>
      <c r="AB1353" s="1">
        <v>67.19777206988374</v>
      </c>
      <c r="AC1353" s="1">
        <v>8.5906029865475553</v>
      </c>
      <c r="AD1353" s="1">
        <v>0</v>
      </c>
      <c r="AE1353" s="1">
        <v>0.19440136972234187</v>
      </c>
      <c r="AF1353" s="1">
        <v>2.5483371578519747</v>
      </c>
      <c r="AG1353" s="1">
        <v>-4.6249646506807389</v>
      </c>
      <c r="AH1353" s="1">
        <v>3.9677603675763118</v>
      </c>
      <c r="AI1353" s="1">
        <v>9.0417969296586254</v>
      </c>
      <c r="AJ1353" s="1">
        <v>2.0965399742126465</v>
      </c>
      <c r="AK1353" s="1">
        <v>0</v>
      </c>
      <c r="AL1353" s="1">
        <v>0</v>
      </c>
      <c r="AM1353" s="1">
        <v>33.727779277714731</v>
      </c>
    </row>
    <row r="1354" spans="5:39" x14ac:dyDescent="0.2">
      <c r="E1354" s="1" t="str">
        <f t="shared" si="21"/>
        <v>--13--0--2</v>
      </c>
      <c r="F1354" s="1" t="s">
        <v>87</v>
      </c>
      <c r="G1354" s="1" t="s">
        <v>87</v>
      </c>
      <c r="H1354" s="1">
        <v>1</v>
      </c>
      <c r="I1354" s="1">
        <v>3</v>
      </c>
      <c r="J1354" s="1" t="s">
        <v>87</v>
      </c>
      <c r="K1354" s="1" t="s">
        <v>87</v>
      </c>
      <c r="L1354" s="1">
        <v>0</v>
      </c>
      <c r="M1354" s="1" t="s">
        <v>87</v>
      </c>
      <c r="N1354" s="1" t="s">
        <v>87</v>
      </c>
      <c r="O1354" s="1">
        <v>2</v>
      </c>
      <c r="P1354" s="1">
        <v>1244</v>
      </c>
      <c r="Q1354" s="1">
        <v>3018529</v>
      </c>
      <c r="R1354" s="1">
        <v>79117.055946621593</v>
      </c>
      <c r="S1354" s="1">
        <v>90.507743835449219</v>
      </c>
      <c r="T1354" s="1">
        <v>-445.01216510141592</v>
      </c>
      <c r="U1354" s="1">
        <v>85.90462827152632</v>
      </c>
      <c r="V1354" s="1">
        <v>230.11212158203125</v>
      </c>
      <c r="W1354" s="1">
        <v>-224.86283874511719</v>
      </c>
      <c r="X1354" s="1">
        <v>-0.28421537689272314</v>
      </c>
      <c r="Y1354" s="1">
        <v>0.98915730145378755</v>
      </c>
      <c r="Z1354" s="1">
        <v>5.2790945523465238</v>
      </c>
      <c r="AA1354" s="1">
        <v>68.387780935680922</v>
      </c>
      <c r="AB1354" s="1">
        <v>25.309480213706742</v>
      </c>
      <c r="AC1354" s="1">
        <v>3.4486996812023336E-2</v>
      </c>
      <c r="AD1354" s="1">
        <v>0</v>
      </c>
      <c r="AE1354" s="1">
        <v>0</v>
      </c>
      <c r="AF1354" s="1">
        <v>0</v>
      </c>
      <c r="AG1354" s="1">
        <v>0</v>
      </c>
      <c r="AH1354" s="1">
        <v>13.036402370717353</v>
      </c>
      <c r="AI1354" s="1">
        <v>0</v>
      </c>
      <c r="AJ1354" s="1">
        <v>2.3011212348937988</v>
      </c>
      <c r="AK1354" s="1">
        <v>0</v>
      </c>
      <c r="AL1354" s="1">
        <v>0</v>
      </c>
      <c r="AM1354" s="1">
        <v>-108.90382642834444</v>
      </c>
    </row>
    <row r="1355" spans="5:39" x14ac:dyDescent="0.2">
      <c r="E1355" s="1" t="str">
        <f t="shared" si="21"/>
        <v>--13--1--2</v>
      </c>
      <c r="F1355" s="1" t="s">
        <v>87</v>
      </c>
      <c r="G1355" s="1" t="s">
        <v>87</v>
      </c>
      <c r="H1355" s="1">
        <v>1</v>
      </c>
      <c r="I1355" s="1">
        <v>3</v>
      </c>
      <c r="J1355" s="1" t="s">
        <v>87</v>
      </c>
      <c r="K1355" s="1" t="s">
        <v>87</v>
      </c>
      <c r="L1355" s="1">
        <v>1</v>
      </c>
      <c r="M1355" s="1" t="s">
        <v>87</v>
      </c>
      <c r="N1355" s="1" t="s">
        <v>87</v>
      </c>
      <c r="O1355" s="1">
        <v>2</v>
      </c>
      <c r="P1355" s="1">
        <v>678</v>
      </c>
      <c r="Q1355" s="1">
        <v>1787015</v>
      </c>
      <c r="R1355" s="1">
        <v>77497.843534663116</v>
      </c>
      <c r="S1355" s="1">
        <v>91.051559448242188</v>
      </c>
      <c r="T1355" s="1">
        <v>-330.23456735412009</v>
      </c>
      <c r="U1355" s="1">
        <v>73.05404484711481</v>
      </c>
      <c r="V1355" s="1">
        <v>219.39547729492188</v>
      </c>
      <c r="W1355" s="1">
        <v>-137.21705627441406</v>
      </c>
      <c r="X1355" s="1">
        <v>-0.17705919289617372</v>
      </c>
      <c r="Y1355" s="1">
        <v>0.80995402948492323</v>
      </c>
      <c r="Z1355" s="1">
        <v>4.6548014426291893</v>
      </c>
      <c r="AA1355" s="1">
        <v>56.142673676494034</v>
      </c>
      <c r="AB1355" s="1">
        <v>37.679706102075251</v>
      </c>
      <c r="AC1355" s="1">
        <v>0.71286474931659782</v>
      </c>
      <c r="AD1355" s="1">
        <v>0</v>
      </c>
      <c r="AE1355" s="1">
        <v>0</v>
      </c>
      <c r="AF1355" s="1">
        <v>0</v>
      </c>
      <c r="AG1355" s="1">
        <v>0</v>
      </c>
      <c r="AH1355" s="1">
        <v>9.2260747406269452</v>
      </c>
      <c r="AI1355" s="1">
        <v>0</v>
      </c>
      <c r="AJ1355" s="1">
        <v>2.1939547061920166</v>
      </c>
      <c r="AK1355" s="1">
        <v>0</v>
      </c>
      <c r="AL1355" s="1">
        <v>0</v>
      </c>
      <c r="AM1355" s="1">
        <v>-108.65807927420772</v>
      </c>
    </row>
    <row r="1356" spans="5:39" x14ac:dyDescent="0.2">
      <c r="E1356" s="1" t="str">
        <f t="shared" si="21"/>
        <v>00--0----1</v>
      </c>
      <c r="F1356" s="1">
        <v>0</v>
      </c>
      <c r="G1356" s="1">
        <v>0</v>
      </c>
      <c r="H1356" s="1" t="s">
        <v>87</v>
      </c>
      <c r="I1356" s="1" t="s">
        <v>87</v>
      </c>
      <c r="J1356" s="1">
        <v>0</v>
      </c>
      <c r="K1356" s="1" t="s">
        <v>87</v>
      </c>
      <c r="L1356" s="1" t="s">
        <v>87</v>
      </c>
      <c r="M1356" s="1" t="s">
        <v>87</v>
      </c>
      <c r="N1356" s="1" t="s">
        <v>87</v>
      </c>
      <c r="O1356" s="1">
        <v>1</v>
      </c>
      <c r="P1356" s="1">
        <v>563</v>
      </c>
      <c r="Q1356" s="1">
        <v>2418347</v>
      </c>
      <c r="R1356" s="1">
        <v>15838.624733056564</v>
      </c>
      <c r="S1356" s="1">
        <v>26.075746536254883</v>
      </c>
      <c r="T1356" s="1">
        <v>-118.48855959771724</v>
      </c>
      <c r="U1356" s="1">
        <v>44.822704971668017</v>
      </c>
      <c r="V1356" s="1">
        <v>105.79747009277344</v>
      </c>
      <c r="W1356" s="1">
        <v>30.582120895385742</v>
      </c>
      <c r="X1356" s="1">
        <v>0.19308570921286014</v>
      </c>
      <c r="Y1356" s="1">
        <v>7.2322127469713823E-2</v>
      </c>
      <c r="Z1356" s="1">
        <v>3.8706604139108243</v>
      </c>
      <c r="AA1356" s="1">
        <v>24.700136084689252</v>
      </c>
      <c r="AB1356" s="1">
        <v>61.846873091413265</v>
      </c>
      <c r="AC1356" s="1">
        <v>9.4673345057595135</v>
      </c>
      <c r="AD1356" s="1">
        <v>4.2673776757429761E-2</v>
      </c>
      <c r="AE1356" s="1">
        <v>7.2322127469713823E-2</v>
      </c>
      <c r="AF1356" s="1">
        <v>3.6359132911860867</v>
      </c>
      <c r="AG1356" s="1">
        <v>-5.9076245702915671</v>
      </c>
      <c r="AH1356" s="1">
        <v>0</v>
      </c>
      <c r="AI1356" s="1">
        <v>2.4780517027144771</v>
      </c>
      <c r="AJ1356" s="1">
        <v>1.0579746961593628</v>
      </c>
      <c r="AK1356" s="1">
        <v>0</v>
      </c>
      <c r="AL1356" s="1">
        <v>0</v>
      </c>
      <c r="AM1356" s="1">
        <v>1.8800750197096865</v>
      </c>
    </row>
    <row r="1357" spans="5:39" x14ac:dyDescent="0.2">
      <c r="E1357" s="1" t="str">
        <f t="shared" si="21"/>
        <v>00--1----1</v>
      </c>
      <c r="F1357" s="1">
        <v>0</v>
      </c>
      <c r="G1357" s="1">
        <v>0</v>
      </c>
      <c r="H1357" s="1" t="s">
        <v>87</v>
      </c>
      <c r="I1357" s="1" t="s">
        <v>87</v>
      </c>
      <c r="J1357" s="1">
        <v>1</v>
      </c>
      <c r="K1357" s="1" t="s">
        <v>87</v>
      </c>
      <c r="L1357" s="1" t="s">
        <v>87</v>
      </c>
      <c r="M1357" s="1" t="s">
        <v>87</v>
      </c>
      <c r="N1357" s="1" t="s">
        <v>87</v>
      </c>
      <c r="O1357" s="1">
        <v>1</v>
      </c>
      <c r="P1357" s="1">
        <v>706</v>
      </c>
      <c r="Q1357" s="1">
        <v>3063083</v>
      </c>
      <c r="R1357" s="1">
        <v>25630.051340351823</v>
      </c>
      <c r="S1357" s="1">
        <v>48.236595153808594</v>
      </c>
      <c r="T1357" s="1">
        <v>-298.68166232253338</v>
      </c>
      <c r="U1357" s="1">
        <v>49.428521463509348</v>
      </c>
      <c r="V1357" s="1">
        <v>113.89884185791016</v>
      </c>
      <c r="W1357" s="1">
        <v>-117.62922668457031</v>
      </c>
      <c r="X1357" s="1">
        <v>-0.45895041380340679</v>
      </c>
      <c r="Y1357" s="1">
        <v>1.3816798304192215</v>
      </c>
      <c r="Z1357" s="1">
        <v>19.487163749725358</v>
      </c>
      <c r="AA1357" s="1">
        <v>59.949142742785625</v>
      </c>
      <c r="AB1357" s="1">
        <v>17.597433696703614</v>
      </c>
      <c r="AC1357" s="1">
        <v>1.5845799803661866</v>
      </c>
      <c r="AD1357" s="1">
        <v>0</v>
      </c>
      <c r="AE1357" s="1">
        <v>1.1128656977300322</v>
      </c>
      <c r="AF1357" s="1">
        <v>16.00645493445656</v>
      </c>
      <c r="AG1357" s="1">
        <v>3.3114264192837073</v>
      </c>
      <c r="AH1357" s="1">
        <v>4.3533121110030626</v>
      </c>
      <c r="AI1357" s="1">
        <v>17.22682790320129</v>
      </c>
      <c r="AJ1357" s="1">
        <v>1.1389883756637573</v>
      </c>
      <c r="AK1357" s="1">
        <v>0</v>
      </c>
      <c r="AL1357" s="1">
        <v>0</v>
      </c>
      <c r="AM1357" s="1">
        <v>-7.1664893826841167</v>
      </c>
    </row>
    <row r="1358" spans="5:39" x14ac:dyDescent="0.2">
      <c r="E1358" s="1" t="str">
        <f t="shared" si="21"/>
        <v>01--0----1</v>
      </c>
      <c r="F1358" s="1">
        <v>0</v>
      </c>
      <c r="G1358" s="1">
        <v>1</v>
      </c>
      <c r="H1358" s="1" t="s">
        <v>87</v>
      </c>
      <c r="I1358" s="1" t="s">
        <v>87</v>
      </c>
      <c r="J1358" s="1">
        <v>0</v>
      </c>
      <c r="K1358" s="1" t="s">
        <v>87</v>
      </c>
      <c r="L1358" s="1" t="s">
        <v>87</v>
      </c>
      <c r="M1358" s="1" t="s">
        <v>87</v>
      </c>
      <c r="N1358" s="1" t="s">
        <v>87</v>
      </c>
      <c r="O1358" s="1">
        <v>1</v>
      </c>
      <c r="P1358" s="1">
        <v>135</v>
      </c>
      <c r="Q1358" s="1">
        <v>184166</v>
      </c>
      <c r="R1358" s="1">
        <v>21311.079866150474</v>
      </c>
      <c r="S1358" s="1">
        <v>19.560754776000977</v>
      </c>
      <c r="T1358" s="1">
        <v>-136.76413709208143</v>
      </c>
      <c r="U1358" s="1">
        <v>73.493447771971859</v>
      </c>
      <c r="V1358" s="1">
        <v>266.92007446289063</v>
      </c>
      <c r="W1358" s="1">
        <v>133.20530700683594</v>
      </c>
      <c r="X1358" s="1">
        <v>0.62505188776666842</v>
      </c>
      <c r="Y1358" s="1">
        <v>0</v>
      </c>
      <c r="Z1358" s="1">
        <v>0</v>
      </c>
      <c r="AA1358" s="1">
        <v>0.51475299458097579</v>
      </c>
      <c r="AB1358" s="1">
        <v>86.567010197321977</v>
      </c>
      <c r="AC1358" s="1">
        <v>12.918236808097042</v>
      </c>
      <c r="AD1358" s="1">
        <v>0</v>
      </c>
      <c r="AE1358" s="1">
        <v>0</v>
      </c>
      <c r="AF1358" s="1">
        <v>0</v>
      </c>
      <c r="AG1358" s="1">
        <v>-78.381624138650835</v>
      </c>
      <c r="AH1358" s="1">
        <v>0</v>
      </c>
      <c r="AI1358" s="1">
        <v>0</v>
      </c>
      <c r="AJ1358" s="1">
        <v>2.6692006587982178</v>
      </c>
      <c r="AK1358" s="1">
        <v>0</v>
      </c>
      <c r="AL1358" s="1">
        <v>0</v>
      </c>
      <c r="AM1358" s="1">
        <v>7.9375612890855676</v>
      </c>
    </row>
    <row r="1359" spans="5:39" x14ac:dyDescent="0.2">
      <c r="E1359" s="1" t="str">
        <f t="shared" si="21"/>
        <v>01--1----1</v>
      </c>
      <c r="F1359" s="1">
        <v>0</v>
      </c>
      <c r="G1359" s="1">
        <v>1</v>
      </c>
      <c r="H1359" s="1" t="s">
        <v>87</v>
      </c>
      <c r="I1359" s="1" t="s">
        <v>87</v>
      </c>
      <c r="J1359" s="1">
        <v>1</v>
      </c>
      <c r="K1359" s="1" t="s">
        <v>87</v>
      </c>
      <c r="L1359" s="1" t="s">
        <v>87</v>
      </c>
      <c r="M1359" s="1" t="s">
        <v>87</v>
      </c>
      <c r="N1359" s="1" t="s">
        <v>87</v>
      </c>
      <c r="O1359" s="1">
        <v>1</v>
      </c>
      <c r="P1359" s="1">
        <v>295</v>
      </c>
      <c r="Q1359" s="1">
        <v>346662</v>
      </c>
      <c r="R1359" s="1">
        <v>31049.469437874948</v>
      </c>
      <c r="S1359" s="1">
        <v>39.161556243896484</v>
      </c>
      <c r="T1359" s="1">
        <v>-345.21814998357399</v>
      </c>
      <c r="U1359" s="1">
        <v>75.788525882910079</v>
      </c>
      <c r="V1359" s="1">
        <v>260.28524780273438</v>
      </c>
      <c r="W1359" s="1">
        <v>-24.523845672607422</v>
      </c>
      <c r="X1359" s="1">
        <v>-7.8983139218129758E-2</v>
      </c>
      <c r="Y1359" s="1">
        <v>0</v>
      </c>
      <c r="Z1359" s="1">
        <v>4.487656564607601</v>
      </c>
      <c r="AA1359" s="1">
        <v>51.585405957387884</v>
      </c>
      <c r="AB1359" s="1">
        <v>41.66738783022079</v>
      </c>
      <c r="AC1359" s="1">
        <v>2.2595496477837198</v>
      </c>
      <c r="AD1359" s="1">
        <v>0</v>
      </c>
      <c r="AE1359" s="1">
        <v>0</v>
      </c>
      <c r="AF1359" s="1">
        <v>4.487656564607601</v>
      </c>
      <c r="AG1359" s="1">
        <v>-43.075625427535265</v>
      </c>
      <c r="AH1359" s="1">
        <v>3.221775388333334</v>
      </c>
      <c r="AI1359" s="1">
        <v>6.9033839431196391</v>
      </c>
      <c r="AJ1359" s="1">
        <v>2.6028523445129395</v>
      </c>
      <c r="AK1359" s="1">
        <v>0</v>
      </c>
      <c r="AL1359" s="1">
        <v>0</v>
      </c>
      <c r="AM1359" s="1">
        <v>17.571012235741993</v>
      </c>
    </row>
    <row r="1360" spans="5:39" x14ac:dyDescent="0.2">
      <c r="E1360" s="1" t="str">
        <f t="shared" si="21"/>
        <v>10--0----1</v>
      </c>
      <c r="F1360" s="1">
        <v>1</v>
      </c>
      <c r="G1360" s="1">
        <v>0</v>
      </c>
      <c r="H1360" s="1" t="s">
        <v>87</v>
      </c>
      <c r="I1360" s="1" t="s">
        <v>87</v>
      </c>
      <c r="J1360" s="1">
        <v>0</v>
      </c>
      <c r="K1360" s="1" t="s">
        <v>87</v>
      </c>
      <c r="L1360" s="1" t="s">
        <v>87</v>
      </c>
      <c r="M1360" s="1" t="s">
        <v>87</v>
      </c>
      <c r="N1360" s="1" t="s">
        <v>87</v>
      </c>
      <c r="O1360" s="1">
        <v>1</v>
      </c>
      <c r="P1360" s="1">
        <v>166</v>
      </c>
      <c r="Q1360" s="1">
        <v>415488</v>
      </c>
      <c r="R1360" s="1">
        <v>26299.171946780229</v>
      </c>
      <c r="S1360" s="1">
        <v>28.964145660400391</v>
      </c>
      <c r="T1360" s="1">
        <v>-141.5943265597879</v>
      </c>
      <c r="U1360" s="1">
        <v>72.570840359276204</v>
      </c>
      <c r="V1360" s="1">
        <v>209.11891174316406</v>
      </c>
      <c r="W1360" s="1">
        <v>129.01200866699219</v>
      </c>
      <c r="X1360" s="1">
        <v>0.49055540200301612</v>
      </c>
      <c r="Y1360" s="1">
        <v>0</v>
      </c>
      <c r="Z1360" s="1">
        <v>2.419323783117683</v>
      </c>
      <c r="AA1360" s="1">
        <v>7.9037180375847198</v>
      </c>
      <c r="AB1360" s="1">
        <v>59.561286968576709</v>
      </c>
      <c r="AC1360" s="1">
        <v>30.115671210720883</v>
      </c>
      <c r="AD1360" s="1">
        <v>0</v>
      </c>
      <c r="AE1360" s="1">
        <v>0</v>
      </c>
      <c r="AF1360" s="1">
        <v>1.5105129390018486</v>
      </c>
      <c r="AG1360" s="1">
        <v>-11.634998208259063</v>
      </c>
      <c r="AH1360" s="1">
        <v>4.7495956561922369E-2</v>
      </c>
      <c r="AI1360" s="1">
        <v>0.60184358600067278</v>
      </c>
      <c r="AJ1360" s="1">
        <v>2.0911891460418701</v>
      </c>
      <c r="AK1360" s="1">
        <v>0</v>
      </c>
      <c r="AL1360" s="1">
        <v>0</v>
      </c>
      <c r="AM1360" s="1">
        <v>-9.77558653544294E-2</v>
      </c>
    </row>
    <row r="1361" spans="5:39" x14ac:dyDescent="0.2">
      <c r="E1361" s="1" t="str">
        <f t="shared" si="21"/>
        <v>10--1----1</v>
      </c>
      <c r="F1361" s="1">
        <v>1</v>
      </c>
      <c r="G1361" s="1">
        <v>0</v>
      </c>
      <c r="H1361" s="1" t="s">
        <v>87</v>
      </c>
      <c r="I1361" s="1" t="s">
        <v>87</v>
      </c>
      <c r="J1361" s="1">
        <v>1</v>
      </c>
      <c r="K1361" s="1" t="s">
        <v>87</v>
      </c>
      <c r="L1361" s="1" t="s">
        <v>87</v>
      </c>
      <c r="M1361" s="1" t="s">
        <v>87</v>
      </c>
      <c r="N1361" s="1" t="s">
        <v>87</v>
      </c>
      <c r="O1361" s="1">
        <v>1</v>
      </c>
      <c r="P1361" s="1">
        <v>1389</v>
      </c>
      <c r="Q1361" s="1">
        <v>3815325</v>
      </c>
      <c r="R1361" s="1">
        <v>45123.083944894752</v>
      </c>
      <c r="S1361" s="1">
        <v>54.909564971923828</v>
      </c>
      <c r="T1361" s="1">
        <v>-424.21440233761166</v>
      </c>
      <c r="U1361" s="1">
        <v>81.163280339418748</v>
      </c>
      <c r="V1361" s="1">
        <v>221.90437316894531</v>
      </c>
      <c r="W1361" s="1">
        <v>-101.0694580078125</v>
      </c>
      <c r="X1361" s="1">
        <v>-0.22398614893264079</v>
      </c>
      <c r="Y1361" s="1">
        <v>0.56100070111982592</v>
      </c>
      <c r="Z1361" s="1">
        <v>9.1692319789270904</v>
      </c>
      <c r="AA1361" s="1">
        <v>53.869906233413936</v>
      </c>
      <c r="AB1361" s="1">
        <v>34.701473662138874</v>
      </c>
      <c r="AC1361" s="1">
        <v>1.6983874244002803</v>
      </c>
      <c r="AD1361" s="1">
        <v>0</v>
      </c>
      <c r="AE1361" s="1">
        <v>0.2987163609915276</v>
      </c>
      <c r="AF1361" s="1">
        <v>7.1633478144063751</v>
      </c>
      <c r="AG1361" s="1">
        <v>-0.8521361343006415</v>
      </c>
      <c r="AH1361" s="1">
        <v>7.9033817735101728</v>
      </c>
      <c r="AI1361" s="1">
        <v>9.6876941832515904</v>
      </c>
      <c r="AJ1361" s="1">
        <v>2.2190437316894531</v>
      </c>
      <c r="AK1361" s="1">
        <v>0</v>
      </c>
      <c r="AL1361" s="1">
        <v>0</v>
      </c>
      <c r="AM1361" s="1">
        <v>3.3383526680865687</v>
      </c>
    </row>
    <row r="1362" spans="5:39" x14ac:dyDescent="0.2">
      <c r="E1362" s="1" t="str">
        <f t="shared" si="21"/>
        <v>11--0----1</v>
      </c>
      <c r="F1362" s="1">
        <v>1</v>
      </c>
      <c r="G1362" s="1">
        <v>1</v>
      </c>
      <c r="H1362" s="1" t="s">
        <v>87</v>
      </c>
      <c r="I1362" s="1" t="s">
        <v>87</v>
      </c>
      <c r="J1362" s="1">
        <v>0</v>
      </c>
      <c r="K1362" s="1" t="s">
        <v>87</v>
      </c>
      <c r="L1362" s="1" t="s">
        <v>87</v>
      </c>
      <c r="M1362" s="1" t="s">
        <v>87</v>
      </c>
      <c r="N1362" s="1" t="s">
        <v>87</v>
      </c>
      <c r="O1362" s="1">
        <v>1</v>
      </c>
      <c r="P1362" s="1">
        <v>152</v>
      </c>
      <c r="Q1362" s="1">
        <v>131833</v>
      </c>
      <c r="R1362" s="1">
        <v>35909.894169033214</v>
      </c>
      <c r="S1362" s="1">
        <v>27.278640747070313</v>
      </c>
      <c r="T1362" s="1">
        <v>-157.68191679616794</v>
      </c>
      <c r="U1362" s="1">
        <v>98.632418613563928</v>
      </c>
      <c r="V1362" s="1">
        <v>375.62673950195313</v>
      </c>
      <c r="W1362" s="1">
        <v>258.8670654296875</v>
      </c>
      <c r="X1362" s="1">
        <v>0.72087949970323417</v>
      </c>
      <c r="Y1362" s="1">
        <v>0</v>
      </c>
      <c r="Z1362" s="1">
        <v>0</v>
      </c>
      <c r="AA1362" s="1">
        <v>1.7135315133540159</v>
      </c>
      <c r="AB1362" s="1">
        <v>67.78424218518883</v>
      </c>
      <c r="AC1362" s="1">
        <v>30.502226301457146</v>
      </c>
      <c r="AD1362" s="1">
        <v>0</v>
      </c>
      <c r="AE1362" s="1">
        <v>0</v>
      </c>
      <c r="AF1362" s="1">
        <v>0</v>
      </c>
      <c r="AG1362" s="1">
        <v>-75.373172889794489</v>
      </c>
      <c r="AH1362" s="1">
        <v>0.10963870957954382</v>
      </c>
      <c r="AI1362" s="1">
        <v>0</v>
      </c>
      <c r="AJ1362" s="1">
        <v>3.7562673091888428</v>
      </c>
      <c r="AK1362" s="1">
        <v>0</v>
      </c>
      <c r="AL1362" s="1">
        <v>0</v>
      </c>
      <c r="AM1362" s="1">
        <v>17.553356466400665</v>
      </c>
    </row>
    <row r="1363" spans="5:39" x14ac:dyDescent="0.2">
      <c r="E1363" s="1" t="str">
        <f t="shared" si="21"/>
        <v>11--1----1</v>
      </c>
      <c r="F1363" s="1">
        <v>1</v>
      </c>
      <c r="G1363" s="1">
        <v>1</v>
      </c>
      <c r="H1363" s="1" t="s">
        <v>87</v>
      </c>
      <c r="I1363" s="1" t="s">
        <v>87</v>
      </c>
      <c r="J1363" s="1">
        <v>1</v>
      </c>
      <c r="K1363" s="1" t="s">
        <v>87</v>
      </c>
      <c r="L1363" s="1" t="s">
        <v>87</v>
      </c>
      <c r="M1363" s="1" t="s">
        <v>87</v>
      </c>
      <c r="N1363" s="1" t="s">
        <v>87</v>
      </c>
      <c r="O1363" s="1">
        <v>1</v>
      </c>
      <c r="P1363" s="1">
        <v>1241</v>
      </c>
      <c r="Q1363" s="1">
        <v>1610638</v>
      </c>
      <c r="R1363" s="1">
        <v>58403.807691777445</v>
      </c>
      <c r="S1363" s="1">
        <v>57.737930297851563</v>
      </c>
      <c r="T1363" s="1">
        <v>-479.91110467062521</v>
      </c>
      <c r="U1363" s="1">
        <v>94.825985611555893</v>
      </c>
      <c r="V1363" s="1">
        <v>379.7713623046875</v>
      </c>
      <c r="W1363" s="1">
        <v>28.853012084960938</v>
      </c>
      <c r="X1363" s="1">
        <v>4.9402621550346443E-2</v>
      </c>
      <c r="Y1363" s="1">
        <v>0.21420083221679859</v>
      </c>
      <c r="Z1363" s="1">
        <v>1.7499897556123725</v>
      </c>
      <c r="AA1363" s="1">
        <v>35.792772801833806</v>
      </c>
      <c r="AB1363" s="1">
        <v>56.422113473046089</v>
      </c>
      <c r="AC1363" s="1">
        <v>5.7281648638614016</v>
      </c>
      <c r="AD1363" s="1">
        <v>9.2758273429535368E-2</v>
      </c>
      <c r="AE1363" s="1">
        <v>0</v>
      </c>
      <c r="AF1363" s="1">
        <v>1.3657320887747588</v>
      </c>
      <c r="AG1363" s="1">
        <v>-9.6402163984510469</v>
      </c>
      <c r="AH1363" s="1">
        <v>11.130439604778589</v>
      </c>
      <c r="AI1363" s="1">
        <v>4.9333060622906117</v>
      </c>
      <c r="AJ1363" s="1">
        <v>3.7977137565612793</v>
      </c>
      <c r="AK1363" s="1">
        <v>0</v>
      </c>
      <c r="AL1363" s="1">
        <v>0</v>
      </c>
      <c r="AM1363" s="1">
        <v>27.743230981391115</v>
      </c>
    </row>
    <row r="1364" spans="5:39" x14ac:dyDescent="0.2">
      <c r="E1364" s="1" t="str">
        <f t="shared" si="21"/>
        <v>00--0----2</v>
      </c>
      <c r="F1364" s="1">
        <v>0</v>
      </c>
      <c r="G1364" s="1">
        <v>0</v>
      </c>
      <c r="H1364" s="1" t="s">
        <v>87</v>
      </c>
      <c r="I1364" s="1" t="s">
        <v>87</v>
      </c>
      <c r="J1364" s="1">
        <v>0</v>
      </c>
      <c r="K1364" s="1" t="s">
        <v>87</v>
      </c>
      <c r="L1364" s="1" t="s">
        <v>87</v>
      </c>
      <c r="M1364" s="1" t="s">
        <v>87</v>
      </c>
      <c r="N1364" s="1" t="s">
        <v>87</v>
      </c>
      <c r="O1364" s="1">
        <v>2</v>
      </c>
      <c r="P1364" s="1">
        <v>1196</v>
      </c>
      <c r="Q1364" s="1">
        <v>5173018</v>
      </c>
      <c r="R1364" s="1">
        <v>16504.795493507158</v>
      </c>
      <c r="S1364" s="1">
        <v>27.588132858276367</v>
      </c>
      <c r="T1364" s="1">
        <v>-60.748667514739431</v>
      </c>
      <c r="U1364" s="1">
        <v>48.777399401206864</v>
      </c>
      <c r="V1364" s="1">
        <v>105.58778381347656</v>
      </c>
      <c r="W1364" s="1">
        <v>80.255744934082031</v>
      </c>
      <c r="X1364" s="1">
        <v>0.48625713033314438</v>
      </c>
      <c r="Y1364" s="1">
        <v>0</v>
      </c>
      <c r="Z1364" s="1">
        <v>1.3502949342144179</v>
      </c>
      <c r="AA1364" s="1">
        <v>10.157996743873692</v>
      </c>
      <c r="AB1364" s="1">
        <v>67.766591958504691</v>
      </c>
      <c r="AC1364" s="1">
        <v>20.122798722138604</v>
      </c>
      <c r="AD1364" s="1">
        <v>0.60231764126859788</v>
      </c>
      <c r="AE1364" s="1">
        <v>0</v>
      </c>
      <c r="AF1364" s="1">
        <v>1.0599421846202739</v>
      </c>
      <c r="AG1364" s="1">
        <v>-16.70975185505381</v>
      </c>
      <c r="AH1364" s="1">
        <v>0</v>
      </c>
      <c r="AI1364" s="1">
        <v>0.67901117960500068</v>
      </c>
      <c r="AJ1364" s="1">
        <v>1.0558778047561646</v>
      </c>
      <c r="AK1364" s="1">
        <v>0</v>
      </c>
      <c r="AL1364" s="1">
        <v>0</v>
      </c>
      <c r="AM1364" s="1">
        <v>2.6699717630588493</v>
      </c>
    </row>
    <row r="1365" spans="5:39" x14ac:dyDescent="0.2">
      <c r="E1365" s="1" t="str">
        <f t="shared" si="21"/>
        <v>00--1----2</v>
      </c>
      <c r="F1365" s="1">
        <v>0</v>
      </c>
      <c r="G1365" s="1">
        <v>0</v>
      </c>
      <c r="H1365" s="1" t="s">
        <v>87</v>
      </c>
      <c r="I1365" s="1" t="s">
        <v>87</v>
      </c>
      <c r="J1365" s="1">
        <v>1</v>
      </c>
      <c r="K1365" s="1" t="s">
        <v>87</v>
      </c>
      <c r="L1365" s="1" t="s">
        <v>87</v>
      </c>
      <c r="M1365" s="1" t="s">
        <v>87</v>
      </c>
      <c r="N1365" s="1" t="s">
        <v>87</v>
      </c>
      <c r="O1365" s="1">
        <v>2</v>
      </c>
      <c r="P1365" s="1">
        <v>1885</v>
      </c>
      <c r="Q1365" s="1">
        <v>7837528</v>
      </c>
      <c r="R1365" s="1">
        <v>26566.375249184865</v>
      </c>
      <c r="S1365" s="1">
        <v>48.874122619628906</v>
      </c>
      <c r="T1365" s="1">
        <v>-235.76572715662087</v>
      </c>
      <c r="U1365" s="1">
        <v>61.473841231958978</v>
      </c>
      <c r="V1365" s="1">
        <v>113.78525543212891</v>
      </c>
      <c r="W1365" s="1">
        <v>-59.900691986083984</v>
      </c>
      <c r="X1365" s="1">
        <v>-0.22547559245186041</v>
      </c>
      <c r="Y1365" s="1">
        <v>0.97683861544099104</v>
      </c>
      <c r="Z1365" s="1">
        <v>10.800369708408059</v>
      </c>
      <c r="AA1365" s="1">
        <v>51.438463760512242</v>
      </c>
      <c r="AB1365" s="1">
        <v>30.175407347827022</v>
      </c>
      <c r="AC1365" s="1">
        <v>6.2149443038672398</v>
      </c>
      <c r="AD1365" s="1">
        <v>0.39397626394444779</v>
      </c>
      <c r="AE1365" s="1">
        <v>0.55359291858351256</v>
      </c>
      <c r="AF1365" s="1">
        <v>9.2636096483483055</v>
      </c>
      <c r="AG1365" s="1">
        <v>-3.2875876680028737</v>
      </c>
      <c r="AH1365" s="1">
        <v>3.6603510079048172</v>
      </c>
      <c r="AI1365" s="1">
        <v>11.050643135319447</v>
      </c>
      <c r="AJ1365" s="1">
        <v>1.1378525495529175</v>
      </c>
      <c r="AK1365" s="1">
        <v>0</v>
      </c>
      <c r="AL1365" s="1">
        <v>0</v>
      </c>
      <c r="AM1365" s="1">
        <v>-10.817464244282725</v>
      </c>
    </row>
    <row r="1366" spans="5:39" x14ac:dyDescent="0.2">
      <c r="E1366" s="1" t="str">
        <f t="shared" si="21"/>
        <v>01--0----2</v>
      </c>
      <c r="F1366" s="1">
        <v>0</v>
      </c>
      <c r="G1366" s="1">
        <v>1</v>
      </c>
      <c r="H1366" s="1" t="s">
        <v>87</v>
      </c>
      <c r="I1366" s="1" t="s">
        <v>87</v>
      </c>
      <c r="J1366" s="1">
        <v>0</v>
      </c>
      <c r="K1366" s="1" t="s">
        <v>87</v>
      </c>
      <c r="L1366" s="1" t="s">
        <v>87</v>
      </c>
      <c r="M1366" s="1" t="s">
        <v>87</v>
      </c>
      <c r="N1366" s="1" t="s">
        <v>87</v>
      </c>
      <c r="O1366" s="1">
        <v>2</v>
      </c>
      <c r="P1366" s="1">
        <v>326</v>
      </c>
      <c r="Q1366" s="1">
        <v>447952</v>
      </c>
      <c r="R1366" s="1">
        <v>23244.847373320314</v>
      </c>
      <c r="S1366" s="1">
        <v>24.069616317749023</v>
      </c>
      <c r="T1366" s="1">
        <v>-65.526942597567768</v>
      </c>
      <c r="U1366" s="1">
        <v>72.53324163250339</v>
      </c>
      <c r="V1366" s="1">
        <v>256.16024780273438</v>
      </c>
      <c r="W1366" s="1">
        <v>140.93840026855469</v>
      </c>
      <c r="X1366" s="1">
        <v>0.60632103969122741</v>
      </c>
      <c r="Y1366" s="1">
        <v>0</v>
      </c>
      <c r="Z1366" s="1">
        <v>0</v>
      </c>
      <c r="AA1366" s="1">
        <v>0.17524199021323714</v>
      </c>
      <c r="AB1366" s="1">
        <v>85.680608636639647</v>
      </c>
      <c r="AC1366" s="1">
        <v>14.039227417223273</v>
      </c>
      <c r="AD1366" s="1">
        <v>0.10492195592384898</v>
      </c>
      <c r="AE1366" s="1">
        <v>0</v>
      </c>
      <c r="AF1366" s="1">
        <v>0</v>
      </c>
      <c r="AG1366" s="1">
        <v>-128.64346183249211</v>
      </c>
      <c r="AH1366" s="1">
        <v>0</v>
      </c>
      <c r="AI1366" s="1">
        <v>0</v>
      </c>
      <c r="AJ1366" s="1">
        <v>2.5616025924682617</v>
      </c>
      <c r="AK1366" s="1">
        <v>0</v>
      </c>
      <c r="AL1366" s="1">
        <v>0</v>
      </c>
      <c r="AM1366" s="1">
        <v>6.4153100175554627</v>
      </c>
    </row>
    <row r="1367" spans="5:39" x14ac:dyDescent="0.2">
      <c r="E1367" s="1" t="str">
        <f t="shared" si="21"/>
        <v>01--1----2</v>
      </c>
      <c r="F1367" s="1">
        <v>0</v>
      </c>
      <c r="G1367" s="1">
        <v>1</v>
      </c>
      <c r="H1367" s="1" t="s">
        <v>87</v>
      </c>
      <c r="I1367" s="1" t="s">
        <v>87</v>
      </c>
      <c r="J1367" s="1">
        <v>1</v>
      </c>
      <c r="K1367" s="1" t="s">
        <v>87</v>
      </c>
      <c r="L1367" s="1" t="s">
        <v>87</v>
      </c>
      <c r="M1367" s="1" t="s">
        <v>87</v>
      </c>
      <c r="N1367" s="1" t="s">
        <v>87</v>
      </c>
      <c r="O1367" s="1">
        <v>2</v>
      </c>
      <c r="P1367" s="1">
        <v>662</v>
      </c>
      <c r="Q1367" s="1">
        <v>820308</v>
      </c>
      <c r="R1367" s="1">
        <v>34425.971702127172</v>
      </c>
      <c r="S1367" s="1">
        <v>42.248355865478516</v>
      </c>
      <c r="T1367" s="1">
        <v>-268.81783216961054</v>
      </c>
      <c r="U1367" s="1">
        <v>82.011010361351438</v>
      </c>
      <c r="V1367" s="1">
        <v>259.36441040039063</v>
      </c>
      <c r="W1367" s="1">
        <v>63.016914367675781</v>
      </c>
      <c r="X1367" s="1">
        <v>0.18305050301247411</v>
      </c>
      <c r="Y1367" s="1">
        <v>0.24612706446846797</v>
      </c>
      <c r="Z1367" s="1">
        <v>1.3001214178089204</v>
      </c>
      <c r="AA1367" s="1">
        <v>29.440405311175805</v>
      </c>
      <c r="AB1367" s="1">
        <v>60.425352428599986</v>
      </c>
      <c r="AC1367" s="1">
        <v>8.5879937779468207</v>
      </c>
      <c r="AD1367" s="1">
        <v>0</v>
      </c>
      <c r="AE1367" s="1">
        <v>0.24612706446846797</v>
      </c>
      <c r="AF1367" s="1">
        <v>1.1451796154615095</v>
      </c>
      <c r="AG1367" s="1">
        <v>-35.240754066947062</v>
      </c>
      <c r="AH1367" s="1">
        <v>4.3570033900220198</v>
      </c>
      <c r="AI1367" s="1">
        <v>9.1597595367535884</v>
      </c>
      <c r="AJ1367" s="1">
        <v>2.5936441421508789</v>
      </c>
      <c r="AK1367" s="1">
        <v>0</v>
      </c>
      <c r="AL1367" s="1">
        <v>0</v>
      </c>
      <c r="AM1367" s="1">
        <v>12.183320973935597</v>
      </c>
    </row>
    <row r="1368" spans="5:39" x14ac:dyDescent="0.2">
      <c r="E1368" s="1" t="str">
        <f t="shared" si="21"/>
        <v>10--0----2</v>
      </c>
      <c r="F1368" s="1">
        <v>1</v>
      </c>
      <c r="G1368" s="1">
        <v>0</v>
      </c>
      <c r="H1368" s="1" t="s">
        <v>87</v>
      </c>
      <c r="I1368" s="1" t="s">
        <v>87</v>
      </c>
      <c r="J1368" s="1">
        <v>0</v>
      </c>
      <c r="K1368" s="1" t="s">
        <v>87</v>
      </c>
      <c r="L1368" s="1" t="s">
        <v>87</v>
      </c>
      <c r="M1368" s="1" t="s">
        <v>87</v>
      </c>
      <c r="N1368" s="1" t="s">
        <v>87</v>
      </c>
      <c r="O1368" s="1">
        <v>2</v>
      </c>
      <c r="P1368" s="1">
        <v>337</v>
      </c>
      <c r="Q1368" s="1">
        <v>823225</v>
      </c>
      <c r="R1368" s="1">
        <v>26872.965654581963</v>
      </c>
      <c r="S1368" s="1">
        <v>31.050168991088867</v>
      </c>
      <c r="T1368" s="1">
        <v>-58.695888699905403</v>
      </c>
      <c r="U1368" s="1">
        <v>70.171632104378304</v>
      </c>
      <c r="V1368" s="1">
        <v>205.03349304199219</v>
      </c>
      <c r="W1368" s="1">
        <v>186.48635864257813</v>
      </c>
      <c r="X1368" s="1">
        <v>0.69395525986831808</v>
      </c>
      <c r="Y1368" s="1">
        <v>0</v>
      </c>
      <c r="Z1368" s="1">
        <v>0</v>
      </c>
      <c r="AA1368" s="1">
        <v>1.9400528409608553</v>
      </c>
      <c r="AB1368" s="1">
        <v>64.72786905159586</v>
      </c>
      <c r="AC1368" s="1">
        <v>29.357830483768105</v>
      </c>
      <c r="AD1368" s="1">
        <v>3.9742476236751796</v>
      </c>
      <c r="AE1368" s="1">
        <v>0</v>
      </c>
      <c r="AF1368" s="1">
        <v>0</v>
      </c>
      <c r="AG1368" s="1">
        <v>-35.462235559830205</v>
      </c>
      <c r="AH1368" s="1">
        <v>0</v>
      </c>
      <c r="AI1368" s="1">
        <v>0</v>
      </c>
      <c r="AJ1368" s="1">
        <v>2.0503349304199219</v>
      </c>
      <c r="AK1368" s="1">
        <v>0</v>
      </c>
      <c r="AL1368" s="1">
        <v>0</v>
      </c>
      <c r="AM1368" s="1">
        <v>5.4393534420941005</v>
      </c>
    </row>
    <row r="1369" spans="5:39" x14ac:dyDescent="0.2">
      <c r="E1369" s="1" t="str">
        <f t="shared" si="21"/>
        <v>10--1----2</v>
      </c>
      <c r="F1369" s="1">
        <v>1</v>
      </c>
      <c r="G1369" s="1">
        <v>0</v>
      </c>
      <c r="H1369" s="1" t="s">
        <v>87</v>
      </c>
      <c r="I1369" s="1" t="s">
        <v>87</v>
      </c>
      <c r="J1369" s="1">
        <v>1</v>
      </c>
      <c r="K1369" s="1" t="s">
        <v>87</v>
      </c>
      <c r="L1369" s="1" t="s">
        <v>87</v>
      </c>
      <c r="M1369" s="1" t="s">
        <v>87</v>
      </c>
      <c r="N1369" s="1" t="s">
        <v>87</v>
      </c>
      <c r="O1369" s="1">
        <v>2</v>
      </c>
      <c r="P1369" s="1">
        <v>3241</v>
      </c>
      <c r="Q1369" s="1">
        <v>9095237</v>
      </c>
      <c r="R1369" s="1">
        <v>47039.991883467264</v>
      </c>
      <c r="S1369" s="1">
        <v>56.666683197021484</v>
      </c>
      <c r="T1369" s="1">
        <v>-344.4386914330945</v>
      </c>
      <c r="U1369" s="1">
        <v>89.05165683495305</v>
      </c>
      <c r="V1369" s="1">
        <v>218.67645263671875</v>
      </c>
      <c r="W1369" s="1">
        <v>-21.416521072387695</v>
      </c>
      <c r="X1369" s="1">
        <v>-4.5528326461966875E-2</v>
      </c>
      <c r="Y1369" s="1">
        <v>0.38976444484074468</v>
      </c>
      <c r="Z1369" s="1">
        <v>3.5885815839653215</v>
      </c>
      <c r="AA1369" s="1">
        <v>44.219089618005555</v>
      </c>
      <c r="AB1369" s="1">
        <v>45.807129599811418</v>
      </c>
      <c r="AC1369" s="1">
        <v>5.8222671932573054</v>
      </c>
      <c r="AD1369" s="1">
        <v>0.17316756011965384</v>
      </c>
      <c r="AE1369" s="1">
        <v>0.28939322856567673</v>
      </c>
      <c r="AF1369" s="1">
        <v>2.6451317321362819</v>
      </c>
      <c r="AG1369" s="1">
        <v>-2.8010332110795018</v>
      </c>
      <c r="AH1369" s="1">
        <v>7.8798116531451754</v>
      </c>
      <c r="AI1369" s="1">
        <v>6.7149560317660759</v>
      </c>
      <c r="AJ1369" s="1">
        <v>2.1867644786834717</v>
      </c>
      <c r="AK1369" s="1">
        <v>0</v>
      </c>
      <c r="AL1369" s="1">
        <v>0</v>
      </c>
      <c r="AM1369" s="1">
        <v>3.5003329807816068</v>
      </c>
    </row>
    <row r="1370" spans="5:39" x14ac:dyDescent="0.2">
      <c r="E1370" s="1" t="str">
        <f t="shared" si="21"/>
        <v>11--0----2</v>
      </c>
      <c r="F1370" s="1">
        <v>1</v>
      </c>
      <c r="G1370" s="1">
        <v>1</v>
      </c>
      <c r="H1370" s="1" t="s">
        <v>87</v>
      </c>
      <c r="I1370" s="1" t="s">
        <v>87</v>
      </c>
      <c r="J1370" s="1">
        <v>0</v>
      </c>
      <c r="K1370" s="1" t="s">
        <v>87</v>
      </c>
      <c r="L1370" s="1" t="s">
        <v>87</v>
      </c>
      <c r="M1370" s="1" t="s">
        <v>87</v>
      </c>
      <c r="N1370" s="1" t="s">
        <v>87</v>
      </c>
      <c r="O1370" s="1">
        <v>2</v>
      </c>
      <c r="P1370" s="1">
        <v>268</v>
      </c>
      <c r="Q1370" s="1">
        <v>218806</v>
      </c>
      <c r="R1370" s="1">
        <v>37358.570746035679</v>
      </c>
      <c r="S1370" s="1">
        <v>29.469886779785156</v>
      </c>
      <c r="T1370" s="1">
        <v>-61.36411602090341</v>
      </c>
      <c r="U1370" s="1">
        <v>97.787242849473998</v>
      </c>
      <c r="V1370" s="1">
        <v>404.494384765625</v>
      </c>
      <c r="W1370" s="1">
        <v>329.68911743164063</v>
      </c>
      <c r="X1370" s="1">
        <v>0.88249927887464952</v>
      </c>
      <c r="Y1370" s="1">
        <v>0</v>
      </c>
      <c r="Z1370" s="1">
        <v>0</v>
      </c>
      <c r="AA1370" s="1">
        <v>0</v>
      </c>
      <c r="AB1370" s="1">
        <v>60.717256382366116</v>
      </c>
      <c r="AC1370" s="1">
        <v>38.831659095271611</v>
      </c>
      <c r="AD1370" s="1">
        <v>0.45108452236227525</v>
      </c>
      <c r="AE1370" s="1">
        <v>0</v>
      </c>
      <c r="AF1370" s="1">
        <v>0</v>
      </c>
      <c r="AG1370" s="1">
        <v>-126.07539600199473</v>
      </c>
      <c r="AH1370" s="1">
        <v>0.19705583941939436</v>
      </c>
      <c r="AI1370" s="1">
        <v>0</v>
      </c>
      <c r="AJ1370" s="1">
        <v>4.0449438095092773</v>
      </c>
      <c r="AK1370" s="1">
        <v>0</v>
      </c>
      <c r="AL1370" s="1">
        <v>0</v>
      </c>
      <c r="AM1370" s="1">
        <v>14.649943783535035</v>
      </c>
    </row>
    <row r="1371" spans="5:39" x14ac:dyDescent="0.2">
      <c r="E1371" s="1" t="str">
        <f t="shared" si="21"/>
        <v>11--1----2</v>
      </c>
      <c r="F1371" s="1">
        <v>1</v>
      </c>
      <c r="G1371" s="1">
        <v>1</v>
      </c>
      <c r="H1371" s="1" t="s">
        <v>87</v>
      </c>
      <c r="I1371" s="1" t="s">
        <v>87</v>
      </c>
      <c r="J1371" s="1">
        <v>1</v>
      </c>
      <c r="K1371" s="1" t="s">
        <v>87</v>
      </c>
      <c r="L1371" s="1" t="s">
        <v>87</v>
      </c>
      <c r="M1371" s="1" t="s">
        <v>87</v>
      </c>
      <c r="N1371" s="1" t="s">
        <v>87</v>
      </c>
      <c r="O1371" s="1">
        <v>2</v>
      </c>
      <c r="P1371" s="1">
        <v>3322</v>
      </c>
      <c r="Q1371" s="1">
        <v>4718062</v>
      </c>
      <c r="R1371" s="1">
        <v>61464.379313413025</v>
      </c>
      <c r="S1371" s="1">
        <v>60.465446472167969</v>
      </c>
      <c r="T1371" s="1">
        <v>-406.8222605311729</v>
      </c>
      <c r="U1371" s="1">
        <v>99.982124929882048</v>
      </c>
      <c r="V1371" s="1">
        <v>383.7552490234375</v>
      </c>
      <c r="W1371" s="1">
        <v>91.599357604980469</v>
      </c>
      <c r="X1371" s="1">
        <v>0.14902836183849866</v>
      </c>
      <c r="Y1371" s="1">
        <v>0.17793322766847913</v>
      </c>
      <c r="Z1371" s="1">
        <v>1.5759224868176807</v>
      </c>
      <c r="AA1371" s="1">
        <v>27.067321285731303</v>
      </c>
      <c r="AB1371" s="1">
        <v>63.708319220900442</v>
      </c>
      <c r="AC1371" s="1">
        <v>7.4151208695434692</v>
      </c>
      <c r="AD1371" s="1">
        <v>5.5382909338622513E-2</v>
      </c>
      <c r="AE1371" s="1">
        <v>0.13488589170723064</v>
      </c>
      <c r="AF1371" s="1">
        <v>0.92872878737074671</v>
      </c>
      <c r="AG1371" s="1">
        <v>-12.249908788742053</v>
      </c>
      <c r="AH1371" s="1">
        <v>11.728326738570155</v>
      </c>
      <c r="AI1371" s="1">
        <v>4.6649855926538759</v>
      </c>
      <c r="AJ1371" s="1">
        <v>3.8375523090362549</v>
      </c>
      <c r="AK1371" s="1">
        <v>0</v>
      </c>
      <c r="AL1371" s="1">
        <v>0</v>
      </c>
      <c r="AM1371" s="1">
        <v>10.540854752655491</v>
      </c>
    </row>
    <row r="1372" spans="5:39" x14ac:dyDescent="0.2">
      <c r="E1372" s="1" t="str">
        <f t="shared" si="21"/>
        <v>00---0---1</v>
      </c>
      <c r="F1372" s="1">
        <v>0</v>
      </c>
      <c r="G1372" s="1">
        <v>0</v>
      </c>
      <c r="H1372" s="1" t="s">
        <v>87</v>
      </c>
      <c r="I1372" s="1" t="s">
        <v>87</v>
      </c>
      <c r="J1372" s="1" t="s">
        <v>87</v>
      </c>
      <c r="K1372" s="1">
        <v>0</v>
      </c>
      <c r="L1372" s="1" t="s">
        <v>87</v>
      </c>
      <c r="M1372" s="1" t="s">
        <v>87</v>
      </c>
      <c r="N1372" s="1" t="s">
        <v>87</v>
      </c>
      <c r="O1372" s="1">
        <v>1</v>
      </c>
      <c r="P1372" s="1">
        <v>1147</v>
      </c>
      <c r="Q1372" s="1">
        <v>5050251</v>
      </c>
      <c r="R1372" s="1">
        <v>20212.525251212508</v>
      </c>
      <c r="S1372" s="1">
        <v>35.982963562011719</v>
      </c>
      <c r="T1372" s="1">
        <v>-209.10885867410849</v>
      </c>
      <c r="U1372" s="1">
        <v>47.179762997454674</v>
      </c>
      <c r="V1372" s="1">
        <v>109.61039733886719</v>
      </c>
      <c r="W1372" s="1">
        <v>-37.698295593261719</v>
      </c>
      <c r="X1372" s="1">
        <v>-0.18650957821809167</v>
      </c>
      <c r="Y1372" s="1">
        <v>0.69778710008670863</v>
      </c>
      <c r="Z1372" s="1">
        <v>11.563088646485095</v>
      </c>
      <c r="AA1372" s="1">
        <v>44.206575079139633</v>
      </c>
      <c r="AB1372" s="1">
        <v>38.626020766096573</v>
      </c>
      <c r="AC1372" s="1">
        <v>4.8860937802893361</v>
      </c>
      <c r="AD1372" s="1">
        <v>2.0434627902652762E-2</v>
      </c>
      <c r="AE1372" s="1">
        <v>0.69778710008670863</v>
      </c>
      <c r="AF1372" s="1">
        <v>10.789067711684034</v>
      </c>
      <c r="AG1372" s="1">
        <v>-0.73054770849649486</v>
      </c>
      <c r="AH1372" s="1">
        <v>2.1824559023687247</v>
      </c>
      <c r="AI1372" s="1">
        <v>10.937255995268917</v>
      </c>
      <c r="AJ1372" s="1">
        <v>1.0961039066314697</v>
      </c>
      <c r="AK1372" s="1">
        <v>0</v>
      </c>
      <c r="AL1372" s="1">
        <v>0</v>
      </c>
      <c r="AM1372" s="1">
        <v>2.2312413715022625</v>
      </c>
    </row>
    <row r="1373" spans="5:39" x14ac:dyDescent="0.2">
      <c r="E1373" s="1" t="str">
        <f t="shared" si="21"/>
        <v>00---1---1</v>
      </c>
      <c r="F1373" s="1">
        <v>0</v>
      </c>
      <c r="G1373" s="1">
        <v>0</v>
      </c>
      <c r="H1373" s="1" t="s">
        <v>87</v>
      </c>
      <c r="I1373" s="1" t="s">
        <v>87</v>
      </c>
      <c r="J1373" s="1" t="s">
        <v>87</v>
      </c>
      <c r="K1373" s="1">
        <v>1</v>
      </c>
      <c r="L1373" s="1" t="s">
        <v>87</v>
      </c>
      <c r="M1373" s="1" t="s">
        <v>87</v>
      </c>
      <c r="N1373" s="1" t="s">
        <v>87</v>
      </c>
      <c r="O1373" s="1">
        <v>1</v>
      </c>
      <c r="P1373" s="1">
        <v>122</v>
      </c>
      <c r="Q1373" s="1">
        <v>431179</v>
      </c>
      <c r="R1373" s="1">
        <v>34166.64377117336</v>
      </c>
      <c r="S1373" s="1">
        <v>67.465972900390625</v>
      </c>
      <c r="T1373" s="1">
        <v>-337.17076267994702</v>
      </c>
      <c r="U1373" s="1">
        <v>49.934882386364983</v>
      </c>
      <c r="V1373" s="1">
        <v>118.68991851806641</v>
      </c>
      <c r="W1373" s="1">
        <v>-222.56195068359375</v>
      </c>
      <c r="X1373" s="1">
        <v>-0.65140126778086072</v>
      </c>
      <c r="Y1373" s="1">
        <v>2.0481053112512435</v>
      </c>
      <c r="Z1373" s="1">
        <v>24.711082868135971</v>
      </c>
      <c r="AA1373" s="1">
        <v>46.635851931564389</v>
      </c>
      <c r="AB1373" s="1">
        <v>19.477989419707363</v>
      </c>
      <c r="AC1373" s="1">
        <v>7.1269704693410389</v>
      </c>
      <c r="AD1373" s="1">
        <v>0</v>
      </c>
      <c r="AE1373" s="1">
        <v>0.13845757794326718</v>
      </c>
      <c r="AF1373" s="1">
        <v>7.7334471298463043</v>
      </c>
      <c r="AG1373" s="1">
        <v>-1.053069260636736</v>
      </c>
      <c r="AH1373" s="1">
        <v>5.3634481677308914</v>
      </c>
      <c r="AI1373" s="1">
        <v>8.1731822931152056</v>
      </c>
      <c r="AJ1373" s="1">
        <v>1.1868991851806641</v>
      </c>
      <c r="AK1373" s="1">
        <v>0</v>
      </c>
      <c r="AL1373" s="1">
        <v>0</v>
      </c>
      <c r="AM1373" s="1">
        <v>-66.499544230495971</v>
      </c>
    </row>
    <row r="1374" spans="5:39" x14ac:dyDescent="0.2">
      <c r="E1374" s="1" t="str">
        <f t="shared" si="21"/>
        <v>01---0---1</v>
      </c>
      <c r="F1374" s="1">
        <v>0</v>
      </c>
      <c r="G1374" s="1">
        <v>1</v>
      </c>
      <c r="H1374" s="1" t="s">
        <v>87</v>
      </c>
      <c r="I1374" s="1" t="s">
        <v>87</v>
      </c>
      <c r="J1374" s="1" t="s">
        <v>87</v>
      </c>
      <c r="K1374" s="1">
        <v>0</v>
      </c>
      <c r="L1374" s="1" t="s">
        <v>87</v>
      </c>
      <c r="M1374" s="1" t="s">
        <v>87</v>
      </c>
      <c r="N1374" s="1" t="s">
        <v>87</v>
      </c>
      <c r="O1374" s="1">
        <v>1</v>
      </c>
      <c r="P1374" s="1">
        <v>381</v>
      </c>
      <c r="Q1374" s="1">
        <v>479291</v>
      </c>
      <c r="R1374" s="1">
        <v>26834.281832562589</v>
      </c>
      <c r="S1374" s="1">
        <v>30.541454315185547</v>
      </c>
      <c r="T1374" s="1">
        <v>-254.38678736791942</v>
      </c>
      <c r="U1374" s="1">
        <v>73.79700243998731</v>
      </c>
      <c r="V1374" s="1">
        <v>264.00390625</v>
      </c>
      <c r="W1374" s="1">
        <v>43.255828857421875</v>
      </c>
      <c r="X1374" s="1">
        <v>0.16119614874482027</v>
      </c>
      <c r="Y1374" s="1">
        <v>0</v>
      </c>
      <c r="Z1374" s="1">
        <v>2.4673945473626668</v>
      </c>
      <c r="AA1374" s="1">
        <v>29.652340644827461</v>
      </c>
      <c r="AB1374" s="1">
        <v>61.48665424554185</v>
      </c>
      <c r="AC1374" s="1">
        <v>6.3936105622680168</v>
      </c>
      <c r="AD1374" s="1">
        <v>0</v>
      </c>
      <c r="AE1374" s="1">
        <v>0</v>
      </c>
      <c r="AF1374" s="1">
        <v>2.4673945473626668</v>
      </c>
      <c r="AG1374" s="1">
        <v>-59.277844685181392</v>
      </c>
      <c r="AH1374" s="1">
        <v>1.8248768720836135</v>
      </c>
      <c r="AI1374" s="1">
        <v>2.5684222340520022</v>
      </c>
      <c r="AJ1374" s="1">
        <v>2.6400392055511475</v>
      </c>
      <c r="AK1374" s="1">
        <v>0</v>
      </c>
      <c r="AL1374" s="1">
        <v>0</v>
      </c>
      <c r="AM1374" s="1">
        <v>14.726245962243105</v>
      </c>
    </row>
    <row r="1375" spans="5:39" x14ac:dyDescent="0.2">
      <c r="E1375" s="1" t="str">
        <f t="shared" si="21"/>
        <v>01---1---1</v>
      </c>
      <c r="F1375" s="1">
        <v>0</v>
      </c>
      <c r="G1375" s="1">
        <v>1</v>
      </c>
      <c r="H1375" s="1" t="s">
        <v>87</v>
      </c>
      <c r="I1375" s="1" t="s">
        <v>87</v>
      </c>
      <c r="J1375" s="1" t="s">
        <v>87</v>
      </c>
      <c r="K1375" s="1">
        <v>1</v>
      </c>
      <c r="L1375" s="1" t="s">
        <v>87</v>
      </c>
      <c r="M1375" s="1" t="s">
        <v>87</v>
      </c>
      <c r="N1375" s="1" t="s">
        <v>87</v>
      </c>
      <c r="O1375" s="1">
        <v>1</v>
      </c>
      <c r="P1375" s="1">
        <v>49</v>
      </c>
      <c r="Q1375" s="1">
        <v>51537</v>
      </c>
      <c r="R1375" s="1">
        <v>35450.603160667364</v>
      </c>
      <c r="S1375" s="1">
        <v>49.28509521484375</v>
      </c>
      <c r="T1375" s="1">
        <v>-445.0398874002862</v>
      </c>
      <c r="U1375" s="1">
        <v>86.10817792130733</v>
      </c>
      <c r="V1375" s="1">
        <v>249.41110229492188</v>
      </c>
      <c r="W1375" s="1">
        <v>-91.230094909667969</v>
      </c>
      <c r="X1375" s="1">
        <v>-0.25734426716577913</v>
      </c>
      <c r="Y1375" s="1">
        <v>0</v>
      </c>
      <c r="Z1375" s="1">
        <v>7.2394590294351637</v>
      </c>
      <c r="AA1375" s="1">
        <v>73.06207190950191</v>
      </c>
      <c r="AB1375" s="1">
        <v>17.796922599297595</v>
      </c>
      <c r="AC1375" s="1">
        <v>1.9015464617653337</v>
      </c>
      <c r="AD1375" s="1">
        <v>0</v>
      </c>
      <c r="AE1375" s="1">
        <v>0</v>
      </c>
      <c r="AF1375" s="1">
        <v>7.2394590294351637</v>
      </c>
      <c r="AG1375" s="1">
        <v>-18.560943918579987</v>
      </c>
      <c r="AH1375" s="1">
        <v>4.6999250785374196</v>
      </c>
      <c r="AI1375" s="1">
        <v>22.549221404209053</v>
      </c>
      <c r="AJ1375" s="1">
        <v>2.4941110610961914</v>
      </c>
      <c r="AK1375" s="1">
        <v>0</v>
      </c>
      <c r="AL1375" s="1">
        <v>1</v>
      </c>
      <c r="AM1375" s="1">
        <v>9.6023051893409122</v>
      </c>
    </row>
    <row r="1376" spans="5:39" x14ac:dyDescent="0.2">
      <c r="E1376" s="1" t="str">
        <f t="shared" si="21"/>
        <v>10---0---1</v>
      </c>
      <c r="F1376" s="1">
        <v>1</v>
      </c>
      <c r="G1376" s="1">
        <v>0</v>
      </c>
      <c r="H1376" s="1" t="s">
        <v>87</v>
      </c>
      <c r="I1376" s="1" t="s">
        <v>87</v>
      </c>
      <c r="J1376" s="1" t="s">
        <v>87</v>
      </c>
      <c r="K1376" s="1">
        <v>0</v>
      </c>
      <c r="L1376" s="1" t="s">
        <v>87</v>
      </c>
      <c r="M1376" s="1" t="s">
        <v>87</v>
      </c>
      <c r="N1376" s="1" t="s">
        <v>87</v>
      </c>
      <c r="O1376" s="1">
        <v>1</v>
      </c>
      <c r="P1376" s="1">
        <v>1293</v>
      </c>
      <c r="Q1376" s="1">
        <v>3569459</v>
      </c>
      <c r="R1376" s="1">
        <v>39915.079180452296</v>
      </c>
      <c r="S1376" s="1">
        <v>48.375484466552734</v>
      </c>
      <c r="T1376" s="1">
        <v>-373.3123490688082</v>
      </c>
      <c r="U1376" s="1">
        <v>79.516883150875245</v>
      </c>
      <c r="V1376" s="1">
        <v>217.06742858886719</v>
      </c>
      <c r="W1376" s="1">
        <v>-49.813549041748047</v>
      </c>
      <c r="X1376" s="1">
        <v>-0.12479882306269693</v>
      </c>
      <c r="Y1376" s="1">
        <v>0.23238815742105456</v>
      </c>
      <c r="Z1376" s="1">
        <v>7.4790045214134695</v>
      </c>
      <c r="AA1376" s="1">
        <v>48.950387159510726</v>
      </c>
      <c r="AB1376" s="1">
        <v>38.683957428842859</v>
      </c>
      <c r="AC1376" s="1">
        <v>4.6542627328118913</v>
      </c>
      <c r="AD1376" s="1">
        <v>0</v>
      </c>
      <c r="AE1376" s="1">
        <v>0.23238815742105456</v>
      </c>
      <c r="AF1376" s="1">
        <v>6.6183698986316974</v>
      </c>
      <c r="AG1376" s="1">
        <v>-2.4074892130504004</v>
      </c>
      <c r="AH1376" s="1">
        <v>6.5494825203714333</v>
      </c>
      <c r="AI1376" s="1">
        <v>7.1869986231504557</v>
      </c>
      <c r="AJ1376" s="1">
        <v>2.1706743240356445</v>
      </c>
      <c r="AK1376" s="1">
        <v>0</v>
      </c>
      <c r="AL1376" s="1">
        <v>0</v>
      </c>
      <c r="AM1376" s="1">
        <v>15.585493231340029</v>
      </c>
    </row>
    <row r="1377" spans="5:39" x14ac:dyDescent="0.2">
      <c r="E1377" s="1" t="str">
        <f t="shared" si="21"/>
        <v>10---1---1</v>
      </c>
      <c r="F1377" s="1">
        <v>1</v>
      </c>
      <c r="G1377" s="1">
        <v>0</v>
      </c>
      <c r="H1377" s="1" t="s">
        <v>87</v>
      </c>
      <c r="I1377" s="1" t="s">
        <v>87</v>
      </c>
      <c r="J1377" s="1" t="s">
        <v>87</v>
      </c>
      <c r="K1377" s="1">
        <v>1</v>
      </c>
      <c r="L1377" s="1" t="s">
        <v>87</v>
      </c>
      <c r="M1377" s="1" t="s">
        <v>87</v>
      </c>
      <c r="N1377" s="1" t="s">
        <v>87</v>
      </c>
      <c r="O1377" s="1">
        <v>1</v>
      </c>
      <c r="P1377" s="1">
        <v>262</v>
      </c>
      <c r="Q1377" s="1">
        <v>661354</v>
      </c>
      <c r="R1377" s="1">
        <v>61405.815931409707</v>
      </c>
      <c r="S1377" s="1">
        <v>73.875381469726563</v>
      </c>
      <c r="T1377" s="1">
        <v>-521.39010871276571</v>
      </c>
      <c r="U1377" s="1">
        <v>84.651112211233396</v>
      </c>
      <c r="V1377" s="1">
        <v>239.97798156738281</v>
      </c>
      <c r="W1377" s="1">
        <v>-233.16175842285156</v>
      </c>
      <c r="X1377" s="1">
        <v>-0.37970631101668484</v>
      </c>
      <c r="Y1377" s="1">
        <v>1.9821457192365963</v>
      </c>
      <c r="Z1377" s="1">
        <v>14.051173804044431</v>
      </c>
      <c r="AA1377" s="1">
        <v>51.543802562621529</v>
      </c>
      <c r="AB1377" s="1">
        <v>28.825107279913631</v>
      </c>
      <c r="AC1377" s="1">
        <v>3.5977706341838105</v>
      </c>
      <c r="AD1377" s="1">
        <v>0</v>
      </c>
      <c r="AE1377" s="1">
        <v>0.46903776192477858</v>
      </c>
      <c r="AF1377" s="1">
        <v>6.5533738360998797</v>
      </c>
      <c r="AG1377" s="1">
        <v>0.76820951054966091</v>
      </c>
      <c r="AH1377" s="1">
        <v>10.275275778683133</v>
      </c>
      <c r="AI1377" s="1">
        <v>17.47636466881977</v>
      </c>
      <c r="AJ1377" s="1">
        <v>2.3997797966003418</v>
      </c>
      <c r="AK1377" s="1">
        <v>0</v>
      </c>
      <c r="AL1377" s="1">
        <v>0</v>
      </c>
      <c r="AM1377" s="1">
        <v>-64.920594839772278</v>
      </c>
    </row>
    <row r="1378" spans="5:39" x14ac:dyDescent="0.2">
      <c r="E1378" s="1" t="str">
        <f t="shared" si="21"/>
        <v>11---0---1</v>
      </c>
      <c r="F1378" s="1">
        <v>1</v>
      </c>
      <c r="G1378" s="1">
        <v>1</v>
      </c>
      <c r="H1378" s="1" t="s">
        <v>87</v>
      </c>
      <c r="I1378" s="1" t="s">
        <v>87</v>
      </c>
      <c r="J1378" s="1" t="s">
        <v>87</v>
      </c>
      <c r="K1378" s="1">
        <v>0</v>
      </c>
      <c r="L1378" s="1" t="s">
        <v>87</v>
      </c>
      <c r="M1378" s="1" t="s">
        <v>87</v>
      </c>
      <c r="N1378" s="1" t="s">
        <v>87</v>
      </c>
      <c r="O1378" s="1">
        <v>1</v>
      </c>
      <c r="P1378" s="1">
        <v>1026</v>
      </c>
      <c r="Q1378" s="1">
        <v>1229403</v>
      </c>
      <c r="R1378" s="1">
        <v>54054.939158123838</v>
      </c>
      <c r="S1378" s="1">
        <v>52.240036010742188</v>
      </c>
      <c r="T1378" s="1">
        <v>-415.56906474117511</v>
      </c>
      <c r="U1378" s="1">
        <v>95.14939052343108</v>
      </c>
      <c r="V1378" s="1">
        <v>382.48727416992188</v>
      </c>
      <c r="W1378" s="1">
        <v>96.094375610351563</v>
      </c>
      <c r="X1378" s="1">
        <v>0.17777168396999238</v>
      </c>
      <c r="Y1378" s="1">
        <v>0</v>
      </c>
      <c r="Z1378" s="1">
        <v>0.18586256906807613</v>
      </c>
      <c r="AA1378" s="1">
        <v>28.914521926496029</v>
      </c>
      <c r="AB1378" s="1">
        <v>62.918749994916233</v>
      </c>
      <c r="AC1378" s="1">
        <v>7.8593431120633346</v>
      </c>
      <c r="AD1378" s="1">
        <v>0.12152239745632637</v>
      </c>
      <c r="AE1378" s="1">
        <v>0</v>
      </c>
      <c r="AF1378" s="1">
        <v>0.13640767104033422</v>
      </c>
      <c r="AG1378" s="1">
        <v>-17.693210788762169</v>
      </c>
      <c r="AH1378" s="1">
        <v>9.7989174195532911</v>
      </c>
      <c r="AI1378" s="1">
        <v>0.24751209389016887</v>
      </c>
      <c r="AJ1378" s="1">
        <v>3.8248727321624756</v>
      </c>
      <c r="AK1378" s="1">
        <v>0</v>
      </c>
      <c r="AL1378" s="1">
        <v>0</v>
      </c>
      <c r="AM1378" s="1">
        <v>41.673558920687199</v>
      </c>
    </row>
    <row r="1379" spans="5:39" x14ac:dyDescent="0.2">
      <c r="E1379" s="1" t="str">
        <f t="shared" si="21"/>
        <v>11---1---1</v>
      </c>
      <c r="F1379" s="1">
        <v>1</v>
      </c>
      <c r="G1379" s="1">
        <v>1</v>
      </c>
      <c r="H1379" s="1" t="s">
        <v>87</v>
      </c>
      <c r="I1379" s="1" t="s">
        <v>87</v>
      </c>
      <c r="J1379" s="1" t="s">
        <v>87</v>
      </c>
      <c r="K1379" s="1">
        <v>1</v>
      </c>
      <c r="L1379" s="1" t="s">
        <v>87</v>
      </c>
      <c r="M1379" s="1" t="s">
        <v>87</v>
      </c>
      <c r="N1379" s="1" t="s">
        <v>87</v>
      </c>
      <c r="O1379" s="1">
        <v>1</v>
      </c>
      <c r="P1379" s="1">
        <v>367</v>
      </c>
      <c r="Q1379" s="1">
        <v>513068</v>
      </c>
      <c r="R1379" s="1">
        <v>63044.658262141216</v>
      </c>
      <c r="S1379" s="1">
        <v>63.085342407226563</v>
      </c>
      <c r="T1379" s="1">
        <v>-551.28927752555387</v>
      </c>
      <c r="U1379" s="1">
        <v>95.029113682453783</v>
      </c>
      <c r="V1379" s="1">
        <v>372.1986083984375</v>
      </c>
      <c r="W1379" s="1">
        <v>-73.16717529296875</v>
      </c>
      <c r="X1379" s="1">
        <v>-0.11605610579842922</v>
      </c>
      <c r="Y1379" s="1">
        <v>0.67242548745975195</v>
      </c>
      <c r="Z1379" s="1">
        <v>5.0482587103463867</v>
      </c>
      <c r="AA1379" s="1">
        <v>43.517623394949595</v>
      </c>
      <c r="AB1379" s="1">
        <v>43.774509421753059</v>
      </c>
      <c r="AC1379" s="1">
        <v>6.9871829854912013</v>
      </c>
      <c r="AD1379" s="1">
        <v>0</v>
      </c>
      <c r="AE1379" s="1">
        <v>0</v>
      </c>
      <c r="AF1379" s="1">
        <v>3.9604886681687419</v>
      </c>
      <c r="AG1379" s="1">
        <v>-7.2339046246238956</v>
      </c>
      <c r="AH1379" s="1">
        <v>11.489207106680407</v>
      </c>
      <c r="AI1379" s="1">
        <v>14.893694595630148</v>
      </c>
      <c r="AJ1379" s="1">
        <v>3.7219860553741455</v>
      </c>
      <c r="AK1379" s="1">
        <v>0</v>
      </c>
      <c r="AL1379" s="1">
        <v>0</v>
      </c>
      <c r="AM1379" s="1">
        <v>-8.2546263912947158</v>
      </c>
    </row>
    <row r="1380" spans="5:39" x14ac:dyDescent="0.2">
      <c r="E1380" s="1" t="str">
        <f t="shared" si="21"/>
        <v>00---0---2</v>
      </c>
      <c r="F1380" s="1">
        <v>0</v>
      </c>
      <c r="G1380" s="1">
        <v>0</v>
      </c>
      <c r="H1380" s="1" t="s">
        <v>87</v>
      </c>
      <c r="I1380" s="1" t="s">
        <v>87</v>
      </c>
      <c r="J1380" s="1" t="s">
        <v>87</v>
      </c>
      <c r="K1380" s="1">
        <v>0</v>
      </c>
      <c r="L1380" s="1" t="s">
        <v>87</v>
      </c>
      <c r="M1380" s="1" t="s">
        <v>87</v>
      </c>
      <c r="N1380" s="1" t="s">
        <v>87</v>
      </c>
      <c r="O1380" s="1">
        <v>2</v>
      </c>
      <c r="P1380" s="1">
        <v>2763</v>
      </c>
      <c r="Q1380" s="1">
        <v>11836525</v>
      </c>
      <c r="R1380" s="1">
        <v>21477.772859370176</v>
      </c>
      <c r="S1380" s="1">
        <v>38.305839538574219</v>
      </c>
      <c r="T1380" s="1">
        <v>-151.91472531491769</v>
      </c>
      <c r="U1380" s="1">
        <v>56.537230005338742</v>
      </c>
      <c r="V1380" s="1">
        <v>109.22944641113281</v>
      </c>
      <c r="W1380" s="1">
        <v>11.304232597351074</v>
      </c>
      <c r="X1380" s="1">
        <v>5.2632238320833816E-2</v>
      </c>
      <c r="Y1380" s="1">
        <v>0.28437400334980073</v>
      </c>
      <c r="Z1380" s="1">
        <v>6.0069488299986693</v>
      </c>
      <c r="AA1380" s="1">
        <v>34.33651346151003</v>
      </c>
      <c r="AB1380" s="1">
        <v>46.713566692927188</v>
      </c>
      <c r="AC1380" s="1">
        <v>12.194229302941531</v>
      </c>
      <c r="AD1380" s="1">
        <v>0.4643677092727807</v>
      </c>
      <c r="AE1380" s="1">
        <v>0.22564054906317521</v>
      </c>
      <c r="AF1380" s="1">
        <v>5.4903107119699399</v>
      </c>
      <c r="AG1380" s="1">
        <v>-9.1122414007858481</v>
      </c>
      <c r="AH1380" s="1">
        <v>1.7967134608635578</v>
      </c>
      <c r="AI1380" s="1">
        <v>4.1133657427342909</v>
      </c>
      <c r="AJ1380" s="1">
        <v>1.092294454574585</v>
      </c>
      <c r="AK1380" s="1">
        <v>0</v>
      </c>
      <c r="AL1380" s="1">
        <v>0</v>
      </c>
      <c r="AM1380" s="1">
        <v>0.65444172084560159</v>
      </c>
    </row>
    <row r="1381" spans="5:39" x14ac:dyDescent="0.2">
      <c r="E1381" s="1" t="str">
        <f t="shared" si="21"/>
        <v>00---1---2</v>
      </c>
      <c r="F1381" s="1">
        <v>0</v>
      </c>
      <c r="G1381" s="1">
        <v>0</v>
      </c>
      <c r="H1381" s="1" t="s">
        <v>87</v>
      </c>
      <c r="I1381" s="1" t="s">
        <v>87</v>
      </c>
      <c r="J1381" s="1" t="s">
        <v>87</v>
      </c>
      <c r="K1381" s="1">
        <v>1</v>
      </c>
      <c r="L1381" s="1" t="s">
        <v>87</v>
      </c>
      <c r="M1381" s="1" t="s">
        <v>87</v>
      </c>
      <c r="N1381" s="1" t="s">
        <v>87</v>
      </c>
      <c r="O1381" s="1">
        <v>2</v>
      </c>
      <c r="P1381" s="1">
        <v>318</v>
      </c>
      <c r="Q1381" s="1">
        <v>1174021</v>
      </c>
      <c r="R1381" s="1">
        <v>33536.128105006574</v>
      </c>
      <c r="S1381" s="1">
        <v>61.632774353027344</v>
      </c>
      <c r="T1381" s="1">
        <v>-309.98763608315545</v>
      </c>
      <c r="U1381" s="1">
        <v>55.301379302177814</v>
      </c>
      <c r="V1381" s="1">
        <v>123.59702301025391</v>
      </c>
      <c r="W1381" s="1">
        <v>-160.22862243652344</v>
      </c>
      <c r="X1381" s="1">
        <v>-0.47777913399789007</v>
      </c>
      <c r="Y1381" s="1">
        <v>3.6541084018088261</v>
      </c>
      <c r="Z1381" s="1">
        <v>17.488528740116234</v>
      </c>
      <c r="AA1381" s="1">
        <v>41.969351485194899</v>
      </c>
      <c r="AB1381" s="1">
        <v>29.072818970018421</v>
      </c>
      <c r="AC1381" s="1">
        <v>7.2129033467033379</v>
      </c>
      <c r="AD1381" s="1">
        <v>0.60228905615827999</v>
      </c>
      <c r="AE1381" s="1">
        <v>1.4207582317522429</v>
      </c>
      <c r="AF1381" s="1">
        <v>11.158829356544729</v>
      </c>
      <c r="AG1381" s="1">
        <v>-3.7044755975508941</v>
      </c>
      <c r="AH1381" s="1">
        <v>6.3212325136724168</v>
      </c>
      <c r="AI1381" s="1">
        <v>35.292644337157377</v>
      </c>
      <c r="AJ1381" s="1">
        <v>1.2359702587127686</v>
      </c>
      <c r="AK1381" s="1">
        <v>0</v>
      </c>
      <c r="AL1381" s="1">
        <v>0</v>
      </c>
      <c r="AM1381" s="1">
        <v>-67.048785927680541</v>
      </c>
    </row>
    <row r="1382" spans="5:39" x14ac:dyDescent="0.2">
      <c r="E1382" s="1" t="str">
        <f t="shared" si="21"/>
        <v>01---0---2</v>
      </c>
      <c r="F1382" s="1">
        <v>0</v>
      </c>
      <c r="G1382" s="1">
        <v>1</v>
      </c>
      <c r="H1382" s="1" t="s">
        <v>87</v>
      </c>
      <c r="I1382" s="1" t="s">
        <v>87</v>
      </c>
      <c r="J1382" s="1" t="s">
        <v>87</v>
      </c>
      <c r="K1382" s="1">
        <v>0</v>
      </c>
      <c r="L1382" s="1" t="s">
        <v>87</v>
      </c>
      <c r="M1382" s="1" t="s">
        <v>87</v>
      </c>
      <c r="N1382" s="1" t="s">
        <v>87</v>
      </c>
      <c r="O1382" s="1">
        <v>2</v>
      </c>
      <c r="P1382" s="1">
        <v>832</v>
      </c>
      <c r="Q1382" s="1">
        <v>1072149</v>
      </c>
      <c r="R1382" s="1">
        <v>28928.474073834648</v>
      </c>
      <c r="S1382" s="1">
        <v>33.115303039550781</v>
      </c>
      <c r="T1382" s="1">
        <v>-173.41699659951604</v>
      </c>
      <c r="U1382" s="1">
        <v>76.717044483945131</v>
      </c>
      <c r="V1382" s="1">
        <v>257.50234985351563</v>
      </c>
      <c r="W1382" s="1">
        <v>95.925384521484375</v>
      </c>
      <c r="X1382" s="1">
        <v>0.33159503773566606</v>
      </c>
      <c r="Y1382" s="1">
        <v>0</v>
      </c>
      <c r="Z1382" s="1">
        <v>0.80156769255019589</v>
      </c>
      <c r="AA1382" s="1">
        <v>15.978282869265373</v>
      </c>
      <c r="AB1382" s="1">
        <v>72.889868852183795</v>
      </c>
      <c r="AC1382" s="1">
        <v>10.286443395460893</v>
      </c>
      <c r="AD1382" s="1">
        <v>4.3837190539747738E-2</v>
      </c>
      <c r="AE1382" s="1">
        <v>0</v>
      </c>
      <c r="AF1382" s="1">
        <v>0.69104201001912979</v>
      </c>
      <c r="AG1382" s="1">
        <v>-77.392908174732838</v>
      </c>
      <c r="AH1382" s="1">
        <v>2.2223511929560495</v>
      </c>
      <c r="AI1382" s="1">
        <v>0.10184327128083853</v>
      </c>
      <c r="AJ1382" s="1">
        <v>2.5750236511230469</v>
      </c>
      <c r="AK1382" s="1">
        <v>0</v>
      </c>
      <c r="AL1382" s="1">
        <v>0</v>
      </c>
      <c r="AM1382" s="1">
        <v>10.191684296434959</v>
      </c>
    </row>
    <row r="1383" spans="5:39" x14ac:dyDescent="0.2">
      <c r="E1383" s="1" t="str">
        <f t="shared" si="21"/>
        <v>01---1---2</v>
      </c>
      <c r="F1383" s="1">
        <v>0</v>
      </c>
      <c r="G1383" s="1">
        <v>1</v>
      </c>
      <c r="H1383" s="1" t="s">
        <v>87</v>
      </c>
      <c r="I1383" s="1" t="s">
        <v>87</v>
      </c>
      <c r="J1383" s="1" t="s">
        <v>87</v>
      </c>
      <c r="K1383" s="1">
        <v>1</v>
      </c>
      <c r="L1383" s="1" t="s">
        <v>87</v>
      </c>
      <c r="M1383" s="1" t="s">
        <v>87</v>
      </c>
      <c r="N1383" s="1" t="s">
        <v>87</v>
      </c>
      <c r="O1383" s="1">
        <v>2</v>
      </c>
      <c r="P1383" s="1">
        <v>156</v>
      </c>
      <c r="Q1383" s="1">
        <v>196111</v>
      </c>
      <c r="R1383" s="1">
        <v>38941.422540369218</v>
      </c>
      <c r="S1383" s="1">
        <v>50.655803680419922</v>
      </c>
      <c r="T1383" s="1">
        <v>-326.02701416381478</v>
      </c>
      <c r="U1383" s="1">
        <v>89.304506207430023</v>
      </c>
      <c r="V1383" s="1">
        <v>262.2254638671875</v>
      </c>
      <c r="W1383" s="1">
        <v>61.091007232666016</v>
      </c>
      <c r="X1383" s="1">
        <v>0.15687923873180312</v>
      </c>
      <c r="Y1383" s="1">
        <v>1.0295189968946157</v>
      </c>
      <c r="Z1383" s="1">
        <v>1.0560345926541601</v>
      </c>
      <c r="AA1383" s="1">
        <v>36.191748550565748</v>
      </c>
      <c r="AB1383" s="1">
        <v>49.968640208861309</v>
      </c>
      <c r="AC1383" s="1">
        <v>11.754057651024166</v>
      </c>
      <c r="AD1383" s="1">
        <v>0</v>
      </c>
      <c r="AE1383" s="1">
        <v>1.0295189968946157</v>
      </c>
      <c r="AF1383" s="1">
        <v>1.0121818765902983</v>
      </c>
      <c r="AG1383" s="1">
        <v>-18.140963699236668</v>
      </c>
      <c r="AH1383" s="1">
        <v>6.0750958777709911</v>
      </c>
      <c r="AI1383" s="1">
        <v>37.757356112685073</v>
      </c>
      <c r="AJ1383" s="1">
        <v>2.6222548484802246</v>
      </c>
      <c r="AK1383" s="1">
        <v>0</v>
      </c>
      <c r="AL1383" s="1">
        <v>0</v>
      </c>
      <c r="AM1383" s="1">
        <v>9.8965508703373253</v>
      </c>
    </row>
    <row r="1384" spans="5:39" x14ac:dyDescent="0.2">
      <c r="E1384" s="1" t="str">
        <f t="shared" si="21"/>
        <v>10---0---2</v>
      </c>
      <c r="F1384" s="1">
        <v>1</v>
      </c>
      <c r="G1384" s="1">
        <v>0</v>
      </c>
      <c r="H1384" s="1" t="s">
        <v>87</v>
      </c>
      <c r="I1384" s="1" t="s">
        <v>87</v>
      </c>
      <c r="J1384" s="1" t="s">
        <v>87</v>
      </c>
      <c r="K1384" s="1">
        <v>0</v>
      </c>
      <c r="L1384" s="1" t="s">
        <v>87</v>
      </c>
      <c r="M1384" s="1" t="s">
        <v>87</v>
      </c>
      <c r="N1384" s="1" t="s">
        <v>87</v>
      </c>
      <c r="O1384" s="1">
        <v>2</v>
      </c>
      <c r="P1384" s="1">
        <v>2897</v>
      </c>
      <c r="Q1384" s="1">
        <v>8093958</v>
      </c>
      <c r="R1384" s="1">
        <v>41082.858775881708</v>
      </c>
      <c r="S1384" s="1">
        <v>49.86798095703125</v>
      </c>
      <c r="T1384" s="1">
        <v>-289.22762352315641</v>
      </c>
      <c r="U1384" s="1">
        <v>87.008076276923319</v>
      </c>
      <c r="V1384" s="1">
        <v>214.37208557128906</v>
      </c>
      <c r="W1384" s="1">
        <v>26.08734130859375</v>
      </c>
      <c r="X1384" s="1">
        <v>6.3499333020877069E-2</v>
      </c>
      <c r="Y1384" s="1">
        <v>0.20627732439431981</v>
      </c>
      <c r="Z1384" s="1">
        <v>2.5971595108351191</v>
      </c>
      <c r="AA1384" s="1">
        <v>38.02031095293551</v>
      </c>
      <c r="AB1384" s="1">
        <v>49.766492487359088</v>
      </c>
      <c r="AC1384" s="1">
        <v>8.9073726352422398</v>
      </c>
      <c r="AD1384" s="1">
        <v>0.50238708923372222</v>
      </c>
      <c r="AE1384" s="1">
        <v>0.19646753788443183</v>
      </c>
      <c r="AF1384" s="1">
        <v>2.4745124696718217</v>
      </c>
      <c r="AG1384" s="1">
        <v>-6.6508657149765735</v>
      </c>
      <c r="AH1384" s="1">
        <v>5.8541921249892512</v>
      </c>
      <c r="AI1384" s="1">
        <v>3.8607214206371157</v>
      </c>
      <c r="AJ1384" s="1">
        <v>2.1437208652496338</v>
      </c>
      <c r="AK1384" s="1">
        <v>0</v>
      </c>
      <c r="AL1384" s="1">
        <v>0</v>
      </c>
      <c r="AM1384" s="1">
        <v>10.870763288715393</v>
      </c>
    </row>
    <row r="1385" spans="5:39" x14ac:dyDescent="0.2">
      <c r="E1385" s="1" t="str">
        <f t="shared" si="21"/>
        <v>10---1---2</v>
      </c>
      <c r="F1385" s="1">
        <v>1</v>
      </c>
      <c r="G1385" s="1">
        <v>0</v>
      </c>
      <c r="H1385" s="1" t="s">
        <v>87</v>
      </c>
      <c r="I1385" s="1" t="s">
        <v>87</v>
      </c>
      <c r="J1385" s="1" t="s">
        <v>87</v>
      </c>
      <c r="K1385" s="1">
        <v>1</v>
      </c>
      <c r="L1385" s="1" t="s">
        <v>87</v>
      </c>
      <c r="M1385" s="1" t="s">
        <v>87</v>
      </c>
      <c r="N1385" s="1" t="s">
        <v>87</v>
      </c>
      <c r="O1385" s="1">
        <v>2</v>
      </c>
      <c r="P1385" s="1">
        <v>681</v>
      </c>
      <c r="Q1385" s="1">
        <v>1824504</v>
      </c>
      <c r="R1385" s="1">
        <v>64367.871134996531</v>
      </c>
      <c r="S1385" s="1">
        <v>75.269142150878906</v>
      </c>
      <c r="T1385" s="1">
        <v>-460.44032585985133</v>
      </c>
      <c r="U1385" s="1">
        <v>89.598735299829613</v>
      </c>
      <c r="V1385" s="1">
        <v>231.61593627929688</v>
      </c>
      <c r="W1385" s="1">
        <v>-138.34881591796875</v>
      </c>
      <c r="X1385" s="1">
        <v>-0.21493458378919278</v>
      </c>
      <c r="Y1385" s="1">
        <v>1.0278958007217305</v>
      </c>
      <c r="Z1385" s="1">
        <v>6.3675936035218346</v>
      </c>
      <c r="AA1385" s="1">
        <v>52.641923503593304</v>
      </c>
      <c r="AB1385" s="1">
        <v>36.779530217527615</v>
      </c>
      <c r="AC1385" s="1">
        <v>2.7553241867378753</v>
      </c>
      <c r="AD1385" s="1">
        <v>0.42773268789764235</v>
      </c>
      <c r="AE1385" s="1">
        <v>0.57105931255837206</v>
      </c>
      <c r="AF1385" s="1">
        <v>2.2085454457759477</v>
      </c>
      <c r="AG1385" s="1">
        <v>-0.45909878180135955</v>
      </c>
      <c r="AH1385" s="1">
        <v>13.310559646415362</v>
      </c>
      <c r="AI1385" s="1">
        <v>16.34723712590095</v>
      </c>
      <c r="AJ1385" s="1">
        <v>2.3161592483520508</v>
      </c>
      <c r="AK1385" s="1">
        <v>0</v>
      </c>
      <c r="AL1385" s="1">
        <v>0</v>
      </c>
      <c r="AM1385" s="1">
        <v>-28.321851697947004</v>
      </c>
    </row>
    <row r="1386" spans="5:39" x14ac:dyDescent="0.2">
      <c r="E1386" s="1" t="str">
        <f t="shared" si="21"/>
        <v>11---0---2</v>
      </c>
      <c r="F1386" s="1">
        <v>1</v>
      </c>
      <c r="G1386" s="1">
        <v>1</v>
      </c>
      <c r="H1386" s="1" t="s">
        <v>87</v>
      </c>
      <c r="I1386" s="1" t="s">
        <v>87</v>
      </c>
      <c r="J1386" s="1" t="s">
        <v>87</v>
      </c>
      <c r="K1386" s="1">
        <v>0</v>
      </c>
      <c r="L1386" s="1" t="s">
        <v>87</v>
      </c>
      <c r="M1386" s="1" t="s">
        <v>87</v>
      </c>
      <c r="N1386" s="1" t="s">
        <v>87</v>
      </c>
      <c r="O1386" s="1">
        <v>2</v>
      </c>
      <c r="P1386" s="1">
        <v>2574</v>
      </c>
      <c r="Q1386" s="1">
        <v>3459943</v>
      </c>
      <c r="R1386" s="1">
        <v>56979.765380282188</v>
      </c>
      <c r="S1386" s="1">
        <v>55.786815643310547</v>
      </c>
      <c r="T1386" s="1">
        <v>-353.12566160021072</v>
      </c>
      <c r="U1386" s="1">
        <v>101.6174981027029</v>
      </c>
      <c r="V1386" s="1">
        <v>384.44073486328125</v>
      </c>
      <c r="W1386" s="1">
        <v>152.05734252929688</v>
      </c>
      <c r="X1386" s="1">
        <v>0.26686200182550457</v>
      </c>
      <c r="Y1386" s="1">
        <v>3.6387882690552993E-2</v>
      </c>
      <c r="Z1386" s="1">
        <v>0.31350227445943474</v>
      </c>
      <c r="AA1386" s="1">
        <v>21.637235064277071</v>
      </c>
      <c r="AB1386" s="1">
        <v>68.177741656437689</v>
      </c>
      <c r="AC1386" s="1">
        <v>9.7422414184279909</v>
      </c>
      <c r="AD1386" s="1">
        <v>9.2891703707257606E-2</v>
      </c>
      <c r="AE1386" s="1">
        <v>3.6387882690552993E-2</v>
      </c>
      <c r="AF1386" s="1">
        <v>0.31350227445943474</v>
      </c>
      <c r="AG1386" s="1">
        <v>-23.360977809832889</v>
      </c>
      <c r="AH1386" s="1">
        <v>9.9143206226160583</v>
      </c>
      <c r="AI1386" s="1">
        <v>0.71049503232850764</v>
      </c>
      <c r="AJ1386" s="1">
        <v>3.844407320022583</v>
      </c>
      <c r="AK1386" s="1">
        <v>0</v>
      </c>
      <c r="AL1386" s="1">
        <v>0</v>
      </c>
      <c r="AM1386" s="1">
        <v>31.86093566679024</v>
      </c>
    </row>
    <row r="1387" spans="5:39" x14ac:dyDescent="0.2">
      <c r="E1387" s="1" t="str">
        <f t="shared" si="21"/>
        <v>11---1---2</v>
      </c>
      <c r="F1387" s="1">
        <v>1</v>
      </c>
      <c r="G1387" s="1">
        <v>1</v>
      </c>
      <c r="H1387" s="1" t="s">
        <v>87</v>
      </c>
      <c r="I1387" s="1" t="s">
        <v>87</v>
      </c>
      <c r="J1387" s="1" t="s">
        <v>87</v>
      </c>
      <c r="K1387" s="1">
        <v>1</v>
      </c>
      <c r="L1387" s="1" t="s">
        <v>87</v>
      </c>
      <c r="M1387" s="1" t="s">
        <v>87</v>
      </c>
      <c r="N1387" s="1" t="s">
        <v>87</v>
      </c>
      <c r="O1387" s="1">
        <v>2</v>
      </c>
      <c r="P1387" s="1">
        <v>1016</v>
      </c>
      <c r="Q1387" s="1">
        <v>1476925</v>
      </c>
      <c r="R1387" s="1">
        <v>68399.066610496375</v>
      </c>
      <c r="S1387" s="1">
        <v>66.833930969238281</v>
      </c>
      <c r="T1387" s="1">
        <v>-481.43597268803467</v>
      </c>
      <c r="U1387" s="1">
        <v>95.825819545265773</v>
      </c>
      <c r="V1387" s="1">
        <v>385.22186279296875</v>
      </c>
      <c r="W1387" s="1">
        <v>-14.760601997375488</v>
      </c>
      <c r="X1387" s="1">
        <v>-2.1580121964866635E-2</v>
      </c>
      <c r="Y1387" s="1">
        <v>0.48316603754422194</v>
      </c>
      <c r="Z1387" s="1">
        <v>4.2998798178648201</v>
      </c>
      <c r="AA1387" s="1">
        <v>35.778187788817981</v>
      </c>
      <c r="AB1387" s="1">
        <v>52.7948270900689</v>
      </c>
      <c r="AC1387" s="1">
        <v>6.61780388306786</v>
      </c>
      <c r="AD1387" s="1">
        <v>2.6135382636220526E-2</v>
      </c>
      <c r="AE1387" s="1">
        <v>0.3456505916007922</v>
      </c>
      <c r="AF1387" s="1">
        <v>2.2324085515513654</v>
      </c>
      <c r="AG1387" s="1">
        <v>-3.0835889629995226</v>
      </c>
      <c r="AH1387" s="1">
        <v>14.269584082370949</v>
      </c>
      <c r="AI1387" s="1">
        <v>13.237922671501895</v>
      </c>
      <c r="AJ1387" s="1">
        <v>3.8522186279296875</v>
      </c>
      <c r="AK1387" s="1">
        <v>0</v>
      </c>
      <c r="AL1387" s="1">
        <v>0</v>
      </c>
      <c r="AM1387" s="1">
        <v>-38.79622829746787</v>
      </c>
    </row>
    <row r="1388" spans="5:39" x14ac:dyDescent="0.2">
      <c r="E1388" s="1" t="str">
        <f t="shared" si="21"/>
        <v>00------01</v>
      </c>
      <c r="F1388" s="1">
        <v>0</v>
      </c>
      <c r="G1388" s="1">
        <v>0</v>
      </c>
      <c r="H1388" s="1" t="s">
        <v>87</v>
      </c>
      <c r="I1388" s="1" t="s">
        <v>87</v>
      </c>
      <c r="J1388" s="1" t="s">
        <v>87</v>
      </c>
      <c r="K1388" s="1" t="s">
        <v>87</v>
      </c>
      <c r="L1388" s="1" t="s">
        <v>87</v>
      </c>
      <c r="M1388" s="1" t="s">
        <v>87</v>
      </c>
      <c r="N1388" s="1">
        <v>0</v>
      </c>
      <c r="O1388" s="1">
        <v>1</v>
      </c>
      <c r="P1388" s="1">
        <v>886</v>
      </c>
      <c r="Q1388" s="1">
        <v>3792446</v>
      </c>
      <c r="R1388" s="1">
        <v>20665.646027421768</v>
      </c>
      <c r="S1388" s="1">
        <v>37.311450958251953</v>
      </c>
      <c r="T1388" s="1">
        <v>-190.33031264528367</v>
      </c>
      <c r="U1388" s="1">
        <v>46.345127459176013</v>
      </c>
      <c r="V1388" s="1">
        <v>110.71195220947266</v>
      </c>
      <c r="W1388" s="1">
        <v>-32.160995483398438</v>
      </c>
      <c r="X1388" s="1">
        <v>-0.15562540576144196</v>
      </c>
      <c r="Y1388" s="1">
        <v>1.1620732371667255</v>
      </c>
      <c r="Z1388" s="1">
        <v>7.3071574387611582</v>
      </c>
      <c r="AA1388" s="1">
        <v>42.70077939145343</v>
      </c>
      <c r="AB1388" s="1">
        <v>42.411256481964408</v>
      </c>
      <c r="AC1388" s="1">
        <v>6.391521461347109</v>
      </c>
      <c r="AD1388" s="1">
        <v>2.7211989307164824E-2</v>
      </c>
      <c r="AE1388" s="1">
        <v>0.94495742325665288</v>
      </c>
      <c r="AF1388" s="1">
        <v>5.6361778124197421</v>
      </c>
      <c r="AG1388" s="1">
        <v>-3.6990577319458531</v>
      </c>
      <c r="AH1388" s="1">
        <v>2.1541930685653528</v>
      </c>
      <c r="AI1388" s="1">
        <v>7.6478614943939434</v>
      </c>
      <c r="AJ1388" s="1">
        <v>1.1071195602416992</v>
      </c>
      <c r="AK1388" s="1">
        <v>0</v>
      </c>
      <c r="AL1388" s="1">
        <v>0</v>
      </c>
      <c r="AM1388" s="1">
        <v>-4.9907600286486762</v>
      </c>
    </row>
    <row r="1389" spans="5:39" x14ac:dyDescent="0.2">
      <c r="E1389" s="1" t="str">
        <f t="shared" si="21"/>
        <v>00------11</v>
      </c>
      <c r="F1389" s="1">
        <v>0</v>
      </c>
      <c r="G1389" s="1">
        <v>0</v>
      </c>
      <c r="H1389" s="1" t="s">
        <v>87</v>
      </c>
      <c r="I1389" s="1" t="s">
        <v>87</v>
      </c>
      <c r="J1389" s="1" t="s">
        <v>87</v>
      </c>
      <c r="K1389" s="1" t="s">
        <v>87</v>
      </c>
      <c r="L1389" s="1" t="s">
        <v>87</v>
      </c>
      <c r="M1389" s="1" t="s">
        <v>87</v>
      </c>
      <c r="N1389" s="1">
        <v>1</v>
      </c>
      <c r="O1389" s="1">
        <v>1</v>
      </c>
      <c r="P1389" s="1">
        <v>383</v>
      </c>
      <c r="Q1389" s="1">
        <v>1688984</v>
      </c>
      <c r="R1389" s="1">
        <v>22757.420166775075</v>
      </c>
      <c r="S1389" s="1">
        <v>41.037239074707031</v>
      </c>
      <c r="T1389" s="1">
        <v>-283.96701332812984</v>
      </c>
      <c r="U1389" s="1">
        <v>49.757205904902975</v>
      </c>
      <c r="V1389" s="1">
        <v>109.45485687255859</v>
      </c>
      <c r="W1389" s="1">
        <v>-97.325408935546875</v>
      </c>
      <c r="X1389" s="1">
        <v>-0.4276645077619039</v>
      </c>
      <c r="Y1389" s="1">
        <v>0</v>
      </c>
      <c r="Z1389" s="1">
        <v>24.475897936274116</v>
      </c>
      <c r="AA1389" s="1">
        <v>48.20785750486683</v>
      </c>
      <c r="AB1389" s="1">
        <v>25.238368155056527</v>
      </c>
      <c r="AC1389" s="1">
        <v>2.0778764038025228</v>
      </c>
      <c r="AD1389" s="1">
        <v>0</v>
      </c>
      <c r="AE1389" s="1">
        <v>0</v>
      </c>
      <c r="AF1389" s="1">
        <v>21.579304481273951</v>
      </c>
      <c r="AG1389" s="1">
        <v>5.8526117403134279</v>
      </c>
      <c r="AH1389" s="1">
        <v>3.0579895575086526</v>
      </c>
      <c r="AI1389" s="1">
        <v>17.617627438955992</v>
      </c>
      <c r="AJ1389" s="1">
        <v>1.0945485830307007</v>
      </c>
      <c r="AK1389" s="1">
        <v>0</v>
      </c>
      <c r="AL1389" s="1">
        <v>0</v>
      </c>
      <c r="AM1389" s="1">
        <v>0.9013169417343192</v>
      </c>
    </row>
    <row r="1390" spans="5:39" x14ac:dyDescent="0.2">
      <c r="E1390" s="1" t="str">
        <f t="shared" si="21"/>
        <v>01------01</v>
      </c>
      <c r="F1390" s="1">
        <v>0</v>
      </c>
      <c r="G1390" s="1">
        <v>1</v>
      </c>
      <c r="H1390" s="1" t="s">
        <v>87</v>
      </c>
      <c r="I1390" s="1" t="s">
        <v>87</v>
      </c>
      <c r="J1390" s="1" t="s">
        <v>87</v>
      </c>
      <c r="K1390" s="1" t="s">
        <v>87</v>
      </c>
      <c r="L1390" s="1" t="s">
        <v>87</v>
      </c>
      <c r="M1390" s="1" t="s">
        <v>87</v>
      </c>
      <c r="N1390" s="1">
        <v>0</v>
      </c>
      <c r="O1390" s="1">
        <v>1</v>
      </c>
      <c r="P1390" s="1">
        <v>322</v>
      </c>
      <c r="Q1390" s="1">
        <v>401128</v>
      </c>
      <c r="R1390" s="1">
        <v>26486.134745842115</v>
      </c>
      <c r="S1390" s="1">
        <v>30.835712432861328</v>
      </c>
      <c r="T1390" s="1">
        <v>-234.81989090782395</v>
      </c>
      <c r="U1390" s="1">
        <v>73.399973397929784</v>
      </c>
      <c r="V1390" s="1">
        <v>259.50619506835938</v>
      </c>
      <c r="W1390" s="1">
        <v>51.376735687255859</v>
      </c>
      <c r="X1390" s="1">
        <v>0.19397596584122626</v>
      </c>
      <c r="Y1390" s="1">
        <v>0</v>
      </c>
      <c r="Z1390" s="1">
        <v>2.0806326160228159</v>
      </c>
      <c r="AA1390" s="1">
        <v>29.886719451147766</v>
      </c>
      <c r="AB1390" s="1">
        <v>60.641740292375502</v>
      </c>
      <c r="AC1390" s="1">
        <v>7.3909076404539196</v>
      </c>
      <c r="AD1390" s="1">
        <v>0</v>
      </c>
      <c r="AE1390" s="1">
        <v>0</v>
      </c>
      <c r="AF1390" s="1">
        <v>2.0806326160228159</v>
      </c>
      <c r="AG1390" s="1">
        <v>-65.549569631320722</v>
      </c>
      <c r="AH1390" s="1">
        <v>1.8756258471867391</v>
      </c>
      <c r="AI1390" s="1">
        <v>0.66893800348319865</v>
      </c>
      <c r="AJ1390" s="1">
        <v>2.5950620174407959</v>
      </c>
      <c r="AK1390" s="1">
        <v>0</v>
      </c>
      <c r="AL1390" s="1">
        <v>0</v>
      </c>
      <c r="AM1390" s="1">
        <v>16.295466538546837</v>
      </c>
    </row>
    <row r="1391" spans="5:39" x14ac:dyDescent="0.2">
      <c r="E1391" s="1" t="str">
        <f t="shared" si="21"/>
        <v>01------11</v>
      </c>
      <c r="F1391" s="1">
        <v>0</v>
      </c>
      <c r="G1391" s="1">
        <v>1</v>
      </c>
      <c r="H1391" s="1" t="s">
        <v>87</v>
      </c>
      <c r="I1391" s="1" t="s">
        <v>87</v>
      </c>
      <c r="J1391" s="1" t="s">
        <v>87</v>
      </c>
      <c r="K1391" s="1" t="s">
        <v>87</v>
      </c>
      <c r="L1391" s="1" t="s">
        <v>87</v>
      </c>
      <c r="M1391" s="1" t="s">
        <v>87</v>
      </c>
      <c r="N1391" s="1">
        <v>1</v>
      </c>
      <c r="O1391" s="1">
        <v>1</v>
      </c>
      <c r="P1391" s="1">
        <v>108</v>
      </c>
      <c r="Q1391" s="1">
        <v>129700</v>
      </c>
      <c r="R1391" s="1">
        <v>31334.751353677115</v>
      </c>
      <c r="S1391" s="1">
        <v>37.079277038574219</v>
      </c>
      <c r="T1391" s="1">
        <v>-390.6590993155927</v>
      </c>
      <c r="U1391" s="1">
        <v>79.916821378793969</v>
      </c>
      <c r="V1391" s="1">
        <v>272.11566162109375</v>
      </c>
      <c r="W1391" s="1">
        <v>-35.298721313476563</v>
      </c>
      <c r="X1391" s="1">
        <v>-0.11265039545090974</v>
      </c>
      <c r="Y1391" s="1">
        <v>0</v>
      </c>
      <c r="Z1391" s="1">
        <v>5.5597532767925983</v>
      </c>
      <c r="AA1391" s="1">
        <v>46.176561295296835</v>
      </c>
      <c r="AB1391" s="1">
        <v>46.739398612181958</v>
      </c>
      <c r="AC1391" s="1">
        <v>1.5242868157286045</v>
      </c>
      <c r="AD1391" s="1">
        <v>0</v>
      </c>
      <c r="AE1391" s="1">
        <v>0</v>
      </c>
      <c r="AF1391" s="1">
        <v>5.5597532767925983</v>
      </c>
      <c r="AG1391" s="1">
        <v>-23.701973269463465</v>
      </c>
      <c r="AH1391" s="1">
        <v>2.8103396672327516</v>
      </c>
      <c r="AI1391" s="1">
        <v>16.38250671571728</v>
      </c>
      <c r="AJ1391" s="1">
        <v>2.7211565971374512</v>
      </c>
      <c r="AK1391" s="1">
        <v>0</v>
      </c>
      <c r="AL1391" s="1">
        <v>0</v>
      </c>
      <c r="AM1391" s="1">
        <v>7.8370335725389904</v>
      </c>
    </row>
    <row r="1392" spans="5:39" x14ac:dyDescent="0.2">
      <c r="E1392" s="1" t="str">
        <f t="shared" si="21"/>
        <v>10------01</v>
      </c>
      <c r="F1392" s="1">
        <v>1</v>
      </c>
      <c r="G1392" s="1">
        <v>0</v>
      </c>
      <c r="H1392" s="1" t="s">
        <v>87</v>
      </c>
      <c r="I1392" s="1" t="s">
        <v>87</v>
      </c>
      <c r="J1392" s="1" t="s">
        <v>87</v>
      </c>
      <c r="K1392" s="1" t="s">
        <v>87</v>
      </c>
      <c r="L1392" s="1" t="s">
        <v>87</v>
      </c>
      <c r="M1392" s="1" t="s">
        <v>87</v>
      </c>
      <c r="N1392" s="1">
        <v>0</v>
      </c>
      <c r="O1392" s="1">
        <v>1</v>
      </c>
      <c r="P1392" s="1">
        <v>1045</v>
      </c>
      <c r="Q1392" s="1">
        <v>2824412</v>
      </c>
      <c r="R1392" s="1">
        <v>44046.092184532667</v>
      </c>
      <c r="S1392" s="1">
        <v>52.357376098632813</v>
      </c>
      <c r="T1392" s="1">
        <v>-350.02678944416414</v>
      </c>
      <c r="U1392" s="1">
        <v>79.038568365890342</v>
      </c>
      <c r="V1392" s="1">
        <v>221.07585144042969</v>
      </c>
      <c r="W1392" s="1">
        <v>-32.390262603759766</v>
      </c>
      <c r="X1392" s="1">
        <v>-7.3537199323062782E-2</v>
      </c>
      <c r="Y1392" s="1">
        <v>0.18878265635466782</v>
      </c>
      <c r="Z1392" s="1">
        <v>4.9395059927517657</v>
      </c>
      <c r="AA1392" s="1">
        <v>44.863886713411496</v>
      </c>
      <c r="AB1392" s="1">
        <v>43.516809870514642</v>
      </c>
      <c r="AC1392" s="1">
        <v>6.4910147669674245</v>
      </c>
      <c r="AD1392" s="1">
        <v>0</v>
      </c>
      <c r="AE1392" s="1">
        <v>0.15946681999651607</v>
      </c>
      <c r="AF1392" s="1">
        <v>3.8375775205600315</v>
      </c>
      <c r="AG1392" s="1">
        <v>-4.1422264997668155</v>
      </c>
      <c r="AH1392" s="1">
        <v>7.0168053513574531</v>
      </c>
      <c r="AI1392" s="1">
        <v>5.0746531772831736</v>
      </c>
      <c r="AJ1392" s="1">
        <v>2.2107584476470947</v>
      </c>
      <c r="AK1392" s="1">
        <v>0</v>
      </c>
      <c r="AL1392" s="1">
        <v>0</v>
      </c>
      <c r="AM1392" s="1">
        <v>9.5728704060847267</v>
      </c>
    </row>
    <row r="1393" spans="5:39" x14ac:dyDescent="0.2">
      <c r="E1393" s="1" t="str">
        <f t="shared" si="21"/>
        <v>10------11</v>
      </c>
      <c r="F1393" s="1">
        <v>1</v>
      </c>
      <c r="G1393" s="1">
        <v>0</v>
      </c>
      <c r="H1393" s="1" t="s">
        <v>87</v>
      </c>
      <c r="I1393" s="1" t="s">
        <v>87</v>
      </c>
      <c r="J1393" s="1" t="s">
        <v>87</v>
      </c>
      <c r="K1393" s="1" t="s">
        <v>87</v>
      </c>
      <c r="L1393" s="1" t="s">
        <v>87</v>
      </c>
      <c r="M1393" s="1" t="s">
        <v>87</v>
      </c>
      <c r="N1393" s="1">
        <v>1</v>
      </c>
      <c r="O1393" s="1">
        <v>1</v>
      </c>
      <c r="P1393" s="1">
        <v>510</v>
      </c>
      <c r="Q1393" s="1">
        <v>1406401</v>
      </c>
      <c r="R1393" s="1">
        <v>41724.877390430796</v>
      </c>
      <c r="S1393" s="1">
        <v>52.370048522949219</v>
      </c>
      <c r="T1393" s="1">
        <v>-489.70862060312129</v>
      </c>
      <c r="U1393" s="1">
        <v>82.891810319209895</v>
      </c>
      <c r="V1393" s="1">
        <v>219.79107666015625</v>
      </c>
      <c r="W1393" s="1">
        <v>-171.02265930175781</v>
      </c>
      <c r="X1393" s="1">
        <v>-0.40988175399882715</v>
      </c>
      <c r="Y1393" s="1">
        <v>1.1427750691303549</v>
      </c>
      <c r="Z1393" s="1">
        <v>15.669499666169179</v>
      </c>
      <c r="AA1393" s="1">
        <v>58.376664976774052</v>
      </c>
      <c r="AB1393" s="1">
        <v>24.342275069485872</v>
      </c>
      <c r="AC1393" s="1">
        <v>0.46878521844054433</v>
      </c>
      <c r="AD1393" s="1">
        <v>0</v>
      </c>
      <c r="AE1393" s="1">
        <v>0.4901162612938984</v>
      </c>
      <c r="AF1393" s="1">
        <v>12.172346293837959</v>
      </c>
      <c r="AG1393" s="1">
        <v>2.5696631723492374</v>
      </c>
      <c r="AH1393" s="1">
        <v>7.3630172539549479</v>
      </c>
      <c r="AI1393" s="1">
        <v>16.267657138908394</v>
      </c>
      <c r="AJ1393" s="1">
        <v>2.1979107856750488</v>
      </c>
      <c r="AK1393" s="1">
        <v>0</v>
      </c>
      <c r="AL1393" s="1">
        <v>0</v>
      </c>
      <c r="AM1393" s="1">
        <v>-10.197266672170713</v>
      </c>
    </row>
    <row r="1394" spans="5:39" x14ac:dyDescent="0.2">
      <c r="E1394" s="1" t="str">
        <f t="shared" si="21"/>
        <v>11------01</v>
      </c>
      <c r="F1394" s="1">
        <v>1</v>
      </c>
      <c r="G1394" s="1">
        <v>1</v>
      </c>
      <c r="H1394" s="1" t="s">
        <v>87</v>
      </c>
      <c r="I1394" s="1" t="s">
        <v>87</v>
      </c>
      <c r="J1394" s="1" t="s">
        <v>87</v>
      </c>
      <c r="K1394" s="1" t="s">
        <v>87</v>
      </c>
      <c r="L1394" s="1" t="s">
        <v>87</v>
      </c>
      <c r="M1394" s="1" t="s">
        <v>87</v>
      </c>
      <c r="N1394" s="1">
        <v>0</v>
      </c>
      <c r="O1394" s="1">
        <v>1</v>
      </c>
      <c r="P1394" s="1">
        <v>1043</v>
      </c>
      <c r="Q1394" s="1">
        <v>1353985</v>
      </c>
      <c r="R1394" s="1">
        <v>56766.858728293308</v>
      </c>
      <c r="S1394" s="1">
        <v>55.669757843017578</v>
      </c>
      <c r="T1394" s="1">
        <v>-424.0808026615482</v>
      </c>
      <c r="U1394" s="1">
        <v>94.631469699898588</v>
      </c>
      <c r="V1394" s="1">
        <v>376.70062255859375</v>
      </c>
      <c r="W1394" s="1">
        <v>75.339706420898438</v>
      </c>
      <c r="X1394" s="1">
        <v>0.13271776545096758</v>
      </c>
      <c r="Y1394" s="1">
        <v>0</v>
      </c>
      <c r="Z1394" s="1">
        <v>1.3393796829359261</v>
      </c>
      <c r="AA1394" s="1">
        <v>30.317765706414768</v>
      </c>
      <c r="AB1394" s="1">
        <v>59.023032012910036</v>
      </c>
      <c r="AC1394" s="1">
        <v>9.2094816412294076</v>
      </c>
      <c r="AD1394" s="1">
        <v>0.11034095650985794</v>
      </c>
      <c r="AE1394" s="1">
        <v>0</v>
      </c>
      <c r="AF1394" s="1">
        <v>1.1473539219415281</v>
      </c>
      <c r="AG1394" s="1">
        <v>-16.478564295286112</v>
      </c>
      <c r="AH1394" s="1">
        <v>10.09767233131903</v>
      </c>
      <c r="AI1394" s="1">
        <v>4.516622152225044</v>
      </c>
      <c r="AJ1394" s="1">
        <v>3.7670063972473145</v>
      </c>
      <c r="AK1394" s="1">
        <v>0</v>
      </c>
      <c r="AL1394" s="1">
        <v>0</v>
      </c>
      <c r="AM1394" s="1">
        <v>29.952683095676999</v>
      </c>
    </row>
    <row r="1395" spans="5:39" x14ac:dyDescent="0.2">
      <c r="E1395" s="1" t="str">
        <f t="shared" si="21"/>
        <v>11------11</v>
      </c>
      <c r="F1395" s="1">
        <v>1</v>
      </c>
      <c r="G1395" s="1">
        <v>1</v>
      </c>
      <c r="H1395" s="1" t="s">
        <v>87</v>
      </c>
      <c r="I1395" s="1" t="s">
        <v>87</v>
      </c>
      <c r="J1395" s="1" t="s">
        <v>87</v>
      </c>
      <c r="K1395" s="1" t="s">
        <v>87</v>
      </c>
      <c r="L1395" s="1" t="s">
        <v>87</v>
      </c>
      <c r="M1395" s="1" t="s">
        <v>87</v>
      </c>
      <c r="N1395" s="1">
        <v>1</v>
      </c>
      <c r="O1395" s="1">
        <v>1</v>
      </c>
      <c r="P1395" s="1">
        <v>350</v>
      </c>
      <c r="Q1395" s="1">
        <v>388486</v>
      </c>
      <c r="R1395" s="1">
        <v>56475.718239079593</v>
      </c>
      <c r="S1395" s="1">
        <v>54.609718322753906</v>
      </c>
      <c r="T1395" s="1">
        <v>-565.14699718852057</v>
      </c>
      <c r="U1395" s="1">
        <v>96.795645029395303</v>
      </c>
      <c r="V1395" s="1">
        <v>389.06729125976563</v>
      </c>
      <c r="W1395" s="1">
        <v>-55.111011505126953</v>
      </c>
      <c r="X1395" s="1">
        <v>-9.7583551344711722E-2</v>
      </c>
      <c r="Y1395" s="1">
        <v>0.88806289029720509</v>
      </c>
      <c r="Z1395" s="1">
        <v>2.5872232203991907</v>
      </c>
      <c r="AA1395" s="1">
        <v>43.30992622642772</v>
      </c>
      <c r="AB1395" s="1">
        <v>51.212913721472589</v>
      </c>
      <c r="AC1395" s="1">
        <v>2.0018739414032938</v>
      </c>
      <c r="AD1395" s="1">
        <v>0</v>
      </c>
      <c r="AE1395" s="1">
        <v>0</v>
      </c>
      <c r="AF1395" s="1">
        <v>1.663380404956678</v>
      </c>
      <c r="AG1395" s="1">
        <v>-8.113141436283744</v>
      </c>
      <c r="AH1395" s="1">
        <v>10.990012800050403</v>
      </c>
      <c r="AI1395" s="1">
        <v>4.7114479409172985</v>
      </c>
      <c r="AJ1395" s="1">
        <v>3.8906729221343994</v>
      </c>
      <c r="AK1395" s="1">
        <v>0</v>
      </c>
      <c r="AL1395" s="1">
        <v>0</v>
      </c>
      <c r="AM1395" s="1">
        <v>16.584716265555453</v>
      </c>
    </row>
    <row r="1396" spans="5:39" x14ac:dyDescent="0.2">
      <c r="E1396" s="1" t="str">
        <f t="shared" si="21"/>
        <v>00------02</v>
      </c>
      <c r="F1396" s="1">
        <v>0</v>
      </c>
      <c r="G1396" s="1">
        <v>0</v>
      </c>
      <c r="H1396" s="1" t="s">
        <v>87</v>
      </c>
      <c r="I1396" s="1" t="s">
        <v>87</v>
      </c>
      <c r="J1396" s="1" t="s">
        <v>87</v>
      </c>
      <c r="K1396" s="1" t="s">
        <v>87</v>
      </c>
      <c r="L1396" s="1" t="s">
        <v>87</v>
      </c>
      <c r="M1396" s="1" t="s">
        <v>87</v>
      </c>
      <c r="N1396" s="1">
        <v>0</v>
      </c>
      <c r="O1396" s="1">
        <v>2</v>
      </c>
      <c r="P1396" s="1">
        <v>2408</v>
      </c>
      <c r="Q1396" s="1">
        <v>9989881</v>
      </c>
      <c r="R1396" s="1">
        <v>22235.742140495964</v>
      </c>
      <c r="S1396" s="1">
        <v>39.411247253417969</v>
      </c>
      <c r="T1396" s="1">
        <v>-139.3017481842015</v>
      </c>
      <c r="U1396" s="1">
        <v>58.48140502567999</v>
      </c>
      <c r="V1396" s="1">
        <v>110.81740570068359</v>
      </c>
      <c r="W1396" s="1">
        <v>21.403270721435547</v>
      </c>
      <c r="X1396" s="1">
        <v>9.625615635493312E-2</v>
      </c>
      <c r="Y1396" s="1">
        <v>0.38538997611683262</v>
      </c>
      <c r="Z1396" s="1">
        <v>4.5452092972879257</v>
      </c>
      <c r="AA1396" s="1">
        <v>29.478008797101786</v>
      </c>
      <c r="AB1396" s="1">
        <v>49.890724424044691</v>
      </c>
      <c r="AC1396" s="1">
        <v>15.097797461251039</v>
      </c>
      <c r="AD1396" s="1">
        <v>0.60287004419772361</v>
      </c>
      <c r="AE1396" s="1">
        <v>0.17245450671534526</v>
      </c>
      <c r="AF1396" s="1">
        <v>3.7880231005754723</v>
      </c>
      <c r="AG1396" s="1">
        <v>-11.209191975955434</v>
      </c>
      <c r="AH1396" s="1">
        <v>2.2199824635223555</v>
      </c>
      <c r="AI1396" s="1">
        <v>5.8119995269063471</v>
      </c>
      <c r="AJ1396" s="1">
        <v>1.1081740856170654</v>
      </c>
      <c r="AK1396" s="1">
        <v>0</v>
      </c>
      <c r="AL1396" s="1">
        <v>0</v>
      </c>
      <c r="AM1396" s="1">
        <v>-5.416582251294602</v>
      </c>
    </row>
    <row r="1397" spans="5:39" x14ac:dyDescent="0.2">
      <c r="E1397" s="1" t="str">
        <f t="shared" si="21"/>
        <v>00------12</v>
      </c>
      <c r="F1397" s="1">
        <v>0</v>
      </c>
      <c r="G1397" s="1">
        <v>0</v>
      </c>
      <c r="H1397" s="1" t="s">
        <v>87</v>
      </c>
      <c r="I1397" s="1" t="s">
        <v>87</v>
      </c>
      <c r="J1397" s="1" t="s">
        <v>87</v>
      </c>
      <c r="K1397" s="1" t="s">
        <v>87</v>
      </c>
      <c r="L1397" s="1" t="s">
        <v>87</v>
      </c>
      <c r="M1397" s="1" t="s">
        <v>87</v>
      </c>
      <c r="N1397" s="1">
        <v>1</v>
      </c>
      <c r="O1397" s="1">
        <v>2</v>
      </c>
      <c r="P1397" s="1">
        <v>673</v>
      </c>
      <c r="Q1397" s="1">
        <v>3020665</v>
      </c>
      <c r="R1397" s="1">
        <v>23657.670121640458</v>
      </c>
      <c r="S1397" s="1">
        <v>43.716377258300781</v>
      </c>
      <c r="T1397" s="1">
        <v>-255.0652095177708</v>
      </c>
      <c r="U1397" s="1">
        <v>49.627164912137026</v>
      </c>
      <c r="V1397" s="1">
        <v>109.56193542480469</v>
      </c>
      <c r="W1397" s="1">
        <v>-88.763587951660156</v>
      </c>
      <c r="X1397" s="1">
        <v>-0.37520004081240926</v>
      </c>
      <c r="Y1397" s="1">
        <v>1.2599874530939379</v>
      </c>
      <c r="Z1397" s="1">
        <v>15.303650024084101</v>
      </c>
      <c r="AA1397" s="1">
        <v>53.371062332301001</v>
      </c>
      <c r="AB1397" s="1">
        <v>29.349828597345283</v>
      </c>
      <c r="AC1397" s="1">
        <v>0.65555101277367733</v>
      </c>
      <c r="AD1397" s="1">
        <v>5.9920580401997568E-2</v>
      </c>
      <c r="AE1397" s="1">
        <v>0.86603446592058375</v>
      </c>
      <c r="AF1397" s="1">
        <v>13.323225183858522</v>
      </c>
      <c r="AG1397" s="1">
        <v>-7.5453576706140169E-2</v>
      </c>
      <c r="AH1397" s="1">
        <v>2.1554005100224805</v>
      </c>
      <c r="AI1397" s="1">
        <v>10.613913955874336</v>
      </c>
      <c r="AJ1397" s="1">
        <v>1.0956193208694458</v>
      </c>
      <c r="AK1397" s="1">
        <v>0</v>
      </c>
      <c r="AL1397" s="1">
        <v>0</v>
      </c>
      <c r="AM1397" s="1">
        <v>-5.5813388100382948</v>
      </c>
    </row>
    <row r="1398" spans="5:39" x14ac:dyDescent="0.2">
      <c r="E1398" s="1" t="str">
        <f t="shared" si="21"/>
        <v>01------02</v>
      </c>
      <c r="F1398" s="1">
        <v>0</v>
      </c>
      <c r="G1398" s="1">
        <v>1</v>
      </c>
      <c r="H1398" s="1" t="s">
        <v>87</v>
      </c>
      <c r="I1398" s="1" t="s">
        <v>87</v>
      </c>
      <c r="J1398" s="1" t="s">
        <v>87</v>
      </c>
      <c r="K1398" s="1" t="s">
        <v>87</v>
      </c>
      <c r="L1398" s="1" t="s">
        <v>87</v>
      </c>
      <c r="M1398" s="1" t="s">
        <v>87</v>
      </c>
      <c r="N1398" s="1">
        <v>0</v>
      </c>
      <c r="O1398" s="1">
        <v>2</v>
      </c>
      <c r="P1398" s="1">
        <v>797</v>
      </c>
      <c r="Q1398" s="1">
        <v>1011166</v>
      </c>
      <c r="R1398" s="1">
        <v>30511.906091430745</v>
      </c>
      <c r="S1398" s="1">
        <v>35.635105133056641</v>
      </c>
      <c r="T1398" s="1">
        <v>-170.48826878069349</v>
      </c>
      <c r="U1398" s="1">
        <v>78.798731664737787</v>
      </c>
      <c r="V1398" s="1">
        <v>260.16500854492188</v>
      </c>
      <c r="W1398" s="1">
        <v>104.62811279296875</v>
      </c>
      <c r="X1398" s="1">
        <v>0.34290913350167107</v>
      </c>
      <c r="Y1398" s="1">
        <v>0.13578383766859251</v>
      </c>
      <c r="Z1398" s="1">
        <v>0.85772266868150238</v>
      </c>
      <c r="AA1398" s="1">
        <v>16.811878563954881</v>
      </c>
      <c r="AB1398" s="1">
        <v>69.731379417425032</v>
      </c>
      <c r="AC1398" s="1">
        <v>12.416754519040394</v>
      </c>
      <c r="AD1398" s="1">
        <v>4.6480993229598304E-2</v>
      </c>
      <c r="AE1398" s="1">
        <v>0.13578383766859251</v>
      </c>
      <c r="AF1398" s="1">
        <v>0.74053122830474916</v>
      </c>
      <c r="AG1398" s="1">
        <v>-79.873589916744081</v>
      </c>
      <c r="AH1398" s="1">
        <v>2.8428613069810882</v>
      </c>
      <c r="AI1398" s="1">
        <v>7.1782646276567146</v>
      </c>
      <c r="AJ1398" s="1">
        <v>2.6016499996185303</v>
      </c>
      <c r="AK1398" s="1">
        <v>0</v>
      </c>
      <c r="AL1398" s="1">
        <v>0</v>
      </c>
      <c r="AM1398" s="1">
        <v>6.0051180958072372</v>
      </c>
    </row>
    <row r="1399" spans="5:39" x14ac:dyDescent="0.2">
      <c r="E1399" s="1" t="str">
        <f t="shared" si="21"/>
        <v>01------12</v>
      </c>
      <c r="F1399" s="1">
        <v>0</v>
      </c>
      <c r="G1399" s="1">
        <v>1</v>
      </c>
      <c r="H1399" s="1" t="s">
        <v>87</v>
      </c>
      <c r="I1399" s="1" t="s">
        <v>87</v>
      </c>
      <c r="J1399" s="1" t="s">
        <v>87</v>
      </c>
      <c r="K1399" s="1" t="s">
        <v>87</v>
      </c>
      <c r="L1399" s="1" t="s">
        <v>87</v>
      </c>
      <c r="M1399" s="1" t="s">
        <v>87</v>
      </c>
      <c r="N1399" s="1">
        <v>1</v>
      </c>
      <c r="O1399" s="1">
        <v>2</v>
      </c>
      <c r="P1399" s="1">
        <v>191</v>
      </c>
      <c r="Q1399" s="1">
        <v>257094</v>
      </c>
      <c r="R1399" s="1">
        <v>30338.60701048822</v>
      </c>
      <c r="S1399" s="1">
        <v>36.584640502929688</v>
      </c>
      <c r="T1399" s="1">
        <v>-301.34659880026663</v>
      </c>
      <c r="U1399" s="1">
        <v>78.131345891994542</v>
      </c>
      <c r="V1399" s="1">
        <v>250.63284301757813</v>
      </c>
      <c r="W1399" s="1">
        <v>35.125389099121094</v>
      </c>
      <c r="X1399" s="1">
        <v>0.11577785719356877</v>
      </c>
      <c r="Y1399" s="1">
        <v>0.25126996351529013</v>
      </c>
      <c r="Z1399" s="1">
        <v>0.77481388130411444</v>
      </c>
      <c r="AA1399" s="1">
        <v>28.118509183411515</v>
      </c>
      <c r="AB1399" s="1">
        <v>67.828109563039192</v>
      </c>
      <c r="AC1399" s="1">
        <v>3.027297408729881</v>
      </c>
      <c r="AD1399" s="1">
        <v>0</v>
      </c>
      <c r="AE1399" s="1">
        <v>0.25126996351529013</v>
      </c>
      <c r="AF1399" s="1">
        <v>0.74136308120765171</v>
      </c>
      <c r="AG1399" s="1">
        <v>-22.438926237690744</v>
      </c>
      <c r="AH1399" s="1">
        <v>2.7207170938541689</v>
      </c>
      <c r="AI1399" s="1">
        <v>0.99343779157091527</v>
      </c>
      <c r="AJ1399" s="1">
        <v>2.5063283443450928</v>
      </c>
      <c r="AK1399" s="1">
        <v>0</v>
      </c>
      <c r="AL1399" s="1">
        <v>0</v>
      </c>
      <c r="AM1399" s="1">
        <v>26.432570849596434</v>
      </c>
    </row>
    <row r="1400" spans="5:39" x14ac:dyDescent="0.2">
      <c r="E1400" s="1" t="str">
        <f t="shared" si="21"/>
        <v>10------02</v>
      </c>
      <c r="F1400" s="1">
        <v>1</v>
      </c>
      <c r="G1400" s="1">
        <v>0</v>
      </c>
      <c r="H1400" s="1" t="s">
        <v>87</v>
      </c>
      <c r="I1400" s="1" t="s">
        <v>87</v>
      </c>
      <c r="J1400" s="1" t="s">
        <v>87</v>
      </c>
      <c r="K1400" s="1" t="s">
        <v>87</v>
      </c>
      <c r="L1400" s="1" t="s">
        <v>87</v>
      </c>
      <c r="M1400" s="1" t="s">
        <v>87</v>
      </c>
      <c r="N1400" s="1">
        <v>0</v>
      </c>
      <c r="O1400" s="1">
        <v>2</v>
      </c>
      <c r="P1400" s="1">
        <v>2741</v>
      </c>
      <c r="Q1400" s="1">
        <v>7583721</v>
      </c>
      <c r="R1400" s="1">
        <v>45687.484031661515</v>
      </c>
      <c r="S1400" s="1">
        <v>54.471115112304688</v>
      </c>
      <c r="T1400" s="1">
        <v>-290.708718728912</v>
      </c>
      <c r="U1400" s="1">
        <v>90.480381648941474</v>
      </c>
      <c r="V1400" s="1">
        <v>217.60078430175781</v>
      </c>
      <c r="W1400" s="1">
        <v>24.577577590942383</v>
      </c>
      <c r="X1400" s="1">
        <v>5.3794990273288143E-2</v>
      </c>
      <c r="Y1400" s="1">
        <v>0.2206700378349889</v>
      </c>
      <c r="Z1400" s="1">
        <v>1.751857696241726</v>
      </c>
      <c r="AA1400" s="1">
        <v>35.960170475680734</v>
      </c>
      <c r="AB1400" s="1">
        <v>51.423094283136209</v>
      </c>
      <c r="AC1400" s="1">
        <v>10.005114903356809</v>
      </c>
      <c r="AD1400" s="1">
        <v>0.63909260374953136</v>
      </c>
      <c r="AE1400" s="1">
        <v>0.10029377399300424</v>
      </c>
      <c r="AF1400" s="1">
        <v>0.97673688153875915</v>
      </c>
      <c r="AG1400" s="1">
        <v>-6.7639399108699934</v>
      </c>
      <c r="AH1400" s="1">
        <v>7.2106305419149503</v>
      </c>
      <c r="AI1400" s="1">
        <v>3.0396227278893262</v>
      </c>
      <c r="AJ1400" s="1">
        <v>2.1760077476501465</v>
      </c>
      <c r="AK1400" s="1">
        <v>0</v>
      </c>
      <c r="AL1400" s="1">
        <v>0</v>
      </c>
      <c r="AM1400" s="1">
        <v>3.7188222239196085</v>
      </c>
    </row>
    <row r="1401" spans="5:39" x14ac:dyDescent="0.2">
      <c r="E1401" s="1" t="str">
        <f t="shared" si="21"/>
        <v>10------12</v>
      </c>
      <c r="F1401" s="1">
        <v>1</v>
      </c>
      <c r="G1401" s="1">
        <v>0</v>
      </c>
      <c r="H1401" s="1" t="s">
        <v>87</v>
      </c>
      <c r="I1401" s="1" t="s">
        <v>87</v>
      </c>
      <c r="J1401" s="1" t="s">
        <v>87</v>
      </c>
      <c r="K1401" s="1" t="s">
        <v>87</v>
      </c>
      <c r="L1401" s="1" t="s">
        <v>87</v>
      </c>
      <c r="M1401" s="1" t="s">
        <v>87</v>
      </c>
      <c r="N1401" s="1">
        <v>1</v>
      </c>
      <c r="O1401" s="1">
        <v>2</v>
      </c>
      <c r="P1401" s="1">
        <v>837</v>
      </c>
      <c r="Q1401" s="1">
        <v>2334741</v>
      </c>
      <c r="R1401" s="1">
        <v>44322.363688789155</v>
      </c>
      <c r="S1401" s="1">
        <v>54.766017913818359</v>
      </c>
      <c r="T1401" s="1">
        <v>-418.21240061373123</v>
      </c>
      <c r="U1401" s="1">
        <v>77.753804638973961</v>
      </c>
      <c r="V1401" s="1">
        <v>217.35995483398438</v>
      </c>
      <c r="W1401" s="1">
        <v>-97.508712768554688</v>
      </c>
      <c r="X1401" s="1">
        <v>-0.21999890044947767</v>
      </c>
      <c r="Y1401" s="1">
        <v>0.80158784207755795</v>
      </c>
      <c r="Z1401" s="1">
        <v>8.289313461321834</v>
      </c>
      <c r="AA1401" s="1">
        <v>56.138261160445637</v>
      </c>
      <c r="AB1401" s="1">
        <v>34.236731183458893</v>
      </c>
      <c r="AC1401" s="1">
        <v>0.53410635269608064</v>
      </c>
      <c r="AD1401" s="1">
        <v>0</v>
      </c>
      <c r="AE1401" s="1">
        <v>0.80158784207755795</v>
      </c>
      <c r="AF1401" s="1">
        <v>7.1317546571546906</v>
      </c>
      <c r="AG1401" s="1">
        <v>-1.4449678113642683</v>
      </c>
      <c r="AH1401" s="1">
        <v>7.2750443140182881</v>
      </c>
      <c r="AI1401" s="1">
        <v>16.285517682655321</v>
      </c>
      <c r="AJ1401" s="1">
        <v>2.1735994815826416</v>
      </c>
      <c r="AK1401" s="1">
        <v>0</v>
      </c>
      <c r="AL1401" s="1">
        <v>0</v>
      </c>
      <c r="AM1401" s="1">
        <v>3.4743295216417205</v>
      </c>
    </row>
    <row r="1402" spans="5:39" x14ac:dyDescent="0.2">
      <c r="E1402" s="1" t="str">
        <f t="shared" si="21"/>
        <v>11------02</v>
      </c>
      <c r="F1402" s="1">
        <v>1</v>
      </c>
      <c r="G1402" s="1">
        <v>1</v>
      </c>
      <c r="H1402" s="1" t="s">
        <v>87</v>
      </c>
      <c r="I1402" s="1" t="s">
        <v>87</v>
      </c>
      <c r="J1402" s="1" t="s">
        <v>87</v>
      </c>
      <c r="K1402" s="1" t="s">
        <v>87</v>
      </c>
      <c r="L1402" s="1" t="s">
        <v>87</v>
      </c>
      <c r="M1402" s="1" t="s">
        <v>87</v>
      </c>
      <c r="N1402" s="1">
        <v>0</v>
      </c>
      <c r="O1402" s="1">
        <v>2</v>
      </c>
      <c r="P1402" s="1">
        <v>2823</v>
      </c>
      <c r="Q1402" s="1">
        <v>3873860</v>
      </c>
      <c r="R1402" s="1">
        <v>61259.310394798413</v>
      </c>
      <c r="S1402" s="1">
        <v>59.872310638427734</v>
      </c>
      <c r="T1402" s="1">
        <v>-367.97395513628624</v>
      </c>
      <c r="U1402" s="1">
        <v>101.49022581561904</v>
      </c>
      <c r="V1402" s="1">
        <v>384.96884155273438</v>
      </c>
      <c r="W1402" s="1">
        <v>118.03440093994141</v>
      </c>
      <c r="X1402" s="1">
        <v>0.19267993743194964</v>
      </c>
      <c r="Y1402" s="1">
        <v>0.15457450708079279</v>
      </c>
      <c r="Z1402" s="1">
        <v>1.4097824908489207</v>
      </c>
      <c r="AA1402" s="1">
        <v>24.82632309892459</v>
      </c>
      <c r="AB1402" s="1">
        <v>63.006665186661373</v>
      </c>
      <c r="AC1402" s="1">
        <v>10.509724151105098</v>
      </c>
      <c r="AD1402" s="1">
        <v>9.2930565379234151E-2</v>
      </c>
      <c r="AE1402" s="1">
        <v>0.15457450708079279</v>
      </c>
      <c r="AF1402" s="1">
        <v>0.72870470280288913</v>
      </c>
      <c r="AG1402" s="1">
        <v>-19.219172235675885</v>
      </c>
      <c r="AH1402" s="1">
        <v>11.10705101804235</v>
      </c>
      <c r="AI1402" s="1">
        <v>4.5039557615655204</v>
      </c>
      <c r="AJ1402" s="1">
        <v>3.8496885299682617</v>
      </c>
      <c r="AK1402" s="1">
        <v>0</v>
      </c>
      <c r="AL1402" s="1">
        <v>0</v>
      </c>
      <c r="AM1402" s="1">
        <v>3.1574557753352996</v>
      </c>
    </row>
    <row r="1403" spans="5:39" x14ac:dyDescent="0.2">
      <c r="E1403" s="1" t="str">
        <f t="shared" si="21"/>
        <v>11------12</v>
      </c>
      <c r="F1403" s="1">
        <v>1</v>
      </c>
      <c r="G1403" s="1">
        <v>1</v>
      </c>
      <c r="H1403" s="1" t="s">
        <v>87</v>
      </c>
      <c r="I1403" s="1" t="s">
        <v>87</v>
      </c>
      <c r="J1403" s="1" t="s">
        <v>87</v>
      </c>
      <c r="K1403" s="1" t="s">
        <v>87</v>
      </c>
      <c r="L1403" s="1" t="s">
        <v>87</v>
      </c>
      <c r="M1403" s="1" t="s">
        <v>87</v>
      </c>
      <c r="N1403" s="1">
        <v>1</v>
      </c>
      <c r="O1403" s="1">
        <v>2</v>
      </c>
      <c r="P1403" s="1">
        <v>767</v>
      </c>
      <c r="Q1403" s="1">
        <v>1063008</v>
      </c>
      <c r="R1403" s="1">
        <v>57249.841635117737</v>
      </c>
      <c r="S1403" s="1">
        <v>56.246944427490234</v>
      </c>
      <c r="T1403" s="1">
        <v>-477.28699980812951</v>
      </c>
      <c r="U1403" s="1">
        <v>94.034450908890335</v>
      </c>
      <c r="V1403" s="1">
        <v>383.6014404296875</v>
      </c>
      <c r="W1403" s="1">
        <v>44.271221160888672</v>
      </c>
      <c r="X1403" s="1">
        <v>7.7329857858911832E-2</v>
      </c>
      <c r="Y1403" s="1">
        <v>0.2264329148981005</v>
      </c>
      <c r="Z1403" s="1">
        <v>1.8569944911044884</v>
      </c>
      <c r="AA1403" s="1">
        <v>29.662617778981907</v>
      </c>
      <c r="AB1403" s="1">
        <v>65.649647039344956</v>
      </c>
      <c r="AC1403" s="1">
        <v>2.6043077756705499</v>
      </c>
      <c r="AD1403" s="1">
        <v>0</v>
      </c>
      <c r="AE1403" s="1">
        <v>3.5371323640085495E-2</v>
      </c>
      <c r="AF1403" s="1">
        <v>1.4664988410247148</v>
      </c>
      <c r="AG1403" s="1">
        <v>-10.281670476122031</v>
      </c>
      <c r="AH1403" s="1">
        <v>11.618848637148776</v>
      </c>
      <c r="AI1403" s="1">
        <v>4.2915925268196649</v>
      </c>
      <c r="AJ1403" s="1">
        <v>3.8360145092010498</v>
      </c>
      <c r="AK1403" s="1">
        <v>0</v>
      </c>
      <c r="AL1403" s="1">
        <v>0</v>
      </c>
      <c r="AM1403" s="1">
        <v>38.293559621078174</v>
      </c>
    </row>
    <row r="1404" spans="5:39" x14ac:dyDescent="0.2">
      <c r="E1404" s="1" t="str">
        <f t="shared" si="21"/>
        <v>000------1</v>
      </c>
      <c r="F1404" s="1">
        <v>0</v>
      </c>
      <c r="G1404" s="1">
        <v>0</v>
      </c>
      <c r="H1404" s="1">
        <v>0</v>
      </c>
      <c r="I1404" s="1" t="s">
        <v>87</v>
      </c>
      <c r="J1404" s="1" t="s">
        <v>87</v>
      </c>
      <c r="K1404" s="1" t="s">
        <v>87</v>
      </c>
      <c r="L1404" s="1" t="s">
        <v>87</v>
      </c>
      <c r="M1404" s="1" t="s">
        <v>87</v>
      </c>
      <c r="N1404" s="1" t="s">
        <v>87</v>
      </c>
      <c r="O1404" s="1">
        <v>1</v>
      </c>
      <c r="P1404" s="1">
        <v>635</v>
      </c>
      <c r="Q1404" s="1">
        <v>3084349</v>
      </c>
      <c r="R1404" s="1">
        <v>16601.125897053887</v>
      </c>
      <c r="S1404" s="1">
        <v>27.950078964233398</v>
      </c>
      <c r="T1404" s="1">
        <v>-196.46882057258358</v>
      </c>
      <c r="U1404" s="1">
        <v>47.081218967133012</v>
      </c>
      <c r="V1404" s="1">
        <v>104.25386047363281</v>
      </c>
      <c r="W1404" s="1">
        <v>-34.073429107666016</v>
      </c>
      <c r="X1404" s="1">
        <v>-0.20524770017985855</v>
      </c>
      <c r="Y1404" s="1">
        <v>0.78927514363646911</v>
      </c>
      <c r="Z1404" s="1">
        <v>14.652232934729501</v>
      </c>
      <c r="AA1404" s="1">
        <v>41.870975042059115</v>
      </c>
      <c r="AB1404" s="1">
        <v>37.026808574516053</v>
      </c>
      <c r="AC1404" s="1">
        <v>5.6272490564459465</v>
      </c>
      <c r="AD1404" s="1">
        <v>3.3459248612916367E-2</v>
      </c>
      <c r="AE1404" s="1">
        <v>0.78927514363646911</v>
      </c>
      <c r="AF1404" s="1">
        <v>14.266025018569559</v>
      </c>
      <c r="AG1404" s="1">
        <v>-0.44949861795736012</v>
      </c>
      <c r="AH1404" s="1">
        <v>1.5525758000926029</v>
      </c>
      <c r="AI1404" s="1">
        <v>12.384418897312456</v>
      </c>
      <c r="AJ1404" s="1">
        <v>1.0425386428833008</v>
      </c>
      <c r="AK1404" s="1">
        <v>0</v>
      </c>
      <c r="AL1404" s="1">
        <v>0</v>
      </c>
      <c r="AM1404" s="1">
        <v>-2.4271856943446597</v>
      </c>
    </row>
    <row r="1405" spans="5:39" x14ac:dyDescent="0.2">
      <c r="E1405" s="1" t="str">
        <f t="shared" si="21"/>
        <v>001------1</v>
      </c>
      <c r="F1405" s="1">
        <v>0</v>
      </c>
      <c r="G1405" s="1">
        <v>0</v>
      </c>
      <c r="H1405" s="1">
        <v>1</v>
      </c>
      <c r="I1405" s="1" t="s">
        <v>87</v>
      </c>
      <c r="J1405" s="1" t="s">
        <v>87</v>
      </c>
      <c r="K1405" s="1" t="s">
        <v>87</v>
      </c>
      <c r="L1405" s="1" t="s">
        <v>87</v>
      </c>
      <c r="M1405" s="1" t="s">
        <v>87</v>
      </c>
      <c r="N1405" s="1" t="s">
        <v>87</v>
      </c>
      <c r="O1405" s="1">
        <v>1</v>
      </c>
      <c r="P1405" s="1">
        <v>634</v>
      </c>
      <c r="Q1405" s="1">
        <v>2397081</v>
      </c>
      <c r="R1405" s="1">
        <v>27369.370954765309</v>
      </c>
      <c r="S1405" s="1">
        <v>51.982017517089844</v>
      </c>
      <c r="T1405" s="1">
        <v>-248.40827850420024</v>
      </c>
      <c r="U1405" s="1">
        <v>47.802142384871864</v>
      </c>
      <c r="V1405" s="1">
        <v>118.13589477539063</v>
      </c>
      <c r="W1405" s="1">
        <v>-75.6151123046875</v>
      </c>
      <c r="X1405" s="1">
        <v>-0.27627639827623468</v>
      </c>
      <c r="Y1405" s="1">
        <v>0.82295925753030452</v>
      </c>
      <c r="Z1405" s="1">
        <v>9.9532723341430671</v>
      </c>
      <c r="AA1405" s="1">
        <v>47.648786169512</v>
      </c>
      <c r="AB1405" s="1">
        <v>37.239459158868641</v>
      </c>
      <c r="AC1405" s="1">
        <v>4.3355230799459843</v>
      </c>
      <c r="AD1405" s="1">
        <v>0</v>
      </c>
      <c r="AE1405" s="1">
        <v>0.47945814096394745</v>
      </c>
      <c r="AF1405" s="1">
        <v>5.7655957391510757</v>
      </c>
      <c r="AG1405" s="1">
        <v>-1.1501890981301752</v>
      </c>
      <c r="AH1405" s="1">
        <v>3.5651155319606529</v>
      </c>
      <c r="AI1405" s="1">
        <v>8.5779840371765523</v>
      </c>
      <c r="AJ1405" s="1">
        <v>1.1813589334487915</v>
      </c>
      <c r="AK1405" s="1">
        <v>0</v>
      </c>
      <c r="AL1405" s="1">
        <v>0</v>
      </c>
      <c r="AM1405" s="1">
        <v>-4.1377785084959973</v>
      </c>
    </row>
    <row r="1406" spans="5:39" x14ac:dyDescent="0.2">
      <c r="E1406" s="1" t="str">
        <f t="shared" si="21"/>
        <v>010------1</v>
      </c>
      <c r="F1406" s="1">
        <v>0</v>
      </c>
      <c r="G1406" s="1">
        <v>1</v>
      </c>
      <c r="H1406" s="1">
        <v>0</v>
      </c>
      <c r="I1406" s="1" t="s">
        <v>87</v>
      </c>
      <c r="J1406" s="1" t="s">
        <v>87</v>
      </c>
      <c r="K1406" s="1" t="s">
        <v>87</v>
      </c>
      <c r="L1406" s="1" t="s">
        <v>87</v>
      </c>
      <c r="M1406" s="1" t="s">
        <v>87</v>
      </c>
      <c r="N1406" s="1" t="s">
        <v>87</v>
      </c>
      <c r="O1406" s="1">
        <v>1</v>
      </c>
      <c r="P1406" s="1">
        <v>111</v>
      </c>
      <c r="Q1406" s="1">
        <v>145742</v>
      </c>
      <c r="R1406" s="1">
        <v>20327.669527692997</v>
      </c>
      <c r="S1406" s="1">
        <v>18.086084365844727</v>
      </c>
      <c r="T1406" s="1">
        <v>-180.75417206758425</v>
      </c>
      <c r="U1406" s="1">
        <v>73.150033537305546</v>
      </c>
      <c r="V1406" s="1">
        <v>263.5286865234375</v>
      </c>
      <c r="W1406" s="1">
        <v>88.989219665527344</v>
      </c>
      <c r="X1406" s="1">
        <v>0.43777384094273403</v>
      </c>
      <c r="Y1406" s="1">
        <v>0</v>
      </c>
      <c r="Z1406" s="1">
        <v>3.0608884192614347</v>
      </c>
      <c r="AA1406" s="1">
        <v>11.370092354983464</v>
      </c>
      <c r="AB1406" s="1">
        <v>77.363423035226631</v>
      </c>
      <c r="AC1406" s="1">
        <v>8.2055961905284676</v>
      </c>
      <c r="AD1406" s="1">
        <v>0</v>
      </c>
      <c r="AE1406" s="1">
        <v>0</v>
      </c>
      <c r="AF1406" s="1">
        <v>3.0608884192614347</v>
      </c>
      <c r="AG1406" s="1">
        <v>-72.57838648643984</v>
      </c>
      <c r="AH1406" s="1">
        <v>0.37452484527452623</v>
      </c>
      <c r="AI1406" s="1">
        <v>2.6167373752546332</v>
      </c>
      <c r="AJ1406" s="1">
        <v>2.6352870464324951</v>
      </c>
      <c r="AK1406" s="1">
        <v>0</v>
      </c>
      <c r="AL1406" s="1">
        <v>0</v>
      </c>
      <c r="AM1406" s="1">
        <v>2.6517798553871748</v>
      </c>
    </row>
    <row r="1407" spans="5:39" x14ac:dyDescent="0.2">
      <c r="E1407" s="1" t="str">
        <f t="shared" si="21"/>
        <v>011------1</v>
      </c>
      <c r="F1407" s="1">
        <v>0</v>
      </c>
      <c r="G1407" s="1">
        <v>1</v>
      </c>
      <c r="H1407" s="1">
        <v>1</v>
      </c>
      <c r="I1407" s="1" t="s">
        <v>87</v>
      </c>
      <c r="J1407" s="1" t="s">
        <v>87</v>
      </c>
      <c r="K1407" s="1" t="s">
        <v>87</v>
      </c>
      <c r="L1407" s="1" t="s">
        <v>87</v>
      </c>
      <c r="M1407" s="1" t="s">
        <v>87</v>
      </c>
      <c r="N1407" s="1" t="s">
        <v>87</v>
      </c>
      <c r="O1407" s="1">
        <v>1</v>
      </c>
      <c r="P1407" s="1">
        <v>319</v>
      </c>
      <c r="Q1407" s="1">
        <v>385086</v>
      </c>
      <c r="R1407" s="1">
        <v>30449.957403273649</v>
      </c>
      <c r="S1407" s="1">
        <v>37.763896942138672</v>
      </c>
      <c r="T1407" s="1">
        <v>-307.76980683751719</v>
      </c>
      <c r="U1407" s="1">
        <v>75.689492929372548</v>
      </c>
      <c r="V1407" s="1">
        <v>262.23077392578125</v>
      </c>
      <c r="W1407" s="1">
        <v>7.9487094879150391</v>
      </c>
      <c r="X1407" s="1">
        <v>2.6104172766627517E-2</v>
      </c>
      <c r="Y1407" s="1">
        <v>0</v>
      </c>
      <c r="Z1407" s="1">
        <v>2.8814342770186401</v>
      </c>
      <c r="AA1407" s="1">
        <v>42.38118238523343</v>
      </c>
      <c r="AB1407" s="1">
        <v>49.630731836524831</v>
      </c>
      <c r="AC1407" s="1">
        <v>5.1066515012231033</v>
      </c>
      <c r="AD1407" s="1">
        <v>0</v>
      </c>
      <c r="AE1407" s="1">
        <v>0</v>
      </c>
      <c r="AF1407" s="1">
        <v>2.8814342770186401</v>
      </c>
      <c r="AG1407" s="1">
        <v>-48.794797494716647</v>
      </c>
      <c r="AH1407" s="1">
        <v>2.7585606842897694</v>
      </c>
      <c r="AI1407" s="1">
        <v>5.2242157490674268</v>
      </c>
      <c r="AJ1407" s="1">
        <v>2.6223077774047852</v>
      </c>
      <c r="AK1407" s="1">
        <v>0</v>
      </c>
      <c r="AL1407" s="1">
        <v>0</v>
      </c>
      <c r="AM1407" s="1">
        <v>18.61027265688362</v>
      </c>
    </row>
    <row r="1408" spans="5:39" x14ac:dyDescent="0.2">
      <c r="E1408" s="1" t="str">
        <f t="shared" si="21"/>
        <v>100------1</v>
      </c>
      <c r="F1408" s="1">
        <v>1</v>
      </c>
      <c r="G1408" s="1">
        <v>0</v>
      </c>
      <c r="H1408" s="1">
        <v>0</v>
      </c>
      <c r="I1408" s="1" t="s">
        <v>87</v>
      </c>
      <c r="J1408" s="1" t="s">
        <v>87</v>
      </c>
      <c r="K1408" s="1" t="s">
        <v>87</v>
      </c>
      <c r="L1408" s="1" t="s">
        <v>87</v>
      </c>
      <c r="M1408" s="1" t="s">
        <v>87</v>
      </c>
      <c r="N1408" s="1" t="s">
        <v>87</v>
      </c>
      <c r="O1408" s="1">
        <v>1</v>
      </c>
      <c r="P1408" s="1">
        <v>587</v>
      </c>
      <c r="Q1408" s="1">
        <v>1686976</v>
      </c>
      <c r="R1408" s="1">
        <v>26598.045271328341</v>
      </c>
      <c r="S1408" s="1">
        <v>30.607837677001953</v>
      </c>
      <c r="T1408" s="1">
        <v>-327.44975144501626</v>
      </c>
      <c r="U1408" s="1">
        <v>76.123140173104687</v>
      </c>
      <c r="V1408" s="1">
        <v>207.97491455078125</v>
      </c>
      <c r="W1408" s="1">
        <v>-31.737663269042969</v>
      </c>
      <c r="X1408" s="1">
        <v>-0.11932329216408595</v>
      </c>
      <c r="Y1408" s="1">
        <v>0.20972438256383019</v>
      </c>
      <c r="Z1408" s="1">
        <v>9.7981832580902157</v>
      </c>
      <c r="AA1408" s="1">
        <v>45.077641887021514</v>
      </c>
      <c r="AB1408" s="1">
        <v>38.245535206191434</v>
      </c>
      <c r="AC1408" s="1">
        <v>6.6689152661330091</v>
      </c>
      <c r="AD1408" s="1">
        <v>0</v>
      </c>
      <c r="AE1408" s="1">
        <v>0.20972438256383019</v>
      </c>
      <c r="AF1408" s="1">
        <v>9.6282341894609047</v>
      </c>
      <c r="AG1408" s="1">
        <v>-2.9402576456126823</v>
      </c>
      <c r="AH1408" s="1">
        <v>4.6960558154124481</v>
      </c>
      <c r="AI1408" s="1">
        <v>9.6750346404141521</v>
      </c>
      <c r="AJ1408" s="1">
        <v>2.0797491073608398</v>
      </c>
      <c r="AK1408" s="1">
        <v>0</v>
      </c>
      <c r="AL1408" s="1">
        <v>0</v>
      </c>
      <c r="AM1408" s="1">
        <v>0.1831933731116886</v>
      </c>
    </row>
    <row r="1409" spans="5:39" x14ac:dyDescent="0.2">
      <c r="E1409" s="1" t="str">
        <f t="shared" si="21"/>
        <v>101------1</v>
      </c>
      <c r="F1409" s="1">
        <v>1</v>
      </c>
      <c r="G1409" s="1">
        <v>0</v>
      </c>
      <c r="H1409" s="1">
        <v>1</v>
      </c>
      <c r="I1409" s="1" t="s">
        <v>87</v>
      </c>
      <c r="J1409" s="1" t="s">
        <v>87</v>
      </c>
      <c r="K1409" s="1" t="s">
        <v>87</v>
      </c>
      <c r="L1409" s="1" t="s">
        <v>87</v>
      </c>
      <c r="M1409" s="1" t="s">
        <v>87</v>
      </c>
      <c r="N1409" s="1" t="s">
        <v>87</v>
      </c>
      <c r="O1409" s="1">
        <v>1</v>
      </c>
      <c r="P1409" s="1">
        <v>968</v>
      </c>
      <c r="Q1409" s="1">
        <v>2543837</v>
      </c>
      <c r="R1409" s="1">
        <v>54333.652897664128</v>
      </c>
      <c r="S1409" s="1">
        <v>66.787849426269531</v>
      </c>
      <c r="T1409" s="1">
        <v>-442.22435881650961</v>
      </c>
      <c r="U1409" s="1">
        <v>83.102296005414004</v>
      </c>
      <c r="V1409" s="1">
        <v>229.0535888671875</v>
      </c>
      <c r="W1409" s="1">
        <v>-109.46817779541016</v>
      </c>
      <c r="X1409" s="1">
        <v>-0.20147398887682064</v>
      </c>
      <c r="Y1409" s="1">
        <v>0.70232487380284192</v>
      </c>
      <c r="Z1409" s="1">
        <v>7.6496646601177662</v>
      </c>
      <c r="AA1409" s="1">
        <v>52.19288814495583</v>
      </c>
      <c r="AB1409" s="1">
        <v>36.411570395430211</v>
      </c>
      <c r="AC1409" s="1">
        <v>3.0435519256933521</v>
      </c>
      <c r="AD1409" s="1">
        <v>0</v>
      </c>
      <c r="AE1409" s="1">
        <v>0.30894275065580068</v>
      </c>
      <c r="AF1409" s="1">
        <v>4.6054444526123328</v>
      </c>
      <c r="AG1409" s="1">
        <v>-1.2285509801230452</v>
      </c>
      <c r="AH1409" s="1">
        <v>8.7472470169104657</v>
      </c>
      <c r="AI1409" s="1">
        <v>8.2120864505183793</v>
      </c>
      <c r="AJ1409" s="1">
        <v>2.2905359268188477</v>
      </c>
      <c r="AK1409" s="1">
        <v>0</v>
      </c>
      <c r="AL1409" s="1">
        <v>0</v>
      </c>
      <c r="AM1409" s="1">
        <v>4.8695105781481081</v>
      </c>
    </row>
    <row r="1410" spans="5:39" x14ac:dyDescent="0.2">
      <c r="E1410" s="1" t="str">
        <f t="shared" si="21"/>
        <v>110------1</v>
      </c>
      <c r="F1410" s="1">
        <v>1</v>
      </c>
      <c r="G1410" s="1">
        <v>1</v>
      </c>
      <c r="H1410" s="1">
        <v>0</v>
      </c>
      <c r="I1410" s="1" t="s">
        <v>87</v>
      </c>
      <c r="J1410" s="1" t="s">
        <v>87</v>
      </c>
      <c r="K1410" s="1" t="s">
        <v>87</v>
      </c>
      <c r="L1410" s="1" t="s">
        <v>87</v>
      </c>
      <c r="M1410" s="1" t="s">
        <v>87</v>
      </c>
      <c r="N1410" s="1" t="s">
        <v>87</v>
      </c>
      <c r="O1410" s="1">
        <v>1</v>
      </c>
      <c r="P1410" s="1">
        <v>145</v>
      </c>
      <c r="Q1410" s="1">
        <v>185031</v>
      </c>
      <c r="R1410" s="1">
        <v>42296.445491760838</v>
      </c>
      <c r="S1410" s="1">
        <v>39.889640808105469</v>
      </c>
      <c r="T1410" s="1">
        <v>-317.82958468479433</v>
      </c>
      <c r="U1410" s="1">
        <v>85.542784505309172</v>
      </c>
      <c r="V1410" s="1">
        <v>375.67111206054688</v>
      </c>
      <c r="W1410" s="1">
        <v>160.451904296875</v>
      </c>
      <c r="X1410" s="1">
        <v>0.37935079988726317</v>
      </c>
      <c r="Y1410" s="1">
        <v>0</v>
      </c>
      <c r="Z1410" s="1">
        <v>0</v>
      </c>
      <c r="AA1410" s="1">
        <v>18.798471607460371</v>
      </c>
      <c r="AB1410" s="1">
        <v>67.980500564770225</v>
      </c>
      <c r="AC1410" s="1">
        <v>13.221027827769403</v>
      </c>
      <c r="AD1410" s="1">
        <v>0</v>
      </c>
      <c r="AE1410" s="1">
        <v>0</v>
      </c>
      <c r="AF1410" s="1">
        <v>0</v>
      </c>
      <c r="AG1410" s="1">
        <v>-42.28414595391348</v>
      </c>
      <c r="AH1410" s="1">
        <v>9.5371372878856544</v>
      </c>
      <c r="AI1410" s="1">
        <v>0</v>
      </c>
      <c r="AJ1410" s="1">
        <v>3.7567110061645508</v>
      </c>
      <c r="AK1410" s="1">
        <v>0</v>
      </c>
      <c r="AL1410" s="1">
        <v>0</v>
      </c>
      <c r="AM1410" s="1">
        <v>49.814608550563619</v>
      </c>
    </row>
    <row r="1411" spans="5:39" x14ac:dyDescent="0.2">
      <c r="E1411" s="1" t="str">
        <f t="shared" ref="E1411:E1474" si="22">CONCATENATE(F1411,G1411,H1411,I1411,J1411,K1411,L1411,M1411,N1411,O1411,)</f>
        <v>111------1</v>
      </c>
      <c r="F1411" s="1">
        <v>1</v>
      </c>
      <c r="G1411" s="1">
        <v>1</v>
      </c>
      <c r="H1411" s="1">
        <v>1</v>
      </c>
      <c r="I1411" s="1" t="s">
        <v>87</v>
      </c>
      <c r="J1411" s="1" t="s">
        <v>87</v>
      </c>
      <c r="K1411" s="1" t="s">
        <v>87</v>
      </c>
      <c r="L1411" s="1" t="s">
        <v>87</v>
      </c>
      <c r="M1411" s="1" t="s">
        <v>87</v>
      </c>
      <c r="N1411" s="1" t="s">
        <v>87</v>
      </c>
      <c r="O1411" s="1">
        <v>1</v>
      </c>
      <c r="P1411" s="1">
        <v>1248</v>
      </c>
      <c r="Q1411" s="1">
        <v>1557440</v>
      </c>
      <c r="R1411" s="1">
        <v>58413.388307266563</v>
      </c>
      <c r="S1411" s="1">
        <v>57.280094146728516</v>
      </c>
      <c r="T1411" s="1">
        <v>-471.89131912475858</v>
      </c>
      <c r="U1411" s="1">
        <v>96.251076443846983</v>
      </c>
      <c r="V1411" s="1">
        <v>379.90765380859375</v>
      </c>
      <c r="W1411" s="1">
        <v>32.688514709472656</v>
      </c>
      <c r="X1411" s="1">
        <v>5.596065500861596E-2</v>
      </c>
      <c r="Y1411" s="1">
        <v>0.22151736182453255</v>
      </c>
      <c r="Z1411" s="1">
        <v>1.8097647421409493</v>
      </c>
      <c r="AA1411" s="1">
        <v>34.927059790425311</v>
      </c>
      <c r="AB1411" s="1">
        <v>56.010697041298542</v>
      </c>
      <c r="AC1411" s="1">
        <v>6.9350344154509971</v>
      </c>
      <c r="AD1411" s="1">
        <v>9.5926648859667146E-2</v>
      </c>
      <c r="AE1411" s="1">
        <v>0</v>
      </c>
      <c r="AF1411" s="1">
        <v>1.4123818574070268</v>
      </c>
      <c r="AG1411" s="1">
        <v>-11.326080725754155</v>
      </c>
      <c r="AH1411" s="1">
        <v>10.386850815855896</v>
      </c>
      <c r="AI1411" s="1">
        <v>5.101814650680363</v>
      </c>
      <c r="AJ1411" s="1">
        <v>3.7990767955780029</v>
      </c>
      <c r="AK1411" s="1">
        <v>0</v>
      </c>
      <c r="AL1411" s="1">
        <v>0</v>
      </c>
      <c r="AM1411" s="1">
        <v>24.258505540965551</v>
      </c>
    </row>
    <row r="1412" spans="5:39" x14ac:dyDescent="0.2">
      <c r="E1412" s="1" t="str">
        <f t="shared" si="22"/>
        <v>000------2</v>
      </c>
      <c r="F1412" s="1">
        <v>0</v>
      </c>
      <c r="G1412" s="1">
        <v>0</v>
      </c>
      <c r="H1412" s="1">
        <v>0</v>
      </c>
      <c r="I1412" s="1" t="s">
        <v>87</v>
      </c>
      <c r="J1412" s="1" t="s">
        <v>87</v>
      </c>
      <c r="K1412" s="1" t="s">
        <v>87</v>
      </c>
      <c r="L1412" s="1" t="s">
        <v>87</v>
      </c>
      <c r="M1412" s="1" t="s">
        <v>87</v>
      </c>
      <c r="N1412" s="1" t="s">
        <v>87</v>
      </c>
      <c r="O1412" s="1">
        <v>2</v>
      </c>
      <c r="P1412" s="1">
        <v>1393</v>
      </c>
      <c r="Q1412" s="1">
        <v>6697607</v>
      </c>
      <c r="R1412" s="1">
        <v>16842.672166686003</v>
      </c>
      <c r="S1412" s="1">
        <v>28.763406753540039</v>
      </c>
      <c r="T1412" s="1">
        <v>-138.35405489662276</v>
      </c>
      <c r="U1412" s="1">
        <v>57.506722350567593</v>
      </c>
      <c r="V1412" s="1">
        <v>104.53351593017578</v>
      </c>
      <c r="W1412" s="1">
        <v>17.768341064453125</v>
      </c>
      <c r="X1412" s="1">
        <v>0.10549597408657072</v>
      </c>
      <c r="Y1412" s="1">
        <v>0.39237894967560805</v>
      </c>
      <c r="Z1412" s="1">
        <v>6.8874748846864255</v>
      </c>
      <c r="AA1412" s="1">
        <v>30.608111225397373</v>
      </c>
      <c r="AB1412" s="1">
        <v>48.249188105542771</v>
      </c>
      <c r="AC1412" s="1">
        <v>13.264692897030239</v>
      </c>
      <c r="AD1412" s="1">
        <v>0.59815393766758784</v>
      </c>
      <c r="AE1412" s="1">
        <v>0.39237894967560805</v>
      </c>
      <c r="AF1412" s="1">
        <v>6.7300156608173634</v>
      </c>
      <c r="AG1412" s="1">
        <v>-9.7846747231589788</v>
      </c>
      <c r="AH1412" s="1">
        <v>1.2544836971651465</v>
      </c>
      <c r="AI1412" s="1">
        <v>4.9388470086842293</v>
      </c>
      <c r="AJ1412" s="1">
        <v>1.0453351736068726</v>
      </c>
      <c r="AK1412" s="1">
        <v>0</v>
      </c>
      <c r="AL1412" s="1">
        <v>0</v>
      </c>
      <c r="AM1412" s="1">
        <v>-2.3264977252140753</v>
      </c>
    </row>
    <row r="1413" spans="5:39" x14ac:dyDescent="0.2">
      <c r="E1413" s="1" t="str">
        <f t="shared" si="22"/>
        <v>001------2</v>
      </c>
      <c r="F1413" s="1">
        <v>0</v>
      </c>
      <c r="G1413" s="1">
        <v>0</v>
      </c>
      <c r="H1413" s="1">
        <v>1</v>
      </c>
      <c r="I1413" s="1" t="s">
        <v>87</v>
      </c>
      <c r="J1413" s="1" t="s">
        <v>87</v>
      </c>
      <c r="K1413" s="1" t="s">
        <v>87</v>
      </c>
      <c r="L1413" s="1" t="s">
        <v>87</v>
      </c>
      <c r="M1413" s="1" t="s">
        <v>87</v>
      </c>
      <c r="N1413" s="1" t="s">
        <v>87</v>
      </c>
      <c r="O1413" s="1">
        <v>2</v>
      </c>
      <c r="P1413" s="1">
        <v>1688</v>
      </c>
      <c r="Q1413" s="1">
        <v>6312939</v>
      </c>
      <c r="R1413" s="1">
        <v>28637.804839540455</v>
      </c>
      <c r="S1413" s="1">
        <v>52.767848968505859</v>
      </c>
      <c r="T1413" s="1">
        <v>-195.69860440693839</v>
      </c>
      <c r="U1413" s="1">
        <v>55.278831437535899</v>
      </c>
      <c r="V1413" s="1">
        <v>116.88346862792969</v>
      </c>
      <c r="W1413" s="1">
        <v>-27.453819274902344</v>
      </c>
      <c r="X1413" s="1">
        <v>-9.5865655306780456E-2</v>
      </c>
      <c r="Y1413" s="1">
        <v>0.79645946206671725</v>
      </c>
      <c r="Z1413" s="1">
        <v>7.2080056531514085</v>
      </c>
      <c r="AA1413" s="1">
        <v>39.711582830120804</v>
      </c>
      <c r="AB1413" s="1">
        <v>41.803714561474457</v>
      </c>
      <c r="AC1413" s="1">
        <v>10.132158729872092</v>
      </c>
      <c r="AD1413" s="1">
        <v>0.34807876331451959</v>
      </c>
      <c r="AE1413" s="1">
        <v>0.27099897527918454</v>
      </c>
      <c r="AF1413" s="1">
        <v>5.2292442553302037</v>
      </c>
      <c r="AG1413" s="1">
        <v>-7.3931495738046138</v>
      </c>
      <c r="AH1413" s="1">
        <v>3.2134105402829114</v>
      </c>
      <c r="AI1413" s="1">
        <v>9.0360140891713527</v>
      </c>
      <c r="AJ1413" s="1">
        <v>1.1688346862792969</v>
      </c>
      <c r="AK1413" s="1">
        <v>0</v>
      </c>
      <c r="AL1413" s="1">
        <v>0</v>
      </c>
      <c r="AM1413" s="1">
        <v>-8.7737897457731826</v>
      </c>
    </row>
    <row r="1414" spans="5:39" x14ac:dyDescent="0.2">
      <c r="E1414" s="1" t="str">
        <f t="shared" si="22"/>
        <v>010------2</v>
      </c>
      <c r="F1414" s="1">
        <v>0</v>
      </c>
      <c r="G1414" s="1">
        <v>1</v>
      </c>
      <c r="H1414" s="1">
        <v>0</v>
      </c>
      <c r="I1414" s="1" t="s">
        <v>87</v>
      </c>
      <c r="J1414" s="1" t="s">
        <v>87</v>
      </c>
      <c r="K1414" s="1" t="s">
        <v>87</v>
      </c>
      <c r="L1414" s="1" t="s">
        <v>87</v>
      </c>
      <c r="M1414" s="1" t="s">
        <v>87</v>
      </c>
      <c r="N1414" s="1" t="s">
        <v>87</v>
      </c>
      <c r="O1414" s="1">
        <v>2</v>
      </c>
      <c r="P1414" s="1">
        <v>233</v>
      </c>
      <c r="Q1414" s="1">
        <v>292547</v>
      </c>
      <c r="R1414" s="1">
        <v>22293.406041862563</v>
      </c>
      <c r="S1414" s="1">
        <v>21.183769226074219</v>
      </c>
      <c r="T1414" s="1">
        <v>-107.39520277547038</v>
      </c>
      <c r="U1414" s="1">
        <v>77.254641940621894</v>
      </c>
      <c r="V1414" s="1">
        <v>269.711181640625</v>
      </c>
      <c r="W1414" s="1">
        <v>97.572578430175781</v>
      </c>
      <c r="X1414" s="1">
        <v>0.43767461215641057</v>
      </c>
      <c r="Y1414" s="1">
        <v>0</v>
      </c>
      <c r="Z1414" s="1">
        <v>0.42386351594786476</v>
      </c>
      <c r="AA1414" s="1">
        <v>8.5873381029373057</v>
      </c>
      <c r="AB1414" s="1">
        <v>81.802240323777028</v>
      </c>
      <c r="AC1414" s="1">
        <v>9.1865580573377965</v>
      </c>
      <c r="AD1414" s="1">
        <v>0</v>
      </c>
      <c r="AE1414" s="1">
        <v>0</v>
      </c>
      <c r="AF1414" s="1">
        <v>0.42386351594786476</v>
      </c>
      <c r="AG1414" s="1">
        <v>-145.47642398396698</v>
      </c>
      <c r="AH1414" s="1">
        <v>1.1000762477225214</v>
      </c>
      <c r="AI1414" s="1">
        <v>0.10018466720929443</v>
      </c>
      <c r="AJ1414" s="1">
        <v>2.6971118450164795</v>
      </c>
      <c r="AK1414" s="1">
        <v>0</v>
      </c>
      <c r="AL1414" s="1">
        <v>0</v>
      </c>
      <c r="AM1414" s="1">
        <v>2.2781074266018142</v>
      </c>
    </row>
    <row r="1415" spans="5:39" x14ac:dyDescent="0.2">
      <c r="E1415" s="1" t="str">
        <f t="shared" si="22"/>
        <v>011------2</v>
      </c>
      <c r="F1415" s="1">
        <v>0</v>
      </c>
      <c r="G1415" s="1">
        <v>1</v>
      </c>
      <c r="H1415" s="1">
        <v>1</v>
      </c>
      <c r="I1415" s="1" t="s">
        <v>87</v>
      </c>
      <c r="J1415" s="1" t="s">
        <v>87</v>
      </c>
      <c r="K1415" s="1" t="s">
        <v>87</v>
      </c>
      <c r="L1415" s="1" t="s">
        <v>87</v>
      </c>
      <c r="M1415" s="1" t="s">
        <v>87</v>
      </c>
      <c r="N1415" s="1" t="s">
        <v>87</v>
      </c>
      <c r="O1415" s="1">
        <v>2</v>
      </c>
      <c r="P1415" s="1">
        <v>755</v>
      </c>
      <c r="Q1415" s="1">
        <v>975713</v>
      </c>
      <c r="R1415" s="1">
        <v>32930.387120263171</v>
      </c>
      <c r="S1415" s="1">
        <v>40.218227386474609</v>
      </c>
      <c r="T1415" s="1">
        <v>-223.88571114200482</v>
      </c>
      <c r="U1415" s="1">
        <v>79.085842668345649</v>
      </c>
      <c r="V1415" s="1">
        <v>254.79110717773438</v>
      </c>
      <c r="W1415" s="1">
        <v>88.4300537109375</v>
      </c>
      <c r="X1415" s="1">
        <v>0.26853633207525679</v>
      </c>
      <c r="Y1415" s="1">
        <v>0.20692560209815797</v>
      </c>
      <c r="Z1415" s="1">
        <v>0.96596027725365974</v>
      </c>
      <c r="AA1415" s="1">
        <v>22.257057146927426</v>
      </c>
      <c r="AB1415" s="1">
        <v>65.610686749074773</v>
      </c>
      <c r="AC1415" s="1">
        <v>10.9112003222259</v>
      </c>
      <c r="AD1415" s="1">
        <v>4.8169902420076391E-2</v>
      </c>
      <c r="AE1415" s="1">
        <v>0.20692560209815797</v>
      </c>
      <c r="AF1415" s="1">
        <v>0.83569656241128287</v>
      </c>
      <c r="AG1415" s="1">
        <v>-45.0703056090098</v>
      </c>
      <c r="AH1415" s="1">
        <v>3.3332145116644978</v>
      </c>
      <c r="AI1415" s="1">
        <v>7.6708164206453997</v>
      </c>
      <c r="AJ1415" s="1">
        <v>2.5479111671447754</v>
      </c>
      <c r="AK1415" s="1">
        <v>0</v>
      </c>
      <c r="AL1415" s="1">
        <v>0</v>
      </c>
      <c r="AM1415" s="1">
        <v>12.505084098644861</v>
      </c>
    </row>
    <row r="1416" spans="5:39" x14ac:dyDescent="0.2">
      <c r="E1416" s="1" t="str">
        <f t="shared" si="22"/>
        <v>100------2</v>
      </c>
      <c r="F1416" s="1">
        <v>1</v>
      </c>
      <c r="G1416" s="1">
        <v>0</v>
      </c>
      <c r="H1416" s="1">
        <v>0</v>
      </c>
      <c r="I1416" s="1" t="s">
        <v>87</v>
      </c>
      <c r="J1416" s="1" t="s">
        <v>87</v>
      </c>
      <c r="K1416" s="1" t="s">
        <v>87</v>
      </c>
      <c r="L1416" s="1" t="s">
        <v>87</v>
      </c>
      <c r="M1416" s="1" t="s">
        <v>87</v>
      </c>
      <c r="N1416" s="1" t="s">
        <v>87</v>
      </c>
      <c r="O1416" s="1">
        <v>2</v>
      </c>
      <c r="P1416" s="1">
        <v>1316</v>
      </c>
      <c r="Q1416" s="1">
        <v>3880772</v>
      </c>
      <c r="R1416" s="1">
        <v>29160.021735414131</v>
      </c>
      <c r="S1416" s="1">
        <v>34.232105255126953</v>
      </c>
      <c r="T1416" s="1">
        <v>-247.68150789492617</v>
      </c>
      <c r="U1416" s="1">
        <v>87.112347799378028</v>
      </c>
      <c r="V1416" s="1">
        <v>204.81138610839844</v>
      </c>
      <c r="W1416" s="1">
        <v>43.871990203857422</v>
      </c>
      <c r="X1416" s="1">
        <v>0.15045252915767193</v>
      </c>
      <c r="Y1416" s="1">
        <v>0.17174417873557118</v>
      </c>
      <c r="Z1416" s="1">
        <v>3.6784948974070106</v>
      </c>
      <c r="AA1416" s="1">
        <v>33.586925488021457</v>
      </c>
      <c r="AB1416" s="1">
        <v>48.441650269585537</v>
      </c>
      <c r="AC1416" s="1">
        <v>13.073378183516063</v>
      </c>
      <c r="AD1416" s="1">
        <v>1.0478069827343632</v>
      </c>
      <c r="AE1416" s="1">
        <v>0.17174417873557118</v>
      </c>
      <c r="AF1416" s="1">
        <v>3.6784948974070106</v>
      </c>
      <c r="AG1416" s="1">
        <v>-6.9412746205079374</v>
      </c>
      <c r="AH1416" s="1">
        <v>3.9785422687019039</v>
      </c>
      <c r="AI1416" s="1">
        <v>3.0076292830440261</v>
      </c>
      <c r="AJ1416" s="1">
        <v>2.0481138229370117</v>
      </c>
      <c r="AK1416" s="1">
        <v>0</v>
      </c>
      <c r="AL1416" s="1">
        <v>0</v>
      </c>
      <c r="AM1416" s="1">
        <v>-0.41513624153281742</v>
      </c>
    </row>
    <row r="1417" spans="5:39" x14ac:dyDescent="0.2">
      <c r="E1417" s="1" t="str">
        <f t="shared" si="22"/>
        <v>101------2</v>
      </c>
      <c r="F1417" s="1">
        <v>1</v>
      </c>
      <c r="G1417" s="1">
        <v>0</v>
      </c>
      <c r="H1417" s="1">
        <v>1</v>
      </c>
      <c r="I1417" s="1" t="s">
        <v>87</v>
      </c>
      <c r="J1417" s="1" t="s">
        <v>87</v>
      </c>
      <c r="K1417" s="1" t="s">
        <v>87</v>
      </c>
      <c r="L1417" s="1" t="s">
        <v>87</v>
      </c>
      <c r="M1417" s="1" t="s">
        <v>87</v>
      </c>
      <c r="N1417" s="1" t="s">
        <v>87</v>
      </c>
      <c r="O1417" s="1">
        <v>2</v>
      </c>
      <c r="P1417" s="1">
        <v>2262</v>
      </c>
      <c r="Q1417" s="1">
        <v>6037690</v>
      </c>
      <c r="R1417" s="1">
        <v>55782.753990187659</v>
      </c>
      <c r="S1417" s="1">
        <v>67.59393310546875</v>
      </c>
      <c r="T1417" s="1">
        <v>-367.66975329512388</v>
      </c>
      <c r="U1417" s="1">
        <v>87.723915239372019</v>
      </c>
      <c r="V1417" s="1">
        <v>225.72813415527344</v>
      </c>
      <c r="W1417" s="1">
        <v>-35.034141540527344</v>
      </c>
      <c r="X1417" s="1">
        <v>-6.2804610806217895E-2</v>
      </c>
      <c r="Y1417" s="1">
        <v>0.47675518285966983</v>
      </c>
      <c r="Z1417" s="1">
        <v>3.0414943463476929</v>
      </c>
      <c r="AA1417" s="1">
        <v>45.288347033385286</v>
      </c>
      <c r="AB1417" s="1">
        <v>46.693569891796365</v>
      </c>
      <c r="AC1417" s="1">
        <v>4.3705788140828687</v>
      </c>
      <c r="AD1417" s="1">
        <v>0.12925473152811753</v>
      </c>
      <c r="AE1417" s="1">
        <v>0.32555497218307</v>
      </c>
      <c r="AF1417" s="1">
        <v>1.6202719914404351</v>
      </c>
      <c r="AG1417" s="1">
        <v>-4.5931397427259899</v>
      </c>
      <c r="AH1417" s="1">
        <v>9.3129887529042303</v>
      </c>
      <c r="AI1417" s="1">
        <v>8.1823003575000719</v>
      </c>
      <c r="AJ1417" s="1">
        <v>2.2572813034057617</v>
      </c>
      <c r="AK1417" s="1">
        <v>0</v>
      </c>
      <c r="AL1417" s="1">
        <v>0</v>
      </c>
      <c r="AM1417" s="1">
        <v>6.281412076277336</v>
      </c>
    </row>
    <row r="1418" spans="5:39" x14ac:dyDescent="0.2">
      <c r="E1418" s="1" t="str">
        <f t="shared" si="22"/>
        <v>110------2</v>
      </c>
      <c r="F1418" s="1">
        <v>1</v>
      </c>
      <c r="G1418" s="1">
        <v>1</v>
      </c>
      <c r="H1418" s="1">
        <v>0</v>
      </c>
      <c r="I1418" s="1" t="s">
        <v>87</v>
      </c>
      <c r="J1418" s="1" t="s">
        <v>87</v>
      </c>
      <c r="K1418" s="1" t="s">
        <v>87</v>
      </c>
      <c r="L1418" s="1" t="s">
        <v>87</v>
      </c>
      <c r="M1418" s="1" t="s">
        <v>87</v>
      </c>
      <c r="N1418" s="1" t="s">
        <v>87</v>
      </c>
      <c r="O1418" s="1">
        <v>2</v>
      </c>
      <c r="P1418" s="1">
        <v>303</v>
      </c>
      <c r="Q1418" s="1">
        <v>379497</v>
      </c>
      <c r="R1418" s="1">
        <v>41747.213625365686</v>
      </c>
      <c r="S1418" s="1">
        <v>34.519336700439453</v>
      </c>
      <c r="T1418" s="1">
        <v>-276.17366304690307</v>
      </c>
      <c r="U1418" s="1">
        <v>113.65916115252122</v>
      </c>
      <c r="V1418" s="1">
        <v>403.059326171875</v>
      </c>
      <c r="W1418" s="1">
        <v>176.78713989257813</v>
      </c>
      <c r="X1418" s="1">
        <v>0.42347051345520681</v>
      </c>
      <c r="Y1418" s="1">
        <v>0</v>
      </c>
      <c r="Z1418" s="1">
        <v>1.8039668297773106</v>
      </c>
      <c r="AA1418" s="1">
        <v>15.257301111734744</v>
      </c>
      <c r="AB1418" s="1">
        <v>66.166267454024677</v>
      </c>
      <c r="AC1418" s="1">
        <v>16.772464604463277</v>
      </c>
      <c r="AD1418" s="1">
        <v>0</v>
      </c>
      <c r="AE1418" s="1">
        <v>0</v>
      </c>
      <c r="AF1418" s="1">
        <v>1.8039668297773106</v>
      </c>
      <c r="AG1418" s="1">
        <v>-100.92914144715327</v>
      </c>
      <c r="AH1418" s="1">
        <v>6.3243954520341283</v>
      </c>
      <c r="AI1418" s="1">
        <v>2.3318023513127755</v>
      </c>
      <c r="AJ1418" s="1">
        <v>4.0305929183959961</v>
      </c>
      <c r="AK1418" s="1">
        <v>0</v>
      </c>
      <c r="AL1418" s="1">
        <v>0</v>
      </c>
      <c r="AM1418" s="1">
        <v>28.515268719608603</v>
      </c>
    </row>
    <row r="1419" spans="5:39" x14ac:dyDescent="0.2">
      <c r="E1419" s="1" t="str">
        <f t="shared" si="22"/>
        <v>111------2</v>
      </c>
      <c r="F1419" s="1">
        <v>1</v>
      </c>
      <c r="G1419" s="1">
        <v>1</v>
      </c>
      <c r="H1419" s="1">
        <v>1</v>
      </c>
      <c r="I1419" s="1" t="s">
        <v>87</v>
      </c>
      <c r="J1419" s="1" t="s">
        <v>87</v>
      </c>
      <c r="K1419" s="1" t="s">
        <v>87</v>
      </c>
      <c r="L1419" s="1" t="s">
        <v>87</v>
      </c>
      <c r="M1419" s="1" t="s">
        <v>87</v>
      </c>
      <c r="N1419" s="1" t="s">
        <v>87</v>
      </c>
      <c r="O1419" s="1">
        <v>2</v>
      </c>
      <c r="P1419" s="1">
        <v>3287</v>
      </c>
      <c r="Q1419" s="1">
        <v>4557371</v>
      </c>
      <c r="R1419" s="1">
        <v>61948.893231135124</v>
      </c>
      <c r="S1419" s="1">
        <v>61.137863159179688</v>
      </c>
      <c r="T1419" s="1">
        <v>-401.1155572655781</v>
      </c>
      <c r="U1419" s="1">
        <v>98.737844491912895</v>
      </c>
      <c r="V1419" s="1">
        <v>383.14349365234375</v>
      </c>
      <c r="W1419" s="1">
        <v>95.936721801757813</v>
      </c>
      <c r="X1419" s="1">
        <v>0.15486430313421745</v>
      </c>
      <c r="Y1419" s="1">
        <v>0.18420707903745384</v>
      </c>
      <c r="Z1419" s="1">
        <v>1.481270671183013</v>
      </c>
      <c r="AA1419" s="1">
        <v>26.751212486321606</v>
      </c>
      <c r="AB1419" s="1">
        <v>63.36003805702893</v>
      </c>
      <c r="AC1419" s="1">
        <v>8.1442787958232934</v>
      </c>
      <c r="AD1419" s="1">
        <v>7.8992910605697894E-2</v>
      </c>
      <c r="AE1419" s="1">
        <v>0.13964191197073927</v>
      </c>
      <c r="AF1419" s="1">
        <v>0.81125719192051726</v>
      </c>
      <c r="AG1419" s="1">
        <v>-10.330424254432774</v>
      </c>
      <c r="AH1419" s="1">
        <v>11.624684628039102</v>
      </c>
      <c r="AI1419" s="1">
        <v>4.6352994431069119</v>
      </c>
      <c r="AJ1419" s="1">
        <v>3.8314347267150879</v>
      </c>
      <c r="AK1419" s="1">
        <v>0</v>
      </c>
      <c r="AL1419" s="1">
        <v>0</v>
      </c>
      <c r="AM1419" s="1">
        <v>9.2413900299620497</v>
      </c>
    </row>
    <row r="1420" spans="5:39" x14ac:dyDescent="0.2">
      <c r="E1420" s="1" t="str">
        <f t="shared" si="22"/>
        <v>00-1-----1</v>
      </c>
      <c r="F1420" s="1">
        <v>0</v>
      </c>
      <c r="G1420" s="1">
        <v>0</v>
      </c>
      <c r="H1420" s="1" t="s">
        <v>87</v>
      </c>
      <c r="I1420" s="1">
        <v>1</v>
      </c>
      <c r="J1420" s="1" t="s">
        <v>87</v>
      </c>
      <c r="K1420" s="1" t="s">
        <v>87</v>
      </c>
      <c r="L1420" s="1" t="s">
        <v>87</v>
      </c>
      <c r="M1420" s="1" t="s">
        <v>87</v>
      </c>
      <c r="N1420" s="1" t="s">
        <v>87</v>
      </c>
      <c r="O1420" s="1">
        <v>1</v>
      </c>
      <c r="P1420" s="1">
        <v>593</v>
      </c>
      <c r="Q1420" s="1">
        <v>2598389</v>
      </c>
      <c r="R1420" s="1">
        <v>12184.140837665944</v>
      </c>
      <c r="S1420" s="1">
        <v>13.969157218933105</v>
      </c>
      <c r="T1420" s="1">
        <v>-161.21225374719256</v>
      </c>
      <c r="U1420" s="1">
        <v>44.727786290147492</v>
      </c>
      <c r="V1420" s="1">
        <v>109.82493591308594</v>
      </c>
      <c r="W1420" s="1">
        <v>7.9596724510192871</v>
      </c>
      <c r="X1420" s="1">
        <v>6.5328138906707536E-2</v>
      </c>
      <c r="Y1420" s="1">
        <v>1.0031985203139331</v>
      </c>
      <c r="Z1420" s="1">
        <v>13.089725980213125</v>
      </c>
      <c r="AA1420" s="1">
        <v>27.933615790399358</v>
      </c>
      <c r="AB1420" s="1">
        <v>48.485388446456632</v>
      </c>
      <c r="AC1420" s="1">
        <v>9.4483543457119019</v>
      </c>
      <c r="AD1420" s="1">
        <v>3.9716916905051552E-2</v>
      </c>
      <c r="AE1420" s="1">
        <v>1.0031985203139331</v>
      </c>
      <c r="AF1420" s="1">
        <v>13.089725980213125</v>
      </c>
      <c r="AG1420" s="1">
        <v>-3.4005632278722935</v>
      </c>
      <c r="AH1420" s="1">
        <v>1.0711480988268773</v>
      </c>
      <c r="AI1420" s="1">
        <v>11.478700259969642</v>
      </c>
      <c r="AJ1420" s="1">
        <v>1.0982493162155151</v>
      </c>
      <c r="AK1420" s="1">
        <v>0</v>
      </c>
      <c r="AL1420" s="1">
        <v>0</v>
      </c>
      <c r="AM1420" s="1">
        <v>5.4699205993692859</v>
      </c>
    </row>
    <row r="1421" spans="5:39" x14ac:dyDescent="0.2">
      <c r="E1421" s="1" t="str">
        <f t="shared" si="22"/>
        <v>00-2-----1</v>
      </c>
      <c r="F1421" s="1">
        <v>0</v>
      </c>
      <c r="G1421" s="1">
        <v>0</v>
      </c>
      <c r="H1421" s="1" t="s">
        <v>87</v>
      </c>
      <c r="I1421" s="1">
        <v>2</v>
      </c>
      <c r="J1421" s="1" t="s">
        <v>87</v>
      </c>
      <c r="K1421" s="1" t="s">
        <v>87</v>
      </c>
      <c r="L1421" s="1" t="s">
        <v>87</v>
      </c>
      <c r="M1421" s="1" t="s">
        <v>87</v>
      </c>
      <c r="N1421" s="1" t="s">
        <v>87</v>
      </c>
      <c r="O1421" s="1">
        <v>1</v>
      </c>
      <c r="P1421" s="1">
        <v>534</v>
      </c>
      <c r="Q1421" s="1">
        <v>2335207</v>
      </c>
      <c r="R1421" s="1">
        <v>24798.252919253584</v>
      </c>
      <c r="S1421" s="1">
        <v>53.745754241943359</v>
      </c>
      <c r="T1421" s="1">
        <v>-241.13722772151516</v>
      </c>
      <c r="U1421" s="1">
        <v>48.467639092108591</v>
      </c>
      <c r="V1421" s="1">
        <v>110.56069183349609</v>
      </c>
      <c r="W1421" s="1">
        <v>-55.992340087890625</v>
      </c>
      <c r="X1421" s="1">
        <v>-0.22579147115810594</v>
      </c>
      <c r="Y1421" s="1">
        <v>0.41837832791696838</v>
      </c>
      <c r="Z1421" s="1">
        <v>10.196012601880691</v>
      </c>
      <c r="AA1421" s="1">
        <v>56.902021962078742</v>
      </c>
      <c r="AB1421" s="1">
        <v>31.113901251580696</v>
      </c>
      <c r="AC1421" s="1">
        <v>1.3696858565429104</v>
      </c>
      <c r="AD1421" s="1">
        <v>0</v>
      </c>
      <c r="AE1421" s="1">
        <v>0.41837832791696838</v>
      </c>
      <c r="AF1421" s="1">
        <v>10.196012601880691</v>
      </c>
      <c r="AG1421" s="1">
        <v>1.0177541850910856</v>
      </c>
      <c r="AH1421" s="1">
        <v>2.8088874378921158</v>
      </c>
      <c r="AI1421" s="1">
        <v>12.390278080497232</v>
      </c>
      <c r="AJ1421" s="1">
        <v>1.1056069135665894</v>
      </c>
      <c r="AK1421" s="1">
        <v>0</v>
      </c>
      <c r="AL1421" s="1">
        <v>0</v>
      </c>
      <c r="AM1421" s="1">
        <v>9.8996375151155043</v>
      </c>
    </row>
    <row r="1422" spans="5:39" x14ac:dyDescent="0.2">
      <c r="E1422" s="1" t="str">
        <f t="shared" si="22"/>
        <v>00-3-----1</v>
      </c>
      <c r="F1422" s="1">
        <v>0</v>
      </c>
      <c r="G1422" s="1">
        <v>0</v>
      </c>
      <c r="H1422" s="1" t="s">
        <v>87</v>
      </c>
      <c r="I1422" s="1">
        <v>3</v>
      </c>
      <c r="J1422" s="1" t="s">
        <v>87</v>
      </c>
      <c r="K1422" s="1" t="s">
        <v>87</v>
      </c>
      <c r="L1422" s="1" t="s">
        <v>87</v>
      </c>
      <c r="M1422" s="1" t="s">
        <v>87</v>
      </c>
      <c r="N1422" s="1" t="s">
        <v>87</v>
      </c>
      <c r="O1422" s="1">
        <v>1</v>
      </c>
      <c r="P1422" s="1">
        <v>142</v>
      </c>
      <c r="Q1422" s="1">
        <v>547834</v>
      </c>
      <c r="R1422" s="1">
        <v>49726.87680067063</v>
      </c>
      <c r="S1422" s="1">
        <v>89.4580078125</v>
      </c>
      <c r="T1422" s="1">
        <v>-400.55141880855115</v>
      </c>
      <c r="U1422" s="1">
        <v>55.488268231057475</v>
      </c>
      <c r="V1422" s="1">
        <v>111.68820953369141</v>
      </c>
      <c r="W1422" s="1">
        <v>-321.77359008789063</v>
      </c>
      <c r="X1422" s="1">
        <v>-0.64708184143097258</v>
      </c>
      <c r="Y1422" s="1">
        <v>1.5030100358867833</v>
      </c>
      <c r="Z1422" s="1">
        <v>20.497815031560656</v>
      </c>
      <c r="AA1422" s="1">
        <v>69.185738745678435</v>
      </c>
      <c r="AB1422" s="1">
        <v>8.8134361868741262</v>
      </c>
      <c r="AC1422" s="1">
        <v>0</v>
      </c>
      <c r="AD1422" s="1">
        <v>0</v>
      </c>
      <c r="AE1422" s="1">
        <v>0</v>
      </c>
      <c r="AF1422" s="1">
        <v>0</v>
      </c>
      <c r="AG1422" s="1">
        <v>4.2272077714344078</v>
      </c>
      <c r="AH1422" s="1">
        <v>7.2868118378326052</v>
      </c>
      <c r="AI1422" s="1">
        <v>0</v>
      </c>
      <c r="AJ1422" s="1">
        <v>1.1168820858001709</v>
      </c>
      <c r="AK1422" s="1">
        <v>0</v>
      </c>
      <c r="AL1422" s="1">
        <v>0</v>
      </c>
      <c r="AM1422" s="1">
        <v>-99.912678572569817</v>
      </c>
    </row>
    <row r="1423" spans="5:39" x14ac:dyDescent="0.2">
      <c r="E1423" s="1" t="str">
        <f t="shared" si="22"/>
        <v>01-1-----1</v>
      </c>
      <c r="F1423" s="1">
        <v>0</v>
      </c>
      <c r="G1423" s="1">
        <v>1</v>
      </c>
      <c r="H1423" s="1" t="s">
        <v>87</v>
      </c>
      <c r="I1423" s="1">
        <v>1</v>
      </c>
      <c r="J1423" s="1" t="s">
        <v>87</v>
      </c>
      <c r="K1423" s="1" t="s">
        <v>87</v>
      </c>
      <c r="L1423" s="1" t="s">
        <v>87</v>
      </c>
      <c r="M1423" s="1" t="s">
        <v>87</v>
      </c>
      <c r="N1423" s="1" t="s">
        <v>87</v>
      </c>
      <c r="O1423" s="1">
        <v>1</v>
      </c>
      <c r="P1423" s="1">
        <v>220</v>
      </c>
      <c r="Q1423" s="1">
        <v>270144</v>
      </c>
      <c r="R1423" s="1">
        <v>20629.685432025341</v>
      </c>
      <c r="S1423" s="1">
        <v>16.681850433349609</v>
      </c>
      <c r="T1423" s="1">
        <v>-203.45827452877475</v>
      </c>
      <c r="U1423" s="1">
        <v>74.376712633118956</v>
      </c>
      <c r="V1423" s="1">
        <v>271.85983276367188</v>
      </c>
      <c r="W1423" s="1">
        <v>82.262825012207031</v>
      </c>
      <c r="X1423" s="1">
        <v>0.39875947349397267</v>
      </c>
      <c r="Y1423" s="1">
        <v>0</v>
      </c>
      <c r="Z1423" s="1">
        <v>2.3239457474532101</v>
      </c>
      <c r="AA1423" s="1">
        <v>17.589507818052592</v>
      </c>
      <c r="AB1423" s="1">
        <v>68.878450011845544</v>
      </c>
      <c r="AC1423" s="1">
        <v>11.208096422648662</v>
      </c>
      <c r="AD1423" s="1">
        <v>0</v>
      </c>
      <c r="AE1423" s="1">
        <v>0</v>
      </c>
      <c r="AF1423" s="1">
        <v>2.3239457474532101</v>
      </c>
      <c r="AG1423" s="1">
        <v>-73.930797260418302</v>
      </c>
      <c r="AH1423" s="1">
        <v>0.69566603165558516</v>
      </c>
      <c r="AI1423" s="1">
        <v>1.7443156374944322</v>
      </c>
      <c r="AJ1423" s="1">
        <v>2.7185981273651123</v>
      </c>
      <c r="AK1423" s="1">
        <v>0</v>
      </c>
      <c r="AL1423" s="1">
        <v>0</v>
      </c>
      <c r="AM1423" s="1">
        <v>10.975389303640137</v>
      </c>
    </row>
    <row r="1424" spans="5:39" x14ac:dyDescent="0.2">
      <c r="E1424" s="1" t="str">
        <f t="shared" si="22"/>
        <v>01-2-----1</v>
      </c>
      <c r="F1424" s="1">
        <v>0</v>
      </c>
      <c r="G1424" s="1">
        <v>1</v>
      </c>
      <c r="H1424" s="1" t="s">
        <v>87</v>
      </c>
      <c r="I1424" s="1">
        <v>2</v>
      </c>
      <c r="J1424" s="1" t="s">
        <v>87</v>
      </c>
      <c r="K1424" s="1" t="s">
        <v>87</v>
      </c>
      <c r="L1424" s="1" t="s">
        <v>87</v>
      </c>
      <c r="M1424" s="1" t="s">
        <v>87</v>
      </c>
      <c r="N1424" s="1" t="s">
        <v>87</v>
      </c>
      <c r="O1424" s="1">
        <v>1</v>
      </c>
      <c r="P1424" s="1">
        <v>200</v>
      </c>
      <c r="Q1424" s="1">
        <v>248211</v>
      </c>
      <c r="R1424" s="1">
        <v>33381.900696544879</v>
      </c>
      <c r="S1424" s="1">
        <v>46.575515747070313</v>
      </c>
      <c r="T1424" s="1">
        <v>-336.61141400373504</v>
      </c>
      <c r="U1424" s="1">
        <v>75.053638245977609</v>
      </c>
      <c r="V1424" s="1">
        <v>254.141845703125</v>
      </c>
      <c r="W1424" s="1">
        <v>-13.574258804321289</v>
      </c>
      <c r="X1424" s="1">
        <v>-4.0663528801780487E-2</v>
      </c>
      <c r="Y1424" s="1">
        <v>0</v>
      </c>
      <c r="Z1424" s="1">
        <v>3.738351644367091</v>
      </c>
      <c r="AA1424" s="1">
        <v>48.259343864695765</v>
      </c>
      <c r="AB1424" s="1">
        <v>47.460023931252039</v>
      </c>
      <c r="AC1424" s="1">
        <v>0.54228055968510658</v>
      </c>
      <c r="AD1424" s="1">
        <v>0</v>
      </c>
      <c r="AE1424" s="1">
        <v>0</v>
      </c>
      <c r="AF1424" s="1">
        <v>3.738351644367091</v>
      </c>
      <c r="AG1424" s="1">
        <v>-37.854687664261498</v>
      </c>
      <c r="AH1424" s="1">
        <v>3.5586541096681605</v>
      </c>
      <c r="AI1424" s="1">
        <v>7.7431076016552209</v>
      </c>
      <c r="AJ1424" s="1">
        <v>2.5414183139801025</v>
      </c>
      <c r="AK1424" s="1">
        <v>0</v>
      </c>
      <c r="AL1424" s="1">
        <v>0</v>
      </c>
      <c r="AM1424" s="1">
        <v>20.394607685061953</v>
      </c>
    </row>
    <row r="1425" spans="5:39" x14ac:dyDescent="0.2">
      <c r="E1425" s="1" t="str">
        <f t="shared" si="22"/>
        <v>01-3-----1</v>
      </c>
      <c r="F1425" s="1">
        <v>0</v>
      </c>
      <c r="G1425" s="1">
        <v>1</v>
      </c>
      <c r="H1425" s="1" t="s">
        <v>87</v>
      </c>
      <c r="I1425" s="1">
        <v>3</v>
      </c>
      <c r="J1425" s="1" t="s">
        <v>87</v>
      </c>
      <c r="K1425" s="1" t="s">
        <v>87</v>
      </c>
      <c r="L1425" s="1" t="s">
        <v>87</v>
      </c>
      <c r="M1425" s="1" t="s">
        <v>87</v>
      </c>
      <c r="N1425" s="1" t="s">
        <v>87</v>
      </c>
      <c r="O1425" s="1">
        <v>1</v>
      </c>
      <c r="P1425" s="1">
        <v>10</v>
      </c>
      <c r="Q1425" s="1">
        <v>12473</v>
      </c>
      <c r="R1425" s="1">
        <v>66520.2287952318</v>
      </c>
      <c r="S1425" s="1">
        <v>89.087867736816406</v>
      </c>
      <c r="T1425" s="1">
        <v>-508.90969179215278</v>
      </c>
      <c r="U1425" s="1">
        <v>87.102942496648538</v>
      </c>
      <c r="V1425" s="1">
        <v>229.81640625</v>
      </c>
      <c r="W1425" s="1">
        <v>-226.33897399902344</v>
      </c>
      <c r="X1425" s="1">
        <v>-0.34025585614829923</v>
      </c>
      <c r="Y1425" s="1">
        <v>0</v>
      </c>
      <c r="Z1425" s="1">
        <v>0</v>
      </c>
      <c r="AA1425" s="1">
        <v>100</v>
      </c>
      <c r="AB1425" s="1">
        <v>0</v>
      </c>
      <c r="AC1425" s="1">
        <v>0</v>
      </c>
      <c r="AD1425" s="1">
        <v>0</v>
      </c>
      <c r="AE1425" s="1">
        <v>0</v>
      </c>
      <c r="AF1425" s="1">
        <v>0</v>
      </c>
      <c r="AG1425" s="1">
        <v>0</v>
      </c>
      <c r="AH1425" s="1">
        <v>3.6591036639140544</v>
      </c>
      <c r="AI1425" s="1">
        <v>0</v>
      </c>
      <c r="AJ1425" s="1">
        <v>2.2981641292572021</v>
      </c>
      <c r="AK1425" s="1">
        <v>1</v>
      </c>
      <c r="AL1425" s="1">
        <v>0</v>
      </c>
      <c r="AM1425" s="1">
        <v>-38.007727100693394</v>
      </c>
    </row>
    <row r="1426" spans="5:39" x14ac:dyDescent="0.2">
      <c r="E1426" s="1" t="str">
        <f t="shared" si="22"/>
        <v>10-1-----1</v>
      </c>
      <c r="F1426" s="1">
        <v>1</v>
      </c>
      <c r="G1426" s="1">
        <v>0</v>
      </c>
      <c r="H1426" s="1" t="s">
        <v>87</v>
      </c>
      <c r="I1426" s="1">
        <v>1</v>
      </c>
      <c r="J1426" s="1" t="s">
        <v>87</v>
      </c>
      <c r="K1426" s="1" t="s">
        <v>87</v>
      </c>
      <c r="L1426" s="1" t="s">
        <v>87</v>
      </c>
      <c r="M1426" s="1" t="s">
        <v>87</v>
      </c>
      <c r="N1426" s="1" t="s">
        <v>87</v>
      </c>
      <c r="O1426" s="1">
        <v>1</v>
      </c>
      <c r="P1426" s="1">
        <v>454</v>
      </c>
      <c r="Q1426" s="1">
        <v>1314207</v>
      </c>
      <c r="R1426" s="1">
        <v>18597.920662186039</v>
      </c>
      <c r="S1426" s="1">
        <v>15.596508979797363</v>
      </c>
      <c r="T1426" s="1">
        <v>-286.55058760597421</v>
      </c>
      <c r="U1426" s="1">
        <v>72.379628281025873</v>
      </c>
      <c r="V1426" s="1">
        <v>209.67724609375</v>
      </c>
      <c r="W1426" s="1">
        <v>9.6459379196166992</v>
      </c>
      <c r="X1426" s="1">
        <v>5.186567947474454E-2</v>
      </c>
      <c r="Y1426" s="1">
        <v>0.63117910648779074</v>
      </c>
      <c r="Z1426" s="1">
        <v>10.287572657884184</v>
      </c>
      <c r="AA1426" s="1">
        <v>35.590283722427287</v>
      </c>
      <c r="AB1426" s="1">
        <v>42.928244941626396</v>
      </c>
      <c r="AC1426" s="1">
        <v>10.562719571574341</v>
      </c>
      <c r="AD1426" s="1">
        <v>0</v>
      </c>
      <c r="AE1426" s="1">
        <v>0.63117910648779074</v>
      </c>
      <c r="AF1426" s="1">
        <v>10.287572657884184</v>
      </c>
      <c r="AG1426" s="1">
        <v>-6.071347355285404</v>
      </c>
      <c r="AH1426" s="1">
        <v>3.6997317659032682</v>
      </c>
      <c r="AI1426" s="1">
        <v>10.797074886825133</v>
      </c>
      <c r="AJ1426" s="1">
        <v>2.0967724323272705</v>
      </c>
      <c r="AK1426" s="1">
        <v>0</v>
      </c>
      <c r="AL1426" s="1">
        <v>0</v>
      </c>
      <c r="AM1426" s="1">
        <v>5.7141952116340926</v>
      </c>
    </row>
    <row r="1427" spans="5:39" x14ac:dyDescent="0.2">
      <c r="E1427" s="1" t="str">
        <f t="shared" si="22"/>
        <v>10-2-----1</v>
      </c>
      <c r="F1427" s="1">
        <v>1</v>
      </c>
      <c r="G1427" s="1">
        <v>0</v>
      </c>
      <c r="H1427" s="1" t="s">
        <v>87</v>
      </c>
      <c r="I1427" s="1">
        <v>2</v>
      </c>
      <c r="J1427" s="1" t="s">
        <v>87</v>
      </c>
      <c r="K1427" s="1" t="s">
        <v>87</v>
      </c>
      <c r="L1427" s="1" t="s">
        <v>87</v>
      </c>
      <c r="M1427" s="1" t="s">
        <v>87</v>
      </c>
      <c r="N1427" s="1" t="s">
        <v>87</v>
      </c>
      <c r="O1427" s="1">
        <v>1</v>
      </c>
      <c r="P1427" s="1">
        <v>721</v>
      </c>
      <c r="Q1427" s="1">
        <v>1855618</v>
      </c>
      <c r="R1427" s="1">
        <v>40434.591199938121</v>
      </c>
      <c r="S1427" s="1">
        <v>56.460277557373047</v>
      </c>
      <c r="T1427" s="1">
        <v>-397.35997064062747</v>
      </c>
      <c r="U1427" s="1">
        <v>82.403138491701199</v>
      </c>
      <c r="V1427" s="1">
        <v>228.86946105957031</v>
      </c>
      <c r="W1427" s="1">
        <v>-18.552200317382813</v>
      </c>
      <c r="X1427" s="1">
        <v>-4.5882002925780055E-2</v>
      </c>
      <c r="Y1427" s="1">
        <v>0.1671680270400481</v>
      </c>
      <c r="Z1427" s="1">
        <v>7.7807501328398407</v>
      </c>
      <c r="AA1427" s="1">
        <v>44.101911061436141</v>
      </c>
      <c r="AB1427" s="1">
        <v>45.195832331870029</v>
      </c>
      <c r="AC1427" s="1">
        <v>2.7543384468139456</v>
      </c>
      <c r="AD1427" s="1">
        <v>0</v>
      </c>
      <c r="AE1427" s="1">
        <v>0.1671680270400481</v>
      </c>
      <c r="AF1427" s="1">
        <v>7.7807501328398407</v>
      </c>
      <c r="AG1427" s="1">
        <v>-5.732338735413478E-2</v>
      </c>
      <c r="AH1427" s="1">
        <v>6.9314740797452341</v>
      </c>
      <c r="AI1427" s="1">
        <v>12.406739534637426</v>
      </c>
      <c r="AJ1427" s="1">
        <v>2.2886946201324463</v>
      </c>
      <c r="AK1427" s="1">
        <v>0</v>
      </c>
      <c r="AL1427" s="1">
        <v>0</v>
      </c>
      <c r="AM1427" s="1">
        <v>48.254276631246675</v>
      </c>
    </row>
    <row r="1428" spans="5:39" x14ac:dyDescent="0.2">
      <c r="E1428" s="1" t="str">
        <f t="shared" si="22"/>
        <v>10-3-----1</v>
      </c>
      <c r="F1428" s="1">
        <v>1</v>
      </c>
      <c r="G1428" s="1">
        <v>0</v>
      </c>
      <c r="H1428" s="1" t="s">
        <v>87</v>
      </c>
      <c r="I1428" s="1">
        <v>3</v>
      </c>
      <c r="J1428" s="1" t="s">
        <v>87</v>
      </c>
      <c r="K1428" s="1" t="s">
        <v>87</v>
      </c>
      <c r="L1428" s="1" t="s">
        <v>87</v>
      </c>
      <c r="M1428" s="1" t="s">
        <v>87</v>
      </c>
      <c r="N1428" s="1" t="s">
        <v>87</v>
      </c>
      <c r="O1428" s="1">
        <v>1</v>
      </c>
      <c r="P1428" s="1">
        <v>380</v>
      </c>
      <c r="Q1428" s="1">
        <v>1060988</v>
      </c>
      <c r="R1428" s="1">
        <v>78807.251196944024</v>
      </c>
      <c r="S1428" s="1">
        <v>90.732734680175781</v>
      </c>
      <c r="T1428" s="1">
        <v>-531.02528592813087</v>
      </c>
      <c r="U1428" s="1">
        <v>86.509974376875277</v>
      </c>
      <c r="V1428" s="1">
        <v>219.8612060546875</v>
      </c>
      <c r="W1428" s="1">
        <v>-292.42633056640625</v>
      </c>
      <c r="X1428" s="1">
        <v>-0.37106525874835478</v>
      </c>
      <c r="Y1428" s="1">
        <v>0.94317749116860883</v>
      </c>
      <c r="Z1428" s="1">
        <v>7.5690771243407093</v>
      </c>
      <c r="AA1428" s="1">
        <v>75.595388449256731</v>
      </c>
      <c r="AB1428" s="1">
        <v>15.89235693523395</v>
      </c>
      <c r="AC1428" s="1">
        <v>0</v>
      </c>
      <c r="AD1428" s="1">
        <v>0</v>
      </c>
      <c r="AE1428" s="1">
        <v>0</v>
      </c>
      <c r="AF1428" s="1">
        <v>0</v>
      </c>
      <c r="AG1428" s="1">
        <v>0</v>
      </c>
      <c r="AH1428" s="1">
        <v>11.733707272124258</v>
      </c>
      <c r="AI1428" s="1">
        <v>0</v>
      </c>
      <c r="AJ1428" s="1">
        <v>2.1986119747161865</v>
      </c>
      <c r="AK1428" s="1">
        <v>0</v>
      </c>
      <c r="AL1428" s="1">
        <v>0</v>
      </c>
      <c r="AM1428" s="1">
        <v>-79.505946943823702</v>
      </c>
    </row>
    <row r="1429" spans="5:39" x14ac:dyDescent="0.2">
      <c r="E1429" s="1" t="str">
        <f t="shared" si="22"/>
        <v>11-1-----1</v>
      </c>
      <c r="F1429" s="1">
        <v>1</v>
      </c>
      <c r="G1429" s="1">
        <v>1</v>
      </c>
      <c r="H1429" s="1" t="s">
        <v>87</v>
      </c>
      <c r="I1429" s="1">
        <v>1</v>
      </c>
      <c r="J1429" s="1" t="s">
        <v>87</v>
      </c>
      <c r="K1429" s="1" t="s">
        <v>87</v>
      </c>
      <c r="L1429" s="1" t="s">
        <v>87</v>
      </c>
      <c r="M1429" s="1" t="s">
        <v>87</v>
      </c>
      <c r="N1429" s="1" t="s">
        <v>87</v>
      </c>
      <c r="O1429" s="1">
        <v>1</v>
      </c>
      <c r="P1429" s="1">
        <v>410</v>
      </c>
      <c r="Q1429" s="1">
        <v>376315</v>
      </c>
      <c r="R1429" s="1">
        <v>29402.408900778366</v>
      </c>
      <c r="S1429" s="1">
        <v>18.052604675292969</v>
      </c>
      <c r="T1429" s="1">
        <v>-325.33261569911838</v>
      </c>
      <c r="U1429" s="1">
        <v>103.48249946209806</v>
      </c>
      <c r="V1429" s="1">
        <v>409.49417114257813</v>
      </c>
      <c r="W1429" s="1">
        <v>174.90031433105469</v>
      </c>
      <c r="X1429" s="1">
        <v>0.59485028904017645</v>
      </c>
      <c r="Y1429" s="1">
        <v>0</v>
      </c>
      <c r="Z1429" s="1">
        <v>0.51100806505188479</v>
      </c>
      <c r="AA1429" s="1">
        <v>15.035807767428883</v>
      </c>
      <c r="AB1429" s="1">
        <v>65.415144227575311</v>
      </c>
      <c r="AC1429" s="1">
        <v>18.641032114053385</v>
      </c>
      <c r="AD1429" s="1">
        <v>0.39700782589054379</v>
      </c>
      <c r="AE1429" s="1">
        <v>0</v>
      </c>
      <c r="AF1429" s="1">
        <v>0.51100806505188479</v>
      </c>
      <c r="AG1429" s="1">
        <v>-65.469867159594742</v>
      </c>
      <c r="AH1429" s="1">
        <v>4.9200649774760539</v>
      </c>
      <c r="AI1429" s="1">
        <v>0.80653134184394359</v>
      </c>
      <c r="AJ1429" s="1">
        <v>4.0949416160583496</v>
      </c>
      <c r="AK1429" s="1">
        <v>0</v>
      </c>
      <c r="AL1429" s="1">
        <v>0</v>
      </c>
      <c r="AM1429" s="1">
        <v>46.999528918573212</v>
      </c>
    </row>
    <row r="1430" spans="5:39" x14ac:dyDescent="0.2">
      <c r="E1430" s="1" t="str">
        <f t="shared" si="22"/>
        <v>11-2-----1</v>
      </c>
      <c r="F1430" s="1">
        <v>1</v>
      </c>
      <c r="G1430" s="1">
        <v>1</v>
      </c>
      <c r="H1430" s="1" t="s">
        <v>87</v>
      </c>
      <c r="I1430" s="1">
        <v>2</v>
      </c>
      <c r="J1430" s="1" t="s">
        <v>87</v>
      </c>
      <c r="K1430" s="1" t="s">
        <v>87</v>
      </c>
      <c r="L1430" s="1" t="s">
        <v>87</v>
      </c>
      <c r="M1430" s="1" t="s">
        <v>87</v>
      </c>
      <c r="N1430" s="1" t="s">
        <v>87</v>
      </c>
      <c r="O1430" s="1">
        <v>1</v>
      </c>
      <c r="P1430" s="1">
        <v>775</v>
      </c>
      <c r="Q1430" s="1">
        <v>974003</v>
      </c>
      <c r="R1430" s="1">
        <v>52558.979286730064</v>
      </c>
      <c r="S1430" s="1">
        <v>56.132354736328125</v>
      </c>
      <c r="T1430" s="1">
        <v>-462.77240313896675</v>
      </c>
      <c r="U1430" s="1">
        <v>92.011503209273286</v>
      </c>
      <c r="V1430" s="1">
        <v>381.31381225585938</v>
      </c>
      <c r="W1430" s="1">
        <v>96.24981689453125</v>
      </c>
      <c r="X1430" s="1">
        <v>0.1831272566566606</v>
      </c>
      <c r="Y1430" s="1">
        <v>0</v>
      </c>
      <c r="Z1430" s="1">
        <v>2.0609792782979106</v>
      </c>
      <c r="AA1430" s="1">
        <v>27.063879680042053</v>
      </c>
      <c r="AB1430" s="1">
        <v>64.476495452272729</v>
      </c>
      <c r="AC1430" s="1">
        <v>6.3986455893873018</v>
      </c>
      <c r="AD1430" s="1">
        <v>0</v>
      </c>
      <c r="AE1430" s="1">
        <v>0</v>
      </c>
      <c r="AF1430" s="1">
        <v>2.0609792782979106</v>
      </c>
      <c r="AG1430" s="1">
        <v>-0.84832963041989462</v>
      </c>
      <c r="AH1430" s="1">
        <v>10.506703054065836</v>
      </c>
      <c r="AI1430" s="1">
        <v>7.8462390440785299</v>
      </c>
      <c r="AJ1430" s="1">
        <v>3.8131382465362549</v>
      </c>
      <c r="AK1430" s="1">
        <v>0</v>
      </c>
      <c r="AL1430" s="1">
        <v>0</v>
      </c>
      <c r="AM1430" s="1">
        <v>68.192286238658525</v>
      </c>
    </row>
    <row r="1431" spans="5:39" x14ac:dyDescent="0.2">
      <c r="E1431" s="1" t="str">
        <f t="shared" si="22"/>
        <v>11-3-----1</v>
      </c>
      <c r="F1431" s="1">
        <v>1</v>
      </c>
      <c r="G1431" s="1">
        <v>1</v>
      </c>
      <c r="H1431" s="1" t="s">
        <v>87</v>
      </c>
      <c r="I1431" s="1">
        <v>3</v>
      </c>
      <c r="J1431" s="1" t="s">
        <v>87</v>
      </c>
      <c r="K1431" s="1" t="s">
        <v>87</v>
      </c>
      <c r="L1431" s="1" t="s">
        <v>87</v>
      </c>
      <c r="M1431" s="1" t="s">
        <v>87</v>
      </c>
      <c r="N1431" s="1" t="s">
        <v>87</v>
      </c>
      <c r="O1431" s="1">
        <v>1</v>
      </c>
      <c r="P1431" s="1">
        <v>208</v>
      </c>
      <c r="Q1431" s="1">
        <v>392153</v>
      </c>
      <c r="R1431" s="1">
        <v>93188.959623784656</v>
      </c>
      <c r="S1431" s="1">
        <v>89.568557739257813</v>
      </c>
      <c r="T1431" s="1">
        <v>-562.48833921989331</v>
      </c>
      <c r="U1431" s="1">
        <v>94.789142276319623</v>
      </c>
      <c r="V1431" s="1">
        <v>346.02462768554688</v>
      </c>
      <c r="W1431" s="1">
        <v>-201.36589050292969</v>
      </c>
      <c r="X1431" s="1">
        <v>-0.21608341944782802</v>
      </c>
      <c r="Y1431" s="1">
        <v>0.87975866562285643</v>
      </c>
      <c r="Z1431" s="1">
        <v>1.5782105453738717</v>
      </c>
      <c r="AA1431" s="1">
        <v>65.934979459547677</v>
      </c>
      <c r="AB1431" s="1">
        <v>31.607051329455594</v>
      </c>
      <c r="AC1431" s="1">
        <v>0</v>
      </c>
      <c r="AD1431" s="1">
        <v>0</v>
      </c>
      <c r="AE1431" s="1">
        <v>0</v>
      </c>
      <c r="AF1431" s="1">
        <v>0</v>
      </c>
      <c r="AG1431" s="1">
        <v>0</v>
      </c>
      <c r="AH1431" s="1">
        <v>14.934243617652264</v>
      </c>
      <c r="AI1431" s="1">
        <v>0</v>
      </c>
      <c r="AJ1431" s="1">
        <v>3.4602463245391846</v>
      </c>
      <c r="AK1431" s="1">
        <v>0</v>
      </c>
      <c r="AL1431" s="1">
        <v>0</v>
      </c>
      <c r="AM1431" s="1">
        <v>-94.6255808163247</v>
      </c>
    </row>
    <row r="1432" spans="5:39" x14ac:dyDescent="0.2">
      <c r="E1432" s="1" t="str">
        <f t="shared" si="22"/>
        <v>00-1-----2</v>
      </c>
      <c r="F1432" s="1">
        <v>0</v>
      </c>
      <c r="G1432" s="1">
        <v>0</v>
      </c>
      <c r="H1432" s="1" t="s">
        <v>87</v>
      </c>
      <c r="I1432" s="1">
        <v>1</v>
      </c>
      <c r="J1432" s="1" t="s">
        <v>87</v>
      </c>
      <c r="K1432" s="1" t="s">
        <v>87</v>
      </c>
      <c r="L1432" s="1" t="s">
        <v>87</v>
      </c>
      <c r="M1432" s="1" t="s">
        <v>87</v>
      </c>
      <c r="N1432" s="1" t="s">
        <v>87</v>
      </c>
      <c r="O1432" s="1">
        <v>2</v>
      </c>
      <c r="P1432" s="1">
        <v>1346</v>
      </c>
      <c r="Q1432" s="1">
        <v>5704588</v>
      </c>
      <c r="R1432" s="1">
        <v>12013.764280842828</v>
      </c>
      <c r="S1432" s="1">
        <v>13.773268699645996</v>
      </c>
      <c r="T1432" s="1">
        <v>-103.51198219395911</v>
      </c>
      <c r="U1432" s="1">
        <v>51.748673584732082</v>
      </c>
      <c r="V1432" s="1">
        <v>108.53617858886719</v>
      </c>
      <c r="W1432" s="1">
        <v>49.182868957519531</v>
      </c>
      <c r="X1432" s="1">
        <v>0.40938766408082961</v>
      </c>
      <c r="Y1432" s="1">
        <v>0.46818455601000458</v>
      </c>
      <c r="Z1432" s="1">
        <v>6.3536753223896278</v>
      </c>
      <c r="AA1432" s="1">
        <v>19.423453543007838</v>
      </c>
      <c r="AB1432" s="1">
        <v>51.552399577322674</v>
      </c>
      <c r="AC1432" s="1">
        <v>21.238764306905249</v>
      </c>
      <c r="AD1432" s="1">
        <v>0.96352269436460625</v>
      </c>
      <c r="AE1432" s="1">
        <v>0.46818455601000458</v>
      </c>
      <c r="AF1432" s="1">
        <v>6.3536753223896278</v>
      </c>
      <c r="AG1432" s="1">
        <v>-19.031572268050972</v>
      </c>
      <c r="AH1432" s="1">
        <v>0.78025979897969278</v>
      </c>
      <c r="AI1432" s="1">
        <v>5.3295968297592209</v>
      </c>
      <c r="AJ1432" s="1">
        <v>1.0853618383407593</v>
      </c>
      <c r="AK1432" s="1">
        <v>0</v>
      </c>
      <c r="AL1432" s="1">
        <v>0</v>
      </c>
      <c r="AM1432" s="1">
        <v>5.3317141101232384</v>
      </c>
    </row>
    <row r="1433" spans="5:39" x14ac:dyDescent="0.2">
      <c r="E1433" s="1" t="str">
        <f t="shared" si="22"/>
        <v>00-2-----2</v>
      </c>
      <c r="F1433" s="1">
        <v>0</v>
      </c>
      <c r="G1433" s="1">
        <v>0</v>
      </c>
      <c r="H1433" s="1" t="s">
        <v>87</v>
      </c>
      <c r="I1433" s="1">
        <v>2</v>
      </c>
      <c r="J1433" s="1" t="s">
        <v>87</v>
      </c>
      <c r="K1433" s="1" t="s">
        <v>87</v>
      </c>
      <c r="L1433" s="1" t="s">
        <v>87</v>
      </c>
      <c r="M1433" s="1" t="s">
        <v>87</v>
      </c>
      <c r="N1433" s="1" t="s">
        <v>87</v>
      </c>
      <c r="O1433" s="1">
        <v>2</v>
      </c>
      <c r="P1433" s="1">
        <v>1356</v>
      </c>
      <c r="Q1433" s="1">
        <v>5766415</v>
      </c>
      <c r="R1433" s="1">
        <v>25039.79728686091</v>
      </c>
      <c r="S1433" s="1">
        <v>53.500740051269531</v>
      </c>
      <c r="T1433" s="1">
        <v>-191.64347438407572</v>
      </c>
      <c r="U1433" s="1">
        <v>58.580527914835208</v>
      </c>
      <c r="V1433" s="1">
        <v>112.77268218994141</v>
      </c>
      <c r="W1433" s="1">
        <v>4.3057260513305664</v>
      </c>
      <c r="X1433" s="1">
        <v>1.7195530786464883E-2</v>
      </c>
      <c r="Y1433" s="1">
        <v>0.2892611787393034</v>
      </c>
      <c r="Z1433" s="1">
        <v>7.2561201370348822</v>
      </c>
      <c r="AA1433" s="1">
        <v>41.326820910392328</v>
      </c>
      <c r="AB1433" s="1">
        <v>45.535068148927884</v>
      </c>
      <c r="AC1433" s="1">
        <v>5.4701057762925487</v>
      </c>
      <c r="AD1433" s="1">
        <v>0.12262384861304641</v>
      </c>
      <c r="AE1433" s="1">
        <v>0.2892611787393034</v>
      </c>
      <c r="AF1433" s="1">
        <v>7.2561201370348822</v>
      </c>
      <c r="AG1433" s="1">
        <v>-0.52338071242795303</v>
      </c>
      <c r="AH1433" s="1">
        <v>2.4703804892868204</v>
      </c>
      <c r="AI1433" s="1">
        <v>10.356366637761825</v>
      </c>
      <c r="AJ1433" s="1">
        <v>1.1277267932891846</v>
      </c>
      <c r="AK1433" s="1">
        <v>0</v>
      </c>
      <c r="AL1433" s="1">
        <v>0</v>
      </c>
      <c r="AM1433" s="1">
        <v>12.292621909017196</v>
      </c>
    </row>
    <row r="1434" spans="5:39" x14ac:dyDescent="0.2">
      <c r="E1434" s="1" t="str">
        <f t="shared" si="22"/>
        <v>00-3-----2</v>
      </c>
      <c r="F1434" s="1">
        <v>0</v>
      </c>
      <c r="G1434" s="1">
        <v>0</v>
      </c>
      <c r="H1434" s="1" t="s">
        <v>87</v>
      </c>
      <c r="I1434" s="1">
        <v>3</v>
      </c>
      <c r="J1434" s="1" t="s">
        <v>87</v>
      </c>
      <c r="K1434" s="1" t="s">
        <v>87</v>
      </c>
      <c r="L1434" s="1" t="s">
        <v>87</v>
      </c>
      <c r="M1434" s="1" t="s">
        <v>87</v>
      </c>
      <c r="N1434" s="1" t="s">
        <v>87</v>
      </c>
      <c r="O1434" s="1">
        <v>2</v>
      </c>
      <c r="P1434" s="1">
        <v>379</v>
      </c>
      <c r="Q1434" s="1">
        <v>1539543</v>
      </c>
      <c r="R1434" s="1">
        <v>52399.235243826333</v>
      </c>
      <c r="S1434" s="1">
        <v>90.083824157714844</v>
      </c>
      <c r="T1434" s="1">
        <v>-303.00252850346806</v>
      </c>
      <c r="U1434" s="1">
        <v>65.684959624550885</v>
      </c>
      <c r="V1434" s="1">
        <v>109.48333740234375</v>
      </c>
      <c r="W1434" s="1">
        <v>-233.64436340332031</v>
      </c>
      <c r="X1434" s="1">
        <v>-0.4458926973191813</v>
      </c>
      <c r="Y1434" s="1">
        <v>2.1546653779725542</v>
      </c>
      <c r="Z1434" s="1">
        <v>8.798974760691971</v>
      </c>
      <c r="AA1434" s="1">
        <v>69.233207516776091</v>
      </c>
      <c r="AB1434" s="1">
        <v>19.745534876258734</v>
      </c>
      <c r="AC1434" s="1">
        <v>6.7617468300658054E-2</v>
      </c>
      <c r="AD1434" s="1">
        <v>0</v>
      </c>
      <c r="AE1434" s="1">
        <v>0</v>
      </c>
      <c r="AF1434" s="1">
        <v>0</v>
      </c>
      <c r="AG1434" s="1">
        <v>-0.40342303422291453</v>
      </c>
      <c r="AH1434" s="1">
        <v>6.4901101943949593</v>
      </c>
      <c r="AI1434" s="1">
        <v>0</v>
      </c>
      <c r="AJ1434" s="1">
        <v>1.0948333740234375</v>
      </c>
      <c r="AK1434" s="1">
        <v>0</v>
      </c>
      <c r="AL1434" s="1">
        <v>0</v>
      </c>
      <c r="AM1434" s="1">
        <v>-111.89681523107474</v>
      </c>
    </row>
    <row r="1435" spans="5:39" x14ac:dyDescent="0.2">
      <c r="E1435" s="1" t="str">
        <f t="shared" si="22"/>
        <v>01-1-----2</v>
      </c>
      <c r="F1435" s="1">
        <v>0</v>
      </c>
      <c r="G1435" s="1">
        <v>1</v>
      </c>
      <c r="H1435" s="1" t="s">
        <v>87</v>
      </c>
      <c r="I1435" s="1">
        <v>1</v>
      </c>
      <c r="J1435" s="1" t="s">
        <v>87</v>
      </c>
      <c r="K1435" s="1" t="s">
        <v>87</v>
      </c>
      <c r="L1435" s="1" t="s">
        <v>87</v>
      </c>
      <c r="M1435" s="1" t="s">
        <v>87</v>
      </c>
      <c r="N1435" s="1" t="s">
        <v>87</v>
      </c>
      <c r="O1435" s="1">
        <v>2</v>
      </c>
      <c r="P1435" s="1">
        <v>482</v>
      </c>
      <c r="Q1435" s="1">
        <v>618819</v>
      </c>
      <c r="R1435" s="1">
        <v>20560.872924035695</v>
      </c>
      <c r="S1435" s="1">
        <v>17.494794845581055</v>
      </c>
      <c r="T1435" s="1">
        <v>-135.81942124094803</v>
      </c>
      <c r="U1435" s="1">
        <v>76.275215058980891</v>
      </c>
      <c r="V1435" s="1">
        <v>262.23773193359375</v>
      </c>
      <c r="W1435" s="1">
        <v>103.83573150634766</v>
      </c>
      <c r="X1435" s="1">
        <v>0.50501616293228246</v>
      </c>
      <c r="Y1435" s="1">
        <v>0.10439239906984112</v>
      </c>
      <c r="Z1435" s="1">
        <v>1.1874231398841988</v>
      </c>
      <c r="AA1435" s="1">
        <v>10.845659231536201</v>
      </c>
      <c r="AB1435" s="1">
        <v>73.166790289244517</v>
      </c>
      <c r="AC1435" s="1">
        <v>14.619783814007004</v>
      </c>
      <c r="AD1435" s="1">
        <v>7.5951126258243518E-2</v>
      </c>
      <c r="AE1435" s="1">
        <v>0.10439239906984112</v>
      </c>
      <c r="AF1435" s="1">
        <v>1.1874231398841988</v>
      </c>
      <c r="AG1435" s="1">
        <v>-111.89680442530187</v>
      </c>
      <c r="AH1435" s="1">
        <v>0.98525758530035201</v>
      </c>
      <c r="AI1435" s="1">
        <v>0.49798680233279496</v>
      </c>
      <c r="AJ1435" s="1">
        <v>2.6223773956298828</v>
      </c>
      <c r="AK1435" s="1">
        <v>0</v>
      </c>
      <c r="AL1435" s="1">
        <v>0</v>
      </c>
      <c r="AM1435" s="1">
        <v>11.555745222932305</v>
      </c>
    </row>
    <row r="1436" spans="5:39" x14ac:dyDescent="0.2">
      <c r="E1436" s="1" t="str">
        <f t="shared" si="22"/>
        <v>01-2-----2</v>
      </c>
      <c r="F1436" s="1">
        <v>0</v>
      </c>
      <c r="G1436" s="1">
        <v>1</v>
      </c>
      <c r="H1436" s="1" t="s">
        <v>87</v>
      </c>
      <c r="I1436" s="1">
        <v>2</v>
      </c>
      <c r="J1436" s="1" t="s">
        <v>87</v>
      </c>
      <c r="K1436" s="1" t="s">
        <v>87</v>
      </c>
      <c r="L1436" s="1" t="s">
        <v>87</v>
      </c>
      <c r="M1436" s="1" t="s">
        <v>87</v>
      </c>
      <c r="N1436" s="1" t="s">
        <v>87</v>
      </c>
      <c r="O1436" s="1">
        <v>2</v>
      </c>
      <c r="P1436" s="1">
        <v>458</v>
      </c>
      <c r="Q1436" s="1">
        <v>580003</v>
      </c>
      <c r="R1436" s="1">
        <v>35655.025624187059</v>
      </c>
      <c r="S1436" s="1">
        <v>49.082508087158203</v>
      </c>
      <c r="T1436" s="1">
        <v>-242.48886456774071</v>
      </c>
      <c r="U1436" s="1">
        <v>81.368751912267598</v>
      </c>
      <c r="V1436" s="1">
        <v>256.236083984375</v>
      </c>
      <c r="W1436" s="1">
        <v>99.861404418945313</v>
      </c>
      <c r="X1436" s="1">
        <v>0.28007665867782466</v>
      </c>
      <c r="Y1436" s="1">
        <v>0.23672291350217153</v>
      </c>
      <c r="Z1436" s="1">
        <v>0.35275679608553751</v>
      </c>
      <c r="AA1436" s="1">
        <v>22.134195857607633</v>
      </c>
      <c r="AB1436" s="1">
        <v>69.885500592238316</v>
      </c>
      <c r="AC1436" s="1">
        <v>7.390823840566342</v>
      </c>
      <c r="AD1436" s="1">
        <v>0</v>
      </c>
      <c r="AE1436" s="1">
        <v>0.23672291350217153</v>
      </c>
      <c r="AF1436" s="1">
        <v>0.35275679608553751</v>
      </c>
      <c r="AG1436" s="1">
        <v>-29.423659617423628</v>
      </c>
      <c r="AH1436" s="1">
        <v>4.3011229297986002</v>
      </c>
      <c r="AI1436" s="1">
        <v>12.423488035479963</v>
      </c>
      <c r="AJ1436" s="1">
        <v>2.5623610019683838</v>
      </c>
      <c r="AK1436" s="1">
        <v>0</v>
      </c>
      <c r="AL1436" s="1">
        <v>0</v>
      </c>
      <c r="AM1436" s="1">
        <v>17.44447586071017</v>
      </c>
    </row>
    <row r="1437" spans="5:39" x14ac:dyDescent="0.2">
      <c r="E1437" s="1" t="str">
        <f t="shared" si="22"/>
        <v>01-3-----2</v>
      </c>
      <c r="F1437" s="1">
        <v>0</v>
      </c>
      <c r="G1437" s="1">
        <v>1</v>
      </c>
      <c r="H1437" s="1" t="s">
        <v>87</v>
      </c>
      <c r="I1437" s="1">
        <v>3</v>
      </c>
      <c r="J1437" s="1" t="s">
        <v>87</v>
      </c>
      <c r="K1437" s="1" t="s">
        <v>87</v>
      </c>
      <c r="L1437" s="1" t="s">
        <v>87</v>
      </c>
      <c r="M1437" s="1" t="s">
        <v>87</v>
      </c>
      <c r="N1437" s="1" t="s">
        <v>87</v>
      </c>
      <c r="O1437" s="1">
        <v>2</v>
      </c>
      <c r="P1437" s="1">
        <v>48</v>
      </c>
      <c r="Q1437" s="1">
        <v>69438</v>
      </c>
      <c r="R1437" s="1">
        <v>75592.546106136244</v>
      </c>
      <c r="S1437" s="1">
        <v>88.490219116210938</v>
      </c>
      <c r="T1437" s="1">
        <v>-362.54552137257781</v>
      </c>
      <c r="U1437" s="1">
        <v>77.349952768055218</v>
      </c>
      <c r="V1437" s="1">
        <v>239.21771240234375</v>
      </c>
      <c r="W1437" s="1">
        <v>-105.82846832275391</v>
      </c>
      <c r="X1437" s="1">
        <v>-0.13999854982284193</v>
      </c>
      <c r="Y1437" s="1">
        <v>0</v>
      </c>
      <c r="Z1437" s="1">
        <v>1.830409862035197</v>
      </c>
      <c r="AA1437" s="1">
        <v>67.38817362251217</v>
      </c>
      <c r="AB1437" s="1">
        <v>30.781416515452637</v>
      </c>
      <c r="AC1437" s="1">
        <v>0</v>
      </c>
      <c r="AD1437" s="1">
        <v>0</v>
      </c>
      <c r="AE1437" s="1">
        <v>0</v>
      </c>
      <c r="AF1437" s="1">
        <v>0</v>
      </c>
      <c r="AG1437" s="1">
        <v>-3.2359062289726443</v>
      </c>
      <c r="AH1437" s="1">
        <v>6.7646594160578726</v>
      </c>
      <c r="AI1437" s="1">
        <v>0</v>
      </c>
      <c r="AJ1437" s="1">
        <v>2.3921771049499512</v>
      </c>
      <c r="AK1437" s="1">
        <v>0</v>
      </c>
      <c r="AL1437" s="1">
        <v>1</v>
      </c>
      <c r="AM1437" s="1">
        <v>-63.379366071575497</v>
      </c>
    </row>
    <row r="1438" spans="5:39" x14ac:dyDescent="0.2">
      <c r="E1438" s="1" t="str">
        <f t="shared" si="22"/>
        <v>10-1-----2</v>
      </c>
      <c r="F1438" s="1">
        <v>1</v>
      </c>
      <c r="G1438" s="1">
        <v>0</v>
      </c>
      <c r="H1438" s="1" t="s">
        <v>87</v>
      </c>
      <c r="I1438" s="1">
        <v>1</v>
      </c>
      <c r="J1438" s="1" t="s">
        <v>87</v>
      </c>
      <c r="K1438" s="1" t="s">
        <v>87</v>
      </c>
      <c r="L1438" s="1" t="s">
        <v>87</v>
      </c>
      <c r="M1438" s="1" t="s">
        <v>87</v>
      </c>
      <c r="N1438" s="1" t="s">
        <v>87</v>
      </c>
      <c r="O1438" s="1">
        <v>2</v>
      </c>
      <c r="P1438" s="1">
        <v>891</v>
      </c>
      <c r="Q1438" s="1">
        <v>2572837</v>
      </c>
      <c r="R1438" s="1">
        <v>18259.634328819306</v>
      </c>
      <c r="S1438" s="1">
        <v>15.203536033630371</v>
      </c>
      <c r="T1438" s="1">
        <v>-201.69547401468765</v>
      </c>
      <c r="U1438" s="1">
        <v>81.48471866470868</v>
      </c>
      <c r="V1438" s="1">
        <v>208.63529968261719</v>
      </c>
      <c r="W1438" s="1">
        <v>84.938888549804688</v>
      </c>
      <c r="X1438" s="1">
        <v>0.46517299864951323</v>
      </c>
      <c r="Y1438" s="1">
        <v>0.30779252630462017</v>
      </c>
      <c r="Z1438" s="1">
        <v>3.9754947554003612</v>
      </c>
      <c r="AA1438" s="1">
        <v>22.688067685593762</v>
      </c>
      <c r="AB1438" s="1">
        <v>51.169117981434496</v>
      </c>
      <c r="AC1438" s="1">
        <v>19.975731070409825</v>
      </c>
      <c r="AD1438" s="1">
        <v>1.8837959808569296</v>
      </c>
      <c r="AE1438" s="1">
        <v>0.30779252630462017</v>
      </c>
      <c r="AF1438" s="1">
        <v>3.9754947554003612</v>
      </c>
      <c r="AG1438" s="1">
        <v>-18.913977010174108</v>
      </c>
      <c r="AH1438" s="1">
        <v>3.1424194099882778</v>
      </c>
      <c r="AI1438" s="1">
        <v>4.2915867568287931</v>
      </c>
      <c r="AJ1438" s="1">
        <v>2.0863528251647949</v>
      </c>
      <c r="AK1438" s="1">
        <v>0</v>
      </c>
      <c r="AL1438" s="1">
        <v>0</v>
      </c>
      <c r="AM1438" s="1">
        <v>7.994321203030692</v>
      </c>
    </row>
    <row r="1439" spans="5:39" x14ac:dyDescent="0.2">
      <c r="E1439" s="1" t="str">
        <f t="shared" si="22"/>
        <v>10-2-----2</v>
      </c>
      <c r="F1439" s="1">
        <v>1</v>
      </c>
      <c r="G1439" s="1">
        <v>0</v>
      </c>
      <c r="H1439" s="1" t="s">
        <v>87</v>
      </c>
      <c r="I1439" s="1">
        <v>2</v>
      </c>
      <c r="J1439" s="1" t="s">
        <v>87</v>
      </c>
      <c r="K1439" s="1" t="s">
        <v>87</v>
      </c>
      <c r="L1439" s="1" t="s">
        <v>87</v>
      </c>
      <c r="M1439" s="1" t="s">
        <v>87</v>
      </c>
      <c r="N1439" s="1" t="s">
        <v>87</v>
      </c>
      <c r="O1439" s="1">
        <v>2</v>
      </c>
      <c r="P1439" s="1">
        <v>1707</v>
      </c>
      <c r="Q1439" s="1">
        <v>4668630</v>
      </c>
      <c r="R1439" s="1">
        <v>38992.401329811175</v>
      </c>
      <c r="S1439" s="1">
        <v>55.223178863525391</v>
      </c>
      <c r="T1439" s="1">
        <v>-329.15449028513217</v>
      </c>
      <c r="U1439" s="1">
        <v>90.753379165128706</v>
      </c>
      <c r="V1439" s="1">
        <v>221.88156127929688</v>
      </c>
      <c r="W1439" s="1">
        <v>45.742530822753906</v>
      </c>
      <c r="X1439" s="1">
        <v>0.11731139725365415</v>
      </c>
      <c r="Y1439" s="1">
        <v>0.39416274153231246</v>
      </c>
      <c r="Z1439" s="1">
        <v>2.9622822969479268</v>
      </c>
      <c r="AA1439" s="1">
        <v>36.316542540316966</v>
      </c>
      <c r="AB1439" s="1">
        <v>55.088901883421904</v>
      </c>
      <c r="AC1439" s="1">
        <v>5.2381105377808908</v>
      </c>
      <c r="AD1439" s="1">
        <v>0</v>
      </c>
      <c r="AE1439" s="1">
        <v>0.39416274153231246</v>
      </c>
      <c r="AF1439" s="1">
        <v>2.9622822969479268</v>
      </c>
      <c r="AG1439" s="1">
        <v>-0.92016187672932159</v>
      </c>
      <c r="AH1439" s="1">
        <v>7.0856884286763702</v>
      </c>
      <c r="AI1439" s="1">
        <v>10.71675488458345</v>
      </c>
      <c r="AJ1439" s="1">
        <v>2.2188155651092529</v>
      </c>
      <c r="AK1439" s="1">
        <v>0</v>
      </c>
      <c r="AL1439" s="1">
        <v>0</v>
      </c>
      <c r="AM1439" s="1">
        <v>45.379801146469539</v>
      </c>
    </row>
    <row r="1440" spans="5:39" x14ac:dyDescent="0.2">
      <c r="E1440" s="1" t="str">
        <f t="shared" si="22"/>
        <v>10-3-----2</v>
      </c>
      <c r="F1440" s="1">
        <v>1</v>
      </c>
      <c r="G1440" s="1">
        <v>0</v>
      </c>
      <c r="H1440" s="1" t="s">
        <v>87</v>
      </c>
      <c r="I1440" s="1">
        <v>3</v>
      </c>
      <c r="J1440" s="1" t="s">
        <v>87</v>
      </c>
      <c r="K1440" s="1" t="s">
        <v>87</v>
      </c>
      <c r="L1440" s="1" t="s">
        <v>87</v>
      </c>
      <c r="M1440" s="1" t="s">
        <v>87</v>
      </c>
      <c r="N1440" s="1" t="s">
        <v>87</v>
      </c>
      <c r="O1440" s="1">
        <v>2</v>
      </c>
      <c r="P1440" s="1">
        <v>980</v>
      </c>
      <c r="Q1440" s="1">
        <v>2676995</v>
      </c>
      <c r="R1440" s="1">
        <v>82533.667183222482</v>
      </c>
      <c r="S1440" s="1">
        <v>91.156455993652344</v>
      </c>
      <c r="T1440" s="1">
        <v>-420.41219623923081</v>
      </c>
      <c r="U1440" s="1">
        <v>87.550450527119068</v>
      </c>
      <c r="V1440" s="1">
        <v>218.54179382324219</v>
      </c>
      <c r="W1440" s="1">
        <v>-176.82400512695313</v>
      </c>
      <c r="X1440" s="1">
        <v>-0.21424469693611053</v>
      </c>
      <c r="Y1440" s="1">
        <v>0.34101669969499382</v>
      </c>
      <c r="Z1440" s="1">
        <v>3.2054224979874819</v>
      </c>
      <c r="AA1440" s="1">
        <v>65.692689003901762</v>
      </c>
      <c r="AB1440" s="1">
        <v>30.285002400079193</v>
      </c>
      <c r="AC1440" s="1">
        <v>0.47586939833656766</v>
      </c>
      <c r="AD1440" s="1">
        <v>0</v>
      </c>
      <c r="AE1440" s="1">
        <v>0</v>
      </c>
      <c r="AF1440" s="1">
        <v>0</v>
      </c>
      <c r="AG1440" s="1">
        <v>-0.63914257003785702</v>
      </c>
      <c r="AH1440" s="1">
        <v>11.39462868044572</v>
      </c>
      <c r="AI1440" s="1">
        <v>0</v>
      </c>
      <c r="AJ1440" s="1">
        <v>2.1854178905487061</v>
      </c>
      <c r="AK1440" s="1">
        <v>0</v>
      </c>
      <c r="AL1440" s="1">
        <v>0</v>
      </c>
      <c r="AM1440" s="1">
        <v>-73.259537888935341</v>
      </c>
    </row>
    <row r="1441" spans="5:39" x14ac:dyDescent="0.2">
      <c r="E1441" s="1" t="str">
        <f t="shared" si="22"/>
        <v>11-1-----2</v>
      </c>
      <c r="F1441" s="1">
        <v>1</v>
      </c>
      <c r="G1441" s="1">
        <v>1</v>
      </c>
      <c r="H1441" s="1" t="s">
        <v>87</v>
      </c>
      <c r="I1441" s="1">
        <v>1</v>
      </c>
      <c r="J1441" s="1" t="s">
        <v>87</v>
      </c>
      <c r="K1441" s="1" t="s">
        <v>87</v>
      </c>
      <c r="L1441" s="1" t="s">
        <v>87</v>
      </c>
      <c r="M1441" s="1" t="s">
        <v>87</v>
      </c>
      <c r="N1441" s="1" t="s">
        <v>87</v>
      </c>
      <c r="O1441" s="1">
        <v>2</v>
      </c>
      <c r="P1441" s="1">
        <v>816</v>
      </c>
      <c r="Q1441" s="1">
        <v>815181</v>
      </c>
      <c r="R1441" s="1">
        <v>29757.666617523235</v>
      </c>
      <c r="S1441" s="1">
        <v>18.222864151000977</v>
      </c>
      <c r="T1441" s="1">
        <v>-262.93034809089107</v>
      </c>
      <c r="U1441" s="1">
        <v>101.22987793094026</v>
      </c>
      <c r="V1441" s="1">
        <v>419.36184692382813</v>
      </c>
      <c r="W1441" s="1">
        <v>209.16026306152344</v>
      </c>
      <c r="X1441" s="1">
        <v>0.70287857495639927</v>
      </c>
      <c r="Y1441" s="1">
        <v>0.15444422772365893</v>
      </c>
      <c r="Z1441" s="1">
        <v>1.4218928066282213</v>
      </c>
      <c r="AA1441" s="1">
        <v>15.196011683294874</v>
      </c>
      <c r="AB1441" s="1">
        <v>52.422345466834976</v>
      </c>
      <c r="AC1441" s="1">
        <v>30.363686101614242</v>
      </c>
      <c r="AD1441" s="1">
        <v>0.44161971390402865</v>
      </c>
      <c r="AE1441" s="1">
        <v>0.15444422772365893</v>
      </c>
      <c r="AF1441" s="1">
        <v>1.4218928066282213</v>
      </c>
      <c r="AG1441" s="1">
        <v>-100.90515821373772</v>
      </c>
      <c r="AH1441" s="1">
        <v>6.1401890080503403</v>
      </c>
      <c r="AI1441" s="1">
        <v>2.7574277556139539</v>
      </c>
      <c r="AJ1441" s="1">
        <v>4.1936182975769043</v>
      </c>
      <c r="AK1441" s="1">
        <v>0</v>
      </c>
      <c r="AL1441" s="1">
        <v>0</v>
      </c>
      <c r="AM1441" s="1">
        <v>43.50645047068619</v>
      </c>
    </row>
    <row r="1442" spans="5:39" x14ac:dyDescent="0.2">
      <c r="E1442" s="1" t="str">
        <f t="shared" si="22"/>
        <v>11-2-----2</v>
      </c>
      <c r="F1442" s="1">
        <v>1</v>
      </c>
      <c r="G1442" s="1">
        <v>1</v>
      </c>
      <c r="H1442" s="1" t="s">
        <v>87</v>
      </c>
      <c r="I1442" s="1">
        <v>2</v>
      </c>
      <c r="J1442" s="1" t="s">
        <v>87</v>
      </c>
      <c r="K1442" s="1" t="s">
        <v>87</v>
      </c>
      <c r="L1442" s="1" t="s">
        <v>87</v>
      </c>
      <c r="M1442" s="1" t="s">
        <v>87</v>
      </c>
      <c r="N1442" s="1" t="s">
        <v>87</v>
      </c>
      <c r="O1442" s="1">
        <v>2</v>
      </c>
      <c r="P1442" s="1">
        <v>2055</v>
      </c>
      <c r="Q1442" s="1">
        <v>2946914</v>
      </c>
      <c r="R1442" s="1">
        <v>54147.949923249762</v>
      </c>
      <c r="S1442" s="1">
        <v>57.948551177978516</v>
      </c>
      <c r="T1442" s="1">
        <v>-397.51760231994632</v>
      </c>
      <c r="U1442" s="1">
        <v>101.29929452759416</v>
      </c>
      <c r="V1442" s="1">
        <v>383.29129028320313</v>
      </c>
      <c r="W1442" s="1">
        <v>164.584716796875</v>
      </c>
      <c r="X1442" s="1">
        <v>0.3039537360697131</v>
      </c>
      <c r="Y1442" s="1">
        <v>0.17323206581529016</v>
      </c>
      <c r="Z1442" s="1">
        <v>1.0935846787520778</v>
      </c>
      <c r="AA1442" s="1">
        <v>18.152345131211835</v>
      </c>
      <c r="AB1442" s="1">
        <v>74.22513856868575</v>
      </c>
      <c r="AC1442" s="1">
        <v>6.3556995555350451</v>
      </c>
      <c r="AD1442" s="1">
        <v>0</v>
      </c>
      <c r="AE1442" s="1">
        <v>0.17323206581529016</v>
      </c>
      <c r="AF1442" s="1">
        <v>1.0935846787520778</v>
      </c>
      <c r="AG1442" s="1">
        <v>-1.0607394338493019</v>
      </c>
      <c r="AH1442" s="1">
        <v>10.587608164093272</v>
      </c>
      <c r="AI1442" s="1">
        <v>6.705960384320206</v>
      </c>
      <c r="AJ1442" s="1">
        <v>3.8329129219055176</v>
      </c>
      <c r="AK1442" s="1">
        <v>0</v>
      </c>
      <c r="AL1442" s="1">
        <v>0</v>
      </c>
      <c r="AM1442" s="1">
        <v>61.278895556424999</v>
      </c>
    </row>
    <row r="1443" spans="5:39" x14ac:dyDescent="0.2">
      <c r="E1443" s="1" t="str">
        <f t="shared" si="22"/>
        <v>11-3-----2</v>
      </c>
      <c r="F1443" s="1">
        <v>1</v>
      </c>
      <c r="G1443" s="1">
        <v>1</v>
      </c>
      <c r="H1443" s="1" t="s">
        <v>87</v>
      </c>
      <c r="I1443" s="1">
        <v>3</v>
      </c>
      <c r="J1443" s="1" t="s">
        <v>87</v>
      </c>
      <c r="K1443" s="1" t="s">
        <v>87</v>
      </c>
      <c r="L1443" s="1" t="s">
        <v>87</v>
      </c>
      <c r="M1443" s="1" t="s">
        <v>87</v>
      </c>
      <c r="N1443" s="1" t="s">
        <v>87</v>
      </c>
      <c r="O1443" s="1">
        <v>2</v>
      </c>
      <c r="P1443" s="1">
        <v>719</v>
      </c>
      <c r="Q1443" s="1">
        <v>1174773</v>
      </c>
      <c r="R1443" s="1">
        <v>97329.267604715104</v>
      </c>
      <c r="S1443" s="1">
        <v>90.318367004394531</v>
      </c>
      <c r="T1443" s="1">
        <v>-465.66738708340517</v>
      </c>
      <c r="U1443" s="1">
        <v>95.403382112747906</v>
      </c>
      <c r="V1443" s="1">
        <v>364.07415771484375</v>
      </c>
      <c r="W1443" s="1">
        <v>-128.71513366699219</v>
      </c>
      <c r="X1443" s="1">
        <v>-0.13224709980326266</v>
      </c>
      <c r="Y1443" s="1">
        <v>0.17288446363680474</v>
      </c>
      <c r="Z1443" s="1">
        <v>2.5992255525109957</v>
      </c>
      <c r="AA1443" s="1">
        <v>52.626677664536039</v>
      </c>
      <c r="AB1443" s="1">
        <v>44.601212319316161</v>
      </c>
      <c r="AC1443" s="1">
        <v>0</v>
      </c>
      <c r="AD1443" s="1">
        <v>0</v>
      </c>
      <c r="AE1443" s="1">
        <v>0</v>
      </c>
      <c r="AF1443" s="1">
        <v>0</v>
      </c>
      <c r="AG1443" s="1">
        <v>0</v>
      </c>
      <c r="AH1443" s="1">
        <v>16.319709056796114</v>
      </c>
      <c r="AI1443" s="1">
        <v>0</v>
      </c>
      <c r="AJ1443" s="1">
        <v>3.6407415866851807</v>
      </c>
      <c r="AK1443" s="1">
        <v>0</v>
      </c>
      <c r="AL1443" s="1">
        <v>0</v>
      </c>
      <c r="AM1443" s="1">
        <v>-138.84500679313155</v>
      </c>
    </row>
    <row r="1444" spans="5:39" x14ac:dyDescent="0.2">
      <c r="E1444" s="1" t="str">
        <f t="shared" si="22"/>
        <v>00----0--1</v>
      </c>
      <c r="F1444" s="1">
        <v>0</v>
      </c>
      <c r="G1444" s="1">
        <v>0</v>
      </c>
      <c r="H1444" s="1" t="s">
        <v>87</v>
      </c>
      <c r="I1444" s="1" t="s">
        <v>87</v>
      </c>
      <c r="J1444" s="1" t="s">
        <v>87</v>
      </c>
      <c r="K1444" s="1" t="s">
        <v>87</v>
      </c>
      <c r="L1444" s="1">
        <v>0</v>
      </c>
      <c r="M1444" s="1" t="s">
        <v>87</v>
      </c>
      <c r="N1444" s="1" t="s">
        <v>87</v>
      </c>
      <c r="O1444" s="1">
        <v>1</v>
      </c>
      <c r="P1444" s="1">
        <v>783</v>
      </c>
      <c r="Q1444" s="1">
        <v>3384145</v>
      </c>
      <c r="R1444" s="1">
        <v>21457.307687088094</v>
      </c>
      <c r="S1444" s="1">
        <v>39.272293090820313</v>
      </c>
      <c r="T1444" s="1">
        <v>-244.93760336579851</v>
      </c>
      <c r="U1444" s="1">
        <v>48.005646229877669</v>
      </c>
      <c r="V1444" s="1">
        <v>109.23302459716797</v>
      </c>
      <c r="W1444" s="1">
        <v>-72.913093566894531</v>
      </c>
      <c r="X1444" s="1">
        <v>-0.33980541561963939</v>
      </c>
      <c r="Y1444" s="1">
        <v>0.84446736177084603</v>
      </c>
      <c r="Z1444" s="1">
        <v>16.443060211663507</v>
      </c>
      <c r="AA1444" s="1">
        <v>47.531976318981606</v>
      </c>
      <c r="AB1444" s="1">
        <v>31.643679570467576</v>
      </c>
      <c r="AC1444" s="1">
        <v>3.5063213898931633</v>
      </c>
      <c r="AD1444" s="1">
        <v>3.04951472233016E-2</v>
      </c>
      <c r="AE1444" s="1">
        <v>0.7886777901065114</v>
      </c>
      <c r="AF1444" s="1">
        <v>13.774202937521885</v>
      </c>
      <c r="AG1444" s="1">
        <v>1.0643045999399092</v>
      </c>
      <c r="AH1444" s="1">
        <v>2.8906308473602103</v>
      </c>
      <c r="AI1444" s="1">
        <v>12.913274988321453</v>
      </c>
      <c r="AJ1444" s="1">
        <v>1.0923302173614502</v>
      </c>
      <c r="AK1444" s="1">
        <v>0</v>
      </c>
      <c r="AL1444" s="1">
        <v>0</v>
      </c>
      <c r="AM1444" s="1">
        <v>-2.082376126212135</v>
      </c>
    </row>
    <row r="1445" spans="5:39" x14ac:dyDescent="0.2">
      <c r="E1445" s="1" t="str">
        <f t="shared" si="22"/>
        <v>00----1--1</v>
      </c>
      <c r="F1445" s="1">
        <v>0</v>
      </c>
      <c r="G1445" s="1">
        <v>0</v>
      </c>
      <c r="H1445" s="1" t="s">
        <v>87</v>
      </c>
      <c r="I1445" s="1" t="s">
        <v>87</v>
      </c>
      <c r="J1445" s="1" t="s">
        <v>87</v>
      </c>
      <c r="K1445" s="1" t="s">
        <v>87</v>
      </c>
      <c r="L1445" s="1">
        <v>1</v>
      </c>
      <c r="M1445" s="1" t="s">
        <v>87</v>
      </c>
      <c r="N1445" s="1" t="s">
        <v>87</v>
      </c>
      <c r="O1445" s="1">
        <v>1</v>
      </c>
      <c r="P1445" s="1">
        <v>486</v>
      </c>
      <c r="Q1445" s="1">
        <v>2097285</v>
      </c>
      <c r="R1445" s="1">
        <v>21072.779633836744</v>
      </c>
      <c r="S1445" s="1">
        <v>37.147918701171875</v>
      </c>
      <c r="T1445" s="1">
        <v>-177.62431389487028</v>
      </c>
      <c r="U1445" s="1">
        <v>46.413553832463975</v>
      </c>
      <c r="V1445" s="1">
        <v>112.08596038818359</v>
      </c>
      <c r="W1445" s="1">
        <v>-18.882223129272461</v>
      </c>
      <c r="X1445" s="1">
        <v>-8.9604805143755753E-2</v>
      </c>
      <c r="Y1445" s="1">
        <v>0.73871696026052724</v>
      </c>
      <c r="Z1445" s="1">
        <v>6.3919305196957019</v>
      </c>
      <c r="AA1445" s="1">
        <v>39.340194584903813</v>
      </c>
      <c r="AB1445" s="1">
        <v>45.955985953268154</v>
      </c>
      <c r="AC1445" s="1">
        <v>7.5731719818718011</v>
      </c>
      <c r="AD1445" s="1">
        <v>0</v>
      </c>
      <c r="AE1445" s="1">
        <v>0.4361352891953168</v>
      </c>
      <c r="AF1445" s="1">
        <v>5.3440996335738822</v>
      </c>
      <c r="AG1445" s="1">
        <v>-3.6929983785001959</v>
      </c>
      <c r="AH1445" s="1">
        <v>1.6937337519544426</v>
      </c>
      <c r="AI1445" s="1">
        <v>7.1805203441463012</v>
      </c>
      <c r="AJ1445" s="1">
        <v>1.1208596229553223</v>
      </c>
      <c r="AK1445" s="1">
        <v>0</v>
      </c>
      <c r="AL1445" s="1">
        <v>0</v>
      </c>
      <c r="AM1445" s="1">
        <v>-4.9386779853239746</v>
      </c>
    </row>
    <row r="1446" spans="5:39" x14ac:dyDescent="0.2">
      <c r="E1446" s="1" t="str">
        <f t="shared" si="22"/>
        <v>01----0--1</v>
      </c>
      <c r="F1446" s="1">
        <v>0</v>
      </c>
      <c r="G1446" s="1">
        <v>1</v>
      </c>
      <c r="H1446" s="1" t="s">
        <v>87</v>
      </c>
      <c r="I1446" s="1" t="s">
        <v>87</v>
      </c>
      <c r="J1446" s="1" t="s">
        <v>87</v>
      </c>
      <c r="K1446" s="1" t="s">
        <v>87</v>
      </c>
      <c r="L1446" s="1">
        <v>0</v>
      </c>
      <c r="M1446" s="1" t="s">
        <v>87</v>
      </c>
      <c r="N1446" s="1" t="s">
        <v>87</v>
      </c>
      <c r="O1446" s="1">
        <v>1</v>
      </c>
      <c r="P1446" s="1">
        <v>287</v>
      </c>
      <c r="Q1446" s="1">
        <v>331852</v>
      </c>
      <c r="R1446" s="1">
        <v>27966.356222836886</v>
      </c>
      <c r="S1446" s="1">
        <v>33.180915832519531</v>
      </c>
      <c r="T1446" s="1">
        <v>-307.32085550990138</v>
      </c>
      <c r="U1446" s="1">
        <v>76.703386514087924</v>
      </c>
      <c r="V1446" s="1">
        <v>262.59808349609375</v>
      </c>
      <c r="W1446" s="1">
        <v>2.182234525680542</v>
      </c>
      <c r="X1446" s="1">
        <v>7.8030706191840734E-3</v>
      </c>
      <c r="Y1446" s="1">
        <v>0</v>
      </c>
      <c r="Z1446" s="1">
        <v>4.6879331750298325</v>
      </c>
      <c r="AA1446" s="1">
        <v>38.622940346901629</v>
      </c>
      <c r="AB1446" s="1">
        <v>53.016706242541858</v>
      </c>
      <c r="AC1446" s="1">
        <v>3.6724202355266806</v>
      </c>
      <c r="AD1446" s="1">
        <v>0</v>
      </c>
      <c r="AE1446" s="1">
        <v>0</v>
      </c>
      <c r="AF1446" s="1">
        <v>4.6879331750298325</v>
      </c>
      <c r="AG1446" s="1">
        <v>-52.210908089554877</v>
      </c>
      <c r="AH1446" s="1">
        <v>2.5198463617518891</v>
      </c>
      <c r="AI1446" s="1">
        <v>7.211470428051479</v>
      </c>
      <c r="AJ1446" s="1">
        <v>2.6259808540344238</v>
      </c>
      <c r="AK1446" s="1">
        <v>0</v>
      </c>
      <c r="AL1446" s="1">
        <v>0</v>
      </c>
      <c r="AM1446" s="1">
        <v>12.681210470713262</v>
      </c>
    </row>
    <row r="1447" spans="5:39" x14ac:dyDescent="0.2">
      <c r="E1447" s="1" t="str">
        <f t="shared" si="22"/>
        <v>01----1--1</v>
      </c>
      <c r="F1447" s="1">
        <v>0</v>
      </c>
      <c r="G1447" s="1">
        <v>1</v>
      </c>
      <c r="H1447" s="1" t="s">
        <v>87</v>
      </c>
      <c r="I1447" s="1" t="s">
        <v>87</v>
      </c>
      <c r="J1447" s="1" t="s">
        <v>87</v>
      </c>
      <c r="K1447" s="1" t="s">
        <v>87</v>
      </c>
      <c r="L1447" s="1">
        <v>1</v>
      </c>
      <c r="M1447" s="1" t="s">
        <v>87</v>
      </c>
      <c r="N1447" s="1" t="s">
        <v>87</v>
      </c>
      <c r="O1447" s="1">
        <v>1</v>
      </c>
      <c r="P1447" s="1">
        <v>143</v>
      </c>
      <c r="Q1447" s="1">
        <v>198976</v>
      </c>
      <c r="R1447" s="1">
        <v>27177.932331744611</v>
      </c>
      <c r="S1447" s="1">
        <v>30.994174957275391</v>
      </c>
      <c r="T1447" s="1">
        <v>-215.48467070719175</v>
      </c>
      <c r="U1447" s="1">
        <v>72.138469164729727</v>
      </c>
      <c r="V1447" s="1">
        <v>262.56884765625</v>
      </c>
      <c r="W1447" s="1">
        <v>76.924980163574219</v>
      </c>
      <c r="X1447" s="1">
        <v>0.28304206230480461</v>
      </c>
      <c r="Y1447" s="1">
        <v>0</v>
      </c>
      <c r="Z1447" s="1">
        <v>0</v>
      </c>
      <c r="AA1447" s="1">
        <v>25.934786104856865</v>
      </c>
      <c r="AB1447" s="1">
        <v>64.296699099388874</v>
      </c>
      <c r="AC1447" s="1">
        <v>9.7685147957542622</v>
      </c>
      <c r="AD1447" s="1">
        <v>0</v>
      </c>
      <c r="AE1447" s="1">
        <v>0</v>
      </c>
      <c r="AF1447" s="1">
        <v>0</v>
      </c>
      <c r="AG1447" s="1">
        <v>-60.517950314498194</v>
      </c>
      <c r="AH1447" s="1">
        <v>1.4104768657040159</v>
      </c>
      <c r="AI1447" s="1">
        <v>0</v>
      </c>
      <c r="AJ1447" s="1">
        <v>2.6256885528564453</v>
      </c>
      <c r="AK1447" s="1">
        <v>0</v>
      </c>
      <c r="AL1447" s="1">
        <v>0</v>
      </c>
      <c r="AM1447" s="1">
        <v>16.809796653392297</v>
      </c>
    </row>
    <row r="1448" spans="5:39" x14ac:dyDescent="0.2">
      <c r="E1448" s="1" t="str">
        <f t="shared" si="22"/>
        <v>10----0--1</v>
      </c>
      <c r="F1448" s="1">
        <v>1</v>
      </c>
      <c r="G1448" s="1">
        <v>0</v>
      </c>
      <c r="H1448" s="1" t="s">
        <v>87</v>
      </c>
      <c r="I1448" s="1" t="s">
        <v>87</v>
      </c>
      <c r="J1448" s="1" t="s">
        <v>87</v>
      </c>
      <c r="K1448" s="1" t="s">
        <v>87</v>
      </c>
      <c r="L1448" s="1">
        <v>0</v>
      </c>
      <c r="M1448" s="1" t="s">
        <v>87</v>
      </c>
      <c r="N1448" s="1" t="s">
        <v>87</v>
      </c>
      <c r="O1448" s="1">
        <v>1</v>
      </c>
      <c r="P1448" s="1">
        <v>1112</v>
      </c>
      <c r="Q1448" s="1">
        <v>3040042</v>
      </c>
      <c r="R1448" s="1">
        <v>42976.843676532488</v>
      </c>
      <c r="S1448" s="1">
        <v>52.174827575683594</v>
      </c>
      <c r="T1448" s="1">
        <v>-427.56694148771078</v>
      </c>
      <c r="U1448" s="1">
        <v>82.131624581079862</v>
      </c>
      <c r="V1448" s="1">
        <v>220.62388610839844</v>
      </c>
      <c r="W1448" s="1">
        <v>-89.907402038574219</v>
      </c>
      <c r="X1448" s="1">
        <v>-0.20919963949718387</v>
      </c>
      <c r="Y1448" s="1">
        <v>0.27845010036045553</v>
      </c>
      <c r="Z1448" s="1">
        <v>9.7172341697910749</v>
      </c>
      <c r="AA1448" s="1">
        <v>53.885998943435652</v>
      </c>
      <c r="AB1448" s="1">
        <v>32.752738284536861</v>
      </c>
      <c r="AC1448" s="1">
        <v>3.3655785018759614</v>
      </c>
      <c r="AD1448" s="1">
        <v>0</v>
      </c>
      <c r="AE1448" s="1">
        <v>0.27845010036045553</v>
      </c>
      <c r="AF1448" s="1">
        <v>8.0893290290068371</v>
      </c>
      <c r="AG1448" s="1">
        <v>-0.80543449965233371</v>
      </c>
      <c r="AH1448" s="1">
        <v>8.0303150027204371</v>
      </c>
      <c r="AI1448" s="1">
        <v>10.958177300683058</v>
      </c>
      <c r="AJ1448" s="1">
        <v>2.2062389850616455</v>
      </c>
      <c r="AK1448" s="1">
        <v>0</v>
      </c>
      <c r="AL1448" s="1">
        <v>0</v>
      </c>
      <c r="AM1448" s="1">
        <v>16.720965512406696</v>
      </c>
    </row>
    <row r="1449" spans="5:39" x14ac:dyDescent="0.2">
      <c r="E1449" s="1" t="str">
        <f t="shared" si="22"/>
        <v>10----1--1</v>
      </c>
      <c r="F1449" s="1">
        <v>1</v>
      </c>
      <c r="G1449" s="1">
        <v>0</v>
      </c>
      <c r="H1449" s="1" t="s">
        <v>87</v>
      </c>
      <c r="I1449" s="1" t="s">
        <v>87</v>
      </c>
      <c r="J1449" s="1" t="s">
        <v>87</v>
      </c>
      <c r="K1449" s="1" t="s">
        <v>87</v>
      </c>
      <c r="L1449" s="1">
        <v>1</v>
      </c>
      <c r="M1449" s="1" t="s">
        <v>87</v>
      </c>
      <c r="N1449" s="1" t="s">
        <v>87</v>
      </c>
      <c r="O1449" s="1">
        <v>1</v>
      </c>
      <c r="P1449" s="1">
        <v>443</v>
      </c>
      <c r="Q1449" s="1">
        <v>1190771</v>
      </c>
      <c r="R1449" s="1">
        <v>44034.336410432064</v>
      </c>
      <c r="S1449" s="1">
        <v>52.838390350341797</v>
      </c>
      <c r="T1449" s="1">
        <v>-317.04257008126422</v>
      </c>
      <c r="U1449" s="1">
        <v>75.692990193305775</v>
      </c>
      <c r="V1449" s="1">
        <v>220.71229553222656</v>
      </c>
      <c r="W1449" s="1">
        <v>-49.285385131835938</v>
      </c>
      <c r="X1449" s="1">
        <v>-0.1119248957732899</v>
      </c>
      <c r="Y1449" s="1">
        <v>1.086606912664148</v>
      </c>
      <c r="Z1449" s="1">
        <v>5.4149790345918731</v>
      </c>
      <c r="AA1449" s="1">
        <v>37.790137650312275</v>
      </c>
      <c r="AB1449" s="1">
        <v>48.350774414224063</v>
      </c>
      <c r="AC1449" s="1">
        <v>7.3575019882076402</v>
      </c>
      <c r="AD1449" s="1">
        <v>0</v>
      </c>
      <c r="AE1449" s="1">
        <v>0.24622702433969254</v>
      </c>
      <c r="AF1449" s="1">
        <v>2.8269079445166199</v>
      </c>
      <c r="AG1449" s="1">
        <v>-4.7337596741779233</v>
      </c>
      <c r="AH1449" s="1">
        <v>4.8382175779536585</v>
      </c>
      <c r="AI1449" s="1">
        <v>3.2738799988003624</v>
      </c>
      <c r="AJ1449" s="1">
        <v>2.2071230411529541</v>
      </c>
      <c r="AK1449" s="1">
        <v>0</v>
      </c>
      <c r="AL1449" s="1">
        <v>0</v>
      </c>
      <c r="AM1449" s="1">
        <v>-32.026437857392317</v>
      </c>
    </row>
    <row r="1450" spans="5:39" x14ac:dyDescent="0.2">
      <c r="E1450" s="1" t="str">
        <f t="shared" si="22"/>
        <v>11----0--1</v>
      </c>
      <c r="F1450" s="1">
        <v>1</v>
      </c>
      <c r="G1450" s="1">
        <v>1</v>
      </c>
      <c r="H1450" s="1" t="s">
        <v>87</v>
      </c>
      <c r="I1450" s="1" t="s">
        <v>87</v>
      </c>
      <c r="J1450" s="1" t="s">
        <v>87</v>
      </c>
      <c r="K1450" s="1" t="s">
        <v>87</v>
      </c>
      <c r="L1450" s="1">
        <v>0</v>
      </c>
      <c r="M1450" s="1" t="s">
        <v>87</v>
      </c>
      <c r="N1450" s="1" t="s">
        <v>87</v>
      </c>
      <c r="O1450" s="1">
        <v>1</v>
      </c>
      <c r="P1450" s="1">
        <v>989</v>
      </c>
      <c r="Q1450" s="1">
        <v>1257473</v>
      </c>
      <c r="R1450" s="1">
        <v>57365.388716211368</v>
      </c>
      <c r="S1450" s="1">
        <v>56.740837097167969</v>
      </c>
      <c r="T1450" s="1">
        <v>-488.20975202182433</v>
      </c>
      <c r="U1450" s="1">
        <v>97.146803072612897</v>
      </c>
      <c r="V1450" s="1">
        <v>378.19061279296875</v>
      </c>
      <c r="W1450" s="1">
        <v>15.240813255310059</v>
      </c>
      <c r="X1450" s="1">
        <v>2.6567959524700348E-2</v>
      </c>
      <c r="Y1450" s="1">
        <v>0.27435976756558589</v>
      </c>
      <c r="Z1450" s="1">
        <v>2.0667640577571049</v>
      </c>
      <c r="AA1450" s="1">
        <v>36.877690415619263</v>
      </c>
      <c r="AB1450" s="1">
        <v>54.710916258241724</v>
      </c>
      <c r="AC1450" s="1">
        <v>5.9514597927748749</v>
      </c>
      <c r="AD1450" s="1">
        <v>0.11880970804144503</v>
      </c>
      <c r="AE1450" s="1">
        <v>0</v>
      </c>
      <c r="AF1450" s="1">
        <v>1.5745864921155366</v>
      </c>
      <c r="AG1450" s="1">
        <v>-9.3831728111775003</v>
      </c>
      <c r="AH1450" s="1">
        <v>11.167481806601399</v>
      </c>
      <c r="AI1450" s="1">
        <v>6.0804859456478386</v>
      </c>
      <c r="AJ1450" s="1">
        <v>3.7819063663482666</v>
      </c>
      <c r="AK1450" s="1">
        <v>0</v>
      </c>
      <c r="AL1450" s="1">
        <v>0</v>
      </c>
      <c r="AM1450" s="1">
        <v>20.248341470071548</v>
      </c>
    </row>
    <row r="1451" spans="5:39" x14ac:dyDescent="0.2">
      <c r="E1451" s="1" t="str">
        <f t="shared" si="22"/>
        <v>11----1--1</v>
      </c>
      <c r="F1451" s="1">
        <v>1</v>
      </c>
      <c r="G1451" s="1">
        <v>1</v>
      </c>
      <c r="H1451" s="1" t="s">
        <v>87</v>
      </c>
      <c r="I1451" s="1" t="s">
        <v>87</v>
      </c>
      <c r="J1451" s="1" t="s">
        <v>87</v>
      </c>
      <c r="K1451" s="1" t="s">
        <v>87</v>
      </c>
      <c r="L1451" s="1">
        <v>1</v>
      </c>
      <c r="M1451" s="1" t="s">
        <v>87</v>
      </c>
      <c r="N1451" s="1" t="s">
        <v>87</v>
      </c>
      <c r="O1451" s="1">
        <v>1</v>
      </c>
      <c r="P1451" s="1">
        <v>404</v>
      </c>
      <c r="Q1451" s="1">
        <v>484998</v>
      </c>
      <c r="R1451" s="1">
        <v>54981.821875378562</v>
      </c>
      <c r="S1451" s="1">
        <v>52.043628692626953</v>
      </c>
      <c r="T1451" s="1">
        <v>-370.80598360681017</v>
      </c>
      <c r="U1451" s="1">
        <v>89.843384006489117</v>
      </c>
      <c r="V1451" s="1">
        <v>382.74322509765625</v>
      </c>
      <c r="W1451" s="1">
        <v>126.668701171875</v>
      </c>
      <c r="X1451" s="1">
        <v>0.230382873559522</v>
      </c>
      <c r="Y1451" s="1">
        <v>0</v>
      </c>
      <c r="Z1451" s="1">
        <v>0.45299155872807723</v>
      </c>
      <c r="AA1451" s="1">
        <v>23.716386459325605</v>
      </c>
      <c r="AB1451" s="1">
        <v>63.947274009377352</v>
      </c>
      <c r="AC1451" s="1">
        <v>11.883347972568959</v>
      </c>
      <c r="AD1451" s="1">
        <v>0</v>
      </c>
      <c r="AE1451" s="1">
        <v>0</v>
      </c>
      <c r="AF1451" s="1">
        <v>0.45299155872807723</v>
      </c>
      <c r="AG1451" s="1">
        <v>-28.17430977387955</v>
      </c>
      <c r="AH1451" s="1">
        <v>8.0387055912991325</v>
      </c>
      <c r="AI1451" s="1">
        <v>0.61798874639483092</v>
      </c>
      <c r="AJ1451" s="1">
        <v>3.82743239402771</v>
      </c>
      <c r="AK1451" s="1">
        <v>0</v>
      </c>
      <c r="AL1451" s="1">
        <v>0</v>
      </c>
      <c r="AM1451" s="1">
        <v>44.40569035551804</v>
      </c>
    </row>
    <row r="1452" spans="5:39" x14ac:dyDescent="0.2">
      <c r="E1452" s="1" t="str">
        <f t="shared" si="22"/>
        <v>00----0--2</v>
      </c>
      <c r="F1452" s="1">
        <v>0</v>
      </c>
      <c r="G1452" s="1">
        <v>0</v>
      </c>
      <c r="H1452" s="1" t="s">
        <v>87</v>
      </c>
      <c r="I1452" s="1" t="s">
        <v>87</v>
      </c>
      <c r="J1452" s="1" t="s">
        <v>87</v>
      </c>
      <c r="K1452" s="1" t="s">
        <v>87</v>
      </c>
      <c r="L1452" s="1">
        <v>0</v>
      </c>
      <c r="M1452" s="1" t="s">
        <v>87</v>
      </c>
      <c r="N1452" s="1" t="s">
        <v>87</v>
      </c>
      <c r="O1452" s="1">
        <v>2</v>
      </c>
      <c r="P1452" s="1">
        <v>1849</v>
      </c>
      <c r="Q1452" s="1">
        <v>7671922</v>
      </c>
      <c r="R1452" s="1">
        <v>22219.194108542793</v>
      </c>
      <c r="S1452" s="1">
        <v>40.102649688720703</v>
      </c>
      <c r="T1452" s="1">
        <v>-194.08852426393867</v>
      </c>
      <c r="U1452" s="1">
        <v>60.321692902314972</v>
      </c>
      <c r="V1452" s="1">
        <v>110.2506103515625</v>
      </c>
      <c r="W1452" s="1">
        <v>-19.462821960449219</v>
      </c>
      <c r="X1452" s="1">
        <v>-8.759463491507187E-2</v>
      </c>
      <c r="Y1452" s="1">
        <v>0.7969971540378018</v>
      </c>
      <c r="Z1452" s="1">
        <v>8.6093158924191346</v>
      </c>
      <c r="AA1452" s="1">
        <v>40.055933832486829</v>
      </c>
      <c r="AB1452" s="1">
        <v>39.46501280904576</v>
      </c>
      <c r="AC1452" s="1">
        <v>10.289846533893332</v>
      </c>
      <c r="AD1452" s="1">
        <v>0.78289377811713945</v>
      </c>
      <c r="AE1452" s="1">
        <v>0.55327726220365636</v>
      </c>
      <c r="AF1452" s="1">
        <v>7.4898702046240828</v>
      </c>
      <c r="AG1452" s="1">
        <v>-7.046179063548327</v>
      </c>
      <c r="AH1452" s="1">
        <v>2.680116524104831</v>
      </c>
      <c r="AI1452" s="1">
        <v>9.4001410777022656</v>
      </c>
      <c r="AJ1452" s="1">
        <v>1.102506160736084</v>
      </c>
      <c r="AK1452" s="1">
        <v>0</v>
      </c>
      <c r="AL1452" s="1">
        <v>0</v>
      </c>
      <c r="AM1452" s="1">
        <v>-0.98068143348977233</v>
      </c>
    </row>
    <row r="1453" spans="5:39" x14ac:dyDescent="0.2">
      <c r="E1453" s="1" t="str">
        <f t="shared" si="22"/>
        <v>00----1--2</v>
      </c>
      <c r="F1453" s="1">
        <v>0</v>
      </c>
      <c r="G1453" s="1">
        <v>0</v>
      </c>
      <c r="H1453" s="1" t="s">
        <v>87</v>
      </c>
      <c r="I1453" s="1" t="s">
        <v>87</v>
      </c>
      <c r="J1453" s="1" t="s">
        <v>87</v>
      </c>
      <c r="K1453" s="1" t="s">
        <v>87</v>
      </c>
      <c r="L1453" s="1">
        <v>1</v>
      </c>
      <c r="M1453" s="1" t="s">
        <v>87</v>
      </c>
      <c r="N1453" s="1" t="s">
        <v>87</v>
      </c>
      <c r="O1453" s="1">
        <v>2</v>
      </c>
      <c r="P1453" s="1">
        <v>1232</v>
      </c>
      <c r="Q1453" s="1">
        <v>5338624</v>
      </c>
      <c r="R1453" s="1">
        <v>23064.068558606978</v>
      </c>
      <c r="S1453" s="1">
        <v>40.853565216064453</v>
      </c>
      <c r="T1453" s="1">
        <v>-126.07039179235964</v>
      </c>
      <c r="U1453" s="1">
        <v>50.826953567839006</v>
      </c>
      <c r="V1453" s="1">
        <v>110.92156219482422</v>
      </c>
      <c r="W1453" s="1">
        <v>17.796405792236328</v>
      </c>
      <c r="X1453" s="1">
        <v>7.7160739212228532E-2</v>
      </c>
      <c r="Y1453" s="1">
        <v>0.2887448151433778</v>
      </c>
      <c r="Z1453" s="1">
        <v>4.7921149719478278</v>
      </c>
      <c r="AA1453" s="1">
        <v>27.795907709552125</v>
      </c>
      <c r="AB1453" s="1">
        <v>53.250781474777021</v>
      </c>
      <c r="AC1453" s="1">
        <v>13.835493940011508</v>
      </c>
      <c r="AD1453" s="1">
        <v>3.6957088568140402E-2</v>
      </c>
      <c r="AE1453" s="1">
        <v>1.7626264745372593E-2</v>
      </c>
      <c r="AF1453" s="1">
        <v>3.8633925146254917</v>
      </c>
      <c r="AG1453" s="1">
        <v>-10.892071327047319</v>
      </c>
      <c r="AH1453" s="1">
        <v>1.5222009623526291</v>
      </c>
      <c r="AI1453" s="1">
        <v>3.3726130381619206</v>
      </c>
      <c r="AJ1453" s="1">
        <v>1.1092156171798706</v>
      </c>
      <c r="AK1453" s="1">
        <v>0</v>
      </c>
      <c r="AL1453" s="1">
        <v>0</v>
      </c>
      <c r="AM1453" s="1">
        <v>-11.884458513876941</v>
      </c>
    </row>
    <row r="1454" spans="5:39" x14ac:dyDescent="0.2">
      <c r="E1454" s="1" t="str">
        <f t="shared" si="22"/>
        <v>01----0--2</v>
      </c>
      <c r="F1454" s="1">
        <v>0</v>
      </c>
      <c r="G1454" s="1">
        <v>1</v>
      </c>
      <c r="H1454" s="1" t="s">
        <v>87</v>
      </c>
      <c r="I1454" s="1" t="s">
        <v>87</v>
      </c>
      <c r="J1454" s="1" t="s">
        <v>87</v>
      </c>
      <c r="K1454" s="1" t="s">
        <v>87</v>
      </c>
      <c r="L1454" s="1">
        <v>0</v>
      </c>
      <c r="M1454" s="1" t="s">
        <v>87</v>
      </c>
      <c r="N1454" s="1" t="s">
        <v>87</v>
      </c>
      <c r="O1454" s="1">
        <v>2</v>
      </c>
      <c r="P1454" s="1">
        <v>628</v>
      </c>
      <c r="Q1454" s="1">
        <v>776857</v>
      </c>
      <c r="R1454" s="1">
        <v>29989.788816262579</v>
      </c>
      <c r="S1454" s="1">
        <v>35.440101623535156</v>
      </c>
      <c r="T1454" s="1">
        <v>-237.01166210107539</v>
      </c>
      <c r="U1454" s="1">
        <v>81.996450161081427</v>
      </c>
      <c r="V1454" s="1">
        <v>258.25692749023438</v>
      </c>
      <c r="W1454" s="1">
        <v>76.8629150390625</v>
      </c>
      <c r="X1454" s="1">
        <v>0.25629695330626007</v>
      </c>
      <c r="Y1454" s="1">
        <v>8.3155587193009778E-2</v>
      </c>
      <c r="Z1454" s="1">
        <v>1.3728395315997668</v>
      </c>
      <c r="AA1454" s="1">
        <v>22.109474459263417</v>
      </c>
      <c r="AB1454" s="1">
        <v>68.260825351383843</v>
      </c>
      <c r="AC1454" s="1">
        <v>8.1737050705599614</v>
      </c>
      <c r="AD1454" s="1">
        <v>0</v>
      </c>
      <c r="AE1454" s="1">
        <v>8.3155587193009778E-2</v>
      </c>
      <c r="AF1454" s="1">
        <v>1.2092315574166159</v>
      </c>
      <c r="AG1454" s="1">
        <v>-53.896319558826207</v>
      </c>
      <c r="AH1454" s="1">
        <v>3.5642732928002538</v>
      </c>
      <c r="AI1454" s="1">
        <v>0.72281104128496876</v>
      </c>
      <c r="AJ1454" s="1">
        <v>2.5825693607330322</v>
      </c>
      <c r="AK1454" s="1">
        <v>0</v>
      </c>
      <c r="AL1454" s="1">
        <v>0</v>
      </c>
      <c r="AM1454" s="1">
        <v>23.230439531036339</v>
      </c>
    </row>
    <row r="1455" spans="5:39" x14ac:dyDescent="0.2">
      <c r="E1455" s="1" t="str">
        <f t="shared" si="22"/>
        <v>01----1--2</v>
      </c>
      <c r="F1455" s="1">
        <v>0</v>
      </c>
      <c r="G1455" s="1">
        <v>1</v>
      </c>
      <c r="H1455" s="1" t="s">
        <v>87</v>
      </c>
      <c r="I1455" s="1" t="s">
        <v>87</v>
      </c>
      <c r="J1455" s="1" t="s">
        <v>87</v>
      </c>
      <c r="K1455" s="1" t="s">
        <v>87</v>
      </c>
      <c r="L1455" s="1">
        <v>1</v>
      </c>
      <c r="M1455" s="1" t="s">
        <v>87</v>
      </c>
      <c r="N1455" s="1" t="s">
        <v>87</v>
      </c>
      <c r="O1455" s="1">
        <v>2</v>
      </c>
      <c r="P1455" s="1">
        <v>360</v>
      </c>
      <c r="Q1455" s="1">
        <v>491403</v>
      </c>
      <c r="R1455" s="1">
        <v>31246.651923506375</v>
      </c>
      <c r="S1455" s="1">
        <v>36.440162658691406</v>
      </c>
      <c r="T1455" s="1">
        <v>-133.78464209009579</v>
      </c>
      <c r="U1455" s="1">
        <v>73.394306222134119</v>
      </c>
      <c r="V1455" s="1">
        <v>258.19439697265625</v>
      </c>
      <c r="W1455" s="1">
        <v>112.15931701660156</v>
      </c>
      <c r="X1455" s="1">
        <v>0.35894827161378473</v>
      </c>
      <c r="Y1455" s="1">
        <v>0.2794040736422041</v>
      </c>
      <c r="Z1455" s="1">
        <v>0</v>
      </c>
      <c r="AA1455" s="1">
        <v>14.352374731126998</v>
      </c>
      <c r="AB1455" s="1">
        <v>71.06041273659298</v>
      </c>
      <c r="AC1455" s="1">
        <v>14.212163946903051</v>
      </c>
      <c r="AD1455" s="1">
        <v>9.5644511734767595E-2</v>
      </c>
      <c r="AE1455" s="1">
        <v>0.2794040736422041</v>
      </c>
      <c r="AF1455" s="1">
        <v>0</v>
      </c>
      <c r="AG1455" s="1">
        <v>-90.89206959646566</v>
      </c>
      <c r="AH1455" s="1">
        <v>1.63848018721346</v>
      </c>
      <c r="AI1455" s="1">
        <v>14.147864805415811</v>
      </c>
      <c r="AJ1455" s="1">
        <v>2.5819439888000488</v>
      </c>
      <c r="AK1455" s="1">
        <v>0</v>
      </c>
      <c r="AL1455" s="1">
        <v>0</v>
      </c>
      <c r="AM1455" s="1">
        <v>-10.53901369810753</v>
      </c>
    </row>
    <row r="1456" spans="5:39" x14ac:dyDescent="0.2">
      <c r="E1456" s="1" t="str">
        <f t="shared" si="22"/>
        <v>10----0--2</v>
      </c>
      <c r="F1456" s="1">
        <v>1</v>
      </c>
      <c r="G1456" s="1">
        <v>0</v>
      </c>
      <c r="H1456" s="1" t="s">
        <v>87</v>
      </c>
      <c r="I1456" s="1" t="s">
        <v>87</v>
      </c>
      <c r="J1456" s="1" t="s">
        <v>87</v>
      </c>
      <c r="K1456" s="1" t="s">
        <v>87</v>
      </c>
      <c r="L1456" s="1">
        <v>0</v>
      </c>
      <c r="M1456" s="1" t="s">
        <v>87</v>
      </c>
      <c r="N1456" s="1" t="s">
        <v>87</v>
      </c>
      <c r="O1456" s="1">
        <v>2</v>
      </c>
      <c r="P1456" s="1">
        <v>2447</v>
      </c>
      <c r="Q1456" s="1">
        <v>6806765</v>
      </c>
      <c r="R1456" s="1">
        <v>45162.289780151877</v>
      </c>
      <c r="S1456" s="1">
        <v>53.847438812255859</v>
      </c>
      <c r="T1456" s="1">
        <v>-351.15124379445353</v>
      </c>
      <c r="U1456" s="1">
        <v>90.594918424614818</v>
      </c>
      <c r="V1456" s="1">
        <v>220.20381164550781</v>
      </c>
      <c r="W1456" s="1">
        <v>-25.777462005615234</v>
      </c>
      <c r="X1456" s="1">
        <v>-5.7077402698354825E-2</v>
      </c>
      <c r="Y1456" s="1">
        <v>0.49675580103029854</v>
      </c>
      <c r="Z1456" s="1">
        <v>3.8775688598034459</v>
      </c>
      <c r="AA1456" s="1">
        <v>45.495606209410781</v>
      </c>
      <c r="AB1456" s="1">
        <v>43.239967884890987</v>
      </c>
      <c r="AC1456" s="1">
        <v>6.5138432133326178</v>
      </c>
      <c r="AD1456" s="1">
        <v>0.37625803153186571</v>
      </c>
      <c r="AE1456" s="1">
        <v>0.36263922729813647</v>
      </c>
      <c r="AF1456" s="1">
        <v>3.0571497620382075</v>
      </c>
      <c r="AG1456" s="1">
        <v>-4.0742551674809651</v>
      </c>
      <c r="AH1456" s="1">
        <v>7.9761157072875388</v>
      </c>
      <c r="AI1456" s="1">
        <v>8.2021682739479775</v>
      </c>
      <c r="AJ1456" s="1">
        <v>2.202038049697876</v>
      </c>
      <c r="AK1456" s="1">
        <v>0</v>
      </c>
      <c r="AL1456" s="1">
        <v>0</v>
      </c>
      <c r="AM1456" s="1">
        <v>2.4710220635771054</v>
      </c>
    </row>
    <row r="1457" spans="5:39" x14ac:dyDescent="0.2">
      <c r="E1457" s="1" t="str">
        <f t="shared" si="22"/>
        <v>10----1--2</v>
      </c>
      <c r="F1457" s="1">
        <v>1</v>
      </c>
      <c r="G1457" s="1">
        <v>0</v>
      </c>
      <c r="H1457" s="1" t="s">
        <v>87</v>
      </c>
      <c r="I1457" s="1" t="s">
        <v>87</v>
      </c>
      <c r="J1457" s="1" t="s">
        <v>87</v>
      </c>
      <c r="K1457" s="1" t="s">
        <v>87</v>
      </c>
      <c r="L1457" s="1">
        <v>1</v>
      </c>
      <c r="M1457" s="1" t="s">
        <v>87</v>
      </c>
      <c r="N1457" s="1" t="s">
        <v>87</v>
      </c>
      <c r="O1457" s="1">
        <v>2</v>
      </c>
      <c r="P1457" s="1">
        <v>1131</v>
      </c>
      <c r="Q1457" s="1">
        <v>3111697</v>
      </c>
      <c r="R1457" s="1">
        <v>45812.069238684904</v>
      </c>
      <c r="S1457" s="1">
        <v>56.056659698486328</v>
      </c>
      <c r="T1457" s="1">
        <v>-254.15953338718003</v>
      </c>
      <c r="U1457" s="1">
        <v>80.680942291350988</v>
      </c>
      <c r="V1457" s="1">
        <v>211.72601318359375</v>
      </c>
      <c r="W1457" s="1">
        <v>43.125350952148438</v>
      </c>
      <c r="X1457" s="1">
        <v>9.4135348323738821E-2</v>
      </c>
      <c r="Y1457" s="1">
        <v>5.2607949938570493E-2</v>
      </c>
      <c r="Z1457" s="1">
        <v>2.0070398885238503</v>
      </c>
      <c r="AA1457" s="1">
        <v>30.241472739794396</v>
      </c>
      <c r="AB1457" s="1">
        <v>56.428373328122881</v>
      </c>
      <c r="AC1457" s="1">
        <v>10.535987276396128</v>
      </c>
      <c r="AD1457" s="1">
        <v>0.73451881722417056</v>
      </c>
      <c r="AE1457" s="1">
        <v>5.2607949938570493E-2</v>
      </c>
      <c r="AF1457" s="1">
        <v>1.0440605238877692</v>
      </c>
      <c r="AG1457" s="1">
        <v>-8.6566785686676049</v>
      </c>
      <c r="AH1457" s="1">
        <v>5.5844798733302436</v>
      </c>
      <c r="AI1457" s="1">
        <v>1.6852169804040806</v>
      </c>
      <c r="AJ1457" s="1">
        <v>2.117260217666626</v>
      </c>
      <c r="AK1457" s="1">
        <v>0</v>
      </c>
      <c r="AL1457" s="1">
        <v>0</v>
      </c>
      <c r="AM1457" s="1">
        <v>6.26491052307109</v>
      </c>
    </row>
    <row r="1458" spans="5:39" x14ac:dyDescent="0.2">
      <c r="E1458" s="1" t="str">
        <f t="shared" si="22"/>
        <v>11----0--2</v>
      </c>
      <c r="F1458" s="1">
        <v>1</v>
      </c>
      <c r="G1458" s="1">
        <v>1</v>
      </c>
      <c r="H1458" s="1" t="s">
        <v>87</v>
      </c>
      <c r="I1458" s="1" t="s">
        <v>87</v>
      </c>
      <c r="J1458" s="1" t="s">
        <v>87</v>
      </c>
      <c r="K1458" s="1" t="s">
        <v>87</v>
      </c>
      <c r="L1458" s="1">
        <v>0</v>
      </c>
      <c r="M1458" s="1" t="s">
        <v>87</v>
      </c>
      <c r="N1458" s="1" t="s">
        <v>87</v>
      </c>
      <c r="O1458" s="1">
        <v>2</v>
      </c>
      <c r="P1458" s="1">
        <v>2549</v>
      </c>
      <c r="Q1458" s="1">
        <v>3519571</v>
      </c>
      <c r="R1458" s="1">
        <v>58780.699144061247</v>
      </c>
      <c r="S1458" s="1">
        <v>58.243507385253906</v>
      </c>
      <c r="T1458" s="1">
        <v>-423.75247477910443</v>
      </c>
      <c r="U1458" s="1">
        <v>102.36796521300698</v>
      </c>
      <c r="V1458" s="1">
        <v>385.02008056640625</v>
      </c>
      <c r="W1458" s="1">
        <v>87.278060913085938</v>
      </c>
      <c r="X1458" s="1">
        <v>0.14848081459389012</v>
      </c>
      <c r="Y1458" s="1">
        <v>0.10649025122664098</v>
      </c>
      <c r="Z1458" s="1">
        <v>1.9281611310014772</v>
      </c>
      <c r="AA1458" s="1">
        <v>27.327449851132425</v>
      </c>
      <c r="AB1458" s="1">
        <v>63.407699404273984</v>
      </c>
      <c r="AC1458" s="1">
        <v>7.1911889261503745</v>
      </c>
      <c r="AD1458" s="1">
        <v>3.9010436215095534E-2</v>
      </c>
      <c r="AE1458" s="1">
        <v>4.8784354684136222E-2</v>
      </c>
      <c r="AF1458" s="1">
        <v>1.1638918493191357</v>
      </c>
      <c r="AG1458" s="1">
        <v>-14.495036901191504</v>
      </c>
      <c r="AH1458" s="1">
        <v>12.362651625217675</v>
      </c>
      <c r="AI1458" s="1">
        <v>3.305402342574506</v>
      </c>
      <c r="AJ1458" s="1">
        <v>3.850200891494751</v>
      </c>
      <c r="AK1458" s="1">
        <v>0</v>
      </c>
      <c r="AL1458" s="1">
        <v>0</v>
      </c>
      <c r="AM1458" s="1">
        <v>22.469477541335777</v>
      </c>
    </row>
    <row r="1459" spans="5:39" x14ac:dyDescent="0.2">
      <c r="E1459" s="1" t="str">
        <f t="shared" si="22"/>
        <v>11----1--2</v>
      </c>
      <c r="F1459" s="1">
        <v>1</v>
      </c>
      <c r="G1459" s="1">
        <v>1</v>
      </c>
      <c r="H1459" s="1" t="s">
        <v>87</v>
      </c>
      <c r="I1459" s="1" t="s">
        <v>87</v>
      </c>
      <c r="J1459" s="1" t="s">
        <v>87</v>
      </c>
      <c r="K1459" s="1" t="s">
        <v>87</v>
      </c>
      <c r="L1459" s="1">
        <v>1</v>
      </c>
      <c r="M1459" s="1" t="s">
        <v>87</v>
      </c>
      <c r="N1459" s="1" t="s">
        <v>87</v>
      </c>
      <c r="O1459" s="1">
        <v>2</v>
      </c>
      <c r="P1459" s="1">
        <v>1041</v>
      </c>
      <c r="Q1459" s="1">
        <v>1417297</v>
      </c>
      <c r="R1459" s="1">
        <v>64407.239806261008</v>
      </c>
      <c r="S1459" s="1">
        <v>61.198001861572266</v>
      </c>
      <c r="T1459" s="1">
        <v>-311.44676346984943</v>
      </c>
      <c r="U1459" s="1">
        <v>93.718520590351886</v>
      </c>
      <c r="V1459" s="1">
        <v>383.81600952148438</v>
      </c>
      <c r="W1459" s="1">
        <v>139.08734130859375</v>
      </c>
      <c r="X1459" s="1">
        <v>0.21594985552396412</v>
      </c>
      <c r="Y1459" s="1">
        <v>0.32787764314748424</v>
      </c>
      <c r="Z1459" s="1">
        <v>0.45791390230840817</v>
      </c>
      <c r="AA1459" s="1">
        <v>22.24262098910814</v>
      </c>
      <c r="AB1459" s="1">
        <v>63.993079784970973</v>
      </c>
      <c r="AC1459" s="1">
        <v>12.821377594110478</v>
      </c>
      <c r="AD1459" s="1">
        <v>0.1571300863545185</v>
      </c>
      <c r="AE1459" s="1">
        <v>0.32787764314748424</v>
      </c>
      <c r="AF1459" s="1">
        <v>0.20136922606905963</v>
      </c>
      <c r="AG1459" s="1">
        <v>-24.247260156280454</v>
      </c>
      <c r="AH1459" s="1">
        <v>8.3728813125356183</v>
      </c>
      <c r="AI1459" s="1">
        <v>7.3210435265088618</v>
      </c>
      <c r="AJ1459" s="1">
        <v>3.8381602764129639</v>
      </c>
      <c r="AK1459" s="1">
        <v>0</v>
      </c>
      <c r="AL1459" s="1">
        <v>0</v>
      </c>
      <c r="AM1459" s="1">
        <v>-18.447100137877463</v>
      </c>
    </row>
    <row r="1460" spans="5:39" x14ac:dyDescent="0.2">
      <c r="E1460" s="1" t="str">
        <f t="shared" si="22"/>
        <v>0---00---1</v>
      </c>
      <c r="F1460" s="1">
        <v>0</v>
      </c>
      <c r="G1460" s="1" t="s">
        <v>87</v>
      </c>
      <c r="H1460" s="1" t="s">
        <v>87</v>
      </c>
      <c r="I1460" s="1" t="s">
        <v>87</v>
      </c>
      <c r="J1460" s="1">
        <v>0</v>
      </c>
      <c r="K1460" s="1">
        <v>0</v>
      </c>
      <c r="L1460" s="1" t="s">
        <v>87</v>
      </c>
      <c r="M1460" s="1" t="s">
        <v>87</v>
      </c>
      <c r="N1460" s="1" t="s">
        <v>87</v>
      </c>
      <c r="O1460" s="1">
        <v>1</v>
      </c>
      <c r="P1460" s="1">
        <v>673</v>
      </c>
      <c r="Q1460" s="1">
        <v>2516354</v>
      </c>
      <c r="R1460" s="1">
        <v>15768.311689810207</v>
      </c>
      <c r="S1460" s="1">
        <v>24.585285186767578</v>
      </c>
      <c r="T1460" s="1">
        <v>-118.79178231413769</v>
      </c>
      <c r="U1460" s="1">
        <v>46.713316941487889</v>
      </c>
      <c r="V1460" s="1">
        <v>116.61709594726563</v>
      </c>
      <c r="W1460" s="1">
        <v>38.944400787353516</v>
      </c>
      <c r="X1460" s="1">
        <v>0.24697888748939528</v>
      </c>
      <c r="Y1460" s="1">
        <v>6.9505323972700192E-2</v>
      </c>
      <c r="Z1460" s="1">
        <v>3.4943016761552625</v>
      </c>
      <c r="AA1460" s="1">
        <v>22.783439849878036</v>
      </c>
      <c r="AB1460" s="1">
        <v>64.588845607573504</v>
      </c>
      <c r="AC1460" s="1">
        <v>9.0228958246733182</v>
      </c>
      <c r="AD1460" s="1">
        <v>4.1011717747185011E-2</v>
      </c>
      <c r="AE1460" s="1">
        <v>6.9505323972700192E-2</v>
      </c>
      <c r="AF1460" s="1">
        <v>3.4943016761552625</v>
      </c>
      <c r="AG1460" s="1">
        <v>-11.286646696007523</v>
      </c>
      <c r="AH1460" s="1">
        <v>0</v>
      </c>
      <c r="AI1460" s="1">
        <v>2.3815365012651033</v>
      </c>
      <c r="AJ1460" s="1">
        <v>1.1661709547042847</v>
      </c>
      <c r="AK1460" s="1">
        <v>0</v>
      </c>
      <c r="AL1460" s="1">
        <v>0</v>
      </c>
      <c r="AM1460" s="1">
        <v>3.3108767032957682</v>
      </c>
    </row>
    <row r="1461" spans="5:39" x14ac:dyDescent="0.2">
      <c r="E1461" s="1" t="str">
        <f t="shared" si="22"/>
        <v>0---01---1</v>
      </c>
      <c r="F1461" s="1">
        <v>0</v>
      </c>
      <c r="G1461" s="1" t="s">
        <v>87</v>
      </c>
      <c r="H1461" s="1" t="s">
        <v>87</v>
      </c>
      <c r="I1461" s="1" t="s">
        <v>87</v>
      </c>
      <c r="J1461" s="1">
        <v>0</v>
      </c>
      <c r="K1461" s="1">
        <v>1</v>
      </c>
      <c r="L1461" s="1" t="s">
        <v>87</v>
      </c>
      <c r="M1461" s="1" t="s">
        <v>87</v>
      </c>
      <c r="N1461" s="1" t="s">
        <v>87</v>
      </c>
      <c r="O1461" s="1">
        <v>1</v>
      </c>
      <c r="P1461" s="1">
        <v>25</v>
      </c>
      <c r="Q1461" s="1">
        <v>86159</v>
      </c>
      <c r="R1461" s="1">
        <v>29589.62787453338</v>
      </c>
      <c r="S1461" s="1">
        <v>55.680149078369141</v>
      </c>
      <c r="T1461" s="1">
        <v>-148.69694536672628</v>
      </c>
      <c r="U1461" s="1">
        <v>50.889709299208974</v>
      </c>
      <c r="V1461" s="1">
        <v>134.20188903808594</v>
      </c>
      <c r="W1461" s="1">
        <v>5.7123751640319824</v>
      </c>
      <c r="X1461" s="1">
        <v>1.9305329516997399E-2</v>
      </c>
      <c r="Y1461" s="1">
        <v>0</v>
      </c>
      <c r="Z1461" s="1">
        <v>6.5889808377534553</v>
      </c>
      <c r="AA1461" s="1">
        <v>28.982462656251812</v>
      </c>
      <c r="AB1461" s="1">
        <v>34.604626330389166</v>
      </c>
      <c r="AC1461" s="1">
        <v>29.823930175605568</v>
      </c>
      <c r="AD1461" s="1">
        <v>0</v>
      </c>
      <c r="AE1461" s="1">
        <v>0</v>
      </c>
      <c r="AF1461" s="1">
        <v>0</v>
      </c>
      <c r="AG1461" s="1">
        <v>-3.7224069110246969</v>
      </c>
      <c r="AH1461" s="1">
        <v>0</v>
      </c>
      <c r="AI1461" s="1">
        <v>0</v>
      </c>
      <c r="AJ1461" s="1">
        <v>1.3420188426971436</v>
      </c>
      <c r="AK1461" s="1">
        <v>0</v>
      </c>
      <c r="AL1461" s="1">
        <v>1</v>
      </c>
      <c r="AM1461" s="1">
        <v>-26.959866523398922</v>
      </c>
    </row>
    <row r="1462" spans="5:39" x14ac:dyDescent="0.2">
      <c r="E1462" s="1" t="str">
        <f t="shared" si="22"/>
        <v>0---10---1</v>
      </c>
      <c r="F1462" s="1">
        <v>0</v>
      </c>
      <c r="G1462" s="1" t="s">
        <v>87</v>
      </c>
      <c r="H1462" s="1" t="s">
        <v>87</v>
      </c>
      <c r="I1462" s="1" t="s">
        <v>87</v>
      </c>
      <c r="J1462" s="1">
        <v>1</v>
      </c>
      <c r="K1462" s="1">
        <v>0</v>
      </c>
      <c r="L1462" s="1" t="s">
        <v>87</v>
      </c>
      <c r="M1462" s="1" t="s">
        <v>87</v>
      </c>
      <c r="N1462" s="1" t="s">
        <v>87</v>
      </c>
      <c r="O1462" s="1">
        <v>1</v>
      </c>
      <c r="P1462" s="1">
        <v>855</v>
      </c>
      <c r="Q1462" s="1">
        <v>3013188</v>
      </c>
      <c r="R1462" s="1">
        <v>24977.23389392607</v>
      </c>
      <c r="S1462" s="1">
        <v>44.635765075683594</v>
      </c>
      <c r="T1462" s="1">
        <v>-291.73597655998401</v>
      </c>
      <c r="U1462" s="1">
        <v>51.803154139450143</v>
      </c>
      <c r="V1462" s="1">
        <v>128.31752014160156</v>
      </c>
      <c r="W1462" s="1">
        <v>-88.826728820800781</v>
      </c>
      <c r="X1462" s="1">
        <v>-0.35563076839506053</v>
      </c>
      <c r="Y1462" s="1">
        <v>1.1114805979580431</v>
      </c>
      <c r="Z1462" s="1">
        <v>16.854640334423209</v>
      </c>
      <c r="AA1462" s="1">
        <v>59.782263834848671</v>
      </c>
      <c r="AB1462" s="1">
        <v>20.580428436592737</v>
      </c>
      <c r="AC1462" s="1">
        <v>1.6711867961773379</v>
      </c>
      <c r="AD1462" s="1">
        <v>0</v>
      </c>
      <c r="AE1462" s="1">
        <v>1.1114805979580431</v>
      </c>
      <c r="AF1462" s="1">
        <v>15.557343252395803</v>
      </c>
      <c r="AG1462" s="1">
        <v>-1.2277985856995741</v>
      </c>
      <c r="AH1462" s="1">
        <v>3.9481762054977589</v>
      </c>
      <c r="AI1462" s="1">
        <v>16.751069228750225</v>
      </c>
      <c r="AJ1462" s="1">
        <v>1.2831751108169556</v>
      </c>
      <c r="AK1462" s="1">
        <v>0</v>
      </c>
      <c r="AL1462" s="1">
        <v>0</v>
      </c>
      <c r="AM1462" s="1">
        <v>3.3171339741546144</v>
      </c>
    </row>
    <row r="1463" spans="5:39" x14ac:dyDescent="0.2">
      <c r="E1463" s="1" t="str">
        <f t="shared" si="22"/>
        <v>0---11---1</v>
      </c>
      <c r="F1463" s="1">
        <v>0</v>
      </c>
      <c r="G1463" s="1" t="s">
        <v>87</v>
      </c>
      <c r="H1463" s="1" t="s">
        <v>87</v>
      </c>
      <c r="I1463" s="1" t="s">
        <v>87</v>
      </c>
      <c r="J1463" s="1">
        <v>1</v>
      </c>
      <c r="K1463" s="1">
        <v>1</v>
      </c>
      <c r="L1463" s="1" t="s">
        <v>87</v>
      </c>
      <c r="M1463" s="1" t="s">
        <v>87</v>
      </c>
      <c r="N1463" s="1" t="s">
        <v>87</v>
      </c>
      <c r="O1463" s="1">
        <v>1</v>
      </c>
      <c r="P1463" s="1">
        <v>146</v>
      </c>
      <c r="Q1463" s="1">
        <v>396557</v>
      </c>
      <c r="R1463" s="1">
        <v>35327.945999339703</v>
      </c>
      <c r="S1463" s="1">
        <v>67.663841247558594</v>
      </c>
      <c r="T1463" s="1">
        <v>-392.13881697378599</v>
      </c>
      <c r="U1463" s="1">
        <v>54.428552148847054</v>
      </c>
      <c r="V1463" s="1">
        <v>132.308349609375</v>
      </c>
      <c r="W1463" s="1">
        <v>-255.09053039550781</v>
      </c>
      <c r="X1463" s="1">
        <v>-0.72206442571066987</v>
      </c>
      <c r="Y1463" s="1">
        <v>2.2269181983926649</v>
      </c>
      <c r="Z1463" s="1">
        <v>26.377796886702292</v>
      </c>
      <c r="AA1463" s="1">
        <v>53.905743688801358</v>
      </c>
      <c r="AB1463" s="1">
        <v>15.972987489818614</v>
      </c>
      <c r="AC1463" s="1">
        <v>1.5165537362850736</v>
      </c>
      <c r="AD1463" s="1">
        <v>0</v>
      </c>
      <c r="AE1463" s="1">
        <v>0.15054582317296125</v>
      </c>
      <c r="AF1463" s="1">
        <v>9.3494756113244755</v>
      </c>
      <c r="AG1463" s="1">
        <v>-2.7484516800159078</v>
      </c>
      <c r="AH1463" s="1">
        <v>6.4425196284181618</v>
      </c>
      <c r="AI1463" s="1">
        <v>11.817276687769581</v>
      </c>
      <c r="AJ1463" s="1">
        <v>1.3230834007263184</v>
      </c>
      <c r="AK1463" s="1">
        <v>0</v>
      </c>
      <c r="AL1463" s="1">
        <v>0</v>
      </c>
      <c r="AM1463" s="1">
        <v>-65.199953195703088</v>
      </c>
    </row>
    <row r="1464" spans="5:39" x14ac:dyDescent="0.2">
      <c r="E1464" s="1" t="str">
        <f t="shared" si="22"/>
        <v>1---00---1</v>
      </c>
      <c r="F1464" s="1">
        <v>1</v>
      </c>
      <c r="G1464" s="1" t="s">
        <v>87</v>
      </c>
      <c r="H1464" s="1" t="s">
        <v>87</v>
      </c>
      <c r="I1464" s="1" t="s">
        <v>87</v>
      </c>
      <c r="J1464" s="1">
        <v>0</v>
      </c>
      <c r="K1464" s="1">
        <v>0</v>
      </c>
      <c r="L1464" s="1" t="s">
        <v>87</v>
      </c>
      <c r="M1464" s="1" t="s">
        <v>87</v>
      </c>
      <c r="N1464" s="1" t="s">
        <v>87</v>
      </c>
      <c r="O1464" s="1">
        <v>1</v>
      </c>
      <c r="P1464" s="1">
        <v>282</v>
      </c>
      <c r="Q1464" s="1">
        <v>501962</v>
      </c>
      <c r="R1464" s="1">
        <v>27368.503299605025</v>
      </c>
      <c r="S1464" s="1">
        <v>27.220882415771484</v>
      </c>
      <c r="T1464" s="1">
        <v>-143.5505118017951</v>
      </c>
      <c r="U1464" s="1">
        <v>78.671209540173862</v>
      </c>
      <c r="V1464" s="1">
        <v>244.89483642578125</v>
      </c>
      <c r="W1464" s="1">
        <v>162.230712890625</v>
      </c>
      <c r="X1464" s="1">
        <v>0.59276428496901501</v>
      </c>
      <c r="Y1464" s="1">
        <v>0</v>
      </c>
      <c r="Z1464" s="1">
        <v>1.2502938469445894</v>
      </c>
      <c r="AA1464" s="1">
        <v>6.4445117359481401</v>
      </c>
      <c r="AB1464" s="1">
        <v>60.340224957267687</v>
      </c>
      <c r="AC1464" s="1">
        <v>31.964969459839587</v>
      </c>
      <c r="AD1464" s="1">
        <v>0</v>
      </c>
      <c r="AE1464" s="1">
        <v>0</v>
      </c>
      <c r="AF1464" s="1">
        <v>1.2502938469445894</v>
      </c>
      <c r="AG1464" s="1">
        <v>-27.001170999677932</v>
      </c>
      <c r="AH1464" s="1">
        <v>6.810874129914217E-2</v>
      </c>
      <c r="AI1464" s="1">
        <v>0.49816278495234206</v>
      </c>
      <c r="AJ1464" s="1">
        <v>2.4489483833312988</v>
      </c>
      <c r="AK1464" s="1">
        <v>0</v>
      </c>
      <c r="AL1464" s="1">
        <v>0</v>
      </c>
      <c r="AM1464" s="1">
        <v>8.6500871748035006</v>
      </c>
    </row>
    <row r="1465" spans="5:39" x14ac:dyDescent="0.2">
      <c r="E1465" s="1" t="str">
        <f t="shared" si="22"/>
        <v>1---01---1</v>
      </c>
      <c r="F1465" s="1">
        <v>1</v>
      </c>
      <c r="G1465" s="1" t="s">
        <v>87</v>
      </c>
      <c r="H1465" s="1" t="s">
        <v>87</v>
      </c>
      <c r="I1465" s="1" t="s">
        <v>87</v>
      </c>
      <c r="J1465" s="1">
        <v>0</v>
      </c>
      <c r="K1465" s="1">
        <v>1</v>
      </c>
      <c r="L1465" s="1" t="s">
        <v>87</v>
      </c>
      <c r="M1465" s="1" t="s">
        <v>87</v>
      </c>
      <c r="N1465" s="1" t="s">
        <v>87</v>
      </c>
      <c r="O1465" s="1">
        <v>1</v>
      </c>
      <c r="P1465" s="1">
        <v>36</v>
      </c>
      <c r="Q1465" s="1">
        <v>45359</v>
      </c>
      <c r="R1465" s="1">
        <v>42398.438645773611</v>
      </c>
      <c r="S1465" s="1">
        <v>43.357017517089844</v>
      </c>
      <c r="T1465" s="1">
        <v>-166.70388865737129</v>
      </c>
      <c r="U1465" s="1">
        <v>80.807850240794409</v>
      </c>
      <c r="V1465" s="1">
        <v>297.151611328125</v>
      </c>
      <c r="W1465" s="1">
        <v>138.81500244140625</v>
      </c>
      <c r="X1465" s="1">
        <v>0.32740593020692216</v>
      </c>
      <c r="Y1465" s="1">
        <v>0</v>
      </c>
      <c r="Z1465" s="1">
        <v>8.3246985162812237</v>
      </c>
      <c r="AA1465" s="1">
        <v>6.0605392535108802</v>
      </c>
      <c r="AB1465" s="1">
        <v>74.840715183315325</v>
      </c>
      <c r="AC1465" s="1">
        <v>10.774047046892568</v>
      </c>
      <c r="AD1465" s="1">
        <v>0</v>
      </c>
      <c r="AE1465" s="1">
        <v>0</v>
      </c>
      <c r="AF1465" s="1">
        <v>0</v>
      </c>
      <c r="AG1465" s="1">
        <v>-26.837289855865549</v>
      </c>
      <c r="AH1465" s="1">
        <v>0</v>
      </c>
      <c r="AI1465" s="1">
        <v>0</v>
      </c>
      <c r="AJ1465" s="1">
        <v>2.9715161323547363</v>
      </c>
      <c r="AK1465" s="1">
        <v>0</v>
      </c>
      <c r="AL1465" s="1">
        <v>1</v>
      </c>
      <c r="AM1465" s="1">
        <v>-45.603293820148124</v>
      </c>
    </row>
    <row r="1466" spans="5:39" x14ac:dyDescent="0.2">
      <c r="E1466" s="1" t="str">
        <f t="shared" si="22"/>
        <v>1---10---1</v>
      </c>
      <c r="F1466" s="1">
        <v>1</v>
      </c>
      <c r="G1466" s="1" t="s">
        <v>87</v>
      </c>
      <c r="H1466" s="1" t="s">
        <v>87</v>
      </c>
      <c r="I1466" s="1" t="s">
        <v>87</v>
      </c>
      <c r="J1466" s="1">
        <v>1</v>
      </c>
      <c r="K1466" s="1">
        <v>0</v>
      </c>
      <c r="L1466" s="1" t="s">
        <v>87</v>
      </c>
      <c r="M1466" s="1" t="s">
        <v>87</v>
      </c>
      <c r="N1466" s="1" t="s">
        <v>87</v>
      </c>
      <c r="O1466" s="1">
        <v>1</v>
      </c>
      <c r="P1466" s="1">
        <v>2037</v>
      </c>
      <c r="Q1466" s="1">
        <v>4296900</v>
      </c>
      <c r="R1466" s="1">
        <v>45426.375835815801</v>
      </c>
      <c r="S1466" s="1">
        <v>51.952457427978516</v>
      </c>
      <c r="T1466" s="1">
        <v>-412.24326307099091</v>
      </c>
      <c r="U1466" s="1">
        <v>84.088352693642534</v>
      </c>
      <c r="V1466" s="1">
        <v>261.14556884765625</v>
      </c>
      <c r="W1466" s="1">
        <v>-32.838176727294922</v>
      </c>
      <c r="X1466" s="1">
        <v>-7.228878844744667E-2</v>
      </c>
      <c r="Y1466" s="1">
        <v>0.19304614954967536</v>
      </c>
      <c r="Z1466" s="1">
        <v>6.1199702110824079</v>
      </c>
      <c r="AA1466" s="1">
        <v>48.183364751332356</v>
      </c>
      <c r="AB1466" s="1">
        <v>43.08799366985501</v>
      </c>
      <c r="AC1466" s="1">
        <v>2.3808559659289257</v>
      </c>
      <c r="AD1466" s="1">
        <v>3.4769252251623264E-2</v>
      </c>
      <c r="AE1466" s="1">
        <v>0.19304614954967536</v>
      </c>
      <c r="AF1466" s="1">
        <v>5.3908864530242733</v>
      </c>
      <c r="AG1466" s="1">
        <v>-3.9079235826574088</v>
      </c>
      <c r="AH1466" s="1">
        <v>8.236342432924566</v>
      </c>
      <c r="AI1466" s="1">
        <v>5.9829016829101471</v>
      </c>
      <c r="AJ1466" s="1">
        <v>2.6114556789398193</v>
      </c>
      <c r="AK1466" s="1">
        <v>0</v>
      </c>
      <c r="AL1466" s="1">
        <v>0</v>
      </c>
      <c r="AM1466" s="1">
        <v>23.859843697404383</v>
      </c>
    </row>
    <row r="1467" spans="5:39" x14ac:dyDescent="0.2">
      <c r="E1467" s="1" t="str">
        <f t="shared" si="22"/>
        <v>1---11---1</v>
      </c>
      <c r="F1467" s="1">
        <v>1</v>
      </c>
      <c r="G1467" s="1" t="s">
        <v>87</v>
      </c>
      <c r="H1467" s="1" t="s">
        <v>87</v>
      </c>
      <c r="I1467" s="1" t="s">
        <v>87</v>
      </c>
      <c r="J1467" s="1">
        <v>1</v>
      </c>
      <c r="K1467" s="1">
        <v>1</v>
      </c>
      <c r="L1467" s="1" t="s">
        <v>87</v>
      </c>
      <c r="M1467" s="1" t="s">
        <v>87</v>
      </c>
      <c r="N1467" s="1" t="s">
        <v>87</v>
      </c>
      <c r="O1467" s="1">
        <v>1</v>
      </c>
      <c r="P1467" s="1">
        <v>593</v>
      </c>
      <c r="Q1467" s="1">
        <v>1129063</v>
      </c>
      <c r="R1467" s="1">
        <v>62914.140252765486</v>
      </c>
      <c r="S1467" s="1">
        <v>70.198226928710938</v>
      </c>
      <c r="T1467" s="1">
        <v>-549.2260390372312</v>
      </c>
      <c r="U1467" s="1">
        <v>89.521475493489078</v>
      </c>
      <c r="V1467" s="1">
        <v>297.76470947265625</v>
      </c>
      <c r="W1467" s="1">
        <v>-175.40093994140625</v>
      </c>
      <c r="X1467" s="1">
        <v>-0.27879414585768936</v>
      </c>
      <c r="Y1467" s="1">
        <v>1.4666143519006467</v>
      </c>
      <c r="Z1467" s="1">
        <v>10.190131108715811</v>
      </c>
      <c r="AA1467" s="1">
        <v>49.723797520598936</v>
      </c>
      <c r="AB1467" s="1">
        <v>33.769771925924417</v>
      </c>
      <c r="AC1467" s="1">
        <v>4.8496850928601853</v>
      </c>
      <c r="AD1467" s="1">
        <v>0</v>
      </c>
      <c r="AE1467" s="1">
        <v>0.27474109062116109</v>
      </c>
      <c r="AF1467" s="1">
        <v>5.638392188921256</v>
      </c>
      <c r="AG1467" s="1">
        <v>-1.7590813657122562</v>
      </c>
      <c r="AH1467" s="1">
        <v>11.239708722317097</v>
      </c>
      <c r="AI1467" s="1">
        <v>17.004845414271294</v>
      </c>
      <c r="AJ1467" s="1">
        <v>2.977647066116333</v>
      </c>
      <c r="AK1467" s="1">
        <v>0</v>
      </c>
      <c r="AL1467" s="1">
        <v>0</v>
      </c>
      <c r="AM1467" s="1">
        <v>-39.946539678125561</v>
      </c>
    </row>
    <row r="1468" spans="5:39" x14ac:dyDescent="0.2">
      <c r="E1468" s="1" t="str">
        <f t="shared" si="22"/>
        <v>0---00---2</v>
      </c>
      <c r="F1468" s="1">
        <v>0</v>
      </c>
      <c r="G1468" s="1" t="s">
        <v>87</v>
      </c>
      <c r="H1468" s="1" t="s">
        <v>87</v>
      </c>
      <c r="I1468" s="1" t="s">
        <v>87</v>
      </c>
      <c r="J1468" s="1">
        <v>0</v>
      </c>
      <c r="K1468" s="1">
        <v>0</v>
      </c>
      <c r="L1468" s="1" t="s">
        <v>87</v>
      </c>
      <c r="M1468" s="1" t="s">
        <v>87</v>
      </c>
      <c r="N1468" s="1" t="s">
        <v>87</v>
      </c>
      <c r="O1468" s="1">
        <v>2</v>
      </c>
      <c r="P1468" s="1">
        <v>1455</v>
      </c>
      <c r="Q1468" s="1">
        <v>5415353</v>
      </c>
      <c r="R1468" s="1">
        <v>16748.89032032646</v>
      </c>
      <c r="S1468" s="1">
        <v>26.617387771606445</v>
      </c>
      <c r="T1468" s="1">
        <v>-61.824305592940114</v>
      </c>
      <c r="U1468" s="1">
        <v>50.861327804380068</v>
      </c>
      <c r="V1468" s="1">
        <v>117.25379943847656</v>
      </c>
      <c r="W1468" s="1">
        <v>83.461051940917969</v>
      </c>
      <c r="X1468" s="1">
        <v>0.49830794962953223</v>
      </c>
      <c r="Y1468" s="1">
        <v>0</v>
      </c>
      <c r="Z1468" s="1">
        <v>1.2493922372188848</v>
      </c>
      <c r="AA1468" s="1">
        <v>9.2465809708065194</v>
      </c>
      <c r="AB1468" s="1">
        <v>69.603754362827317</v>
      </c>
      <c r="AC1468" s="1">
        <v>19.446802452213181</v>
      </c>
      <c r="AD1468" s="1">
        <v>0.4534699769340983</v>
      </c>
      <c r="AE1468" s="1">
        <v>0</v>
      </c>
      <c r="AF1468" s="1">
        <v>0.9720326634293277</v>
      </c>
      <c r="AG1468" s="1">
        <v>-25.681128520652656</v>
      </c>
      <c r="AH1468" s="1">
        <v>0</v>
      </c>
      <c r="AI1468" s="1">
        <v>0.42053442993273837</v>
      </c>
      <c r="AJ1468" s="1">
        <v>1.1725379228591919</v>
      </c>
      <c r="AK1468" s="1">
        <v>0</v>
      </c>
      <c r="AL1468" s="1">
        <v>0</v>
      </c>
      <c r="AM1468" s="1">
        <v>2.4308257704663214</v>
      </c>
    </row>
    <row r="1469" spans="5:39" x14ac:dyDescent="0.2">
      <c r="E1469" s="1" t="str">
        <f t="shared" si="22"/>
        <v>0---01---2</v>
      </c>
      <c r="F1469" s="1">
        <v>0</v>
      </c>
      <c r="G1469" s="1" t="s">
        <v>87</v>
      </c>
      <c r="H1469" s="1" t="s">
        <v>87</v>
      </c>
      <c r="I1469" s="1" t="s">
        <v>87</v>
      </c>
      <c r="J1469" s="1">
        <v>0</v>
      </c>
      <c r="K1469" s="1">
        <v>1</v>
      </c>
      <c r="L1469" s="1" t="s">
        <v>87</v>
      </c>
      <c r="M1469" s="1" t="s">
        <v>87</v>
      </c>
      <c r="N1469" s="1" t="s">
        <v>87</v>
      </c>
      <c r="O1469" s="1">
        <v>2</v>
      </c>
      <c r="P1469" s="1">
        <v>67</v>
      </c>
      <c r="Q1469" s="1">
        <v>205617</v>
      </c>
      <c r="R1469" s="1">
        <v>24759.755282656944</v>
      </c>
      <c r="S1469" s="1">
        <v>45.489376068115234</v>
      </c>
      <c r="T1469" s="1">
        <v>-42.829322257319689</v>
      </c>
      <c r="U1469" s="1">
        <v>45.646671442351632</v>
      </c>
      <c r="V1469" s="1">
        <v>126.37232971191406</v>
      </c>
      <c r="W1469" s="1">
        <v>128.03909301757813</v>
      </c>
      <c r="X1469" s="1">
        <v>0.51712584214135404</v>
      </c>
      <c r="Y1469" s="1">
        <v>0</v>
      </c>
      <c r="Z1469" s="1">
        <v>1.0660597129614768</v>
      </c>
      <c r="AA1469" s="1">
        <v>12.413856830904059</v>
      </c>
      <c r="AB1469" s="1">
        <v>58.408108278984713</v>
      </c>
      <c r="AC1469" s="1">
        <v>24.673057188851118</v>
      </c>
      <c r="AD1469" s="1">
        <v>3.4389179882986327</v>
      </c>
      <c r="AE1469" s="1">
        <v>0</v>
      </c>
      <c r="AF1469" s="1">
        <v>1.0660597129614768</v>
      </c>
      <c r="AG1469" s="1">
        <v>-24.285722506526419</v>
      </c>
      <c r="AH1469" s="1">
        <v>0</v>
      </c>
      <c r="AI1469" s="1">
        <v>6.0072594559708437</v>
      </c>
      <c r="AJ1469" s="1">
        <v>1.2637233734130859</v>
      </c>
      <c r="AK1469" s="1">
        <v>0</v>
      </c>
      <c r="AL1469" s="1">
        <v>1</v>
      </c>
      <c r="AM1469" s="1">
        <v>17.127880059562528</v>
      </c>
    </row>
    <row r="1470" spans="5:39" x14ac:dyDescent="0.2">
      <c r="E1470" s="1" t="str">
        <f t="shared" si="22"/>
        <v>0---10---2</v>
      </c>
      <c r="F1470" s="1">
        <v>0</v>
      </c>
      <c r="G1470" s="1" t="s">
        <v>87</v>
      </c>
      <c r="H1470" s="1" t="s">
        <v>87</v>
      </c>
      <c r="I1470" s="1" t="s">
        <v>87</v>
      </c>
      <c r="J1470" s="1">
        <v>1</v>
      </c>
      <c r="K1470" s="1">
        <v>0</v>
      </c>
      <c r="L1470" s="1" t="s">
        <v>87</v>
      </c>
      <c r="M1470" s="1" t="s">
        <v>87</v>
      </c>
      <c r="N1470" s="1" t="s">
        <v>87</v>
      </c>
      <c r="O1470" s="1">
        <v>2</v>
      </c>
      <c r="P1470" s="1">
        <v>2140</v>
      </c>
      <c r="Q1470" s="1">
        <v>7493321</v>
      </c>
      <c r="R1470" s="1">
        <v>25961.342974789641</v>
      </c>
      <c r="S1470" s="1">
        <v>46.010311126708984</v>
      </c>
      <c r="T1470" s="1">
        <v>-220.09878727732135</v>
      </c>
      <c r="U1470" s="1">
        <v>63.526491765924156</v>
      </c>
      <c r="V1470" s="1">
        <v>124.64530944824219</v>
      </c>
      <c r="W1470" s="1">
        <v>-28.735177993774414</v>
      </c>
      <c r="X1470" s="1">
        <v>-0.11068448200726121</v>
      </c>
      <c r="Y1470" s="1">
        <v>0.44920002759791017</v>
      </c>
      <c r="Z1470" s="1">
        <v>8.7004013307317276</v>
      </c>
      <c r="AA1470" s="1">
        <v>49.842066021194078</v>
      </c>
      <c r="AB1470" s="1">
        <v>33.916363652377896</v>
      </c>
      <c r="AC1470" s="1">
        <v>6.6798953361266653</v>
      </c>
      <c r="AD1470" s="1">
        <v>0.41207363197172525</v>
      </c>
      <c r="AE1470" s="1">
        <v>0.35642407418553135</v>
      </c>
      <c r="AF1470" s="1">
        <v>8.0689456650796085</v>
      </c>
      <c r="AG1470" s="1">
        <v>-6.9077006848122746</v>
      </c>
      <c r="AH1470" s="1">
        <v>3.1560819837458798</v>
      </c>
      <c r="AI1470" s="1">
        <v>6.2081692780462738</v>
      </c>
      <c r="AJ1470" s="1">
        <v>1.2464530467987061</v>
      </c>
      <c r="AK1470" s="1">
        <v>0</v>
      </c>
      <c r="AL1470" s="1">
        <v>0</v>
      </c>
      <c r="AM1470" s="1">
        <v>0.73526014540125861</v>
      </c>
    </row>
    <row r="1471" spans="5:39" x14ac:dyDescent="0.2">
      <c r="E1471" s="1" t="str">
        <f t="shared" si="22"/>
        <v>0---11---2</v>
      </c>
      <c r="F1471" s="1">
        <v>0</v>
      </c>
      <c r="G1471" s="1" t="s">
        <v>87</v>
      </c>
      <c r="H1471" s="1" t="s">
        <v>87</v>
      </c>
      <c r="I1471" s="1" t="s">
        <v>87</v>
      </c>
      <c r="J1471" s="1">
        <v>1</v>
      </c>
      <c r="K1471" s="1">
        <v>1</v>
      </c>
      <c r="L1471" s="1" t="s">
        <v>87</v>
      </c>
      <c r="M1471" s="1" t="s">
        <v>87</v>
      </c>
      <c r="N1471" s="1" t="s">
        <v>87</v>
      </c>
      <c r="O1471" s="1">
        <v>2</v>
      </c>
      <c r="P1471" s="1">
        <v>407</v>
      </c>
      <c r="Q1471" s="1">
        <v>1164515</v>
      </c>
      <c r="R1471" s="1">
        <v>35996.044162443744</v>
      </c>
      <c r="S1471" s="1">
        <v>62.634609222412109</v>
      </c>
      <c r="T1471" s="1">
        <v>-359.86057845719353</v>
      </c>
      <c r="U1471" s="1">
        <v>62.7324207971606</v>
      </c>
      <c r="V1471" s="1">
        <v>146.45281982421875</v>
      </c>
      <c r="W1471" s="1">
        <v>-173.856201171875</v>
      </c>
      <c r="X1471" s="1">
        <v>-0.48298696486561937</v>
      </c>
      <c r="Y1471" s="1">
        <v>3.8573139890855845</v>
      </c>
      <c r="Z1471" s="1">
        <v>17.620897970399692</v>
      </c>
      <c r="AA1471" s="1">
        <v>46.21494785382756</v>
      </c>
      <c r="AB1471" s="1">
        <v>27.412098598987562</v>
      </c>
      <c r="AC1471" s="1">
        <v>4.8947415876996008</v>
      </c>
      <c r="AD1471" s="1">
        <v>0</v>
      </c>
      <c r="AE1471" s="1">
        <v>1.6057328587437687</v>
      </c>
      <c r="AF1471" s="1">
        <v>11.232143853879082</v>
      </c>
      <c r="AG1471" s="1">
        <v>-2.5016567694740139</v>
      </c>
      <c r="AH1471" s="1">
        <v>7.3959140454350099</v>
      </c>
      <c r="AI1471" s="1">
        <v>40.878600786087141</v>
      </c>
      <c r="AJ1471" s="1">
        <v>1.4645282030105591</v>
      </c>
      <c r="AK1471" s="1">
        <v>0</v>
      </c>
      <c r="AL1471" s="1">
        <v>0</v>
      </c>
      <c r="AM1471" s="1">
        <v>-68.953721961568377</v>
      </c>
    </row>
    <row r="1472" spans="5:39" x14ac:dyDescent="0.2">
      <c r="E1472" s="1" t="str">
        <f t="shared" si="22"/>
        <v>1---00---2</v>
      </c>
      <c r="F1472" s="1">
        <v>1</v>
      </c>
      <c r="G1472" s="1" t="s">
        <v>87</v>
      </c>
      <c r="H1472" s="1" t="s">
        <v>87</v>
      </c>
      <c r="I1472" s="1" t="s">
        <v>87</v>
      </c>
      <c r="J1472" s="1">
        <v>0</v>
      </c>
      <c r="K1472" s="1">
        <v>0</v>
      </c>
      <c r="L1472" s="1" t="s">
        <v>87</v>
      </c>
      <c r="M1472" s="1" t="s">
        <v>87</v>
      </c>
      <c r="N1472" s="1" t="s">
        <v>87</v>
      </c>
      <c r="O1472" s="1">
        <v>2</v>
      </c>
      <c r="P1472" s="1">
        <v>568</v>
      </c>
      <c r="Q1472" s="1">
        <v>988193</v>
      </c>
      <c r="R1472" s="1">
        <v>28397.137181555518</v>
      </c>
      <c r="S1472" s="1">
        <v>29.645048141479492</v>
      </c>
      <c r="T1472" s="1">
        <v>-60.103566030571258</v>
      </c>
      <c r="U1472" s="1">
        <v>75.476491924146274</v>
      </c>
      <c r="V1472" s="1">
        <v>246.08583068847656</v>
      </c>
      <c r="W1472" s="1">
        <v>211.44149780273438</v>
      </c>
      <c r="X1472" s="1">
        <v>0.74458737319503343</v>
      </c>
      <c r="Y1472" s="1">
        <v>0</v>
      </c>
      <c r="Z1472" s="1">
        <v>0</v>
      </c>
      <c r="AA1472" s="1">
        <v>1.2756617381422455</v>
      </c>
      <c r="AB1472" s="1">
        <v>64.17197855074869</v>
      </c>
      <c r="AC1472" s="1">
        <v>31.931414207548524</v>
      </c>
      <c r="AD1472" s="1">
        <v>2.6209455035605393</v>
      </c>
      <c r="AE1472" s="1">
        <v>0</v>
      </c>
      <c r="AF1472" s="1">
        <v>0</v>
      </c>
      <c r="AG1472" s="1">
        <v>-55.947483093286223</v>
      </c>
      <c r="AH1472" s="1">
        <v>2.7096933493760834E-2</v>
      </c>
      <c r="AI1472" s="1">
        <v>0</v>
      </c>
      <c r="AJ1472" s="1">
        <v>2.4608583450317383</v>
      </c>
      <c r="AK1472" s="1">
        <v>0</v>
      </c>
      <c r="AL1472" s="1">
        <v>0</v>
      </c>
      <c r="AM1472" s="1">
        <v>5.9031279350735613</v>
      </c>
    </row>
    <row r="1473" spans="5:39" x14ac:dyDescent="0.2">
      <c r="E1473" s="1" t="str">
        <f t="shared" si="22"/>
        <v>1---01---2</v>
      </c>
      <c r="F1473" s="1">
        <v>1</v>
      </c>
      <c r="G1473" s="1" t="s">
        <v>87</v>
      </c>
      <c r="H1473" s="1" t="s">
        <v>87</v>
      </c>
      <c r="I1473" s="1" t="s">
        <v>87</v>
      </c>
      <c r="J1473" s="1">
        <v>0</v>
      </c>
      <c r="K1473" s="1">
        <v>1</v>
      </c>
      <c r="L1473" s="1" t="s">
        <v>87</v>
      </c>
      <c r="M1473" s="1" t="s">
        <v>87</v>
      </c>
      <c r="N1473" s="1" t="s">
        <v>87</v>
      </c>
      <c r="O1473" s="1">
        <v>2</v>
      </c>
      <c r="P1473" s="1">
        <v>37</v>
      </c>
      <c r="Q1473" s="1">
        <v>53838</v>
      </c>
      <c r="R1473" s="1">
        <v>41512.024941443429</v>
      </c>
      <c r="S1473" s="1">
        <v>50.418552398681641</v>
      </c>
      <c r="T1473" s="1">
        <v>-43.702153100061537</v>
      </c>
      <c r="U1473" s="1">
        <v>85.035408337065931</v>
      </c>
      <c r="V1473" s="1">
        <v>262.16055297851563</v>
      </c>
      <c r="W1473" s="1">
        <v>310.4346923828125</v>
      </c>
      <c r="X1473" s="1">
        <v>0.74781871715655768</v>
      </c>
      <c r="Y1473" s="1">
        <v>0</v>
      </c>
      <c r="Z1473" s="1">
        <v>0</v>
      </c>
      <c r="AA1473" s="1">
        <v>6.250232178015529</v>
      </c>
      <c r="AB1473" s="1">
        <v>58.631449905271374</v>
      </c>
      <c r="AC1473" s="1">
        <v>20.622980051264904</v>
      </c>
      <c r="AD1473" s="1">
        <v>14.495337865448196</v>
      </c>
      <c r="AE1473" s="1">
        <v>0</v>
      </c>
      <c r="AF1473" s="1">
        <v>0</v>
      </c>
      <c r="AG1473" s="1">
        <v>-27.722708946780472</v>
      </c>
      <c r="AH1473" s="1">
        <v>0.30350310189828744</v>
      </c>
      <c r="AI1473" s="1">
        <v>0</v>
      </c>
      <c r="AJ1473" s="1">
        <v>2.6216056346893311</v>
      </c>
      <c r="AK1473" s="1">
        <v>0</v>
      </c>
      <c r="AL1473" s="1">
        <v>1</v>
      </c>
      <c r="AM1473" s="1">
        <v>34.360073429992454</v>
      </c>
    </row>
    <row r="1474" spans="5:39" x14ac:dyDescent="0.2">
      <c r="E1474" s="1" t="str">
        <f t="shared" si="22"/>
        <v>1---10---2</v>
      </c>
      <c r="F1474" s="1">
        <v>1</v>
      </c>
      <c r="G1474" s="1" t="s">
        <v>87</v>
      </c>
      <c r="H1474" s="1" t="s">
        <v>87</v>
      </c>
      <c r="I1474" s="1" t="s">
        <v>87</v>
      </c>
      <c r="J1474" s="1">
        <v>1</v>
      </c>
      <c r="K1474" s="1">
        <v>0</v>
      </c>
      <c r="L1474" s="1" t="s">
        <v>87</v>
      </c>
      <c r="M1474" s="1" t="s">
        <v>87</v>
      </c>
      <c r="N1474" s="1" t="s">
        <v>87</v>
      </c>
      <c r="O1474" s="1">
        <v>2</v>
      </c>
      <c r="P1474" s="1">
        <v>4903</v>
      </c>
      <c r="Q1474" s="1">
        <v>10565708</v>
      </c>
      <c r="R1474" s="1">
        <v>47475.078966616864</v>
      </c>
      <c r="S1474" s="1">
        <v>53.6976318359375</v>
      </c>
      <c r="T1474" s="1">
        <v>-331.58184714018387</v>
      </c>
      <c r="U1474" s="1">
        <v>92.870740446373773</v>
      </c>
      <c r="V1474" s="1">
        <v>267.09817504882813</v>
      </c>
      <c r="W1474" s="1">
        <v>50.002758026123047</v>
      </c>
      <c r="X1474" s="1">
        <v>0.10532422297029474</v>
      </c>
      <c r="Y1474" s="1">
        <v>0.16993655323429344</v>
      </c>
      <c r="Z1474" s="1">
        <v>2.0922402928417103</v>
      </c>
      <c r="AA1474" s="1">
        <v>36.092025257559648</v>
      </c>
      <c r="AB1474" s="1">
        <v>54.448286854037612</v>
      </c>
      <c r="AC1474" s="1">
        <v>7.027366268308759</v>
      </c>
      <c r="AD1474" s="1">
        <v>0.17014477401798345</v>
      </c>
      <c r="AE1474" s="1">
        <v>0.16242167585929879</v>
      </c>
      <c r="AF1474" s="1">
        <v>1.9982853964921234</v>
      </c>
      <c r="AG1474" s="1">
        <v>-7.5122811603245045</v>
      </c>
      <c r="AH1474" s="1">
        <v>7.7287572609019506</v>
      </c>
      <c r="AI1474" s="1">
        <v>3.1902064056641493</v>
      </c>
      <c r="AJ1474" s="1">
        <v>2.6709816455841064</v>
      </c>
      <c r="AK1474" s="1">
        <v>0</v>
      </c>
      <c r="AL1474" s="1">
        <v>0</v>
      </c>
      <c r="AM1474" s="1">
        <v>18.209010992639691</v>
      </c>
    </row>
    <row r="1475" spans="5:39" x14ac:dyDescent="0.2">
      <c r="E1475" s="1" t="str">
        <f t="shared" ref="E1475:E1538" si="23">CONCATENATE(F1475,G1475,H1475,I1475,J1475,K1475,L1475,M1475,N1475,O1475,)</f>
        <v>1---11---2</v>
      </c>
      <c r="F1475" s="1">
        <v>1</v>
      </c>
      <c r="G1475" s="1" t="s">
        <v>87</v>
      </c>
      <c r="H1475" s="1" t="s">
        <v>87</v>
      </c>
      <c r="I1475" s="1" t="s">
        <v>87</v>
      </c>
      <c r="J1475" s="1">
        <v>1</v>
      </c>
      <c r="K1475" s="1">
        <v>1</v>
      </c>
      <c r="L1475" s="1" t="s">
        <v>87</v>
      </c>
      <c r="M1475" s="1" t="s">
        <v>87</v>
      </c>
      <c r="N1475" s="1" t="s">
        <v>87</v>
      </c>
      <c r="O1475" s="1">
        <v>2</v>
      </c>
      <c r="P1475" s="1">
        <v>1660</v>
      </c>
      <c r="Q1475" s="1">
        <v>3247591</v>
      </c>
      <c r="R1475" s="1">
        <v>66580.060547093497</v>
      </c>
      <c r="S1475" s="1">
        <v>71.844985961914063</v>
      </c>
      <c r="T1475" s="1">
        <v>-476.89724590820549</v>
      </c>
      <c r="U1475" s="1">
        <v>92.506311037110549</v>
      </c>
      <c r="V1475" s="1">
        <v>300.96578979492188</v>
      </c>
      <c r="W1475" s="1">
        <v>-89.583770751953125</v>
      </c>
      <c r="X1475" s="1">
        <v>-0.13455044951271652</v>
      </c>
      <c r="Y1475" s="1">
        <v>0.79720629845322266</v>
      </c>
      <c r="Z1475" s="1">
        <v>5.5328087804160067</v>
      </c>
      <c r="AA1475" s="1">
        <v>45.741782139438122</v>
      </c>
      <c r="AB1475" s="1">
        <v>43.70063841167191</v>
      </c>
      <c r="AC1475" s="1">
        <v>4.2156786368726848</v>
      </c>
      <c r="AD1475" s="1">
        <v>1.1885733148047275E-2</v>
      </c>
      <c r="AE1475" s="1">
        <v>0.47801585852405676</v>
      </c>
      <c r="AF1475" s="1">
        <v>2.2560106860746933</v>
      </c>
      <c r="AG1475" s="1">
        <v>-1.2006813483904515</v>
      </c>
      <c r="AH1475" s="1">
        <v>13.962329242807707</v>
      </c>
      <c r="AI1475" s="1">
        <v>15.204198578812029</v>
      </c>
      <c r="AJ1475" s="1">
        <v>3.0096578598022461</v>
      </c>
      <c r="AK1475" s="1">
        <v>0</v>
      </c>
      <c r="AL1475" s="1">
        <v>0</v>
      </c>
      <c r="AM1475" s="1">
        <v>-34.124472207822016</v>
      </c>
    </row>
    <row r="1476" spans="5:39" x14ac:dyDescent="0.2">
      <c r="E1476" s="1" t="str">
        <f t="shared" si="23"/>
        <v>0---0---01</v>
      </c>
      <c r="F1476" s="1">
        <v>0</v>
      </c>
      <c r="G1476" s="1" t="s">
        <v>87</v>
      </c>
      <c r="H1476" s="1" t="s">
        <v>87</v>
      </c>
      <c r="I1476" s="1" t="s">
        <v>87</v>
      </c>
      <c r="J1476" s="1">
        <v>0</v>
      </c>
      <c r="K1476" s="1" t="s">
        <v>87</v>
      </c>
      <c r="L1476" s="1" t="s">
        <v>87</v>
      </c>
      <c r="M1476" s="1" t="s">
        <v>87</v>
      </c>
      <c r="N1476" s="1">
        <v>0</v>
      </c>
      <c r="O1476" s="1">
        <v>1</v>
      </c>
      <c r="P1476" s="1">
        <v>535</v>
      </c>
      <c r="Q1476" s="1">
        <v>2000147</v>
      </c>
      <c r="R1476" s="1">
        <v>15970.530640116527</v>
      </c>
      <c r="S1476" s="1">
        <v>24.657791137695313</v>
      </c>
      <c r="T1476" s="1">
        <v>-102.07700582106871</v>
      </c>
      <c r="U1476" s="1">
        <v>46.013146225871729</v>
      </c>
      <c r="V1476" s="1">
        <v>117.89683532714844</v>
      </c>
      <c r="W1476" s="1">
        <v>50.832134246826172</v>
      </c>
      <c r="X1476" s="1">
        <v>0.31828707130832867</v>
      </c>
      <c r="Y1476" s="1">
        <v>8.7443572897392047E-2</v>
      </c>
      <c r="Z1476" s="1">
        <v>1.282655724804227</v>
      </c>
      <c r="AA1476" s="1">
        <v>20.766623653161492</v>
      </c>
      <c r="AB1476" s="1">
        <v>66.97647722892367</v>
      </c>
      <c r="AC1476" s="1">
        <v>10.835203612534478</v>
      </c>
      <c r="AD1476" s="1">
        <v>5.1596207678735614E-2</v>
      </c>
      <c r="AE1476" s="1">
        <v>8.7443572897392047E-2</v>
      </c>
      <c r="AF1476" s="1">
        <v>1.282655724804227</v>
      </c>
      <c r="AG1476" s="1">
        <v>-14.118389290571407</v>
      </c>
      <c r="AH1476" s="1">
        <v>0</v>
      </c>
      <c r="AI1476" s="1">
        <v>1.324688954389363</v>
      </c>
      <c r="AJ1476" s="1">
        <v>1.1789683103561401</v>
      </c>
      <c r="AK1476" s="1">
        <v>0</v>
      </c>
      <c r="AL1476" s="1">
        <v>0</v>
      </c>
      <c r="AM1476" s="1">
        <v>1.7928617942061611</v>
      </c>
    </row>
    <row r="1477" spans="5:39" x14ac:dyDescent="0.2">
      <c r="E1477" s="1" t="str">
        <f t="shared" si="23"/>
        <v>0---0---11</v>
      </c>
      <c r="F1477" s="1">
        <v>0</v>
      </c>
      <c r="G1477" s="1" t="s">
        <v>87</v>
      </c>
      <c r="H1477" s="1" t="s">
        <v>87</v>
      </c>
      <c r="I1477" s="1" t="s">
        <v>87</v>
      </c>
      <c r="J1477" s="1">
        <v>0</v>
      </c>
      <c r="K1477" s="1" t="s">
        <v>87</v>
      </c>
      <c r="L1477" s="1" t="s">
        <v>87</v>
      </c>
      <c r="M1477" s="1" t="s">
        <v>87</v>
      </c>
      <c r="N1477" s="1">
        <v>1</v>
      </c>
      <c r="O1477" s="1">
        <v>1</v>
      </c>
      <c r="P1477" s="1">
        <v>163</v>
      </c>
      <c r="Q1477" s="1">
        <v>602366</v>
      </c>
      <c r="R1477" s="1">
        <v>17073.76909338409</v>
      </c>
      <c r="S1477" s="1">
        <v>28.792165756225586</v>
      </c>
      <c r="T1477" s="1">
        <v>-178.57040362033715</v>
      </c>
      <c r="U1477" s="1">
        <v>49.635590352464305</v>
      </c>
      <c r="V1477" s="1">
        <v>114.88298034667969</v>
      </c>
      <c r="W1477" s="1">
        <v>-5.2819647789001465</v>
      </c>
      <c r="X1477" s="1">
        <v>-3.093613806073349E-2</v>
      </c>
      <c r="Y1477" s="1">
        <v>0</v>
      </c>
      <c r="Z1477" s="1">
        <v>11.280683172689029</v>
      </c>
      <c r="AA1477" s="1">
        <v>30.366919779668837</v>
      </c>
      <c r="AB1477" s="1">
        <v>52.371979826218606</v>
      </c>
      <c r="AC1477" s="1">
        <v>5.9804172214235205</v>
      </c>
      <c r="AD1477" s="1">
        <v>0</v>
      </c>
      <c r="AE1477" s="1">
        <v>0</v>
      </c>
      <c r="AF1477" s="1">
        <v>10.338232901591391</v>
      </c>
      <c r="AG1477" s="1">
        <v>-0.80193707894022026</v>
      </c>
      <c r="AH1477" s="1">
        <v>0</v>
      </c>
      <c r="AI1477" s="1">
        <v>5.5501410488796292</v>
      </c>
      <c r="AJ1477" s="1">
        <v>1.1488298177719116</v>
      </c>
      <c r="AK1477" s="1">
        <v>0</v>
      </c>
      <c r="AL1477" s="1">
        <v>0</v>
      </c>
      <c r="AM1477" s="1">
        <v>4.0216671541214524</v>
      </c>
    </row>
    <row r="1478" spans="5:39" x14ac:dyDescent="0.2">
      <c r="E1478" s="1" t="str">
        <f t="shared" si="23"/>
        <v>0---1---01</v>
      </c>
      <c r="F1478" s="1">
        <v>0</v>
      </c>
      <c r="G1478" s="1" t="s">
        <v>87</v>
      </c>
      <c r="H1478" s="1" t="s">
        <v>87</v>
      </c>
      <c r="I1478" s="1" t="s">
        <v>87</v>
      </c>
      <c r="J1478" s="1">
        <v>1</v>
      </c>
      <c r="K1478" s="1" t="s">
        <v>87</v>
      </c>
      <c r="L1478" s="1" t="s">
        <v>87</v>
      </c>
      <c r="M1478" s="1" t="s">
        <v>87</v>
      </c>
      <c r="N1478" s="1">
        <v>0</v>
      </c>
      <c r="O1478" s="1">
        <v>1</v>
      </c>
      <c r="P1478" s="1">
        <v>673</v>
      </c>
      <c r="Q1478" s="1">
        <v>2193427</v>
      </c>
      <c r="R1478" s="1">
        <v>26011.473335654438</v>
      </c>
      <c r="S1478" s="1">
        <v>47.66583251953125</v>
      </c>
      <c r="T1478" s="1">
        <v>-278.94306448695863</v>
      </c>
      <c r="U1478" s="1">
        <v>51.595572315362276</v>
      </c>
      <c r="V1478" s="1">
        <v>131.37127685546875</v>
      </c>
      <c r="W1478" s="1">
        <v>-92.563796997070313</v>
      </c>
      <c r="X1478" s="1">
        <v>-0.3558575702445555</v>
      </c>
      <c r="Y1478" s="1">
        <v>1.9294920688037489</v>
      </c>
      <c r="Z1478" s="1">
        <v>11.844980480316874</v>
      </c>
      <c r="AA1478" s="1">
        <v>60.358744558173129</v>
      </c>
      <c r="AB1478" s="1">
        <v>23.344610967221612</v>
      </c>
      <c r="AC1478" s="1">
        <v>2.5221719254846411</v>
      </c>
      <c r="AD1478" s="1">
        <v>0</v>
      </c>
      <c r="AE1478" s="1">
        <v>1.5540977657337127</v>
      </c>
      <c r="AF1478" s="1">
        <v>8.9558485420303473</v>
      </c>
      <c r="AG1478" s="1">
        <v>-5.5089102315575751</v>
      </c>
      <c r="AH1478" s="1">
        <v>4.0676197251783259</v>
      </c>
      <c r="AI1478" s="1">
        <v>12.137563209705412</v>
      </c>
      <c r="AJ1478" s="1">
        <v>1.3137127161026001</v>
      </c>
      <c r="AK1478" s="1">
        <v>0</v>
      </c>
      <c r="AL1478" s="1">
        <v>0</v>
      </c>
      <c r="AM1478" s="1">
        <v>-7.2838563330488828</v>
      </c>
    </row>
    <row r="1479" spans="5:39" x14ac:dyDescent="0.2">
      <c r="E1479" s="1" t="str">
        <f t="shared" si="23"/>
        <v>0---1---11</v>
      </c>
      <c r="F1479" s="1">
        <v>0</v>
      </c>
      <c r="G1479" s="1" t="s">
        <v>87</v>
      </c>
      <c r="H1479" s="1" t="s">
        <v>87</v>
      </c>
      <c r="I1479" s="1" t="s">
        <v>87</v>
      </c>
      <c r="J1479" s="1">
        <v>1</v>
      </c>
      <c r="K1479" s="1" t="s">
        <v>87</v>
      </c>
      <c r="L1479" s="1" t="s">
        <v>87</v>
      </c>
      <c r="M1479" s="1" t="s">
        <v>87</v>
      </c>
      <c r="N1479" s="1">
        <v>1</v>
      </c>
      <c r="O1479" s="1">
        <v>1</v>
      </c>
      <c r="P1479" s="1">
        <v>328</v>
      </c>
      <c r="Q1479" s="1">
        <v>1216318</v>
      </c>
      <c r="R1479" s="1">
        <v>26486.805095235741</v>
      </c>
      <c r="S1479" s="1">
        <v>46.679405212402344</v>
      </c>
      <c r="T1479" s="1">
        <v>-347.54027110760717</v>
      </c>
      <c r="U1479" s="1">
        <v>53.033453728929203</v>
      </c>
      <c r="V1479" s="1">
        <v>124.11170196533203</v>
      </c>
      <c r="W1479" s="1">
        <v>-136.29463195800781</v>
      </c>
      <c r="X1479" s="1">
        <v>-0.51457558383484892</v>
      </c>
      <c r="Y1479" s="1">
        <v>0</v>
      </c>
      <c r="Z1479" s="1">
        <v>28.993569115971319</v>
      </c>
      <c r="AA1479" s="1">
        <v>56.826750899024759</v>
      </c>
      <c r="AB1479" s="1">
        <v>14.093518306890138</v>
      </c>
      <c r="AC1479" s="1">
        <v>8.6161678113782739E-2</v>
      </c>
      <c r="AD1479" s="1">
        <v>0</v>
      </c>
      <c r="AE1479" s="1">
        <v>0</v>
      </c>
      <c r="AF1479" s="1">
        <v>25.438084448310395</v>
      </c>
      <c r="AG1479" s="1">
        <v>5.9966896761306749</v>
      </c>
      <c r="AH1479" s="1">
        <v>4.5460122185475198</v>
      </c>
      <c r="AI1479" s="1">
        <v>23.462191400880975</v>
      </c>
      <c r="AJ1479" s="1">
        <v>1.241117000579834</v>
      </c>
      <c r="AK1479" s="1">
        <v>0</v>
      </c>
      <c r="AL1479" s="1">
        <v>0</v>
      </c>
      <c r="AM1479" s="1">
        <v>9.5581575638096161E-2</v>
      </c>
    </row>
    <row r="1480" spans="5:39" x14ac:dyDescent="0.2">
      <c r="E1480" s="1" t="str">
        <f t="shared" si="23"/>
        <v>1---0---01</v>
      </c>
      <c r="F1480" s="1">
        <v>1</v>
      </c>
      <c r="G1480" s="1" t="s">
        <v>87</v>
      </c>
      <c r="H1480" s="1" t="s">
        <v>87</v>
      </c>
      <c r="I1480" s="1" t="s">
        <v>87</v>
      </c>
      <c r="J1480" s="1">
        <v>0</v>
      </c>
      <c r="K1480" s="1" t="s">
        <v>87</v>
      </c>
      <c r="L1480" s="1" t="s">
        <v>87</v>
      </c>
      <c r="M1480" s="1" t="s">
        <v>87</v>
      </c>
      <c r="N1480" s="1">
        <v>0</v>
      </c>
      <c r="O1480" s="1">
        <v>1</v>
      </c>
      <c r="P1480" s="1">
        <v>249</v>
      </c>
      <c r="Q1480" s="1">
        <v>443236</v>
      </c>
      <c r="R1480" s="1">
        <v>28609.241015389933</v>
      </c>
      <c r="S1480" s="1">
        <v>28.157211303710938</v>
      </c>
      <c r="T1480" s="1">
        <v>-128.1642396644645</v>
      </c>
      <c r="U1480" s="1">
        <v>82.151195567183933</v>
      </c>
      <c r="V1480" s="1">
        <v>247.45620727539063</v>
      </c>
      <c r="W1480" s="1">
        <v>174.99482727050781</v>
      </c>
      <c r="X1480" s="1">
        <v>0.61167238647251021</v>
      </c>
      <c r="Y1480" s="1">
        <v>0</v>
      </c>
      <c r="Z1480" s="1">
        <v>0.8519163605844291</v>
      </c>
      <c r="AA1480" s="1">
        <v>5.1821151711503584</v>
      </c>
      <c r="AB1480" s="1">
        <v>58.689050528386687</v>
      </c>
      <c r="AC1480" s="1">
        <v>35.27691793987853</v>
      </c>
      <c r="AD1480" s="1">
        <v>0</v>
      </c>
      <c r="AE1480" s="1">
        <v>0</v>
      </c>
      <c r="AF1480" s="1">
        <v>0</v>
      </c>
      <c r="AG1480" s="1">
        <v>-29.312540201870483</v>
      </c>
      <c r="AH1480" s="1">
        <v>7.7132723876219444E-2</v>
      </c>
      <c r="AI1480" s="1">
        <v>0</v>
      </c>
      <c r="AJ1480" s="1">
        <v>2.4745621681213379</v>
      </c>
      <c r="AK1480" s="1">
        <v>0</v>
      </c>
      <c r="AL1480" s="1">
        <v>0</v>
      </c>
      <c r="AM1480" s="1">
        <v>2.7870714863873602</v>
      </c>
    </row>
    <row r="1481" spans="5:39" x14ac:dyDescent="0.2">
      <c r="E1481" s="1" t="str">
        <f t="shared" si="23"/>
        <v>1---0---11</v>
      </c>
      <c r="F1481" s="1">
        <v>1</v>
      </c>
      <c r="G1481" s="1" t="s">
        <v>87</v>
      </c>
      <c r="H1481" s="1" t="s">
        <v>87</v>
      </c>
      <c r="I1481" s="1" t="s">
        <v>87</v>
      </c>
      <c r="J1481" s="1">
        <v>0</v>
      </c>
      <c r="K1481" s="1" t="s">
        <v>87</v>
      </c>
      <c r="L1481" s="1" t="s">
        <v>87</v>
      </c>
      <c r="M1481" s="1" t="s">
        <v>87</v>
      </c>
      <c r="N1481" s="1">
        <v>1</v>
      </c>
      <c r="O1481" s="1">
        <v>1</v>
      </c>
      <c r="P1481" s="1">
        <v>69</v>
      </c>
      <c r="Q1481" s="1">
        <v>104085</v>
      </c>
      <c r="R1481" s="1">
        <v>28634.806947327805</v>
      </c>
      <c r="S1481" s="1">
        <v>30.265552520751953</v>
      </c>
      <c r="T1481" s="1">
        <v>-219.16144265498173</v>
      </c>
      <c r="U1481" s="1">
        <v>64.783144966715369</v>
      </c>
      <c r="V1481" s="1">
        <v>256.76034545898438</v>
      </c>
      <c r="W1481" s="1">
        <v>97.671684265136719</v>
      </c>
      <c r="X1481" s="1">
        <v>0.34109426490913158</v>
      </c>
      <c r="Y1481" s="1">
        <v>0</v>
      </c>
      <c r="Z1481" s="1">
        <v>6.0296872748234618</v>
      </c>
      <c r="AA1481" s="1">
        <v>11.652975933131575</v>
      </c>
      <c r="AB1481" s="1">
        <v>73.69073353509151</v>
      </c>
      <c r="AC1481" s="1">
        <v>8.6266032569534516</v>
      </c>
      <c r="AD1481" s="1">
        <v>0</v>
      </c>
      <c r="AE1481" s="1">
        <v>0</v>
      </c>
      <c r="AF1481" s="1">
        <v>6.0296872748234618</v>
      </c>
      <c r="AG1481" s="1">
        <v>-17.087010148917649</v>
      </c>
      <c r="AH1481" s="1">
        <v>0</v>
      </c>
      <c r="AI1481" s="1">
        <v>2.4024478825983335</v>
      </c>
      <c r="AJ1481" s="1">
        <v>2.5676033496856689</v>
      </c>
      <c r="AK1481" s="1">
        <v>0</v>
      </c>
      <c r="AL1481" s="1">
        <v>1</v>
      </c>
      <c r="AM1481" s="1">
        <v>9.9742022069484531</v>
      </c>
    </row>
    <row r="1482" spans="5:39" x14ac:dyDescent="0.2">
      <c r="E1482" s="1" t="str">
        <f t="shared" si="23"/>
        <v>1---1---01</v>
      </c>
      <c r="F1482" s="1">
        <v>1</v>
      </c>
      <c r="G1482" s="1" t="s">
        <v>87</v>
      </c>
      <c r="H1482" s="1" t="s">
        <v>87</v>
      </c>
      <c r="I1482" s="1" t="s">
        <v>87</v>
      </c>
      <c r="J1482" s="1">
        <v>1</v>
      </c>
      <c r="K1482" s="1" t="s">
        <v>87</v>
      </c>
      <c r="L1482" s="1" t="s">
        <v>87</v>
      </c>
      <c r="M1482" s="1" t="s">
        <v>87</v>
      </c>
      <c r="N1482" s="1">
        <v>0</v>
      </c>
      <c r="O1482" s="1">
        <v>1</v>
      </c>
      <c r="P1482" s="1">
        <v>1839</v>
      </c>
      <c r="Q1482" s="1">
        <v>3735161</v>
      </c>
      <c r="R1482" s="1">
        <v>50489.159900639133</v>
      </c>
      <c r="S1482" s="1">
        <v>56.429836273193359</v>
      </c>
      <c r="T1482" s="1">
        <v>-403.19865866219709</v>
      </c>
      <c r="U1482" s="1">
        <v>84.32158724580853</v>
      </c>
      <c r="V1482" s="1">
        <v>274.35894775390625</v>
      </c>
      <c r="W1482" s="1">
        <v>-17.947986602783203</v>
      </c>
      <c r="X1482" s="1">
        <v>-3.5548198144124799E-2</v>
      </c>
      <c r="Y1482" s="1">
        <v>0.14275154404321527</v>
      </c>
      <c r="Z1482" s="1">
        <v>4.1195279132546094</v>
      </c>
      <c r="AA1482" s="1">
        <v>44.299830716801765</v>
      </c>
      <c r="AB1482" s="1">
        <v>47.337343691476754</v>
      </c>
      <c r="AC1482" s="1">
        <v>4.0605478585795902</v>
      </c>
      <c r="AD1482" s="1">
        <v>3.9998275844066691E-2</v>
      </c>
      <c r="AE1482" s="1">
        <v>0.12058382490072048</v>
      </c>
      <c r="AF1482" s="1">
        <v>3.3177686316600541</v>
      </c>
      <c r="AG1482" s="1">
        <v>-5.6272563073279365</v>
      </c>
      <c r="AH1482" s="1">
        <v>8.9571127208597439</v>
      </c>
      <c r="AI1482" s="1">
        <v>5.474556511630194</v>
      </c>
      <c r="AJ1482" s="1">
        <v>2.7435894012451172</v>
      </c>
      <c r="AK1482" s="1">
        <v>0</v>
      </c>
      <c r="AL1482" s="1">
        <v>0</v>
      </c>
      <c r="AM1482" s="1">
        <v>17.765735734912226</v>
      </c>
    </row>
    <row r="1483" spans="5:39" x14ac:dyDescent="0.2">
      <c r="E1483" s="1" t="str">
        <f t="shared" si="23"/>
        <v>1---1---11</v>
      </c>
      <c r="F1483" s="1">
        <v>1</v>
      </c>
      <c r="G1483" s="1" t="s">
        <v>87</v>
      </c>
      <c r="H1483" s="1" t="s">
        <v>87</v>
      </c>
      <c r="I1483" s="1" t="s">
        <v>87</v>
      </c>
      <c r="J1483" s="1">
        <v>1</v>
      </c>
      <c r="K1483" s="1" t="s">
        <v>87</v>
      </c>
      <c r="L1483" s="1" t="s">
        <v>87</v>
      </c>
      <c r="M1483" s="1" t="s">
        <v>87</v>
      </c>
      <c r="N1483" s="1">
        <v>1</v>
      </c>
      <c r="O1483" s="1">
        <v>1</v>
      </c>
      <c r="P1483" s="1">
        <v>791</v>
      </c>
      <c r="Q1483" s="1">
        <v>1690802</v>
      </c>
      <c r="R1483" s="1">
        <v>45919.913320124862</v>
      </c>
      <c r="S1483" s="1">
        <v>54.245388031005859</v>
      </c>
      <c r="T1483" s="1">
        <v>-523.69643004673867</v>
      </c>
      <c r="U1483" s="1">
        <v>87.201176859133298</v>
      </c>
      <c r="V1483" s="1">
        <v>256.40890502929688</v>
      </c>
      <c r="W1483" s="1">
        <v>-160.93099975585938</v>
      </c>
      <c r="X1483" s="1">
        <v>-0.35046015578023698</v>
      </c>
      <c r="Y1483" s="1">
        <v>1.1546000063875013</v>
      </c>
      <c r="Z1483" s="1">
        <v>13.257081550648744</v>
      </c>
      <c r="AA1483" s="1">
        <v>57.791154730122152</v>
      </c>
      <c r="AB1483" s="1">
        <v>27.478320938820751</v>
      </c>
      <c r="AC1483" s="1">
        <v>0.31884277402084926</v>
      </c>
      <c r="AD1483" s="1">
        <v>0</v>
      </c>
      <c r="AE1483" s="1">
        <v>0.40767635713702727</v>
      </c>
      <c r="AF1483" s="1">
        <v>10.13590000484977</v>
      </c>
      <c r="AG1483" s="1">
        <v>1.3251920865128</v>
      </c>
      <c r="AH1483" s="1">
        <v>8.6496354638922082</v>
      </c>
      <c r="AI1483" s="1">
        <v>14.46598835625511</v>
      </c>
      <c r="AJ1483" s="1">
        <v>2.5640890598297119</v>
      </c>
      <c r="AK1483" s="1">
        <v>0</v>
      </c>
      <c r="AL1483" s="1">
        <v>0</v>
      </c>
      <c r="AM1483" s="1">
        <v>-5.285468551951813</v>
      </c>
    </row>
    <row r="1484" spans="5:39" x14ac:dyDescent="0.2">
      <c r="E1484" s="1" t="str">
        <f t="shared" si="23"/>
        <v>0---0---02</v>
      </c>
      <c r="F1484" s="1">
        <v>0</v>
      </c>
      <c r="G1484" s="1" t="s">
        <v>87</v>
      </c>
      <c r="H1484" s="1" t="s">
        <v>87</v>
      </c>
      <c r="I1484" s="1" t="s">
        <v>87</v>
      </c>
      <c r="J1484" s="1">
        <v>0</v>
      </c>
      <c r="K1484" s="1" t="s">
        <v>87</v>
      </c>
      <c r="L1484" s="1" t="s">
        <v>87</v>
      </c>
      <c r="M1484" s="1" t="s">
        <v>87</v>
      </c>
      <c r="N1484" s="1">
        <v>0</v>
      </c>
      <c r="O1484" s="1">
        <v>2</v>
      </c>
      <c r="P1484" s="1">
        <v>1296</v>
      </c>
      <c r="Q1484" s="1">
        <v>4643458</v>
      </c>
      <c r="R1484" s="1">
        <v>17118.183725638206</v>
      </c>
      <c r="S1484" s="1">
        <v>27.516002655029297</v>
      </c>
      <c r="T1484" s="1">
        <v>-45.238840885768269</v>
      </c>
      <c r="U1484" s="1">
        <v>51.324590139533782</v>
      </c>
      <c r="V1484" s="1">
        <v>118.17845916748047</v>
      </c>
      <c r="W1484" s="1">
        <v>98.151313781738281</v>
      </c>
      <c r="X1484" s="1">
        <v>0.5733745784883435</v>
      </c>
      <c r="Y1484" s="1">
        <v>0</v>
      </c>
      <c r="Z1484" s="1">
        <v>0.45812840344415734</v>
      </c>
      <c r="AA1484" s="1">
        <v>6.8409577517444973</v>
      </c>
      <c r="AB1484" s="1">
        <v>68.51992631353616</v>
      </c>
      <c r="AC1484" s="1">
        <v>23.499857218478127</v>
      </c>
      <c r="AD1484" s="1">
        <v>0.68113031279705771</v>
      </c>
      <c r="AE1484" s="1">
        <v>0</v>
      </c>
      <c r="AF1484" s="1">
        <v>0.13466257259137479</v>
      </c>
      <c r="AG1484" s="1">
        <v>-29.617570752921967</v>
      </c>
      <c r="AH1484" s="1">
        <v>0</v>
      </c>
      <c r="AI1484" s="1">
        <v>0.30046845561931074</v>
      </c>
      <c r="AJ1484" s="1">
        <v>1.1817845106124878</v>
      </c>
      <c r="AK1484" s="1">
        <v>0</v>
      </c>
      <c r="AL1484" s="1">
        <v>0</v>
      </c>
      <c r="AM1484" s="1">
        <v>3.2042086971469201</v>
      </c>
    </row>
    <row r="1485" spans="5:39" x14ac:dyDescent="0.2">
      <c r="E1485" s="1" t="str">
        <f t="shared" si="23"/>
        <v>0---0---12</v>
      </c>
      <c r="F1485" s="1">
        <v>0</v>
      </c>
      <c r="G1485" s="1" t="s">
        <v>87</v>
      </c>
      <c r="H1485" s="1" t="s">
        <v>87</v>
      </c>
      <c r="I1485" s="1" t="s">
        <v>87</v>
      </c>
      <c r="J1485" s="1">
        <v>0</v>
      </c>
      <c r="K1485" s="1" t="s">
        <v>87</v>
      </c>
      <c r="L1485" s="1" t="s">
        <v>87</v>
      </c>
      <c r="M1485" s="1" t="s">
        <v>87</v>
      </c>
      <c r="N1485" s="1">
        <v>1</v>
      </c>
      <c r="O1485" s="1">
        <v>2</v>
      </c>
      <c r="P1485" s="1">
        <v>226</v>
      </c>
      <c r="Q1485" s="1">
        <v>977512</v>
      </c>
      <c r="R1485" s="1">
        <v>16679.706109510895</v>
      </c>
      <c r="S1485" s="1">
        <v>26.318389892578125</v>
      </c>
      <c r="T1485" s="1">
        <v>-136.61440258378457</v>
      </c>
      <c r="U1485" s="1">
        <v>47.563812077249175</v>
      </c>
      <c r="V1485" s="1">
        <v>114.77945709228516</v>
      </c>
      <c r="W1485" s="1">
        <v>23.055028915405273</v>
      </c>
      <c r="X1485" s="1">
        <v>0.1382220331943326</v>
      </c>
      <c r="Y1485" s="1">
        <v>0</v>
      </c>
      <c r="Z1485" s="1">
        <v>4.9695553609572052</v>
      </c>
      <c r="AA1485" s="1">
        <v>21.340198381196345</v>
      </c>
      <c r="AB1485" s="1">
        <v>72.397269803337451</v>
      </c>
      <c r="AC1485" s="1">
        <v>1.2929764545089983</v>
      </c>
      <c r="AD1485" s="1">
        <v>0</v>
      </c>
      <c r="AE1485" s="1">
        <v>0</v>
      </c>
      <c r="AF1485" s="1">
        <v>4.9695553609572052</v>
      </c>
      <c r="AG1485" s="1">
        <v>-6.6883980132192775</v>
      </c>
      <c r="AH1485" s="1">
        <v>0</v>
      </c>
      <c r="AI1485" s="1">
        <v>2.1660341768743181</v>
      </c>
      <c r="AJ1485" s="1">
        <v>1.1477946043014526</v>
      </c>
      <c r="AK1485" s="1">
        <v>0</v>
      </c>
      <c r="AL1485" s="1">
        <v>0</v>
      </c>
      <c r="AM1485" s="1">
        <v>1.8485240430222099</v>
      </c>
    </row>
    <row r="1486" spans="5:39" x14ac:dyDescent="0.2">
      <c r="E1486" s="1" t="str">
        <f t="shared" si="23"/>
        <v>0---1---02</v>
      </c>
      <c r="F1486" s="1">
        <v>0</v>
      </c>
      <c r="G1486" s="1" t="s">
        <v>87</v>
      </c>
      <c r="H1486" s="1" t="s">
        <v>87</v>
      </c>
      <c r="I1486" s="1" t="s">
        <v>87</v>
      </c>
      <c r="J1486" s="1">
        <v>1</v>
      </c>
      <c r="K1486" s="1" t="s">
        <v>87</v>
      </c>
      <c r="L1486" s="1" t="s">
        <v>87</v>
      </c>
      <c r="M1486" s="1" t="s">
        <v>87</v>
      </c>
      <c r="N1486" s="1">
        <v>0</v>
      </c>
      <c r="O1486" s="1">
        <v>2</v>
      </c>
      <c r="P1486" s="1">
        <v>1909</v>
      </c>
      <c r="Q1486" s="1">
        <v>6357589</v>
      </c>
      <c r="R1486" s="1">
        <v>27289.818954764552</v>
      </c>
      <c r="S1486" s="1">
        <v>47.498710632324219</v>
      </c>
      <c r="T1486" s="1">
        <v>-212.96362042596516</v>
      </c>
      <c r="U1486" s="1">
        <v>66.940045438878187</v>
      </c>
      <c r="V1486" s="1">
        <v>129.194580078125</v>
      </c>
      <c r="W1486" s="1">
        <v>-21.415187835693359</v>
      </c>
      <c r="X1486" s="1">
        <v>-7.8473176649471552E-2</v>
      </c>
      <c r="Y1486" s="1">
        <v>0.62717171556701756</v>
      </c>
      <c r="Z1486" s="1">
        <v>6.9438430197359402</v>
      </c>
      <c r="AA1486" s="1">
        <v>43.997134762879448</v>
      </c>
      <c r="AB1486" s="1">
        <v>39.439951214210296</v>
      </c>
      <c r="AC1486" s="1">
        <v>8.5346819368159856</v>
      </c>
      <c r="AD1486" s="1">
        <v>0.45721735079131409</v>
      </c>
      <c r="AE1486" s="1">
        <v>0.29257946683876546</v>
      </c>
      <c r="AF1486" s="1">
        <v>5.9716663030592256</v>
      </c>
      <c r="AG1486" s="1">
        <v>-8.6850519246257001</v>
      </c>
      <c r="AH1486" s="1">
        <v>3.9404820489355337</v>
      </c>
      <c r="AI1486" s="1">
        <v>10.054816082377567</v>
      </c>
      <c r="AJ1486" s="1">
        <v>1.2919456958770752</v>
      </c>
      <c r="AK1486" s="1">
        <v>0</v>
      </c>
      <c r="AL1486" s="1">
        <v>0</v>
      </c>
      <c r="AM1486" s="1">
        <v>-9.8964323395420095</v>
      </c>
    </row>
    <row r="1487" spans="5:39" x14ac:dyDescent="0.2">
      <c r="E1487" s="1" t="str">
        <f t="shared" si="23"/>
        <v>0---1---12</v>
      </c>
      <c r="F1487" s="1">
        <v>0</v>
      </c>
      <c r="G1487" s="1" t="s">
        <v>87</v>
      </c>
      <c r="H1487" s="1" t="s">
        <v>87</v>
      </c>
      <c r="I1487" s="1" t="s">
        <v>87</v>
      </c>
      <c r="J1487" s="1">
        <v>1</v>
      </c>
      <c r="K1487" s="1" t="s">
        <v>87</v>
      </c>
      <c r="L1487" s="1" t="s">
        <v>87</v>
      </c>
      <c r="M1487" s="1" t="s">
        <v>87</v>
      </c>
      <c r="N1487" s="1">
        <v>1</v>
      </c>
      <c r="O1487" s="1">
        <v>2</v>
      </c>
      <c r="P1487" s="1">
        <v>638</v>
      </c>
      <c r="Q1487" s="1">
        <v>2300247</v>
      </c>
      <c r="R1487" s="1">
        <v>27369.73771521898</v>
      </c>
      <c r="S1487" s="1">
        <v>50.312717437744141</v>
      </c>
      <c r="T1487" s="1">
        <v>-310.57479291635707</v>
      </c>
      <c r="U1487" s="1">
        <v>53.689861683906528</v>
      </c>
      <c r="V1487" s="1">
        <v>123.11190795898438</v>
      </c>
      <c r="W1487" s="1">
        <v>-122.43515777587891</v>
      </c>
      <c r="X1487" s="1">
        <v>-0.44733770944322448</v>
      </c>
      <c r="Y1487" s="1">
        <v>1.6826888590660047</v>
      </c>
      <c r="Z1487" s="1">
        <v>18.07136364051339</v>
      </c>
      <c r="AA1487" s="1">
        <v>64.160457550863015</v>
      </c>
      <c r="AB1487" s="1">
        <v>15.357046438925906</v>
      </c>
      <c r="AC1487" s="1">
        <v>0.6497563087790138</v>
      </c>
      <c r="AD1487" s="1">
        <v>7.8687201852670613E-2</v>
      </c>
      <c r="AE1487" s="1">
        <v>1.1653531120788332</v>
      </c>
      <c r="AF1487" s="1">
        <v>15.466947679966541</v>
      </c>
      <c r="AG1487" s="1">
        <v>0.23526029881805677</v>
      </c>
      <c r="AH1487" s="1">
        <v>3.1345429087112815</v>
      </c>
      <c r="AI1487" s="1">
        <v>13.128660050334819</v>
      </c>
      <c r="AJ1487" s="1">
        <v>1.2311190366744995</v>
      </c>
      <c r="AK1487" s="1">
        <v>0</v>
      </c>
      <c r="AL1487" s="1">
        <v>0</v>
      </c>
      <c r="AM1487" s="1">
        <v>-5.1605996490641646</v>
      </c>
    </row>
    <row r="1488" spans="5:39" x14ac:dyDescent="0.2">
      <c r="E1488" s="1" t="str">
        <f t="shared" si="23"/>
        <v>1---0---02</v>
      </c>
      <c r="F1488" s="1">
        <v>1</v>
      </c>
      <c r="G1488" s="1" t="s">
        <v>87</v>
      </c>
      <c r="H1488" s="1" t="s">
        <v>87</v>
      </c>
      <c r="I1488" s="1" t="s">
        <v>87</v>
      </c>
      <c r="J1488" s="1">
        <v>0</v>
      </c>
      <c r="K1488" s="1" t="s">
        <v>87</v>
      </c>
      <c r="L1488" s="1" t="s">
        <v>87</v>
      </c>
      <c r="M1488" s="1" t="s">
        <v>87</v>
      </c>
      <c r="N1488" s="1">
        <v>0</v>
      </c>
      <c r="O1488" s="1">
        <v>2</v>
      </c>
      <c r="P1488" s="1">
        <v>537</v>
      </c>
      <c r="Q1488" s="1">
        <v>911706</v>
      </c>
      <c r="R1488" s="1">
        <v>29235.117294894666</v>
      </c>
      <c r="S1488" s="1">
        <v>30.83558464050293</v>
      </c>
      <c r="T1488" s="1">
        <v>-45.902878184417922</v>
      </c>
      <c r="U1488" s="1">
        <v>77.607842961288455</v>
      </c>
      <c r="V1488" s="1">
        <v>248.35615539550781</v>
      </c>
      <c r="W1488" s="1">
        <v>230.17643737792969</v>
      </c>
      <c r="X1488" s="1">
        <v>0.78732859203587136</v>
      </c>
      <c r="Y1488" s="1">
        <v>0</v>
      </c>
      <c r="Z1488" s="1">
        <v>0</v>
      </c>
      <c r="AA1488" s="1">
        <v>0.36908828065187682</v>
      </c>
      <c r="AB1488" s="1">
        <v>60.95287296562708</v>
      </c>
      <c r="AC1488" s="1">
        <v>34.981232985194787</v>
      </c>
      <c r="AD1488" s="1">
        <v>3.6968057685262576</v>
      </c>
      <c r="AE1488" s="1">
        <v>0</v>
      </c>
      <c r="AF1488" s="1">
        <v>0</v>
      </c>
      <c r="AG1488" s="1">
        <v>-56.385000787424978</v>
      </c>
      <c r="AH1488" s="1">
        <v>4.7292657940169312E-2</v>
      </c>
      <c r="AI1488" s="1">
        <v>0</v>
      </c>
      <c r="AJ1488" s="1">
        <v>2.4835615158081055</v>
      </c>
      <c r="AK1488" s="1">
        <v>0</v>
      </c>
      <c r="AL1488" s="1">
        <v>0</v>
      </c>
      <c r="AM1488" s="1">
        <v>6.4530302731505564</v>
      </c>
    </row>
    <row r="1489" spans="5:39" x14ac:dyDescent="0.2">
      <c r="E1489" s="1" t="str">
        <f t="shared" si="23"/>
        <v>1---0---12</v>
      </c>
      <c r="F1489" s="1">
        <v>1</v>
      </c>
      <c r="G1489" s="1" t="s">
        <v>87</v>
      </c>
      <c r="H1489" s="1" t="s">
        <v>87</v>
      </c>
      <c r="I1489" s="1" t="s">
        <v>87</v>
      </c>
      <c r="J1489" s="1">
        <v>0</v>
      </c>
      <c r="K1489" s="1" t="s">
        <v>87</v>
      </c>
      <c r="L1489" s="1" t="s">
        <v>87</v>
      </c>
      <c r="M1489" s="1" t="s">
        <v>87</v>
      </c>
      <c r="N1489" s="1">
        <v>1</v>
      </c>
      <c r="O1489" s="1">
        <v>2</v>
      </c>
      <c r="P1489" s="1">
        <v>68</v>
      </c>
      <c r="Q1489" s="1">
        <v>130325</v>
      </c>
      <c r="R1489" s="1">
        <v>27952.769869104617</v>
      </c>
      <c r="S1489" s="1">
        <v>29.898147583007813</v>
      </c>
      <c r="T1489" s="1">
        <v>-152.67086351081147</v>
      </c>
      <c r="U1489" s="1">
        <v>64.51518299009679</v>
      </c>
      <c r="V1489" s="1">
        <v>236.84403991699219</v>
      </c>
      <c r="W1489" s="1">
        <v>121.27333831787109</v>
      </c>
      <c r="X1489" s="1">
        <v>0.43385088091721091</v>
      </c>
      <c r="Y1489" s="1">
        <v>0</v>
      </c>
      <c r="Z1489" s="1">
        <v>0</v>
      </c>
      <c r="AA1489" s="1">
        <v>9.6727412238634187</v>
      </c>
      <c r="AB1489" s="1">
        <v>84.402839056205636</v>
      </c>
      <c r="AC1489" s="1">
        <v>5.9244197199309419</v>
      </c>
      <c r="AD1489" s="1">
        <v>0</v>
      </c>
      <c r="AE1489" s="1">
        <v>0</v>
      </c>
      <c r="AF1489" s="1">
        <v>0</v>
      </c>
      <c r="AG1489" s="1">
        <v>-41.226964746851948</v>
      </c>
      <c r="AH1489" s="1">
        <v>0</v>
      </c>
      <c r="AI1489" s="1">
        <v>0</v>
      </c>
      <c r="AJ1489" s="1">
        <v>2.3684403896331787</v>
      </c>
      <c r="AK1489" s="1">
        <v>0</v>
      </c>
      <c r="AL1489" s="1">
        <v>1</v>
      </c>
      <c r="AM1489" s="1">
        <v>13.811938758143706</v>
      </c>
    </row>
    <row r="1490" spans="5:39" x14ac:dyDescent="0.2">
      <c r="E1490" s="1" t="str">
        <f t="shared" si="23"/>
        <v>1---1---02</v>
      </c>
      <c r="F1490" s="1">
        <v>1</v>
      </c>
      <c r="G1490" s="1" t="s">
        <v>87</v>
      </c>
      <c r="H1490" s="1" t="s">
        <v>87</v>
      </c>
      <c r="I1490" s="1" t="s">
        <v>87</v>
      </c>
      <c r="J1490" s="1">
        <v>1</v>
      </c>
      <c r="K1490" s="1" t="s">
        <v>87</v>
      </c>
      <c r="L1490" s="1" t="s">
        <v>87</v>
      </c>
      <c r="M1490" s="1" t="s">
        <v>87</v>
      </c>
      <c r="N1490" s="1">
        <v>0</v>
      </c>
      <c r="O1490" s="1">
        <v>2</v>
      </c>
      <c r="P1490" s="1">
        <v>5027</v>
      </c>
      <c r="Q1490" s="1">
        <v>10545875</v>
      </c>
      <c r="R1490" s="1">
        <v>52829.878260989237</v>
      </c>
      <c r="S1490" s="1">
        <v>58.498485565185547</v>
      </c>
      <c r="T1490" s="1">
        <v>-340.25469403854959</v>
      </c>
      <c r="U1490" s="1">
        <v>95.637522775712839</v>
      </c>
      <c r="V1490" s="1">
        <v>276.42193603515625</v>
      </c>
      <c r="W1490" s="1">
        <v>41.133144378662109</v>
      </c>
      <c r="X1490" s="1">
        <v>7.7859623630887193E-2</v>
      </c>
      <c r="Y1490" s="1">
        <v>0.21546813327485864</v>
      </c>
      <c r="Z1490" s="1">
        <v>1.7776523996349283</v>
      </c>
      <c r="AA1490" s="1">
        <v>34.947228181634998</v>
      </c>
      <c r="AB1490" s="1">
        <v>54.854272405087301</v>
      </c>
      <c r="AC1490" s="1">
        <v>8.0312539262981968</v>
      </c>
      <c r="AD1490" s="1">
        <v>0.1741249540697192</v>
      </c>
      <c r="AE1490" s="1">
        <v>0.12890348121896003</v>
      </c>
      <c r="AF1490" s="1">
        <v>0.97006649519361843</v>
      </c>
      <c r="AG1490" s="1">
        <v>-7.0493606411959577</v>
      </c>
      <c r="AH1490" s="1">
        <v>9.2611996558574159</v>
      </c>
      <c r="AI1490" s="1">
        <v>3.8403019929659519</v>
      </c>
      <c r="AJ1490" s="1">
        <v>2.7642192840576172</v>
      </c>
      <c r="AK1490" s="1">
        <v>0</v>
      </c>
      <c r="AL1490" s="1">
        <v>0</v>
      </c>
      <c r="AM1490" s="1">
        <v>3.2762369558176396</v>
      </c>
    </row>
    <row r="1491" spans="5:39" x14ac:dyDescent="0.2">
      <c r="E1491" s="1" t="str">
        <f t="shared" si="23"/>
        <v>1---1---12</v>
      </c>
      <c r="F1491" s="1">
        <v>1</v>
      </c>
      <c r="G1491" s="1" t="s">
        <v>87</v>
      </c>
      <c r="H1491" s="1" t="s">
        <v>87</v>
      </c>
      <c r="I1491" s="1" t="s">
        <v>87</v>
      </c>
      <c r="J1491" s="1">
        <v>1</v>
      </c>
      <c r="K1491" s="1" t="s">
        <v>87</v>
      </c>
      <c r="L1491" s="1" t="s">
        <v>87</v>
      </c>
      <c r="M1491" s="1" t="s">
        <v>87</v>
      </c>
      <c r="N1491" s="1">
        <v>1</v>
      </c>
      <c r="O1491" s="1">
        <v>2</v>
      </c>
      <c r="P1491" s="1">
        <v>1536</v>
      </c>
      <c r="Q1491" s="1">
        <v>3267424</v>
      </c>
      <c r="R1491" s="1">
        <v>49181.047407621198</v>
      </c>
      <c r="S1491" s="1">
        <v>56.239700317382813</v>
      </c>
      <c r="T1491" s="1">
        <v>-448.02287894876577</v>
      </c>
      <c r="U1491" s="1">
        <v>83.57850954304547</v>
      </c>
      <c r="V1491" s="1">
        <v>270.66702270507813</v>
      </c>
      <c r="W1491" s="1">
        <v>-60.109088897705078</v>
      </c>
      <c r="X1491" s="1">
        <v>-0.1222200259370451</v>
      </c>
      <c r="Y1491" s="1">
        <v>0.64644196773972395</v>
      </c>
      <c r="Z1491" s="1">
        <v>6.5272826544703104</v>
      </c>
      <c r="AA1491" s="1">
        <v>49.378133967308798</v>
      </c>
      <c r="AB1491" s="1">
        <v>42.45552459674655</v>
      </c>
      <c r="AC1491" s="1">
        <v>0.99261681373461175</v>
      </c>
      <c r="AD1491" s="1">
        <v>0</v>
      </c>
      <c r="AE1491" s="1">
        <v>0.58428290910515435</v>
      </c>
      <c r="AF1491" s="1">
        <v>5.5731059085077419</v>
      </c>
      <c r="AG1491" s="1">
        <v>-2.7331071532264675</v>
      </c>
      <c r="AH1491" s="1">
        <v>8.9784102977861515</v>
      </c>
      <c r="AI1491" s="1">
        <v>13.033038573711245</v>
      </c>
      <c r="AJ1491" s="1">
        <v>2.7066700458526611</v>
      </c>
      <c r="AK1491" s="1">
        <v>0</v>
      </c>
      <c r="AL1491" s="1">
        <v>0</v>
      </c>
      <c r="AM1491" s="1">
        <v>14.389922730785855</v>
      </c>
    </row>
    <row r="1492" spans="5:39" x14ac:dyDescent="0.2">
      <c r="E1492" s="1" t="str">
        <f t="shared" si="23"/>
        <v>0-0-0----1</v>
      </c>
      <c r="F1492" s="1">
        <v>0</v>
      </c>
      <c r="G1492" s="1" t="s">
        <v>87</v>
      </c>
      <c r="H1492" s="1">
        <v>0</v>
      </c>
      <c r="I1492" s="1" t="s">
        <v>87</v>
      </c>
      <c r="J1492" s="1">
        <v>0</v>
      </c>
      <c r="K1492" s="1" t="s">
        <v>87</v>
      </c>
      <c r="L1492" s="1" t="s">
        <v>87</v>
      </c>
      <c r="M1492" s="1" t="s">
        <v>87</v>
      </c>
      <c r="N1492" s="1" t="s">
        <v>87</v>
      </c>
      <c r="O1492" s="1">
        <v>1</v>
      </c>
      <c r="P1492" s="1">
        <v>431</v>
      </c>
      <c r="Q1492" s="1">
        <v>1786633</v>
      </c>
      <c r="R1492" s="1">
        <v>14493.244769547655</v>
      </c>
      <c r="S1492" s="1">
        <v>21.83289909362793</v>
      </c>
      <c r="T1492" s="1">
        <v>-123.48421276602313</v>
      </c>
      <c r="U1492" s="1">
        <v>46.034661318071386</v>
      </c>
      <c r="V1492" s="1">
        <v>111.40754699707031</v>
      </c>
      <c r="W1492" s="1">
        <v>27.169010162353516</v>
      </c>
      <c r="X1492" s="1">
        <v>0.18745981727597277</v>
      </c>
      <c r="Y1492" s="1">
        <v>0</v>
      </c>
      <c r="Z1492" s="1">
        <v>4.5688734060100762</v>
      </c>
      <c r="AA1492" s="1">
        <v>26.516693691429634</v>
      </c>
      <c r="AB1492" s="1">
        <v>60.686050240872078</v>
      </c>
      <c r="AC1492" s="1">
        <v>8.1706203792272944</v>
      </c>
      <c r="AD1492" s="1">
        <v>5.7762282460919502E-2</v>
      </c>
      <c r="AE1492" s="1">
        <v>0</v>
      </c>
      <c r="AF1492" s="1">
        <v>4.5688734060100762</v>
      </c>
      <c r="AG1492" s="1">
        <v>-9.610338633859687</v>
      </c>
      <c r="AH1492" s="1">
        <v>0</v>
      </c>
      <c r="AI1492" s="1">
        <v>2.4224675490440446</v>
      </c>
      <c r="AJ1492" s="1">
        <v>1.1140754222869873</v>
      </c>
      <c r="AK1492" s="1">
        <v>0</v>
      </c>
      <c r="AL1492" s="1">
        <v>0</v>
      </c>
      <c r="AM1492" s="1">
        <v>0.39888403657604149</v>
      </c>
    </row>
    <row r="1493" spans="5:39" x14ac:dyDescent="0.2">
      <c r="E1493" s="1" t="str">
        <f t="shared" si="23"/>
        <v>0-1-0----1</v>
      </c>
      <c r="F1493" s="1">
        <v>0</v>
      </c>
      <c r="G1493" s="1" t="s">
        <v>87</v>
      </c>
      <c r="H1493" s="1">
        <v>1</v>
      </c>
      <c r="I1493" s="1" t="s">
        <v>87</v>
      </c>
      <c r="J1493" s="1">
        <v>0</v>
      </c>
      <c r="K1493" s="1" t="s">
        <v>87</v>
      </c>
      <c r="L1493" s="1" t="s">
        <v>87</v>
      </c>
      <c r="M1493" s="1" t="s">
        <v>87</v>
      </c>
      <c r="N1493" s="1" t="s">
        <v>87</v>
      </c>
      <c r="O1493" s="1">
        <v>1</v>
      </c>
      <c r="P1493" s="1">
        <v>267</v>
      </c>
      <c r="Q1493" s="1">
        <v>815880</v>
      </c>
      <c r="R1493" s="1">
        <v>20020.048977289985</v>
      </c>
      <c r="S1493" s="1">
        <v>33.896224975585938</v>
      </c>
      <c r="T1493" s="1">
        <v>-111.67425013771987</v>
      </c>
      <c r="U1493" s="1">
        <v>48.640490449332638</v>
      </c>
      <c r="V1493" s="1">
        <v>129.88209533691406</v>
      </c>
      <c r="W1493" s="1">
        <v>61.221035003662109</v>
      </c>
      <c r="X1493" s="1">
        <v>0.30579862753137627</v>
      </c>
      <c r="Y1493" s="1">
        <v>0.21436976025886162</v>
      </c>
      <c r="Z1493" s="1">
        <v>1.46798548806197</v>
      </c>
      <c r="AA1493" s="1">
        <v>15.262906309751434</v>
      </c>
      <c r="AB1493" s="1">
        <v>69.968867970780011</v>
      </c>
      <c r="AC1493" s="1">
        <v>13.085870471147718</v>
      </c>
      <c r="AD1493" s="1">
        <v>0</v>
      </c>
      <c r="AE1493" s="1">
        <v>0.21436976025886162</v>
      </c>
      <c r="AF1493" s="1">
        <v>0.77217237829092511</v>
      </c>
      <c r="AG1493" s="1">
        <v>-14.158661812909418</v>
      </c>
      <c r="AH1493" s="1">
        <v>0</v>
      </c>
      <c r="AI1493" s="1">
        <v>2.0404084381934102</v>
      </c>
      <c r="AJ1493" s="1">
        <v>1.2988208532333374</v>
      </c>
      <c r="AK1493" s="1">
        <v>0</v>
      </c>
      <c r="AL1493" s="1">
        <v>0</v>
      </c>
      <c r="AM1493" s="1">
        <v>6.4909586129524346</v>
      </c>
    </row>
    <row r="1494" spans="5:39" x14ac:dyDescent="0.2">
      <c r="E1494" s="1" t="str">
        <f t="shared" si="23"/>
        <v>0-0-1----1</v>
      </c>
      <c r="F1494" s="1">
        <v>0</v>
      </c>
      <c r="G1494" s="1" t="s">
        <v>87</v>
      </c>
      <c r="H1494" s="1">
        <v>0</v>
      </c>
      <c r="I1494" s="1" t="s">
        <v>87</v>
      </c>
      <c r="J1494" s="1">
        <v>1</v>
      </c>
      <c r="K1494" s="1" t="s">
        <v>87</v>
      </c>
      <c r="L1494" s="1" t="s">
        <v>87</v>
      </c>
      <c r="M1494" s="1" t="s">
        <v>87</v>
      </c>
      <c r="N1494" s="1" t="s">
        <v>87</v>
      </c>
      <c r="O1494" s="1">
        <v>1</v>
      </c>
      <c r="P1494" s="1">
        <v>315</v>
      </c>
      <c r="Q1494" s="1">
        <v>1443458</v>
      </c>
      <c r="R1494" s="1">
        <v>19586.404238575746</v>
      </c>
      <c r="S1494" s="1">
        <v>34.525650024414063</v>
      </c>
      <c r="T1494" s="1">
        <v>-285.21849288507406</v>
      </c>
      <c r="U1494" s="1">
        <v>51.008687314187178</v>
      </c>
      <c r="V1494" s="1">
        <v>111.48097229003906</v>
      </c>
      <c r="W1494" s="1">
        <v>-97.450653076171875</v>
      </c>
      <c r="X1494" s="1">
        <v>-0.4975423354340926</v>
      </c>
      <c r="Y1494" s="1">
        <v>1.6865055997472738</v>
      </c>
      <c r="Z1494" s="1">
        <v>25.962515016024017</v>
      </c>
      <c r="AA1494" s="1">
        <v>57.796070270142948</v>
      </c>
      <c r="AB1494" s="1">
        <v>11.815376685708902</v>
      </c>
      <c r="AC1494" s="1">
        <v>2.7395324283768563</v>
      </c>
      <c r="AD1494" s="1">
        <v>0</v>
      </c>
      <c r="AE1494" s="1">
        <v>1.6865055997472738</v>
      </c>
      <c r="AF1494" s="1">
        <v>25.137274517166414</v>
      </c>
      <c r="AG1494" s="1">
        <v>3.6066256876907872</v>
      </c>
      <c r="AH1494" s="1">
        <v>3.355324239735288</v>
      </c>
      <c r="AI1494" s="1">
        <v>23.728558860389377</v>
      </c>
      <c r="AJ1494" s="1">
        <v>1.1148097515106201</v>
      </c>
      <c r="AK1494" s="1">
        <v>0</v>
      </c>
      <c r="AL1494" s="1">
        <v>0</v>
      </c>
      <c r="AM1494" s="1">
        <v>-5.4123302876858075</v>
      </c>
    </row>
    <row r="1495" spans="5:39" x14ac:dyDescent="0.2">
      <c r="E1495" s="1" t="str">
        <f t="shared" si="23"/>
        <v>0-1-1----1</v>
      </c>
      <c r="F1495" s="1">
        <v>0</v>
      </c>
      <c r="G1495" s="1" t="s">
        <v>87</v>
      </c>
      <c r="H1495" s="1">
        <v>1</v>
      </c>
      <c r="I1495" s="1" t="s">
        <v>87</v>
      </c>
      <c r="J1495" s="1">
        <v>1</v>
      </c>
      <c r="K1495" s="1" t="s">
        <v>87</v>
      </c>
      <c r="L1495" s="1" t="s">
        <v>87</v>
      </c>
      <c r="M1495" s="1" t="s">
        <v>87</v>
      </c>
      <c r="N1495" s="1" t="s">
        <v>87</v>
      </c>
      <c r="O1495" s="1">
        <v>1</v>
      </c>
      <c r="P1495" s="1">
        <v>686</v>
      </c>
      <c r="Q1495" s="1">
        <v>1966287</v>
      </c>
      <c r="R1495" s="1">
        <v>31022.172162367649</v>
      </c>
      <c r="S1495" s="1">
        <v>56.701896667480469</v>
      </c>
      <c r="T1495" s="1">
        <v>-316.76953632841781</v>
      </c>
      <c r="U1495" s="1">
        <v>52.915860195622429</v>
      </c>
      <c r="V1495" s="1">
        <v>141.48214721679688</v>
      </c>
      <c r="W1495" s="1">
        <v>-116.02763366699219</v>
      </c>
      <c r="X1495" s="1">
        <v>-0.374015181979239</v>
      </c>
      <c r="Y1495" s="1">
        <v>0.91431210194646062</v>
      </c>
      <c r="Z1495" s="1">
        <v>12.089130427043457</v>
      </c>
      <c r="AA1495" s="1">
        <v>60.055169972643874</v>
      </c>
      <c r="AB1495" s="1">
        <v>26.085662977988459</v>
      </c>
      <c r="AC1495" s="1">
        <v>0.8557245203777476</v>
      </c>
      <c r="AD1495" s="1">
        <v>0</v>
      </c>
      <c r="AE1495" s="1">
        <v>0.49555329410203086</v>
      </c>
      <c r="AF1495" s="1">
        <v>7.2726921349731759</v>
      </c>
      <c r="AG1495" s="1">
        <v>-5.0834499651021723</v>
      </c>
      <c r="AH1495" s="1">
        <v>4.8864452667073444</v>
      </c>
      <c r="AI1495" s="1">
        <v>10.633832427927025</v>
      </c>
      <c r="AJ1495" s="1">
        <v>1.4148213863372803</v>
      </c>
      <c r="AK1495" s="1">
        <v>0</v>
      </c>
      <c r="AL1495" s="1">
        <v>0</v>
      </c>
      <c r="AM1495" s="1">
        <v>-4.0929315515543028</v>
      </c>
    </row>
    <row r="1496" spans="5:39" x14ac:dyDescent="0.2">
      <c r="E1496" s="1" t="str">
        <f t="shared" si="23"/>
        <v>1-0-0----1</v>
      </c>
      <c r="F1496" s="1">
        <v>1</v>
      </c>
      <c r="G1496" s="1" t="s">
        <v>87</v>
      </c>
      <c r="H1496" s="1">
        <v>0</v>
      </c>
      <c r="I1496" s="1" t="s">
        <v>87</v>
      </c>
      <c r="J1496" s="1">
        <v>0</v>
      </c>
      <c r="K1496" s="1" t="s">
        <v>87</v>
      </c>
      <c r="L1496" s="1" t="s">
        <v>87</v>
      </c>
      <c r="M1496" s="1" t="s">
        <v>87</v>
      </c>
      <c r="N1496" s="1" t="s">
        <v>87</v>
      </c>
      <c r="O1496" s="1">
        <v>1</v>
      </c>
      <c r="P1496" s="1">
        <v>136</v>
      </c>
      <c r="Q1496" s="1">
        <v>295601</v>
      </c>
      <c r="R1496" s="1">
        <v>20015.720989003938</v>
      </c>
      <c r="S1496" s="1">
        <v>17.158802032470703</v>
      </c>
      <c r="T1496" s="1">
        <v>-157.39508475245211</v>
      </c>
      <c r="U1496" s="1">
        <v>75.095798790835033</v>
      </c>
      <c r="V1496" s="1">
        <v>225.91195678710938</v>
      </c>
      <c r="W1496" s="1">
        <v>120.52328491210938</v>
      </c>
      <c r="X1496" s="1">
        <v>0.60214311029975587</v>
      </c>
      <c r="Y1496" s="1">
        <v>0</v>
      </c>
      <c r="Z1496" s="1">
        <v>2.123132195087297</v>
      </c>
      <c r="AA1496" s="1">
        <v>8.1731793870792053</v>
      </c>
      <c r="AB1496" s="1">
        <v>58.73119509067967</v>
      </c>
      <c r="AC1496" s="1">
        <v>30.972493327153831</v>
      </c>
      <c r="AD1496" s="1">
        <v>0</v>
      </c>
      <c r="AE1496" s="1">
        <v>0</v>
      </c>
      <c r="AF1496" s="1">
        <v>2.123132195087297</v>
      </c>
      <c r="AG1496" s="1">
        <v>-22.995767691291995</v>
      </c>
      <c r="AH1496" s="1">
        <v>3.7753593526408911E-2</v>
      </c>
      <c r="AI1496" s="1">
        <v>0.84593349772242832</v>
      </c>
      <c r="AJ1496" s="1">
        <v>2.2591195106506348</v>
      </c>
      <c r="AK1496" s="1">
        <v>0</v>
      </c>
      <c r="AL1496" s="1">
        <v>0</v>
      </c>
      <c r="AM1496" s="1">
        <v>-0.97730715875060992</v>
      </c>
    </row>
    <row r="1497" spans="5:39" x14ac:dyDescent="0.2">
      <c r="E1497" s="1" t="str">
        <f t="shared" si="23"/>
        <v>1-1-0----1</v>
      </c>
      <c r="F1497" s="1">
        <v>1</v>
      </c>
      <c r="G1497" s="1" t="s">
        <v>87</v>
      </c>
      <c r="H1497" s="1">
        <v>1</v>
      </c>
      <c r="I1497" s="1" t="s">
        <v>87</v>
      </c>
      <c r="J1497" s="1">
        <v>0</v>
      </c>
      <c r="K1497" s="1" t="s">
        <v>87</v>
      </c>
      <c r="L1497" s="1" t="s">
        <v>87</v>
      </c>
      <c r="M1497" s="1" t="s">
        <v>87</v>
      </c>
      <c r="N1497" s="1" t="s">
        <v>87</v>
      </c>
      <c r="O1497" s="1">
        <v>1</v>
      </c>
      <c r="P1497" s="1">
        <v>182</v>
      </c>
      <c r="Q1497" s="1">
        <v>251720</v>
      </c>
      <c r="R1497" s="1">
        <v>38711.394770933701</v>
      </c>
      <c r="S1497" s="1">
        <v>41.944705963134766</v>
      </c>
      <c r="T1497" s="1">
        <v>-131.46464024611771</v>
      </c>
      <c r="U1497" s="1">
        <v>83.254917145667079</v>
      </c>
      <c r="V1497" s="1">
        <v>276.60336303710938</v>
      </c>
      <c r="W1497" s="1">
        <v>206.98936462402344</v>
      </c>
      <c r="X1497" s="1">
        <v>0.53469880341134235</v>
      </c>
      <c r="Y1497" s="1">
        <v>0</v>
      </c>
      <c r="Z1497" s="1">
        <v>1.5000794533608772</v>
      </c>
      <c r="AA1497" s="1">
        <v>4.3453043063721593</v>
      </c>
      <c r="AB1497" s="1">
        <v>64.842682345463203</v>
      </c>
      <c r="AC1497" s="1">
        <v>29.311933894803747</v>
      </c>
      <c r="AD1497" s="1">
        <v>0</v>
      </c>
      <c r="AE1497" s="1">
        <v>0</v>
      </c>
      <c r="AF1497" s="1">
        <v>0</v>
      </c>
      <c r="AG1497" s="1">
        <v>-31.675287104650014</v>
      </c>
      <c r="AH1497" s="1">
        <v>9.1482599713967896E-2</v>
      </c>
      <c r="AI1497" s="1">
        <v>0</v>
      </c>
      <c r="AJ1497" s="1">
        <v>2.7660336494445801</v>
      </c>
      <c r="AK1497" s="1">
        <v>0</v>
      </c>
      <c r="AL1497" s="1">
        <v>0</v>
      </c>
      <c r="AM1497" s="1">
        <v>10.179517827286091</v>
      </c>
    </row>
    <row r="1498" spans="5:39" x14ac:dyDescent="0.2">
      <c r="E1498" s="1" t="str">
        <f t="shared" si="23"/>
        <v>1-0-1----1</v>
      </c>
      <c r="F1498" s="1">
        <v>1</v>
      </c>
      <c r="G1498" s="1" t="s">
        <v>87</v>
      </c>
      <c r="H1498" s="1">
        <v>0</v>
      </c>
      <c r="I1498" s="1" t="s">
        <v>87</v>
      </c>
      <c r="J1498" s="1">
        <v>1</v>
      </c>
      <c r="K1498" s="1" t="s">
        <v>87</v>
      </c>
      <c r="L1498" s="1" t="s">
        <v>87</v>
      </c>
      <c r="M1498" s="1" t="s">
        <v>87</v>
      </c>
      <c r="N1498" s="1" t="s">
        <v>87</v>
      </c>
      <c r="O1498" s="1">
        <v>1</v>
      </c>
      <c r="P1498" s="1">
        <v>596</v>
      </c>
      <c r="Q1498" s="1">
        <v>1576406</v>
      </c>
      <c r="R1498" s="1">
        <v>29674.93810944631</v>
      </c>
      <c r="S1498" s="1">
        <v>34.219196319580078</v>
      </c>
      <c r="T1498" s="1">
        <v>-358.20851565498378</v>
      </c>
      <c r="U1498" s="1">
        <v>77.421415712764258</v>
      </c>
      <c r="V1498" s="1">
        <v>224.29481506347656</v>
      </c>
      <c r="W1498" s="1">
        <v>-37.730701446533203</v>
      </c>
      <c r="X1498" s="1">
        <v>-0.12714668959839392</v>
      </c>
      <c r="Y1498" s="1">
        <v>0.22443456825208735</v>
      </c>
      <c r="Z1498" s="1">
        <v>10.087312532431367</v>
      </c>
      <c r="AA1498" s="1">
        <v>48.913287566781655</v>
      </c>
      <c r="AB1498" s="1">
        <v>37.894298803734571</v>
      </c>
      <c r="AC1498" s="1">
        <v>2.8806665288003219</v>
      </c>
      <c r="AD1498" s="1">
        <v>0</v>
      </c>
      <c r="AE1498" s="1">
        <v>0.22443456825208735</v>
      </c>
      <c r="AF1498" s="1">
        <v>9.9054431409167432</v>
      </c>
      <c r="AG1498" s="1">
        <v>-3.7975302824937565</v>
      </c>
      <c r="AH1498" s="1">
        <v>6.1377839876123286</v>
      </c>
      <c r="AI1498" s="1">
        <v>10.19502111111418</v>
      </c>
      <c r="AJ1498" s="1">
        <v>2.2429482936859131</v>
      </c>
      <c r="AK1498" s="1">
        <v>0</v>
      </c>
      <c r="AL1498" s="1">
        <v>0</v>
      </c>
      <c r="AM1498" s="1">
        <v>6.2263037770419825</v>
      </c>
    </row>
    <row r="1499" spans="5:39" x14ac:dyDescent="0.2">
      <c r="E1499" s="1" t="str">
        <f t="shared" si="23"/>
        <v>1-1-1----1</v>
      </c>
      <c r="F1499" s="1">
        <v>1</v>
      </c>
      <c r="G1499" s="1" t="s">
        <v>87</v>
      </c>
      <c r="H1499" s="1">
        <v>1</v>
      </c>
      <c r="I1499" s="1" t="s">
        <v>87</v>
      </c>
      <c r="J1499" s="1">
        <v>1</v>
      </c>
      <c r="K1499" s="1" t="s">
        <v>87</v>
      </c>
      <c r="L1499" s="1" t="s">
        <v>87</v>
      </c>
      <c r="M1499" s="1" t="s">
        <v>87</v>
      </c>
      <c r="N1499" s="1" t="s">
        <v>87</v>
      </c>
      <c r="O1499" s="1">
        <v>1</v>
      </c>
      <c r="P1499" s="1">
        <v>2034</v>
      </c>
      <c r="Q1499" s="1">
        <v>3849557</v>
      </c>
      <c r="R1499" s="1">
        <v>57005.746837821986</v>
      </c>
      <c r="S1499" s="1">
        <v>64.565711975097656</v>
      </c>
      <c r="T1499" s="1">
        <v>-474.54728507036674</v>
      </c>
      <c r="U1499" s="1">
        <v>88.412002761959883</v>
      </c>
      <c r="V1499" s="1">
        <v>286.97634887695313</v>
      </c>
      <c r="W1499" s="1">
        <v>-72.647880554199219</v>
      </c>
      <c r="X1499" s="1">
        <v>-0.1274395733484173</v>
      </c>
      <c r="Y1499" s="1">
        <v>0.55372605211456805</v>
      </c>
      <c r="Z1499" s="1">
        <v>5.6890961739233896</v>
      </c>
      <c r="AA1499" s="1">
        <v>48.336263107677063</v>
      </c>
      <c r="AB1499" s="1">
        <v>42.481823233166828</v>
      </c>
      <c r="AC1499" s="1">
        <v>2.9002817726818955</v>
      </c>
      <c r="AD1499" s="1">
        <v>3.8809660436252794E-2</v>
      </c>
      <c r="AE1499" s="1">
        <v>0.20415336102309953</v>
      </c>
      <c r="AF1499" s="1">
        <v>3.6147535937252</v>
      </c>
      <c r="AG1499" s="1">
        <v>-3.3228821713335144</v>
      </c>
      <c r="AH1499" s="1">
        <v>9.9765867980141802</v>
      </c>
      <c r="AI1499" s="1">
        <v>7.4907267432545988</v>
      </c>
      <c r="AJ1499" s="1">
        <v>2.8697633743286133</v>
      </c>
      <c r="AK1499" s="1">
        <v>0</v>
      </c>
      <c r="AL1499" s="1">
        <v>0</v>
      </c>
      <c r="AM1499" s="1">
        <v>12.366622918642742</v>
      </c>
    </row>
    <row r="1500" spans="5:39" x14ac:dyDescent="0.2">
      <c r="E1500" s="1" t="str">
        <f t="shared" si="23"/>
        <v>0-0-0----2</v>
      </c>
      <c r="F1500" s="1">
        <v>0</v>
      </c>
      <c r="G1500" s="1" t="s">
        <v>87</v>
      </c>
      <c r="H1500" s="1">
        <v>0</v>
      </c>
      <c r="I1500" s="1" t="s">
        <v>87</v>
      </c>
      <c r="J1500" s="1">
        <v>0</v>
      </c>
      <c r="K1500" s="1" t="s">
        <v>87</v>
      </c>
      <c r="L1500" s="1" t="s">
        <v>87</v>
      </c>
      <c r="M1500" s="1" t="s">
        <v>87</v>
      </c>
      <c r="N1500" s="1" t="s">
        <v>87</v>
      </c>
      <c r="O1500" s="1">
        <v>2</v>
      </c>
      <c r="P1500" s="1">
        <v>851</v>
      </c>
      <c r="Q1500" s="1">
        <v>3561879</v>
      </c>
      <c r="R1500" s="1">
        <v>14802.350661652259</v>
      </c>
      <c r="S1500" s="1">
        <v>22.156345367431641</v>
      </c>
      <c r="T1500" s="1">
        <v>-69.411120632939117</v>
      </c>
      <c r="U1500" s="1">
        <v>51.587515581151195</v>
      </c>
      <c r="V1500" s="1">
        <v>111.99521636962891</v>
      </c>
      <c r="W1500" s="1">
        <v>69.15966796875</v>
      </c>
      <c r="X1500" s="1">
        <v>0.46722084586145252</v>
      </c>
      <c r="Y1500" s="1">
        <v>0</v>
      </c>
      <c r="Z1500" s="1">
        <v>1.4778435763820164</v>
      </c>
      <c r="AA1500" s="1">
        <v>11.692536439334408</v>
      </c>
      <c r="AB1500" s="1">
        <v>68.156498297668165</v>
      </c>
      <c r="AC1500" s="1">
        <v>17.99687749078506</v>
      </c>
      <c r="AD1500" s="1">
        <v>0.67624419583034689</v>
      </c>
      <c r="AE1500" s="1">
        <v>0</v>
      </c>
      <c r="AF1500" s="1">
        <v>1.4778435763820164</v>
      </c>
      <c r="AG1500" s="1">
        <v>-24.422561355922166</v>
      </c>
      <c r="AH1500" s="1">
        <v>0</v>
      </c>
      <c r="AI1500" s="1">
        <v>0.63936545478932461</v>
      </c>
      <c r="AJ1500" s="1">
        <v>1.1199520826339722</v>
      </c>
      <c r="AK1500" s="1">
        <v>0</v>
      </c>
      <c r="AL1500" s="1">
        <v>0</v>
      </c>
      <c r="AM1500" s="1">
        <v>-1.2287439431328029</v>
      </c>
    </row>
    <row r="1501" spans="5:39" x14ac:dyDescent="0.2">
      <c r="E1501" s="1" t="str">
        <f t="shared" si="23"/>
        <v>0-1-0----2</v>
      </c>
      <c r="F1501" s="1">
        <v>0</v>
      </c>
      <c r="G1501" s="1" t="s">
        <v>87</v>
      </c>
      <c r="H1501" s="1">
        <v>1</v>
      </c>
      <c r="I1501" s="1" t="s">
        <v>87</v>
      </c>
      <c r="J1501" s="1">
        <v>0</v>
      </c>
      <c r="K1501" s="1" t="s">
        <v>87</v>
      </c>
      <c r="L1501" s="1" t="s">
        <v>87</v>
      </c>
      <c r="M1501" s="1" t="s">
        <v>87</v>
      </c>
      <c r="N1501" s="1" t="s">
        <v>87</v>
      </c>
      <c r="O1501" s="1">
        <v>2</v>
      </c>
      <c r="P1501" s="1">
        <v>671</v>
      </c>
      <c r="Q1501" s="1">
        <v>2059091</v>
      </c>
      <c r="R1501" s="1">
        <v>20916.024630494569</v>
      </c>
      <c r="S1501" s="1">
        <v>36.218757629394531</v>
      </c>
      <c r="T1501" s="1">
        <v>-46.803595650360059</v>
      </c>
      <c r="U1501" s="1">
        <v>49.084419940993499</v>
      </c>
      <c r="V1501" s="1">
        <v>127.26081848144531</v>
      </c>
      <c r="W1501" s="1">
        <v>112.65149688720703</v>
      </c>
      <c r="X1501" s="1">
        <v>0.53858942546360611</v>
      </c>
      <c r="Y1501" s="1">
        <v>0</v>
      </c>
      <c r="Z1501" s="1">
        <v>0.83590283285197209</v>
      </c>
      <c r="AA1501" s="1">
        <v>5.3317701840278069</v>
      </c>
      <c r="AB1501" s="1">
        <v>70.989286049038142</v>
      </c>
      <c r="AC1501" s="1">
        <v>22.476811369677201</v>
      </c>
      <c r="AD1501" s="1">
        <v>0.36622956440487575</v>
      </c>
      <c r="AE1501" s="1">
        <v>0</v>
      </c>
      <c r="AF1501" s="1">
        <v>0.10645474143687675</v>
      </c>
      <c r="AG1501" s="1">
        <v>-27.718899634437754</v>
      </c>
      <c r="AH1501" s="1">
        <v>0</v>
      </c>
      <c r="AI1501" s="1">
        <v>0.59987376349969812</v>
      </c>
      <c r="AJ1501" s="1">
        <v>1.2726081609725952</v>
      </c>
      <c r="AK1501" s="1">
        <v>0</v>
      </c>
      <c r="AL1501" s="1">
        <v>0</v>
      </c>
      <c r="AM1501" s="1">
        <v>10.228882642972602</v>
      </c>
    </row>
    <row r="1502" spans="5:39" x14ac:dyDescent="0.2">
      <c r="E1502" s="1" t="str">
        <f t="shared" si="23"/>
        <v>0-0-1----2</v>
      </c>
      <c r="F1502" s="1">
        <v>0</v>
      </c>
      <c r="G1502" s="1" t="s">
        <v>87</v>
      </c>
      <c r="H1502" s="1">
        <v>0</v>
      </c>
      <c r="I1502" s="1" t="s">
        <v>87</v>
      </c>
      <c r="J1502" s="1">
        <v>1</v>
      </c>
      <c r="K1502" s="1" t="s">
        <v>87</v>
      </c>
      <c r="L1502" s="1" t="s">
        <v>87</v>
      </c>
      <c r="M1502" s="1" t="s">
        <v>87</v>
      </c>
      <c r="N1502" s="1" t="s">
        <v>87</v>
      </c>
      <c r="O1502" s="1">
        <v>2</v>
      </c>
      <c r="P1502" s="1">
        <v>775</v>
      </c>
      <c r="Q1502" s="1">
        <v>3428275</v>
      </c>
      <c r="R1502" s="1">
        <v>19427.638123328692</v>
      </c>
      <c r="S1502" s="1">
        <v>34.981155395507813</v>
      </c>
      <c r="T1502" s="1">
        <v>-207.34194835345102</v>
      </c>
      <c r="U1502" s="1">
        <v>65.34176852421291</v>
      </c>
      <c r="V1502" s="1">
        <v>110.87622833251953</v>
      </c>
      <c r="W1502" s="1">
        <v>-28.815786361694336</v>
      </c>
      <c r="X1502" s="1">
        <v>-0.14832367258834395</v>
      </c>
      <c r="Y1502" s="1">
        <v>0.76656627604261618</v>
      </c>
      <c r="Z1502" s="1">
        <v>11.9563628938752</v>
      </c>
      <c r="AA1502" s="1">
        <v>48.381737171026245</v>
      </c>
      <c r="AB1502" s="1">
        <v>30.429268363827291</v>
      </c>
      <c r="AC1502" s="1">
        <v>8.0000875075657572</v>
      </c>
      <c r="AD1502" s="1">
        <v>0.46597778766289166</v>
      </c>
      <c r="AE1502" s="1">
        <v>0.76656627604261618</v>
      </c>
      <c r="AF1502" s="1">
        <v>11.648744631046226</v>
      </c>
      <c r="AG1502" s="1">
        <v>-6.1553941746892988</v>
      </c>
      <c r="AH1502" s="1">
        <v>2.5446799914130707</v>
      </c>
      <c r="AI1502" s="1">
        <v>8.992984120116116</v>
      </c>
      <c r="AJ1502" s="1">
        <v>1.108762264251709</v>
      </c>
      <c r="AK1502" s="1">
        <v>0</v>
      </c>
      <c r="AL1502" s="1">
        <v>0</v>
      </c>
      <c r="AM1502" s="1">
        <v>-3.0741048221411242</v>
      </c>
    </row>
    <row r="1503" spans="5:39" x14ac:dyDescent="0.2">
      <c r="E1503" s="1" t="str">
        <f t="shared" si="23"/>
        <v>0-1-1----2</v>
      </c>
      <c r="F1503" s="1">
        <v>0</v>
      </c>
      <c r="G1503" s="1" t="s">
        <v>87</v>
      </c>
      <c r="H1503" s="1">
        <v>1</v>
      </c>
      <c r="I1503" s="1" t="s">
        <v>87</v>
      </c>
      <c r="J1503" s="1">
        <v>1</v>
      </c>
      <c r="K1503" s="1" t="s">
        <v>87</v>
      </c>
      <c r="L1503" s="1" t="s">
        <v>87</v>
      </c>
      <c r="M1503" s="1" t="s">
        <v>87</v>
      </c>
      <c r="N1503" s="1" t="s">
        <v>87</v>
      </c>
      <c r="O1503" s="1">
        <v>2</v>
      </c>
      <c r="P1503" s="1">
        <v>1772</v>
      </c>
      <c r="Q1503" s="1">
        <v>5229561</v>
      </c>
      <c r="R1503" s="1">
        <v>32479.078794905956</v>
      </c>
      <c r="S1503" s="1">
        <v>56.942436218261719</v>
      </c>
      <c r="T1503" s="1">
        <v>-259.58367983667029</v>
      </c>
      <c r="U1503" s="1">
        <v>62.159651321245775</v>
      </c>
      <c r="V1503" s="1">
        <v>138.52780151367188</v>
      </c>
      <c r="W1503" s="1">
        <v>-60.997783660888672</v>
      </c>
      <c r="X1503" s="1">
        <v>-0.18780638467632774</v>
      </c>
      <c r="Y1503" s="1">
        <v>1.0000648237968732</v>
      </c>
      <c r="Z1503" s="1">
        <v>8.5523431125480709</v>
      </c>
      <c r="AA1503" s="1">
        <v>49.9917105852671</v>
      </c>
      <c r="AB1503" s="1">
        <v>34.753987954247016</v>
      </c>
      <c r="AC1503" s="1">
        <v>5.4169174047305306</v>
      </c>
      <c r="AD1503" s="1">
        <v>0.28497611941040557</v>
      </c>
      <c r="AE1503" s="1">
        <v>0.36574771763824915</v>
      </c>
      <c r="AF1503" s="1">
        <v>6.4265623825785756</v>
      </c>
      <c r="AG1503" s="1">
        <v>-6.4197449878587349</v>
      </c>
      <c r="AH1503" s="1">
        <v>4.5010136517353487</v>
      </c>
      <c r="AI1503" s="1">
        <v>12.102952118305558</v>
      </c>
      <c r="AJ1503" s="1">
        <v>1.3852779865264893</v>
      </c>
      <c r="AK1503" s="1">
        <v>0</v>
      </c>
      <c r="AL1503" s="1">
        <v>0</v>
      </c>
      <c r="AM1503" s="1">
        <v>-12.285778200684856</v>
      </c>
    </row>
    <row r="1504" spans="5:39" x14ac:dyDescent="0.2">
      <c r="E1504" s="1" t="str">
        <f t="shared" si="23"/>
        <v>1-0-0----2</v>
      </c>
      <c r="F1504" s="1">
        <v>1</v>
      </c>
      <c r="G1504" s="1" t="s">
        <v>87</v>
      </c>
      <c r="H1504" s="1">
        <v>0</v>
      </c>
      <c r="I1504" s="1" t="s">
        <v>87</v>
      </c>
      <c r="J1504" s="1">
        <v>0</v>
      </c>
      <c r="K1504" s="1" t="s">
        <v>87</v>
      </c>
      <c r="L1504" s="1" t="s">
        <v>87</v>
      </c>
      <c r="M1504" s="1" t="s">
        <v>87</v>
      </c>
      <c r="N1504" s="1" t="s">
        <v>87</v>
      </c>
      <c r="O1504" s="1">
        <v>2</v>
      </c>
      <c r="P1504" s="1">
        <v>264</v>
      </c>
      <c r="Q1504" s="1">
        <v>543498</v>
      </c>
      <c r="R1504" s="1">
        <v>19757.481622922736</v>
      </c>
      <c r="S1504" s="1">
        <v>16.660099029541016</v>
      </c>
      <c r="T1504" s="1">
        <v>-64.052896741513536</v>
      </c>
      <c r="U1504" s="1">
        <v>78.960971444968038</v>
      </c>
      <c r="V1504" s="1">
        <v>235.16038513183594</v>
      </c>
      <c r="W1504" s="1">
        <v>188.40371704101563</v>
      </c>
      <c r="X1504" s="1">
        <v>0.95358163877742697</v>
      </c>
      <c r="Y1504" s="1">
        <v>0</v>
      </c>
      <c r="Z1504" s="1">
        <v>0</v>
      </c>
      <c r="AA1504" s="1">
        <v>1.2472906984018339</v>
      </c>
      <c r="AB1504" s="1">
        <v>55.956967642935204</v>
      </c>
      <c r="AC1504" s="1">
        <v>38.211916143205677</v>
      </c>
      <c r="AD1504" s="1">
        <v>4.5838255154572787</v>
      </c>
      <c r="AE1504" s="1">
        <v>0</v>
      </c>
      <c r="AF1504" s="1">
        <v>0</v>
      </c>
      <c r="AG1504" s="1">
        <v>-59.892474615718079</v>
      </c>
      <c r="AH1504" s="1">
        <v>6.2925714538047983E-4</v>
      </c>
      <c r="AI1504" s="1">
        <v>0</v>
      </c>
      <c r="AJ1504" s="1">
        <v>2.3516039848327637</v>
      </c>
      <c r="AK1504" s="1">
        <v>0</v>
      </c>
      <c r="AL1504" s="1">
        <v>0</v>
      </c>
      <c r="AM1504" s="1">
        <v>-1.7728974921507521</v>
      </c>
    </row>
    <row r="1505" spans="5:39" x14ac:dyDescent="0.2">
      <c r="E1505" s="1" t="str">
        <f t="shared" si="23"/>
        <v>1-1-0----2</v>
      </c>
      <c r="F1505" s="1">
        <v>1</v>
      </c>
      <c r="G1505" s="1" t="s">
        <v>87</v>
      </c>
      <c r="H1505" s="1">
        <v>1</v>
      </c>
      <c r="I1505" s="1" t="s">
        <v>87</v>
      </c>
      <c r="J1505" s="1">
        <v>0</v>
      </c>
      <c r="K1505" s="1" t="s">
        <v>87</v>
      </c>
      <c r="L1505" s="1" t="s">
        <v>87</v>
      </c>
      <c r="M1505" s="1" t="s">
        <v>87</v>
      </c>
      <c r="N1505" s="1" t="s">
        <v>87</v>
      </c>
      <c r="O1505" s="1">
        <v>2</v>
      </c>
      <c r="P1505" s="1">
        <v>341</v>
      </c>
      <c r="Q1505" s="1">
        <v>498533</v>
      </c>
      <c r="R1505" s="1">
        <v>39232.357405738476</v>
      </c>
      <c r="S1505" s="1">
        <v>46.044559478759766</v>
      </c>
      <c r="T1505" s="1">
        <v>-54.026791550068502</v>
      </c>
      <c r="U1505" s="1">
        <v>72.710025694691481</v>
      </c>
      <c r="V1505" s="1">
        <v>259.732666015625</v>
      </c>
      <c r="W1505" s="1">
        <v>247.24772644042969</v>
      </c>
      <c r="X1505" s="1">
        <v>0.63021378981489662</v>
      </c>
      <c r="Y1505" s="1">
        <v>0</v>
      </c>
      <c r="Z1505" s="1">
        <v>0</v>
      </c>
      <c r="AA1505" s="1">
        <v>1.8438097377706191</v>
      </c>
      <c r="AB1505" s="1">
        <v>72.529601851833277</v>
      </c>
      <c r="AC1505" s="1">
        <v>23.863214671847199</v>
      </c>
      <c r="AD1505" s="1">
        <v>1.7633737385489026</v>
      </c>
      <c r="AE1505" s="1">
        <v>0</v>
      </c>
      <c r="AF1505" s="1">
        <v>0</v>
      </c>
      <c r="AG1505" s="1">
        <v>-48.598606575530944</v>
      </c>
      <c r="AH1505" s="1">
        <v>8.5801742311943235E-2</v>
      </c>
      <c r="AI1505" s="1">
        <v>0</v>
      </c>
      <c r="AJ1505" s="1">
        <v>2.5973265171051025</v>
      </c>
      <c r="AK1505" s="1">
        <v>0</v>
      </c>
      <c r="AL1505" s="1">
        <v>0</v>
      </c>
      <c r="AM1505" s="1">
        <v>17.344636319074215</v>
      </c>
    </row>
    <row r="1506" spans="5:39" x14ac:dyDescent="0.2">
      <c r="E1506" s="1" t="str">
        <f t="shared" si="23"/>
        <v>1-0-1----2</v>
      </c>
      <c r="F1506" s="1">
        <v>1</v>
      </c>
      <c r="G1506" s="1" t="s">
        <v>87</v>
      </c>
      <c r="H1506" s="1">
        <v>0</v>
      </c>
      <c r="I1506" s="1" t="s">
        <v>87</v>
      </c>
      <c r="J1506" s="1">
        <v>1</v>
      </c>
      <c r="K1506" s="1" t="s">
        <v>87</v>
      </c>
      <c r="L1506" s="1" t="s">
        <v>87</v>
      </c>
      <c r="M1506" s="1" t="s">
        <v>87</v>
      </c>
      <c r="N1506" s="1" t="s">
        <v>87</v>
      </c>
      <c r="O1506" s="1">
        <v>2</v>
      </c>
      <c r="P1506" s="1">
        <v>1355</v>
      </c>
      <c r="Q1506" s="1">
        <v>3716771</v>
      </c>
      <c r="R1506" s="1">
        <v>31820.143466540321</v>
      </c>
      <c r="S1506" s="1">
        <v>36.830959320068359</v>
      </c>
      <c r="T1506" s="1">
        <v>-277.4424133444054</v>
      </c>
      <c r="U1506" s="1">
        <v>91.014846170396041</v>
      </c>
      <c r="V1506" s="1">
        <v>220.61538696289063</v>
      </c>
      <c r="W1506" s="1">
        <v>36.308486938476563</v>
      </c>
      <c r="X1506" s="1">
        <v>0.1141053527199079</v>
      </c>
      <c r="Y1506" s="1">
        <v>0.17932232036894391</v>
      </c>
      <c r="Z1506" s="1">
        <v>4.0249991188588155</v>
      </c>
      <c r="AA1506" s="1">
        <v>36.44437604576661</v>
      </c>
      <c r="AB1506" s="1">
        <v>49.152449801184957</v>
      </c>
      <c r="AC1506" s="1">
        <v>9.7750977932188992</v>
      </c>
      <c r="AD1506" s="1">
        <v>0.42375492060178044</v>
      </c>
      <c r="AE1506" s="1">
        <v>0.17932232036894391</v>
      </c>
      <c r="AF1506" s="1">
        <v>4.0249991188588155</v>
      </c>
      <c r="AG1506" s="1">
        <v>-8.7948308875355092</v>
      </c>
      <c r="AH1506" s="1">
        <v>4.7997475599264581</v>
      </c>
      <c r="AI1506" s="1">
        <v>3.3784259253350477</v>
      </c>
      <c r="AJ1506" s="1">
        <v>2.2061538696289063</v>
      </c>
      <c r="AK1506" s="1">
        <v>0</v>
      </c>
      <c r="AL1506" s="1">
        <v>0</v>
      </c>
      <c r="AM1506" s="1">
        <v>2.7373158239096416</v>
      </c>
    </row>
    <row r="1507" spans="5:39" x14ac:dyDescent="0.2">
      <c r="E1507" s="1" t="str">
        <f t="shared" si="23"/>
        <v>1-1-1----2</v>
      </c>
      <c r="F1507" s="1">
        <v>1</v>
      </c>
      <c r="G1507" s="1" t="s">
        <v>87</v>
      </c>
      <c r="H1507" s="1">
        <v>1</v>
      </c>
      <c r="I1507" s="1" t="s">
        <v>87</v>
      </c>
      <c r="J1507" s="1">
        <v>1</v>
      </c>
      <c r="K1507" s="1" t="s">
        <v>87</v>
      </c>
      <c r="L1507" s="1" t="s">
        <v>87</v>
      </c>
      <c r="M1507" s="1" t="s">
        <v>87</v>
      </c>
      <c r="N1507" s="1" t="s">
        <v>87</v>
      </c>
      <c r="O1507" s="1">
        <v>2</v>
      </c>
      <c r="P1507" s="1">
        <v>5208</v>
      </c>
      <c r="Q1507" s="1">
        <v>10096528</v>
      </c>
      <c r="R1507" s="1">
        <v>59383.22962092825</v>
      </c>
      <c r="S1507" s="1">
        <v>65.743827819824219</v>
      </c>
      <c r="T1507" s="1">
        <v>-398.25316808229456</v>
      </c>
      <c r="U1507" s="1">
        <v>93.436718805901208</v>
      </c>
      <c r="V1507" s="1">
        <v>295.10324096679688</v>
      </c>
      <c r="W1507" s="1">
        <v>10.145347595214844</v>
      </c>
      <c r="X1507" s="1">
        <v>1.7084533225925035E-2</v>
      </c>
      <c r="Y1507" s="1">
        <v>0.36824540079520407</v>
      </c>
      <c r="Z1507" s="1">
        <v>2.4874194376522305</v>
      </c>
      <c r="AA1507" s="1">
        <v>39.066201767577923</v>
      </c>
      <c r="AB1507" s="1">
        <v>52.940783207851247</v>
      </c>
      <c r="AC1507" s="1">
        <v>5.1114700023612079</v>
      </c>
      <c r="AD1507" s="1">
        <v>2.5880183762180424E-2</v>
      </c>
      <c r="AE1507" s="1">
        <v>0.25771235418749888</v>
      </c>
      <c r="AF1507" s="1">
        <v>1.3351025223720472</v>
      </c>
      <c r="AG1507" s="1">
        <v>-5.0099914312976619</v>
      </c>
      <c r="AH1507" s="1">
        <v>10.812049911761106</v>
      </c>
      <c r="AI1507" s="1">
        <v>6.985269817882565</v>
      </c>
      <c r="AJ1507" s="1">
        <v>2.9510324001312256</v>
      </c>
      <c r="AK1507" s="1">
        <v>0</v>
      </c>
      <c r="AL1507" s="1">
        <v>0</v>
      </c>
      <c r="AM1507" s="1">
        <v>7.0712217331541858</v>
      </c>
    </row>
    <row r="1508" spans="5:39" x14ac:dyDescent="0.2">
      <c r="E1508" s="1" t="str">
        <f t="shared" si="23"/>
        <v>0--10----1</v>
      </c>
      <c r="F1508" s="1">
        <v>0</v>
      </c>
      <c r="G1508" s="1" t="s">
        <v>87</v>
      </c>
      <c r="H1508" s="1" t="s">
        <v>87</v>
      </c>
      <c r="I1508" s="1">
        <v>1</v>
      </c>
      <c r="J1508" s="1">
        <v>0</v>
      </c>
      <c r="K1508" s="1" t="s">
        <v>87</v>
      </c>
      <c r="L1508" s="1" t="s">
        <v>87</v>
      </c>
      <c r="M1508" s="1" t="s">
        <v>87</v>
      </c>
      <c r="N1508" s="1" t="s">
        <v>87</v>
      </c>
      <c r="O1508" s="1">
        <v>1</v>
      </c>
      <c r="P1508" s="1">
        <v>464</v>
      </c>
      <c r="Q1508" s="1">
        <v>1724582</v>
      </c>
      <c r="R1508" s="1">
        <v>12399.573477412087</v>
      </c>
      <c r="S1508" s="1">
        <v>12.934611320495605</v>
      </c>
      <c r="T1508" s="1">
        <v>-108.90388970218164</v>
      </c>
      <c r="U1508" s="1">
        <v>45.796002454393253</v>
      </c>
      <c r="V1508" s="1">
        <v>122.04012298583984</v>
      </c>
      <c r="W1508" s="1">
        <v>50.667133331298828</v>
      </c>
      <c r="X1508" s="1">
        <v>0.40861996925618088</v>
      </c>
      <c r="Y1508" s="1">
        <v>0</v>
      </c>
      <c r="Z1508" s="1">
        <v>3.9442601163644295</v>
      </c>
      <c r="AA1508" s="1">
        <v>13.393912263957294</v>
      </c>
      <c r="AB1508" s="1">
        <v>69.439087268683082</v>
      </c>
      <c r="AC1508" s="1">
        <v>13.162899763536902</v>
      </c>
      <c r="AD1508" s="1">
        <v>5.9840587458294243E-2</v>
      </c>
      <c r="AE1508" s="1">
        <v>0</v>
      </c>
      <c r="AF1508" s="1">
        <v>3.9442601163644295</v>
      </c>
      <c r="AG1508" s="1">
        <v>-15.310249855035501</v>
      </c>
      <c r="AH1508" s="1">
        <v>0</v>
      </c>
      <c r="AI1508" s="1">
        <v>2.0416677496959803</v>
      </c>
      <c r="AJ1508" s="1">
        <v>1.2204012870788574</v>
      </c>
      <c r="AK1508" s="1">
        <v>0</v>
      </c>
      <c r="AL1508" s="1">
        <v>0</v>
      </c>
      <c r="AM1508" s="1">
        <v>5.0034773472514056</v>
      </c>
    </row>
    <row r="1509" spans="5:39" x14ac:dyDescent="0.2">
      <c r="E1509" s="1" t="str">
        <f t="shared" si="23"/>
        <v>0--20----1</v>
      </c>
      <c r="F1509" s="1">
        <v>0</v>
      </c>
      <c r="G1509" s="1" t="s">
        <v>87</v>
      </c>
      <c r="H1509" s="1" t="s">
        <v>87</v>
      </c>
      <c r="I1509" s="1">
        <v>2</v>
      </c>
      <c r="J1509" s="1">
        <v>0</v>
      </c>
      <c r="K1509" s="1" t="s">
        <v>87</v>
      </c>
      <c r="L1509" s="1" t="s">
        <v>87</v>
      </c>
      <c r="M1509" s="1" t="s">
        <v>87</v>
      </c>
      <c r="N1509" s="1" t="s">
        <v>87</v>
      </c>
      <c r="O1509" s="1">
        <v>1</v>
      </c>
      <c r="P1509" s="1">
        <v>214</v>
      </c>
      <c r="Q1509" s="1">
        <v>818481</v>
      </c>
      <c r="R1509" s="1">
        <v>22056.580903365088</v>
      </c>
      <c r="S1509" s="1">
        <v>47.695056915283203</v>
      </c>
      <c r="T1509" s="1">
        <v>-139.39080122062529</v>
      </c>
      <c r="U1509" s="1">
        <v>48.797598111722493</v>
      </c>
      <c r="V1509" s="1">
        <v>108.12541961669922</v>
      </c>
      <c r="W1509" s="1">
        <v>24.100687026977539</v>
      </c>
      <c r="X1509" s="1">
        <v>0.10926755661980497</v>
      </c>
      <c r="Y1509" s="1">
        <v>0.2136885278949664</v>
      </c>
      <c r="Z1509" s="1">
        <v>2.4321884075500835</v>
      </c>
      <c r="AA1509" s="1">
        <v>40.344491808606428</v>
      </c>
      <c r="AB1509" s="1">
        <v>53.864903400323286</v>
      </c>
      <c r="AC1509" s="1">
        <v>3.1447278556252374</v>
      </c>
      <c r="AD1509" s="1">
        <v>0</v>
      </c>
      <c r="AE1509" s="1">
        <v>0.2136885278949664</v>
      </c>
      <c r="AF1509" s="1">
        <v>2.4321884075500835</v>
      </c>
      <c r="AG1509" s="1">
        <v>-2.8322425220394258</v>
      </c>
      <c r="AH1509" s="1">
        <v>0</v>
      </c>
      <c r="AI1509" s="1">
        <v>3.0199423688494358</v>
      </c>
      <c r="AJ1509" s="1">
        <v>1.0812541246414185</v>
      </c>
      <c r="AK1509" s="1">
        <v>0</v>
      </c>
      <c r="AL1509" s="1">
        <v>0</v>
      </c>
      <c r="AM1509" s="1">
        <v>6.3807733175952768</v>
      </c>
    </row>
    <row r="1510" spans="5:39" x14ac:dyDescent="0.2">
      <c r="E1510" s="1" t="str">
        <f t="shared" si="23"/>
        <v>0--30----1</v>
      </c>
      <c r="F1510" s="1">
        <v>0</v>
      </c>
      <c r="G1510" s="1" t="s">
        <v>87</v>
      </c>
      <c r="H1510" s="1" t="s">
        <v>87</v>
      </c>
      <c r="I1510" s="1">
        <v>3</v>
      </c>
      <c r="J1510" s="1">
        <v>0</v>
      </c>
      <c r="K1510" s="1" t="s">
        <v>87</v>
      </c>
      <c r="L1510" s="1" t="s">
        <v>87</v>
      </c>
      <c r="M1510" s="1" t="s">
        <v>87</v>
      </c>
      <c r="N1510" s="1" t="s">
        <v>87</v>
      </c>
      <c r="O1510" s="1">
        <v>1</v>
      </c>
      <c r="P1510" s="1">
        <v>20</v>
      </c>
      <c r="Q1510" s="1">
        <v>59450</v>
      </c>
      <c r="R1510" s="1">
        <v>46948.584032853127</v>
      </c>
      <c r="S1510" s="1">
        <v>89.458908081054688</v>
      </c>
      <c r="T1510" s="1">
        <v>-165.37168082312525</v>
      </c>
      <c r="U1510" s="1">
        <v>50.680908286092581</v>
      </c>
      <c r="V1510" s="1">
        <v>101.69554138183594</v>
      </c>
      <c r="W1510" s="1">
        <v>-144.92030334472656</v>
      </c>
      <c r="X1510" s="1">
        <v>-0.30867875215004553</v>
      </c>
      <c r="Y1510" s="1">
        <v>0</v>
      </c>
      <c r="Z1510" s="1">
        <v>9.5492010092514725</v>
      </c>
      <c r="AA1510" s="1">
        <v>62.375105130361653</v>
      </c>
      <c r="AB1510" s="1">
        <v>28.075693860386881</v>
      </c>
      <c r="AC1510" s="1">
        <v>0</v>
      </c>
      <c r="AD1510" s="1">
        <v>0</v>
      </c>
      <c r="AE1510" s="1">
        <v>0</v>
      </c>
      <c r="AF1510" s="1">
        <v>0</v>
      </c>
      <c r="AG1510" s="1">
        <v>0</v>
      </c>
      <c r="AH1510" s="1">
        <v>0</v>
      </c>
      <c r="AI1510" s="1">
        <v>0</v>
      </c>
      <c r="AJ1510" s="1">
        <v>1.0169553756713867</v>
      </c>
      <c r="AK1510" s="1">
        <v>1</v>
      </c>
      <c r="AL1510" s="1">
        <v>0</v>
      </c>
      <c r="AM1510" s="1">
        <v>-131.9250799021132</v>
      </c>
    </row>
    <row r="1511" spans="5:39" x14ac:dyDescent="0.2">
      <c r="E1511" s="1" t="str">
        <f t="shared" si="23"/>
        <v>0--11----1</v>
      </c>
      <c r="F1511" s="1">
        <v>0</v>
      </c>
      <c r="G1511" s="1" t="s">
        <v>87</v>
      </c>
      <c r="H1511" s="1" t="s">
        <v>87</v>
      </c>
      <c r="I1511" s="1">
        <v>1</v>
      </c>
      <c r="J1511" s="1">
        <v>1</v>
      </c>
      <c r="K1511" s="1" t="s">
        <v>87</v>
      </c>
      <c r="L1511" s="1" t="s">
        <v>87</v>
      </c>
      <c r="M1511" s="1" t="s">
        <v>87</v>
      </c>
      <c r="N1511" s="1" t="s">
        <v>87</v>
      </c>
      <c r="O1511" s="1">
        <v>1</v>
      </c>
      <c r="P1511" s="1">
        <v>349</v>
      </c>
      <c r="Q1511" s="1">
        <v>1143951</v>
      </c>
      <c r="R1511" s="1">
        <v>13853.776990071015</v>
      </c>
      <c r="S1511" s="1">
        <v>16.169404983520508</v>
      </c>
      <c r="T1511" s="1">
        <v>-250.04697841590041</v>
      </c>
      <c r="U1511" s="1">
        <v>50.118972791167558</v>
      </c>
      <c r="V1511" s="1">
        <v>129.67425537109375</v>
      </c>
      <c r="W1511" s="1">
        <v>-38.877967834472656</v>
      </c>
      <c r="X1511" s="1">
        <v>-0.28063081903466791</v>
      </c>
      <c r="Y1511" s="1">
        <v>2.2786815169530863</v>
      </c>
      <c r="Z1511" s="1">
        <v>24.334783570275302</v>
      </c>
      <c r="AA1511" s="1">
        <v>47.410422299556537</v>
      </c>
      <c r="AB1511" s="1">
        <v>21.712118788304743</v>
      </c>
      <c r="AC1511" s="1">
        <v>4.2639938249103322</v>
      </c>
      <c r="AD1511" s="1">
        <v>0</v>
      </c>
      <c r="AE1511" s="1">
        <v>2.2786815169530863</v>
      </c>
      <c r="AF1511" s="1">
        <v>24.334783570275302</v>
      </c>
      <c r="AG1511" s="1">
        <v>-2.101637474024983</v>
      </c>
      <c r="AH1511" s="1">
        <v>2.5973048162187342</v>
      </c>
      <c r="AI1511" s="1">
        <v>23.406877953925793</v>
      </c>
      <c r="AJ1511" s="1">
        <v>1.2967425584793091</v>
      </c>
      <c r="AK1511" s="1">
        <v>0</v>
      </c>
      <c r="AL1511" s="1">
        <v>0</v>
      </c>
      <c r="AM1511" s="1">
        <v>7.4732310333568437</v>
      </c>
    </row>
    <row r="1512" spans="5:39" x14ac:dyDescent="0.2">
      <c r="E1512" s="1" t="str">
        <f t="shared" si="23"/>
        <v>0--21----1</v>
      </c>
      <c r="F1512" s="1">
        <v>0</v>
      </c>
      <c r="G1512" s="1" t="s">
        <v>87</v>
      </c>
      <c r="H1512" s="1" t="s">
        <v>87</v>
      </c>
      <c r="I1512" s="1">
        <v>2</v>
      </c>
      <c r="J1512" s="1">
        <v>1</v>
      </c>
      <c r="K1512" s="1" t="s">
        <v>87</v>
      </c>
      <c r="L1512" s="1" t="s">
        <v>87</v>
      </c>
      <c r="M1512" s="1" t="s">
        <v>87</v>
      </c>
      <c r="N1512" s="1" t="s">
        <v>87</v>
      </c>
      <c r="O1512" s="1">
        <v>1</v>
      </c>
      <c r="P1512" s="1">
        <v>520</v>
      </c>
      <c r="Q1512" s="1">
        <v>1764937</v>
      </c>
      <c r="R1512" s="1">
        <v>27276.84691534844</v>
      </c>
      <c r="S1512" s="1">
        <v>55.543350219726563</v>
      </c>
      <c r="T1512" s="1">
        <v>-301.74860374239927</v>
      </c>
      <c r="U1512" s="1">
        <v>52.053530400211116</v>
      </c>
      <c r="V1512" s="1">
        <v>131.88249206542969</v>
      </c>
      <c r="W1512" s="1">
        <v>-87.169647216796875</v>
      </c>
      <c r="X1512" s="1">
        <v>-0.31957376703884088</v>
      </c>
      <c r="Y1512" s="1">
        <v>0.45446381372252947</v>
      </c>
      <c r="Z1512" s="1">
        <v>12.888278731762096</v>
      </c>
      <c r="AA1512" s="1">
        <v>63.36503795886199</v>
      </c>
      <c r="AB1512" s="1">
        <v>22.862062498548109</v>
      </c>
      <c r="AC1512" s="1">
        <v>0.4301569971052791</v>
      </c>
      <c r="AD1512" s="1">
        <v>0</v>
      </c>
      <c r="AE1512" s="1">
        <v>0.45446381372252947</v>
      </c>
      <c r="AF1512" s="1">
        <v>12.888278731762096</v>
      </c>
      <c r="AG1512" s="1">
        <v>-2.6636351249864259</v>
      </c>
      <c r="AH1512" s="1">
        <v>4.2169384529830687</v>
      </c>
      <c r="AI1512" s="1">
        <v>16.082173548653515</v>
      </c>
      <c r="AJ1512" s="1">
        <v>1.3188250064849854</v>
      </c>
      <c r="AK1512" s="1">
        <v>0</v>
      </c>
      <c r="AL1512" s="1">
        <v>0</v>
      </c>
      <c r="AM1512" s="1">
        <v>13.00744846140036</v>
      </c>
    </row>
    <row r="1513" spans="5:39" x14ac:dyDescent="0.2">
      <c r="E1513" s="1" t="str">
        <f t="shared" si="23"/>
        <v>0--31----1</v>
      </c>
      <c r="F1513" s="1">
        <v>0</v>
      </c>
      <c r="G1513" s="1" t="s">
        <v>87</v>
      </c>
      <c r="H1513" s="1" t="s">
        <v>87</v>
      </c>
      <c r="I1513" s="1">
        <v>3</v>
      </c>
      <c r="J1513" s="1">
        <v>1</v>
      </c>
      <c r="K1513" s="1" t="s">
        <v>87</v>
      </c>
      <c r="L1513" s="1" t="s">
        <v>87</v>
      </c>
      <c r="M1513" s="1" t="s">
        <v>87</v>
      </c>
      <c r="N1513" s="1" t="s">
        <v>87</v>
      </c>
      <c r="O1513" s="1">
        <v>1</v>
      </c>
      <c r="P1513" s="1">
        <v>132</v>
      </c>
      <c r="Q1513" s="1">
        <v>500857</v>
      </c>
      <c r="R1513" s="1">
        <v>50474.86072517385</v>
      </c>
      <c r="S1513" s="1">
        <v>89.448684692382813</v>
      </c>
      <c r="T1513" s="1">
        <v>-431.16492358567928</v>
      </c>
      <c r="U1513" s="1">
        <v>56.846195505395002</v>
      </c>
      <c r="V1513" s="1">
        <v>115.81609344482422</v>
      </c>
      <c r="W1513" s="1">
        <v>-340.38882446289063</v>
      </c>
      <c r="X1513" s="1">
        <v>-0.67437298404099411</v>
      </c>
      <c r="Y1513" s="1">
        <v>1.6439822144843736</v>
      </c>
      <c r="Z1513" s="1">
        <v>21.286914229011476</v>
      </c>
      <c r="AA1513" s="1">
        <v>70.761514763695018</v>
      </c>
      <c r="AB1513" s="1">
        <v>6.307588792809125</v>
      </c>
      <c r="AC1513" s="1">
        <v>0</v>
      </c>
      <c r="AD1513" s="1">
        <v>0</v>
      </c>
      <c r="AE1513" s="1">
        <v>0</v>
      </c>
      <c r="AF1513" s="1">
        <v>0</v>
      </c>
      <c r="AG1513" s="1">
        <v>4.6236912810808661</v>
      </c>
      <c r="AH1513" s="1">
        <v>8.0613893314203207</v>
      </c>
      <c r="AI1513" s="1">
        <v>0</v>
      </c>
      <c r="AJ1513" s="1">
        <v>1.158160924911499</v>
      </c>
      <c r="AK1513" s="1">
        <v>0</v>
      </c>
      <c r="AL1513" s="1">
        <v>0</v>
      </c>
      <c r="AM1513" s="1">
        <v>-94.571278295145234</v>
      </c>
    </row>
    <row r="1514" spans="5:39" x14ac:dyDescent="0.2">
      <c r="E1514" s="1" t="str">
        <f t="shared" si="23"/>
        <v>1--10----1</v>
      </c>
      <c r="F1514" s="1">
        <v>1</v>
      </c>
      <c r="G1514" s="1" t="s">
        <v>87</v>
      </c>
      <c r="H1514" s="1" t="s">
        <v>87</v>
      </c>
      <c r="I1514" s="1">
        <v>1</v>
      </c>
      <c r="J1514" s="1">
        <v>0</v>
      </c>
      <c r="K1514" s="1" t="s">
        <v>87</v>
      </c>
      <c r="L1514" s="1" t="s">
        <v>87</v>
      </c>
      <c r="M1514" s="1" t="s">
        <v>87</v>
      </c>
      <c r="N1514" s="1" t="s">
        <v>87</v>
      </c>
      <c r="O1514" s="1">
        <v>1</v>
      </c>
      <c r="P1514" s="1">
        <v>216</v>
      </c>
      <c r="Q1514" s="1">
        <v>377118</v>
      </c>
      <c r="R1514" s="1">
        <v>19989.511607141219</v>
      </c>
      <c r="S1514" s="1">
        <v>14.504115104675293</v>
      </c>
      <c r="T1514" s="1">
        <v>-143.68376782693466</v>
      </c>
      <c r="U1514" s="1">
        <v>81.815485809410859</v>
      </c>
      <c r="V1514" s="1">
        <v>249.9384765625</v>
      </c>
      <c r="W1514" s="1">
        <v>159.36372375488281</v>
      </c>
      <c r="X1514" s="1">
        <v>0.79723670536277835</v>
      </c>
      <c r="Y1514" s="1">
        <v>0</v>
      </c>
      <c r="Z1514" s="1">
        <v>1.6642005950392187</v>
      </c>
      <c r="AA1514" s="1">
        <v>5.3845215555873756</v>
      </c>
      <c r="AB1514" s="1">
        <v>56.060967654686337</v>
      </c>
      <c r="AC1514" s="1">
        <v>36.890310194687075</v>
      </c>
      <c r="AD1514" s="1">
        <v>0</v>
      </c>
      <c r="AE1514" s="1">
        <v>0</v>
      </c>
      <c r="AF1514" s="1">
        <v>1.6642005950392187</v>
      </c>
      <c r="AG1514" s="1">
        <v>-37.636088514397564</v>
      </c>
      <c r="AH1514" s="1">
        <v>3.8327526132404179E-2</v>
      </c>
      <c r="AI1514" s="1">
        <v>0.66307836767337425</v>
      </c>
      <c r="AJ1514" s="1">
        <v>2.499384880065918</v>
      </c>
      <c r="AK1514" s="1">
        <v>0</v>
      </c>
      <c r="AL1514" s="1">
        <v>0</v>
      </c>
      <c r="AM1514" s="1">
        <v>8.2281994768741598</v>
      </c>
    </row>
    <row r="1515" spans="5:39" x14ac:dyDescent="0.2">
      <c r="E1515" s="1" t="str">
        <f t="shared" si="23"/>
        <v>1--20----1</v>
      </c>
      <c r="F1515" s="1">
        <v>1</v>
      </c>
      <c r="G1515" s="1" t="s">
        <v>87</v>
      </c>
      <c r="H1515" s="1" t="s">
        <v>87</v>
      </c>
      <c r="I1515" s="1">
        <v>2</v>
      </c>
      <c r="J1515" s="1">
        <v>0</v>
      </c>
      <c r="K1515" s="1" t="s">
        <v>87</v>
      </c>
      <c r="L1515" s="1" t="s">
        <v>87</v>
      </c>
      <c r="M1515" s="1" t="s">
        <v>87</v>
      </c>
      <c r="N1515" s="1" t="s">
        <v>87</v>
      </c>
      <c r="O1515" s="1">
        <v>1</v>
      </c>
      <c r="P1515" s="1">
        <v>74</v>
      </c>
      <c r="Q1515" s="1">
        <v>123628</v>
      </c>
      <c r="R1515" s="1">
        <v>36933.892910138937</v>
      </c>
      <c r="S1515" s="1">
        <v>48.373111724853516</v>
      </c>
      <c r="T1515" s="1">
        <v>-150.65018117404372</v>
      </c>
      <c r="U1515" s="1">
        <v>66.78432834736526</v>
      </c>
      <c r="V1515" s="1">
        <v>252.44523620605469</v>
      </c>
      <c r="W1515" s="1">
        <v>213.13836669921875</v>
      </c>
      <c r="X1515" s="1">
        <v>0.57708069717370325</v>
      </c>
      <c r="Y1515" s="1">
        <v>0</v>
      </c>
      <c r="Z1515" s="1">
        <v>0</v>
      </c>
      <c r="AA1515" s="1">
        <v>6.486394667874591</v>
      </c>
      <c r="AB1515" s="1">
        <v>72.305626557090633</v>
      </c>
      <c r="AC1515" s="1">
        <v>21.207978775034782</v>
      </c>
      <c r="AD1515" s="1">
        <v>0</v>
      </c>
      <c r="AE1515" s="1">
        <v>0</v>
      </c>
      <c r="AF1515" s="1">
        <v>0</v>
      </c>
      <c r="AG1515" s="1">
        <v>-4.6723191176283434</v>
      </c>
      <c r="AH1515" s="1">
        <v>0.15962403339049405</v>
      </c>
      <c r="AI1515" s="1">
        <v>0</v>
      </c>
      <c r="AJ1515" s="1">
        <v>2.5244524478912354</v>
      </c>
      <c r="AK1515" s="1">
        <v>0</v>
      </c>
      <c r="AL1515" s="1">
        <v>1</v>
      </c>
      <c r="AM1515" s="1">
        <v>49.071674729963533</v>
      </c>
    </row>
    <row r="1516" spans="5:39" x14ac:dyDescent="0.2">
      <c r="E1516" s="1" t="str">
        <f t="shared" si="23"/>
        <v>1--30----1</v>
      </c>
      <c r="F1516" s="1">
        <v>1</v>
      </c>
      <c r="G1516" s="1" t="s">
        <v>87</v>
      </c>
      <c r="H1516" s="1" t="s">
        <v>87</v>
      </c>
      <c r="I1516" s="1">
        <v>3</v>
      </c>
      <c r="J1516" s="1">
        <v>0</v>
      </c>
      <c r="K1516" s="1" t="s">
        <v>87</v>
      </c>
      <c r="L1516" s="1" t="s">
        <v>87</v>
      </c>
      <c r="M1516" s="1" t="s">
        <v>87</v>
      </c>
      <c r="N1516" s="1" t="s">
        <v>87</v>
      </c>
      <c r="O1516" s="1">
        <v>1</v>
      </c>
      <c r="P1516" s="1">
        <v>28</v>
      </c>
      <c r="Q1516" s="1">
        <v>46575</v>
      </c>
      <c r="R1516" s="1">
        <v>76363.531526644074</v>
      </c>
      <c r="S1516" s="1">
        <v>89.757293701171875</v>
      </c>
      <c r="T1516" s="1">
        <v>-146.17515699666711</v>
      </c>
      <c r="U1516" s="1">
        <v>86.845209659161654</v>
      </c>
      <c r="V1516" s="1">
        <v>234.90713500976563</v>
      </c>
      <c r="W1516" s="1">
        <v>27.511924743652344</v>
      </c>
      <c r="X1516" s="1">
        <v>3.6027569958643327E-2</v>
      </c>
      <c r="Y1516" s="1">
        <v>0</v>
      </c>
      <c r="Z1516" s="1">
        <v>8.1073537305421368</v>
      </c>
      <c r="AA1516" s="1">
        <v>14.542136339237787</v>
      </c>
      <c r="AB1516" s="1">
        <v>77.350509930220085</v>
      </c>
      <c r="AC1516" s="1">
        <v>0</v>
      </c>
      <c r="AD1516" s="1">
        <v>0</v>
      </c>
      <c r="AE1516" s="1">
        <v>0</v>
      </c>
      <c r="AF1516" s="1">
        <v>0</v>
      </c>
      <c r="AG1516" s="1">
        <v>0</v>
      </c>
      <c r="AH1516" s="1">
        <v>0</v>
      </c>
      <c r="AI1516" s="1">
        <v>0</v>
      </c>
      <c r="AJ1516" s="1">
        <v>2.3490715026855469</v>
      </c>
      <c r="AK1516" s="1">
        <v>0</v>
      </c>
      <c r="AL1516" s="1">
        <v>1</v>
      </c>
      <c r="AM1516" s="1">
        <v>-148.06526848706699</v>
      </c>
    </row>
    <row r="1517" spans="5:39" x14ac:dyDescent="0.2">
      <c r="E1517" s="1" t="str">
        <f t="shared" si="23"/>
        <v>1--11----1</v>
      </c>
      <c r="F1517" s="1">
        <v>1</v>
      </c>
      <c r="G1517" s="1" t="s">
        <v>87</v>
      </c>
      <c r="H1517" s="1" t="s">
        <v>87</v>
      </c>
      <c r="I1517" s="1">
        <v>1</v>
      </c>
      <c r="J1517" s="1">
        <v>1</v>
      </c>
      <c r="K1517" s="1" t="s">
        <v>87</v>
      </c>
      <c r="L1517" s="1" t="s">
        <v>87</v>
      </c>
      <c r="M1517" s="1" t="s">
        <v>87</v>
      </c>
      <c r="N1517" s="1" t="s">
        <v>87</v>
      </c>
      <c r="O1517" s="1">
        <v>1</v>
      </c>
      <c r="P1517" s="1">
        <v>648</v>
      </c>
      <c r="Q1517" s="1">
        <v>1313404</v>
      </c>
      <c r="R1517" s="1">
        <v>21294.042341064964</v>
      </c>
      <c r="S1517" s="1">
        <v>16.613885879516602</v>
      </c>
      <c r="T1517" s="1">
        <v>-338.68375321480704</v>
      </c>
      <c r="U1517" s="1">
        <v>78.58186708120914</v>
      </c>
      <c r="V1517" s="1">
        <v>255.36834716796875</v>
      </c>
      <c r="W1517" s="1">
        <v>14.005929946899414</v>
      </c>
      <c r="X1517" s="1">
        <v>6.5773936778031908E-2</v>
      </c>
      <c r="Y1517" s="1">
        <v>0.63156500208618216</v>
      </c>
      <c r="Z1517" s="1">
        <v>9.9624334934262428</v>
      </c>
      <c r="AA1517" s="1">
        <v>38.374026575219808</v>
      </c>
      <c r="AB1517" s="1">
        <v>45.600363635256173</v>
      </c>
      <c r="AC1517" s="1">
        <v>5.3178610694043869</v>
      </c>
      <c r="AD1517" s="1">
        <v>0.11375022460720387</v>
      </c>
      <c r="AE1517" s="1">
        <v>0.63156500208618216</v>
      </c>
      <c r="AF1517" s="1">
        <v>9.9624334934262428</v>
      </c>
      <c r="AG1517" s="1">
        <v>-14.026952391099719</v>
      </c>
      <c r="AH1517" s="1">
        <v>5.1006800930036285</v>
      </c>
      <c r="AI1517" s="1">
        <v>10.844372675761267</v>
      </c>
      <c r="AJ1517" s="1">
        <v>2.5536835193634033</v>
      </c>
      <c r="AK1517" s="1">
        <v>0</v>
      </c>
      <c r="AL1517" s="1">
        <v>0</v>
      </c>
      <c r="AM1517" s="1">
        <v>16.821374794936705</v>
      </c>
    </row>
    <row r="1518" spans="5:39" x14ac:dyDescent="0.2">
      <c r="E1518" s="1" t="str">
        <f t="shared" si="23"/>
        <v>1--21----1</v>
      </c>
      <c r="F1518" s="1">
        <v>1</v>
      </c>
      <c r="G1518" s="1" t="s">
        <v>87</v>
      </c>
      <c r="H1518" s="1" t="s">
        <v>87</v>
      </c>
      <c r="I1518" s="1">
        <v>2</v>
      </c>
      <c r="J1518" s="1">
        <v>1</v>
      </c>
      <c r="K1518" s="1" t="s">
        <v>87</v>
      </c>
      <c r="L1518" s="1" t="s">
        <v>87</v>
      </c>
      <c r="M1518" s="1" t="s">
        <v>87</v>
      </c>
      <c r="N1518" s="1" t="s">
        <v>87</v>
      </c>
      <c r="O1518" s="1">
        <v>1</v>
      </c>
      <c r="P1518" s="1">
        <v>1422</v>
      </c>
      <c r="Q1518" s="1">
        <v>2705993</v>
      </c>
      <c r="R1518" s="1">
        <v>44958.614247252299</v>
      </c>
      <c r="S1518" s="1">
        <v>56.711723327636719</v>
      </c>
      <c r="T1518" s="1">
        <v>-432.17607819998022</v>
      </c>
      <c r="U1518" s="1">
        <v>86.575173792802573</v>
      </c>
      <c r="V1518" s="1">
        <v>282.66363525390625</v>
      </c>
      <c r="W1518" s="1">
        <v>12.184783935546875</v>
      </c>
      <c r="X1518" s="1">
        <v>2.7102223099083986E-2</v>
      </c>
      <c r="Y1518" s="1">
        <v>0.11463444288288993</v>
      </c>
      <c r="Z1518" s="1">
        <v>6.077436268312594</v>
      </c>
      <c r="AA1518" s="1">
        <v>39.687722769423281</v>
      </c>
      <c r="AB1518" s="1">
        <v>50.897212224865328</v>
      </c>
      <c r="AC1518" s="1">
        <v>3.2229942945159138</v>
      </c>
      <c r="AD1518" s="1">
        <v>0</v>
      </c>
      <c r="AE1518" s="1">
        <v>0.11463444288288993</v>
      </c>
      <c r="AF1518" s="1">
        <v>6.077436268312594</v>
      </c>
      <c r="AG1518" s="1">
        <v>-0.13119634137033476</v>
      </c>
      <c r="AH1518" s="1">
        <v>8.5277361632783162</v>
      </c>
      <c r="AI1518" s="1">
        <v>11.332043197981099</v>
      </c>
      <c r="AJ1518" s="1">
        <v>2.8266363143920898</v>
      </c>
      <c r="AK1518" s="1">
        <v>0</v>
      </c>
      <c r="AL1518" s="1">
        <v>0</v>
      </c>
      <c r="AM1518" s="1">
        <v>55.393477611995628</v>
      </c>
    </row>
    <row r="1519" spans="5:39" x14ac:dyDescent="0.2">
      <c r="E1519" s="1" t="str">
        <f t="shared" si="23"/>
        <v>1--31----1</v>
      </c>
      <c r="F1519" s="1">
        <v>1</v>
      </c>
      <c r="G1519" s="1" t="s">
        <v>87</v>
      </c>
      <c r="H1519" s="1" t="s">
        <v>87</v>
      </c>
      <c r="I1519" s="1">
        <v>3</v>
      </c>
      <c r="J1519" s="1">
        <v>1</v>
      </c>
      <c r="K1519" s="1" t="s">
        <v>87</v>
      </c>
      <c r="L1519" s="1" t="s">
        <v>87</v>
      </c>
      <c r="M1519" s="1" t="s">
        <v>87</v>
      </c>
      <c r="N1519" s="1" t="s">
        <v>87</v>
      </c>
      <c r="O1519" s="1">
        <v>1</v>
      </c>
      <c r="P1519" s="1">
        <v>560</v>
      </c>
      <c r="Q1519" s="1">
        <v>1406566</v>
      </c>
      <c r="R1519" s="1">
        <v>82897.813849784507</v>
      </c>
      <c r="S1519" s="1">
        <v>90.440460205078125</v>
      </c>
      <c r="T1519" s="1">
        <v>-552.5406115456334</v>
      </c>
      <c r="U1519" s="1">
        <v>88.807120010993046</v>
      </c>
      <c r="V1519" s="1">
        <v>254.53758239746094</v>
      </c>
      <c r="W1519" s="1">
        <v>-277.63250732421875</v>
      </c>
      <c r="X1519" s="1">
        <v>-0.33490932321484912</v>
      </c>
      <c r="Y1519" s="1">
        <v>0.95672723498221901</v>
      </c>
      <c r="Z1519" s="1">
        <v>5.8809895874064919</v>
      </c>
      <c r="AA1519" s="1">
        <v>74.923679372315263</v>
      </c>
      <c r="AB1519" s="1">
        <v>18.23860380529602</v>
      </c>
      <c r="AC1519" s="1">
        <v>0</v>
      </c>
      <c r="AD1519" s="1">
        <v>0</v>
      </c>
      <c r="AE1519" s="1">
        <v>0</v>
      </c>
      <c r="AF1519" s="1">
        <v>0</v>
      </c>
      <c r="AG1519" s="1">
        <v>0</v>
      </c>
      <c r="AH1519" s="1">
        <v>13.014555341611954</v>
      </c>
      <c r="AI1519" s="1">
        <v>0</v>
      </c>
      <c r="AJ1519" s="1">
        <v>2.5453758239746094</v>
      </c>
      <c r="AK1519" s="1">
        <v>0</v>
      </c>
      <c r="AL1519" s="1">
        <v>0</v>
      </c>
      <c r="AM1519" s="1">
        <v>-81.451152061199181</v>
      </c>
    </row>
    <row r="1520" spans="5:39" x14ac:dyDescent="0.2">
      <c r="E1520" s="1" t="str">
        <f t="shared" si="23"/>
        <v>0--10----2</v>
      </c>
      <c r="F1520" s="1">
        <v>0</v>
      </c>
      <c r="G1520" s="1" t="s">
        <v>87</v>
      </c>
      <c r="H1520" s="1" t="s">
        <v>87</v>
      </c>
      <c r="I1520" s="1">
        <v>1</v>
      </c>
      <c r="J1520" s="1">
        <v>0</v>
      </c>
      <c r="K1520" s="1" t="s">
        <v>87</v>
      </c>
      <c r="L1520" s="1" t="s">
        <v>87</v>
      </c>
      <c r="M1520" s="1" t="s">
        <v>87</v>
      </c>
      <c r="N1520" s="1" t="s">
        <v>87</v>
      </c>
      <c r="O1520" s="1">
        <v>2</v>
      </c>
      <c r="P1520" s="1">
        <v>1025</v>
      </c>
      <c r="Q1520" s="1">
        <v>3662731</v>
      </c>
      <c r="R1520" s="1">
        <v>12346.735535342927</v>
      </c>
      <c r="S1520" s="1">
        <v>12.913999557495117</v>
      </c>
      <c r="T1520" s="1">
        <v>-55.552947912352153</v>
      </c>
      <c r="U1520" s="1">
        <v>49.343276558151608</v>
      </c>
      <c r="V1520" s="1">
        <v>121.00228118896484</v>
      </c>
      <c r="W1520" s="1">
        <v>81.995697021484375</v>
      </c>
      <c r="X1520" s="1">
        <v>0.66410831257192693</v>
      </c>
      <c r="Y1520" s="1">
        <v>0</v>
      </c>
      <c r="Z1520" s="1">
        <v>0.95538001562222286</v>
      </c>
      <c r="AA1520" s="1">
        <v>5.2352465960508701</v>
      </c>
      <c r="AB1520" s="1">
        <v>68.563347949931355</v>
      </c>
      <c r="AC1520" s="1">
        <v>24.575569431661783</v>
      </c>
      <c r="AD1520" s="1">
        <v>0.67045600673377326</v>
      </c>
      <c r="AE1520" s="1">
        <v>0</v>
      </c>
      <c r="AF1520" s="1">
        <v>0.95538001562222286</v>
      </c>
      <c r="AG1520" s="1">
        <v>-36.366308476849937</v>
      </c>
      <c r="AH1520" s="1">
        <v>0</v>
      </c>
      <c r="AI1520" s="1">
        <v>0.4738733324712206</v>
      </c>
      <c r="AJ1520" s="1">
        <v>1.2100228071212769</v>
      </c>
      <c r="AK1520" s="1">
        <v>0</v>
      </c>
      <c r="AL1520" s="1">
        <v>0</v>
      </c>
      <c r="AM1520" s="1">
        <v>3.095524934120947</v>
      </c>
    </row>
    <row r="1521" spans="5:39" x14ac:dyDescent="0.2">
      <c r="E1521" s="1" t="str">
        <f t="shared" si="23"/>
        <v>0--20----2</v>
      </c>
      <c r="F1521" s="1">
        <v>0</v>
      </c>
      <c r="G1521" s="1" t="s">
        <v>87</v>
      </c>
      <c r="H1521" s="1" t="s">
        <v>87</v>
      </c>
      <c r="I1521" s="1">
        <v>2</v>
      </c>
      <c r="J1521" s="1">
        <v>0</v>
      </c>
      <c r="K1521" s="1" t="s">
        <v>87</v>
      </c>
      <c r="L1521" s="1" t="s">
        <v>87</v>
      </c>
      <c r="M1521" s="1" t="s">
        <v>87</v>
      </c>
      <c r="N1521" s="1" t="s">
        <v>87</v>
      </c>
      <c r="O1521" s="1">
        <v>2</v>
      </c>
      <c r="P1521" s="1">
        <v>449</v>
      </c>
      <c r="Q1521" s="1">
        <v>1744504</v>
      </c>
      <c r="R1521" s="1">
        <v>23327.234624248114</v>
      </c>
      <c r="S1521" s="1">
        <v>49.898738861083984</v>
      </c>
      <c r="T1521" s="1">
        <v>-69.980364450505292</v>
      </c>
      <c r="U1521" s="1">
        <v>52.977747716752511</v>
      </c>
      <c r="V1521" s="1">
        <v>111.97578430175781</v>
      </c>
      <c r="W1521" s="1">
        <v>106.41785430908203</v>
      </c>
      <c r="X1521" s="1">
        <v>0.4561957558332404</v>
      </c>
      <c r="Y1521" s="1">
        <v>0</v>
      </c>
      <c r="Z1521" s="1">
        <v>1.1371713679074396</v>
      </c>
      <c r="AA1521" s="1">
        <v>14.012120350540899</v>
      </c>
      <c r="AB1521" s="1">
        <v>72.768248166814175</v>
      </c>
      <c r="AC1521" s="1">
        <v>11.677130003714522</v>
      </c>
      <c r="AD1521" s="1">
        <v>0.40533011102296124</v>
      </c>
      <c r="AE1521" s="1">
        <v>0</v>
      </c>
      <c r="AF1521" s="1">
        <v>1.1371713679074396</v>
      </c>
      <c r="AG1521" s="1">
        <v>-6.0998644799073212</v>
      </c>
      <c r="AH1521" s="1">
        <v>0</v>
      </c>
      <c r="AI1521" s="1">
        <v>1.0185511236329956</v>
      </c>
      <c r="AJ1521" s="1">
        <v>1.1197577714920044</v>
      </c>
      <c r="AK1521" s="1">
        <v>0</v>
      </c>
      <c r="AL1521" s="1">
        <v>0</v>
      </c>
      <c r="AM1521" s="1">
        <v>16.526000022535928</v>
      </c>
    </row>
    <row r="1522" spans="5:39" x14ac:dyDescent="0.2">
      <c r="E1522" s="1" t="str">
        <f t="shared" si="23"/>
        <v>0--30----2</v>
      </c>
      <c r="F1522" s="1">
        <v>0</v>
      </c>
      <c r="G1522" s="1" t="s">
        <v>87</v>
      </c>
      <c r="H1522" s="1" t="s">
        <v>87</v>
      </c>
      <c r="I1522" s="1">
        <v>3</v>
      </c>
      <c r="J1522" s="1">
        <v>0</v>
      </c>
      <c r="K1522" s="1" t="s">
        <v>87</v>
      </c>
      <c r="L1522" s="1" t="s">
        <v>87</v>
      </c>
      <c r="M1522" s="1" t="s">
        <v>87</v>
      </c>
      <c r="N1522" s="1" t="s">
        <v>87</v>
      </c>
      <c r="O1522" s="1">
        <v>2</v>
      </c>
      <c r="P1522" s="1">
        <v>48</v>
      </c>
      <c r="Q1522" s="1">
        <v>213735</v>
      </c>
      <c r="R1522" s="1">
        <v>46201.861837150827</v>
      </c>
      <c r="S1522" s="1">
        <v>89.582366943359375</v>
      </c>
      <c r="T1522" s="1">
        <v>-84.451986595113851</v>
      </c>
      <c r="U1522" s="1">
        <v>54.585043429548037</v>
      </c>
      <c r="V1522" s="1">
        <v>104.86817932128906</v>
      </c>
      <c r="W1522" s="1">
        <v>-35.915931701660156</v>
      </c>
      <c r="X1522" s="1">
        <v>-7.7736979146542151E-2</v>
      </c>
      <c r="Y1522" s="1">
        <v>0</v>
      </c>
      <c r="Z1522" s="1">
        <v>7.0273937352328817</v>
      </c>
      <c r="AA1522" s="1">
        <v>42.138629611434716</v>
      </c>
      <c r="AB1522" s="1">
        <v>50.8339766533324</v>
      </c>
      <c r="AC1522" s="1">
        <v>0</v>
      </c>
      <c r="AD1522" s="1">
        <v>0</v>
      </c>
      <c r="AE1522" s="1">
        <v>0</v>
      </c>
      <c r="AF1522" s="1">
        <v>0</v>
      </c>
      <c r="AG1522" s="1">
        <v>-1.0512776909120265</v>
      </c>
      <c r="AH1522" s="1">
        <v>0</v>
      </c>
      <c r="AI1522" s="1">
        <v>0</v>
      </c>
      <c r="AJ1522" s="1">
        <v>1.0486817359924316</v>
      </c>
      <c r="AK1522" s="1">
        <v>0</v>
      </c>
      <c r="AL1522" s="1">
        <v>1</v>
      </c>
      <c r="AM1522" s="1">
        <v>-109.86588690674255</v>
      </c>
    </row>
    <row r="1523" spans="5:39" x14ac:dyDescent="0.2">
      <c r="E1523" s="1" t="str">
        <f t="shared" si="23"/>
        <v>0--11----2</v>
      </c>
      <c r="F1523" s="1">
        <v>0</v>
      </c>
      <c r="G1523" s="1" t="s">
        <v>87</v>
      </c>
      <c r="H1523" s="1" t="s">
        <v>87</v>
      </c>
      <c r="I1523" s="1">
        <v>1</v>
      </c>
      <c r="J1523" s="1">
        <v>1</v>
      </c>
      <c r="K1523" s="1" t="s">
        <v>87</v>
      </c>
      <c r="L1523" s="1" t="s">
        <v>87</v>
      </c>
      <c r="M1523" s="1" t="s">
        <v>87</v>
      </c>
      <c r="N1523" s="1" t="s">
        <v>87</v>
      </c>
      <c r="O1523" s="1">
        <v>2</v>
      </c>
      <c r="P1523" s="1">
        <v>803</v>
      </c>
      <c r="Q1523" s="1">
        <v>2660676</v>
      </c>
      <c r="R1523" s="1">
        <v>13543.273731638606</v>
      </c>
      <c r="S1523" s="1">
        <v>15.821703910827637</v>
      </c>
      <c r="T1523" s="1">
        <v>-177.04724117210003</v>
      </c>
      <c r="U1523" s="1">
        <v>60.764356864138321</v>
      </c>
      <c r="V1523" s="1">
        <v>127.12299346923828</v>
      </c>
      <c r="W1523" s="1">
        <v>16.72332763671875</v>
      </c>
      <c r="X1523" s="1">
        <v>0.12348068840734705</v>
      </c>
      <c r="Y1523" s="1">
        <v>1.0280845920360089</v>
      </c>
      <c r="Z1523" s="1">
        <v>12.583493818864078</v>
      </c>
      <c r="AA1523" s="1">
        <v>36.960155990432511</v>
      </c>
      <c r="AB1523" s="1">
        <v>33.16191073246047</v>
      </c>
      <c r="AC1523" s="1">
        <v>15.105822730764661</v>
      </c>
      <c r="AD1523" s="1">
        <v>1.1605321354422711</v>
      </c>
      <c r="AE1523" s="1">
        <v>1.0280845920360089</v>
      </c>
      <c r="AF1523" s="1">
        <v>12.583493818864078</v>
      </c>
      <c r="AG1523" s="1">
        <v>-16.766845269148099</v>
      </c>
      <c r="AH1523" s="1">
        <v>1.9020567704673348</v>
      </c>
      <c r="AI1523" s="1">
        <v>10.890332859017651</v>
      </c>
      <c r="AJ1523" s="1">
        <v>1.2712299823760986</v>
      </c>
      <c r="AK1523" s="1">
        <v>0</v>
      </c>
      <c r="AL1523" s="1">
        <v>0</v>
      </c>
      <c r="AM1523" s="1">
        <v>9.8576722222742301</v>
      </c>
    </row>
    <row r="1524" spans="5:39" x14ac:dyDescent="0.2">
      <c r="E1524" s="1" t="str">
        <f t="shared" si="23"/>
        <v>0--21----2</v>
      </c>
      <c r="F1524" s="1">
        <v>0</v>
      </c>
      <c r="G1524" s="1" t="s">
        <v>87</v>
      </c>
      <c r="H1524" s="1" t="s">
        <v>87</v>
      </c>
      <c r="I1524" s="1">
        <v>2</v>
      </c>
      <c r="J1524" s="1">
        <v>1</v>
      </c>
      <c r="K1524" s="1" t="s">
        <v>87</v>
      </c>
      <c r="L1524" s="1" t="s">
        <v>87</v>
      </c>
      <c r="M1524" s="1" t="s">
        <v>87</v>
      </c>
      <c r="N1524" s="1" t="s">
        <v>87</v>
      </c>
      <c r="O1524" s="1">
        <v>2</v>
      </c>
      <c r="P1524" s="1">
        <v>1365</v>
      </c>
      <c r="Q1524" s="1">
        <v>4601914</v>
      </c>
      <c r="R1524" s="1">
        <v>27026.891503856856</v>
      </c>
      <c r="S1524" s="1">
        <v>54.309341430664063</v>
      </c>
      <c r="T1524" s="1">
        <v>-244.17210937687406</v>
      </c>
      <c r="U1524" s="1">
        <v>63.576560163560252</v>
      </c>
      <c r="V1524" s="1">
        <v>131.15620422363281</v>
      </c>
      <c r="W1524" s="1">
        <v>-22.359794616699219</v>
      </c>
      <c r="X1524" s="1">
        <v>-8.2731654927864634E-2</v>
      </c>
      <c r="Y1524" s="1">
        <v>0.3922932936165256</v>
      </c>
      <c r="Z1524" s="1">
        <v>8.7056385669093341</v>
      </c>
      <c r="AA1524" s="1">
        <v>49.262393864813639</v>
      </c>
      <c r="AB1524" s="1">
        <v>38.280463302877891</v>
      </c>
      <c r="AC1524" s="1">
        <v>3.3592109717826104</v>
      </c>
      <c r="AD1524" s="1">
        <v>0</v>
      </c>
      <c r="AE1524" s="1">
        <v>0.3922932936165256</v>
      </c>
      <c r="AF1524" s="1">
        <v>8.7056385669093341</v>
      </c>
      <c r="AG1524" s="1">
        <v>-2.0518862390294146</v>
      </c>
      <c r="AH1524" s="1">
        <v>3.6375958594147644</v>
      </c>
      <c r="AI1524" s="1">
        <v>14.15669691940127</v>
      </c>
      <c r="AJ1524" s="1">
        <v>1.3115620613098145</v>
      </c>
      <c r="AK1524" s="1">
        <v>0</v>
      </c>
      <c r="AL1524" s="1">
        <v>0</v>
      </c>
      <c r="AM1524" s="1">
        <v>11.337138102713537</v>
      </c>
    </row>
    <row r="1525" spans="5:39" x14ac:dyDescent="0.2">
      <c r="E1525" s="1" t="str">
        <f t="shared" si="23"/>
        <v>0--31----2</v>
      </c>
      <c r="F1525" s="1">
        <v>0</v>
      </c>
      <c r="G1525" s="1" t="s">
        <v>87</v>
      </c>
      <c r="H1525" s="1" t="s">
        <v>87</v>
      </c>
      <c r="I1525" s="1">
        <v>3</v>
      </c>
      <c r="J1525" s="1">
        <v>1</v>
      </c>
      <c r="K1525" s="1" t="s">
        <v>87</v>
      </c>
      <c r="L1525" s="1" t="s">
        <v>87</v>
      </c>
      <c r="M1525" s="1" t="s">
        <v>87</v>
      </c>
      <c r="N1525" s="1" t="s">
        <v>87</v>
      </c>
      <c r="O1525" s="1">
        <v>2</v>
      </c>
      <c r="P1525" s="1">
        <v>379</v>
      </c>
      <c r="Q1525" s="1">
        <v>1395246</v>
      </c>
      <c r="R1525" s="1">
        <v>54502.873401350487</v>
      </c>
      <c r="S1525" s="1">
        <v>90.081329345703125</v>
      </c>
      <c r="T1525" s="1">
        <v>-339.44516758906838</v>
      </c>
      <c r="U1525" s="1">
        <v>67.965872368137028</v>
      </c>
      <c r="V1525" s="1">
        <v>116.64688873291016</v>
      </c>
      <c r="W1525" s="1">
        <v>-257.57290649414063</v>
      </c>
      <c r="X1525" s="1">
        <v>-0.47258592147502892</v>
      </c>
      <c r="Y1525" s="1">
        <v>2.377501888555853</v>
      </c>
      <c r="Z1525" s="1">
        <v>8.7235512590611251</v>
      </c>
      <c r="AA1525" s="1">
        <v>73.291949950044653</v>
      </c>
      <c r="AB1525" s="1">
        <v>15.532386403544606</v>
      </c>
      <c r="AC1525" s="1">
        <v>7.4610498793761096E-2</v>
      </c>
      <c r="AD1525" s="1">
        <v>0</v>
      </c>
      <c r="AE1525" s="1">
        <v>0</v>
      </c>
      <c r="AF1525" s="1">
        <v>0</v>
      </c>
      <c r="AG1525" s="1">
        <v>-0.44514523091694741</v>
      </c>
      <c r="AH1525" s="1">
        <v>7.497981101211991</v>
      </c>
      <c r="AI1525" s="1">
        <v>0</v>
      </c>
      <c r="AJ1525" s="1">
        <v>1.1664688587188721</v>
      </c>
      <c r="AK1525" s="1">
        <v>0</v>
      </c>
      <c r="AL1525" s="1">
        <v>0</v>
      </c>
      <c r="AM1525" s="1">
        <v>-109.79333371646281</v>
      </c>
    </row>
    <row r="1526" spans="5:39" x14ac:dyDescent="0.2">
      <c r="E1526" s="1" t="str">
        <f t="shared" si="23"/>
        <v>1--10----2</v>
      </c>
      <c r="F1526" s="1">
        <v>1</v>
      </c>
      <c r="G1526" s="1" t="s">
        <v>87</v>
      </c>
      <c r="H1526" s="1" t="s">
        <v>87</v>
      </c>
      <c r="I1526" s="1">
        <v>1</v>
      </c>
      <c r="J1526" s="1">
        <v>0</v>
      </c>
      <c r="K1526" s="1" t="s">
        <v>87</v>
      </c>
      <c r="L1526" s="1" t="s">
        <v>87</v>
      </c>
      <c r="M1526" s="1" t="s">
        <v>87</v>
      </c>
      <c r="N1526" s="1" t="s">
        <v>87</v>
      </c>
      <c r="O1526" s="1">
        <v>2</v>
      </c>
      <c r="P1526" s="1">
        <v>389</v>
      </c>
      <c r="Q1526" s="1">
        <v>641263</v>
      </c>
      <c r="R1526" s="1">
        <v>18490.272793640437</v>
      </c>
      <c r="S1526" s="1">
        <v>11.916644096374512</v>
      </c>
      <c r="T1526" s="1">
        <v>-52.893656209926966</v>
      </c>
      <c r="U1526" s="1">
        <v>81.300105197905438</v>
      </c>
      <c r="V1526" s="1">
        <v>255.04559326171875</v>
      </c>
      <c r="W1526" s="1">
        <v>205.47137451171875</v>
      </c>
      <c r="X1526" s="1">
        <v>1.1112403629998837</v>
      </c>
      <c r="Y1526" s="1">
        <v>0</v>
      </c>
      <c r="Z1526" s="1">
        <v>0</v>
      </c>
      <c r="AA1526" s="1">
        <v>0.5953875399017251</v>
      </c>
      <c r="AB1526" s="1">
        <v>52.513555280750644</v>
      </c>
      <c r="AC1526" s="1">
        <v>41.635179325799243</v>
      </c>
      <c r="AD1526" s="1">
        <v>5.2558778535483883</v>
      </c>
      <c r="AE1526" s="1">
        <v>0</v>
      </c>
      <c r="AF1526" s="1">
        <v>0</v>
      </c>
      <c r="AG1526" s="1">
        <v>-82.789610315770659</v>
      </c>
      <c r="AH1526" s="1">
        <v>4.1756658344548184E-2</v>
      </c>
      <c r="AI1526" s="1">
        <v>0</v>
      </c>
      <c r="AJ1526" s="1">
        <v>2.5504558086395264</v>
      </c>
      <c r="AK1526" s="1">
        <v>0</v>
      </c>
      <c r="AL1526" s="1">
        <v>0</v>
      </c>
      <c r="AM1526" s="1">
        <v>4.7671950116506965</v>
      </c>
    </row>
    <row r="1527" spans="5:39" x14ac:dyDescent="0.2">
      <c r="E1527" s="1" t="str">
        <f t="shared" si="23"/>
        <v>1--20----2</v>
      </c>
      <c r="F1527" s="1">
        <v>1</v>
      </c>
      <c r="G1527" s="1" t="s">
        <v>87</v>
      </c>
      <c r="H1527" s="1" t="s">
        <v>87</v>
      </c>
      <c r="I1527" s="1">
        <v>2</v>
      </c>
      <c r="J1527" s="1">
        <v>0</v>
      </c>
      <c r="K1527" s="1" t="s">
        <v>87</v>
      </c>
      <c r="L1527" s="1" t="s">
        <v>87</v>
      </c>
      <c r="M1527" s="1" t="s">
        <v>87</v>
      </c>
      <c r="N1527" s="1" t="s">
        <v>87</v>
      </c>
      <c r="O1527" s="1">
        <v>2</v>
      </c>
      <c r="P1527" s="1">
        <v>164</v>
      </c>
      <c r="Q1527" s="1">
        <v>309752</v>
      </c>
      <c r="R1527" s="1">
        <v>36830.357589998996</v>
      </c>
      <c r="S1527" s="1">
        <v>51.689197540283203</v>
      </c>
      <c r="T1527" s="1">
        <v>-67.878760229904074</v>
      </c>
      <c r="U1527" s="1">
        <v>68.726634833881164</v>
      </c>
      <c r="V1527" s="1">
        <v>230.84596252441406</v>
      </c>
      <c r="W1527" s="1">
        <v>250.32260131835938</v>
      </c>
      <c r="X1527" s="1">
        <v>0.67966378199470034</v>
      </c>
      <c r="Y1527" s="1">
        <v>0</v>
      </c>
      <c r="Z1527" s="1">
        <v>0</v>
      </c>
      <c r="AA1527" s="1">
        <v>1.4214597484439164</v>
      </c>
      <c r="AB1527" s="1">
        <v>79.319261861101779</v>
      </c>
      <c r="AC1527" s="1">
        <v>19.259278390454298</v>
      </c>
      <c r="AD1527" s="1">
        <v>0</v>
      </c>
      <c r="AE1527" s="1">
        <v>0</v>
      </c>
      <c r="AF1527" s="1">
        <v>0</v>
      </c>
      <c r="AG1527" s="1">
        <v>-11.911257075033578</v>
      </c>
      <c r="AH1527" s="1">
        <v>5.2751878922492834E-2</v>
      </c>
      <c r="AI1527" s="1">
        <v>0</v>
      </c>
      <c r="AJ1527" s="1">
        <v>2.3084597587585449</v>
      </c>
      <c r="AK1527" s="1">
        <v>0</v>
      </c>
      <c r="AL1527" s="1">
        <v>0</v>
      </c>
      <c r="AM1527" s="1">
        <v>30.487257237361693</v>
      </c>
    </row>
    <row r="1528" spans="5:39" x14ac:dyDescent="0.2">
      <c r="E1528" s="1" t="str">
        <f t="shared" si="23"/>
        <v>1--30----2</v>
      </c>
      <c r="F1528" s="1">
        <v>1</v>
      </c>
      <c r="G1528" s="1" t="s">
        <v>87</v>
      </c>
      <c r="H1528" s="1" t="s">
        <v>87</v>
      </c>
      <c r="I1528" s="1">
        <v>3</v>
      </c>
      <c r="J1528" s="1">
        <v>0</v>
      </c>
      <c r="K1528" s="1" t="s">
        <v>87</v>
      </c>
      <c r="L1528" s="1" t="s">
        <v>87</v>
      </c>
      <c r="M1528" s="1" t="s">
        <v>87</v>
      </c>
      <c r="N1528" s="1" t="s">
        <v>87</v>
      </c>
      <c r="O1528" s="1">
        <v>2</v>
      </c>
      <c r="P1528" s="1">
        <v>52</v>
      </c>
      <c r="Q1528" s="1">
        <v>91016</v>
      </c>
      <c r="R1528" s="1">
        <v>77254.239419054691</v>
      </c>
      <c r="S1528" s="1">
        <v>91.8182373046875</v>
      </c>
      <c r="T1528" s="1">
        <v>-74.738873870196201</v>
      </c>
      <c r="U1528" s="1">
        <v>63.071496719917647</v>
      </c>
      <c r="V1528" s="1">
        <v>244.33287048339844</v>
      </c>
      <c r="W1528" s="1">
        <v>179.73844909667969</v>
      </c>
      <c r="X1528" s="1">
        <v>0.23265836340930612</v>
      </c>
      <c r="Y1528" s="1">
        <v>0</v>
      </c>
      <c r="Z1528" s="1">
        <v>0</v>
      </c>
      <c r="AA1528" s="1">
        <v>8.5149863760217972</v>
      </c>
      <c r="AB1528" s="1">
        <v>91.485013623978205</v>
      </c>
      <c r="AC1528" s="1">
        <v>0</v>
      </c>
      <c r="AD1528" s="1">
        <v>0</v>
      </c>
      <c r="AE1528" s="1">
        <v>0</v>
      </c>
      <c r="AF1528" s="1">
        <v>0</v>
      </c>
      <c r="AG1528" s="1">
        <v>0</v>
      </c>
      <c r="AH1528" s="1">
        <v>0</v>
      </c>
      <c r="AI1528" s="1">
        <v>0</v>
      </c>
      <c r="AJ1528" s="1">
        <v>2.4433286190032959</v>
      </c>
      <c r="AK1528" s="1">
        <v>0</v>
      </c>
      <c r="AL1528" s="1">
        <v>1</v>
      </c>
      <c r="AM1528" s="1">
        <v>-52.927038561080821</v>
      </c>
    </row>
    <row r="1529" spans="5:39" x14ac:dyDescent="0.2">
      <c r="E1529" s="1" t="str">
        <f t="shared" si="23"/>
        <v>1--11----2</v>
      </c>
      <c r="F1529" s="1">
        <v>1</v>
      </c>
      <c r="G1529" s="1" t="s">
        <v>87</v>
      </c>
      <c r="H1529" s="1" t="s">
        <v>87</v>
      </c>
      <c r="I1529" s="1">
        <v>1</v>
      </c>
      <c r="J1529" s="1">
        <v>1</v>
      </c>
      <c r="K1529" s="1" t="s">
        <v>87</v>
      </c>
      <c r="L1529" s="1" t="s">
        <v>87</v>
      </c>
      <c r="M1529" s="1" t="s">
        <v>87</v>
      </c>
      <c r="N1529" s="1" t="s">
        <v>87</v>
      </c>
      <c r="O1529" s="1">
        <v>2</v>
      </c>
      <c r="P1529" s="1">
        <v>1318</v>
      </c>
      <c r="Q1529" s="1">
        <v>2746755</v>
      </c>
      <c r="R1529" s="1">
        <v>21618.171054982147</v>
      </c>
      <c r="S1529" s="1">
        <v>16.866975784301758</v>
      </c>
      <c r="T1529" s="1">
        <v>-254.6083133379064</v>
      </c>
      <c r="U1529" s="1">
        <v>87.387780445380216</v>
      </c>
      <c r="V1529" s="1">
        <v>260.339599609375</v>
      </c>
      <c r="W1529" s="1">
        <v>93.665504455566406</v>
      </c>
      <c r="X1529" s="1">
        <v>0.4332721034417949</v>
      </c>
      <c r="Y1529" s="1">
        <v>0.33413973943799136</v>
      </c>
      <c r="Z1529" s="1">
        <v>4.1457647296537186</v>
      </c>
      <c r="AA1529" s="1">
        <v>25.622379862783539</v>
      </c>
      <c r="AB1529" s="1">
        <v>51.227175339628026</v>
      </c>
      <c r="AC1529" s="1">
        <v>18.002006003447704</v>
      </c>
      <c r="AD1529" s="1">
        <v>0.66853432504901245</v>
      </c>
      <c r="AE1529" s="1">
        <v>0.33413973943799136</v>
      </c>
      <c r="AF1529" s="1">
        <v>4.1457647296537186</v>
      </c>
      <c r="AG1529" s="1">
        <v>-28.334761145334205</v>
      </c>
      <c r="AH1529" s="1">
        <v>4.755983458046857</v>
      </c>
      <c r="AI1529" s="1">
        <v>4.8382021374051396</v>
      </c>
      <c r="AJ1529" s="1">
        <v>2.603395938873291</v>
      </c>
      <c r="AK1529" s="1">
        <v>0</v>
      </c>
      <c r="AL1529" s="1">
        <v>0</v>
      </c>
      <c r="AM1529" s="1">
        <v>19.287010092793185</v>
      </c>
    </row>
    <row r="1530" spans="5:39" x14ac:dyDescent="0.2">
      <c r="E1530" s="1" t="str">
        <f t="shared" si="23"/>
        <v>1--21----2</v>
      </c>
      <c r="F1530" s="1">
        <v>1</v>
      </c>
      <c r="G1530" s="1" t="s">
        <v>87</v>
      </c>
      <c r="H1530" s="1" t="s">
        <v>87</v>
      </c>
      <c r="I1530" s="1">
        <v>2</v>
      </c>
      <c r="J1530" s="1">
        <v>1</v>
      </c>
      <c r="K1530" s="1" t="s">
        <v>87</v>
      </c>
      <c r="L1530" s="1" t="s">
        <v>87</v>
      </c>
      <c r="M1530" s="1" t="s">
        <v>87</v>
      </c>
      <c r="N1530" s="1" t="s">
        <v>87</v>
      </c>
      <c r="O1530" s="1">
        <v>2</v>
      </c>
      <c r="P1530" s="1">
        <v>3598</v>
      </c>
      <c r="Q1530" s="1">
        <v>7305792</v>
      </c>
      <c r="R1530" s="1">
        <v>45197.31322713571</v>
      </c>
      <c r="S1530" s="1">
        <v>56.472339630126953</v>
      </c>
      <c r="T1530" s="1">
        <v>-367.80750584799387</v>
      </c>
      <c r="U1530" s="1">
        <v>95.941144397776682</v>
      </c>
      <c r="V1530" s="1">
        <v>286.60882568359375</v>
      </c>
      <c r="W1530" s="1">
        <v>85.005706787109375</v>
      </c>
      <c r="X1530" s="1">
        <v>0.18807690262454224</v>
      </c>
      <c r="Y1530" s="1">
        <v>0.32175840757579738</v>
      </c>
      <c r="Z1530" s="1">
        <v>2.3341069660893714</v>
      </c>
      <c r="AA1530" s="1">
        <v>30.469194852522492</v>
      </c>
      <c r="AB1530" s="1">
        <v>61.780502374006815</v>
      </c>
      <c r="AC1530" s="1">
        <v>5.0944373998055248</v>
      </c>
      <c r="AD1530" s="1">
        <v>0</v>
      </c>
      <c r="AE1530" s="1">
        <v>0.32175840757579738</v>
      </c>
      <c r="AF1530" s="1">
        <v>2.3341069660893714</v>
      </c>
      <c r="AG1530" s="1">
        <v>-0.51086428588447441</v>
      </c>
      <c r="AH1530" s="1">
        <v>8.7964300508489881</v>
      </c>
      <c r="AI1530" s="1">
        <v>9.553303994530836</v>
      </c>
      <c r="AJ1530" s="1">
        <v>2.8660881519317627</v>
      </c>
      <c r="AK1530" s="1">
        <v>0</v>
      </c>
      <c r="AL1530" s="1">
        <v>0</v>
      </c>
      <c r="AM1530" s="1">
        <v>52.424384288851918</v>
      </c>
    </row>
    <row r="1531" spans="5:39" x14ac:dyDescent="0.2">
      <c r="E1531" s="1" t="str">
        <f t="shared" si="23"/>
        <v>1--31----2</v>
      </c>
      <c r="F1531" s="1">
        <v>1</v>
      </c>
      <c r="G1531" s="1" t="s">
        <v>87</v>
      </c>
      <c r="H1531" s="1" t="s">
        <v>87</v>
      </c>
      <c r="I1531" s="1">
        <v>3</v>
      </c>
      <c r="J1531" s="1">
        <v>1</v>
      </c>
      <c r="K1531" s="1" t="s">
        <v>87</v>
      </c>
      <c r="L1531" s="1" t="s">
        <v>87</v>
      </c>
      <c r="M1531" s="1" t="s">
        <v>87</v>
      </c>
      <c r="N1531" s="1" t="s">
        <v>87</v>
      </c>
      <c r="O1531" s="1">
        <v>2</v>
      </c>
      <c r="P1531" s="1">
        <v>1647</v>
      </c>
      <c r="Q1531" s="1">
        <v>3760752</v>
      </c>
      <c r="R1531" s="1">
        <v>87283.245004717013</v>
      </c>
      <c r="S1531" s="1">
        <v>90.878639221191406</v>
      </c>
      <c r="T1531" s="1">
        <v>-442.91471153998009</v>
      </c>
      <c r="U1531" s="1">
        <v>90.595955377574526</v>
      </c>
      <c r="V1531" s="1">
        <v>263.37860107421875</v>
      </c>
      <c r="W1531" s="1">
        <v>-170.42524719238281</v>
      </c>
      <c r="X1531" s="1">
        <v>-0.19525539773775893</v>
      </c>
      <c r="Y1531" s="1">
        <v>0.29674916080613667</v>
      </c>
      <c r="Z1531" s="1">
        <v>3.0936365918305699</v>
      </c>
      <c r="AA1531" s="1">
        <v>62.994954200649232</v>
      </c>
      <c r="AB1531" s="1">
        <v>33.27592460231358</v>
      </c>
      <c r="AC1531" s="1">
        <v>0.33873544440048159</v>
      </c>
      <c r="AD1531" s="1">
        <v>0</v>
      </c>
      <c r="AE1531" s="1">
        <v>0</v>
      </c>
      <c r="AF1531" s="1">
        <v>0</v>
      </c>
      <c r="AG1531" s="1">
        <v>-0.45495726544120119</v>
      </c>
      <c r="AH1531" s="1">
        <v>13.208878855130392</v>
      </c>
      <c r="AI1531" s="1">
        <v>0</v>
      </c>
      <c r="AJ1531" s="1">
        <v>2.6337859630584717</v>
      </c>
      <c r="AK1531" s="1">
        <v>0</v>
      </c>
      <c r="AL1531" s="1">
        <v>0</v>
      </c>
      <c r="AM1531" s="1">
        <v>-94.239017742915053</v>
      </c>
    </row>
    <row r="1532" spans="5:39" x14ac:dyDescent="0.2">
      <c r="E1532" s="1" t="str">
        <f t="shared" si="23"/>
        <v>0---0-0--1</v>
      </c>
      <c r="F1532" s="1">
        <v>0</v>
      </c>
      <c r="G1532" s="1" t="s">
        <v>87</v>
      </c>
      <c r="H1532" s="1" t="s">
        <v>87</v>
      </c>
      <c r="I1532" s="1" t="s">
        <v>87</v>
      </c>
      <c r="J1532" s="1">
        <v>0</v>
      </c>
      <c r="K1532" s="1" t="s">
        <v>87</v>
      </c>
      <c r="L1532" s="1">
        <v>0</v>
      </c>
      <c r="M1532" s="1" t="s">
        <v>87</v>
      </c>
      <c r="N1532" s="1" t="s">
        <v>87</v>
      </c>
      <c r="O1532" s="1">
        <v>1</v>
      </c>
      <c r="P1532" s="1">
        <v>364</v>
      </c>
      <c r="Q1532" s="1">
        <v>1353010</v>
      </c>
      <c r="R1532" s="1">
        <v>15929.60560552925</v>
      </c>
      <c r="S1532" s="1">
        <v>25.934675216674805</v>
      </c>
      <c r="T1532" s="1">
        <v>-129.88488782435272</v>
      </c>
      <c r="U1532" s="1">
        <v>46.801244076671544</v>
      </c>
      <c r="V1532" s="1">
        <v>113.44513702392578</v>
      </c>
      <c r="W1532" s="1">
        <v>31.084062576293945</v>
      </c>
      <c r="X1532" s="1">
        <v>0.19513391195011448</v>
      </c>
      <c r="Y1532" s="1">
        <v>0.12926733727023451</v>
      </c>
      <c r="Z1532" s="1">
        <v>5.3704702847724706</v>
      </c>
      <c r="AA1532" s="1">
        <v>24.186295740607978</v>
      </c>
      <c r="AB1532" s="1">
        <v>63.388149385444301</v>
      </c>
      <c r="AC1532" s="1">
        <v>6.8495428710800361</v>
      </c>
      <c r="AD1532" s="1">
        <v>7.6274380824975424E-2</v>
      </c>
      <c r="AE1532" s="1">
        <v>0.12926733727023451</v>
      </c>
      <c r="AF1532" s="1">
        <v>5.3704702847724706</v>
      </c>
      <c r="AG1532" s="1">
        <v>-8.7803104493492086</v>
      </c>
      <c r="AH1532" s="1">
        <v>0</v>
      </c>
      <c r="AI1532" s="1">
        <v>4.0182208343651107</v>
      </c>
      <c r="AJ1532" s="1">
        <v>1.1344513893127441</v>
      </c>
      <c r="AK1532" s="1">
        <v>0</v>
      </c>
      <c r="AL1532" s="1">
        <v>0</v>
      </c>
      <c r="AM1532" s="1">
        <v>5.4846627041932097</v>
      </c>
    </row>
    <row r="1533" spans="5:39" x14ac:dyDescent="0.2">
      <c r="E1533" s="1" t="str">
        <f t="shared" si="23"/>
        <v>0---0-1--1</v>
      </c>
      <c r="F1533" s="1">
        <v>0</v>
      </c>
      <c r="G1533" s="1" t="s">
        <v>87</v>
      </c>
      <c r="H1533" s="1" t="s">
        <v>87</v>
      </c>
      <c r="I1533" s="1" t="s">
        <v>87</v>
      </c>
      <c r="J1533" s="1">
        <v>0</v>
      </c>
      <c r="K1533" s="1" t="s">
        <v>87</v>
      </c>
      <c r="L1533" s="1">
        <v>1</v>
      </c>
      <c r="M1533" s="1" t="s">
        <v>87</v>
      </c>
      <c r="N1533" s="1" t="s">
        <v>87</v>
      </c>
      <c r="O1533" s="1">
        <v>1</v>
      </c>
      <c r="P1533" s="1">
        <v>334</v>
      </c>
      <c r="Q1533" s="1">
        <v>1249503</v>
      </c>
      <c r="R1533" s="1">
        <v>16546.699977195294</v>
      </c>
      <c r="S1533" s="1">
        <v>25.268247604370117</v>
      </c>
      <c r="T1533" s="1">
        <v>-108.8418392224217</v>
      </c>
      <c r="U1533" s="1">
        <v>46.90608758387453</v>
      </c>
      <c r="V1533" s="1">
        <v>121.26437377929688</v>
      </c>
      <c r="W1533" s="1">
        <v>45.164371490478516</v>
      </c>
      <c r="X1533" s="1">
        <v>0.27295093011128607</v>
      </c>
      <c r="Y1533" s="1">
        <v>0</v>
      </c>
      <c r="Z1533" s="1">
        <v>1.6761064199125573</v>
      </c>
      <c r="AA1533" s="1">
        <v>21.691824669488589</v>
      </c>
      <c r="AB1533" s="1">
        <v>63.821455410671277</v>
      </c>
      <c r="AC1533" s="1">
        <v>12.81061349992757</v>
      </c>
      <c r="AD1533" s="1">
        <v>0</v>
      </c>
      <c r="AE1533" s="1">
        <v>0</v>
      </c>
      <c r="AF1533" s="1">
        <v>1.2217657740717709</v>
      </c>
      <c r="AG1533" s="1">
        <v>-13.479011897530722</v>
      </c>
      <c r="AH1533" s="1">
        <v>0</v>
      </c>
      <c r="AI1533" s="1">
        <v>0.44505369735015338</v>
      </c>
      <c r="AJ1533" s="1">
        <v>1.2126437425613403</v>
      </c>
      <c r="AK1533" s="1">
        <v>0</v>
      </c>
      <c r="AL1533" s="1">
        <v>0</v>
      </c>
      <c r="AM1533" s="1">
        <v>-1.1302900347937241</v>
      </c>
    </row>
    <row r="1534" spans="5:39" x14ac:dyDescent="0.2">
      <c r="E1534" s="1" t="str">
        <f t="shared" si="23"/>
        <v>0---1-0--1</v>
      </c>
      <c r="F1534" s="1">
        <v>0</v>
      </c>
      <c r="G1534" s="1" t="s">
        <v>87</v>
      </c>
      <c r="H1534" s="1" t="s">
        <v>87</v>
      </c>
      <c r="I1534" s="1" t="s">
        <v>87</v>
      </c>
      <c r="J1534" s="1">
        <v>1</v>
      </c>
      <c r="K1534" s="1" t="s">
        <v>87</v>
      </c>
      <c r="L1534" s="1">
        <v>0</v>
      </c>
      <c r="M1534" s="1" t="s">
        <v>87</v>
      </c>
      <c r="N1534" s="1" t="s">
        <v>87</v>
      </c>
      <c r="O1534" s="1">
        <v>1</v>
      </c>
      <c r="P1534" s="1">
        <v>706</v>
      </c>
      <c r="Q1534" s="1">
        <v>2362987</v>
      </c>
      <c r="R1534" s="1">
        <v>25536.499391509373</v>
      </c>
      <c r="S1534" s="1">
        <v>46.053745269775391</v>
      </c>
      <c r="T1534" s="1">
        <v>-319.57596643984732</v>
      </c>
      <c r="U1534" s="1">
        <v>52.725507433559912</v>
      </c>
      <c r="V1534" s="1">
        <v>128.35945129394531</v>
      </c>
      <c r="W1534" s="1">
        <v>-121.91407012939453</v>
      </c>
      <c r="X1534" s="1">
        <v>-0.47741105098347869</v>
      </c>
      <c r="Y1534" s="1">
        <v>1.135385002118082</v>
      </c>
      <c r="Z1534" s="1">
        <v>21.132194125486091</v>
      </c>
      <c r="AA1534" s="1">
        <v>59.648191039561368</v>
      </c>
      <c r="AB1534" s="1">
        <v>16.468859117718377</v>
      </c>
      <c r="AC1534" s="1">
        <v>1.6153707151160799</v>
      </c>
      <c r="AD1534" s="1">
        <v>0</v>
      </c>
      <c r="AE1534" s="1">
        <v>1.0554861283621111</v>
      </c>
      <c r="AF1534" s="1">
        <v>17.309997896729858</v>
      </c>
      <c r="AG1534" s="1">
        <v>-0.78065943356137169</v>
      </c>
      <c r="AH1534" s="1">
        <v>4.4936895479238386</v>
      </c>
      <c r="AI1534" s="1">
        <v>17.205698930522473</v>
      </c>
      <c r="AJ1534" s="1">
        <v>1.2835944890975952</v>
      </c>
      <c r="AK1534" s="1">
        <v>0</v>
      </c>
      <c r="AL1534" s="1">
        <v>0</v>
      </c>
      <c r="AM1534" s="1">
        <v>-4.3417848612427754</v>
      </c>
    </row>
    <row r="1535" spans="5:39" x14ac:dyDescent="0.2">
      <c r="E1535" s="1" t="str">
        <f t="shared" si="23"/>
        <v>0---1-1--1</v>
      </c>
      <c r="F1535" s="1">
        <v>0</v>
      </c>
      <c r="G1535" s="1" t="s">
        <v>87</v>
      </c>
      <c r="H1535" s="1" t="s">
        <v>87</v>
      </c>
      <c r="I1535" s="1" t="s">
        <v>87</v>
      </c>
      <c r="J1535" s="1">
        <v>1</v>
      </c>
      <c r="K1535" s="1" t="s">
        <v>87</v>
      </c>
      <c r="L1535" s="1">
        <v>1</v>
      </c>
      <c r="M1535" s="1" t="s">
        <v>87</v>
      </c>
      <c r="N1535" s="1" t="s">
        <v>87</v>
      </c>
      <c r="O1535" s="1">
        <v>1</v>
      </c>
      <c r="P1535" s="1">
        <v>295</v>
      </c>
      <c r="Q1535" s="1">
        <v>1046758</v>
      </c>
      <c r="R1535" s="1">
        <v>27636.024407157151</v>
      </c>
      <c r="S1535" s="1">
        <v>50.158794403076172</v>
      </c>
      <c r="T1535" s="1">
        <v>-266.9259584084416</v>
      </c>
      <c r="U1535" s="1">
        <v>50.715616346592491</v>
      </c>
      <c r="V1535" s="1">
        <v>129.73475646972656</v>
      </c>
      <c r="W1535" s="1">
        <v>-77.122123718261719</v>
      </c>
      <c r="X1535" s="1">
        <v>-0.27906374152097185</v>
      </c>
      <c r="Y1535" s="1">
        <v>1.4800937752565542</v>
      </c>
      <c r="Z1535" s="1">
        <v>10.806127108653577</v>
      </c>
      <c r="AA1535" s="1">
        <v>57.858645455778699</v>
      </c>
      <c r="AB1535" s="1">
        <v>28.116527411302329</v>
      </c>
      <c r="AC1535" s="1">
        <v>1.7386062490088443</v>
      </c>
      <c r="AD1535" s="1">
        <v>0</v>
      </c>
      <c r="AE1535" s="1">
        <v>0.87384094508950494</v>
      </c>
      <c r="AF1535" s="1">
        <v>9.2490336830480402</v>
      </c>
      <c r="AG1535" s="1">
        <v>-2.813278062367937</v>
      </c>
      <c r="AH1535" s="1">
        <v>3.6616805764064813</v>
      </c>
      <c r="AI1535" s="1">
        <v>13.855639679823572</v>
      </c>
      <c r="AJ1535" s="1">
        <v>1.2973476648330688</v>
      </c>
      <c r="AK1535" s="1">
        <v>0</v>
      </c>
      <c r="AL1535" s="1">
        <v>0</v>
      </c>
      <c r="AM1535" s="1">
        <v>-5.3505856847522946</v>
      </c>
    </row>
    <row r="1536" spans="5:39" x14ac:dyDescent="0.2">
      <c r="E1536" s="1" t="str">
        <f t="shared" si="23"/>
        <v>1---0-0--1</v>
      </c>
      <c r="F1536" s="1">
        <v>1</v>
      </c>
      <c r="G1536" s="1" t="s">
        <v>87</v>
      </c>
      <c r="H1536" s="1" t="s">
        <v>87</v>
      </c>
      <c r="I1536" s="1" t="s">
        <v>87</v>
      </c>
      <c r="J1536" s="1">
        <v>0</v>
      </c>
      <c r="K1536" s="1" t="s">
        <v>87</v>
      </c>
      <c r="L1536" s="1">
        <v>0</v>
      </c>
      <c r="M1536" s="1" t="s">
        <v>87</v>
      </c>
      <c r="N1536" s="1" t="s">
        <v>87</v>
      </c>
      <c r="O1536" s="1">
        <v>1</v>
      </c>
      <c r="P1536" s="1">
        <v>143</v>
      </c>
      <c r="Q1536" s="1">
        <v>248413</v>
      </c>
      <c r="R1536" s="1">
        <v>25520.260351512996</v>
      </c>
      <c r="S1536" s="1">
        <v>23.327089309692383</v>
      </c>
      <c r="T1536" s="1">
        <v>-170.16255419092639</v>
      </c>
      <c r="U1536" s="1">
        <v>84.456441922139064</v>
      </c>
      <c r="V1536" s="1">
        <v>244.84950256347656</v>
      </c>
      <c r="W1536" s="1">
        <v>154.54786682128906</v>
      </c>
      <c r="X1536" s="1">
        <v>0.60558891129073655</v>
      </c>
      <c r="Y1536" s="1">
        <v>0</v>
      </c>
      <c r="Z1536" s="1">
        <v>2.5264378273278774</v>
      </c>
      <c r="AA1536" s="1">
        <v>9.4681035211522744</v>
      </c>
      <c r="AB1536" s="1">
        <v>62.445202143205073</v>
      </c>
      <c r="AC1536" s="1">
        <v>25.560256508314783</v>
      </c>
      <c r="AD1536" s="1">
        <v>0</v>
      </c>
      <c r="AE1536" s="1">
        <v>0</v>
      </c>
      <c r="AF1536" s="1">
        <v>2.5264378273278774</v>
      </c>
      <c r="AG1536" s="1">
        <v>-16.712805162670996</v>
      </c>
      <c r="AH1536" s="1">
        <v>9.2700462536179667E-2</v>
      </c>
      <c r="AI1536" s="1">
        <v>1.006625208263044</v>
      </c>
      <c r="AJ1536" s="1">
        <v>2.4484951496124268</v>
      </c>
      <c r="AK1536" s="1">
        <v>0</v>
      </c>
      <c r="AL1536" s="1">
        <v>0</v>
      </c>
      <c r="AM1536" s="1">
        <v>11.017962243881012</v>
      </c>
    </row>
    <row r="1537" spans="5:39" x14ac:dyDescent="0.2">
      <c r="E1537" s="1" t="str">
        <f t="shared" si="23"/>
        <v>1---0-1--1</v>
      </c>
      <c r="F1537" s="1">
        <v>1</v>
      </c>
      <c r="G1537" s="1" t="s">
        <v>87</v>
      </c>
      <c r="H1537" s="1" t="s">
        <v>87</v>
      </c>
      <c r="I1537" s="1" t="s">
        <v>87</v>
      </c>
      <c r="J1537" s="1">
        <v>0</v>
      </c>
      <c r="K1537" s="1" t="s">
        <v>87</v>
      </c>
      <c r="L1537" s="1">
        <v>1</v>
      </c>
      <c r="M1537" s="1" t="s">
        <v>87</v>
      </c>
      <c r="N1537" s="1" t="s">
        <v>87</v>
      </c>
      <c r="O1537" s="1">
        <v>1</v>
      </c>
      <c r="P1537" s="1">
        <v>175</v>
      </c>
      <c r="Q1537" s="1">
        <v>298908</v>
      </c>
      <c r="R1537" s="1">
        <v>31185.297807718693</v>
      </c>
      <c r="S1537" s="1">
        <v>32.905536651611328</v>
      </c>
      <c r="T1537" s="1">
        <v>-124.9475862687909</v>
      </c>
      <c r="U1537" s="1">
        <v>74.187518751832044</v>
      </c>
      <c r="V1537" s="1">
        <v>252.8624267578125</v>
      </c>
      <c r="W1537" s="1">
        <v>165.0623779296875</v>
      </c>
      <c r="X1537" s="1">
        <v>0.52929549990968117</v>
      </c>
      <c r="Y1537" s="1">
        <v>0</v>
      </c>
      <c r="Z1537" s="1">
        <v>1.2632649510886294</v>
      </c>
      <c r="AA1537" s="1">
        <v>3.8734326280996156</v>
      </c>
      <c r="AB1537" s="1">
        <v>60.791280260146927</v>
      </c>
      <c r="AC1537" s="1">
        <v>34.072022160664822</v>
      </c>
      <c r="AD1537" s="1">
        <v>0</v>
      </c>
      <c r="AE1537" s="1">
        <v>0</v>
      </c>
      <c r="AF1537" s="1">
        <v>0</v>
      </c>
      <c r="AG1537" s="1">
        <v>-35.526634969702528</v>
      </c>
      <c r="AH1537" s="1">
        <v>3.7335902685776225E-2</v>
      </c>
      <c r="AI1537" s="1">
        <v>0</v>
      </c>
      <c r="AJ1537" s="1">
        <v>2.5286242961883545</v>
      </c>
      <c r="AK1537" s="1">
        <v>0</v>
      </c>
      <c r="AL1537" s="1">
        <v>0</v>
      </c>
      <c r="AM1537" s="1">
        <v>-1.5506771342305916</v>
      </c>
    </row>
    <row r="1538" spans="5:39" x14ac:dyDescent="0.2">
      <c r="E1538" s="1" t="str">
        <f t="shared" si="23"/>
        <v>1---1-0--1</v>
      </c>
      <c r="F1538" s="1">
        <v>1</v>
      </c>
      <c r="G1538" s="1" t="s">
        <v>87</v>
      </c>
      <c r="H1538" s="1" t="s">
        <v>87</v>
      </c>
      <c r="I1538" s="1" t="s">
        <v>87</v>
      </c>
      <c r="J1538" s="1">
        <v>1</v>
      </c>
      <c r="K1538" s="1" t="s">
        <v>87</v>
      </c>
      <c r="L1538" s="1">
        <v>0</v>
      </c>
      <c r="M1538" s="1" t="s">
        <v>87</v>
      </c>
      <c r="N1538" s="1" t="s">
        <v>87</v>
      </c>
      <c r="O1538" s="1">
        <v>1</v>
      </c>
      <c r="P1538" s="1">
        <v>1958</v>
      </c>
      <c r="Q1538" s="1">
        <v>4049102</v>
      </c>
      <c r="R1538" s="1">
        <v>48516.256892153549</v>
      </c>
      <c r="S1538" s="1">
        <v>55.362644195556641</v>
      </c>
      <c r="T1538" s="1">
        <v>-462.19172815703212</v>
      </c>
      <c r="U1538" s="1">
        <v>86.652050762771211</v>
      </c>
      <c r="V1538" s="1">
        <v>268.07095336914063</v>
      </c>
      <c r="W1538" s="1">
        <v>-72.250358581542969</v>
      </c>
      <c r="X1538" s="1">
        <v>-0.14891989450494458</v>
      </c>
      <c r="Y1538" s="1">
        <v>0.2942627772775297</v>
      </c>
      <c r="Z1538" s="1">
        <v>7.782491031344728</v>
      </c>
      <c r="AA1538" s="1">
        <v>51.329010728798629</v>
      </c>
      <c r="AB1538" s="1">
        <v>37.75034563219203</v>
      </c>
      <c r="AC1538" s="1">
        <v>2.8069927603700773</v>
      </c>
      <c r="AD1538" s="1">
        <v>3.6897070017006241E-2</v>
      </c>
      <c r="AE1538" s="1">
        <v>0.20905869992902129</v>
      </c>
      <c r="AF1538" s="1">
        <v>6.407420707109873</v>
      </c>
      <c r="AG1538" s="1">
        <v>-2.4933823406784139</v>
      </c>
      <c r="AH1538" s="1">
        <v>9.4915548512467023</v>
      </c>
      <c r="AI1538" s="1">
        <v>10.053910065292129</v>
      </c>
      <c r="AJ1538" s="1">
        <v>2.6807093620300293</v>
      </c>
      <c r="AK1538" s="1">
        <v>0</v>
      </c>
      <c r="AL1538" s="1">
        <v>0</v>
      </c>
      <c r="AM1538" s="1">
        <v>18.166293434142656</v>
      </c>
    </row>
    <row r="1539" spans="5:39" x14ac:dyDescent="0.2">
      <c r="E1539" s="1" t="str">
        <f t="shared" ref="E1539:E1602" si="24">CONCATENATE(F1539,G1539,H1539,I1539,J1539,K1539,L1539,M1539,N1539,O1539,)</f>
        <v>1---1-1--1</v>
      </c>
      <c r="F1539" s="1">
        <v>1</v>
      </c>
      <c r="G1539" s="1" t="s">
        <v>87</v>
      </c>
      <c r="H1539" s="1" t="s">
        <v>87</v>
      </c>
      <c r="I1539" s="1" t="s">
        <v>87</v>
      </c>
      <c r="J1539" s="1">
        <v>1</v>
      </c>
      <c r="K1539" s="1" t="s">
        <v>87</v>
      </c>
      <c r="L1539" s="1">
        <v>1</v>
      </c>
      <c r="M1539" s="1" t="s">
        <v>87</v>
      </c>
      <c r="N1539" s="1" t="s">
        <v>87</v>
      </c>
      <c r="O1539" s="1">
        <v>1</v>
      </c>
      <c r="P1539" s="1">
        <v>672</v>
      </c>
      <c r="Q1539" s="1">
        <v>1376861</v>
      </c>
      <c r="R1539" s="1">
        <v>50680.024672491927</v>
      </c>
      <c r="S1539" s="1">
        <v>56.885734558105469</v>
      </c>
      <c r="T1539" s="1">
        <v>-377.68331410297844</v>
      </c>
      <c r="U1539" s="1">
        <v>81.004281715277941</v>
      </c>
      <c r="V1539" s="1">
        <v>270.80795288085938</v>
      </c>
      <c r="W1539" s="1">
        <v>-33.839290618896484</v>
      </c>
      <c r="X1539" s="1">
        <v>-6.6770469899285104E-2</v>
      </c>
      <c r="Y1539" s="1">
        <v>0.93974627794672083</v>
      </c>
      <c r="Z1539" s="1">
        <v>4.5684350126846507</v>
      </c>
      <c r="AA1539" s="1">
        <v>40.195778658847914</v>
      </c>
      <c r="AB1539" s="1">
        <v>51.143870005759474</v>
      </c>
      <c r="AC1539" s="1">
        <v>3.1521700447612355</v>
      </c>
      <c r="AD1539" s="1">
        <v>0</v>
      </c>
      <c r="AE1539" s="1">
        <v>0.2129481479975103</v>
      </c>
      <c r="AF1539" s="1">
        <v>2.6044023325520875</v>
      </c>
      <c r="AG1539" s="1">
        <v>-6.3057288136293632</v>
      </c>
      <c r="AH1539" s="1">
        <v>7.0078281815567092</v>
      </c>
      <c r="AI1539" s="1">
        <v>3.0490838698136602</v>
      </c>
      <c r="AJ1539" s="1">
        <v>2.7080795764923096</v>
      </c>
      <c r="AK1539" s="1">
        <v>0</v>
      </c>
      <c r="AL1539" s="1">
        <v>0</v>
      </c>
      <c r="AM1539" s="1">
        <v>-11.71939115277485</v>
      </c>
    </row>
    <row r="1540" spans="5:39" x14ac:dyDescent="0.2">
      <c r="E1540" s="1" t="str">
        <f t="shared" si="24"/>
        <v>0---0-0--2</v>
      </c>
      <c r="F1540" s="1">
        <v>0</v>
      </c>
      <c r="G1540" s="1" t="s">
        <v>87</v>
      </c>
      <c r="H1540" s="1" t="s">
        <v>87</v>
      </c>
      <c r="I1540" s="1" t="s">
        <v>87</v>
      </c>
      <c r="J1540" s="1">
        <v>0</v>
      </c>
      <c r="K1540" s="1" t="s">
        <v>87</v>
      </c>
      <c r="L1540" s="1">
        <v>0</v>
      </c>
      <c r="M1540" s="1" t="s">
        <v>87</v>
      </c>
      <c r="N1540" s="1" t="s">
        <v>87</v>
      </c>
      <c r="O1540" s="1">
        <v>2</v>
      </c>
      <c r="P1540" s="1">
        <v>721</v>
      </c>
      <c r="Q1540" s="1">
        <v>2758976</v>
      </c>
      <c r="R1540" s="1">
        <v>15558.539782552765</v>
      </c>
      <c r="S1540" s="1">
        <v>23.927951812744141</v>
      </c>
      <c r="T1540" s="1">
        <v>-74.462164644227954</v>
      </c>
      <c r="U1540" s="1">
        <v>52.849307216790024</v>
      </c>
      <c r="V1540" s="1">
        <v>114.43067932128906</v>
      </c>
      <c r="W1540" s="1">
        <v>76.207206726074219</v>
      </c>
      <c r="X1540" s="1">
        <v>0.48980950520518923</v>
      </c>
      <c r="Y1540" s="1">
        <v>0</v>
      </c>
      <c r="Z1540" s="1">
        <v>1.3900809575726647</v>
      </c>
      <c r="AA1540" s="1">
        <v>11.375379851075182</v>
      </c>
      <c r="AB1540" s="1">
        <v>69.379871372567209</v>
      </c>
      <c r="AC1540" s="1">
        <v>16.796847816001296</v>
      </c>
      <c r="AD1540" s="1">
        <v>1.0578200027836415</v>
      </c>
      <c r="AE1540" s="1">
        <v>0</v>
      </c>
      <c r="AF1540" s="1">
        <v>1.3900809575726647</v>
      </c>
      <c r="AG1540" s="1">
        <v>-22.815453381913187</v>
      </c>
      <c r="AH1540" s="1">
        <v>0</v>
      </c>
      <c r="AI1540" s="1">
        <v>0.44543995110209772</v>
      </c>
      <c r="AJ1540" s="1">
        <v>1.1443067789077759</v>
      </c>
      <c r="AK1540" s="1">
        <v>0</v>
      </c>
      <c r="AL1540" s="1">
        <v>0</v>
      </c>
      <c r="AM1540" s="1">
        <v>5.7593947933996334</v>
      </c>
    </row>
    <row r="1541" spans="5:39" x14ac:dyDescent="0.2">
      <c r="E1541" s="1" t="str">
        <f t="shared" si="24"/>
        <v>0---0-1--2</v>
      </c>
      <c r="F1541" s="1">
        <v>0</v>
      </c>
      <c r="G1541" s="1" t="s">
        <v>87</v>
      </c>
      <c r="H1541" s="1" t="s">
        <v>87</v>
      </c>
      <c r="I1541" s="1" t="s">
        <v>87</v>
      </c>
      <c r="J1541" s="1">
        <v>0</v>
      </c>
      <c r="K1541" s="1" t="s">
        <v>87</v>
      </c>
      <c r="L1541" s="1">
        <v>1</v>
      </c>
      <c r="M1541" s="1" t="s">
        <v>87</v>
      </c>
      <c r="N1541" s="1" t="s">
        <v>87</v>
      </c>
      <c r="O1541" s="1">
        <v>2</v>
      </c>
      <c r="P1541" s="1">
        <v>801</v>
      </c>
      <c r="Q1541" s="1">
        <v>2861994</v>
      </c>
      <c r="R1541" s="1">
        <v>18471.926282758326</v>
      </c>
      <c r="S1541" s="1">
        <v>30.56585693359375</v>
      </c>
      <c r="T1541" s="1">
        <v>-48.276673661354486</v>
      </c>
      <c r="U1541" s="1">
        <v>48.57026448121303</v>
      </c>
      <c r="V1541" s="1">
        <v>120.63040924072266</v>
      </c>
      <c r="W1541" s="1">
        <v>93.656455993652344</v>
      </c>
      <c r="X1541" s="1">
        <v>0.50702051621476618</v>
      </c>
      <c r="Y1541" s="1">
        <v>0</v>
      </c>
      <c r="Z1541" s="1">
        <v>1.1005962975463959</v>
      </c>
      <c r="AA1541" s="1">
        <v>7.4219582570753122</v>
      </c>
      <c r="AB1541" s="1">
        <v>69.015239025658332</v>
      </c>
      <c r="AC1541" s="1">
        <v>22.37684635257796</v>
      </c>
      <c r="AD1541" s="1">
        <v>8.5360067141999604E-2</v>
      </c>
      <c r="AE1541" s="1">
        <v>0</v>
      </c>
      <c r="AF1541" s="1">
        <v>0.57578737062341845</v>
      </c>
      <c r="AG1541" s="1">
        <v>-28.343404925577843</v>
      </c>
      <c r="AH1541" s="1">
        <v>0</v>
      </c>
      <c r="AI1541" s="1">
        <v>0.79789787112273469</v>
      </c>
      <c r="AJ1541" s="1">
        <v>1.2063040733337402</v>
      </c>
      <c r="AK1541" s="1">
        <v>0</v>
      </c>
      <c r="AL1541" s="1">
        <v>0</v>
      </c>
      <c r="AM1541" s="1">
        <v>0.27796387178471343</v>
      </c>
    </row>
    <row r="1542" spans="5:39" x14ac:dyDescent="0.2">
      <c r="E1542" s="1" t="str">
        <f t="shared" si="24"/>
        <v>0---1-0--2</v>
      </c>
      <c r="F1542" s="1">
        <v>0</v>
      </c>
      <c r="G1542" s="1" t="s">
        <v>87</v>
      </c>
      <c r="H1542" s="1" t="s">
        <v>87</v>
      </c>
      <c r="I1542" s="1" t="s">
        <v>87</v>
      </c>
      <c r="J1542" s="1">
        <v>1</v>
      </c>
      <c r="K1542" s="1" t="s">
        <v>87</v>
      </c>
      <c r="L1542" s="1">
        <v>0</v>
      </c>
      <c r="M1542" s="1" t="s">
        <v>87</v>
      </c>
      <c r="N1542" s="1" t="s">
        <v>87</v>
      </c>
      <c r="O1542" s="1">
        <v>2</v>
      </c>
      <c r="P1542" s="1">
        <v>1756</v>
      </c>
      <c r="Q1542" s="1">
        <v>5689803</v>
      </c>
      <c r="R1542" s="1">
        <v>26509.892103281447</v>
      </c>
      <c r="S1542" s="1">
        <v>47.309131622314453</v>
      </c>
      <c r="T1542" s="1">
        <v>-257.95565555985434</v>
      </c>
      <c r="U1542" s="1">
        <v>66.904402298207785</v>
      </c>
      <c r="V1542" s="1">
        <v>128.43174743652344</v>
      </c>
      <c r="W1542" s="1">
        <v>-52.701225280761719</v>
      </c>
      <c r="X1542" s="1">
        <v>-0.1987983394102093</v>
      </c>
      <c r="Y1542" s="1">
        <v>1.0859954202280817</v>
      </c>
      <c r="Z1542" s="1">
        <v>11.121878912152143</v>
      </c>
      <c r="AA1542" s="1">
        <v>51.512767665242542</v>
      </c>
      <c r="AB1542" s="1">
        <v>28.890982693073909</v>
      </c>
      <c r="AC1542" s="1">
        <v>6.8456851669556924</v>
      </c>
      <c r="AD1542" s="1">
        <v>0.54269014234763491</v>
      </c>
      <c r="AE1542" s="1">
        <v>0.75737244329900344</v>
      </c>
      <c r="AF1542" s="1">
        <v>9.590121134246651</v>
      </c>
      <c r="AG1542" s="1">
        <v>-5.7963651915428409</v>
      </c>
      <c r="AH1542" s="1">
        <v>4.1004188688550922</v>
      </c>
      <c r="AI1542" s="1">
        <v>12.55750187127663</v>
      </c>
      <c r="AJ1542" s="1">
        <v>1.2843173742294312</v>
      </c>
      <c r="AK1542" s="1">
        <v>0</v>
      </c>
      <c r="AL1542" s="1">
        <v>0</v>
      </c>
      <c r="AM1542" s="1">
        <v>-0.94326884627357588</v>
      </c>
    </row>
    <row r="1543" spans="5:39" x14ac:dyDescent="0.2">
      <c r="E1543" s="1" t="str">
        <f t="shared" si="24"/>
        <v>0---1-1--2</v>
      </c>
      <c r="F1543" s="1">
        <v>0</v>
      </c>
      <c r="G1543" s="1" t="s">
        <v>87</v>
      </c>
      <c r="H1543" s="1" t="s">
        <v>87</v>
      </c>
      <c r="I1543" s="1" t="s">
        <v>87</v>
      </c>
      <c r="J1543" s="1">
        <v>1</v>
      </c>
      <c r="K1543" s="1" t="s">
        <v>87</v>
      </c>
      <c r="L1543" s="1">
        <v>1</v>
      </c>
      <c r="M1543" s="1" t="s">
        <v>87</v>
      </c>
      <c r="N1543" s="1" t="s">
        <v>87</v>
      </c>
      <c r="O1543" s="1">
        <v>2</v>
      </c>
      <c r="P1543" s="1">
        <v>791</v>
      </c>
      <c r="Q1543" s="1">
        <v>2968033</v>
      </c>
      <c r="R1543" s="1">
        <v>28846.89834988194</v>
      </c>
      <c r="S1543" s="1">
        <v>50.043018341064453</v>
      </c>
      <c r="T1543" s="1">
        <v>-202.36198298008787</v>
      </c>
      <c r="U1543" s="1">
        <v>56.739386287477842</v>
      </c>
      <c r="V1543" s="1">
        <v>125.94284057617188</v>
      </c>
      <c r="W1543" s="1">
        <v>-39.730175018310547</v>
      </c>
      <c r="X1543" s="1">
        <v>-0.13772771871840825</v>
      </c>
      <c r="Y1543" s="1">
        <v>0.56562713419965349</v>
      </c>
      <c r="Z1543" s="1">
        <v>7.5583391424556261</v>
      </c>
      <c r="AA1543" s="1">
        <v>45.216175157082148</v>
      </c>
      <c r="AB1543" s="1">
        <v>40.998196448624391</v>
      </c>
      <c r="AC1543" s="1">
        <v>5.6616621176381798</v>
      </c>
      <c r="AD1543" s="1">
        <v>0</v>
      </c>
      <c r="AE1543" s="1">
        <v>7.7964092717297956E-2</v>
      </c>
      <c r="AF1543" s="1">
        <v>6.3938979115124388</v>
      </c>
      <c r="AG1543" s="1">
        <v>-7.309439251014572</v>
      </c>
      <c r="AH1543" s="1">
        <v>3.0092700013362719</v>
      </c>
      <c r="AI1543" s="1">
        <v>7.6393480791668589</v>
      </c>
      <c r="AJ1543" s="1">
        <v>1.2594283819198608</v>
      </c>
      <c r="AK1543" s="1">
        <v>0</v>
      </c>
      <c r="AL1543" s="1">
        <v>0</v>
      </c>
      <c r="AM1543" s="1">
        <v>-23.389594836291732</v>
      </c>
    </row>
    <row r="1544" spans="5:39" x14ac:dyDescent="0.2">
      <c r="E1544" s="1" t="str">
        <f t="shared" si="24"/>
        <v>1---0-0--2</v>
      </c>
      <c r="F1544" s="1">
        <v>1</v>
      </c>
      <c r="G1544" s="1" t="s">
        <v>87</v>
      </c>
      <c r="H1544" s="1" t="s">
        <v>87</v>
      </c>
      <c r="I1544" s="1" t="s">
        <v>87</v>
      </c>
      <c r="J1544" s="1">
        <v>0</v>
      </c>
      <c r="K1544" s="1" t="s">
        <v>87</v>
      </c>
      <c r="L1544" s="1">
        <v>0</v>
      </c>
      <c r="M1544" s="1" t="s">
        <v>87</v>
      </c>
      <c r="N1544" s="1" t="s">
        <v>87</v>
      </c>
      <c r="O1544" s="1">
        <v>2</v>
      </c>
      <c r="P1544" s="1">
        <v>259</v>
      </c>
      <c r="Q1544" s="1">
        <v>392209</v>
      </c>
      <c r="R1544" s="1">
        <v>25368.485221399464</v>
      </c>
      <c r="S1544" s="1">
        <v>24.547693252563477</v>
      </c>
      <c r="T1544" s="1">
        <v>-80.976011502131513</v>
      </c>
      <c r="U1544" s="1">
        <v>87.856588934927416</v>
      </c>
      <c r="V1544" s="1">
        <v>245.443115234375</v>
      </c>
      <c r="W1544" s="1">
        <v>201.28298950195313</v>
      </c>
      <c r="X1544" s="1">
        <v>0.79343716325703928</v>
      </c>
      <c r="Y1544" s="1">
        <v>0</v>
      </c>
      <c r="Z1544" s="1">
        <v>0</v>
      </c>
      <c r="AA1544" s="1">
        <v>1.5277568847221761</v>
      </c>
      <c r="AB1544" s="1">
        <v>65.041852685685441</v>
      </c>
      <c r="AC1544" s="1">
        <v>30.32311854138992</v>
      </c>
      <c r="AD1544" s="1">
        <v>3.1072718882024635</v>
      </c>
      <c r="AE1544" s="1">
        <v>0</v>
      </c>
      <c r="AF1544" s="1">
        <v>0</v>
      </c>
      <c r="AG1544" s="1">
        <v>-59.556932133948415</v>
      </c>
      <c r="AH1544" s="1">
        <v>0.10993373431002348</v>
      </c>
      <c r="AI1544" s="1">
        <v>0</v>
      </c>
      <c r="AJ1544" s="1">
        <v>2.4544312953948975</v>
      </c>
      <c r="AK1544" s="1">
        <v>0</v>
      </c>
      <c r="AL1544" s="1">
        <v>0</v>
      </c>
      <c r="AM1544" s="1">
        <v>8.406295121579614</v>
      </c>
    </row>
    <row r="1545" spans="5:39" x14ac:dyDescent="0.2">
      <c r="E1545" s="1" t="str">
        <f t="shared" si="24"/>
        <v>1---0-1--2</v>
      </c>
      <c r="F1545" s="1">
        <v>1</v>
      </c>
      <c r="G1545" s="1" t="s">
        <v>87</v>
      </c>
      <c r="H1545" s="1" t="s">
        <v>87</v>
      </c>
      <c r="I1545" s="1" t="s">
        <v>87</v>
      </c>
      <c r="J1545" s="1">
        <v>0</v>
      </c>
      <c r="K1545" s="1" t="s">
        <v>87</v>
      </c>
      <c r="L1545" s="1">
        <v>1</v>
      </c>
      <c r="M1545" s="1" t="s">
        <v>87</v>
      </c>
      <c r="N1545" s="1" t="s">
        <v>87</v>
      </c>
      <c r="O1545" s="1">
        <v>2</v>
      </c>
      <c r="P1545" s="1">
        <v>346</v>
      </c>
      <c r="Q1545" s="1">
        <v>649822</v>
      </c>
      <c r="R1545" s="1">
        <v>31311.695143362995</v>
      </c>
      <c r="S1545" s="1">
        <v>34.442722320556641</v>
      </c>
      <c r="T1545" s="1">
        <v>-46.146851368236085</v>
      </c>
      <c r="U1545" s="1">
        <v>68.796274069622044</v>
      </c>
      <c r="V1545" s="1">
        <v>247.80555725097656</v>
      </c>
      <c r="W1545" s="1">
        <v>225.77442932128906</v>
      </c>
      <c r="X1545" s="1">
        <v>0.72105463561638405</v>
      </c>
      <c r="Y1545" s="1">
        <v>0</v>
      </c>
      <c r="Z1545" s="1">
        <v>0</v>
      </c>
      <c r="AA1545" s="1">
        <v>1.5356513014333157</v>
      </c>
      <c r="AB1545" s="1">
        <v>63.187919153245041</v>
      </c>
      <c r="AC1545" s="1">
        <v>31.965215089670711</v>
      </c>
      <c r="AD1545" s="1">
        <v>3.3112144556509322</v>
      </c>
      <c r="AE1545" s="1">
        <v>0</v>
      </c>
      <c r="AF1545" s="1">
        <v>0</v>
      </c>
      <c r="AG1545" s="1">
        <v>-51.430524374885039</v>
      </c>
      <c r="AH1545" s="1">
        <v>0</v>
      </c>
      <c r="AI1545" s="1">
        <v>0</v>
      </c>
      <c r="AJ1545" s="1">
        <v>2.478055477142334</v>
      </c>
      <c r="AK1545" s="1">
        <v>0</v>
      </c>
      <c r="AL1545" s="1">
        <v>0</v>
      </c>
      <c r="AM1545" s="1">
        <v>6.7499757372456797</v>
      </c>
    </row>
    <row r="1546" spans="5:39" x14ac:dyDescent="0.2">
      <c r="E1546" s="1" t="str">
        <f t="shared" si="24"/>
        <v>1---1-0--2</v>
      </c>
      <c r="F1546" s="1">
        <v>1</v>
      </c>
      <c r="G1546" s="1" t="s">
        <v>87</v>
      </c>
      <c r="H1546" s="1" t="s">
        <v>87</v>
      </c>
      <c r="I1546" s="1" t="s">
        <v>87</v>
      </c>
      <c r="J1546" s="1">
        <v>1</v>
      </c>
      <c r="K1546" s="1" t="s">
        <v>87</v>
      </c>
      <c r="L1546" s="1">
        <v>0</v>
      </c>
      <c r="M1546" s="1" t="s">
        <v>87</v>
      </c>
      <c r="N1546" s="1" t="s">
        <v>87</v>
      </c>
      <c r="O1546" s="1">
        <v>2</v>
      </c>
      <c r="P1546" s="1">
        <v>4737</v>
      </c>
      <c r="Q1546" s="1">
        <v>9934127</v>
      </c>
      <c r="R1546" s="1">
        <v>50768.647234161399</v>
      </c>
      <c r="S1546" s="1">
        <v>56.56170654296875</v>
      </c>
      <c r="T1546" s="1">
        <v>-387.53998181038838</v>
      </c>
      <c r="U1546" s="1">
        <v>94.874113922003374</v>
      </c>
      <c r="V1546" s="1">
        <v>277.60025024414063</v>
      </c>
      <c r="W1546" s="1">
        <v>5.3125157356262207</v>
      </c>
      <c r="X1546" s="1">
        <v>1.0464166419725904E-2</v>
      </c>
      <c r="Y1546" s="1">
        <v>0.37810066249404706</v>
      </c>
      <c r="Z1546" s="1">
        <v>3.3400015924902107</v>
      </c>
      <c r="AA1546" s="1">
        <v>40.794686840625246</v>
      </c>
      <c r="AB1546" s="1">
        <v>49.524452425462243</v>
      </c>
      <c r="AC1546" s="1">
        <v>5.8138072927797282</v>
      </c>
      <c r="AD1546" s="1">
        <v>0.14895118614851613</v>
      </c>
      <c r="AE1546" s="1">
        <v>0.26576064509745045</v>
      </c>
      <c r="AF1546" s="1">
        <v>2.5070849204967884</v>
      </c>
      <c r="AG1546" s="1">
        <v>-5.5757333451123277</v>
      </c>
      <c r="AH1546" s="1">
        <v>9.8407900740079182</v>
      </c>
      <c r="AI1546" s="1">
        <v>6.7911181485274721</v>
      </c>
      <c r="AJ1546" s="1">
        <v>2.7760024070739746</v>
      </c>
      <c r="AK1546" s="1">
        <v>0</v>
      </c>
      <c r="AL1546" s="1">
        <v>0</v>
      </c>
      <c r="AM1546" s="1">
        <v>9.321962909562302</v>
      </c>
    </row>
    <row r="1547" spans="5:39" x14ac:dyDescent="0.2">
      <c r="E1547" s="1" t="str">
        <f t="shared" si="24"/>
        <v>1---1-1--2</v>
      </c>
      <c r="F1547" s="1">
        <v>1</v>
      </c>
      <c r="G1547" s="1" t="s">
        <v>87</v>
      </c>
      <c r="H1547" s="1" t="s">
        <v>87</v>
      </c>
      <c r="I1547" s="1" t="s">
        <v>87</v>
      </c>
      <c r="J1547" s="1">
        <v>1</v>
      </c>
      <c r="K1547" s="1" t="s">
        <v>87</v>
      </c>
      <c r="L1547" s="1">
        <v>1</v>
      </c>
      <c r="M1547" s="1" t="s">
        <v>87</v>
      </c>
      <c r="N1547" s="1" t="s">
        <v>87</v>
      </c>
      <c r="O1547" s="1">
        <v>2</v>
      </c>
      <c r="P1547" s="1">
        <v>1826</v>
      </c>
      <c r="Q1547" s="1">
        <v>3879172</v>
      </c>
      <c r="R1547" s="1">
        <v>55035.053307265582</v>
      </c>
      <c r="S1547" s="1">
        <v>61.555778503417969</v>
      </c>
      <c r="T1547" s="1">
        <v>-309.93541452609077</v>
      </c>
      <c r="U1547" s="1">
        <v>87.43522889777617</v>
      </c>
      <c r="V1547" s="1">
        <v>268.55706787109375</v>
      </c>
      <c r="W1547" s="1">
        <v>47.589515686035156</v>
      </c>
      <c r="X1547" s="1">
        <v>8.6471281167547293E-2</v>
      </c>
      <c r="Y1547" s="1">
        <v>0.16199333259778118</v>
      </c>
      <c r="Z1547" s="1">
        <v>1.7772607143998771</v>
      </c>
      <c r="AA1547" s="1">
        <v>32.12768085560527</v>
      </c>
      <c r="AB1547" s="1">
        <v>58.059890100258507</v>
      </c>
      <c r="AC1547" s="1">
        <v>7.7812481632678319</v>
      </c>
      <c r="AD1547" s="1">
        <v>9.1926833870733235E-2</v>
      </c>
      <c r="AE1547" s="1">
        <v>0.16199333259778118</v>
      </c>
      <c r="AF1547" s="1">
        <v>0.91107071302845044</v>
      </c>
      <c r="AG1547" s="1">
        <v>-7.1875763700245061</v>
      </c>
      <c r="AH1547" s="1">
        <v>7.5387399254312237</v>
      </c>
      <c r="AI1547" s="1">
        <v>4.0266267258226414</v>
      </c>
      <c r="AJ1547" s="1">
        <v>2.6855704784393311</v>
      </c>
      <c r="AK1547" s="1">
        <v>0</v>
      </c>
      <c r="AL1547" s="1">
        <v>0</v>
      </c>
      <c r="AM1547" s="1">
        <v>-2.8451430196271383</v>
      </c>
    </row>
    <row r="1548" spans="5:39" x14ac:dyDescent="0.2">
      <c r="E1548" s="1" t="str">
        <f t="shared" si="24"/>
        <v>0----0--01</v>
      </c>
      <c r="F1548" s="1">
        <v>0</v>
      </c>
      <c r="G1548" s="1" t="s">
        <v>87</v>
      </c>
      <c r="H1548" s="1" t="s">
        <v>87</v>
      </c>
      <c r="I1548" s="1" t="s">
        <v>87</v>
      </c>
      <c r="J1548" s="1" t="s">
        <v>87</v>
      </c>
      <c r="K1548" s="1">
        <v>0</v>
      </c>
      <c r="L1548" s="1" t="s">
        <v>87</v>
      </c>
      <c r="M1548" s="1" t="s">
        <v>87</v>
      </c>
      <c r="N1548" s="1">
        <v>0</v>
      </c>
      <c r="O1548" s="1">
        <v>1</v>
      </c>
      <c r="P1548" s="1">
        <v>1091</v>
      </c>
      <c r="Q1548" s="1">
        <v>3852411</v>
      </c>
      <c r="R1548" s="1">
        <v>20103.499797692239</v>
      </c>
      <c r="S1548" s="1">
        <v>34.122219085693359</v>
      </c>
      <c r="T1548" s="1">
        <v>-183.89836848595186</v>
      </c>
      <c r="U1548" s="1">
        <v>48.44485983048785</v>
      </c>
      <c r="V1548" s="1">
        <v>124.14566040039063</v>
      </c>
      <c r="W1548" s="1">
        <v>-9.9540252685546875</v>
      </c>
      <c r="X1548" s="1">
        <v>-4.9513892450195912E-2</v>
      </c>
      <c r="Y1548" s="1">
        <v>0.91475182684298217</v>
      </c>
      <c r="Z1548" s="1">
        <v>5.80781749403166</v>
      </c>
      <c r="AA1548" s="1">
        <v>40.76548426426983</v>
      </c>
      <c r="AB1548" s="1">
        <v>45.886381281747973</v>
      </c>
      <c r="AC1548" s="1">
        <v>6.5987767141148748</v>
      </c>
      <c r="AD1548" s="1">
        <v>2.6788418992677573E-2</v>
      </c>
      <c r="AE1548" s="1">
        <v>0.91475182684298217</v>
      </c>
      <c r="AF1548" s="1">
        <v>5.1487497050548345</v>
      </c>
      <c r="AG1548" s="1">
        <v>-10.129299461688621</v>
      </c>
      <c r="AH1548" s="1">
        <v>1.9869958752940058</v>
      </c>
      <c r="AI1548" s="1">
        <v>7.0246923330367066</v>
      </c>
      <c r="AJ1548" s="1">
        <v>1.2414566278457642</v>
      </c>
      <c r="AK1548" s="1">
        <v>0</v>
      </c>
      <c r="AL1548" s="1">
        <v>0</v>
      </c>
      <c r="AM1548" s="1">
        <v>2.4714358540911552</v>
      </c>
    </row>
    <row r="1549" spans="5:39" x14ac:dyDescent="0.2">
      <c r="E1549" s="1" t="str">
        <f t="shared" si="24"/>
        <v>0----0--11</v>
      </c>
      <c r="F1549" s="1">
        <v>0</v>
      </c>
      <c r="G1549" s="1" t="s">
        <v>87</v>
      </c>
      <c r="H1549" s="1" t="s">
        <v>87</v>
      </c>
      <c r="I1549" s="1" t="s">
        <v>87</v>
      </c>
      <c r="J1549" s="1" t="s">
        <v>87</v>
      </c>
      <c r="K1549" s="1">
        <v>0</v>
      </c>
      <c r="L1549" s="1" t="s">
        <v>87</v>
      </c>
      <c r="M1549" s="1" t="s">
        <v>87</v>
      </c>
      <c r="N1549" s="1">
        <v>1</v>
      </c>
      <c r="O1549" s="1">
        <v>1</v>
      </c>
      <c r="P1549" s="1">
        <v>437</v>
      </c>
      <c r="Q1549" s="1">
        <v>1677131</v>
      </c>
      <c r="R1549" s="1">
        <v>22355.326970370654</v>
      </c>
      <c r="S1549" s="1">
        <v>38.702060699462891</v>
      </c>
      <c r="T1549" s="1">
        <v>-279.95751237965305</v>
      </c>
      <c r="U1549" s="1">
        <v>51.880487242614279</v>
      </c>
      <c r="V1549" s="1">
        <v>120.34516143798828</v>
      </c>
      <c r="W1549" s="1">
        <v>-78.292472839355469</v>
      </c>
      <c r="X1549" s="1">
        <v>-0.35021841972216688</v>
      </c>
      <c r="Y1549" s="1">
        <v>0</v>
      </c>
      <c r="Z1549" s="1">
        <v>22.18371731248185</v>
      </c>
      <c r="AA1549" s="1">
        <v>47.951531514234723</v>
      </c>
      <c r="AB1549" s="1">
        <v>28.481913458161586</v>
      </c>
      <c r="AC1549" s="1">
        <v>1.3828377151218361</v>
      </c>
      <c r="AD1549" s="1">
        <v>0</v>
      </c>
      <c r="AE1549" s="1">
        <v>0</v>
      </c>
      <c r="AF1549" s="1">
        <v>21.366846119951273</v>
      </c>
      <c r="AG1549" s="1">
        <v>4.1269497556453736</v>
      </c>
      <c r="AH1549" s="1">
        <v>2.5292433312329963</v>
      </c>
      <c r="AI1549" s="1">
        <v>17.532862771565014</v>
      </c>
      <c r="AJ1549" s="1">
        <v>1.2034516334533691</v>
      </c>
      <c r="AK1549" s="1">
        <v>0</v>
      </c>
      <c r="AL1549" s="1">
        <v>0</v>
      </c>
      <c r="AM1549" s="1">
        <v>5.2503349178239294</v>
      </c>
    </row>
    <row r="1550" spans="5:39" x14ac:dyDescent="0.2">
      <c r="E1550" s="1" t="str">
        <f t="shared" si="24"/>
        <v>0----1--01</v>
      </c>
      <c r="F1550" s="1">
        <v>0</v>
      </c>
      <c r="G1550" s="1" t="s">
        <v>87</v>
      </c>
      <c r="H1550" s="1" t="s">
        <v>87</v>
      </c>
      <c r="I1550" s="1" t="s">
        <v>87</v>
      </c>
      <c r="J1550" s="1" t="s">
        <v>87</v>
      </c>
      <c r="K1550" s="1">
        <v>1</v>
      </c>
      <c r="L1550" s="1" t="s">
        <v>87</v>
      </c>
      <c r="M1550" s="1" t="s">
        <v>87</v>
      </c>
      <c r="N1550" s="1">
        <v>0</v>
      </c>
      <c r="O1550" s="1">
        <v>1</v>
      </c>
      <c r="P1550" s="1">
        <v>117</v>
      </c>
      <c r="Q1550" s="1">
        <v>341163</v>
      </c>
      <c r="R1550" s="1">
        <v>33856.933821412138</v>
      </c>
      <c r="S1550" s="1">
        <v>65.710273742675781</v>
      </c>
      <c r="T1550" s="1">
        <v>-315.26914827544357</v>
      </c>
      <c r="U1550" s="1">
        <v>54.445138765861394</v>
      </c>
      <c r="V1550" s="1">
        <v>133.96588134765625</v>
      </c>
      <c r="W1550" s="1">
        <v>-184.70115661621094</v>
      </c>
      <c r="X1550" s="1">
        <v>-0.54553421048246364</v>
      </c>
      <c r="Y1550" s="1">
        <v>2.5884987527955845</v>
      </c>
      <c r="Z1550" s="1">
        <v>18.092524687612666</v>
      </c>
      <c r="AA1550" s="1">
        <v>49.487781500338542</v>
      </c>
      <c r="AB1550" s="1">
        <v>24.60495423008943</v>
      </c>
      <c r="AC1550" s="1">
        <v>5.2262408291637721</v>
      </c>
      <c r="AD1550" s="1">
        <v>0</v>
      </c>
      <c r="AE1550" s="1">
        <v>0.17498966769550039</v>
      </c>
      <c r="AF1550" s="1">
        <v>6.9597230649279087</v>
      </c>
      <c r="AG1550" s="1">
        <v>-3.8105661759809824</v>
      </c>
      <c r="AH1550" s="1">
        <v>3.7146530075109694</v>
      </c>
      <c r="AI1550" s="1">
        <v>6.4791008433601203</v>
      </c>
      <c r="AJ1550" s="1">
        <v>1.3396587371826172</v>
      </c>
      <c r="AK1550" s="1">
        <v>0</v>
      </c>
      <c r="AL1550" s="1">
        <v>0</v>
      </c>
      <c r="AM1550" s="1">
        <v>-64.226210568055478</v>
      </c>
    </row>
    <row r="1551" spans="5:39" x14ac:dyDescent="0.2">
      <c r="E1551" s="1" t="str">
        <f t="shared" si="24"/>
        <v>0----1--11</v>
      </c>
      <c r="F1551" s="1">
        <v>0</v>
      </c>
      <c r="G1551" s="1" t="s">
        <v>87</v>
      </c>
      <c r="H1551" s="1" t="s">
        <v>87</v>
      </c>
      <c r="I1551" s="1" t="s">
        <v>87</v>
      </c>
      <c r="J1551" s="1" t="s">
        <v>87</v>
      </c>
      <c r="K1551" s="1">
        <v>1</v>
      </c>
      <c r="L1551" s="1" t="s">
        <v>87</v>
      </c>
      <c r="M1551" s="1" t="s">
        <v>87</v>
      </c>
      <c r="N1551" s="1">
        <v>1</v>
      </c>
      <c r="O1551" s="1">
        <v>1</v>
      </c>
      <c r="P1551" s="1">
        <v>54</v>
      </c>
      <c r="Q1551" s="1">
        <v>141553</v>
      </c>
      <c r="R1551" s="1">
        <v>35380.556515140212</v>
      </c>
      <c r="S1551" s="1">
        <v>65.078109741210938</v>
      </c>
      <c r="T1551" s="1">
        <v>-429.23007301456198</v>
      </c>
      <c r="U1551" s="1">
        <v>52.234590162153481</v>
      </c>
      <c r="V1551" s="1">
        <v>129.46598815917969</v>
      </c>
      <c r="W1551" s="1">
        <v>-265.9962158203125</v>
      </c>
      <c r="X1551" s="1">
        <v>-0.75181467455574413</v>
      </c>
      <c r="Y1551" s="1">
        <v>0</v>
      </c>
      <c r="Z1551" s="1">
        <v>34.301639668534044</v>
      </c>
      <c r="AA1551" s="1">
        <v>49.383623095236409</v>
      </c>
      <c r="AB1551" s="1">
        <v>6.5092226939732818</v>
      </c>
      <c r="AC1551" s="1">
        <v>9.8055145422562582</v>
      </c>
      <c r="AD1551" s="1">
        <v>0</v>
      </c>
      <c r="AE1551" s="1">
        <v>0</v>
      </c>
      <c r="AF1551" s="1">
        <v>9.4183803946225098</v>
      </c>
      <c r="AG1551" s="1">
        <v>-0.78142093757401554</v>
      </c>
      <c r="AH1551" s="1">
        <v>9.0957033216191547</v>
      </c>
      <c r="AI1551" s="1">
        <v>17.49022846883198</v>
      </c>
      <c r="AJ1551" s="1">
        <v>1.2946599721908569</v>
      </c>
      <c r="AK1551" s="1">
        <v>0</v>
      </c>
      <c r="AL1551" s="1">
        <v>1</v>
      </c>
      <c r="AM1551" s="1">
        <v>-44.271236237935334</v>
      </c>
    </row>
    <row r="1552" spans="5:39" x14ac:dyDescent="0.2">
      <c r="E1552" s="1" t="str">
        <f t="shared" si="24"/>
        <v>1----0--01</v>
      </c>
      <c r="F1552" s="1">
        <v>1</v>
      </c>
      <c r="G1552" s="1" t="s">
        <v>87</v>
      </c>
      <c r="H1552" s="1" t="s">
        <v>87</v>
      </c>
      <c r="I1552" s="1" t="s">
        <v>87</v>
      </c>
      <c r="J1552" s="1" t="s">
        <v>87</v>
      </c>
      <c r="K1552" s="1">
        <v>0</v>
      </c>
      <c r="L1552" s="1" t="s">
        <v>87</v>
      </c>
      <c r="M1552" s="1" t="s">
        <v>87</v>
      </c>
      <c r="N1552" s="1">
        <v>0</v>
      </c>
      <c r="O1552" s="1">
        <v>1</v>
      </c>
      <c r="P1552" s="1">
        <v>1668</v>
      </c>
      <c r="Q1552" s="1">
        <v>3399150</v>
      </c>
      <c r="R1552" s="1">
        <v>44832.295264617249</v>
      </c>
      <c r="S1552" s="1">
        <v>50.020603179931641</v>
      </c>
      <c r="T1552" s="1">
        <v>-347.98775460070112</v>
      </c>
      <c r="U1552" s="1">
        <v>83.144118508172639</v>
      </c>
      <c r="V1552" s="1">
        <v>263.94943237304688</v>
      </c>
      <c r="W1552" s="1">
        <v>20.037225723266602</v>
      </c>
      <c r="X1552" s="1">
        <v>4.4693731616905354E-2</v>
      </c>
      <c r="Y1552" s="1">
        <v>4.1245605519026819E-2</v>
      </c>
      <c r="Z1552" s="1">
        <v>2.8051718812055952</v>
      </c>
      <c r="AA1552" s="1">
        <v>39.360810790933023</v>
      </c>
      <c r="AB1552" s="1">
        <v>50.402129944250774</v>
      </c>
      <c r="AC1552" s="1">
        <v>7.3466896135798656</v>
      </c>
      <c r="AD1552" s="1">
        <v>4.3952164511716164E-2</v>
      </c>
      <c r="AE1552" s="1">
        <v>4.1245605519026819E-2</v>
      </c>
      <c r="AF1552" s="1">
        <v>2.4898871776767724</v>
      </c>
      <c r="AG1552" s="1">
        <v>-8.8296554016667486</v>
      </c>
      <c r="AH1552" s="1">
        <v>7.3225799282139006</v>
      </c>
      <c r="AI1552" s="1">
        <v>2.1019917715801335</v>
      </c>
      <c r="AJ1552" s="1">
        <v>2.6394941806793213</v>
      </c>
      <c r="AK1552" s="1">
        <v>0</v>
      </c>
      <c r="AL1552" s="1">
        <v>0</v>
      </c>
      <c r="AM1552" s="1">
        <v>20.336517016192733</v>
      </c>
    </row>
    <row r="1553" spans="5:39" x14ac:dyDescent="0.2">
      <c r="E1553" s="1" t="str">
        <f t="shared" si="24"/>
        <v>1----0--11</v>
      </c>
      <c r="F1553" s="1">
        <v>1</v>
      </c>
      <c r="G1553" s="1" t="s">
        <v>87</v>
      </c>
      <c r="H1553" s="1" t="s">
        <v>87</v>
      </c>
      <c r="I1553" s="1" t="s">
        <v>87</v>
      </c>
      <c r="J1553" s="1" t="s">
        <v>87</v>
      </c>
      <c r="K1553" s="1">
        <v>0</v>
      </c>
      <c r="L1553" s="1" t="s">
        <v>87</v>
      </c>
      <c r="M1553" s="1" t="s">
        <v>87</v>
      </c>
      <c r="N1553" s="1">
        <v>1</v>
      </c>
      <c r="O1553" s="1">
        <v>1</v>
      </c>
      <c r="P1553" s="1">
        <v>651</v>
      </c>
      <c r="Q1553" s="1">
        <v>1399712</v>
      </c>
      <c r="R1553" s="1">
        <v>40393.199839302208</v>
      </c>
      <c r="S1553" s="1">
        <v>47.774715423583984</v>
      </c>
      <c r="T1553" s="1">
        <v>-471.92737009029076</v>
      </c>
      <c r="U1553" s="1">
        <v>84.438705923405806</v>
      </c>
      <c r="V1553" s="1">
        <v>248.50869750976563</v>
      </c>
      <c r="W1553" s="1">
        <v>-91.288948059082031</v>
      </c>
      <c r="X1553" s="1">
        <v>-0.22600078335526844</v>
      </c>
      <c r="Y1553" s="1">
        <v>0.49245844859513954</v>
      </c>
      <c r="Z1553" s="1">
        <v>12.423484259619123</v>
      </c>
      <c r="AA1553" s="1">
        <v>54.640311721268375</v>
      </c>
      <c r="AB1553" s="1">
        <v>31.512839784184177</v>
      </c>
      <c r="AC1553" s="1">
        <v>0.93090578633318855</v>
      </c>
      <c r="AD1553" s="1">
        <v>0</v>
      </c>
      <c r="AE1553" s="1">
        <v>0.49245844859513954</v>
      </c>
      <c r="AF1553" s="1">
        <v>10.950967056080108</v>
      </c>
      <c r="AG1553" s="1">
        <v>-0.23733256979995687</v>
      </c>
      <c r="AH1553" s="1">
        <v>7.5261055396004952</v>
      </c>
      <c r="AI1553" s="1">
        <v>13.440624713362633</v>
      </c>
      <c r="AJ1553" s="1">
        <v>2.4850869178771973</v>
      </c>
      <c r="AK1553" s="1">
        <v>0</v>
      </c>
      <c r="AL1553" s="1">
        <v>0</v>
      </c>
      <c r="AM1553" s="1">
        <v>26.961621838080873</v>
      </c>
    </row>
    <row r="1554" spans="5:39" x14ac:dyDescent="0.2">
      <c r="E1554" s="1" t="str">
        <f t="shared" si="24"/>
        <v>1----1--01</v>
      </c>
      <c r="F1554" s="1">
        <v>1</v>
      </c>
      <c r="G1554" s="1" t="s">
        <v>87</v>
      </c>
      <c r="H1554" s="1" t="s">
        <v>87</v>
      </c>
      <c r="I1554" s="1" t="s">
        <v>87</v>
      </c>
      <c r="J1554" s="1" t="s">
        <v>87</v>
      </c>
      <c r="K1554" s="1">
        <v>1</v>
      </c>
      <c r="L1554" s="1" t="s">
        <v>87</v>
      </c>
      <c r="M1554" s="1" t="s">
        <v>87</v>
      </c>
      <c r="N1554" s="1">
        <v>0</v>
      </c>
      <c r="O1554" s="1">
        <v>1</v>
      </c>
      <c r="P1554" s="1">
        <v>420</v>
      </c>
      <c r="Q1554" s="1">
        <v>779247</v>
      </c>
      <c r="R1554" s="1">
        <v>62719.638427359794</v>
      </c>
      <c r="S1554" s="1">
        <v>68.306053161621094</v>
      </c>
      <c r="T1554" s="1">
        <v>-487.59422104710683</v>
      </c>
      <c r="U1554" s="1">
        <v>88.22329894116055</v>
      </c>
      <c r="V1554" s="1">
        <v>304.46392822265625</v>
      </c>
      <c r="W1554" s="1">
        <v>-73.897171020507813</v>
      </c>
      <c r="X1554" s="1">
        <v>-0.11782142383695905</v>
      </c>
      <c r="Y1554" s="1">
        <v>0.50433302919356771</v>
      </c>
      <c r="Z1554" s="1">
        <v>7.9942559932858259</v>
      </c>
      <c r="AA1554" s="1">
        <v>43.59413639064379</v>
      </c>
      <c r="AB1554" s="1">
        <v>40.425308021718401</v>
      </c>
      <c r="AC1554" s="1">
        <v>7.481966565158416</v>
      </c>
      <c r="AD1554" s="1">
        <v>0</v>
      </c>
      <c r="AE1554" s="1">
        <v>0.39807660472225109</v>
      </c>
      <c r="AF1554" s="1">
        <v>5.0419186727699943</v>
      </c>
      <c r="AG1554" s="1">
        <v>-5.1302834415504357</v>
      </c>
      <c r="AH1554" s="1">
        <v>11.036165098577117</v>
      </c>
      <c r="AI1554" s="1">
        <v>17.072076817967265</v>
      </c>
      <c r="AJ1554" s="1">
        <v>3.0446393489837646</v>
      </c>
      <c r="AK1554" s="1">
        <v>0</v>
      </c>
      <c r="AL1554" s="1">
        <v>0</v>
      </c>
      <c r="AM1554" s="1">
        <v>-1.9681283917689136</v>
      </c>
    </row>
    <row r="1555" spans="5:39" x14ac:dyDescent="0.2">
      <c r="E1555" s="1" t="str">
        <f t="shared" si="24"/>
        <v>1----1--11</v>
      </c>
      <c r="F1555" s="1">
        <v>1</v>
      </c>
      <c r="G1555" s="1" t="s">
        <v>87</v>
      </c>
      <c r="H1555" s="1" t="s">
        <v>87</v>
      </c>
      <c r="I1555" s="1" t="s">
        <v>87</v>
      </c>
      <c r="J1555" s="1" t="s">
        <v>87</v>
      </c>
      <c r="K1555" s="1">
        <v>1</v>
      </c>
      <c r="L1555" s="1" t="s">
        <v>87</v>
      </c>
      <c r="M1555" s="1" t="s">
        <v>87</v>
      </c>
      <c r="N1555" s="1">
        <v>1</v>
      </c>
      <c r="O1555" s="1">
        <v>1</v>
      </c>
      <c r="P1555" s="1">
        <v>209</v>
      </c>
      <c r="Q1555" s="1">
        <v>395175</v>
      </c>
      <c r="R1555" s="1">
        <v>60942.844636267444</v>
      </c>
      <c r="S1555" s="1">
        <v>70.8485107421875</v>
      </c>
      <c r="T1555" s="1">
        <v>-626.85136213274677</v>
      </c>
      <c r="U1555" s="1">
        <v>91.081186649395008</v>
      </c>
      <c r="V1555" s="1">
        <v>284.48410034179688</v>
      </c>
      <c r="W1555" s="1">
        <v>-339.490234375</v>
      </c>
      <c r="X1555" s="1">
        <v>-0.5570633212171513</v>
      </c>
      <c r="Y1555" s="1">
        <v>3.1957993294110207</v>
      </c>
      <c r="Z1555" s="1">
        <v>14.306066932371733</v>
      </c>
      <c r="AA1555" s="1">
        <v>56.799139621686592</v>
      </c>
      <c r="AB1555" s="1">
        <v>25.359903840070853</v>
      </c>
      <c r="AC1555" s="1">
        <v>0.33909027645979628</v>
      </c>
      <c r="AD1555" s="1">
        <v>0</v>
      </c>
      <c r="AE1555" s="1">
        <v>0</v>
      </c>
      <c r="AF1555" s="1">
        <v>6.167394192446384</v>
      </c>
      <c r="AG1555" s="1">
        <v>2.0100755819241236</v>
      </c>
      <c r="AH1555" s="1">
        <v>10.350960219079104</v>
      </c>
      <c r="AI1555" s="1">
        <v>14.920420405650304</v>
      </c>
      <c r="AJ1555" s="1">
        <v>2.8448410034179688</v>
      </c>
      <c r="AK1555" s="1">
        <v>0</v>
      </c>
      <c r="AL1555" s="1">
        <v>0</v>
      </c>
      <c r="AM1555" s="1">
        <v>-115.48559900826437</v>
      </c>
    </row>
    <row r="1556" spans="5:39" x14ac:dyDescent="0.2">
      <c r="E1556" s="1" t="str">
        <f t="shared" si="24"/>
        <v>0----0--02</v>
      </c>
      <c r="F1556" s="1">
        <v>0</v>
      </c>
      <c r="G1556" s="1" t="s">
        <v>87</v>
      </c>
      <c r="H1556" s="1" t="s">
        <v>87</v>
      </c>
      <c r="I1556" s="1" t="s">
        <v>87</v>
      </c>
      <c r="J1556" s="1" t="s">
        <v>87</v>
      </c>
      <c r="K1556" s="1">
        <v>0</v>
      </c>
      <c r="L1556" s="1" t="s">
        <v>87</v>
      </c>
      <c r="M1556" s="1" t="s">
        <v>87</v>
      </c>
      <c r="N1556" s="1">
        <v>0</v>
      </c>
      <c r="O1556" s="1">
        <v>2</v>
      </c>
      <c r="P1556" s="1">
        <v>2847</v>
      </c>
      <c r="Q1556" s="1">
        <v>10000932</v>
      </c>
      <c r="R1556" s="1">
        <v>21979.916125224358</v>
      </c>
      <c r="S1556" s="1">
        <v>37.08404541015625</v>
      </c>
      <c r="T1556" s="1">
        <v>-127.98992672482703</v>
      </c>
      <c r="U1556" s="1">
        <v>60.042993126919782</v>
      </c>
      <c r="V1556" s="1">
        <v>122.41232299804688</v>
      </c>
      <c r="W1556" s="1">
        <v>41.654254913330078</v>
      </c>
      <c r="X1556" s="1">
        <v>0.18951052713766847</v>
      </c>
      <c r="Y1556" s="1">
        <v>5.3974969532839541E-2</v>
      </c>
      <c r="Z1556" s="1">
        <v>3.3744455016792436</v>
      </c>
      <c r="AA1556" s="1">
        <v>27.460510680404589</v>
      </c>
      <c r="AB1556" s="1">
        <v>53.251946918547191</v>
      </c>
      <c r="AC1556" s="1">
        <v>15.322921903678576</v>
      </c>
      <c r="AD1556" s="1">
        <v>0.53620002615756213</v>
      </c>
      <c r="AE1556" s="1">
        <v>3.0807128775598113E-2</v>
      </c>
      <c r="AF1556" s="1">
        <v>2.910138775066164</v>
      </c>
      <c r="AG1556" s="1">
        <v>-18.474915642906808</v>
      </c>
      <c r="AH1556" s="1">
        <v>1.8831844570099372</v>
      </c>
      <c r="AI1556" s="1">
        <v>2.292710235886652</v>
      </c>
      <c r="AJ1556" s="1">
        <v>1.2241232395172119</v>
      </c>
      <c r="AK1556" s="1">
        <v>0</v>
      </c>
      <c r="AL1556" s="1">
        <v>0</v>
      </c>
      <c r="AM1556" s="1">
        <v>1.4878888122443905</v>
      </c>
    </row>
    <row r="1557" spans="5:39" x14ac:dyDescent="0.2">
      <c r="E1557" s="1" t="str">
        <f t="shared" si="24"/>
        <v>0----0--12</v>
      </c>
      <c r="F1557" s="1">
        <v>0</v>
      </c>
      <c r="G1557" s="1" t="s">
        <v>87</v>
      </c>
      <c r="H1557" s="1" t="s">
        <v>87</v>
      </c>
      <c r="I1557" s="1" t="s">
        <v>87</v>
      </c>
      <c r="J1557" s="1" t="s">
        <v>87</v>
      </c>
      <c r="K1557" s="1">
        <v>0</v>
      </c>
      <c r="L1557" s="1" t="s">
        <v>87</v>
      </c>
      <c r="M1557" s="1" t="s">
        <v>87</v>
      </c>
      <c r="N1557" s="1">
        <v>1</v>
      </c>
      <c r="O1557" s="1">
        <v>2</v>
      </c>
      <c r="P1557" s="1">
        <v>748</v>
      </c>
      <c r="Q1557" s="1">
        <v>2907742</v>
      </c>
      <c r="R1557" s="1">
        <v>22497.932557280612</v>
      </c>
      <c r="S1557" s="1">
        <v>40.594230651855469</v>
      </c>
      <c r="T1557" s="1">
        <v>-242.13040554676195</v>
      </c>
      <c r="U1557" s="1">
        <v>51.920200477404819</v>
      </c>
      <c r="V1557" s="1">
        <v>118.55959320068359</v>
      </c>
      <c r="W1557" s="1">
        <v>-61.880401611328125</v>
      </c>
      <c r="X1557" s="1">
        <v>-0.27504928043400528</v>
      </c>
      <c r="Y1557" s="1">
        <v>0.97195693428096441</v>
      </c>
      <c r="Z1557" s="1">
        <v>13.141881226051005</v>
      </c>
      <c r="AA1557" s="1">
        <v>51.216854865390395</v>
      </c>
      <c r="AB1557" s="1">
        <v>33.877145909093727</v>
      </c>
      <c r="AC1557" s="1">
        <v>0.72991345174365541</v>
      </c>
      <c r="AD1557" s="1">
        <v>6.2247613440257081E-2</v>
      </c>
      <c r="AE1557" s="1">
        <v>0.81255489654859336</v>
      </c>
      <c r="AF1557" s="1">
        <v>12.594996392389696</v>
      </c>
      <c r="AG1557" s="1">
        <v>-2.0867140109368556</v>
      </c>
      <c r="AH1557" s="1">
        <v>1.6562458803124047</v>
      </c>
      <c r="AI1557" s="1">
        <v>8.896218593214984</v>
      </c>
      <c r="AJ1557" s="1">
        <v>1.1855958700180054</v>
      </c>
      <c r="AK1557" s="1">
        <v>0</v>
      </c>
      <c r="AL1557" s="1">
        <v>0</v>
      </c>
      <c r="AM1557" s="1">
        <v>1.3044641105550232</v>
      </c>
    </row>
    <row r="1558" spans="5:39" x14ac:dyDescent="0.2">
      <c r="E1558" s="1" t="str">
        <f t="shared" si="24"/>
        <v>0----1--02</v>
      </c>
      <c r="F1558" s="1">
        <v>0</v>
      </c>
      <c r="G1558" s="1" t="s">
        <v>87</v>
      </c>
      <c r="H1558" s="1" t="s">
        <v>87</v>
      </c>
      <c r="I1558" s="1" t="s">
        <v>87</v>
      </c>
      <c r="J1558" s="1" t="s">
        <v>87</v>
      </c>
      <c r="K1558" s="1">
        <v>1</v>
      </c>
      <c r="L1558" s="1" t="s">
        <v>87</v>
      </c>
      <c r="M1558" s="1" t="s">
        <v>87</v>
      </c>
      <c r="N1558" s="1">
        <v>0</v>
      </c>
      <c r="O1558" s="1">
        <v>2</v>
      </c>
      <c r="P1558" s="1">
        <v>358</v>
      </c>
      <c r="Q1558" s="1">
        <v>1000115</v>
      </c>
      <c r="R1558" s="1">
        <v>33161.559851631973</v>
      </c>
      <c r="S1558" s="1">
        <v>58.864887237548828</v>
      </c>
      <c r="T1558" s="1">
        <v>-283.94862029072874</v>
      </c>
      <c r="U1558" s="1">
        <v>63.407691998480814</v>
      </c>
      <c r="V1558" s="1">
        <v>145.86862182617188</v>
      </c>
      <c r="W1558" s="1">
        <v>-96.957695007324219</v>
      </c>
      <c r="X1558" s="1">
        <v>-0.29237977779429652</v>
      </c>
      <c r="Y1558" s="1">
        <v>3.4471035830879444</v>
      </c>
      <c r="Z1558" s="1">
        <v>12.524359698634658</v>
      </c>
      <c r="AA1558" s="1">
        <v>36.846462656794472</v>
      </c>
      <c r="AB1558" s="1">
        <v>36.339121001084877</v>
      </c>
      <c r="AC1558" s="1">
        <v>10.135934367547732</v>
      </c>
      <c r="AD1558" s="1">
        <v>0.70701869285032226</v>
      </c>
      <c r="AE1558" s="1">
        <v>1.5518215405228399</v>
      </c>
      <c r="AF1558" s="1">
        <v>9.4855091664458584</v>
      </c>
      <c r="AG1558" s="1">
        <v>-7.976651023736137</v>
      </c>
      <c r="AH1558" s="1">
        <v>6.217650601177569</v>
      </c>
      <c r="AI1558" s="1">
        <v>42.3854872804962</v>
      </c>
      <c r="AJ1558" s="1">
        <v>1.4586862325668335</v>
      </c>
      <c r="AK1558" s="1">
        <v>0</v>
      </c>
      <c r="AL1558" s="1">
        <v>0</v>
      </c>
      <c r="AM1558" s="1">
        <v>-62.911880841200336</v>
      </c>
    </row>
    <row r="1559" spans="5:39" x14ac:dyDescent="0.2">
      <c r="E1559" s="1" t="str">
        <f t="shared" si="24"/>
        <v>0----1--12</v>
      </c>
      <c r="F1559" s="1">
        <v>0</v>
      </c>
      <c r="G1559" s="1" t="s">
        <v>87</v>
      </c>
      <c r="H1559" s="1" t="s">
        <v>87</v>
      </c>
      <c r="I1559" s="1" t="s">
        <v>87</v>
      </c>
      <c r="J1559" s="1" t="s">
        <v>87</v>
      </c>
      <c r="K1559" s="1">
        <v>1</v>
      </c>
      <c r="L1559" s="1" t="s">
        <v>87</v>
      </c>
      <c r="M1559" s="1" t="s">
        <v>87</v>
      </c>
      <c r="N1559" s="1">
        <v>1</v>
      </c>
      <c r="O1559" s="1">
        <v>2</v>
      </c>
      <c r="P1559" s="1">
        <v>116</v>
      </c>
      <c r="Q1559" s="1">
        <v>370017</v>
      </c>
      <c r="R1559" s="1">
        <v>37413.379760301184</v>
      </c>
      <c r="S1559" s="1">
        <v>63.29620361328125</v>
      </c>
      <c r="T1559" s="1">
        <v>-388.86917059108066</v>
      </c>
      <c r="U1559" s="1">
        <v>51.412753369458223</v>
      </c>
      <c r="V1559" s="1">
        <v>136.8731689453125</v>
      </c>
      <c r="W1559" s="1">
        <v>-213.94232177734375</v>
      </c>
      <c r="X1559" s="1">
        <v>-0.57183372137995125</v>
      </c>
      <c r="Y1559" s="1">
        <v>2.822573016915439</v>
      </c>
      <c r="Z1559" s="1">
        <v>22.196817984038571</v>
      </c>
      <c r="AA1559" s="1">
        <v>52.75379239332247</v>
      </c>
      <c r="AB1559" s="1">
        <v>20.507706402678796</v>
      </c>
      <c r="AC1559" s="1">
        <v>1.7191102030447249</v>
      </c>
      <c r="AD1559" s="1">
        <v>0</v>
      </c>
      <c r="AE1559" s="1">
        <v>0.85914971474283608</v>
      </c>
      <c r="AF1559" s="1">
        <v>10.303850904147648</v>
      </c>
      <c r="AG1559" s="1">
        <v>0.1913262918409071</v>
      </c>
      <c r="AH1559" s="1">
        <v>6.4707492186117044</v>
      </c>
      <c r="AI1559" s="1">
        <v>17.427785346173732</v>
      </c>
      <c r="AJ1559" s="1">
        <v>1.3687317371368408</v>
      </c>
      <c r="AK1559" s="1">
        <v>0</v>
      </c>
      <c r="AL1559" s="1">
        <v>0</v>
      </c>
      <c r="AM1559" s="1">
        <v>-37.448940206454473</v>
      </c>
    </row>
    <row r="1560" spans="5:39" x14ac:dyDescent="0.2">
      <c r="E1560" s="1" t="str">
        <f t="shared" si="24"/>
        <v>1----0--02</v>
      </c>
      <c r="F1560" s="1">
        <v>1</v>
      </c>
      <c r="G1560" s="1" t="s">
        <v>87</v>
      </c>
      <c r="H1560" s="1" t="s">
        <v>87</v>
      </c>
      <c r="I1560" s="1" t="s">
        <v>87</v>
      </c>
      <c r="J1560" s="1" t="s">
        <v>87</v>
      </c>
      <c r="K1560" s="1">
        <v>0</v>
      </c>
      <c r="L1560" s="1" t="s">
        <v>87</v>
      </c>
      <c r="M1560" s="1" t="s">
        <v>87</v>
      </c>
      <c r="N1560" s="1">
        <v>0</v>
      </c>
      <c r="O1560" s="1">
        <v>2</v>
      </c>
      <c r="P1560" s="1">
        <v>4286</v>
      </c>
      <c r="Q1560" s="1">
        <v>8922605</v>
      </c>
      <c r="R1560" s="1">
        <v>46195.629468403815</v>
      </c>
      <c r="S1560" s="1">
        <v>51.66754150390625</v>
      </c>
      <c r="T1560" s="1">
        <v>-280.40459114123053</v>
      </c>
      <c r="U1560" s="1">
        <v>93.946088188747225</v>
      </c>
      <c r="V1560" s="1">
        <v>266.540771484375</v>
      </c>
      <c r="W1560" s="1">
        <v>91.453987121582031</v>
      </c>
      <c r="X1560" s="1">
        <v>0.19797108119098875</v>
      </c>
      <c r="Y1560" s="1">
        <v>5.7124572924611136E-2</v>
      </c>
      <c r="Z1560" s="1">
        <v>0.86120589222542077</v>
      </c>
      <c r="AA1560" s="1">
        <v>28.853669976425046</v>
      </c>
      <c r="AB1560" s="1">
        <v>58.184095339869913</v>
      </c>
      <c r="AC1560" s="1">
        <v>11.552153210861626</v>
      </c>
      <c r="AD1560" s="1">
        <v>0.49175100769338098</v>
      </c>
      <c r="AE1560" s="1">
        <v>4.8225826426251082E-2</v>
      </c>
      <c r="AF1560" s="1">
        <v>0.75382693731258976</v>
      </c>
      <c r="AG1560" s="1">
        <v>-13.591010270964599</v>
      </c>
      <c r="AH1560" s="1">
        <v>7.0586846901480182</v>
      </c>
      <c r="AI1560" s="1">
        <v>1.2797502041972306</v>
      </c>
      <c r="AJ1560" s="1">
        <v>2.665407657623291</v>
      </c>
      <c r="AK1560" s="1">
        <v>0</v>
      </c>
      <c r="AL1560" s="1">
        <v>0</v>
      </c>
      <c r="AM1560" s="1">
        <v>16.624309802075793</v>
      </c>
    </row>
    <row r="1561" spans="5:39" x14ac:dyDescent="0.2">
      <c r="E1561" s="1" t="str">
        <f t="shared" si="24"/>
        <v>1----0--12</v>
      </c>
      <c r="F1561" s="1">
        <v>1</v>
      </c>
      <c r="G1561" s="1" t="s">
        <v>87</v>
      </c>
      <c r="H1561" s="1" t="s">
        <v>87</v>
      </c>
      <c r="I1561" s="1" t="s">
        <v>87</v>
      </c>
      <c r="J1561" s="1" t="s">
        <v>87</v>
      </c>
      <c r="K1561" s="1">
        <v>0</v>
      </c>
      <c r="L1561" s="1" t="s">
        <v>87</v>
      </c>
      <c r="M1561" s="1" t="s">
        <v>87</v>
      </c>
      <c r="N1561" s="1">
        <v>1</v>
      </c>
      <c r="O1561" s="1">
        <v>2</v>
      </c>
      <c r="P1561" s="1">
        <v>1185</v>
      </c>
      <c r="Q1561" s="1">
        <v>2631296</v>
      </c>
      <c r="R1561" s="1">
        <v>44648.841995784824</v>
      </c>
      <c r="S1561" s="1">
        <v>51.548542022705078</v>
      </c>
      <c r="T1561" s="1">
        <v>-403.16691518953462</v>
      </c>
      <c r="U1561" s="1">
        <v>82.691810454170408</v>
      </c>
      <c r="V1561" s="1">
        <v>261.09707641601563</v>
      </c>
      <c r="W1561" s="1">
        <v>-29.927556991577148</v>
      </c>
      <c r="X1561" s="1">
        <v>-6.7028741740720904E-2</v>
      </c>
      <c r="Y1561" s="1">
        <v>0.48865654035121853</v>
      </c>
      <c r="Z1561" s="1">
        <v>5.4808733034975923</v>
      </c>
      <c r="AA1561" s="1">
        <v>47.561543817191229</v>
      </c>
      <c r="AB1561" s="1">
        <v>45.432098859269345</v>
      </c>
      <c r="AC1561" s="1">
        <v>1.0368274796906163</v>
      </c>
      <c r="AD1561" s="1">
        <v>0</v>
      </c>
      <c r="AE1561" s="1">
        <v>0.48865654035121853</v>
      </c>
      <c r="AF1561" s="1">
        <v>5.4677238896726177</v>
      </c>
      <c r="AG1561" s="1">
        <v>-5.0896107531731936</v>
      </c>
      <c r="AH1561" s="1">
        <v>7.1085556744021448</v>
      </c>
      <c r="AI1561" s="1">
        <v>8.4703825686109493</v>
      </c>
      <c r="AJ1561" s="1">
        <v>2.6109707355499268</v>
      </c>
      <c r="AK1561" s="1">
        <v>0</v>
      </c>
      <c r="AL1561" s="1">
        <v>0</v>
      </c>
      <c r="AM1561" s="1">
        <v>18.961140464248363</v>
      </c>
    </row>
    <row r="1562" spans="5:39" x14ac:dyDescent="0.2">
      <c r="E1562" s="1" t="str">
        <f t="shared" si="24"/>
        <v>1----1--02</v>
      </c>
      <c r="F1562" s="1">
        <v>1</v>
      </c>
      <c r="G1562" s="1" t="s">
        <v>87</v>
      </c>
      <c r="H1562" s="1" t="s">
        <v>87</v>
      </c>
      <c r="I1562" s="1" t="s">
        <v>87</v>
      </c>
      <c r="J1562" s="1" t="s">
        <v>87</v>
      </c>
      <c r="K1562" s="1">
        <v>1</v>
      </c>
      <c r="L1562" s="1" t="s">
        <v>87</v>
      </c>
      <c r="M1562" s="1" t="s">
        <v>87</v>
      </c>
      <c r="N1562" s="1">
        <v>0</v>
      </c>
      <c r="O1562" s="1">
        <v>2</v>
      </c>
      <c r="P1562" s="1">
        <v>1278</v>
      </c>
      <c r="Q1562" s="1">
        <v>2534976</v>
      </c>
      <c r="R1562" s="1">
        <v>67695.22464163111</v>
      </c>
      <c r="S1562" s="1">
        <v>72.593040466308594</v>
      </c>
      <c r="T1562" s="1">
        <v>-445.05115394074556</v>
      </c>
      <c r="U1562" s="1">
        <v>95.106644155143584</v>
      </c>
      <c r="V1562" s="1">
        <v>301.10781860351563</v>
      </c>
      <c r="W1562" s="1">
        <v>-67.996536254882813</v>
      </c>
      <c r="X1562" s="1">
        <v>-0.10044510024872036</v>
      </c>
      <c r="Y1562" s="1">
        <v>0.69531230275947387</v>
      </c>
      <c r="Z1562" s="1">
        <v>4.3640255371254009</v>
      </c>
      <c r="AA1562" s="1">
        <v>43.959272198237777</v>
      </c>
      <c r="AB1562" s="1">
        <v>45.327332487565961</v>
      </c>
      <c r="AC1562" s="1">
        <v>5.3309774924890805</v>
      </c>
      <c r="AD1562" s="1">
        <v>0.32307998182231312</v>
      </c>
      <c r="AE1562" s="1">
        <v>0.36651234567901231</v>
      </c>
      <c r="AF1562" s="1">
        <v>1.3823010553157111</v>
      </c>
      <c r="AG1562" s="1">
        <v>-1.7676721272427358</v>
      </c>
      <c r="AH1562" s="1">
        <v>13.699820278762866</v>
      </c>
      <c r="AI1562" s="1">
        <v>11.471761156456138</v>
      </c>
      <c r="AJ1562" s="1">
        <v>3.0110781192779541</v>
      </c>
      <c r="AK1562" s="1">
        <v>0</v>
      </c>
      <c r="AL1562" s="1">
        <v>0</v>
      </c>
      <c r="AM1562" s="1">
        <v>-42.563755213818396</v>
      </c>
    </row>
    <row r="1563" spans="5:39" x14ac:dyDescent="0.2">
      <c r="E1563" s="1" t="str">
        <f t="shared" si="24"/>
        <v>1----1--12</v>
      </c>
      <c r="F1563" s="1">
        <v>1</v>
      </c>
      <c r="G1563" s="1" t="s">
        <v>87</v>
      </c>
      <c r="H1563" s="1" t="s">
        <v>87</v>
      </c>
      <c r="I1563" s="1" t="s">
        <v>87</v>
      </c>
      <c r="J1563" s="1" t="s">
        <v>87</v>
      </c>
      <c r="K1563" s="1">
        <v>1</v>
      </c>
      <c r="L1563" s="1" t="s">
        <v>87</v>
      </c>
      <c r="M1563" s="1" t="s">
        <v>87</v>
      </c>
      <c r="N1563" s="1">
        <v>1</v>
      </c>
      <c r="O1563" s="1">
        <v>2</v>
      </c>
      <c r="P1563" s="1">
        <v>419</v>
      </c>
      <c r="Q1563" s="1">
        <v>766453</v>
      </c>
      <c r="R1563" s="1">
        <v>61130.897823936648</v>
      </c>
      <c r="S1563" s="1">
        <v>67.865798950195313</v>
      </c>
      <c r="T1563" s="1">
        <v>-551.79645228446088</v>
      </c>
      <c r="U1563" s="1">
        <v>83.381158541414919</v>
      </c>
      <c r="V1563" s="1">
        <v>297.77023315429688</v>
      </c>
      <c r="W1563" s="1">
        <v>-132.88313293457031</v>
      </c>
      <c r="X1563" s="1">
        <v>-0.21737474446602692</v>
      </c>
      <c r="Y1563" s="1">
        <v>1.0782135369031107</v>
      </c>
      <c r="Z1563" s="1">
        <v>9.009815344189402</v>
      </c>
      <c r="AA1563" s="1">
        <v>48.863270154856203</v>
      </c>
      <c r="AB1563" s="1">
        <v>39.369276393986326</v>
      </c>
      <c r="AC1563" s="1">
        <v>1.6794245700649617</v>
      </c>
      <c r="AD1563" s="1">
        <v>0</v>
      </c>
      <c r="AE1563" s="1">
        <v>0.8132266427295608</v>
      </c>
      <c r="AF1563" s="1">
        <v>4.9872594927542844</v>
      </c>
      <c r="AG1563" s="1">
        <v>-1.188396967919493</v>
      </c>
      <c r="AH1563" s="1">
        <v>13.871116920413845</v>
      </c>
      <c r="AI1563" s="1">
        <v>26.480918278634388</v>
      </c>
      <c r="AJ1563" s="1">
        <v>2.9777023792266846</v>
      </c>
      <c r="AK1563" s="1">
        <v>0</v>
      </c>
      <c r="AL1563" s="1">
        <v>0</v>
      </c>
      <c r="AM1563" s="1">
        <v>-1.4017209817751195</v>
      </c>
    </row>
    <row r="1564" spans="5:39" x14ac:dyDescent="0.2">
      <c r="E1564" s="1" t="str">
        <f t="shared" si="24"/>
        <v>0-0--0---1</v>
      </c>
      <c r="F1564" s="1">
        <v>0</v>
      </c>
      <c r="G1564" s="1" t="s">
        <v>87</v>
      </c>
      <c r="H1564" s="1">
        <v>0</v>
      </c>
      <c r="I1564" s="1" t="s">
        <v>87</v>
      </c>
      <c r="J1564" s="1" t="s">
        <v>87</v>
      </c>
      <c r="K1564" s="1">
        <v>0</v>
      </c>
      <c r="L1564" s="1" t="s">
        <v>87</v>
      </c>
      <c r="M1564" s="1" t="s">
        <v>87</v>
      </c>
      <c r="N1564" s="1" t="s">
        <v>87</v>
      </c>
      <c r="O1564" s="1">
        <v>1</v>
      </c>
      <c r="P1564" s="1">
        <v>746</v>
      </c>
      <c r="Q1564" s="1">
        <v>3230091</v>
      </c>
      <c r="R1564" s="1">
        <v>16769.267884947309</v>
      </c>
      <c r="S1564" s="1">
        <v>27.505014419555664</v>
      </c>
      <c r="T1564" s="1">
        <v>-195.75977420131548</v>
      </c>
      <c r="U1564" s="1">
        <v>48.257446253945062</v>
      </c>
      <c r="V1564" s="1">
        <v>111.44036102294922</v>
      </c>
      <c r="W1564" s="1">
        <v>-28.520830154418945</v>
      </c>
      <c r="X1564" s="1">
        <v>-0.17007796852014187</v>
      </c>
      <c r="Y1564" s="1">
        <v>0.75366297729692444</v>
      </c>
      <c r="Z1564" s="1">
        <v>14.129230414870664</v>
      </c>
      <c r="AA1564" s="1">
        <v>40.494772438299727</v>
      </c>
      <c r="AB1564" s="1">
        <v>38.84680029138498</v>
      </c>
      <c r="AC1564" s="1">
        <v>5.7435843138784639</v>
      </c>
      <c r="AD1564" s="1">
        <v>3.1949564269241948E-2</v>
      </c>
      <c r="AE1564" s="1">
        <v>0.75366297729692444</v>
      </c>
      <c r="AF1564" s="1">
        <v>13.760448235049724</v>
      </c>
      <c r="AG1564" s="1">
        <v>-3.703960569470194</v>
      </c>
      <c r="AH1564" s="1">
        <v>1.4994220337568878</v>
      </c>
      <c r="AI1564" s="1">
        <v>11.943700217749631</v>
      </c>
      <c r="AJ1564" s="1">
        <v>1.1144036054611206</v>
      </c>
      <c r="AK1564" s="1">
        <v>0</v>
      </c>
      <c r="AL1564" s="1">
        <v>0</v>
      </c>
      <c r="AM1564" s="1">
        <v>-2.1980223063320561</v>
      </c>
    </row>
    <row r="1565" spans="5:39" x14ac:dyDescent="0.2">
      <c r="E1565" s="1" t="str">
        <f t="shared" si="24"/>
        <v>0-1--0---1</v>
      </c>
      <c r="F1565" s="1">
        <v>0</v>
      </c>
      <c r="G1565" s="1" t="s">
        <v>87</v>
      </c>
      <c r="H1565" s="1">
        <v>1</v>
      </c>
      <c r="I1565" s="1" t="s">
        <v>87</v>
      </c>
      <c r="J1565" s="1" t="s">
        <v>87</v>
      </c>
      <c r="K1565" s="1">
        <v>0</v>
      </c>
      <c r="L1565" s="1" t="s">
        <v>87</v>
      </c>
      <c r="M1565" s="1" t="s">
        <v>87</v>
      </c>
      <c r="N1565" s="1" t="s">
        <v>87</v>
      </c>
      <c r="O1565" s="1">
        <v>1</v>
      </c>
      <c r="P1565" s="1">
        <v>782</v>
      </c>
      <c r="Q1565" s="1">
        <v>2299451</v>
      </c>
      <c r="R1565" s="1">
        <v>26429.56704209599</v>
      </c>
      <c r="S1565" s="1">
        <v>46.757915496826172</v>
      </c>
      <c r="T1565" s="1">
        <v>-237.29822271595833</v>
      </c>
      <c r="U1565" s="1">
        <v>51.213938251465493</v>
      </c>
      <c r="V1565" s="1">
        <v>139.22114562988281</v>
      </c>
      <c r="W1565" s="1">
        <v>-33.716243743896484</v>
      </c>
      <c r="X1565" s="1">
        <v>-0.1275701705222585</v>
      </c>
      <c r="Y1565" s="1">
        <v>0.47385223690350431</v>
      </c>
      <c r="Z1565" s="1">
        <v>6.0624905684008921</v>
      </c>
      <c r="AA1565" s="1">
        <v>46.386985415214326</v>
      </c>
      <c r="AB1565" s="1">
        <v>43.080891917244593</v>
      </c>
      <c r="AC1565" s="1">
        <v>3.9957798622366822</v>
      </c>
      <c r="AD1565" s="1">
        <v>0</v>
      </c>
      <c r="AE1565" s="1">
        <v>0.47385223690350431</v>
      </c>
      <c r="AF1565" s="1">
        <v>4.8805562719101214</v>
      </c>
      <c r="AG1565" s="1">
        <v>-8.7571579412969065</v>
      </c>
      <c r="AH1565" s="1">
        <v>3.0673963254061785</v>
      </c>
      <c r="AI1565" s="1">
        <v>7.7791051465296484</v>
      </c>
      <c r="AJ1565" s="1">
        <v>1.3922114372253418</v>
      </c>
      <c r="AK1565" s="1">
        <v>0</v>
      </c>
      <c r="AL1565" s="1">
        <v>0</v>
      </c>
      <c r="AM1565" s="1">
        <v>11.057551646302764</v>
      </c>
    </row>
    <row r="1566" spans="5:39" x14ac:dyDescent="0.2">
      <c r="E1566" s="1" t="str">
        <f t="shared" si="24"/>
        <v>0-1--1---1</v>
      </c>
      <c r="F1566" s="1">
        <v>0</v>
      </c>
      <c r="G1566" s="1" t="s">
        <v>87</v>
      </c>
      <c r="H1566" s="1">
        <v>1</v>
      </c>
      <c r="I1566" s="1" t="s">
        <v>87</v>
      </c>
      <c r="J1566" s="1" t="s">
        <v>87</v>
      </c>
      <c r="K1566" s="1">
        <v>1</v>
      </c>
      <c r="L1566" s="1" t="s">
        <v>87</v>
      </c>
      <c r="M1566" s="1" t="s">
        <v>87</v>
      </c>
      <c r="N1566" s="1" t="s">
        <v>87</v>
      </c>
      <c r="O1566" s="1">
        <v>1</v>
      </c>
      <c r="P1566" s="1">
        <v>171</v>
      </c>
      <c r="Q1566" s="1">
        <v>482716</v>
      </c>
      <c r="R1566" s="1">
        <v>34303.725233267731</v>
      </c>
      <c r="S1566" s="1">
        <v>65.524894714355469</v>
      </c>
      <c r="T1566" s="1">
        <v>-348.68737095626705</v>
      </c>
      <c r="U1566" s="1">
        <v>53.796911264596346</v>
      </c>
      <c r="V1566" s="1">
        <v>132.64631652832031</v>
      </c>
      <c r="W1566" s="1">
        <v>-208.54034423828125</v>
      </c>
      <c r="X1566" s="1">
        <v>-0.6079233168415159</v>
      </c>
      <c r="Y1566" s="1">
        <v>1.8294400848532055</v>
      </c>
      <c r="Z1566" s="1">
        <v>22.845731237414959</v>
      </c>
      <c r="AA1566" s="1">
        <v>49.457237796136859</v>
      </c>
      <c r="AB1566" s="1">
        <v>19.298510925678865</v>
      </c>
      <c r="AC1566" s="1">
        <v>6.5690799559161084</v>
      </c>
      <c r="AD1566" s="1">
        <v>0</v>
      </c>
      <c r="AE1566" s="1">
        <v>0.12367520446805161</v>
      </c>
      <c r="AF1566" s="1">
        <v>7.6807066681029834</v>
      </c>
      <c r="AG1566" s="1">
        <v>-2.9222907370872182</v>
      </c>
      <c r="AH1566" s="1">
        <v>5.2926073639295588</v>
      </c>
      <c r="AI1566" s="1">
        <v>9.7080349345616099</v>
      </c>
      <c r="AJ1566" s="1">
        <v>1.3264632225036621</v>
      </c>
      <c r="AK1566" s="1">
        <v>0</v>
      </c>
      <c r="AL1566" s="1">
        <v>0</v>
      </c>
      <c r="AM1566" s="1">
        <v>-58.374557667899879</v>
      </c>
    </row>
    <row r="1567" spans="5:39" x14ac:dyDescent="0.2">
      <c r="E1567" s="1" t="str">
        <f t="shared" si="24"/>
        <v>1-0--0---1</v>
      </c>
      <c r="F1567" s="1">
        <v>1</v>
      </c>
      <c r="G1567" s="1" t="s">
        <v>87</v>
      </c>
      <c r="H1567" s="1">
        <v>0</v>
      </c>
      <c r="I1567" s="1" t="s">
        <v>87</v>
      </c>
      <c r="J1567" s="1" t="s">
        <v>87</v>
      </c>
      <c r="K1567" s="1">
        <v>0</v>
      </c>
      <c r="L1567" s="1" t="s">
        <v>87</v>
      </c>
      <c r="M1567" s="1" t="s">
        <v>87</v>
      </c>
      <c r="N1567" s="1" t="s">
        <v>87</v>
      </c>
      <c r="O1567" s="1">
        <v>1</v>
      </c>
      <c r="P1567" s="1">
        <v>732</v>
      </c>
      <c r="Q1567" s="1">
        <v>1872007</v>
      </c>
      <c r="R1567" s="1">
        <v>28149.690479485591</v>
      </c>
      <c r="S1567" s="1">
        <v>31.525259017944336</v>
      </c>
      <c r="T1567" s="1">
        <v>-326.49888476780256</v>
      </c>
      <c r="U1567" s="1">
        <v>77.054187017711541</v>
      </c>
      <c r="V1567" s="1">
        <v>224.5501708984375</v>
      </c>
      <c r="W1567" s="1">
        <v>-12.741458892822266</v>
      </c>
      <c r="X1567" s="1">
        <v>-4.5263229100539308E-2</v>
      </c>
      <c r="Y1567" s="1">
        <v>0.18899501978357988</v>
      </c>
      <c r="Z1567" s="1">
        <v>8.8297212563841896</v>
      </c>
      <c r="AA1567" s="1">
        <v>42.480183033503614</v>
      </c>
      <c r="AB1567" s="1">
        <v>41.184568220097468</v>
      </c>
      <c r="AC1567" s="1">
        <v>7.3165324702311478</v>
      </c>
      <c r="AD1567" s="1">
        <v>0</v>
      </c>
      <c r="AE1567" s="1">
        <v>0.18899501978357988</v>
      </c>
      <c r="AF1567" s="1">
        <v>8.6765701196630136</v>
      </c>
      <c r="AG1567" s="1">
        <v>-6.8290448045191958</v>
      </c>
      <c r="AH1567" s="1">
        <v>5.1745530357397174</v>
      </c>
      <c r="AI1567" s="1">
        <v>8.7187447683407751</v>
      </c>
      <c r="AJ1567" s="1">
        <v>2.2455017566680908</v>
      </c>
      <c r="AK1567" s="1">
        <v>0</v>
      </c>
      <c r="AL1567" s="1">
        <v>0</v>
      </c>
      <c r="AM1567" s="1">
        <v>5.0888109171161222</v>
      </c>
    </row>
    <row r="1568" spans="5:39" x14ac:dyDescent="0.2">
      <c r="E1568" s="1" t="str">
        <f t="shared" si="24"/>
        <v>1-1--0---1</v>
      </c>
      <c r="F1568" s="1">
        <v>1</v>
      </c>
      <c r="G1568" s="1" t="s">
        <v>87</v>
      </c>
      <c r="H1568" s="1">
        <v>1</v>
      </c>
      <c r="I1568" s="1" t="s">
        <v>87</v>
      </c>
      <c r="J1568" s="1" t="s">
        <v>87</v>
      </c>
      <c r="K1568" s="1">
        <v>0</v>
      </c>
      <c r="L1568" s="1" t="s">
        <v>87</v>
      </c>
      <c r="M1568" s="1" t="s">
        <v>87</v>
      </c>
      <c r="N1568" s="1" t="s">
        <v>87</v>
      </c>
      <c r="O1568" s="1">
        <v>1</v>
      </c>
      <c r="P1568" s="1">
        <v>1587</v>
      </c>
      <c r="Q1568" s="1">
        <v>2926855</v>
      </c>
      <c r="R1568" s="1">
        <v>53379.523535249507</v>
      </c>
      <c r="S1568" s="1">
        <v>60.776111602783203</v>
      </c>
      <c r="T1568" s="1">
        <v>-421.003698959215</v>
      </c>
      <c r="U1568" s="1">
        <v>87.658330493328904</v>
      </c>
      <c r="V1568" s="1">
        <v>281.76483154296875</v>
      </c>
      <c r="W1568" s="1">
        <v>-12.237232208251953</v>
      </c>
      <c r="X1568" s="1">
        <v>-2.2924955859096454E-2</v>
      </c>
      <c r="Y1568" s="1">
        <v>0.16252940442898606</v>
      </c>
      <c r="Z1568" s="1">
        <v>3.5516621083039643</v>
      </c>
      <c r="AA1568" s="1">
        <v>44.672797251657499</v>
      </c>
      <c r="AB1568" s="1">
        <v>47.264213635455121</v>
      </c>
      <c r="AC1568" s="1">
        <v>4.2977530489211118</v>
      </c>
      <c r="AD1568" s="1">
        <v>5.1044551233320405E-2</v>
      </c>
      <c r="AE1568" s="1">
        <v>0.16252940442898606</v>
      </c>
      <c r="AF1568" s="1">
        <v>2.5792531573993247</v>
      </c>
      <c r="AG1568" s="1">
        <v>-6.000126149248123</v>
      </c>
      <c r="AH1568" s="1">
        <v>8.7937831888691331</v>
      </c>
      <c r="AI1568" s="1">
        <v>3.292420632935197</v>
      </c>
      <c r="AJ1568" s="1">
        <v>2.8176484107971191</v>
      </c>
      <c r="AK1568" s="1">
        <v>0</v>
      </c>
      <c r="AL1568" s="1">
        <v>0</v>
      </c>
      <c r="AM1568" s="1">
        <v>33.257229272819309</v>
      </c>
    </row>
    <row r="1569" spans="5:39" x14ac:dyDescent="0.2">
      <c r="E1569" s="1" t="str">
        <f t="shared" si="24"/>
        <v>1-1--1---1</v>
      </c>
      <c r="F1569" s="1">
        <v>1</v>
      </c>
      <c r="G1569" s="1" t="s">
        <v>87</v>
      </c>
      <c r="H1569" s="1">
        <v>1</v>
      </c>
      <c r="I1569" s="1" t="s">
        <v>87</v>
      </c>
      <c r="J1569" s="1" t="s">
        <v>87</v>
      </c>
      <c r="K1569" s="1">
        <v>1</v>
      </c>
      <c r="L1569" s="1" t="s">
        <v>87</v>
      </c>
      <c r="M1569" s="1" t="s">
        <v>87</v>
      </c>
      <c r="N1569" s="1" t="s">
        <v>87</v>
      </c>
      <c r="O1569" s="1">
        <v>1</v>
      </c>
      <c r="P1569" s="1">
        <v>629</v>
      </c>
      <c r="Q1569" s="1">
        <v>1174422</v>
      </c>
      <c r="R1569" s="1">
        <v>62121.774553560601</v>
      </c>
      <c r="S1569" s="1">
        <v>69.161552429199219</v>
      </c>
      <c r="T1569" s="1">
        <v>-534.45211431589541</v>
      </c>
      <c r="U1569" s="1">
        <v>89.184934345727044</v>
      </c>
      <c r="V1569" s="1">
        <v>297.74102783203125</v>
      </c>
      <c r="W1569" s="1">
        <v>-163.26516723632813</v>
      </c>
      <c r="X1569" s="1">
        <v>-0.26281471900897319</v>
      </c>
      <c r="Y1569" s="1">
        <v>1.4099701810763083</v>
      </c>
      <c r="Z1569" s="1">
        <v>10.118083619005775</v>
      </c>
      <c r="AA1569" s="1">
        <v>48.037417555188853</v>
      </c>
      <c r="AB1569" s="1">
        <v>35.356030455832745</v>
      </c>
      <c r="AC1569" s="1">
        <v>5.078498188896325</v>
      </c>
      <c r="AD1569" s="1">
        <v>0</v>
      </c>
      <c r="AE1569" s="1">
        <v>0.26412992944614461</v>
      </c>
      <c r="AF1569" s="1">
        <v>5.420623932453581</v>
      </c>
      <c r="AG1569" s="1">
        <v>-2.727662447087984</v>
      </c>
      <c r="AH1569" s="1">
        <v>10.805604160298008</v>
      </c>
      <c r="AI1569" s="1">
        <v>16.348077418486199</v>
      </c>
      <c r="AJ1569" s="1">
        <v>2.9774100780487061</v>
      </c>
      <c r="AK1569" s="1">
        <v>0</v>
      </c>
      <c r="AL1569" s="1">
        <v>0</v>
      </c>
      <c r="AM1569" s="1">
        <v>-40.165017117349258</v>
      </c>
    </row>
    <row r="1570" spans="5:39" x14ac:dyDescent="0.2">
      <c r="E1570" s="1" t="str">
        <f t="shared" si="24"/>
        <v>0-0--0---2</v>
      </c>
      <c r="F1570" s="1">
        <v>0</v>
      </c>
      <c r="G1570" s="1" t="s">
        <v>87</v>
      </c>
      <c r="H1570" s="1">
        <v>0</v>
      </c>
      <c r="I1570" s="1" t="s">
        <v>87</v>
      </c>
      <c r="J1570" s="1" t="s">
        <v>87</v>
      </c>
      <c r="K1570" s="1">
        <v>0</v>
      </c>
      <c r="L1570" s="1" t="s">
        <v>87</v>
      </c>
      <c r="M1570" s="1" t="s">
        <v>87</v>
      </c>
      <c r="N1570" s="1" t="s">
        <v>87</v>
      </c>
      <c r="O1570" s="1">
        <v>2</v>
      </c>
      <c r="P1570" s="1">
        <v>1626</v>
      </c>
      <c r="Q1570" s="1">
        <v>6990154</v>
      </c>
      <c r="R1570" s="1">
        <v>17070.792440285273</v>
      </c>
      <c r="S1570" s="1">
        <v>28.446187973022461</v>
      </c>
      <c r="T1570" s="1">
        <v>-137.05838683101405</v>
      </c>
      <c r="U1570" s="1">
        <v>58.333198367020465</v>
      </c>
      <c r="V1570" s="1">
        <v>111.4464111328125</v>
      </c>
      <c r="W1570" s="1">
        <v>21.108251571655273</v>
      </c>
      <c r="X1570" s="1">
        <v>0.12365126953240918</v>
      </c>
      <c r="Y1570" s="1">
        <v>0.37595738234093268</v>
      </c>
      <c r="Z1570" s="1">
        <v>6.6169643758921479</v>
      </c>
      <c r="AA1570" s="1">
        <v>29.686513344341197</v>
      </c>
      <c r="AB1570" s="1">
        <v>49.653426805761356</v>
      </c>
      <c r="AC1570" s="1">
        <v>13.094017671141437</v>
      </c>
      <c r="AD1570" s="1">
        <v>0.57312042052292411</v>
      </c>
      <c r="AE1570" s="1">
        <v>0.37595738234093268</v>
      </c>
      <c r="AF1570" s="1">
        <v>6.4660950245159121</v>
      </c>
      <c r="AG1570" s="1">
        <v>-15.463549378265734</v>
      </c>
      <c r="AH1570" s="1">
        <v>1.2480215453853585</v>
      </c>
      <c r="AI1570" s="1">
        <v>4.7363427216525738</v>
      </c>
      <c r="AJ1570" s="1">
        <v>1.1144641637802124</v>
      </c>
      <c r="AK1570" s="1">
        <v>0</v>
      </c>
      <c r="AL1570" s="1">
        <v>0</v>
      </c>
      <c r="AM1570" s="1">
        <v>-2.1337890347691606</v>
      </c>
    </row>
    <row r="1571" spans="5:39" x14ac:dyDescent="0.2">
      <c r="E1571" s="1" t="str">
        <f t="shared" si="24"/>
        <v>0-1--0---2</v>
      </c>
      <c r="F1571" s="1">
        <v>0</v>
      </c>
      <c r="G1571" s="1" t="s">
        <v>87</v>
      </c>
      <c r="H1571" s="1">
        <v>1</v>
      </c>
      <c r="I1571" s="1" t="s">
        <v>87</v>
      </c>
      <c r="J1571" s="1" t="s">
        <v>87</v>
      </c>
      <c r="K1571" s="1">
        <v>0</v>
      </c>
      <c r="L1571" s="1" t="s">
        <v>87</v>
      </c>
      <c r="M1571" s="1" t="s">
        <v>87</v>
      </c>
      <c r="N1571" s="1" t="s">
        <v>87</v>
      </c>
      <c r="O1571" s="1">
        <v>2</v>
      </c>
      <c r="P1571" s="1">
        <v>1969</v>
      </c>
      <c r="Q1571" s="1">
        <v>5918520</v>
      </c>
      <c r="R1571" s="1">
        <v>28032.407068729106</v>
      </c>
      <c r="S1571" s="1">
        <v>49.010452270507813</v>
      </c>
      <c r="T1571" s="1">
        <v>-173.35618914947844</v>
      </c>
      <c r="U1571" s="1">
        <v>58.071679916151133</v>
      </c>
      <c r="V1571" s="1">
        <v>133.47093200683594</v>
      </c>
      <c r="W1571" s="1">
        <v>15.054305076599121</v>
      </c>
      <c r="X1571" s="1">
        <v>5.3703219419186439E-2</v>
      </c>
      <c r="Y1571" s="1">
        <v>0.12469333549603616</v>
      </c>
      <c r="Z1571" s="1">
        <v>4.3435183120104348</v>
      </c>
      <c r="AA1571" s="1">
        <v>36.50284192669789</v>
      </c>
      <c r="AB1571" s="1">
        <v>47.9832796036847</v>
      </c>
      <c r="AC1571" s="1">
        <v>10.785922832059367</v>
      </c>
      <c r="AD1571" s="1">
        <v>0.25974399005156695</v>
      </c>
      <c r="AE1571" s="1">
        <v>7.231537614133263E-3</v>
      </c>
      <c r="AF1571" s="1">
        <v>3.4684515723525475</v>
      </c>
      <c r="AG1571" s="1">
        <v>-13.980083803431052</v>
      </c>
      <c r="AH1571" s="1">
        <v>2.5218589459802474</v>
      </c>
      <c r="AI1571" s="1">
        <v>2.6508962693963798</v>
      </c>
      <c r="AJ1571" s="1">
        <v>1.3347094058990479</v>
      </c>
      <c r="AK1571" s="1">
        <v>0</v>
      </c>
      <c r="AL1571" s="1">
        <v>0</v>
      </c>
      <c r="AM1571" s="1">
        <v>5.6752083076711992</v>
      </c>
    </row>
    <row r="1572" spans="5:39" x14ac:dyDescent="0.2">
      <c r="E1572" s="1" t="str">
        <f t="shared" si="24"/>
        <v>0-1--1---2</v>
      </c>
      <c r="F1572" s="1">
        <v>0</v>
      </c>
      <c r="G1572" s="1" t="s">
        <v>87</v>
      </c>
      <c r="H1572" s="1">
        <v>1</v>
      </c>
      <c r="I1572" s="1" t="s">
        <v>87</v>
      </c>
      <c r="J1572" s="1" t="s">
        <v>87</v>
      </c>
      <c r="K1572" s="1">
        <v>1</v>
      </c>
      <c r="L1572" s="1" t="s">
        <v>87</v>
      </c>
      <c r="M1572" s="1" t="s">
        <v>87</v>
      </c>
      <c r="N1572" s="1" t="s">
        <v>87</v>
      </c>
      <c r="O1572" s="1">
        <v>2</v>
      </c>
      <c r="P1572" s="1">
        <v>474</v>
      </c>
      <c r="Q1572" s="1">
        <v>1370132</v>
      </c>
      <c r="R1572" s="1">
        <v>34309.803704885569</v>
      </c>
      <c r="S1572" s="1">
        <v>60.061607360839844</v>
      </c>
      <c r="T1572" s="1">
        <v>-312.28339917370135</v>
      </c>
      <c r="U1572" s="1">
        <v>60.168346295515661</v>
      </c>
      <c r="V1572" s="1">
        <v>143.43931579589844</v>
      </c>
      <c r="W1572" s="1">
        <v>-128.55049133300781</v>
      </c>
      <c r="X1572" s="1">
        <v>-0.37467568290022824</v>
      </c>
      <c r="Y1572" s="1">
        <v>3.2784432448844347</v>
      </c>
      <c r="Z1572" s="1">
        <v>15.136497797292522</v>
      </c>
      <c r="AA1572" s="1">
        <v>41.142386281029857</v>
      </c>
      <c r="AB1572" s="1">
        <v>32.063698972069844</v>
      </c>
      <c r="AC1572" s="1">
        <v>7.8628920425185305</v>
      </c>
      <c r="AD1572" s="1">
        <v>0.51608166220480944</v>
      </c>
      <c r="AE1572" s="1">
        <v>1.3647590159196339</v>
      </c>
      <c r="AF1572" s="1">
        <v>9.7065100296905698</v>
      </c>
      <c r="AG1572" s="1">
        <v>-5.7708120339767746</v>
      </c>
      <c r="AH1572" s="1">
        <v>6.2860022571692005</v>
      </c>
      <c r="AI1572" s="1">
        <v>35.645425741438508</v>
      </c>
      <c r="AJ1572" s="1">
        <v>1.4343931674957275</v>
      </c>
      <c r="AK1572" s="1">
        <v>0</v>
      </c>
      <c r="AL1572" s="1">
        <v>0</v>
      </c>
      <c r="AM1572" s="1">
        <v>-56.0353748513784</v>
      </c>
    </row>
    <row r="1573" spans="5:39" x14ac:dyDescent="0.2">
      <c r="E1573" s="1" t="str">
        <f t="shared" si="24"/>
        <v>1-0--0---2</v>
      </c>
      <c r="F1573" s="1">
        <v>1</v>
      </c>
      <c r="G1573" s="1" t="s">
        <v>87</v>
      </c>
      <c r="H1573" s="1">
        <v>0</v>
      </c>
      <c r="I1573" s="1" t="s">
        <v>87</v>
      </c>
      <c r="J1573" s="1" t="s">
        <v>87</v>
      </c>
      <c r="K1573" s="1">
        <v>0</v>
      </c>
      <c r="L1573" s="1" t="s">
        <v>87</v>
      </c>
      <c r="M1573" s="1" t="s">
        <v>87</v>
      </c>
      <c r="N1573" s="1" t="s">
        <v>87</v>
      </c>
      <c r="O1573" s="1">
        <v>2</v>
      </c>
      <c r="P1573" s="1">
        <v>1619</v>
      </c>
      <c r="Q1573" s="1">
        <v>4260269</v>
      </c>
      <c r="R1573" s="1">
        <v>30281.265854191824</v>
      </c>
      <c r="S1573" s="1">
        <v>34.2576904296875</v>
      </c>
      <c r="T1573" s="1">
        <v>-250.21953716108501</v>
      </c>
      <c r="U1573" s="1">
        <v>89.477089562651344</v>
      </c>
      <c r="V1573" s="1">
        <v>222.470947265625</v>
      </c>
      <c r="W1573" s="1">
        <v>55.711826324462891</v>
      </c>
      <c r="X1573" s="1">
        <v>0.1839811670777651</v>
      </c>
      <c r="Y1573" s="1">
        <v>0.15644552022419242</v>
      </c>
      <c r="Z1573" s="1">
        <v>3.5115153526690452</v>
      </c>
      <c r="AA1573" s="1">
        <v>31.954155946490705</v>
      </c>
      <c r="AB1573" s="1">
        <v>50.020526872833614</v>
      </c>
      <c r="AC1573" s="1">
        <v>13.402886061889518</v>
      </c>
      <c r="AD1573" s="1">
        <v>0.95447024589292373</v>
      </c>
      <c r="AE1573" s="1">
        <v>0.15644552022419242</v>
      </c>
      <c r="AF1573" s="1">
        <v>3.5115153526690452</v>
      </c>
      <c r="AG1573" s="1">
        <v>-15.31354238105148</v>
      </c>
      <c r="AH1573" s="1">
        <v>4.1875065959580065</v>
      </c>
      <c r="AI1573" s="1">
        <v>2.9474278513712338</v>
      </c>
      <c r="AJ1573" s="1">
        <v>2.2247095108032227</v>
      </c>
      <c r="AK1573" s="1">
        <v>0</v>
      </c>
      <c r="AL1573" s="1">
        <v>0</v>
      </c>
      <c r="AM1573" s="1">
        <v>2.1619315191034905</v>
      </c>
    </row>
    <row r="1574" spans="5:39" x14ac:dyDescent="0.2">
      <c r="E1574" s="1" t="str">
        <f t="shared" si="24"/>
        <v>1-1--0---2</v>
      </c>
      <c r="F1574" s="1">
        <v>1</v>
      </c>
      <c r="G1574" s="1" t="s">
        <v>87</v>
      </c>
      <c r="H1574" s="1">
        <v>1</v>
      </c>
      <c r="I1574" s="1" t="s">
        <v>87</v>
      </c>
      <c r="J1574" s="1" t="s">
        <v>87</v>
      </c>
      <c r="K1574" s="1">
        <v>0</v>
      </c>
      <c r="L1574" s="1" t="s">
        <v>87</v>
      </c>
      <c r="M1574" s="1" t="s">
        <v>87</v>
      </c>
      <c r="N1574" s="1" t="s">
        <v>87</v>
      </c>
      <c r="O1574" s="1">
        <v>2</v>
      </c>
      <c r="P1574" s="1">
        <v>3852</v>
      </c>
      <c r="Q1574" s="1">
        <v>7293632</v>
      </c>
      <c r="R1574" s="1">
        <v>54933.308346471931</v>
      </c>
      <c r="S1574" s="1">
        <v>61.793846130371094</v>
      </c>
      <c r="T1574" s="1">
        <v>-342.32442229722341</v>
      </c>
      <c r="U1574" s="1">
        <v>92.496302995570346</v>
      </c>
      <c r="V1574" s="1">
        <v>290.31838989257813</v>
      </c>
      <c r="W1574" s="1">
        <v>68.540908813476563</v>
      </c>
      <c r="X1574" s="1">
        <v>0.12477112862232805</v>
      </c>
      <c r="Y1574" s="1">
        <v>0.15479256425331028</v>
      </c>
      <c r="Z1574" s="1">
        <v>0.97975878135886196</v>
      </c>
      <c r="AA1574" s="1">
        <v>33.791820042469922</v>
      </c>
      <c r="AB1574" s="1">
        <v>58.352011727490506</v>
      </c>
      <c r="AC1574" s="1">
        <v>6.6775510472697279</v>
      </c>
      <c r="AD1574" s="1">
        <v>4.4065837157673982E-2</v>
      </c>
      <c r="AE1574" s="1">
        <v>0.14390635557154516</v>
      </c>
      <c r="AF1574" s="1">
        <v>0.84365375165623924</v>
      </c>
      <c r="AG1574" s="1">
        <v>-9.5178471427296518</v>
      </c>
      <c r="AH1574" s="1">
        <v>8.7537546291771235</v>
      </c>
      <c r="AI1574" s="1">
        <v>2.8997835148583686</v>
      </c>
      <c r="AJ1574" s="1">
        <v>2.9031839370727539</v>
      </c>
      <c r="AK1574" s="1">
        <v>0</v>
      </c>
      <c r="AL1574" s="1">
        <v>0</v>
      </c>
      <c r="AM1574" s="1">
        <v>25.914950602060298</v>
      </c>
    </row>
    <row r="1575" spans="5:39" x14ac:dyDescent="0.2">
      <c r="E1575" s="1" t="str">
        <f t="shared" si="24"/>
        <v>1-1--1---2</v>
      </c>
      <c r="F1575" s="1">
        <v>1</v>
      </c>
      <c r="G1575" s="1" t="s">
        <v>87</v>
      </c>
      <c r="H1575" s="1">
        <v>1</v>
      </c>
      <c r="I1575" s="1" t="s">
        <v>87</v>
      </c>
      <c r="J1575" s="1" t="s">
        <v>87</v>
      </c>
      <c r="K1575" s="1">
        <v>1</v>
      </c>
      <c r="L1575" s="1" t="s">
        <v>87</v>
      </c>
      <c r="M1575" s="1" t="s">
        <v>87</v>
      </c>
      <c r="N1575" s="1" t="s">
        <v>87</v>
      </c>
      <c r="O1575" s="1">
        <v>2</v>
      </c>
      <c r="P1575" s="1">
        <v>1697</v>
      </c>
      <c r="Q1575" s="1">
        <v>3301429</v>
      </c>
      <c r="R1575" s="1">
        <v>66171.263962057987</v>
      </c>
      <c r="S1575" s="1">
        <v>71.495574951171875</v>
      </c>
      <c r="T1575" s="1">
        <v>-469.8329239413838</v>
      </c>
      <c r="U1575" s="1">
        <v>92.384479412209657</v>
      </c>
      <c r="V1575" s="1">
        <v>300.33297729492188</v>
      </c>
      <c r="W1575" s="1">
        <v>-83.060470581054688</v>
      </c>
      <c r="X1575" s="1">
        <v>-0.12552347591347329</v>
      </c>
      <c r="Y1575" s="1">
        <v>0.7842058696400861</v>
      </c>
      <c r="Z1575" s="1">
        <v>5.4425825907508534</v>
      </c>
      <c r="AA1575" s="1">
        <v>45.097774327420041</v>
      </c>
      <c r="AB1575" s="1">
        <v>43.944122378521541</v>
      </c>
      <c r="AC1575" s="1">
        <v>4.4832404392158667</v>
      </c>
      <c r="AD1575" s="1">
        <v>0.24807439445161472</v>
      </c>
      <c r="AE1575" s="1">
        <v>0.47022062264552716</v>
      </c>
      <c r="AF1575" s="1">
        <v>2.2192208283140422</v>
      </c>
      <c r="AG1575" s="1">
        <v>-1.6331889728166615</v>
      </c>
      <c r="AH1575" s="1">
        <v>13.739588156516202</v>
      </c>
      <c r="AI1575" s="1">
        <v>14.956256356493729</v>
      </c>
      <c r="AJ1575" s="1">
        <v>3.0033297538757324</v>
      </c>
      <c r="AK1575" s="1">
        <v>0</v>
      </c>
      <c r="AL1575" s="1">
        <v>0</v>
      </c>
      <c r="AM1575" s="1">
        <v>-33.007661587921177</v>
      </c>
    </row>
    <row r="1576" spans="5:39" x14ac:dyDescent="0.2">
      <c r="E1576" s="1" t="str">
        <f t="shared" si="24"/>
        <v>0--1-0---1</v>
      </c>
      <c r="F1576" s="1">
        <v>0</v>
      </c>
      <c r="G1576" s="1" t="s">
        <v>87</v>
      </c>
      <c r="H1576" s="1" t="s">
        <v>87</v>
      </c>
      <c r="I1576" s="1">
        <v>1</v>
      </c>
      <c r="J1576" s="1" t="s">
        <v>87</v>
      </c>
      <c r="K1576" s="1">
        <v>0</v>
      </c>
      <c r="L1576" s="1" t="s">
        <v>87</v>
      </c>
      <c r="M1576" s="1" t="s">
        <v>87</v>
      </c>
      <c r="N1576" s="1" t="s">
        <v>87</v>
      </c>
      <c r="O1576" s="1">
        <v>1</v>
      </c>
      <c r="P1576" s="1">
        <v>781</v>
      </c>
      <c r="Q1576" s="1">
        <v>2813076</v>
      </c>
      <c r="R1576" s="1">
        <v>12892.35447888958</v>
      </c>
      <c r="S1576" s="1">
        <v>14.150606155395508</v>
      </c>
      <c r="T1576" s="1">
        <v>-163.94371236786566</v>
      </c>
      <c r="U1576" s="1">
        <v>47.367350584337487</v>
      </c>
      <c r="V1576" s="1">
        <v>124.08527374267578</v>
      </c>
      <c r="W1576" s="1">
        <v>14.519699096679688</v>
      </c>
      <c r="X1576" s="1">
        <v>0.11262255564299588</v>
      </c>
      <c r="Y1576" s="1">
        <v>0.92663689143130146</v>
      </c>
      <c r="Z1576" s="1">
        <v>11.871133236357638</v>
      </c>
      <c r="AA1576" s="1">
        <v>26.963580081021625</v>
      </c>
      <c r="AB1576" s="1">
        <v>50.766065332042217</v>
      </c>
      <c r="AC1576" s="1">
        <v>9.4358986390698298</v>
      </c>
      <c r="AD1576" s="1">
        <v>3.6685820077381484E-2</v>
      </c>
      <c r="AE1576" s="1">
        <v>0.92663689143130146</v>
      </c>
      <c r="AF1576" s="1">
        <v>11.871133236357638</v>
      </c>
      <c r="AG1576" s="1">
        <v>-9.9773357640472113</v>
      </c>
      <c r="AH1576" s="1">
        <v>1.0478776406390149</v>
      </c>
      <c r="AI1576" s="1">
        <v>10.468551729869704</v>
      </c>
      <c r="AJ1576" s="1">
        <v>1.2408527135848999</v>
      </c>
      <c r="AK1576" s="1">
        <v>0</v>
      </c>
      <c r="AL1576" s="1">
        <v>0</v>
      </c>
      <c r="AM1576" s="1">
        <v>5.471696800839422</v>
      </c>
    </row>
    <row r="1577" spans="5:39" x14ac:dyDescent="0.2">
      <c r="E1577" s="1" t="str">
        <f t="shared" si="24"/>
        <v>0--2-0---1</v>
      </c>
      <c r="F1577" s="1">
        <v>0</v>
      </c>
      <c r="G1577" s="1" t="s">
        <v>87</v>
      </c>
      <c r="H1577" s="1" t="s">
        <v>87</v>
      </c>
      <c r="I1577" s="1">
        <v>2</v>
      </c>
      <c r="J1577" s="1" t="s">
        <v>87</v>
      </c>
      <c r="K1577" s="1">
        <v>0</v>
      </c>
      <c r="L1577" s="1" t="s">
        <v>87</v>
      </c>
      <c r="M1577" s="1" t="s">
        <v>87</v>
      </c>
      <c r="N1577" s="1" t="s">
        <v>87</v>
      </c>
      <c r="O1577" s="1">
        <v>1</v>
      </c>
      <c r="P1577" s="1">
        <v>636</v>
      </c>
      <c r="Q1577" s="1">
        <v>2334081</v>
      </c>
      <c r="R1577" s="1">
        <v>25219.895339876581</v>
      </c>
      <c r="S1577" s="1">
        <v>52.449489593505859</v>
      </c>
      <c r="T1577" s="1">
        <v>-241.6302105810741</v>
      </c>
      <c r="U1577" s="1">
        <v>50.661458101743179</v>
      </c>
      <c r="V1577" s="1">
        <v>122.91634368896484</v>
      </c>
      <c r="W1577" s="1">
        <v>-49.433292388916016</v>
      </c>
      <c r="X1577" s="1">
        <v>-0.19600910996150836</v>
      </c>
      <c r="Y1577" s="1">
        <v>0.3930026421533786</v>
      </c>
      <c r="Z1577" s="1">
        <v>9.5436705067219165</v>
      </c>
      <c r="AA1577" s="1">
        <v>56.237208563027586</v>
      </c>
      <c r="AB1577" s="1">
        <v>33.313496832372138</v>
      </c>
      <c r="AC1577" s="1">
        <v>0.51262145572497264</v>
      </c>
      <c r="AD1577" s="1">
        <v>0</v>
      </c>
      <c r="AE1577" s="1">
        <v>0.3930026421533786</v>
      </c>
      <c r="AF1577" s="1">
        <v>9.5436705067219165</v>
      </c>
      <c r="AG1577" s="1">
        <v>-2.7203803584276542</v>
      </c>
      <c r="AH1577" s="1">
        <v>2.6100347969985025</v>
      </c>
      <c r="AI1577" s="1">
        <v>11.575467201990389</v>
      </c>
      <c r="AJ1577" s="1">
        <v>1.2291634082794189</v>
      </c>
      <c r="AK1577" s="1">
        <v>0</v>
      </c>
      <c r="AL1577" s="1">
        <v>0</v>
      </c>
      <c r="AM1577" s="1">
        <v>7.1539952035186989</v>
      </c>
    </row>
    <row r="1578" spans="5:39" x14ac:dyDescent="0.2">
      <c r="E1578" s="1" t="str">
        <f t="shared" si="24"/>
        <v>0--3-0---1</v>
      </c>
      <c r="F1578" s="1">
        <v>0</v>
      </c>
      <c r="G1578" s="1" t="s">
        <v>87</v>
      </c>
      <c r="H1578" s="1" t="s">
        <v>87</v>
      </c>
      <c r="I1578" s="1">
        <v>3</v>
      </c>
      <c r="J1578" s="1" t="s">
        <v>87</v>
      </c>
      <c r="K1578" s="1">
        <v>0</v>
      </c>
      <c r="L1578" s="1" t="s">
        <v>87</v>
      </c>
      <c r="M1578" s="1" t="s">
        <v>87</v>
      </c>
      <c r="N1578" s="1" t="s">
        <v>87</v>
      </c>
      <c r="O1578" s="1">
        <v>1</v>
      </c>
      <c r="P1578" s="1">
        <v>111</v>
      </c>
      <c r="Q1578" s="1">
        <v>382385</v>
      </c>
      <c r="R1578" s="1">
        <v>51799.375324400098</v>
      </c>
      <c r="S1578" s="1">
        <v>89.263824462890625</v>
      </c>
      <c r="T1578" s="1">
        <v>-399.61534625025649</v>
      </c>
      <c r="U1578" s="1">
        <v>57.910170258147502</v>
      </c>
      <c r="V1578" s="1">
        <v>115.42476654052734</v>
      </c>
      <c r="W1578" s="1">
        <v>-248.74783325195313</v>
      </c>
      <c r="X1578" s="1">
        <v>-0.48021396338109978</v>
      </c>
      <c r="Y1578" s="1">
        <v>0</v>
      </c>
      <c r="Z1578" s="1">
        <v>10.222681329027028</v>
      </c>
      <c r="AA1578" s="1">
        <v>79.379682780443801</v>
      </c>
      <c r="AB1578" s="1">
        <v>10.397635890529179</v>
      </c>
      <c r="AC1578" s="1">
        <v>0</v>
      </c>
      <c r="AD1578" s="1">
        <v>0</v>
      </c>
      <c r="AE1578" s="1">
        <v>0</v>
      </c>
      <c r="AF1578" s="1">
        <v>0</v>
      </c>
      <c r="AG1578" s="1">
        <v>6.0562211290485042</v>
      </c>
      <c r="AH1578" s="1">
        <v>7.4710176744905867</v>
      </c>
      <c r="AI1578" s="1">
        <v>0</v>
      </c>
      <c r="AJ1578" s="1">
        <v>1.1542476415634155</v>
      </c>
      <c r="AK1578" s="1">
        <v>0</v>
      </c>
      <c r="AL1578" s="1">
        <v>0</v>
      </c>
      <c r="AM1578" s="1">
        <v>-35.994657497501635</v>
      </c>
    </row>
    <row r="1579" spans="5:39" x14ac:dyDescent="0.2">
      <c r="E1579" s="1" t="str">
        <f t="shared" si="24"/>
        <v>0--1-1---1</v>
      </c>
      <c r="F1579" s="1">
        <v>0</v>
      </c>
      <c r="G1579" s="1" t="s">
        <v>87</v>
      </c>
      <c r="H1579" s="1" t="s">
        <v>87</v>
      </c>
      <c r="I1579" s="1">
        <v>1</v>
      </c>
      <c r="J1579" s="1" t="s">
        <v>87</v>
      </c>
      <c r="K1579" s="1">
        <v>1</v>
      </c>
      <c r="L1579" s="1" t="s">
        <v>87</v>
      </c>
      <c r="M1579" s="1" t="s">
        <v>87</v>
      </c>
      <c r="N1579" s="1" t="s">
        <v>87</v>
      </c>
      <c r="O1579" s="1">
        <v>1</v>
      </c>
      <c r="P1579" s="1">
        <v>32</v>
      </c>
      <c r="Q1579" s="1">
        <v>55457</v>
      </c>
      <c r="R1579" s="1">
        <v>17399.972958042665</v>
      </c>
      <c r="S1579" s="1">
        <v>17.979244232177734</v>
      </c>
      <c r="T1579" s="1">
        <v>-228.44828070882448</v>
      </c>
      <c r="U1579" s="1">
        <v>55.26179627180619</v>
      </c>
      <c r="V1579" s="1">
        <v>175.77401733398438</v>
      </c>
      <c r="W1579" s="1">
        <v>37.148017883300781</v>
      </c>
      <c r="X1579" s="1">
        <v>0.21349468745082228</v>
      </c>
      <c r="Y1579" s="1">
        <v>0</v>
      </c>
      <c r="Z1579" s="1">
        <v>22.460645184557404</v>
      </c>
      <c r="AA1579" s="1">
        <v>26.750455307715885</v>
      </c>
      <c r="AB1579" s="1">
        <v>32.136610346755148</v>
      </c>
      <c r="AC1579" s="1">
        <v>18.652289160971563</v>
      </c>
      <c r="AD1579" s="1">
        <v>0</v>
      </c>
      <c r="AE1579" s="1">
        <v>0</v>
      </c>
      <c r="AF1579" s="1">
        <v>22.460645184557404</v>
      </c>
      <c r="AG1579" s="1">
        <v>-13.360637811884068</v>
      </c>
      <c r="AH1579" s="1">
        <v>0.42248949636655425</v>
      </c>
      <c r="AI1579" s="1">
        <v>15.300381688923123</v>
      </c>
      <c r="AJ1579" s="1">
        <v>1.7577402591705322</v>
      </c>
      <c r="AK1579" s="1">
        <v>0</v>
      </c>
      <c r="AL1579" s="1">
        <v>1</v>
      </c>
      <c r="AM1579" s="1">
        <v>32.198246111382844</v>
      </c>
    </row>
    <row r="1580" spans="5:39" x14ac:dyDescent="0.2">
      <c r="E1580" s="1" t="str">
        <f t="shared" si="24"/>
        <v>0--2-1---1</v>
      </c>
      <c r="F1580" s="1">
        <v>0</v>
      </c>
      <c r="G1580" s="1" t="s">
        <v>87</v>
      </c>
      <c r="H1580" s="1" t="s">
        <v>87</v>
      </c>
      <c r="I1580" s="1">
        <v>2</v>
      </c>
      <c r="J1580" s="1" t="s">
        <v>87</v>
      </c>
      <c r="K1580" s="1">
        <v>1</v>
      </c>
      <c r="L1580" s="1" t="s">
        <v>87</v>
      </c>
      <c r="M1580" s="1" t="s">
        <v>87</v>
      </c>
      <c r="N1580" s="1" t="s">
        <v>87</v>
      </c>
      <c r="O1580" s="1">
        <v>1</v>
      </c>
      <c r="P1580" s="1">
        <v>98</v>
      </c>
      <c r="Q1580" s="1">
        <v>249337</v>
      </c>
      <c r="R1580" s="1">
        <v>29396.07929752543</v>
      </c>
      <c r="S1580" s="1">
        <v>58.742420196533203</v>
      </c>
      <c r="T1580" s="1">
        <v>-331.56536845262872</v>
      </c>
      <c r="U1580" s="1">
        <v>54.39690818636317</v>
      </c>
      <c r="V1580" s="1">
        <v>137.830322265625</v>
      </c>
      <c r="W1580" s="1">
        <v>-75.166038513183594</v>
      </c>
      <c r="X1580" s="1">
        <v>-0.25570089722649197</v>
      </c>
      <c r="Y1580" s="1">
        <v>0.23943498157112664</v>
      </c>
      <c r="Z1580" s="1">
        <v>9.8741863421794598</v>
      </c>
      <c r="AA1580" s="1">
        <v>54.521791791831944</v>
      </c>
      <c r="AB1580" s="1">
        <v>26.795461564067907</v>
      </c>
      <c r="AC1580" s="1">
        <v>8.569125320349567</v>
      </c>
      <c r="AD1580" s="1">
        <v>0</v>
      </c>
      <c r="AE1580" s="1">
        <v>0.23943498157112664</v>
      </c>
      <c r="AF1580" s="1">
        <v>9.8741863421794598</v>
      </c>
      <c r="AG1580" s="1">
        <v>-2.6859054666141917</v>
      </c>
      <c r="AH1580" s="1">
        <v>5.4167575344995589</v>
      </c>
      <c r="AI1580" s="1">
        <v>15.391660780988111</v>
      </c>
      <c r="AJ1580" s="1">
        <v>1.3783032894134521</v>
      </c>
      <c r="AK1580" s="1">
        <v>0</v>
      </c>
      <c r="AL1580" s="1">
        <v>1</v>
      </c>
      <c r="AM1580" s="1">
        <v>46.04958153925466</v>
      </c>
    </row>
    <row r="1581" spans="5:39" x14ac:dyDescent="0.2">
      <c r="E1581" s="1" t="str">
        <f t="shared" si="24"/>
        <v>0--3-1---1</v>
      </c>
      <c r="F1581" s="1">
        <v>0</v>
      </c>
      <c r="G1581" s="1" t="s">
        <v>87</v>
      </c>
      <c r="H1581" s="1" t="s">
        <v>87</v>
      </c>
      <c r="I1581" s="1">
        <v>3</v>
      </c>
      <c r="J1581" s="1" t="s">
        <v>87</v>
      </c>
      <c r="K1581" s="1">
        <v>1</v>
      </c>
      <c r="L1581" s="1" t="s">
        <v>87</v>
      </c>
      <c r="M1581" s="1" t="s">
        <v>87</v>
      </c>
      <c r="N1581" s="1" t="s">
        <v>87</v>
      </c>
      <c r="O1581" s="1">
        <v>1</v>
      </c>
      <c r="P1581" s="1">
        <v>41</v>
      </c>
      <c r="Q1581" s="1">
        <v>177922</v>
      </c>
      <c r="R1581" s="1">
        <v>46449.997783077939</v>
      </c>
      <c r="S1581" s="1">
        <v>89.849380493164063</v>
      </c>
      <c r="T1581" s="1">
        <v>-410.15952148347617</v>
      </c>
      <c r="U1581" s="1">
        <v>52.499491269725446</v>
      </c>
      <c r="V1581" s="1">
        <v>111.93894195556641</v>
      </c>
      <c r="W1581" s="1">
        <v>-472.02822875976563</v>
      </c>
      <c r="X1581" s="1">
        <v>-1.0162072148294672</v>
      </c>
      <c r="Y1581" s="1">
        <v>4.627870639943346</v>
      </c>
      <c r="Z1581" s="1">
        <v>41.143872033812571</v>
      </c>
      <c r="AA1581" s="1">
        <v>49.437393914187119</v>
      </c>
      <c r="AB1581" s="1">
        <v>4.7908634120569689</v>
      </c>
      <c r="AC1581" s="1">
        <v>0</v>
      </c>
      <c r="AD1581" s="1">
        <v>0</v>
      </c>
      <c r="AE1581" s="1">
        <v>0</v>
      </c>
      <c r="AF1581" s="1">
        <v>0</v>
      </c>
      <c r="AG1581" s="1">
        <v>0</v>
      </c>
      <c r="AH1581" s="1">
        <v>6.636605832370952</v>
      </c>
      <c r="AI1581" s="1">
        <v>0</v>
      </c>
      <c r="AJ1581" s="1">
        <v>1.1193894147872925</v>
      </c>
      <c r="AK1581" s="1">
        <v>0</v>
      </c>
      <c r="AL1581" s="1">
        <v>1</v>
      </c>
      <c r="AM1581" s="1">
        <v>-232.94373728976771</v>
      </c>
    </row>
    <row r="1582" spans="5:39" x14ac:dyDescent="0.2">
      <c r="E1582" s="1" t="str">
        <f t="shared" si="24"/>
        <v>1--1-0---1</v>
      </c>
      <c r="F1582" s="1">
        <v>1</v>
      </c>
      <c r="G1582" s="1" t="s">
        <v>87</v>
      </c>
      <c r="H1582" s="1" t="s">
        <v>87</v>
      </c>
      <c r="I1582" s="1">
        <v>1</v>
      </c>
      <c r="J1582" s="1" t="s">
        <v>87</v>
      </c>
      <c r="K1582" s="1">
        <v>0</v>
      </c>
      <c r="L1582" s="1" t="s">
        <v>87</v>
      </c>
      <c r="M1582" s="1" t="s">
        <v>87</v>
      </c>
      <c r="N1582" s="1" t="s">
        <v>87</v>
      </c>
      <c r="O1582" s="1">
        <v>1</v>
      </c>
      <c r="P1582" s="1">
        <v>771</v>
      </c>
      <c r="Q1582" s="1">
        <v>1583635</v>
      </c>
      <c r="R1582" s="1">
        <v>20492.967027812461</v>
      </c>
      <c r="S1582" s="1">
        <v>15.881538391113281</v>
      </c>
      <c r="T1582" s="1">
        <v>-286.27324300757306</v>
      </c>
      <c r="U1582" s="1">
        <v>78.419927406249087</v>
      </c>
      <c r="V1582" s="1">
        <v>246.93177795410156</v>
      </c>
      <c r="W1582" s="1">
        <v>43.238826751708984</v>
      </c>
      <c r="X1582" s="1">
        <v>0.21099349202595455</v>
      </c>
      <c r="Y1582" s="1">
        <v>0.52379494012193462</v>
      </c>
      <c r="Z1582" s="1">
        <v>8.3770565818512477</v>
      </c>
      <c r="AA1582" s="1">
        <v>30.922592642875411</v>
      </c>
      <c r="AB1582" s="1">
        <v>47.699438317541606</v>
      </c>
      <c r="AC1582" s="1">
        <v>12.382777597110445</v>
      </c>
      <c r="AD1582" s="1">
        <v>9.4339920499357494E-2</v>
      </c>
      <c r="AE1582" s="1">
        <v>0.52379494012193462</v>
      </c>
      <c r="AF1582" s="1">
        <v>8.3770565818512477</v>
      </c>
      <c r="AG1582" s="1">
        <v>-18.600424009356409</v>
      </c>
      <c r="AH1582" s="1">
        <v>3.7565446554756892</v>
      </c>
      <c r="AI1582" s="1">
        <v>8.8651198766166903</v>
      </c>
      <c r="AJ1582" s="1">
        <v>2.4693176746368408</v>
      </c>
      <c r="AK1582" s="1">
        <v>0</v>
      </c>
      <c r="AL1582" s="1">
        <v>0</v>
      </c>
      <c r="AM1582" s="1">
        <v>10.139128837016724</v>
      </c>
    </row>
    <row r="1583" spans="5:39" x14ac:dyDescent="0.2">
      <c r="E1583" s="1" t="str">
        <f t="shared" si="24"/>
        <v>1--2-0---1</v>
      </c>
      <c r="F1583" s="1">
        <v>1</v>
      </c>
      <c r="G1583" s="1" t="s">
        <v>87</v>
      </c>
      <c r="H1583" s="1" t="s">
        <v>87</v>
      </c>
      <c r="I1583" s="1">
        <v>2</v>
      </c>
      <c r="J1583" s="1" t="s">
        <v>87</v>
      </c>
      <c r="K1583" s="1">
        <v>0</v>
      </c>
      <c r="L1583" s="1" t="s">
        <v>87</v>
      </c>
      <c r="M1583" s="1" t="s">
        <v>87</v>
      </c>
      <c r="N1583" s="1" t="s">
        <v>87</v>
      </c>
      <c r="O1583" s="1">
        <v>1</v>
      </c>
      <c r="P1583" s="1">
        <v>1143</v>
      </c>
      <c r="Q1583" s="1">
        <v>2219200</v>
      </c>
      <c r="R1583" s="1">
        <v>42649.837355706833</v>
      </c>
      <c r="S1583" s="1">
        <v>54.821548461914063</v>
      </c>
      <c r="T1583" s="1">
        <v>-396.24143737959173</v>
      </c>
      <c r="U1583" s="1">
        <v>83.966598556486844</v>
      </c>
      <c r="V1583" s="1">
        <v>272.01370239257813</v>
      </c>
      <c r="W1583" s="1">
        <v>21.708108901977539</v>
      </c>
      <c r="X1583" s="1">
        <v>5.0898456472244558E-2</v>
      </c>
      <c r="Y1583" s="1">
        <v>0</v>
      </c>
      <c r="Z1583" s="1">
        <v>4.74292537851478</v>
      </c>
      <c r="AA1583" s="1">
        <v>39.327505407354003</v>
      </c>
      <c r="AB1583" s="1">
        <v>52.925919250180243</v>
      </c>
      <c r="AC1583" s="1">
        <v>3.0036499639509735</v>
      </c>
      <c r="AD1583" s="1">
        <v>0</v>
      </c>
      <c r="AE1583" s="1">
        <v>0</v>
      </c>
      <c r="AF1583" s="1">
        <v>4.74292537851478</v>
      </c>
      <c r="AG1583" s="1">
        <v>-0.40070091792940632</v>
      </c>
      <c r="AH1583" s="1">
        <v>7.6008899646847041</v>
      </c>
      <c r="AI1583" s="1">
        <v>5.3707979962828851</v>
      </c>
      <c r="AJ1583" s="1">
        <v>2.7201368808746338</v>
      </c>
      <c r="AK1583" s="1">
        <v>0</v>
      </c>
      <c r="AL1583" s="1">
        <v>0</v>
      </c>
      <c r="AM1583" s="1">
        <v>49.398262202893264</v>
      </c>
    </row>
    <row r="1584" spans="5:39" x14ac:dyDescent="0.2">
      <c r="E1584" s="1" t="str">
        <f t="shared" si="24"/>
        <v>1--3-0---1</v>
      </c>
      <c r="F1584" s="1">
        <v>1</v>
      </c>
      <c r="G1584" s="1" t="s">
        <v>87</v>
      </c>
      <c r="H1584" s="1" t="s">
        <v>87</v>
      </c>
      <c r="I1584" s="1">
        <v>3</v>
      </c>
      <c r="J1584" s="1" t="s">
        <v>87</v>
      </c>
      <c r="K1584" s="1">
        <v>0</v>
      </c>
      <c r="L1584" s="1" t="s">
        <v>87</v>
      </c>
      <c r="M1584" s="1" t="s">
        <v>87</v>
      </c>
      <c r="N1584" s="1" t="s">
        <v>87</v>
      </c>
      <c r="O1584" s="1">
        <v>1</v>
      </c>
      <c r="P1584" s="1">
        <v>405</v>
      </c>
      <c r="Q1584" s="1">
        <v>996027</v>
      </c>
      <c r="R1584" s="1">
        <v>82155.046081400083</v>
      </c>
      <c r="S1584" s="1">
        <v>90.447174072265625</v>
      </c>
      <c r="T1584" s="1">
        <v>-512.77089282891416</v>
      </c>
      <c r="U1584" s="1">
        <v>90.642104197945272</v>
      </c>
      <c r="V1584" s="1">
        <v>251.34027099609375</v>
      </c>
      <c r="W1584" s="1">
        <v>-177.02116394042969</v>
      </c>
      <c r="X1584" s="1">
        <v>-0.21547205239838252</v>
      </c>
      <c r="Y1584" s="1">
        <v>0</v>
      </c>
      <c r="Z1584" s="1">
        <v>3.1452962620491216</v>
      </c>
      <c r="AA1584" s="1">
        <v>74.323587613588799</v>
      </c>
      <c r="AB1584" s="1">
        <v>22.531116124362089</v>
      </c>
      <c r="AC1584" s="1">
        <v>0</v>
      </c>
      <c r="AD1584" s="1">
        <v>0</v>
      </c>
      <c r="AE1584" s="1">
        <v>0</v>
      </c>
      <c r="AF1584" s="1">
        <v>0</v>
      </c>
      <c r="AG1584" s="1">
        <v>0</v>
      </c>
      <c r="AH1584" s="1">
        <v>12.658328734995166</v>
      </c>
      <c r="AI1584" s="1">
        <v>0</v>
      </c>
      <c r="AJ1584" s="1">
        <v>2.5134027004241943</v>
      </c>
      <c r="AK1584" s="1">
        <v>0</v>
      </c>
      <c r="AL1584" s="1">
        <v>0</v>
      </c>
      <c r="AM1584" s="1">
        <v>-18.890979194996049</v>
      </c>
    </row>
    <row r="1585" spans="5:39" x14ac:dyDescent="0.2">
      <c r="E1585" s="1" t="str">
        <f t="shared" si="24"/>
        <v>1--1-1---1</v>
      </c>
      <c r="F1585" s="1">
        <v>1</v>
      </c>
      <c r="G1585" s="1" t="s">
        <v>87</v>
      </c>
      <c r="H1585" s="1" t="s">
        <v>87</v>
      </c>
      <c r="I1585" s="1">
        <v>1</v>
      </c>
      <c r="J1585" s="1" t="s">
        <v>87</v>
      </c>
      <c r="K1585" s="1">
        <v>1</v>
      </c>
      <c r="L1585" s="1" t="s">
        <v>87</v>
      </c>
      <c r="M1585" s="1" t="s">
        <v>87</v>
      </c>
      <c r="N1585" s="1" t="s">
        <v>87</v>
      </c>
      <c r="O1585" s="1">
        <v>1</v>
      </c>
      <c r="P1585" s="1">
        <v>93</v>
      </c>
      <c r="Q1585" s="1">
        <v>106887</v>
      </c>
      <c r="R1585" s="1">
        <v>28560.116628740445</v>
      </c>
      <c r="S1585" s="1">
        <v>20.020647048950195</v>
      </c>
      <c r="T1585" s="1">
        <v>-427.19885647834212</v>
      </c>
      <c r="U1585" s="1">
        <v>92.389993089958452</v>
      </c>
      <c r="V1585" s="1">
        <v>361.20669555664063</v>
      </c>
      <c r="W1585" s="1">
        <v>93.742477416992188</v>
      </c>
      <c r="X1585" s="1">
        <v>0.32822862257732455</v>
      </c>
      <c r="Y1585" s="1">
        <v>0</v>
      </c>
      <c r="Z1585" s="1">
        <v>4.1735664767464709</v>
      </c>
      <c r="AA1585" s="1">
        <v>32.380925650453285</v>
      </c>
      <c r="AB1585" s="1">
        <v>51.407561256279998</v>
      </c>
      <c r="AC1585" s="1">
        <v>12.037946616520252</v>
      </c>
      <c r="AD1585" s="1">
        <v>0</v>
      </c>
      <c r="AE1585" s="1">
        <v>0</v>
      </c>
      <c r="AF1585" s="1">
        <v>4.1735664767464709</v>
      </c>
      <c r="AG1585" s="1">
        <v>-29.564078960882121</v>
      </c>
      <c r="AH1585" s="1">
        <v>7.154397086615722</v>
      </c>
      <c r="AI1585" s="1">
        <v>4.2473558233454609</v>
      </c>
      <c r="AJ1585" s="1">
        <v>3.6120669841766357</v>
      </c>
      <c r="AK1585" s="1">
        <v>0</v>
      </c>
      <c r="AL1585" s="1">
        <v>1</v>
      </c>
      <c r="AM1585" s="1">
        <v>85.506972556811448</v>
      </c>
    </row>
    <row r="1586" spans="5:39" x14ac:dyDescent="0.2">
      <c r="E1586" s="1" t="str">
        <f t="shared" si="24"/>
        <v>1--2-1---1</v>
      </c>
      <c r="F1586" s="1">
        <v>1</v>
      </c>
      <c r="G1586" s="1" t="s">
        <v>87</v>
      </c>
      <c r="H1586" s="1" t="s">
        <v>87</v>
      </c>
      <c r="I1586" s="1">
        <v>2</v>
      </c>
      <c r="J1586" s="1" t="s">
        <v>87</v>
      </c>
      <c r="K1586" s="1">
        <v>1</v>
      </c>
      <c r="L1586" s="1" t="s">
        <v>87</v>
      </c>
      <c r="M1586" s="1" t="s">
        <v>87</v>
      </c>
      <c r="N1586" s="1" t="s">
        <v>87</v>
      </c>
      <c r="O1586" s="1">
        <v>1</v>
      </c>
      <c r="P1586" s="1">
        <v>353</v>
      </c>
      <c r="Q1586" s="1">
        <v>610421</v>
      </c>
      <c r="R1586" s="1">
        <v>51726.98792419488</v>
      </c>
      <c r="S1586" s="1">
        <v>61.894676208496094</v>
      </c>
      <c r="T1586" s="1">
        <v>-505.80013653198841</v>
      </c>
      <c r="U1586" s="1">
        <v>92.050489228712365</v>
      </c>
      <c r="V1586" s="1">
        <v>315.2615966796875</v>
      </c>
      <c r="W1586" s="1">
        <v>18.261455535888672</v>
      </c>
      <c r="X1586" s="1">
        <v>3.5303535482581277E-2</v>
      </c>
      <c r="Y1586" s="1">
        <v>0.50817386688859001</v>
      </c>
      <c r="Z1586" s="1">
        <v>9.6982246678931414</v>
      </c>
      <c r="AA1586" s="1">
        <v>34.273067276518994</v>
      </c>
      <c r="AB1586" s="1">
        <v>47.857626130162629</v>
      </c>
      <c r="AC1586" s="1">
        <v>7.6629080585366491</v>
      </c>
      <c r="AD1586" s="1">
        <v>0</v>
      </c>
      <c r="AE1586" s="1">
        <v>0.50817386688859001</v>
      </c>
      <c r="AF1586" s="1">
        <v>9.6982246678931414</v>
      </c>
      <c r="AG1586" s="1">
        <v>-7.1115705484186081E-2</v>
      </c>
      <c r="AH1586" s="1">
        <v>10.202521463137217</v>
      </c>
      <c r="AI1586" s="1">
        <v>30.709223070771596</v>
      </c>
      <c r="AJ1586" s="1">
        <v>3.152616024017334</v>
      </c>
      <c r="AK1586" s="1">
        <v>0</v>
      </c>
      <c r="AL1586" s="1">
        <v>0</v>
      </c>
      <c r="AM1586" s="1">
        <v>75.908876310893703</v>
      </c>
    </row>
    <row r="1587" spans="5:39" x14ac:dyDescent="0.2">
      <c r="E1587" s="1" t="str">
        <f t="shared" si="24"/>
        <v>1--3-1---1</v>
      </c>
      <c r="F1587" s="1">
        <v>1</v>
      </c>
      <c r="G1587" s="1" t="s">
        <v>87</v>
      </c>
      <c r="H1587" s="1" t="s">
        <v>87</v>
      </c>
      <c r="I1587" s="1">
        <v>3</v>
      </c>
      <c r="J1587" s="1" t="s">
        <v>87</v>
      </c>
      <c r="K1587" s="1">
        <v>1</v>
      </c>
      <c r="L1587" s="1" t="s">
        <v>87</v>
      </c>
      <c r="M1587" s="1" t="s">
        <v>87</v>
      </c>
      <c r="N1587" s="1" t="s">
        <v>87</v>
      </c>
      <c r="O1587" s="1">
        <v>1</v>
      </c>
      <c r="P1587" s="1">
        <v>183</v>
      </c>
      <c r="Q1587" s="1">
        <v>457114</v>
      </c>
      <c r="R1587" s="1">
        <v>83850.492071935281</v>
      </c>
      <c r="S1587" s="1">
        <v>90.356216430664063</v>
      </c>
      <c r="T1587" s="1">
        <v>-597.79243620783802</v>
      </c>
      <c r="U1587" s="1">
        <v>84.608889877122607</v>
      </c>
      <c r="V1587" s="1">
        <v>259.50418090820313</v>
      </c>
      <c r="W1587" s="1">
        <v>-465.76834106445313</v>
      </c>
      <c r="X1587" s="1">
        <v>-0.55547478560396613</v>
      </c>
      <c r="Y1587" s="1">
        <v>2.9439045839768636</v>
      </c>
      <c r="Z1587" s="1">
        <v>12.068761840591186</v>
      </c>
      <c r="AA1587" s="1">
        <v>70.07901748797893</v>
      </c>
      <c r="AB1587" s="1">
        <v>14.908316087453022</v>
      </c>
      <c r="AC1587" s="1">
        <v>0</v>
      </c>
      <c r="AD1587" s="1">
        <v>0</v>
      </c>
      <c r="AE1587" s="1">
        <v>0</v>
      </c>
      <c r="AF1587" s="1">
        <v>0</v>
      </c>
      <c r="AG1587" s="1">
        <v>0</v>
      </c>
      <c r="AH1587" s="1">
        <v>12.464710889840894</v>
      </c>
      <c r="AI1587" s="1">
        <v>0</v>
      </c>
      <c r="AJ1587" s="1">
        <v>2.5950419902801514</v>
      </c>
      <c r="AK1587" s="1">
        <v>0</v>
      </c>
      <c r="AL1587" s="1">
        <v>0</v>
      </c>
      <c r="AM1587" s="1">
        <v>-224.55369053506013</v>
      </c>
    </row>
    <row r="1588" spans="5:39" x14ac:dyDescent="0.2">
      <c r="E1588" s="1" t="str">
        <f t="shared" si="24"/>
        <v>0--1-0---2</v>
      </c>
      <c r="F1588" s="1">
        <v>0</v>
      </c>
      <c r="G1588" s="1" t="s">
        <v>87</v>
      </c>
      <c r="H1588" s="1" t="s">
        <v>87</v>
      </c>
      <c r="I1588" s="1">
        <v>1</v>
      </c>
      <c r="J1588" s="1" t="s">
        <v>87</v>
      </c>
      <c r="K1588" s="1">
        <v>0</v>
      </c>
      <c r="L1588" s="1" t="s">
        <v>87</v>
      </c>
      <c r="M1588" s="1" t="s">
        <v>87</v>
      </c>
      <c r="N1588" s="1" t="s">
        <v>87</v>
      </c>
      <c r="O1588" s="1">
        <v>2</v>
      </c>
      <c r="P1588" s="1">
        <v>1742</v>
      </c>
      <c r="Q1588" s="1">
        <v>6119164</v>
      </c>
      <c r="R1588" s="1">
        <v>12738.573593642714</v>
      </c>
      <c r="S1588" s="1">
        <v>14.089607238769531</v>
      </c>
      <c r="T1588" s="1">
        <v>-102.99687267115779</v>
      </c>
      <c r="U1588" s="1">
        <v>53.993741410526042</v>
      </c>
      <c r="V1588" s="1">
        <v>121.94020080566406</v>
      </c>
      <c r="W1588" s="1">
        <v>54.553501129150391</v>
      </c>
      <c r="X1588" s="1">
        <v>0.42825439385439318</v>
      </c>
      <c r="Y1588" s="1">
        <v>0.43646485042728062</v>
      </c>
      <c r="Z1588" s="1">
        <v>5.5669369214487467</v>
      </c>
      <c r="AA1588" s="1">
        <v>18.251300341026976</v>
      </c>
      <c r="AB1588" s="1">
        <v>54.438678224672522</v>
      </c>
      <c r="AC1588" s="1">
        <v>20.400695258371897</v>
      </c>
      <c r="AD1588" s="1">
        <v>0.90592440405257968</v>
      </c>
      <c r="AE1588" s="1">
        <v>0.43646485042728062</v>
      </c>
      <c r="AF1588" s="1">
        <v>5.5669369214487467</v>
      </c>
      <c r="AG1588" s="1">
        <v>-27.955058529833593</v>
      </c>
      <c r="AH1588" s="1">
        <v>0.73090338265336863</v>
      </c>
      <c r="AI1588" s="1">
        <v>4.3045605668068472</v>
      </c>
      <c r="AJ1588" s="1">
        <v>1.2194020748138428</v>
      </c>
      <c r="AK1588" s="1">
        <v>0</v>
      </c>
      <c r="AL1588" s="1">
        <v>0</v>
      </c>
      <c r="AM1588" s="1">
        <v>4.536023642575616</v>
      </c>
    </row>
    <row r="1589" spans="5:39" x14ac:dyDescent="0.2">
      <c r="E1589" s="1" t="str">
        <f t="shared" si="24"/>
        <v>0--2-0---2</v>
      </c>
      <c r="F1589" s="1">
        <v>0</v>
      </c>
      <c r="G1589" s="1" t="s">
        <v>87</v>
      </c>
      <c r="H1589" s="1" t="s">
        <v>87</v>
      </c>
      <c r="I1589" s="1">
        <v>2</v>
      </c>
      <c r="J1589" s="1" t="s">
        <v>87</v>
      </c>
      <c r="K1589" s="1">
        <v>0</v>
      </c>
      <c r="L1589" s="1" t="s">
        <v>87</v>
      </c>
      <c r="M1589" s="1" t="s">
        <v>87</v>
      </c>
      <c r="N1589" s="1" t="s">
        <v>87</v>
      </c>
      <c r="O1589" s="1">
        <v>2</v>
      </c>
      <c r="P1589" s="1">
        <v>1529</v>
      </c>
      <c r="Q1589" s="1">
        <v>5564840</v>
      </c>
      <c r="R1589" s="1">
        <v>25439.899725650721</v>
      </c>
      <c r="S1589" s="1">
        <v>52.567348480224609</v>
      </c>
      <c r="T1589" s="1">
        <v>-180.94225949099999</v>
      </c>
      <c r="U1589" s="1">
        <v>60.473362615801811</v>
      </c>
      <c r="V1589" s="1">
        <v>122.63245391845703</v>
      </c>
      <c r="W1589" s="1">
        <v>14.489259719848633</v>
      </c>
      <c r="X1589" s="1">
        <v>5.6954861756940416E-2</v>
      </c>
      <c r="Y1589" s="1">
        <v>0</v>
      </c>
      <c r="Z1589" s="1">
        <v>5.6896694244578461</v>
      </c>
      <c r="AA1589" s="1">
        <v>40.696911321799014</v>
      </c>
      <c r="AB1589" s="1">
        <v>48.145768791196154</v>
      </c>
      <c r="AC1589" s="1">
        <v>5.4676504625469917</v>
      </c>
      <c r="AD1589" s="1">
        <v>0</v>
      </c>
      <c r="AE1589" s="1">
        <v>0</v>
      </c>
      <c r="AF1589" s="1">
        <v>5.6896694244578461</v>
      </c>
      <c r="AG1589" s="1">
        <v>-3.401108853710467</v>
      </c>
      <c r="AH1589" s="1">
        <v>2.2290390735520131</v>
      </c>
      <c r="AI1589" s="1">
        <v>4.0354862948897798</v>
      </c>
      <c r="AJ1589" s="1">
        <v>1.2263245582580566</v>
      </c>
      <c r="AK1589" s="1">
        <v>0</v>
      </c>
      <c r="AL1589" s="1">
        <v>0</v>
      </c>
      <c r="AM1589" s="1">
        <v>9.4622837465881169</v>
      </c>
    </row>
    <row r="1590" spans="5:39" x14ac:dyDescent="0.2">
      <c r="E1590" s="1" t="str">
        <f t="shared" si="24"/>
        <v>0--3-0---2</v>
      </c>
      <c r="F1590" s="1">
        <v>0</v>
      </c>
      <c r="G1590" s="1" t="s">
        <v>87</v>
      </c>
      <c r="H1590" s="1" t="s">
        <v>87</v>
      </c>
      <c r="I1590" s="1">
        <v>3</v>
      </c>
      <c r="J1590" s="1" t="s">
        <v>87</v>
      </c>
      <c r="K1590" s="1">
        <v>0</v>
      </c>
      <c r="L1590" s="1" t="s">
        <v>87</v>
      </c>
      <c r="M1590" s="1" t="s">
        <v>87</v>
      </c>
      <c r="N1590" s="1" t="s">
        <v>87</v>
      </c>
      <c r="O1590" s="1">
        <v>2</v>
      </c>
      <c r="P1590" s="1">
        <v>324</v>
      </c>
      <c r="Q1590" s="1">
        <v>1224670</v>
      </c>
      <c r="R1590" s="1">
        <v>53662.97648279545</v>
      </c>
      <c r="S1590" s="1">
        <v>89.956535339355469</v>
      </c>
      <c r="T1590" s="1">
        <v>-283.26147033690842</v>
      </c>
      <c r="U1590" s="1">
        <v>69.026997502871254</v>
      </c>
      <c r="V1590" s="1">
        <v>114.62345123291016</v>
      </c>
      <c r="W1590" s="1">
        <v>-145.18449401855469</v>
      </c>
      <c r="X1590" s="1">
        <v>-0.27054871632977973</v>
      </c>
      <c r="Y1590" s="1">
        <v>0.56766312557668597</v>
      </c>
      <c r="Z1590" s="1">
        <v>5.0901059060808223</v>
      </c>
      <c r="AA1590" s="1">
        <v>69.734377424122414</v>
      </c>
      <c r="AB1590" s="1">
        <v>24.522851053753257</v>
      </c>
      <c r="AC1590" s="1">
        <v>8.5002490466819638E-2</v>
      </c>
      <c r="AD1590" s="1">
        <v>0</v>
      </c>
      <c r="AE1590" s="1">
        <v>0</v>
      </c>
      <c r="AF1590" s="1">
        <v>0</v>
      </c>
      <c r="AG1590" s="1">
        <v>-0.69062021146771901</v>
      </c>
      <c r="AH1590" s="1">
        <v>5.5302832124970438</v>
      </c>
      <c r="AI1590" s="1">
        <v>0</v>
      </c>
      <c r="AJ1590" s="1">
        <v>1.1462345123291016</v>
      </c>
      <c r="AK1590" s="1">
        <v>0</v>
      </c>
      <c r="AL1590" s="1">
        <v>0</v>
      </c>
      <c r="AM1590" s="1">
        <v>-50.41312985913801</v>
      </c>
    </row>
    <row r="1591" spans="5:39" x14ac:dyDescent="0.2">
      <c r="E1591" s="1" t="str">
        <f t="shared" si="24"/>
        <v>0--1-1---2</v>
      </c>
      <c r="F1591" s="1">
        <v>0</v>
      </c>
      <c r="G1591" s="1" t="s">
        <v>87</v>
      </c>
      <c r="H1591" s="1" t="s">
        <v>87</v>
      </c>
      <c r="I1591" s="1">
        <v>1</v>
      </c>
      <c r="J1591" s="1" t="s">
        <v>87</v>
      </c>
      <c r="K1591" s="1">
        <v>1</v>
      </c>
      <c r="L1591" s="1" t="s">
        <v>87</v>
      </c>
      <c r="M1591" s="1" t="s">
        <v>87</v>
      </c>
      <c r="N1591" s="1" t="s">
        <v>87</v>
      </c>
      <c r="O1591" s="1">
        <v>2</v>
      </c>
      <c r="P1591" s="1">
        <v>86</v>
      </c>
      <c r="Q1591" s="1">
        <v>204243</v>
      </c>
      <c r="R1591" s="1">
        <v>16194.500804112175</v>
      </c>
      <c r="S1591" s="1">
        <v>15.571226119995117</v>
      </c>
      <c r="T1591" s="1">
        <v>-216.83041548960094</v>
      </c>
      <c r="U1591" s="1">
        <v>58.796903641074394</v>
      </c>
      <c r="V1591" s="1">
        <v>172.63652038574219</v>
      </c>
      <c r="W1591" s="1">
        <v>53.865848541259766</v>
      </c>
      <c r="X1591" s="1">
        <v>0.33261814731320355</v>
      </c>
      <c r="Y1591" s="1">
        <v>0.31628990956850417</v>
      </c>
      <c r="Z1591" s="1">
        <v>14.27172534676831</v>
      </c>
      <c r="AA1591" s="1">
        <v>28.552263725072585</v>
      </c>
      <c r="AB1591" s="1">
        <v>30.566531043903584</v>
      </c>
      <c r="AC1591" s="1">
        <v>26.293189974687014</v>
      </c>
      <c r="AD1591" s="1">
        <v>0</v>
      </c>
      <c r="AE1591" s="1">
        <v>0.31628990956850417</v>
      </c>
      <c r="AF1591" s="1">
        <v>14.27172534676831</v>
      </c>
      <c r="AG1591" s="1">
        <v>-33.046706420692139</v>
      </c>
      <c r="AH1591" s="1">
        <v>2.8800944620340894</v>
      </c>
      <c r="AI1591" s="1">
        <v>21.401006441793509</v>
      </c>
      <c r="AJ1591" s="1">
        <v>1.7263652086257935</v>
      </c>
      <c r="AK1591" s="1">
        <v>0</v>
      </c>
      <c r="AL1591" s="1">
        <v>1</v>
      </c>
      <c r="AM1591" s="1">
        <v>48.028448751496384</v>
      </c>
    </row>
    <row r="1592" spans="5:39" x14ac:dyDescent="0.2">
      <c r="E1592" s="1" t="str">
        <f t="shared" si="24"/>
        <v>0--2-1---2</v>
      </c>
      <c r="F1592" s="1">
        <v>0</v>
      </c>
      <c r="G1592" s="1" t="s">
        <v>87</v>
      </c>
      <c r="H1592" s="1" t="s">
        <v>87</v>
      </c>
      <c r="I1592" s="1">
        <v>2</v>
      </c>
      <c r="J1592" s="1" t="s">
        <v>87</v>
      </c>
      <c r="K1592" s="1">
        <v>1</v>
      </c>
      <c r="L1592" s="1" t="s">
        <v>87</v>
      </c>
      <c r="M1592" s="1" t="s">
        <v>87</v>
      </c>
      <c r="N1592" s="1" t="s">
        <v>87</v>
      </c>
      <c r="O1592" s="1">
        <v>2</v>
      </c>
      <c r="P1592" s="1">
        <v>285</v>
      </c>
      <c r="Q1592" s="1">
        <v>781578</v>
      </c>
      <c r="R1592" s="1">
        <v>30068.544546710677</v>
      </c>
      <c r="S1592" s="1">
        <v>56.867752075195313</v>
      </c>
      <c r="T1592" s="1">
        <v>-305.56815948048336</v>
      </c>
      <c r="U1592" s="1">
        <v>62.014498709631901</v>
      </c>
      <c r="V1592" s="1">
        <v>149.03413391113281</v>
      </c>
      <c r="W1592" s="1">
        <v>2.7100348472595215</v>
      </c>
      <c r="X1592" s="1">
        <v>9.0128567515117171E-3</v>
      </c>
      <c r="Y1592" s="1">
        <v>2.3098142475862935</v>
      </c>
      <c r="Z1592" s="1">
        <v>13.286325868947182</v>
      </c>
      <c r="AA1592" s="1">
        <v>31.569082036597756</v>
      </c>
      <c r="AB1592" s="1">
        <v>45.017132007298052</v>
      </c>
      <c r="AC1592" s="1">
        <v>6.9129376722476836</v>
      </c>
      <c r="AD1592" s="1">
        <v>0.90470816732303105</v>
      </c>
      <c r="AE1592" s="1">
        <v>2.3098142475862935</v>
      </c>
      <c r="AF1592" s="1">
        <v>13.286325868947182</v>
      </c>
      <c r="AG1592" s="1">
        <v>-1.4806152345539578</v>
      </c>
      <c r="AH1592" s="1">
        <v>5.5473126338224095</v>
      </c>
      <c r="AI1592" s="1">
        <v>56.895067035250982</v>
      </c>
      <c r="AJ1592" s="1">
        <v>1.4903413057327271</v>
      </c>
      <c r="AK1592" s="1">
        <v>0</v>
      </c>
      <c r="AL1592" s="1">
        <v>0</v>
      </c>
      <c r="AM1592" s="1">
        <v>36.267797473523395</v>
      </c>
    </row>
    <row r="1593" spans="5:39" x14ac:dyDescent="0.2">
      <c r="E1593" s="1" t="str">
        <f t="shared" si="24"/>
        <v>0--3-1---2</v>
      </c>
      <c r="F1593" s="1">
        <v>0</v>
      </c>
      <c r="G1593" s="1" t="s">
        <v>87</v>
      </c>
      <c r="H1593" s="1" t="s">
        <v>87</v>
      </c>
      <c r="I1593" s="1">
        <v>3</v>
      </c>
      <c r="J1593" s="1" t="s">
        <v>87</v>
      </c>
      <c r="K1593" s="1">
        <v>1</v>
      </c>
      <c r="L1593" s="1" t="s">
        <v>87</v>
      </c>
      <c r="M1593" s="1" t="s">
        <v>87</v>
      </c>
      <c r="N1593" s="1" t="s">
        <v>87</v>
      </c>
      <c r="O1593" s="1">
        <v>2</v>
      </c>
      <c r="P1593" s="1">
        <v>103</v>
      </c>
      <c r="Q1593" s="1">
        <v>384311</v>
      </c>
      <c r="R1593" s="1">
        <v>52562.725585057378</v>
      </c>
      <c r="S1593" s="1">
        <v>90.201507568359375</v>
      </c>
      <c r="T1593" s="1">
        <v>-376.66898104759497</v>
      </c>
      <c r="U1593" s="1">
        <v>57.142659938765277</v>
      </c>
      <c r="V1593" s="1">
        <v>116.54415130615234</v>
      </c>
      <c r="W1593" s="1">
        <v>-492.44223022460938</v>
      </c>
      <c r="X1593" s="1">
        <v>-0.93686585835001235</v>
      </c>
      <c r="Y1593" s="1">
        <v>6.8225994051692513</v>
      </c>
      <c r="Z1593" s="1">
        <v>19.358800554759036</v>
      </c>
      <c r="AA1593" s="1">
        <v>67.3027834228008</v>
      </c>
      <c r="AB1593" s="1">
        <v>6.5158166172709091</v>
      </c>
      <c r="AC1593" s="1">
        <v>0</v>
      </c>
      <c r="AD1593" s="1">
        <v>0</v>
      </c>
      <c r="AE1593" s="1">
        <v>0</v>
      </c>
      <c r="AF1593" s="1">
        <v>0</v>
      </c>
      <c r="AG1593" s="1">
        <v>0</v>
      </c>
      <c r="AH1593" s="1">
        <v>9.5983622578923615</v>
      </c>
      <c r="AI1593" s="1">
        <v>0</v>
      </c>
      <c r="AJ1593" s="1">
        <v>1.1654415130615234</v>
      </c>
      <c r="AK1593" s="1">
        <v>0</v>
      </c>
      <c r="AL1593" s="1">
        <v>0</v>
      </c>
      <c r="AM1593" s="1">
        <v>-299.05843779642555</v>
      </c>
    </row>
    <row r="1594" spans="5:39" x14ac:dyDescent="0.2">
      <c r="E1594" s="1" t="str">
        <f t="shared" si="24"/>
        <v>1--1-0---2</v>
      </c>
      <c r="F1594" s="1">
        <v>1</v>
      </c>
      <c r="G1594" s="1" t="s">
        <v>87</v>
      </c>
      <c r="H1594" s="1" t="s">
        <v>87</v>
      </c>
      <c r="I1594" s="1">
        <v>1</v>
      </c>
      <c r="J1594" s="1" t="s">
        <v>87</v>
      </c>
      <c r="K1594" s="1">
        <v>0</v>
      </c>
      <c r="L1594" s="1" t="s">
        <v>87</v>
      </c>
      <c r="M1594" s="1" t="s">
        <v>87</v>
      </c>
      <c r="N1594" s="1" t="s">
        <v>87</v>
      </c>
      <c r="O1594" s="1">
        <v>2</v>
      </c>
      <c r="P1594" s="1">
        <v>1557</v>
      </c>
      <c r="Q1594" s="1">
        <v>3200562</v>
      </c>
      <c r="R1594" s="1">
        <v>20605.438965795202</v>
      </c>
      <c r="S1594" s="1">
        <v>15.693228721618652</v>
      </c>
      <c r="T1594" s="1">
        <v>-207.30358772509931</v>
      </c>
      <c r="U1594" s="1">
        <v>85.835347637534184</v>
      </c>
      <c r="V1594" s="1">
        <v>254.07496643066406</v>
      </c>
      <c r="W1594" s="1">
        <v>110.715576171875</v>
      </c>
      <c r="X1594" s="1">
        <v>0.53731238803338099</v>
      </c>
      <c r="Y1594" s="1">
        <v>0.2867621373996192</v>
      </c>
      <c r="Z1594" s="1">
        <v>3.2280580723010521</v>
      </c>
      <c r="AA1594" s="1">
        <v>20.87230305177653</v>
      </c>
      <c r="AB1594" s="1">
        <v>51.977808897312407</v>
      </c>
      <c r="AC1594" s="1">
        <v>22.264152358242086</v>
      </c>
      <c r="AD1594" s="1">
        <v>1.3709154829683037</v>
      </c>
      <c r="AE1594" s="1">
        <v>0.2867621373996192</v>
      </c>
      <c r="AF1594" s="1">
        <v>3.2280580723010521</v>
      </c>
      <c r="AG1594" s="1">
        <v>-39.268282148339495</v>
      </c>
      <c r="AH1594" s="1">
        <v>3.5557196514920659</v>
      </c>
      <c r="AI1594" s="1">
        <v>3.9096560228379595</v>
      </c>
      <c r="AJ1594" s="1">
        <v>2.5407497882843018</v>
      </c>
      <c r="AK1594" s="1">
        <v>0</v>
      </c>
      <c r="AL1594" s="1">
        <v>0</v>
      </c>
      <c r="AM1594" s="1">
        <v>9.9117531330930913</v>
      </c>
    </row>
    <row r="1595" spans="5:39" x14ac:dyDescent="0.2">
      <c r="E1595" s="1" t="str">
        <f t="shared" si="24"/>
        <v>1--2-0---2</v>
      </c>
      <c r="F1595" s="1">
        <v>1</v>
      </c>
      <c r="G1595" s="1" t="s">
        <v>87</v>
      </c>
      <c r="H1595" s="1" t="s">
        <v>87</v>
      </c>
      <c r="I1595" s="1">
        <v>2</v>
      </c>
      <c r="J1595" s="1" t="s">
        <v>87</v>
      </c>
      <c r="K1595" s="1">
        <v>0</v>
      </c>
      <c r="L1595" s="1" t="s">
        <v>87</v>
      </c>
      <c r="M1595" s="1" t="s">
        <v>87</v>
      </c>
      <c r="N1595" s="1" t="s">
        <v>87</v>
      </c>
      <c r="O1595" s="1">
        <v>2</v>
      </c>
      <c r="P1595" s="1">
        <v>2831</v>
      </c>
      <c r="Q1595" s="1">
        <v>5902115</v>
      </c>
      <c r="R1595" s="1">
        <v>43016.484434981692</v>
      </c>
      <c r="S1595" s="1">
        <v>54.908065795898438</v>
      </c>
      <c r="T1595" s="1">
        <v>-326.86486048787043</v>
      </c>
      <c r="U1595" s="1">
        <v>94.666830137499304</v>
      </c>
      <c r="V1595" s="1">
        <v>274.47052001953125</v>
      </c>
      <c r="W1595" s="1">
        <v>91.17431640625</v>
      </c>
      <c r="X1595" s="1">
        <v>0.2119520402557713</v>
      </c>
      <c r="Y1595" s="1">
        <v>0.13525659869385806</v>
      </c>
      <c r="Z1595" s="1">
        <v>1.8267519355349735</v>
      </c>
      <c r="AA1595" s="1">
        <v>29.634851235531666</v>
      </c>
      <c r="AB1595" s="1">
        <v>62.765872911659635</v>
      </c>
      <c r="AC1595" s="1">
        <v>5.6372673185798652</v>
      </c>
      <c r="AD1595" s="1">
        <v>0</v>
      </c>
      <c r="AE1595" s="1">
        <v>0.13525659869385806</v>
      </c>
      <c r="AF1595" s="1">
        <v>1.8267519355349735</v>
      </c>
      <c r="AG1595" s="1">
        <v>-1.2314117783672929</v>
      </c>
      <c r="AH1595" s="1">
        <v>7.3022255179608413</v>
      </c>
      <c r="AI1595" s="1">
        <v>3.5908640957030888</v>
      </c>
      <c r="AJ1595" s="1">
        <v>2.7447052001953125</v>
      </c>
      <c r="AK1595" s="1">
        <v>0</v>
      </c>
      <c r="AL1595" s="1">
        <v>0</v>
      </c>
      <c r="AM1595" s="1">
        <v>39.240144936925425</v>
      </c>
    </row>
    <row r="1596" spans="5:39" x14ac:dyDescent="0.2">
      <c r="E1596" s="1" t="str">
        <f t="shared" si="24"/>
        <v>1--3-0---2</v>
      </c>
      <c r="F1596" s="1">
        <v>1</v>
      </c>
      <c r="G1596" s="1" t="s">
        <v>87</v>
      </c>
      <c r="H1596" s="1" t="s">
        <v>87</v>
      </c>
      <c r="I1596" s="1">
        <v>3</v>
      </c>
      <c r="J1596" s="1" t="s">
        <v>87</v>
      </c>
      <c r="K1596" s="1">
        <v>0</v>
      </c>
      <c r="L1596" s="1" t="s">
        <v>87</v>
      </c>
      <c r="M1596" s="1" t="s">
        <v>87</v>
      </c>
      <c r="N1596" s="1" t="s">
        <v>87</v>
      </c>
      <c r="O1596" s="1">
        <v>2</v>
      </c>
      <c r="P1596" s="1">
        <v>1083</v>
      </c>
      <c r="Q1596" s="1">
        <v>2451224</v>
      </c>
      <c r="R1596" s="1">
        <v>85603.131677419602</v>
      </c>
      <c r="S1596" s="1">
        <v>90.708831787109375</v>
      </c>
      <c r="T1596" s="1">
        <v>-395.76510217559587</v>
      </c>
      <c r="U1596" s="1">
        <v>90.719818434261683</v>
      </c>
      <c r="V1596" s="1">
        <v>257.88027954101563</v>
      </c>
      <c r="W1596" s="1">
        <v>-63.320941925048828</v>
      </c>
      <c r="X1596" s="1">
        <v>-7.3970356789822486E-2</v>
      </c>
      <c r="Y1596" s="1">
        <v>3.2391980496274515E-2</v>
      </c>
      <c r="Z1596" s="1">
        <v>0.40498134809385028</v>
      </c>
      <c r="AA1596" s="1">
        <v>57.476183327186746</v>
      </c>
      <c r="AB1596" s="1">
        <v>41.566743798200413</v>
      </c>
      <c r="AC1596" s="1">
        <v>0.51969954602272173</v>
      </c>
      <c r="AD1596" s="1">
        <v>0</v>
      </c>
      <c r="AE1596" s="1">
        <v>0</v>
      </c>
      <c r="AF1596" s="1">
        <v>0</v>
      </c>
      <c r="AG1596" s="1">
        <v>-0.69801099146661327</v>
      </c>
      <c r="AH1596" s="1">
        <v>11.099635716446812</v>
      </c>
      <c r="AI1596" s="1">
        <v>0</v>
      </c>
      <c r="AJ1596" s="1">
        <v>2.5788025856018066</v>
      </c>
      <c r="AK1596" s="1">
        <v>0</v>
      </c>
      <c r="AL1596" s="1">
        <v>0</v>
      </c>
      <c r="AM1596" s="1">
        <v>-26.557550695079186</v>
      </c>
    </row>
    <row r="1597" spans="5:39" x14ac:dyDescent="0.2">
      <c r="E1597" s="1" t="str">
        <f t="shared" si="24"/>
        <v>1--1-1---2</v>
      </c>
      <c r="F1597" s="1">
        <v>1</v>
      </c>
      <c r="G1597" s="1" t="s">
        <v>87</v>
      </c>
      <c r="H1597" s="1" t="s">
        <v>87</v>
      </c>
      <c r="I1597" s="1">
        <v>1</v>
      </c>
      <c r="J1597" s="1" t="s">
        <v>87</v>
      </c>
      <c r="K1597" s="1">
        <v>1</v>
      </c>
      <c r="L1597" s="1" t="s">
        <v>87</v>
      </c>
      <c r="M1597" s="1" t="s">
        <v>87</v>
      </c>
      <c r="N1597" s="1" t="s">
        <v>87</v>
      </c>
      <c r="O1597" s="1">
        <v>2</v>
      </c>
      <c r="P1597" s="1">
        <v>150</v>
      </c>
      <c r="Q1597" s="1">
        <v>187456</v>
      </c>
      <c r="R1597" s="1">
        <v>28209.085285892743</v>
      </c>
      <c r="S1597" s="1">
        <v>19.972692489624023</v>
      </c>
      <c r="T1597" s="1">
        <v>-372.23357496152806</v>
      </c>
      <c r="U1597" s="1">
        <v>93.068348472671786</v>
      </c>
      <c r="V1597" s="1">
        <v>349.18966674804688</v>
      </c>
      <c r="W1597" s="1">
        <v>185.03173828125</v>
      </c>
      <c r="X1597" s="1">
        <v>0.65592959291659014</v>
      </c>
      <c r="Y1597" s="1">
        <v>0</v>
      </c>
      <c r="Z1597" s="1">
        <v>5.632255035848412</v>
      </c>
      <c r="AA1597" s="1">
        <v>21.109487026288836</v>
      </c>
      <c r="AB1597" s="1">
        <v>42.811646466370775</v>
      </c>
      <c r="AC1597" s="1">
        <v>26.077586206896552</v>
      </c>
      <c r="AD1597" s="1">
        <v>4.3690252645954244</v>
      </c>
      <c r="AE1597" s="1">
        <v>0</v>
      </c>
      <c r="AF1597" s="1">
        <v>5.632255035848412</v>
      </c>
      <c r="AG1597" s="1">
        <v>-27.942489569380541</v>
      </c>
      <c r="AH1597" s="1">
        <v>9.122125427240233</v>
      </c>
      <c r="AI1597" s="1">
        <v>4.1410219580165268</v>
      </c>
      <c r="AJ1597" s="1">
        <v>3.4918968677520752</v>
      </c>
      <c r="AK1597" s="1">
        <v>0</v>
      </c>
      <c r="AL1597" s="1">
        <v>0</v>
      </c>
      <c r="AM1597" s="1">
        <v>129.68662913445087</v>
      </c>
    </row>
    <row r="1598" spans="5:39" x14ac:dyDescent="0.2">
      <c r="E1598" s="1" t="str">
        <f t="shared" si="24"/>
        <v>1--2-1---2</v>
      </c>
      <c r="F1598" s="1">
        <v>1</v>
      </c>
      <c r="G1598" s="1" t="s">
        <v>87</v>
      </c>
      <c r="H1598" s="1" t="s">
        <v>87</v>
      </c>
      <c r="I1598" s="1">
        <v>2</v>
      </c>
      <c r="J1598" s="1" t="s">
        <v>87</v>
      </c>
      <c r="K1598" s="1">
        <v>1</v>
      </c>
      <c r="L1598" s="1" t="s">
        <v>87</v>
      </c>
      <c r="M1598" s="1" t="s">
        <v>87</v>
      </c>
      <c r="N1598" s="1" t="s">
        <v>87</v>
      </c>
      <c r="O1598" s="1">
        <v>2</v>
      </c>
      <c r="P1598" s="1">
        <v>931</v>
      </c>
      <c r="Q1598" s="1">
        <v>1713429</v>
      </c>
      <c r="R1598" s="1">
        <v>51196.873806587406</v>
      </c>
      <c r="S1598" s="1">
        <v>60.995975494384766</v>
      </c>
      <c r="T1598" s="1">
        <v>-454.61861532902196</v>
      </c>
      <c r="U1598" s="1">
        <v>95.410863040253915</v>
      </c>
      <c r="V1598" s="1">
        <v>318.33990478515625</v>
      </c>
      <c r="W1598" s="1">
        <v>93.643013000488281</v>
      </c>
      <c r="X1598" s="1">
        <v>0.18290767782864001</v>
      </c>
      <c r="Y1598" s="1">
        <v>0.90601944988674754</v>
      </c>
      <c r="Z1598" s="1">
        <v>3.6597956495425259</v>
      </c>
      <c r="AA1598" s="1">
        <v>28.091972296488503</v>
      </c>
      <c r="AB1598" s="1">
        <v>61.556913067305388</v>
      </c>
      <c r="AC1598" s="1">
        <v>5.7852995367768374</v>
      </c>
      <c r="AD1598" s="1">
        <v>0</v>
      </c>
      <c r="AE1598" s="1">
        <v>0.90601944988674754</v>
      </c>
      <c r="AF1598" s="1">
        <v>3.6597956495425259</v>
      </c>
      <c r="AG1598" s="1">
        <v>-8.9802191467561021E-2</v>
      </c>
      <c r="AH1598" s="1">
        <v>12.362726165550292</v>
      </c>
      <c r="AI1598" s="1">
        <v>28.364617999695799</v>
      </c>
      <c r="AJ1598" s="1">
        <v>3.183398962020874</v>
      </c>
      <c r="AK1598" s="1">
        <v>0</v>
      </c>
      <c r="AL1598" s="1">
        <v>0</v>
      </c>
      <c r="AM1598" s="1">
        <v>93.873331320881491</v>
      </c>
    </row>
    <row r="1599" spans="5:39" x14ac:dyDescent="0.2">
      <c r="E1599" s="1" t="str">
        <f t="shared" si="24"/>
        <v>1--3-1---2</v>
      </c>
      <c r="F1599" s="1">
        <v>1</v>
      </c>
      <c r="G1599" s="1" t="s">
        <v>87</v>
      </c>
      <c r="H1599" s="1" t="s">
        <v>87</v>
      </c>
      <c r="I1599" s="1">
        <v>3</v>
      </c>
      <c r="J1599" s="1" t="s">
        <v>87</v>
      </c>
      <c r="K1599" s="1">
        <v>1</v>
      </c>
      <c r="L1599" s="1" t="s">
        <v>87</v>
      </c>
      <c r="M1599" s="1" t="s">
        <v>87</v>
      </c>
      <c r="N1599" s="1" t="s">
        <v>87</v>
      </c>
      <c r="O1599" s="1">
        <v>2</v>
      </c>
      <c r="P1599" s="1">
        <v>616</v>
      </c>
      <c r="Q1599" s="1">
        <v>1400544</v>
      </c>
      <c r="R1599" s="1">
        <v>89572.022892599751</v>
      </c>
      <c r="S1599" s="1">
        <v>91.236892700195313</v>
      </c>
      <c r="T1599" s="1">
        <v>-501.50934478481145</v>
      </c>
      <c r="U1599" s="1">
        <v>88.590461636249785</v>
      </c>
      <c r="V1599" s="1">
        <v>271.7640380859375</v>
      </c>
      <c r="W1599" s="1">
        <v>-335.122802734375</v>
      </c>
      <c r="X1599" s="1">
        <v>-0.37413780766813759</v>
      </c>
      <c r="Y1599" s="1">
        <v>0.74014097379304045</v>
      </c>
      <c r="Z1599" s="1">
        <v>7.598261818264902</v>
      </c>
      <c r="AA1599" s="1">
        <v>69.113430209975562</v>
      </c>
      <c r="AB1599" s="1">
        <v>22.548166997966504</v>
      </c>
      <c r="AC1599" s="1">
        <v>0</v>
      </c>
      <c r="AD1599" s="1">
        <v>0</v>
      </c>
      <c r="AE1599" s="1">
        <v>0</v>
      </c>
      <c r="AF1599" s="1">
        <v>0</v>
      </c>
      <c r="AG1599" s="1">
        <v>0</v>
      </c>
      <c r="AH1599" s="1">
        <v>16.04206944785577</v>
      </c>
      <c r="AI1599" s="1">
        <v>0</v>
      </c>
      <c r="AJ1599" s="1">
        <v>2.7176403999328613</v>
      </c>
      <c r="AK1599" s="1">
        <v>0</v>
      </c>
      <c r="AL1599" s="1">
        <v>0</v>
      </c>
      <c r="AM1599" s="1">
        <v>-210.01002192818143</v>
      </c>
    </row>
    <row r="1600" spans="5:39" x14ac:dyDescent="0.2">
      <c r="E1600" s="1" t="str">
        <f t="shared" si="24"/>
        <v>0----00--1</v>
      </c>
      <c r="F1600" s="1">
        <v>0</v>
      </c>
      <c r="G1600" s="1" t="s">
        <v>87</v>
      </c>
      <c r="H1600" s="1" t="s">
        <v>87</v>
      </c>
      <c r="I1600" s="1" t="s">
        <v>87</v>
      </c>
      <c r="J1600" s="1" t="s">
        <v>87</v>
      </c>
      <c r="K1600" s="1">
        <v>0</v>
      </c>
      <c r="L1600" s="1">
        <v>0</v>
      </c>
      <c r="M1600" s="1" t="s">
        <v>87</v>
      </c>
      <c r="N1600" s="1" t="s">
        <v>87</v>
      </c>
      <c r="O1600" s="1">
        <v>1</v>
      </c>
      <c r="P1600" s="1">
        <v>940</v>
      </c>
      <c r="Q1600" s="1">
        <v>3357297</v>
      </c>
      <c r="R1600" s="1">
        <v>20666.52305494644</v>
      </c>
      <c r="S1600" s="1">
        <v>35.783126831054688</v>
      </c>
      <c r="T1600" s="1">
        <v>-237.94697372818842</v>
      </c>
      <c r="U1600" s="1">
        <v>50.525474862021689</v>
      </c>
      <c r="V1600" s="1">
        <v>122.00946044921875</v>
      </c>
      <c r="W1600" s="1">
        <v>-50.720821380615234</v>
      </c>
      <c r="X1600" s="1">
        <v>-0.24542503470836829</v>
      </c>
      <c r="Y1600" s="1">
        <v>0.77720261269705959</v>
      </c>
      <c r="Z1600" s="1">
        <v>14.32831232982962</v>
      </c>
      <c r="AA1600" s="1">
        <v>46.817841853133636</v>
      </c>
      <c r="AB1600" s="1">
        <v>34.808180509499159</v>
      </c>
      <c r="AC1600" s="1">
        <v>3.2377236806871719</v>
      </c>
      <c r="AD1600" s="1">
        <v>3.0739014153350151E-2</v>
      </c>
      <c r="AE1600" s="1">
        <v>0.77720261269705959</v>
      </c>
      <c r="AF1600" s="1">
        <v>13.4386382855017</v>
      </c>
      <c r="AG1600" s="1">
        <v>-3.7342863464317553</v>
      </c>
      <c r="AH1600" s="1">
        <v>2.5252239308864501</v>
      </c>
      <c r="AI1600" s="1">
        <v>12.491320110231637</v>
      </c>
      <c r="AJ1600" s="1">
        <v>1.2200945615768433</v>
      </c>
      <c r="AK1600" s="1">
        <v>0</v>
      </c>
      <c r="AL1600" s="1">
        <v>0</v>
      </c>
      <c r="AM1600" s="1">
        <v>3.4089583350734727</v>
      </c>
    </row>
    <row r="1601" spans="5:39" x14ac:dyDescent="0.2">
      <c r="E1601" s="1" t="str">
        <f t="shared" si="24"/>
        <v>0----01--1</v>
      </c>
      <c r="F1601" s="1">
        <v>0</v>
      </c>
      <c r="G1601" s="1" t="s">
        <v>87</v>
      </c>
      <c r="H1601" s="1" t="s">
        <v>87</v>
      </c>
      <c r="I1601" s="1" t="s">
        <v>87</v>
      </c>
      <c r="J1601" s="1" t="s">
        <v>87</v>
      </c>
      <c r="K1601" s="1">
        <v>0</v>
      </c>
      <c r="L1601" s="1">
        <v>1</v>
      </c>
      <c r="M1601" s="1" t="s">
        <v>87</v>
      </c>
      <c r="N1601" s="1" t="s">
        <v>87</v>
      </c>
      <c r="O1601" s="1">
        <v>1</v>
      </c>
      <c r="P1601" s="1">
        <v>588</v>
      </c>
      <c r="Q1601" s="1">
        <v>2172245</v>
      </c>
      <c r="R1601" s="1">
        <v>20971.897637453189</v>
      </c>
      <c r="S1601" s="1">
        <v>35.091182708740234</v>
      </c>
      <c r="T1601" s="1">
        <v>-174.52859105460414</v>
      </c>
      <c r="U1601" s="1">
        <v>47.881734876259969</v>
      </c>
      <c r="V1601" s="1">
        <v>124.51297760009766</v>
      </c>
      <c r="W1601" s="1">
        <v>0.2905440628528595</v>
      </c>
      <c r="X1601" s="1">
        <v>1.3853971055722879E-3</v>
      </c>
      <c r="Y1601" s="1">
        <v>0.42108509859615278</v>
      </c>
      <c r="Z1601" s="1">
        <v>5.2824151971807964</v>
      </c>
      <c r="AA1601" s="1">
        <v>36.959458992885239</v>
      </c>
      <c r="AB1601" s="1">
        <v>49.570697596265617</v>
      </c>
      <c r="AC1601" s="1">
        <v>7.7663431150721953</v>
      </c>
      <c r="AD1601" s="1">
        <v>0</v>
      </c>
      <c r="AE1601" s="1">
        <v>0.42108509859615278</v>
      </c>
      <c r="AF1601" s="1">
        <v>4.8579234846898025</v>
      </c>
      <c r="AG1601" s="1">
        <v>-9.0062020038452353</v>
      </c>
      <c r="AH1601" s="1">
        <v>1.573795974578418</v>
      </c>
      <c r="AI1601" s="1">
        <v>6.6888579125391132</v>
      </c>
      <c r="AJ1601" s="1">
        <v>1.2451298236846924</v>
      </c>
      <c r="AK1601" s="1">
        <v>0</v>
      </c>
      <c r="AL1601" s="1">
        <v>0</v>
      </c>
      <c r="AM1601" s="1">
        <v>3.167967024756861</v>
      </c>
    </row>
    <row r="1602" spans="5:39" x14ac:dyDescent="0.2">
      <c r="E1602" s="1" t="str">
        <f t="shared" si="24"/>
        <v>0----10--1</v>
      </c>
      <c r="F1602" s="1">
        <v>0</v>
      </c>
      <c r="G1602" s="1" t="s">
        <v>87</v>
      </c>
      <c r="H1602" s="1" t="s">
        <v>87</v>
      </c>
      <c r="I1602" s="1" t="s">
        <v>87</v>
      </c>
      <c r="J1602" s="1" t="s">
        <v>87</v>
      </c>
      <c r="K1602" s="1">
        <v>1</v>
      </c>
      <c r="L1602" s="1">
        <v>0</v>
      </c>
      <c r="M1602" s="1" t="s">
        <v>87</v>
      </c>
      <c r="N1602" s="1" t="s">
        <v>87</v>
      </c>
      <c r="O1602" s="1">
        <v>1</v>
      </c>
      <c r="P1602" s="1">
        <v>130</v>
      </c>
      <c r="Q1602" s="1">
        <v>358700</v>
      </c>
      <c r="R1602" s="1">
        <v>34880.613089431587</v>
      </c>
      <c r="S1602" s="1">
        <v>66.294090270996094</v>
      </c>
      <c r="T1602" s="1">
        <v>-368.08125237885963</v>
      </c>
      <c r="U1602" s="1">
        <v>50.970768620691068</v>
      </c>
      <c r="V1602" s="1">
        <v>131.536376953125</v>
      </c>
      <c r="W1602" s="1">
        <v>-211.14984130859375</v>
      </c>
      <c r="X1602" s="1">
        <v>-0.60535014326502667</v>
      </c>
      <c r="Y1602" s="1">
        <v>0.69277948146083079</v>
      </c>
      <c r="Z1602" s="1">
        <v>25.361025926958465</v>
      </c>
      <c r="AA1602" s="1">
        <v>45.973794257039309</v>
      </c>
      <c r="AB1602" s="1">
        <v>21.798438806802341</v>
      </c>
      <c r="AC1602" s="1">
        <v>6.173961527739058</v>
      </c>
      <c r="AD1602" s="1">
        <v>0</v>
      </c>
      <c r="AE1602" s="1">
        <v>0.16643434625034847</v>
      </c>
      <c r="AF1602" s="1">
        <v>8.5087817117368285</v>
      </c>
      <c r="AG1602" s="1">
        <v>-3.3103510176473279</v>
      </c>
      <c r="AH1602" s="1">
        <v>5.9676700760708696</v>
      </c>
      <c r="AI1602" s="1">
        <v>11.587578304216599</v>
      </c>
      <c r="AJ1602" s="1">
        <v>1.3153637647628784</v>
      </c>
      <c r="AK1602" s="1">
        <v>0</v>
      </c>
      <c r="AL1602" s="1">
        <v>0</v>
      </c>
      <c r="AM1602" s="1">
        <v>-39.820639224923866</v>
      </c>
    </row>
    <row r="1603" spans="5:39" x14ac:dyDescent="0.2">
      <c r="E1603" s="1" t="str">
        <f t="shared" ref="E1603:E1666" si="25">CONCATENATE(F1603,G1603,H1603,I1603,J1603,K1603,L1603,M1603,N1603,O1603,)</f>
        <v>0----11--1</v>
      </c>
      <c r="F1603" s="1">
        <v>0</v>
      </c>
      <c r="G1603" s="1" t="s">
        <v>87</v>
      </c>
      <c r="H1603" s="1" t="s">
        <v>87</v>
      </c>
      <c r="I1603" s="1" t="s">
        <v>87</v>
      </c>
      <c r="J1603" s="1" t="s">
        <v>87</v>
      </c>
      <c r="K1603" s="1">
        <v>1</v>
      </c>
      <c r="L1603" s="1">
        <v>1</v>
      </c>
      <c r="M1603" s="1" t="s">
        <v>87</v>
      </c>
      <c r="N1603" s="1" t="s">
        <v>87</v>
      </c>
      <c r="O1603" s="1">
        <v>1</v>
      </c>
      <c r="P1603" s="1">
        <v>41</v>
      </c>
      <c r="Q1603" s="1">
        <v>124016</v>
      </c>
      <c r="R1603" s="1">
        <v>32635.152839334871</v>
      </c>
      <c r="S1603" s="1">
        <v>63.300098419189453</v>
      </c>
      <c r="T1603" s="1">
        <v>-292.5931148418627</v>
      </c>
      <c r="U1603" s="1">
        <v>61.971157864783606</v>
      </c>
      <c r="V1603" s="1">
        <v>135.85665893554688</v>
      </c>
      <c r="W1603" s="1">
        <v>-200.99272155761719</v>
      </c>
      <c r="X1603" s="1">
        <v>-0.61587798453746601</v>
      </c>
      <c r="Y1603" s="1">
        <v>5.1170816668816927</v>
      </c>
      <c r="Z1603" s="1">
        <v>15.570571539156239</v>
      </c>
      <c r="AA1603" s="1">
        <v>59.532640949554896</v>
      </c>
      <c r="AB1603" s="1">
        <v>12.067797703522126</v>
      </c>
      <c r="AC1603" s="1">
        <v>7.7119081408850469</v>
      </c>
      <c r="AD1603" s="1">
        <v>0</v>
      </c>
      <c r="AE1603" s="1">
        <v>0</v>
      </c>
      <c r="AF1603" s="1">
        <v>5.2856083086053411</v>
      </c>
      <c r="AG1603" s="1">
        <v>-1.799878946095907</v>
      </c>
      <c r="AH1603" s="1">
        <v>3.340077086827506</v>
      </c>
      <c r="AI1603" s="1">
        <v>4.2717024718532075</v>
      </c>
      <c r="AJ1603" s="1">
        <v>1.3585666418075562</v>
      </c>
      <c r="AK1603" s="1">
        <v>0</v>
      </c>
      <c r="AL1603" s="1">
        <v>1</v>
      </c>
      <c r="AM1603" s="1">
        <v>-112.03933112854607</v>
      </c>
    </row>
    <row r="1604" spans="5:39" x14ac:dyDescent="0.2">
      <c r="E1604" s="1" t="str">
        <f t="shared" si="25"/>
        <v>1----00--1</v>
      </c>
      <c r="F1604" s="1">
        <v>1</v>
      </c>
      <c r="G1604" s="1" t="s">
        <v>87</v>
      </c>
      <c r="H1604" s="1" t="s">
        <v>87</v>
      </c>
      <c r="I1604" s="1" t="s">
        <v>87</v>
      </c>
      <c r="J1604" s="1" t="s">
        <v>87</v>
      </c>
      <c r="K1604" s="1">
        <v>0</v>
      </c>
      <c r="L1604" s="1">
        <v>0</v>
      </c>
      <c r="M1604" s="1" t="s">
        <v>87</v>
      </c>
      <c r="N1604" s="1" t="s">
        <v>87</v>
      </c>
      <c r="O1604" s="1">
        <v>1</v>
      </c>
      <c r="P1604" s="1">
        <v>1603</v>
      </c>
      <c r="Q1604" s="1">
        <v>3406074</v>
      </c>
      <c r="R1604" s="1">
        <v>43028.101361403562</v>
      </c>
      <c r="S1604" s="1">
        <v>49.386466979980469</v>
      </c>
      <c r="T1604" s="1">
        <v>-411.56666987750015</v>
      </c>
      <c r="U1604" s="1">
        <v>84.731105764919391</v>
      </c>
      <c r="V1604" s="1">
        <v>256.80023193359375</v>
      </c>
      <c r="W1604" s="1">
        <v>-34.420047760009766</v>
      </c>
      <c r="X1604" s="1">
        <v>-7.9994344790878302E-2</v>
      </c>
      <c r="Y1604" s="1">
        <v>0.20237375934873991</v>
      </c>
      <c r="Z1604" s="1">
        <v>7.2407998182071207</v>
      </c>
      <c r="AA1604" s="1">
        <v>48.132395244495569</v>
      </c>
      <c r="AB1604" s="1">
        <v>40.166508419957992</v>
      </c>
      <c r="AC1604" s="1">
        <v>4.2140599411521888</v>
      </c>
      <c r="AD1604" s="1">
        <v>4.3862816838389301E-2</v>
      </c>
      <c r="AE1604" s="1">
        <v>0.20237375934873991</v>
      </c>
      <c r="AF1604" s="1">
        <v>6.3434910691899242</v>
      </c>
      <c r="AG1604" s="1">
        <v>-4.0054107136461834</v>
      </c>
      <c r="AH1604" s="1">
        <v>8.1640388643132624</v>
      </c>
      <c r="AI1604" s="1">
        <v>6.9863193392726934</v>
      </c>
      <c r="AJ1604" s="1">
        <v>2.5680022239685059</v>
      </c>
      <c r="AK1604" s="1">
        <v>0</v>
      </c>
      <c r="AL1604" s="1">
        <v>0</v>
      </c>
      <c r="AM1604" s="1">
        <v>24.470333579936305</v>
      </c>
    </row>
    <row r="1605" spans="5:39" x14ac:dyDescent="0.2">
      <c r="E1605" s="1" t="str">
        <f t="shared" si="25"/>
        <v>1----01--1</v>
      </c>
      <c r="F1605" s="1">
        <v>1</v>
      </c>
      <c r="G1605" s="1" t="s">
        <v>87</v>
      </c>
      <c r="H1605" s="1" t="s">
        <v>87</v>
      </c>
      <c r="I1605" s="1" t="s">
        <v>87</v>
      </c>
      <c r="J1605" s="1" t="s">
        <v>87</v>
      </c>
      <c r="K1605" s="1">
        <v>0</v>
      </c>
      <c r="L1605" s="1">
        <v>1</v>
      </c>
      <c r="M1605" s="1" t="s">
        <v>87</v>
      </c>
      <c r="N1605" s="1" t="s">
        <v>87</v>
      </c>
      <c r="O1605" s="1">
        <v>1</v>
      </c>
      <c r="P1605" s="1">
        <v>716</v>
      </c>
      <c r="Q1605" s="1">
        <v>1392788</v>
      </c>
      <c r="R1605" s="1">
        <v>44783.302028558421</v>
      </c>
      <c r="S1605" s="1">
        <v>49.314334869384766</v>
      </c>
      <c r="T1605" s="1">
        <v>-317.06077705900555</v>
      </c>
      <c r="U1605" s="1">
        <v>80.564151927914295</v>
      </c>
      <c r="V1605" s="1">
        <v>265.91534423828125</v>
      </c>
      <c r="W1605" s="1">
        <v>41.333301544189453</v>
      </c>
      <c r="X1605" s="1">
        <v>9.2296234694420498E-2</v>
      </c>
      <c r="Y1605" s="1">
        <v>0.10066140719190574</v>
      </c>
      <c r="Z1605" s="1">
        <v>1.6239370241558657</v>
      </c>
      <c r="AA1605" s="1">
        <v>33.265292348871469</v>
      </c>
      <c r="AB1605" s="1">
        <v>56.45022788823568</v>
      </c>
      <c r="AC1605" s="1">
        <v>8.559881331545073</v>
      </c>
      <c r="AD1605" s="1">
        <v>0</v>
      </c>
      <c r="AE1605" s="1">
        <v>0.10066140719190574</v>
      </c>
      <c r="AF1605" s="1">
        <v>1.569011220659569</v>
      </c>
      <c r="AG1605" s="1">
        <v>-11.992347701472383</v>
      </c>
      <c r="AH1605" s="1">
        <v>5.4693228899923323</v>
      </c>
      <c r="AI1605" s="1">
        <v>1.552331275084907</v>
      </c>
      <c r="AJ1605" s="1">
        <v>2.6591534614562988</v>
      </c>
      <c r="AK1605" s="1">
        <v>0</v>
      </c>
      <c r="AL1605" s="1">
        <v>0</v>
      </c>
      <c r="AM1605" s="1">
        <v>16.885276484193849</v>
      </c>
    </row>
    <row r="1606" spans="5:39" x14ac:dyDescent="0.2">
      <c r="E1606" s="1" t="str">
        <f t="shared" si="25"/>
        <v>1----10--1</v>
      </c>
      <c r="F1606" s="1">
        <v>1</v>
      </c>
      <c r="G1606" s="1" t="s">
        <v>87</v>
      </c>
      <c r="H1606" s="1" t="s">
        <v>87</v>
      </c>
      <c r="I1606" s="1" t="s">
        <v>87</v>
      </c>
      <c r="J1606" s="1" t="s">
        <v>87</v>
      </c>
      <c r="K1606" s="1">
        <v>1</v>
      </c>
      <c r="L1606" s="1">
        <v>0</v>
      </c>
      <c r="M1606" s="1" t="s">
        <v>87</v>
      </c>
      <c r="N1606" s="1" t="s">
        <v>87</v>
      </c>
      <c r="O1606" s="1">
        <v>1</v>
      </c>
      <c r="P1606" s="1">
        <v>498</v>
      </c>
      <c r="Q1606" s="1">
        <v>891441</v>
      </c>
      <c r="R1606" s="1">
        <v>63077.578810927691</v>
      </c>
      <c r="S1606" s="1">
        <v>69.269630432128906</v>
      </c>
      <c r="T1606" s="1">
        <v>-574.244967307975</v>
      </c>
      <c r="U1606" s="1">
        <v>93.379880236270395</v>
      </c>
      <c r="V1606" s="1">
        <v>304.66378784179688</v>
      </c>
      <c r="W1606" s="1">
        <v>-153.59416198730469</v>
      </c>
      <c r="X1606" s="1">
        <v>-0.24350040835856515</v>
      </c>
      <c r="Y1606" s="1">
        <v>0.56335753011135903</v>
      </c>
      <c r="Z1606" s="1">
        <v>8.3875433147005811</v>
      </c>
      <c r="AA1606" s="1">
        <v>51.877690166819789</v>
      </c>
      <c r="AB1606" s="1">
        <v>35.400099389639919</v>
      </c>
      <c r="AC1606" s="1">
        <v>3.7713095987283514</v>
      </c>
      <c r="AD1606" s="1">
        <v>0</v>
      </c>
      <c r="AE1606" s="1">
        <v>0.17634369520809565</v>
      </c>
      <c r="AF1606" s="1">
        <v>5.570194774527983</v>
      </c>
      <c r="AG1606" s="1">
        <v>-0.6785827147496537</v>
      </c>
      <c r="AH1606" s="1">
        <v>11.944684191736521</v>
      </c>
      <c r="AI1606" s="1">
        <v>19.253596686556765</v>
      </c>
      <c r="AJ1606" s="1">
        <v>3.046638011932373</v>
      </c>
      <c r="AK1606" s="1">
        <v>0</v>
      </c>
      <c r="AL1606" s="1">
        <v>0</v>
      </c>
      <c r="AM1606" s="1">
        <v>-7.9125672324751211</v>
      </c>
    </row>
    <row r="1607" spans="5:39" x14ac:dyDescent="0.2">
      <c r="E1607" s="1" t="str">
        <f t="shared" si="25"/>
        <v>1----11--1</v>
      </c>
      <c r="F1607" s="1">
        <v>1</v>
      </c>
      <c r="G1607" s="1" t="s">
        <v>87</v>
      </c>
      <c r="H1607" s="1" t="s">
        <v>87</v>
      </c>
      <c r="I1607" s="1" t="s">
        <v>87</v>
      </c>
      <c r="J1607" s="1" t="s">
        <v>87</v>
      </c>
      <c r="K1607" s="1">
        <v>1</v>
      </c>
      <c r="L1607" s="1">
        <v>1</v>
      </c>
      <c r="M1607" s="1" t="s">
        <v>87</v>
      </c>
      <c r="N1607" s="1" t="s">
        <v>87</v>
      </c>
      <c r="O1607" s="1">
        <v>1</v>
      </c>
      <c r="P1607" s="1">
        <v>131</v>
      </c>
      <c r="Q1607" s="1">
        <v>282981</v>
      </c>
      <c r="R1607" s="1">
        <v>59110.819390523196</v>
      </c>
      <c r="S1607" s="1">
        <v>68.821090698242188</v>
      </c>
      <c r="T1607" s="1">
        <v>-409.09747685220788</v>
      </c>
      <c r="U1607" s="1">
        <v>75.970100983727306</v>
      </c>
      <c r="V1607" s="1">
        <v>275.93301391601563</v>
      </c>
      <c r="W1607" s="1">
        <v>-193.73056030273438</v>
      </c>
      <c r="X1607" s="1">
        <v>-0.32774128712855194</v>
      </c>
      <c r="Y1607" s="1">
        <v>4.0769521628660579</v>
      </c>
      <c r="Z1607" s="1">
        <v>15.569596545351102</v>
      </c>
      <c r="AA1607" s="1">
        <v>35.939868754439338</v>
      </c>
      <c r="AB1607" s="1">
        <v>35.217205395415242</v>
      </c>
      <c r="AC1607" s="1">
        <v>9.1963771419282558</v>
      </c>
      <c r="AD1607" s="1">
        <v>0</v>
      </c>
      <c r="AE1607" s="1">
        <v>0.54067234195935421</v>
      </c>
      <c r="AF1607" s="1">
        <v>4.9494489029298787</v>
      </c>
      <c r="AG1607" s="1">
        <v>-9.1826310982048938</v>
      </c>
      <c r="AH1607" s="1">
        <v>7.2172973753704737</v>
      </c>
      <c r="AI1607" s="1">
        <v>7.1951696195594375</v>
      </c>
      <c r="AJ1607" s="1">
        <v>2.7593300342559814</v>
      </c>
      <c r="AK1607" s="1">
        <v>0</v>
      </c>
      <c r="AL1607" s="1">
        <v>0</v>
      </c>
      <c r="AM1607" s="1">
        <v>-141.7660298278214</v>
      </c>
    </row>
    <row r="1608" spans="5:39" x14ac:dyDescent="0.2">
      <c r="E1608" s="1" t="str">
        <f t="shared" si="25"/>
        <v>0----00--2</v>
      </c>
      <c r="F1608" s="1">
        <v>0</v>
      </c>
      <c r="G1608" s="1" t="s">
        <v>87</v>
      </c>
      <c r="H1608" s="1" t="s">
        <v>87</v>
      </c>
      <c r="I1608" s="1" t="s">
        <v>87</v>
      </c>
      <c r="J1608" s="1" t="s">
        <v>87</v>
      </c>
      <c r="K1608" s="1">
        <v>0</v>
      </c>
      <c r="L1608" s="1">
        <v>0</v>
      </c>
      <c r="M1608" s="1" t="s">
        <v>87</v>
      </c>
      <c r="N1608" s="1" t="s">
        <v>87</v>
      </c>
      <c r="O1608" s="1">
        <v>2</v>
      </c>
      <c r="P1608" s="1">
        <v>2130</v>
      </c>
      <c r="Q1608" s="1">
        <v>7478034</v>
      </c>
      <c r="R1608" s="1">
        <v>21409.059653643639</v>
      </c>
      <c r="S1608" s="1">
        <v>36.975898742675781</v>
      </c>
      <c r="T1608" s="1">
        <v>-178.06892437944796</v>
      </c>
      <c r="U1608" s="1">
        <v>62.456483350870272</v>
      </c>
      <c r="V1608" s="1">
        <v>121.01845550537109</v>
      </c>
      <c r="W1608" s="1">
        <v>3.800224781036377</v>
      </c>
      <c r="X1608" s="1">
        <v>1.7750545061373638E-2</v>
      </c>
      <c r="Y1608" s="1">
        <v>0.40655070570687435</v>
      </c>
      <c r="Z1608" s="1">
        <v>6.9459031611784603</v>
      </c>
      <c r="AA1608" s="1">
        <v>37.37553212515482</v>
      </c>
      <c r="AB1608" s="1">
        <v>43.938580648336178</v>
      </c>
      <c r="AC1608" s="1">
        <v>10.624797908113282</v>
      </c>
      <c r="AD1608" s="1">
        <v>0.70863545151038354</v>
      </c>
      <c r="AE1608" s="1">
        <v>0.34456917419738931</v>
      </c>
      <c r="AF1608" s="1">
        <v>6.4797913462281667</v>
      </c>
      <c r="AG1608" s="1">
        <v>-12.359312619395414</v>
      </c>
      <c r="AH1608" s="1">
        <v>2.24027878861334</v>
      </c>
      <c r="AI1608" s="1">
        <v>4.8872623519757967</v>
      </c>
      <c r="AJ1608" s="1">
        <v>1.2101845741271973</v>
      </c>
      <c r="AK1608" s="1">
        <v>0</v>
      </c>
      <c r="AL1608" s="1">
        <v>0</v>
      </c>
      <c r="AM1608" s="1">
        <v>3.6259857895592491</v>
      </c>
    </row>
    <row r="1609" spans="5:39" x14ac:dyDescent="0.2">
      <c r="E1609" s="1" t="str">
        <f t="shared" si="25"/>
        <v>0----01--2</v>
      </c>
      <c r="F1609" s="1">
        <v>0</v>
      </c>
      <c r="G1609" s="1" t="s">
        <v>87</v>
      </c>
      <c r="H1609" s="1" t="s">
        <v>87</v>
      </c>
      <c r="I1609" s="1" t="s">
        <v>87</v>
      </c>
      <c r="J1609" s="1" t="s">
        <v>87</v>
      </c>
      <c r="K1609" s="1">
        <v>0</v>
      </c>
      <c r="L1609" s="1">
        <v>1</v>
      </c>
      <c r="M1609" s="1" t="s">
        <v>87</v>
      </c>
      <c r="N1609" s="1" t="s">
        <v>87</v>
      </c>
      <c r="O1609" s="1">
        <v>2</v>
      </c>
      <c r="P1609" s="1">
        <v>1465</v>
      </c>
      <c r="Q1609" s="1">
        <v>5430640</v>
      </c>
      <c r="R1609" s="1">
        <v>23043.352891384635</v>
      </c>
      <c r="S1609" s="1">
        <v>39.112430572509766</v>
      </c>
      <c r="T1609" s="1">
        <v>-120.14529276335577</v>
      </c>
      <c r="U1609" s="1">
        <v>52.370389658883482</v>
      </c>
      <c r="V1609" s="1">
        <v>122.26881408691406</v>
      </c>
      <c r="W1609" s="1">
        <v>38.343715667724609</v>
      </c>
      <c r="X1609" s="1">
        <v>0.16639816197086674</v>
      </c>
      <c r="Y1609" s="1">
        <v>5.9992929010208744E-2</v>
      </c>
      <c r="Z1609" s="1">
        <v>3.6863242638068443</v>
      </c>
      <c r="AA1609" s="1">
        <v>26.527370622983664</v>
      </c>
      <c r="AB1609" s="1">
        <v>55.702624368398567</v>
      </c>
      <c r="AC1609" s="1">
        <v>13.978702326061015</v>
      </c>
      <c r="AD1609" s="1">
        <v>4.4985489739699187E-2</v>
      </c>
      <c r="AE1609" s="1">
        <v>1.7327607795766246E-2</v>
      </c>
      <c r="AF1609" s="1">
        <v>3.180288142833994</v>
      </c>
      <c r="AG1609" s="1">
        <v>-18.121370470360667</v>
      </c>
      <c r="AH1609" s="1">
        <v>1.2699524284053607</v>
      </c>
      <c r="AI1609" s="1">
        <v>2.2557255819725728</v>
      </c>
      <c r="AJ1609" s="1">
        <v>1.2226880788803101</v>
      </c>
      <c r="AK1609" s="1">
        <v>0</v>
      </c>
      <c r="AL1609" s="1">
        <v>0</v>
      </c>
      <c r="AM1609" s="1">
        <v>-1.5544991200430334</v>
      </c>
    </row>
    <row r="1610" spans="5:39" x14ac:dyDescent="0.2">
      <c r="E1610" s="1" t="str">
        <f t="shared" si="25"/>
        <v>0----10--2</v>
      </c>
      <c r="F1610" s="1">
        <v>0</v>
      </c>
      <c r="G1610" s="1" t="s">
        <v>87</v>
      </c>
      <c r="H1610" s="1" t="s">
        <v>87</v>
      </c>
      <c r="I1610" s="1" t="s">
        <v>87</v>
      </c>
      <c r="J1610" s="1" t="s">
        <v>87</v>
      </c>
      <c r="K1610" s="1">
        <v>1</v>
      </c>
      <c r="L1610" s="1">
        <v>0</v>
      </c>
      <c r="M1610" s="1" t="s">
        <v>87</v>
      </c>
      <c r="N1610" s="1" t="s">
        <v>87</v>
      </c>
      <c r="O1610" s="1">
        <v>2</v>
      </c>
      <c r="P1610" s="1">
        <v>347</v>
      </c>
      <c r="Q1610" s="1">
        <v>970745</v>
      </c>
      <c r="R1610" s="1">
        <v>34678.546349514705</v>
      </c>
      <c r="S1610" s="1">
        <v>60.457935333251953</v>
      </c>
      <c r="T1610" s="1">
        <v>-351.84391079012443</v>
      </c>
      <c r="U1610" s="1">
        <v>61.222188235901029</v>
      </c>
      <c r="V1610" s="1">
        <v>145.74652099609375</v>
      </c>
      <c r="W1610" s="1">
        <v>-121.580810546875</v>
      </c>
      <c r="X1610" s="1">
        <v>-0.3505937340092008</v>
      </c>
      <c r="Y1610" s="1">
        <v>3.2334959232342171</v>
      </c>
      <c r="Z1610" s="1">
        <v>15.632117600399692</v>
      </c>
      <c r="AA1610" s="1">
        <v>46.342139284776124</v>
      </c>
      <c r="AB1610" s="1">
        <v>28.047736532251005</v>
      </c>
      <c r="AC1610" s="1">
        <v>6.0161010358023992</v>
      </c>
      <c r="AD1610" s="1">
        <v>0.72840962353656213</v>
      </c>
      <c r="AE1610" s="1">
        <v>1.7848147556773406</v>
      </c>
      <c r="AF1610" s="1">
        <v>10.24470896064363</v>
      </c>
      <c r="AG1610" s="1">
        <v>-3.6097055267489386</v>
      </c>
      <c r="AH1610" s="1">
        <v>6.7759242958129482</v>
      </c>
      <c r="AI1610" s="1">
        <v>37.220439888160399</v>
      </c>
      <c r="AJ1610" s="1">
        <v>1.4574651718139648</v>
      </c>
      <c r="AK1610" s="1">
        <v>0</v>
      </c>
      <c r="AL1610" s="1">
        <v>0</v>
      </c>
      <c r="AM1610" s="1">
        <v>-17.092261015673841</v>
      </c>
    </row>
    <row r="1611" spans="5:39" x14ac:dyDescent="0.2">
      <c r="E1611" s="1" t="str">
        <f t="shared" si="25"/>
        <v>0----11--2</v>
      </c>
      <c r="F1611" s="1">
        <v>0</v>
      </c>
      <c r="G1611" s="1" t="s">
        <v>87</v>
      </c>
      <c r="H1611" s="1" t="s">
        <v>87</v>
      </c>
      <c r="I1611" s="1" t="s">
        <v>87</v>
      </c>
      <c r="J1611" s="1" t="s">
        <v>87</v>
      </c>
      <c r="K1611" s="1">
        <v>1</v>
      </c>
      <c r="L1611" s="1">
        <v>1</v>
      </c>
      <c r="M1611" s="1" t="s">
        <v>87</v>
      </c>
      <c r="N1611" s="1" t="s">
        <v>87</v>
      </c>
      <c r="O1611" s="1">
        <v>2</v>
      </c>
      <c r="P1611" s="1">
        <v>127</v>
      </c>
      <c r="Q1611" s="1">
        <v>399387</v>
      </c>
      <c r="R1611" s="1">
        <v>33413.542488169762</v>
      </c>
      <c r="S1611" s="1">
        <v>59.098297119140625</v>
      </c>
      <c r="T1611" s="1">
        <v>-216.12811908425371</v>
      </c>
      <c r="U1611" s="1">
        <v>57.606891379808893</v>
      </c>
      <c r="V1611" s="1">
        <v>137.83148193359375</v>
      </c>
      <c r="W1611" s="1">
        <v>-145.49092102050781</v>
      </c>
      <c r="X1611" s="1">
        <v>-0.43542501089796037</v>
      </c>
      <c r="Y1611" s="1">
        <v>3.3876916374343682</v>
      </c>
      <c r="Z1611" s="1">
        <v>13.93185056098471</v>
      </c>
      <c r="AA1611" s="1">
        <v>28.503932276213295</v>
      </c>
      <c r="AB1611" s="1">
        <v>41.824846577379837</v>
      </c>
      <c r="AC1611" s="1">
        <v>12.351678947987791</v>
      </c>
      <c r="AD1611" s="1">
        <v>0</v>
      </c>
      <c r="AE1611" s="1">
        <v>0.34377683800424153</v>
      </c>
      <c r="AF1611" s="1">
        <v>8.3983705027955331</v>
      </c>
      <c r="AG1611" s="1">
        <v>-11.023571695109588</v>
      </c>
      <c r="AH1611" s="1">
        <v>5.0952039352327709</v>
      </c>
      <c r="AI1611" s="1">
        <v>31.817216240729806</v>
      </c>
      <c r="AJ1611" s="1">
        <v>1.378314733505249</v>
      </c>
      <c r="AK1611" s="1">
        <v>0</v>
      </c>
      <c r="AL1611" s="1">
        <v>0</v>
      </c>
      <c r="AM1611" s="1">
        <v>-150.69001568956534</v>
      </c>
    </row>
    <row r="1612" spans="5:39" x14ac:dyDescent="0.2">
      <c r="E1612" s="1" t="str">
        <f t="shared" si="25"/>
        <v>1----00--2</v>
      </c>
      <c r="F1612" s="1">
        <v>1</v>
      </c>
      <c r="G1612" s="1" t="s">
        <v>87</v>
      </c>
      <c r="H1612" s="1" t="s">
        <v>87</v>
      </c>
      <c r="I1612" s="1" t="s">
        <v>87</v>
      </c>
      <c r="J1612" s="1" t="s">
        <v>87</v>
      </c>
      <c r="K1612" s="1">
        <v>0</v>
      </c>
      <c r="L1612" s="1">
        <v>0</v>
      </c>
      <c r="M1612" s="1" t="s">
        <v>87</v>
      </c>
      <c r="N1612" s="1" t="s">
        <v>87</v>
      </c>
      <c r="O1612" s="1">
        <v>2</v>
      </c>
      <c r="P1612" s="1">
        <v>3670</v>
      </c>
      <c r="Q1612" s="1">
        <v>7703300</v>
      </c>
      <c r="R1612" s="1">
        <v>44312.715088081386</v>
      </c>
      <c r="S1612" s="1">
        <v>49.976943969726563</v>
      </c>
      <c r="T1612" s="1">
        <v>-338.10005145131635</v>
      </c>
      <c r="U1612" s="1">
        <v>94.980473577819453</v>
      </c>
      <c r="V1612" s="1">
        <v>267.58163452148438</v>
      </c>
      <c r="W1612" s="1">
        <v>46.458293914794922</v>
      </c>
      <c r="X1612" s="1">
        <v>0.10484190332830819</v>
      </c>
      <c r="Y1612" s="1">
        <v>0.21183129308218557</v>
      </c>
      <c r="Z1612" s="1">
        <v>2.3872885646411279</v>
      </c>
      <c r="AA1612" s="1">
        <v>36.693469032752198</v>
      </c>
      <c r="AB1612" s="1">
        <v>52.81798709643919</v>
      </c>
      <c r="AC1612" s="1">
        <v>7.6454506510196936</v>
      </c>
      <c r="AD1612" s="1">
        <v>0.24397336206560824</v>
      </c>
      <c r="AE1612" s="1">
        <v>0.20152402217231577</v>
      </c>
      <c r="AF1612" s="1">
        <v>2.3561720301688887</v>
      </c>
      <c r="AG1612" s="1">
        <v>-9.7999446115525011</v>
      </c>
      <c r="AH1612" s="1">
        <v>7.7466893524522114</v>
      </c>
      <c r="AI1612" s="1">
        <v>3.8639437244052508</v>
      </c>
      <c r="AJ1612" s="1">
        <v>2.6758162975311279</v>
      </c>
      <c r="AK1612" s="1">
        <v>0</v>
      </c>
      <c r="AL1612" s="1">
        <v>0</v>
      </c>
      <c r="AM1612" s="1">
        <v>20.185549256217278</v>
      </c>
    </row>
    <row r="1613" spans="5:39" x14ac:dyDescent="0.2">
      <c r="E1613" s="1" t="str">
        <f t="shared" si="25"/>
        <v>1----01--2</v>
      </c>
      <c r="F1613" s="1">
        <v>1</v>
      </c>
      <c r="G1613" s="1" t="s">
        <v>87</v>
      </c>
      <c r="H1613" s="1" t="s">
        <v>87</v>
      </c>
      <c r="I1613" s="1" t="s">
        <v>87</v>
      </c>
      <c r="J1613" s="1" t="s">
        <v>87</v>
      </c>
      <c r="K1613" s="1">
        <v>0</v>
      </c>
      <c r="L1613" s="1">
        <v>1</v>
      </c>
      <c r="M1613" s="1" t="s">
        <v>87</v>
      </c>
      <c r="N1613" s="1" t="s">
        <v>87</v>
      </c>
      <c r="O1613" s="1">
        <v>2</v>
      </c>
      <c r="P1613" s="1">
        <v>1801</v>
      </c>
      <c r="Q1613" s="1">
        <v>3850601</v>
      </c>
      <c r="R1613" s="1">
        <v>48905.491813628447</v>
      </c>
      <c r="S1613" s="1">
        <v>54.968341827392578</v>
      </c>
      <c r="T1613" s="1">
        <v>-248.87148054689021</v>
      </c>
      <c r="U1613" s="1">
        <v>84.186178773692006</v>
      </c>
      <c r="V1613" s="1">
        <v>260.738525390625</v>
      </c>
      <c r="W1613" s="1">
        <v>98.524200439453125</v>
      </c>
      <c r="X1613" s="1">
        <v>0.20145835730456244</v>
      </c>
      <c r="Y1613" s="1">
        <v>4.251284409888223E-2</v>
      </c>
      <c r="Z1613" s="1">
        <v>0.96504415804182253</v>
      </c>
      <c r="AA1613" s="1">
        <v>25.953766697718095</v>
      </c>
      <c r="AB1613" s="1">
        <v>60.205199136446495</v>
      </c>
      <c r="AC1613" s="1">
        <v>12.182072357016475</v>
      </c>
      <c r="AD1613" s="1">
        <v>0.6514048066782302</v>
      </c>
      <c r="AE1613" s="1">
        <v>4.251284409888223E-2</v>
      </c>
      <c r="AF1613" s="1">
        <v>0.76949026918135643</v>
      </c>
      <c r="AG1613" s="1">
        <v>-15.365800534153758</v>
      </c>
      <c r="AH1613" s="1">
        <v>5.7163796853594304</v>
      </c>
      <c r="AI1613" s="1">
        <v>1.0236510222082154</v>
      </c>
      <c r="AJ1613" s="1">
        <v>2.6073851585388184</v>
      </c>
      <c r="AK1613" s="1">
        <v>0</v>
      </c>
      <c r="AL1613" s="1">
        <v>0</v>
      </c>
      <c r="AM1613" s="1">
        <v>11.096756385599713</v>
      </c>
    </row>
    <row r="1614" spans="5:39" x14ac:dyDescent="0.2">
      <c r="E1614" s="1" t="str">
        <f t="shared" si="25"/>
        <v>1----10--2</v>
      </c>
      <c r="F1614" s="1">
        <v>1</v>
      </c>
      <c r="G1614" s="1" t="s">
        <v>87</v>
      </c>
      <c r="H1614" s="1" t="s">
        <v>87</v>
      </c>
      <c r="I1614" s="1" t="s">
        <v>87</v>
      </c>
      <c r="J1614" s="1" t="s">
        <v>87</v>
      </c>
      <c r="K1614" s="1">
        <v>1</v>
      </c>
      <c r="L1614" s="1">
        <v>0</v>
      </c>
      <c r="M1614" s="1" t="s">
        <v>87</v>
      </c>
      <c r="N1614" s="1" t="s">
        <v>87</v>
      </c>
      <c r="O1614" s="1">
        <v>2</v>
      </c>
      <c r="P1614" s="1">
        <v>1326</v>
      </c>
      <c r="Q1614" s="1">
        <v>2623036</v>
      </c>
      <c r="R1614" s="1">
        <v>65930.394902906439</v>
      </c>
      <c r="S1614" s="1">
        <v>71.112869262695313</v>
      </c>
      <c r="T1614" s="1">
        <v>-486.89563964520448</v>
      </c>
      <c r="U1614" s="1">
        <v>93.512463988757844</v>
      </c>
      <c r="V1614" s="1">
        <v>302.21450805664063</v>
      </c>
      <c r="W1614" s="1">
        <v>-86.221450805664063</v>
      </c>
      <c r="X1614" s="1">
        <v>-0.1307764816707675</v>
      </c>
      <c r="Y1614" s="1">
        <v>0.80986307469664931</v>
      </c>
      <c r="Z1614" s="1">
        <v>5.6385043895699489</v>
      </c>
      <c r="AA1614" s="1">
        <v>46.96771222354554</v>
      </c>
      <c r="AB1614" s="1">
        <v>42.17227670531399</v>
      </c>
      <c r="AC1614" s="1">
        <v>4.0994099966603592</v>
      </c>
      <c r="AD1614" s="1">
        <v>0.31223361021350832</v>
      </c>
      <c r="AE1614" s="1">
        <v>0.41467215852165201</v>
      </c>
      <c r="AF1614" s="1">
        <v>2.5754126134753772</v>
      </c>
      <c r="AG1614" s="1">
        <v>-1.2416498071946283</v>
      </c>
      <c r="AH1614" s="1">
        <v>14.535714830749155</v>
      </c>
      <c r="AI1614" s="1">
        <v>14.372167392009045</v>
      </c>
      <c r="AJ1614" s="1">
        <v>3.0221450328826904</v>
      </c>
      <c r="AK1614" s="1">
        <v>0</v>
      </c>
      <c r="AL1614" s="1">
        <v>0</v>
      </c>
      <c r="AM1614" s="1">
        <v>-22.718999491123117</v>
      </c>
    </row>
    <row r="1615" spans="5:39" x14ac:dyDescent="0.2">
      <c r="E1615" s="1" t="str">
        <f t="shared" si="25"/>
        <v>1----11--2</v>
      </c>
      <c r="F1615" s="1">
        <v>1</v>
      </c>
      <c r="G1615" s="1" t="s">
        <v>87</v>
      </c>
      <c r="H1615" s="1" t="s">
        <v>87</v>
      </c>
      <c r="I1615" s="1" t="s">
        <v>87</v>
      </c>
      <c r="J1615" s="1" t="s">
        <v>87</v>
      </c>
      <c r="K1615" s="1">
        <v>1</v>
      </c>
      <c r="L1615" s="1">
        <v>1</v>
      </c>
      <c r="M1615" s="1" t="s">
        <v>87</v>
      </c>
      <c r="N1615" s="1" t="s">
        <v>87</v>
      </c>
      <c r="O1615" s="1">
        <v>2</v>
      </c>
      <c r="P1615" s="1">
        <v>371</v>
      </c>
      <c r="Q1615" s="1">
        <v>678393</v>
      </c>
      <c r="R1615" s="1">
        <v>67102.594641237476</v>
      </c>
      <c r="S1615" s="1">
        <v>72.975311279296875</v>
      </c>
      <c r="T1615" s="1">
        <v>-403.85919256607781</v>
      </c>
      <c r="U1615" s="1">
        <v>88.02307805380768</v>
      </c>
      <c r="V1615" s="1">
        <v>293.05801391601563</v>
      </c>
      <c r="W1615" s="1">
        <v>-70.838432312011719</v>
      </c>
      <c r="X1615" s="1">
        <v>-0.10556735203869211</v>
      </c>
      <c r="Y1615" s="1">
        <v>0.68500117188709198</v>
      </c>
      <c r="Z1615" s="1">
        <v>4.6850424458978797</v>
      </c>
      <c r="AA1615" s="1">
        <v>37.867578232676344</v>
      </c>
      <c r="AB1615" s="1">
        <v>50.795040632789544</v>
      </c>
      <c r="AC1615" s="1">
        <v>5.9673375167491409</v>
      </c>
      <c r="AD1615" s="1">
        <v>0</v>
      </c>
      <c r="AE1615" s="1">
        <v>0.68500117188709198</v>
      </c>
      <c r="AF1615" s="1">
        <v>0.84198982006005363</v>
      </c>
      <c r="AG1615" s="1">
        <v>-3.147091681623948</v>
      </c>
      <c r="AH1615" s="1">
        <v>10.661329791419112</v>
      </c>
      <c r="AI1615" s="1">
        <v>17.214661707147467</v>
      </c>
      <c r="AJ1615" s="1">
        <v>2.9305801391601563</v>
      </c>
      <c r="AK1615" s="1">
        <v>0</v>
      </c>
      <c r="AL1615" s="1">
        <v>0</v>
      </c>
      <c r="AM1615" s="1">
        <v>-72.789220465646324</v>
      </c>
    </row>
    <row r="1616" spans="5:39" x14ac:dyDescent="0.2">
      <c r="E1616" s="1" t="str">
        <f t="shared" si="25"/>
        <v>0-0-----01</v>
      </c>
      <c r="F1616" s="1">
        <v>0</v>
      </c>
      <c r="G1616" s="1" t="s">
        <v>87</v>
      </c>
      <c r="H1616" s="1">
        <v>0</v>
      </c>
      <c r="I1616" s="1" t="s">
        <v>87</v>
      </c>
      <c r="J1616" s="1" t="s">
        <v>87</v>
      </c>
      <c r="K1616" s="1" t="s">
        <v>87</v>
      </c>
      <c r="L1616" s="1" t="s">
        <v>87</v>
      </c>
      <c r="M1616" s="1" t="s">
        <v>87</v>
      </c>
      <c r="N1616" s="1">
        <v>0</v>
      </c>
      <c r="O1616" s="1">
        <v>1</v>
      </c>
      <c r="P1616" s="1">
        <v>532</v>
      </c>
      <c r="Q1616" s="1">
        <v>2247087</v>
      </c>
      <c r="R1616" s="1">
        <v>16275.356134164516</v>
      </c>
      <c r="S1616" s="1">
        <v>26.129751205444336</v>
      </c>
      <c r="T1616" s="1">
        <v>-163.79669443783357</v>
      </c>
      <c r="U1616" s="1">
        <v>47.385185799916997</v>
      </c>
      <c r="V1616" s="1">
        <v>112.69345855712891</v>
      </c>
      <c r="W1616" s="1">
        <v>-4.0123639106750488</v>
      </c>
      <c r="X1616" s="1">
        <v>-2.465300222987115E-2</v>
      </c>
      <c r="Y1616" s="1">
        <v>1.0833581432316595</v>
      </c>
      <c r="Z1616" s="1">
        <v>8.0332448187364349</v>
      </c>
      <c r="AA1616" s="1">
        <v>37.949620998207898</v>
      </c>
      <c r="AB1616" s="1">
        <v>44.771964770389403</v>
      </c>
      <c r="AC1616" s="1">
        <v>8.1158851437438777</v>
      </c>
      <c r="AD1616" s="1">
        <v>4.5926125690727598E-2</v>
      </c>
      <c r="AE1616" s="1">
        <v>1.0833581432316595</v>
      </c>
      <c r="AF1616" s="1">
        <v>8.0332448187364349</v>
      </c>
      <c r="AG1616" s="1">
        <v>-8.0227083281416824</v>
      </c>
      <c r="AH1616" s="1">
        <v>1.3793165852227582</v>
      </c>
      <c r="AI1616" s="1">
        <v>8.6171695930241139</v>
      </c>
      <c r="AJ1616" s="1">
        <v>1.1269345283508301</v>
      </c>
      <c r="AK1616" s="1">
        <v>0</v>
      </c>
      <c r="AL1616" s="1">
        <v>0</v>
      </c>
      <c r="AM1616" s="1">
        <v>-2.2680889342688655</v>
      </c>
    </row>
    <row r="1617" spans="5:39" x14ac:dyDescent="0.2">
      <c r="E1617" s="1" t="str">
        <f t="shared" si="25"/>
        <v>0-1-----01</v>
      </c>
      <c r="F1617" s="1">
        <v>0</v>
      </c>
      <c r="G1617" s="1" t="s">
        <v>87</v>
      </c>
      <c r="H1617" s="1">
        <v>1</v>
      </c>
      <c r="I1617" s="1" t="s">
        <v>87</v>
      </c>
      <c r="J1617" s="1" t="s">
        <v>87</v>
      </c>
      <c r="K1617" s="1" t="s">
        <v>87</v>
      </c>
      <c r="L1617" s="1" t="s">
        <v>87</v>
      </c>
      <c r="M1617" s="1" t="s">
        <v>87</v>
      </c>
      <c r="N1617" s="1">
        <v>0</v>
      </c>
      <c r="O1617" s="1">
        <v>1</v>
      </c>
      <c r="P1617" s="1">
        <v>676</v>
      </c>
      <c r="Q1617" s="1">
        <v>1946487</v>
      </c>
      <c r="R1617" s="1">
        <v>26933.411670866717</v>
      </c>
      <c r="S1617" s="1">
        <v>48.885452270507813</v>
      </c>
      <c r="T1617" s="1">
        <v>-230.12989213706612</v>
      </c>
      <c r="U1617" s="1">
        <v>50.719857249305456</v>
      </c>
      <c r="V1617" s="1">
        <v>139.087646484375</v>
      </c>
      <c r="W1617" s="1">
        <v>-47.441398620605469</v>
      </c>
      <c r="X1617" s="1">
        <v>-0.17614329443425761</v>
      </c>
      <c r="Y1617" s="1">
        <v>1.0134668251059473</v>
      </c>
      <c r="Z1617" s="1">
        <v>5.3918675028397312</v>
      </c>
      <c r="AA1617" s="1">
        <v>45.544974099493082</v>
      </c>
      <c r="AB1617" s="1">
        <v>43.442879402739401</v>
      </c>
      <c r="AC1617" s="1">
        <v>4.6068121698218381</v>
      </c>
      <c r="AD1617" s="1">
        <v>0</v>
      </c>
      <c r="AE1617" s="1">
        <v>0.5904483307620344</v>
      </c>
      <c r="AF1617" s="1">
        <v>2.1362074342135342</v>
      </c>
      <c r="AG1617" s="1">
        <v>-11.453721282129756</v>
      </c>
      <c r="AH1617" s="1">
        <v>2.9913287699328426</v>
      </c>
      <c r="AI1617" s="1">
        <v>5.0906590833382204</v>
      </c>
      <c r="AJ1617" s="1">
        <v>1.3908765316009521</v>
      </c>
      <c r="AK1617" s="1">
        <v>0</v>
      </c>
      <c r="AL1617" s="1">
        <v>0</v>
      </c>
      <c r="AM1617" s="1">
        <v>-3.747277452608166</v>
      </c>
    </row>
    <row r="1618" spans="5:39" x14ac:dyDescent="0.2">
      <c r="E1618" s="1" t="str">
        <f t="shared" si="25"/>
        <v>0-0-----11</v>
      </c>
      <c r="F1618" s="1">
        <v>0</v>
      </c>
      <c r="G1618" s="1" t="s">
        <v>87</v>
      </c>
      <c r="H1618" s="1">
        <v>0</v>
      </c>
      <c r="I1618" s="1" t="s">
        <v>87</v>
      </c>
      <c r="J1618" s="1" t="s">
        <v>87</v>
      </c>
      <c r="K1618" s="1" t="s">
        <v>87</v>
      </c>
      <c r="L1618" s="1" t="s">
        <v>87</v>
      </c>
      <c r="M1618" s="1" t="s">
        <v>87</v>
      </c>
      <c r="N1618" s="1">
        <v>1</v>
      </c>
      <c r="O1618" s="1">
        <v>1</v>
      </c>
      <c r="P1618" s="1">
        <v>214</v>
      </c>
      <c r="Q1618" s="1">
        <v>983004</v>
      </c>
      <c r="R1618" s="1">
        <v>17898.319927798799</v>
      </c>
      <c r="S1618" s="1">
        <v>30.648782730102539</v>
      </c>
      <c r="T1618" s="1">
        <v>-268.82541891535863</v>
      </c>
      <c r="U1618" s="1">
        <v>50.251380283573305</v>
      </c>
      <c r="V1618" s="1">
        <v>108.57585144042969</v>
      </c>
      <c r="W1618" s="1">
        <v>-84.545684814453125</v>
      </c>
      <c r="X1618" s="1">
        <v>-0.47236659728682628</v>
      </c>
      <c r="Y1618" s="1">
        <v>0</v>
      </c>
      <c r="Z1618" s="1">
        <v>28.064280511574722</v>
      </c>
      <c r="AA1618" s="1">
        <v>46.312832908106174</v>
      </c>
      <c r="AB1618" s="1">
        <v>25.302236816940727</v>
      </c>
      <c r="AC1618" s="1">
        <v>0.32064976337837892</v>
      </c>
      <c r="AD1618" s="1">
        <v>0</v>
      </c>
      <c r="AE1618" s="1">
        <v>0</v>
      </c>
      <c r="AF1618" s="1">
        <v>26.852484832208212</v>
      </c>
      <c r="AG1618" s="1">
        <v>6.1684307251156199</v>
      </c>
      <c r="AH1618" s="1">
        <v>1.7739757405884078</v>
      </c>
      <c r="AI1618" s="1">
        <v>19.547945695817475</v>
      </c>
      <c r="AJ1618" s="1">
        <v>1.0857585668563843</v>
      </c>
      <c r="AK1618" s="1">
        <v>0</v>
      </c>
      <c r="AL1618" s="1">
        <v>0</v>
      </c>
      <c r="AM1618" s="1">
        <v>-2.0378542818167542</v>
      </c>
    </row>
    <row r="1619" spans="5:39" x14ac:dyDescent="0.2">
      <c r="E1619" s="1" t="str">
        <f t="shared" si="25"/>
        <v>0-1-----11</v>
      </c>
      <c r="F1619" s="1">
        <v>0</v>
      </c>
      <c r="G1619" s="1" t="s">
        <v>87</v>
      </c>
      <c r="H1619" s="1">
        <v>1</v>
      </c>
      <c r="I1619" s="1" t="s">
        <v>87</v>
      </c>
      <c r="J1619" s="1" t="s">
        <v>87</v>
      </c>
      <c r="K1619" s="1" t="s">
        <v>87</v>
      </c>
      <c r="L1619" s="1" t="s">
        <v>87</v>
      </c>
      <c r="M1619" s="1" t="s">
        <v>87</v>
      </c>
      <c r="N1619" s="1">
        <v>1</v>
      </c>
      <c r="O1619" s="1">
        <v>1</v>
      </c>
      <c r="P1619" s="1">
        <v>277</v>
      </c>
      <c r="Q1619" s="1">
        <v>835680</v>
      </c>
      <c r="R1619" s="1">
        <v>29804.369748260619</v>
      </c>
      <c r="S1619" s="1">
        <v>52.642818450927734</v>
      </c>
      <c r="T1619" s="1">
        <v>-318.3368814914287</v>
      </c>
      <c r="U1619" s="1">
        <v>53.856773605497935</v>
      </c>
      <c r="V1619" s="1">
        <v>135.7342529296875</v>
      </c>
      <c r="W1619" s="1">
        <v>-102.73136901855469</v>
      </c>
      <c r="X1619" s="1">
        <v>-0.34468559438184426</v>
      </c>
      <c r="Y1619" s="1">
        <v>0</v>
      </c>
      <c r="Z1619" s="1">
        <v>17.319069500287192</v>
      </c>
      <c r="AA1619" s="1">
        <v>50.121697300402069</v>
      </c>
      <c r="AB1619" s="1">
        <v>28.500263258663605</v>
      </c>
      <c r="AC1619" s="1">
        <v>4.0589699406471373</v>
      </c>
      <c r="AD1619" s="1">
        <v>0</v>
      </c>
      <c r="AE1619" s="1">
        <v>0</v>
      </c>
      <c r="AF1619" s="1">
        <v>12.890221137277427</v>
      </c>
      <c r="AG1619" s="1">
        <v>0.89415810991410538</v>
      </c>
      <c r="AH1619" s="1">
        <v>4.5299292082351084</v>
      </c>
      <c r="AI1619" s="1">
        <v>15.15531444167005</v>
      </c>
      <c r="AJ1619" s="1">
        <v>1.3573424816131592</v>
      </c>
      <c r="AK1619" s="1">
        <v>0</v>
      </c>
      <c r="AL1619" s="1">
        <v>0</v>
      </c>
      <c r="AM1619" s="1">
        <v>5.4350852698634586</v>
      </c>
    </row>
    <row r="1620" spans="5:39" x14ac:dyDescent="0.2">
      <c r="E1620" s="1" t="str">
        <f t="shared" si="25"/>
        <v>1-0-----01</v>
      </c>
      <c r="F1620" s="1">
        <v>1</v>
      </c>
      <c r="G1620" s="1" t="s">
        <v>87</v>
      </c>
      <c r="H1620" s="1">
        <v>0</v>
      </c>
      <c r="I1620" s="1" t="s">
        <v>87</v>
      </c>
      <c r="J1620" s="1" t="s">
        <v>87</v>
      </c>
      <c r="K1620" s="1" t="s">
        <v>87</v>
      </c>
      <c r="L1620" s="1" t="s">
        <v>87</v>
      </c>
      <c r="M1620" s="1" t="s">
        <v>87</v>
      </c>
      <c r="N1620" s="1">
        <v>0</v>
      </c>
      <c r="O1620" s="1">
        <v>1</v>
      </c>
      <c r="P1620" s="1">
        <v>507</v>
      </c>
      <c r="Q1620" s="1">
        <v>1293683</v>
      </c>
      <c r="R1620" s="1">
        <v>29206.972715493986</v>
      </c>
      <c r="S1620" s="1">
        <v>32.7113037109375</v>
      </c>
      <c r="T1620" s="1">
        <v>-285.99127851172142</v>
      </c>
      <c r="U1620" s="1">
        <v>77.289278018836967</v>
      </c>
      <c r="V1620" s="1">
        <v>225.53863525390625</v>
      </c>
      <c r="W1620" s="1">
        <v>18.27220344543457</v>
      </c>
      <c r="X1620" s="1">
        <v>6.2561100129837691E-2</v>
      </c>
      <c r="Y1620" s="1">
        <v>0.10837276210632744</v>
      </c>
      <c r="Z1620" s="1">
        <v>3.5006257328881962</v>
      </c>
      <c r="AA1620" s="1">
        <v>39.188502902179287</v>
      </c>
      <c r="AB1620" s="1">
        <v>47.002550083753128</v>
      </c>
      <c r="AC1620" s="1">
        <v>10.199948519073065</v>
      </c>
      <c r="AD1620" s="1">
        <v>0</v>
      </c>
      <c r="AE1620" s="1">
        <v>0.10837276210632744</v>
      </c>
      <c r="AF1620" s="1">
        <v>3.3381438884177967</v>
      </c>
      <c r="AG1620" s="1">
        <v>-10.328374057063993</v>
      </c>
      <c r="AH1620" s="1">
        <v>5.2625794325579962</v>
      </c>
      <c r="AI1620" s="1">
        <v>3.0926795711560411</v>
      </c>
      <c r="AJ1620" s="1">
        <v>2.2553863525390625</v>
      </c>
      <c r="AK1620" s="1">
        <v>0</v>
      </c>
      <c r="AL1620" s="1">
        <v>0</v>
      </c>
      <c r="AM1620" s="1">
        <v>3.4086824278310006</v>
      </c>
    </row>
    <row r="1621" spans="5:39" x14ac:dyDescent="0.2">
      <c r="E1621" s="1" t="str">
        <f t="shared" si="25"/>
        <v>1-1-----01</v>
      </c>
      <c r="F1621" s="1">
        <v>1</v>
      </c>
      <c r="G1621" s="1" t="s">
        <v>87</v>
      </c>
      <c r="H1621" s="1">
        <v>1</v>
      </c>
      <c r="I1621" s="1" t="s">
        <v>87</v>
      </c>
      <c r="J1621" s="1" t="s">
        <v>87</v>
      </c>
      <c r="K1621" s="1" t="s">
        <v>87</v>
      </c>
      <c r="L1621" s="1" t="s">
        <v>87</v>
      </c>
      <c r="M1621" s="1" t="s">
        <v>87</v>
      </c>
      <c r="N1621" s="1">
        <v>0</v>
      </c>
      <c r="O1621" s="1">
        <v>1</v>
      </c>
      <c r="P1621" s="1">
        <v>1581</v>
      </c>
      <c r="Q1621" s="1">
        <v>2884714</v>
      </c>
      <c r="R1621" s="1">
        <v>56671.553038127793</v>
      </c>
      <c r="S1621" s="1">
        <v>62.722599029541016</v>
      </c>
      <c r="T1621" s="1">
        <v>-413.50264007467877</v>
      </c>
      <c r="U1621" s="1">
        <v>87.14182633072636</v>
      </c>
      <c r="V1621" s="1">
        <v>292.11935424804688</v>
      </c>
      <c r="W1621" s="1">
        <v>-4.5457019805908203</v>
      </c>
      <c r="X1621" s="1">
        <v>-8.0211353613911691E-3</v>
      </c>
      <c r="Y1621" s="1">
        <v>0.13623534256775541</v>
      </c>
      <c r="Z1621" s="1">
        <v>3.8950135091381677</v>
      </c>
      <c r="AA1621" s="1">
        <v>40.581631315964081</v>
      </c>
      <c r="AB1621" s="1">
        <v>49.231674266495745</v>
      </c>
      <c r="AC1621" s="1">
        <v>6.1036553363695667</v>
      </c>
      <c r="AD1621" s="1">
        <v>5.1790229464688697E-2</v>
      </c>
      <c r="AE1621" s="1">
        <v>0.10753232382828938</v>
      </c>
      <c r="AF1621" s="1">
        <v>2.7988563164320626</v>
      </c>
      <c r="AG1621" s="1">
        <v>-7.1582274586390557</v>
      </c>
      <c r="AH1621" s="1">
        <v>9.2495604623228775</v>
      </c>
      <c r="AI1621" s="1">
        <v>5.7015714517575349</v>
      </c>
      <c r="AJ1621" s="1">
        <v>2.9211935997009277</v>
      </c>
      <c r="AK1621" s="1">
        <v>0</v>
      </c>
      <c r="AL1621" s="1">
        <v>0</v>
      </c>
      <c r="AM1621" s="1">
        <v>21.902850390509123</v>
      </c>
    </row>
    <row r="1622" spans="5:39" x14ac:dyDescent="0.2">
      <c r="E1622" s="1" t="str">
        <f t="shared" si="25"/>
        <v>1-0-----11</v>
      </c>
      <c r="F1622" s="1">
        <v>1</v>
      </c>
      <c r="G1622" s="1" t="s">
        <v>87</v>
      </c>
      <c r="H1622" s="1">
        <v>0</v>
      </c>
      <c r="I1622" s="1" t="s">
        <v>87</v>
      </c>
      <c r="J1622" s="1" t="s">
        <v>87</v>
      </c>
      <c r="K1622" s="1" t="s">
        <v>87</v>
      </c>
      <c r="L1622" s="1" t="s">
        <v>87</v>
      </c>
      <c r="M1622" s="1" t="s">
        <v>87</v>
      </c>
      <c r="N1622" s="1">
        <v>1</v>
      </c>
      <c r="O1622" s="1">
        <v>1</v>
      </c>
      <c r="P1622" s="1">
        <v>225</v>
      </c>
      <c r="Q1622" s="1">
        <v>578324</v>
      </c>
      <c r="R1622" s="1">
        <v>25784.600919090324</v>
      </c>
      <c r="S1622" s="1">
        <v>28.872135162353516</v>
      </c>
      <c r="T1622" s="1">
        <v>-417.11245360496974</v>
      </c>
      <c r="U1622" s="1">
        <v>76.528299744126642</v>
      </c>
      <c r="V1622" s="1">
        <v>222.33903503417969</v>
      </c>
      <c r="W1622" s="1">
        <v>-82.117530822753906</v>
      </c>
      <c r="X1622" s="1">
        <v>-0.31847508937769126</v>
      </c>
      <c r="Y1622" s="1">
        <v>0.3693431363733824</v>
      </c>
      <c r="Z1622" s="1">
        <v>20.750651883719161</v>
      </c>
      <c r="AA1622" s="1">
        <v>49.843513324710713</v>
      </c>
      <c r="AB1622" s="1">
        <v>28.170022340418171</v>
      </c>
      <c r="AC1622" s="1">
        <v>0.86646931477856703</v>
      </c>
      <c r="AD1622" s="1">
        <v>0</v>
      </c>
      <c r="AE1622" s="1">
        <v>0.3693431363733824</v>
      </c>
      <c r="AF1622" s="1">
        <v>20.61837309190004</v>
      </c>
      <c r="AG1622" s="1">
        <v>0.9987851667770542</v>
      </c>
      <c r="AH1622" s="1">
        <v>4.9776422156543294</v>
      </c>
      <c r="AI1622" s="1">
        <v>21.303982286565052</v>
      </c>
      <c r="AJ1622" s="1">
        <v>2.2233903408050537</v>
      </c>
      <c r="AK1622" s="1">
        <v>0</v>
      </c>
      <c r="AL1622" s="1">
        <v>0</v>
      </c>
      <c r="AM1622" s="1">
        <v>8.8471776188332321</v>
      </c>
    </row>
    <row r="1623" spans="5:39" x14ac:dyDescent="0.2">
      <c r="E1623" s="1" t="str">
        <f t="shared" si="25"/>
        <v>1-1-----11</v>
      </c>
      <c r="F1623" s="1">
        <v>1</v>
      </c>
      <c r="G1623" s="1" t="s">
        <v>87</v>
      </c>
      <c r="H1623" s="1">
        <v>1</v>
      </c>
      <c r="I1623" s="1" t="s">
        <v>87</v>
      </c>
      <c r="J1623" s="1" t="s">
        <v>87</v>
      </c>
      <c r="K1623" s="1" t="s">
        <v>87</v>
      </c>
      <c r="L1623" s="1" t="s">
        <v>87</v>
      </c>
      <c r="M1623" s="1" t="s">
        <v>87</v>
      </c>
      <c r="N1623" s="1">
        <v>1</v>
      </c>
      <c r="O1623" s="1">
        <v>1</v>
      </c>
      <c r="P1623" s="1">
        <v>635</v>
      </c>
      <c r="Q1623" s="1">
        <v>1216563</v>
      </c>
      <c r="R1623" s="1">
        <v>54012.888457625588</v>
      </c>
      <c r="S1623" s="1">
        <v>64.255577087402344</v>
      </c>
      <c r="T1623" s="1">
        <v>-548.3088401143126</v>
      </c>
      <c r="U1623" s="1">
        <v>90.3567883113448</v>
      </c>
      <c r="V1623" s="1">
        <v>272.63494873046875</v>
      </c>
      <c r="W1623" s="1">
        <v>-176.27180480957031</v>
      </c>
      <c r="X1623" s="1">
        <v>-0.32635137620506965</v>
      </c>
      <c r="Y1623" s="1">
        <v>1.4291080692080886</v>
      </c>
      <c r="Z1623" s="1">
        <v>9.0764719952850772</v>
      </c>
      <c r="AA1623" s="1">
        <v>57.621841203455972</v>
      </c>
      <c r="AB1623" s="1">
        <v>31.103280306897378</v>
      </c>
      <c r="AC1623" s="1">
        <v>0.76929842515348568</v>
      </c>
      <c r="AD1623" s="1">
        <v>0</v>
      </c>
      <c r="AE1623" s="1">
        <v>0.39101961838392252</v>
      </c>
      <c r="AF1623" s="1">
        <v>4.8014776053521269</v>
      </c>
      <c r="AG1623" s="1">
        <v>-9.4927984742520621E-2</v>
      </c>
      <c r="AH1623" s="1">
        <v>9.655176908136939</v>
      </c>
      <c r="AI1623" s="1">
        <v>10.183259379660285</v>
      </c>
      <c r="AJ1623" s="1">
        <v>2.7263495922088623</v>
      </c>
      <c r="AK1623" s="1">
        <v>0</v>
      </c>
      <c r="AL1623" s="1">
        <v>0</v>
      </c>
      <c r="AM1623" s="1">
        <v>-10.698213829535403</v>
      </c>
    </row>
    <row r="1624" spans="5:39" x14ac:dyDescent="0.2">
      <c r="E1624" s="1" t="str">
        <f t="shared" si="25"/>
        <v>0-0-----02</v>
      </c>
      <c r="F1624" s="1">
        <v>0</v>
      </c>
      <c r="G1624" s="1" t="s">
        <v>87</v>
      </c>
      <c r="H1624" s="1">
        <v>0</v>
      </c>
      <c r="I1624" s="1" t="s">
        <v>87</v>
      </c>
      <c r="J1624" s="1" t="s">
        <v>87</v>
      </c>
      <c r="K1624" s="1" t="s">
        <v>87</v>
      </c>
      <c r="L1624" s="1" t="s">
        <v>87</v>
      </c>
      <c r="M1624" s="1" t="s">
        <v>87</v>
      </c>
      <c r="N1624" s="1">
        <v>0</v>
      </c>
      <c r="O1624" s="1">
        <v>2</v>
      </c>
      <c r="P1624" s="1">
        <v>1291</v>
      </c>
      <c r="Q1624" s="1">
        <v>5369589</v>
      </c>
      <c r="R1624" s="1">
        <v>16883.240536567278</v>
      </c>
      <c r="S1624" s="1">
        <v>27.462011337280273</v>
      </c>
      <c r="T1624" s="1">
        <v>-109.22156617483967</v>
      </c>
      <c r="U1624" s="1">
        <v>60.635698594520292</v>
      </c>
      <c r="V1624" s="1">
        <v>113.09748077392578</v>
      </c>
      <c r="W1624" s="1">
        <v>45.334449768066406</v>
      </c>
      <c r="X1624" s="1">
        <v>0.26851746659580472</v>
      </c>
      <c r="Y1624" s="1">
        <v>4.9407878331097596E-2</v>
      </c>
      <c r="Z1624" s="1">
        <v>3.1714531596366129</v>
      </c>
      <c r="AA1624" s="1">
        <v>24.571172951970812</v>
      </c>
      <c r="AB1624" s="1">
        <v>54.563542945279423</v>
      </c>
      <c r="AC1624" s="1">
        <v>16.898332442203674</v>
      </c>
      <c r="AD1624" s="1">
        <v>0.74609062257837611</v>
      </c>
      <c r="AE1624" s="1">
        <v>4.9407878331097596E-2</v>
      </c>
      <c r="AF1624" s="1">
        <v>3.0663613174118165</v>
      </c>
      <c r="AG1624" s="1">
        <v>-20.589841911567788</v>
      </c>
      <c r="AH1624" s="1">
        <v>1.2768979945730017</v>
      </c>
      <c r="AI1624" s="1">
        <v>2.5852541999785621</v>
      </c>
      <c r="AJ1624" s="1">
        <v>1.1309747695922852</v>
      </c>
      <c r="AK1624" s="1">
        <v>0</v>
      </c>
      <c r="AL1624" s="1">
        <v>0</v>
      </c>
      <c r="AM1624" s="1">
        <v>-2.4494753570461358</v>
      </c>
    </row>
    <row r="1625" spans="5:39" x14ac:dyDescent="0.2">
      <c r="E1625" s="1" t="str">
        <f t="shared" si="25"/>
        <v>0-1-----02</v>
      </c>
      <c r="F1625" s="1">
        <v>0</v>
      </c>
      <c r="G1625" s="1" t="s">
        <v>87</v>
      </c>
      <c r="H1625" s="1">
        <v>1</v>
      </c>
      <c r="I1625" s="1" t="s">
        <v>87</v>
      </c>
      <c r="J1625" s="1" t="s">
        <v>87</v>
      </c>
      <c r="K1625" s="1" t="s">
        <v>87</v>
      </c>
      <c r="L1625" s="1" t="s">
        <v>87</v>
      </c>
      <c r="M1625" s="1" t="s">
        <v>87</v>
      </c>
      <c r="N1625" s="1">
        <v>0</v>
      </c>
      <c r="O1625" s="1">
        <v>2</v>
      </c>
      <c r="P1625" s="1">
        <v>1914</v>
      </c>
      <c r="Q1625" s="1">
        <v>5631458</v>
      </c>
      <c r="R1625" s="1">
        <v>28825.387190241254</v>
      </c>
      <c r="S1625" s="1">
        <v>50.126800537109375</v>
      </c>
      <c r="T1625" s="1">
        <v>-173.58291723863499</v>
      </c>
      <c r="U1625" s="1">
        <v>60.075400551934926</v>
      </c>
      <c r="V1625" s="1">
        <v>135.459716796875</v>
      </c>
      <c r="W1625" s="1">
        <v>13.528496742248535</v>
      </c>
      <c r="X1625" s="1">
        <v>4.6932575971879976E-2</v>
      </c>
      <c r="Y1625" s="1">
        <v>0.66093008240494744</v>
      </c>
      <c r="Z1625" s="1">
        <v>5.1929713406368299</v>
      </c>
      <c r="AA1625" s="1">
        <v>31.882382857157065</v>
      </c>
      <c r="AB1625" s="1">
        <v>48.997719595884405</v>
      </c>
      <c r="AC1625" s="1">
        <v>12.899590123907521</v>
      </c>
      <c r="AD1625" s="1">
        <v>0.36640600000923385</v>
      </c>
      <c r="AE1625" s="1">
        <v>0.28319486711966951</v>
      </c>
      <c r="AF1625" s="1">
        <v>3.9289292399943316</v>
      </c>
      <c r="AG1625" s="1">
        <v>-14.593904904287246</v>
      </c>
      <c r="AH1625" s="1">
        <v>3.2310545338753767</v>
      </c>
      <c r="AI1625" s="1">
        <v>9.134019691158338</v>
      </c>
      <c r="AJ1625" s="1">
        <v>1.3545972108840942</v>
      </c>
      <c r="AK1625" s="1">
        <v>0</v>
      </c>
      <c r="AL1625" s="1">
        <v>0</v>
      </c>
      <c r="AM1625" s="1">
        <v>-6.1948726137554724</v>
      </c>
    </row>
    <row r="1626" spans="5:39" x14ac:dyDescent="0.2">
      <c r="E1626" s="1" t="str">
        <f t="shared" si="25"/>
        <v>0-0-----12</v>
      </c>
      <c r="F1626" s="1">
        <v>0</v>
      </c>
      <c r="G1626" s="1" t="s">
        <v>87</v>
      </c>
      <c r="H1626" s="1">
        <v>0</v>
      </c>
      <c r="I1626" s="1" t="s">
        <v>87</v>
      </c>
      <c r="J1626" s="1" t="s">
        <v>87</v>
      </c>
      <c r="K1626" s="1" t="s">
        <v>87</v>
      </c>
      <c r="L1626" s="1" t="s">
        <v>87</v>
      </c>
      <c r="M1626" s="1" t="s">
        <v>87</v>
      </c>
      <c r="N1626" s="1">
        <v>1</v>
      </c>
      <c r="O1626" s="1">
        <v>2</v>
      </c>
      <c r="P1626" s="1">
        <v>335</v>
      </c>
      <c r="Q1626" s="1">
        <v>1620565</v>
      </c>
      <c r="R1626" s="1">
        <v>17692.227951439294</v>
      </c>
      <c r="S1626" s="1">
        <v>31.707170486450195</v>
      </c>
      <c r="T1626" s="1">
        <v>-229.29306176868516</v>
      </c>
      <c r="U1626" s="1">
        <v>50.704081426890902</v>
      </c>
      <c r="V1626" s="1">
        <v>105.97575378417969</v>
      </c>
      <c r="W1626" s="1">
        <v>-59.162971496582031</v>
      </c>
      <c r="X1626" s="1">
        <v>-0.33440091128697569</v>
      </c>
      <c r="Y1626" s="1">
        <v>1.4579483081517866</v>
      </c>
      <c r="Z1626" s="1">
        <v>18.033340223934243</v>
      </c>
      <c r="AA1626" s="1">
        <v>46.635710384958337</v>
      </c>
      <c r="AB1626" s="1">
        <v>33.38422093529109</v>
      </c>
      <c r="AC1626" s="1">
        <v>0.48878014766454914</v>
      </c>
      <c r="AD1626" s="1">
        <v>0</v>
      </c>
      <c r="AE1626" s="1">
        <v>1.4579483081517866</v>
      </c>
      <c r="AF1626" s="1">
        <v>17.7307914215104</v>
      </c>
      <c r="AG1626" s="1">
        <v>1.5219318137861215</v>
      </c>
      <c r="AH1626" s="1">
        <v>1.1523421595433663</v>
      </c>
      <c r="AI1626" s="1">
        <v>11.863771281449331</v>
      </c>
      <c r="AJ1626" s="1">
        <v>1.0597575902938843</v>
      </c>
      <c r="AK1626" s="1">
        <v>0</v>
      </c>
      <c r="AL1626" s="1">
        <v>0</v>
      </c>
      <c r="AM1626" s="1">
        <v>-1.0877922351659977</v>
      </c>
    </row>
    <row r="1627" spans="5:39" x14ac:dyDescent="0.2">
      <c r="E1627" s="1" t="str">
        <f t="shared" si="25"/>
        <v>0-1-----12</v>
      </c>
      <c r="F1627" s="1">
        <v>0</v>
      </c>
      <c r="G1627" s="1" t="s">
        <v>87</v>
      </c>
      <c r="H1627" s="1">
        <v>1</v>
      </c>
      <c r="I1627" s="1" t="s">
        <v>87</v>
      </c>
      <c r="J1627" s="1" t="s">
        <v>87</v>
      </c>
      <c r="K1627" s="1" t="s">
        <v>87</v>
      </c>
      <c r="L1627" s="1" t="s">
        <v>87</v>
      </c>
      <c r="M1627" s="1" t="s">
        <v>87</v>
      </c>
      <c r="N1627" s="1">
        <v>1</v>
      </c>
      <c r="O1627" s="1">
        <v>2</v>
      </c>
      <c r="P1627" s="1">
        <v>529</v>
      </c>
      <c r="Q1627" s="1">
        <v>1657194</v>
      </c>
      <c r="R1627" s="1">
        <v>30527.726119341078</v>
      </c>
      <c r="S1627" s="1">
        <v>54.353740692138672</v>
      </c>
      <c r="T1627" s="1">
        <v>-287.44772364296728</v>
      </c>
      <c r="U1627" s="1">
        <v>52.996137219002449</v>
      </c>
      <c r="V1627" s="1">
        <v>134.95433044433594</v>
      </c>
      <c r="W1627" s="1">
        <v>-98.490036010742188</v>
      </c>
      <c r="X1627" s="1">
        <v>-0.32262486772096355</v>
      </c>
      <c r="Y1627" s="1">
        <v>0.90991157341868234</v>
      </c>
      <c r="Z1627" s="1">
        <v>10.380317572957662</v>
      </c>
      <c r="AA1627" s="1">
        <v>56.039908423515897</v>
      </c>
      <c r="AB1627" s="1">
        <v>31.374057593739778</v>
      </c>
      <c r="AC1627" s="1">
        <v>1.186584069215795</v>
      </c>
      <c r="AD1627" s="1">
        <v>0.10922076715218618</v>
      </c>
      <c r="AE1627" s="1">
        <v>0.19183028661701645</v>
      </c>
      <c r="AF1627" s="1">
        <v>7.0611527678714747</v>
      </c>
      <c r="AG1627" s="1">
        <v>-5.1069587852685316</v>
      </c>
      <c r="AH1627" s="1">
        <v>3.2239904020615593</v>
      </c>
      <c r="AI1627" s="1">
        <v>7.8991794493495302</v>
      </c>
      <c r="AJ1627" s="1">
        <v>1.3495432138442993</v>
      </c>
      <c r="AK1627" s="1">
        <v>0</v>
      </c>
      <c r="AL1627" s="1">
        <v>0</v>
      </c>
      <c r="AM1627" s="1">
        <v>-5.0089859141635742</v>
      </c>
    </row>
    <row r="1628" spans="5:39" x14ac:dyDescent="0.2">
      <c r="E1628" s="1" t="str">
        <f t="shared" si="25"/>
        <v>1-0-----02</v>
      </c>
      <c r="F1628" s="1">
        <v>1</v>
      </c>
      <c r="G1628" s="1" t="s">
        <v>87</v>
      </c>
      <c r="H1628" s="1">
        <v>0</v>
      </c>
      <c r="I1628" s="1" t="s">
        <v>87</v>
      </c>
      <c r="J1628" s="1" t="s">
        <v>87</v>
      </c>
      <c r="K1628" s="1" t="s">
        <v>87</v>
      </c>
      <c r="L1628" s="1" t="s">
        <v>87</v>
      </c>
      <c r="M1628" s="1" t="s">
        <v>87</v>
      </c>
      <c r="N1628" s="1">
        <v>0</v>
      </c>
      <c r="O1628" s="1">
        <v>2</v>
      </c>
      <c r="P1628" s="1">
        <v>1260</v>
      </c>
      <c r="Q1628" s="1">
        <v>3235335</v>
      </c>
      <c r="R1628" s="1">
        <v>29191.303859945685</v>
      </c>
      <c r="S1628" s="1">
        <v>33.087875366210938</v>
      </c>
      <c r="T1628" s="1">
        <v>-213.05146162104842</v>
      </c>
      <c r="U1628" s="1">
        <v>93.578195229969538</v>
      </c>
      <c r="V1628" s="1">
        <v>223.05012512207031</v>
      </c>
      <c r="W1628" s="1">
        <v>91.523200988769531</v>
      </c>
      <c r="X1628" s="1">
        <v>0.31352899283937574</v>
      </c>
      <c r="Y1628" s="1">
        <v>4.4786706786159702E-2</v>
      </c>
      <c r="Z1628" s="1">
        <v>1.1621980413156598</v>
      </c>
      <c r="AA1628" s="1">
        <v>26.733522185492379</v>
      </c>
      <c r="AB1628" s="1">
        <v>53.610862553645909</v>
      </c>
      <c r="AC1628" s="1">
        <v>17.191790031016883</v>
      </c>
      <c r="AD1628" s="1">
        <v>1.2568404817430034</v>
      </c>
      <c r="AE1628" s="1">
        <v>4.4786706786159702E-2</v>
      </c>
      <c r="AF1628" s="1">
        <v>1.1621980413156598</v>
      </c>
      <c r="AG1628" s="1">
        <v>-18.332401583940548</v>
      </c>
      <c r="AH1628" s="1">
        <v>4.0065201177897514</v>
      </c>
      <c r="AI1628" s="1">
        <v>1.3721748352819119</v>
      </c>
      <c r="AJ1628" s="1">
        <v>2.2305014133453369</v>
      </c>
      <c r="AK1628" s="1">
        <v>0</v>
      </c>
      <c r="AL1628" s="1">
        <v>0</v>
      </c>
      <c r="AM1628" s="1">
        <v>0.90004542063608828</v>
      </c>
    </row>
    <row r="1629" spans="5:39" x14ac:dyDescent="0.2">
      <c r="E1629" s="1" t="str">
        <f t="shared" si="25"/>
        <v>1-1-----02</v>
      </c>
      <c r="F1629" s="1">
        <v>1</v>
      </c>
      <c r="G1629" s="1" t="s">
        <v>87</v>
      </c>
      <c r="H1629" s="1">
        <v>1</v>
      </c>
      <c r="I1629" s="1" t="s">
        <v>87</v>
      </c>
      <c r="J1629" s="1" t="s">
        <v>87</v>
      </c>
      <c r="K1629" s="1" t="s">
        <v>87</v>
      </c>
      <c r="L1629" s="1" t="s">
        <v>87</v>
      </c>
      <c r="M1629" s="1" t="s">
        <v>87</v>
      </c>
      <c r="N1629" s="1">
        <v>0</v>
      </c>
      <c r="O1629" s="1">
        <v>2</v>
      </c>
      <c r="P1629" s="1">
        <v>4304</v>
      </c>
      <c r="Q1629" s="1">
        <v>8222246</v>
      </c>
      <c r="R1629" s="1">
        <v>59515.061599999819</v>
      </c>
      <c r="S1629" s="1">
        <v>65.429847717285156</v>
      </c>
      <c r="T1629" s="1">
        <v>-357.66876232699195</v>
      </c>
      <c r="U1629" s="1">
        <v>94.448656281122112</v>
      </c>
      <c r="V1629" s="1">
        <v>294.31094360351563</v>
      </c>
      <c r="W1629" s="1">
        <v>42.267044067382813</v>
      </c>
      <c r="X1629" s="1">
        <v>7.1019071359547992E-2</v>
      </c>
      <c r="Y1629" s="1">
        <v>0.25873708959814629</v>
      </c>
      <c r="Z1629" s="1">
        <v>1.8227136478280996</v>
      </c>
      <c r="AA1629" s="1">
        <v>34.345080407470178</v>
      </c>
      <c r="AB1629" s="1">
        <v>56.019766375270208</v>
      </c>
      <c r="AC1629" s="1">
        <v>7.4150055836325013</v>
      </c>
      <c r="AD1629" s="1">
        <v>0.13869689620086775</v>
      </c>
      <c r="AE1629" s="1">
        <v>0.14770903230090657</v>
      </c>
      <c r="AF1629" s="1">
        <v>0.7869017784191813</v>
      </c>
      <c r="AG1629" s="1">
        <v>-8.0801228397279505</v>
      </c>
      <c r="AH1629" s="1">
        <v>10.307175941394362</v>
      </c>
      <c r="AI1629" s="1">
        <v>4.3856507710135384</v>
      </c>
      <c r="AJ1629" s="1">
        <v>2.9431095123291016</v>
      </c>
      <c r="AK1629" s="1">
        <v>0</v>
      </c>
      <c r="AL1629" s="1">
        <v>0</v>
      </c>
      <c r="AM1629" s="1">
        <v>4.5634858618524108</v>
      </c>
    </row>
    <row r="1630" spans="5:39" x14ac:dyDescent="0.2">
      <c r="E1630" s="1" t="str">
        <f t="shared" si="25"/>
        <v>1-0-----12</v>
      </c>
      <c r="F1630" s="1">
        <v>1</v>
      </c>
      <c r="G1630" s="1" t="s">
        <v>87</v>
      </c>
      <c r="H1630" s="1">
        <v>0</v>
      </c>
      <c r="I1630" s="1" t="s">
        <v>87</v>
      </c>
      <c r="J1630" s="1" t="s">
        <v>87</v>
      </c>
      <c r="K1630" s="1" t="s">
        <v>87</v>
      </c>
      <c r="L1630" s="1" t="s">
        <v>87</v>
      </c>
      <c r="M1630" s="1" t="s">
        <v>87</v>
      </c>
      <c r="N1630" s="1">
        <v>1</v>
      </c>
      <c r="O1630" s="1">
        <v>2</v>
      </c>
      <c r="P1630" s="1">
        <v>359</v>
      </c>
      <c r="Q1630" s="1">
        <v>1024934</v>
      </c>
      <c r="R1630" s="1">
        <v>33721.870018610745</v>
      </c>
      <c r="S1630" s="1">
        <v>37.950366973876953</v>
      </c>
      <c r="T1630" s="1">
        <v>-367.5453119693409</v>
      </c>
      <c r="U1630" s="1">
        <v>76.531426032927797</v>
      </c>
      <c r="V1630" s="1">
        <v>220.6427001953125</v>
      </c>
      <c r="W1630" s="1">
        <v>-57.331352233886719</v>
      </c>
      <c r="X1630" s="1">
        <v>-0.17001237535832428</v>
      </c>
      <c r="Y1630" s="1">
        <v>0.50891081767216229</v>
      </c>
      <c r="Z1630" s="1">
        <v>10.927435327543042</v>
      </c>
      <c r="AA1630" s="1">
        <v>48.433752807497847</v>
      </c>
      <c r="AB1630" s="1">
        <v>38.687174003399242</v>
      </c>
      <c r="AC1630" s="1">
        <v>1.442727043887704</v>
      </c>
      <c r="AD1630" s="1">
        <v>0</v>
      </c>
      <c r="AE1630" s="1">
        <v>0.50891081767216229</v>
      </c>
      <c r="AF1630" s="1">
        <v>10.927435327543042</v>
      </c>
      <c r="AG1630" s="1">
        <v>-5.7841255790678137</v>
      </c>
      <c r="AH1630" s="1">
        <v>4.7588135165445902</v>
      </c>
      <c r="AI1630" s="1">
        <v>7.9199150718257671</v>
      </c>
      <c r="AJ1630" s="1">
        <v>2.2064268589019775</v>
      </c>
      <c r="AK1630" s="1">
        <v>0</v>
      </c>
      <c r="AL1630" s="1">
        <v>0</v>
      </c>
      <c r="AM1630" s="1">
        <v>6.1452360639669035</v>
      </c>
    </row>
    <row r="1631" spans="5:39" x14ac:dyDescent="0.2">
      <c r="E1631" s="1" t="str">
        <f t="shared" si="25"/>
        <v>1-1-----12</v>
      </c>
      <c r="F1631" s="1">
        <v>1</v>
      </c>
      <c r="G1631" s="1" t="s">
        <v>87</v>
      </c>
      <c r="H1631" s="1">
        <v>1</v>
      </c>
      <c r="I1631" s="1" t="s">
        <v>87</v>
      </c>
      <c r="J1631" s="1" t="s">
        <v>87</v>
      </c>
      <c r="K1631" s="1" t="s">
        <v>87</v>
      </c>
      <c r="L1631" s="1" t="s">
        <v>87</v>
      </c>
      <c r="M1631" s="1" t="s">
        <v>87</v>
      </c>
      <c r="N1631" s="1">
        <v>1</v>
      </c>
      <c r="O1631" s="1">
        <v>2</v>
      </c>
      <c r="P1631" s="1">
        <v>1245</v>
      </c>
      <c r="Q1631" s="1">
        <v>2372815</v>
      </c>
      <c r="R1631" s="1">
        <v>54692.67020494031</v>
      </c>
      <c r="S1631" s="1">
        <v>62.692958831787109</v>
      </c>
      <c r="T1631" s="1">
        <v>-466.56306991289216</v>
      </c>
      <c r="U1631" s="1">
        <v>85.575448814478719</v>
      </c>
      <c r="V1631" s="1">
        <v>290.417236328125</v>
      </c>
      <c r="W1631" s="1">
        <v>-51.346641540527344</v>
      </c>
      <c r="X1631" s="1">
        <v>-9.3882125974330793E-2</v>
      </c>
      <c r="Y1631" s="1">
        <v>0.67034303137834172</v>
      </c>
      <c r="Z1631" s="1">
        <v>4.2681372125513368</v>
      </c>
      <c r="AA1631" s="1">
        <v>47.605270533100978</v>
      </c>
      <c r="AB1631" s="1">
        <v>46.387181470110392</v>
      </c>
      <c r="AC1631" s="1">
        <v>1.0690677528589458</v>
      </c>
      <c r="AD1631" s="1">
        <v>0</v>
      </c>
      <c r="AE1631" s="1">
        <v>0.58474849493112602</v>
      </c>
      <c r="AF1631" s="1">
        <v>2.9542126124455552</v>
      </c>
      <c r="AG1631" s="1">
        <v>-3.5294679051529636</v>
      </c>
      <c r="AH1631" s="1">
        <v>10.307926878440799</v>
      </c>
      <c r="AI1631" s="1">
        <v>14.525815453140346</v>
      </c>
      <c r="AJ1631" s="1">
        <v>2.904172420501709</v>
      </c>
      <c r="AK1631" s="1">
        <v>0</v>
      </c>
      <c r="AL1631" s="1">
        <v>0</v>
      </c>
      <c r="AM1631" s="1">
        <v>17.919457870666061</v>
      </c>
    </row>
    <row r="1632" spans="5:39" x14ac:dyDescent="0.2">
      <c r="E1632" s="1" t="str">
        <f t="shared" si="25"/>
        <v>0--1----01</v>
      </c>
      <c r="F1632" s="1">
        <v>0</v>
      </c>
      <c r="G1632" s="1" t="s">
        <v>87</v>
      </c>
      <c r="H1632" s="1" t="s">
        <v>87</v>
      </c>
      <c r="I1632" s="1">
        <v>1</v>
      </c>
      <c r="J1632" s="1" t="s">
        <v>87</v>
      </c>
      <c r="K1632" s="1" t="s">
        <v>87</v>
      </c>
      <c r="L1632" s="1" t="s">
        <v>87</v>
      </c>
      <c r="M1632" s="1" t="s">
        <v>87</v>
      </c>
      <c r="N1632" s="1">
        <v>0</v>
      </c>
      <c r="O1632" s="1">
        <v>1</v>
      </c>
      <c r="P1632" s="1">
        <v>605</v>
      </c>
      <c r="Q1632" s="1">
        <v>2076640</v>
      </c>
      <c r="R1632" s="1">
        <v>13094.619033850075</v>
      </c>
      <c r="S1632" s="1">
        <v>14.067805290222168</v>
      </c>
      <c r="T1632" s="1">
        <v>-145.47823915877791</v>
      </c>
      <c r="U1632" s="1">
        <v>48.259811199576468</v>
      </c>
      <c r="V1632" s="1">
        <v>127.80905914306641</v>
      </c>
      <c r="W1632" s="1">
        <v>29.248537063598633</v>
      </c>
      <c r="X1632" s="1">
        <v>0.22336302406347283</v>
      </c>
      <c r="Y1632" s="1">
        <v>1.2552488635488097</v>
      </c>
      <c r="Z1632" s="1">
        <v>5.9788889744972646</v>
      </c>
      <c r="AA1632" s="1">
        <v>27.634833192079512</v>
      </c>
      <c r="AB1632" s="1">
        <v>52.917886586023577</v>
      </c>
      <c r="AC1632" s="1">
        <v>12.163446721627244</v>
      </c>
      <c r="AD1632" s="1">
        <v>4.9695662223591959E-2</v>
      </c>
      <c r="AE1632" s="1">
        <v>1.2552488635488097</v>
      </c>
      <c r="AF1632" s="1">
        <v>5.9788889744972646</v>
      </c>
      <c r="AG1632" s="1">
        <v>-15.548124958655059</v>
      </c>
      <c r="AH1632" s="1">
        <v>0.94952771468764696</v>
      </c>
      <c r="AI1632" s="1">
        <v>7.3352406715786298</v>
      </c>
      <c r="AJ1632" s="1">
        <v>1.2780905961990356</v>
      </c>
      <c r="AK1632" s="1">
        <v>0</v>
      </c>
      <c r="AL1632" s="1">
        <v>0</v>
      </c>
      <c r="AM1632" s="1">
        <v>5.9212650006690222</v>
      </c>
    </row>
    <row r="1633" spans="5:39" x14ac:dyDescent="0.2">
      <c r="E1633" s="1" t="str">
        <f t="shared" si="25"/>
        <v>0--2----01</v>
      </c>
      <c r="F1633" s="1">
        <v>0</v>
      </c>
      <c r="G1633" s="1" t="s">
        <v>87</v>
      </c>
      <c r="H1633" s="1" t="s">
        <v>87</v>
      </c>
      <c r="I1633" s="1">
        <v>2</v>
      </c>
      <c r="J1633" s="1" t="s">
        <v>87</v>
      </c>
      <c r="K1633" s="1" t="s">
        <v>87</v>
      </c>
      <c r="L1633" s="1" t="s">
        <v>87</v>
      </c>
      <c r="M1633" s="1" t="s">
        <v>87</v>
      </c>
      <c r="N1633" s="1">
        <v>0</v>
      </c>
      <c r="O1633" s="1">
        <v>1</v>
      </c>
      <c r="P1633" s="1">
        <v>506</v>
      </c>
      <c r="Q1633" s="1">
        <v>1757623</v>
      </c>
      <c r="R1633" s="1">
        <v>25278.680037872382</v>
      </c>
      <c r="S1633" s="1">
        <v>52.688114166259766</v>
      </c>
      <c r="T1633" s="1">
        <v>-216.10905605104756</v>
      </c>
      <c r="U1633" s="1">
        <v>48.851317379790011</v>
      </c>
      <c r="V1633" s="1">
        <v>123.48597717285156</v>
      </c>
      <c r="W1633" s="1">
        <v>-29.179391860961914</v>
      </c>
      <c r="X1633" s="1">
        <v>-0.11543083664671379</v>
      </c>
      <c r="Y1633" s="1">
        <v>0.5558643690939411</v>
      </c>
      <c r="Z1633" s="1">
        <v>5.572014021209327</v>
      </c>
      <c r="AA1633" s="1">
        <v>52.402306979369293</v>
      </c>
      <c r="AB1633" s="1">
        <v>40.363149549135393</v>
      </c>
      <c r="AC1633" s="1">
        <v>1.1066650811920418</v>
      </c>
      <c r="AD1633" s="1">
        <v>0</v>
      </c>
      <c r="AE1633" s="1">
        <v>0.5558643690939411</v>
      </c>
      <c r="AF1633" s="1">
        <v>5.572014021209327</v>
      </c>
      <c r="AG1633" s="1">
        <v>-4.5711650329223819</v>
      </c>
      <c r="AH1633" s="1">
        <v>2.3675654221913445</v>
      </c>
      <c r="AI1633" s="1">
        <v>7.9879344479461709</v>
      </c>
      <c r="AJ1633" s="1">
        <v>1.234859824180603</v>
      </c>
      <c r="AK1633" s="1">
        <v>0</v>
      </c>
      <c r="AL1633" s="1">
        <v>0</v>
      </c>
      <c r="AM1633" s="1">
        <v>8.8080305002256711</v>
      </c>
    </row>
    <row r="1634" spans="5:39" x14ac:dyDescent="0.2">
      <c r="E1634" s="1" t="str">
        <f t="shared" si="25"/>
        <v>0--3----01</v>
      </c>
      <c r="F1634" s="1">
        <v>0</v>
      </c>
      <c r="G1634" s="1" t="s">
        <v>87</v>
      </c>
      <c r="H1634" s="1" t="s">
        <v>87</v>
      </c>
      <c r="I1634" s="1">
        <v>3</v>
      </c>
      <c r="J1634" s="1" t="s">
        <v>87</v>
      </c>
      <c r="K1634" s="1" t="s">
        <v>87</v>
      </c>
      <c r="L1634" s="1" t="s">
        <v>87</v>
      </c>
      <c r="M1634" s="1" t="s">
        <v>87</v>
      </c>
      <c r="N1634" s="1">
        <v>0</v>
      </c>
      <c r="O1634" s="1">
        <v>1</v>
      </c>
      <c r="P1634" s="1">
        <v>97</v>
      </c>
      <c r="Q1634" s="1">
        <v>359311</v>
      </c>
      <c r="R1634" s="1">
        <v>48354.984283202975</v>
      </c>
      <c r="S1634" s="1">
        <v>89.20159912109375</v>
      </c>
      <c r="T1634" s="1">
        <v>-373.11991027309119</v>
      </c>
      <c r="U1634" s="1">
        <v>53.223320312207996</v>
      </c>
      <c r="V1634" s="1">
        <v>115.52415466308594</v>
      </c>
      <c r="W1634" s="1">
        <v>-308.40277099609375</v>
      </c>
      <c r="X1634" s="1">
        <v>-0.63778900059165844</v>
      </c>
      <c r="Y1634" s="1">
        <v>2.2916081055130513</v>
      </c>
      <c r="Z1634" s="1">
        <v>17.63681045111338</v>
      </c>
      <c r="AA1634" s="1">
        <v>68.012668690911212</v>
      </c>
      <c r="AB1634" s="1">
        <v>12.058912752462351</v>
      </c>
      <c r="AC1634" s="1">
        <v>0</v>
      </c>
      <c r="AD1634" s="1">
        <v>0</v>
      </c>
      <c r="AE1634" s="1">
        <v>0</v>
      </c>
      <c r="AF1634" s="1">
        <v>0</v>
      </c>
      <c r="AG1634" s="1">
        <v>0</v>
      </c>
      <c r="AH1634" s="1">
        <v>7.7618337803784128</v>
      </c>
      <c r="AI1634" s="1">
        <v>0</v>
      </c>
      <c r="AJ1634" s="1">
        <v>1.1552416086196899</v>
      </c>
      <c r="AK1634" s="1">
        <v>0</v>
      </c>
      <c r="AL1634" s="1">
        <v>1</v>
      </c>
      <c r="AM1634" s="1">
        <v>-111.79215985266745</v>
      </c>
    </row>
    <row r="1635" spans="5:39" x14ac:dyDescent="0.2">
      <c r="E1635" s="1" t="str">
        <f t="shared" si="25"/>
        <v>0--1----11</v>
      </c>
      <c r="F1635" s="1">
        <v>0</v>
      </c>
      <c r="G1635" s="1" t="s">
        <v>87</v>
      </c>
      <c r="H1635" s="1" t="s">
        <v>87</v>
      </c>
      <c r="I1635" s="1">
        <v>1</v>
      </c>
      <c r="J1635" s="1" t="s">
        <v>87</v>
      </c>
      <c r="K1635" s="1" t="s">
        <v>87</v>
      </c>
      <c r="L1635" s="1" t="s">
        <v>87</v>
      </c>
      <c r="M1635" s="1" t="s">
        <v>87</v>
      </c>
      <c r="N1635" s="1">
        <v>1</v>
      </c>
      <c r="O1635" s="1">
        <v>1</v>
      </c>
      <c r="P1635" s="1">
        <v>208</v>
      </c>
      <c r="Q1635" s="1">
        <v>791893</v>
      </c>
      <c r="R1635" s="1">
        <v>12677.613765921151</v>
      </c>
      <c r="S1635" s="1">
        <v>14.635863304138184</v>
      </c>
      <c r="T1635" s="1">
        <v>-216.88441285568996</v>
      </c>
      <c r="U1635" s="1">
        <v>45.579839976793245</v>
      </c>
      <c r="V1635" s="1">
        <v>117.93992614746094</v>
      </c>
      <c r="W1635" s="1">
        <v>-22.520145416259766</v>
      </c>
      <c r="X1635" s="1">
        <v>-0.17763709978920833</v>
      </c>
      <c r="Y1635" s="1">
        <v>0</v>
      </c>
      <c r="Z1635" s="1">
        <v>28.064397589068218</v>
      </c>
      <c r="AA1635" s="1">
        <v>25.188377722747894</v>
      </c>
      <c r="AB1635" s="1">
        <v>43.818546192478024</v>
      </c>
      <c r="AC1635" s="1">
        <v>2.9286784957058591</v>
      </c>
      <c r="AD1635" s="1">
        <v>0</v>
      </c>
      <c r="AE1635" s="1">
        <v>0</v>
      </c>
      <c r="AF1635" s="1">
        <v>28.064397589068218</v>
      </c>
      <c r="AG1635" s="1">
        <v>4.3944237915082809</v>
      </c>
      <c r="AH1635" s="1">
        <v>1.261991466510352</v>
      </c>
      <c r="AI1635" s="1">
        <v>19.023644236216917</v>
      </c>
      <c r="AJ1635" s="1">
        <v>1.1793992519378662</v>
      </c>
      <c r="AK1635" s="1">
        <v>0</v>
      </c>
      <c r="AL1635" s="1">
        <v>0</v>
      </c>
      <c r="AM1635" s="1">
        <v>6.1644456174354305</v>
      </c>
    </row>
    <row r="1636" spans="5:39" x14ac:dyDescent="0.2">
      <c r="E1636" s="1" t="str">
        <f t="shared" si="25"/>
        <v>0--2----11</v>
      </c>
      <c r="F1636" s="1">
        <v>0</v>
      </c>
      <c r="G1636" s="1" t="s">
        <v>87</v>
      </c>
      <c r="H1636" s="1" t="s">
        <v>87</v>
      </c>
      <c r="I1636" s="1">
        <v>2</v>
      </c>
      <c r="J1636" s="1" t="s">
        <v>87</v>
      </c>
      <c r="K1636" s="1" t="s">
        <v>87</v>
      </c>
      <c r="L1636" s="1" t="s">
        <v>87</v>
      </c>
      <c r="M1636" s="1" t="s">
        <v>87</v>
      </c>
      <c r="N1636" s="1">
        <v>1</v>
      </c>
      <c r="O1636" s="1">
        <v>1</v>
      </c>
      <c r="P1636" s="1">
        <v>228</v>
      </c>
      <c r="Q1636" s="1">
        <v>825795</v>
      </c>
      <c r="R1636" s="1">
        <v>26355.716993195878</v>
      </c>
      <c r="S1636" s="1">
        <v>53.841659545898438</v>
      </c>
      <c r="T1636" s="1">
        <v>-323.10410016232481</v>
      </c>
      <c r="U1636" s="1">
        <v>55.642029410470435</v>
      </c>
      <c r="V1636" s="1">
        <v>126.20698547363281</v>
      </c>
      <c r="W1636" s="1">
        <v>-100.31135559082031</v>
      </c>
      <c r="X1636" s="1">
        <v>-0.38060567889963753</v>
      </c>
      <c r="Y1636" s="1">
        <v>0</v>
      </c>
      <c r="Z1636" s="1">
        <v>18.096743138430242</v>
      </c>
      <c r="AA1636" s="1">
        <v>63.881471793847147</v>
      </c>
      <c r="AB1636" s="1">
        <v>16.34098050969066</v>
      </c>
      <c r="AC1636" s="1">
        <v>1.6808045580319571</v>
      </c>
      <c r="AD1636" s="1">
        <v>0</v>
      </c>
      <c r="AE1636" s="1">
        <v>0</v>
      </c>
      <c r="AF1636" s="1">
        <v>18.096743138430242</v>
      </c>
      <c r="AG1636" s="1">
        <v>1.2292404410840083</v>
      </c>
      <c r="AH1636" s="1">
        <v>3.9735567088010466</v>
      </c>
      <c r="AI1636" s="1">
        <v>20.363421040616213</v>
      </c>
      <c r="AJ1636" s="1">
        <v>1.2620699405670166</v>
      </c>
      <c r="AK1636" s="1">
        <v>0</v>
      </c>
      <c r="AL1636" s="1">
        <v>0</v>
      </c>
      <c r="AM1636" s="1">
        <v>15.377511124406317</v>
      </c>
    </row>
    <row r="1637" spans="5:39" x14ac:dyDescent="0.2">
      <c r="E1637" s="1" t="str">
        <f t="shared" si="25"/>
        <v>0--3----11</v>
      </c>
      <c r="F1637" s="1">
        <v>0</v>
      </c>
      <c r="G1637" s="1" t="s">
        <v>87</v>
      </c>
      <c r="H1637" s="1" t="s">
        <v>87</v>
      </c>
      <c r="I1637" s="1">
        <v>3</v>
      </c>
      <c r="J1637" s="1" t="s">
        <v>87</v>
      </c>
      <c r="K1637" s="1" t="s">
        <v>87</v>
      </c>
      <c r="L1637" s="1" t="s">
        <v>87</v>
      </c>
      <c r="M1637" s="1" t="s">
        <v>87</v>
      </c>
      <c r="N1637" s="1">
        <v>1</v>
      </c>
      <c r="O1637" s="1">
        <v>1</v>
      </c>
      <c r="P1637" s="1">
        <v>55</v>
      </c>
      <c r="Q1637" s="1">
        <v>200996</v>
      </c>
      <c r="R1637" s="1">
        <v>53221.471478037231</v>
      </c>
      <c r="S1637" s="1">
        <v>89.893394470214844</v>
      </c>
      <c r="T1637" s="1">
        <v>-456.31370015897153</v>
      </c>
      <c r="U1637" s="1">
        <v>61.499087022398712</v>
      </c>
      <c r="V1637" s="1">
        <v>112.16143798828125</v>
      </c>
      <c r="W1637" s="1">
        <v>-339.75372314453125</v>
      </c>
      <c r="X1637" s="1">
        <v>-0.63837716941880607</v>
      </c>
      <c r="Y1637" s="1">
        <v>0</v>
      </c>
      <c r="Z1637" s="1">
        <v>24.340285378813508</v>
      </c>
      <c r="AA1637" s="1">
        <v>73.194988955004078</v>
      </c>
      <c r="AB1637" s="1">
        <v>2.4647256661824115</v>
      </c>
      <c r="AC1637" s="1">
        <v>0</v>
      </c>
      <c r="AD1637" s="1">
        <v>0</v>
      </c>
      <c r="AE1637" s="1">
        <v>0</v>
      </c>
      <c r="AF1637" s="1">
        <v>0</v>
      </c>
      <c r="AG1637" s="1">
        <v>11.521662672387109</v>
      </c>
      <c r="AH1637" s="1">
        <v>6.2125167610581284</v>
      </c>
      <c r="AI1637" s="1">
        <v>0</v>
      </c>
      <c r="AJ1637" s="1">
        <v>1.1216143369674683</v>
      </c>
      <c r="AK1637" s="1">
        <v>0</v>
      </c>
      <c r="AL1637" s="1">
        <v>1</v>
      </c>
      <c r="AM1637" s="1">
        <v>-74.83472300160409</v>
      </c>
    </row>
    <row r="1638" spans="5:39" x14ac:dyDescent="0.2">
      <c r="E1638" s="1" t="str">
        <f t="shared" si="25"/>
        <v>1--1----01</v>
      </c>
      <c r="F1638" s="1">
        <v>1</v>
      </c>
      <c r="G1638" s="1" t="s">
        <v>87</v>
      </c>
      <c r="H1638" s="1" t="s">
        <v>87</v>
      </c>
      <c r="I1638" s="1">
        <v>1</v>
      </c>
      <c r="J1638" s="1" t="s">
        <v>87</v>
      </c>
      <c r="K1638" s="1" t="s">
        <v>87</v>
      </c>
      <c r="L1638" s="1" t="s">
        <v>87</v>
      </c>
      <c r="M1638" s="1" t="s">
        <v>87</v>
      </c>
      <c r="N1638" s="1">
        <v>0</v>
      </c>
      <c r="O1638" s="1">
        <v>1</v>
      </c>
      <c r="P1638" s="1">
        <v>617</v>
      </c>
      <c r="Q1638" s="1">
        <v>1144201</v>
      </c>
      <c r="R1638" s="1">
        <v>20825.358151465112</v>
      </c>
      <c r="S1638" s="1">
        <v>15.682377815246582</v>
      </c>
      <c r="T1638" s="1">
        <v>-253.80505472434947</v>
      </c>
      <c r="U1638" s="1">
        <v>79.978855546438425</v>
      </c>
      <c r="V1638" s="1">
        <v>256.4564208984375</v>
      </c>
      <c r="W1638" s="1">
        <v>76.397048950195313</v>
      </c>
      <c r="X1638" s="1">
        <v>0.36684626691436084</v>
      </c>
      <c r="Y1638" s="1">
        <v>0.122530918955673</v>
      </c>
      <c r="Z1638" s="1">
        <v>5.0103085034884609</v>
      </c>
      <c r="AA1638" s="1">
        <v>25.459949781550616</v>
      </c>
      <c r="AB1638" s="1">
        <v>52.070833708413119</v>
      </c>
      <c r="AC1638" s="1">
        <v>17.205805623312685</v>
      </c>
      <c r="AD1638" s="1">
        <v>0.13057146427944041</v>
      </c>
      <c r="AE1638" s="1">
        <v>0.122530918955673</v>
      </c>
      <c r="AF1638" s="1">
        <v>5.0103085034884609</v>
      </c>
      <c r="AG1638" s="1">
        <v>-28.964112306714519</v>
      </c>
      <c r="AH1638" s="1">
        <v>3.7876846100811208</v>
      </c>
      <c r="AI1638" s="1">
        <v>4.3286773937669407</v>
      </c>
      <c r="AJ1638" s="1">
        <v>2.5645642280578613</v>
      </c>
      <c r="AK1638" s="1">
        <v>0</v>
      </c>
      <c r="AL1638" s="1">
        <v>0</v>
      </c>
      <c r="AM1638" s="1">
        <v>14.614574214920379</v>
      </c>
    </row>
    <row r="1639" spans="5:39" x14ac:dyDescent="0.2">
      <c r="E1639" s="1" t="str">
        <f t="shared" si="25"/>
        <v>1--2----01</v>
      </c>
      <c r="F1639" s="1">
        <v>1</v>
      </c>
      <c r="G1639" s="1" t="s">
        <v>87</v>
      </c>
      <c r="H1639" s="1" t="s">
        <v>87</v>
      </c>
      <c r="I1639" s="1">
        <v>2</v>
      </c>
      <c r="J1639" s="1" t="s">
        <v>87</v>
      </c>
      <c r="K1639" s="1" t="s">
        <v>87</v>
      </c>
      <c r="L1639" s="1" t="s">
        <v>87</v>
      </c>
      <c r="M1639" s="1" t="s">
        <v>87</v>
      </c>
      <c r="N1639" s="1">
        <v>0</v>
      </c>
      <c r="O1639" s="1">
        <v>1</v>
      </c>
      <c r="P1639" s="1">
        <v>1059</v>
      </c>
      <c r="Q1639" s="1">
        <v>2041259</v>
      </c>
      <c r="R1639" s="1">
        <v>44973.532013758355</v>
      </c>
      <c r="S1639" s="1">
        <v>56.348155975341797</v>
      </c>
      <c r="T1639" s="1">
        <v>-384.25583502335689</v>
      </c>
      <c r="U1639" s="1">
        <v>84.17961087047955</v>
      </c>
      <c r="V1639" s="1">
        <v>285.50454711914063</v>
      </c>
      <c r="W1639" s="1">
        <v>54.518489837646484</v>
      </c>
      <c r="X1639" s="1">
        <v>0.12122350057133188</v>
      </c>
      <c r="Y1639" s="1">
        <v>0.15196503726376712</v>
      </c>
      <c r="Z1639" s="1">
        <v>3.262496331920643</v>
      </c>
      <c r="AA1639" s="1">
        <v>33.675589427897194</v>
      </c>
      <c r="AB1639" s="1">
        <v>57.464339410138543</v>
      </c>
      <c r="AC1639" s="1">
        <v>5.4456097927798481</v>
      </c>
      <c r="AD1639" s="1">
        <v>0</v>
      </c>
      <c r="AE1639" s="1">
        <v>0.15196503726376712</v>
      </c>
      <c r="AF1639" s="1">
        <v>3.262496331920643</v>
      </c>
      <c r="AG1639" s="1">
        <v>-0.42636275586655081</v>
      </c>
      <c r="AH1639" s="1">
        <v>8.0233463183039166</v>
      </c>
      <c r="AI1639" s="1">
        <v>7.5911351631084649</v>
      </c>
      <c r="AJ1639" s="1">
        <v>2.8550453186035156</v>
      </c>
      <c r="AK1639" s="1">
        <v>0</v>
      </c>
      <c r="AL1639" s="1">
        <v>0</v>
      </c>
      <c r="AM1639" s="1">
        <v>53.902060740706276</v>
      </c>
    </row>
    <row r="1640" spans="5:39" x14ac:dyDescent="0.2">
      <c r="E1640" s="1" t="str">
        <f t="shared" si="25"/>
        <v>1--3----01</v>
      </c>
      <c r="F1640" s="1">
        <v>1</v>
      </c>
      <c r="G1640" s="1" t="s">
        <v>87</v>
      </c>
      <c r="H1640" s="1" t="s">
        <v>87</v>
      </c>
      <c r="I1640" s="1">
        <v>3</v>
      </c>
      <c r="J1640" s="1" t="s">
        <v>87</v>
      </c>
      <c r="K1640" s="1" t="s">
        <v>87</v>
      </c>
      <c r="L1640" s="1" t="s">
        <v>87</v>
      </c>
      <c r="M1640" s="1" t="s">
        <v>87</v>
      </c>
      <c r="N1640" s="1">
        <v>0</v>
      </c>
      <c r="O1640" s="1">
        <v>1</v>
      </c>
      <c r="P1640" s="1">
        <v>412</v>
      </c>
      <c r="Q1640" s="1">
        <v>992937</v>
      </c>
      <c r="R1640" s="1">
        <v>86243.904625562078</v>
      </c>
      <c r="S1640" s="1">
        <v>90.932098388671875</v>
      </c>
      <c r="T1640" s="1">
        <v>-491.52084276713322</v>
      </c>
      <c r="U1640" s="1">
        <v>88.648924006360645</v>
      </c>
      <c r="V1640" s="1">
        <v>260.06674194335938</v>
      </c>
      <c r="W1640" s="1">
        <v>-189.51307678222656</v>
      </c>
      <c r="X1640" s="1">
        <v>-0.21974083572052958</v>
      </c>
      <c r="Y1640" s="1">
        <v>8.3388976339888635E-2</v>
      </c>
      <c r="Z1640" s="1">
        <v>3.3962879820169856</v>
      </c>
      <c r="AA1640" s="1">
        <v>70.389158627385214</v>
      </c>
      <c r="AB1640" s="1">
        <v>26.131164414257903</v>
      </c>
      <c r="AC1640" s="1">
        <v>0</v>
      </c>
      <c r="AD1640" s="1">
        <v>0</v>
      </c>
      <c r="AE1640" s="1">
        <v>0</v>
      </c>
      <c r="AF1640" s="1">
        <v>0</v>
      </c>
      <c r="AG1640" s="1">
        <v>0</v>
      </c>
      <c r="AH1640" s="1">
        <v>12.869744713577033</v>
      </c>
      <c r="AI1640" s="1">
        <v>0</v>
      </c>
      <c r="AJ1640" s="1">
        <v>2.6006674766540527</v>
      </c>
      <c r="AK1640" s="1">
        <v>0</v>
      </c>
      <c r="AL1640" s="1">
        <v>0</v>
      </c>
      <c r="AM1640" s="1">
        <v>-59.577660381382465</v>
      </c>
    </row>
    <row r="1641" spans="5:39" x14ac:dyDescent="0.2">
      <c r="E1641" s="1" t="str">
        <f t="shared" si="25"/>
        <v>1--1----11</v>
      </c>
      <c r="F1641" s="1">
        <v>1</v>
      </c>
      <c r="G1641" s="1" t="s">
        <v>87</v>
      </c>
      <c r="H1641" s="1" t="s">
        <v>87</v>
      </c>
      <c r="I1641" s="1">
        <v>1</v>
      </c>
      <c r="J1641" s="1" t="s">
        <v>87</v>
      </c>
      <c r="K1641" s="1" t="s">
        <v>87</v>
      </c>
      <c r="L1641" s="1" t="s">
        <v>87</v>
      </c>
      <c r="M1641" s="1" t="s">
        <v>87</v>
      </c>
      <c r="N1641" s="1">
        <v>1</v>
      </c>
      <c r="O1641" s="1">
        <v>1</v>
      </c>
      <c r="P1641" s="1">
        <v>247</v>
      </c>
      <c r="Q1641" s="1">
        <v>546321</v>
      </c>
      <c r="R1641" s="1">
        <v>21375.142824312887</v>
      </c>
      <c r="S1641" s="1">
        <v>17.108467102050781</v>
      </c>
      <c r="T1641" s="1">
        <v>-381.84571697233446</v>
      </c>
      <c r="U1641" s="1">
        <v>77.888172767130129</v>
      </c>
      <c r="V1641" s="1">
        <v>249.34132385253906</v>
      </c>
      <c r="W1641" s="1">
        <v>-16.325956344604492</v>
      </c>
      <c r="X1641" s="1">
        <v>-7.6378232785582784E-2</v>
      </c>
      <c r="Y1641" s="1">
        <v>1.2617124364613479</v>
      </c>
      <c r="Z1641" s="1">
        <v>14.605881889951148</v>
      </c>
      <c r="AA1641" s="1">
        <v>42.648735816488845</v>
      </c>
      <c r="AB1641" s="1">
        <v>39.26958692783181</v>
      </c>
      <c r="AC1641" s="1">
        <v>2.2140829292668593</v>
      </c>
      <c r="AD1641" s="1">
        <v>0</v>
      </c>
      <c r="AE1641" s="1">
        <v>1.2617124364613479</v>
      </c>
      <c r="AF1641" s="1">
        <v>14.605881889951148</v>
      </c>
      <c r="AG1641" s="1">
        <v>0.95999409164515725</v>
      </c>
      <c r="AH1641" s="1">
        <v>4.3561113673681024</v>
      </c>
      <c r="AI1641" s="1">
        <v>17.462671643722778</v>
      </c>
      <c r="AJ1641" s="1">
        <v>2.4934132099151611</v>
      </c>
      <c r="AK1641" s="1">
        <v>0</v>
      </c>
      <c r="AL1641" s="1">
        <v>0</v>
      </c>
      <c r="AM1641" s="1">
        <v>15.511489838762873</v>
      </c>
    </row>
    <row r="1642" spans="5:39" x14ac:dyDescent="0.2">
      <c r="E1642" s="1" t="str">
        <f t="shared" si="25"/>
        <v>1--2----11</v>
      </c>
      <c r="F1642" s="1">
        <v>1</v>
      </c>
      <c r="G1642" s="1" t="s">
        <v>87</v>
      </c>
      <c r="H1642" s="1" t="s">
        <v>87</v>
      </c>
      <c r="I1642" s="1">
        <v>2</v>
      </c>
      <c r="J1642" s="1" t="s">
        <v>87</v>
      </c>
      <c r="K1642" s="1" t="s">
        <v>87</v>
      </c>
      <c r="L1642" s="1" t="s">
        <v>87</v>
      </c>
      <c r="M1642" s="1" t="s">
        <v>87</v>
      </c>
      <c r="N1642" s="1">
        <v>1</v>
      </c>
      <c r="O1642" s="1">
        <v>1</v>
      </c>
      <c r="P1642" s="1">
        <v>437</v>
      </c>
      <c r="Q1642" s="1">
        <v>788362</v>
      </c>
      <c r="R1642" s="1">
        <v>43661.581571140217</v>
      </c>
      <c r="S1642" s="1">
        <v>56.345447540283203</v>
      </c>
      <c r="T1642" s="1">
        <v>-512.10527832498349</v>
      </c>
      <c r="U1642" s="1">
        <v>89.674336023516545</v>
      </c>
      <c r="V1642" s="1">
        <v>270.569091796875</v>
      </c>
      <c r="W1642" s="1">
        <v>-65.914573669433594</v>
      </c>
      <c r="X1642" s="1">
        <v>-0.15096698584323004</v>
      </c>
      <c r="Y1642" s="1">
        <v>0</v>
      </c>
      <c r="Z1642" s="1">
        <v>12.412952425408633</v>
      </c>
      <c r="AA1642" s="1">
        <v>50.048074361777964</v>
      </c>
      <c r="AB1642" s="1">
        <v>37.250527042145613</v>
      </c>
      <c r="AC1642" s="1">
        <v>0.28844617066778966</v>
      </c>
      <c r="AD1642" s="1">
        <v>0</v>
      </c>
      <c r="AE1642" s="1">
        <v>0</v>
      </c>
      <c r="AF1642" s="1">
        <v>12.412952425408633</v>
      </c>
      <c r="AG1642" s="1">
        <v>-7.906150631329556E-2</v>
      </c>
      <c r="AH1642" s="1">
        <v>8.521466637564016</v>
      </c>
      <c r="AI1642" s="1">
        <v>19.241105732547783</v>
      </c>
      <c r="AJ1642" s="1">
        <v>2.7056910991668701</v>
      </c>
      <c r="AK1642" s="1">
        <v>0</v>
      </c>
      <c r="AL1642" s="1">
        <v>0</v>
      </c>
      <c r="AM1642" s="1">
        <v>58.263753277960276</v>
      </c>
    </row>
    <row r="1643" spans="5:39" x14ac:dyDescent="0.2">
      <c r="E1643" s="1" t="str">
        <f t="shared" si="25"/>
        <v>1--3----11</v>
      </c>
      <c r="F1643" s="1">
        <v>1</v>
      </c>
      <c r="G1643" s="1" t="s">
        <v>87</v>
      </c>
      <c r="H1643" s="1" t="s">
        <v>87</v>
      </c>
      <c r="I1643" s="1">
        <v>3</v>
      </c>
      <c r="J1643" s="1" t="s">
        <v>87</v>
      </c>
      <c r="K1643" s="1" t="s">
        <v>87</v>
      </c>
      <c r="L1643" s="1" t="s">
        <v>87</v>
      </c>
      <c r="M1643" s="1" t="s">
        <v>87</v>
      </c>
      <c r="N1643" s="1">
        <v>1</v>
      </c>
      <c r="O1643" s="1">
        <v>1</v>
      </c>
      <c r="P1643" s="1">
        <v>176</v>
      </c>
      <c r="Q1643" s="1">
        <v>460204</v>
      </c>
      <c r="R1643" s="1">
        <v>75016.979402824887</v>
      </c>
      <c r="S1643" s="1">
        <v>89.310554504394531</v>
      </c>
      <c r="T1643" s="1">
        <v>-643.07071364383148</v>
      </c>
      <c r="U1643" s="1">
        <v>88.949888634505541</v>
      </c>
      <c r="V1643" s="1">
        <v>240.62110900878906</v>
      </c>
      <c r="W1643" s="1">
        <v>-436.87698364257813</v>
      </c>
      <c r="X1643" s="1">
        <v>-0.58237080074451364</v>
      </c>
      <c r="Y1643" s="1">
        <v>2.7442177816794291</v>
      </c>
      <c r="Z1643" s="1">
        <v>11.467305803513225</v>
      </c>
      <c r="AA1643" s="1">
        <v>78.596448531520807</v>
      </c>
      <c r="AB1643" s="1">
        <v>7.1920278832865421</v>
      </c>
      <c r="AC1643" s="1">
        <v>0</v>
      </c>
      <c r="AD1643" s="1">
        <v>0</v>
      </c>
      <c r="AE1643" s="1">
        <v>0</v>
      </c>
      <c r="AF1643" s="1">
        <v>0</v>
      </c>
      <c r="AG1643" s="1">
        <v>0</v>
      </c>
      <c r="AH1643" s="1">
        <v>12.009859414443859</v>
      </c>
      <c r="AI1643" s="1">
        <v>0</v>
      </c>
      <c r="AJ1643" s="1">
        <v>2.4062111377716064</v>
      </c>
      <c r="AK1643" s="1">
        <v>0</v>
      </c>
      <c r="AL1643" s="1">
        <v>0</v>
      </c>
      <c r="AM1643" s="1">
        <v>-135.38712758643797</v>
      </c>
    </row>
    <row r="1644" spans="5:39" x14ac:dyDescent="0.2">
      <c r="E1644" s="1" t="str">
        <f t="shared" si="25"/>
        <v>0--1----02</v>
      </c>
      <c r="F1644" s="1">
        <v>0</v>
      </c>
      <c r="G1644" s="1" t="s">
        <v>87</v>
      </c>
      <c r="H1644" s="1" t="s">
        <v>87</v>
      </c>
      <c r="I1644" s="1">
        <v>1</v>
      </c>
      <c r="J1644" s="1" t="s">
        <v>87</v>
      </c>
      <c r="K1644" s="1" t="s">
        <v>87</v>
      </c>
      <c r="L1644" s="1" t="s">
        <v>87</v>
      </c>
      <c r="M1644" s="1" t="s">
        <v>87</v>
      </c>
      <c r="N1644" s="1">
        <v>0</v>
      </c>
      <c r="O1644" s="1">
        <v>2</v>
      </c>
      <c r="P1644" s="1">
        <v>1485</v>
      </c>
      <c r="Q1644" s="1">
        <v>4994445</v>
      </c>
      <c r="R1644" s="1">
        <v>12813.750013632696</v>
      </c>
      <c r="S1644" s="1">
        <v>13.866517066955566</v>
      </c>
      <c r="T1644" s="1">
        <v>-84.150303662271185</v>
      </c>
      <c r="U1644" s="1">
        <v>56.241719915387542</v>
      </c>
      <c r="V1644" s="1">
        <v>124.51564025878906</v>
      </c>
      <c r="W1644" s="1">
        <v>71.866363525390625</v>
      </c>
      <c r="X1644" s="1">
        <v>0.56085348511506139</v>
      </c>
      <c r="Y1644" s="1">
        <v>6.1688535963455395E-2</v>
      </c>
      <c r="Z1644" s="1">
        <v>3.4801864871872654</v>
      </c>
      <c r="AA1644" s="1">
        <v>15.126805881334162</v>
      </c>
      <c r="AB1644" s="1">
        <v>54.708120722122274</v>
      </c>
      <c r="AC1644" s="1">
        <v>25.549505500611179</v>
      </c>
      <c r="AD1644" s="1">
        <v>1.0736928727816604</v>
      </c>
      <c r="AE1644" s="1">
        <v>6.1688535963455395E-2</v>
      </c>
      <c r="AF1644" s="1">
        <v>3.4801864871872654</v>
      </c>
      <c r="AG1644" s="1">
        <v>-34.050670020332817</v>
      </c>
      <c r="AH1644" s="1">
        <v>0.87161167236303927</v>
      </c>
      <c r="AI1644" s="1">
        <v>2.2350809693215297</v>
      </c>
      <c r="AJ1644" s="1">
        <v>1.2451564073562622</v>
      </c>
      <c r="AK1644" s="1">
        <v>0</v>
      </c>
      <c r="AL1644" s="1">
        <v>0</v>
      </c>
      <c r="AM1644" s="1">
        <v>6.2032850025799382</v>
      </c>
    </row>
    <row r="1645" spans="5:39" x14ac:dyDescent="0.2">
      <c r="E1645" s="1" t="str">
        <f t="shared" si="25"/>
        <v>0--2----02</v>
      </c>
      <c r="F1645" s="1">
        <v>0</v>
      </c>
      <c r="G1645" s="1" t="s">
        <v>87</v>
      </c>
      <c r="H1645" s="1" t="s">
        <v>87</v>
      </c>
      <c r="I1645" s="1">
        <v>2</v>
      </c>
      <c r="J1645" s="1" t="s">
        <v>87</v>
      </c>
      <c r="K1645" s="1" t="s">
        <v>87</v>
      </c>
      <c r="L1645" s="1" t="s">
        <v>87</v>
      </c>
      <c r="M1645" s="1" t="s">
        <v>87</v>
      </c>
      <c r="N1645" s="1">
        <v>0</v>
      </c>
      <c r="O1645" s="1">
        <v>2</v>
      </c>
      <c r="P1645" s="1">
        <v>1401</v>
      </c>
      <c r="Q1645" s="1">
        <v>4822697</v>
      </c>
      <c r="R1645" s="1">
        <v>25851.015714858288</v>
      </c>
      <c r="S1645" s="1">
        <v>52.634815216064453</v>
      </c>
      <c r="T1645" s="1">
        <v>-169.51200005474783</v>
      </c>
      <c r="U1645" s="1">
        <v>62.305443515008101</v>
      </c>
      <c r="V1645" s="1">
        <v>126.58854675292969</v>
      </c>
      <c r="W1645" s="1">
        <v>41.034271240234375</v>
      </c>
      <c r="X1645" s="1">
        <v>0.15873369036191975</v>
      </c>
      <c r="Y1645" s="1">
        <v>0.3218116336149669</v>
      </c>
      <c r="Z1645" s="1">
        <v>4.3977674732623679</v>
      </c>
      <c r="AA1645" s="1">
        <v>31.946502133557221</v>
      </c>
      <c r="AB1645" s="1">
        <v>55.790836538144525</v>
      </c>
      <c r="AC1645" s="1">
        <v>7.3964630164408005</v>
      </c>
      <c r="AD1645" s="1">
        <v>0.14661920498011796</v>
      </c>
      <c r="AE1645" s="1">
        <v>0.3218116336149669</v>
      </c>
      <c r="AF1645" s="1">
        <v>4.3977674732623679</v>
      </c>
      <c r="AG1645" s="1">
        <v>-4.5739266360933275</v>
      </c>
      <c r="AH1645" s="1">
        <v>2.6113935768834691</v>
      </c>
      <c r="AI1645" s="1">
        <v>11.229528167437588</v>
      </c>
      <c r="AJ1645" s="1">
        <v>1.2658854722976685</v>
      </c>
      <c r="AK1645" s="1">
        <v>0</v>
      </c>
      <c r="AL1645" s="1">
        <v>0</v>
      </c>
      <c r="AM1645" s="1">
        <v>12.385286458090746</v>
      </c>
    </row>
    <row r="1646" spans="5:39" x14ac:dyDescent="0.2">
      <c r="E1646" s="1" t="str">
        <f t="shared" si="25"/>
        <v>0--3----02</v>
      </c>
      <c r="F1646" s="1">
        <v>0</v>
      </c>
      <c r="G1646" s="1" t="s">
        <v>87</v>
      </c>
      <c r="H1646" s="1" t="s">
        <v>87</v>
      </c>
      <c r="I1646" s="1">
        <v>3</v>
      </c>
      <c r="J1646" s="1" t="s">
        <v>87</v>
      </c>
      <c r="K1646" s="1" t="s">
        <v>87</v>
      </c>
      <c r="L1646" s="1" t="s">
        <v>87</v>
      </c>
      <c r="M1646" s="1" t="s">
        <v>87</v>
      </c>
      <c r="N1646" s="1">
        <v>0</v>
      </c>
      <c r="O1646" s="1">
        <v>2</v>
      </c>
      <c r="P1646" s="1">
        <v>319</v>
      </c>
      <c r="Q1646" s="1">
        <v>1183905</v>
      </c>
      <c r="R1646" s="1">
        <v>54325.16489350886</v>
      </c>
      <c r="S1646" s="1">
        <v>90.082695007324219</v>
      </c>
      <c r="T1646" s="1">
        <v>-275.53794496981959</v>
      </c>
      <c r="U1646" s="1">
        <v>69.705274389028787</v>
      </c>
      <c r="V1646" s="1">
        <v>116.34210205078125</v>
      </c>
      <c r="W1646" s="1">
        <v>-200.36735534667969</v>
      </c>
      <c r="X1646" s="1">
        <v>-0.36882972327732583</v>
      </c>
      <c r="Y1646" s="1">
        <v>1.7967657877954735</v>
      </c>
      <c r="Z1646" s="1">
        <v>6.4892875695262715</v>
      </c>
      <c r="AA1646" s="1">
        <v>69.146679843399596</v>
      </c>
      <c r="AB1646" s="1">
        <v>22.479337446839061</v>
      </c>
      <c r="AC1646" s="1">
        <v>8.7929352439596084E-2</v>
      </c>
      <c r="AD1646" s="1">
        <v>0</v>
      </c>
      <c r="AE1646" s="1">
        <v>0</v>
      </c>
      <c r="AF1646" s="1">
        <v>0</v>
      </c>
      <c r="AG1646" s="1">
        <v>-0.52460891221508177</v>
      </c>
      <c r="AH1646" s="1">
        <v>6.845810095387395</v>
      </c>
      <c r="AI1646" s="1">
        <v>0</v>
      </c>
      <c r="AJ1646" s="1">
        <v>1.1634210348129272</v>
      </c>
      <c r="AK1646" s="1">
        <v>0</v>
      </c>
      <c r="AL1646" s="1">
        <v>0</v>
      </c>
      <c r="AM1646" s="1">
        <v>-117.19799349015791</v>
      </c>
    </row>
    <row r="1647" spans="5:39" x14ac:dyDescent="0.2">
      <c r="E1647" s="1" t="str">
        <f t="shared" si="25"/>
        <v>0--1----12</v>
      </c>
      <c r="F1647" s="1">
        <v>0</v>
      </c>
      <c r="G1647" s="1" t="s">
        <v>87</v>
      </c>
      <c r="H1647" s="1" t="s">
        <v>87</v>
      </c>
      <c r="I1647" s="1">
        <v>1</v>
      </c>
      <c r="J1647" s="1" t="s">
        <v>87</v>
      </c>
      <c r="K1647" s="1" t="s">
        <v>87</v>
      </c>
      <c r="L1647" s="1" t="s">
        <v>87</v>
      </c>
      <c r="M1647" s="1" t="s">
        <v>87</v>
      </c>
      <c r="N1647" s="1">
        <v>1</v>
      </c>
      <c r="O1647" s="1">
        <v>2</v>
      </c>
      <c r="P1647" s="1">
        <v>343</v>
      </c>
      <c r="Q1647" s="1">
        <v>1328962</v>
      </c>
      <c r="R1647" s="1">
        <v>12987.176974560356</v>
      </c>
      <c r="S1647" s="1">
        <v>15.155718803405762</v>
      </c>
      <c r="T1647" s="1">
        <v>-191.31983197282014</v>
      </c>
      <c r="U1647" s="1">
        <v>46.283669384192805</v>
      </c>
      <c r="V1647" s="1">
        <v>120.05264282226563</v>
      </c>
      <c r="W1647" s="1">
        <v>-10.616599082946777</v>
      </c>
      <c r="X1647" s="1">
        <v>-8.1746780718726389E-2</v>
      </c>
      <c r="Y1647" s="1">
        <v>1.8264630591393887</v>
      </c>
      <c r="Z1647" s="1">
        <v>14.747073279747653</v>
      </c>
      <c r="AA1647" s="1">
        <v>31.576749372818785</v>
      </c>
      <c r="AB1647" s="1">
        <v>49.757254157756201</v>
      </c>
      <c r="AC1647" s="1">
        <v>1.9562636102461921</v>
      </c>
      <c r="AD1647" s="1">
        <v>0.13619652029177659</v>
      </c>
      <c r="AE1647" s="1">
        <v>1.8264630591393887</v>
      </c>
      <c r="AF1647" s="1">
        <v>14.747073279747653</v>
      </c>
      <c r="AG1647" s="1">
        <v>-5.8293298439497363</v>
      </c>
      <c r="AH1647" s="1">
        <v>0.53240065618484689</v>
      </c>
      <c r="AI1647" s="1">
        <v>14.709471635074756</v>
      </c>
      <c r="AJ1647" s="1">
        <v>1.2005264759063721</v>
      </c>
      <c r="AK1647" s="1">
        <v>0</v>
      </c>
      <c r="AL1647" s="1">
        <v>0</v>
      </c>
      <c r="AM1647" s="1">
        <v>4.9543788840005183</v>
      </c>
    </row>
    <row r="1648" spans="5:39" x14ac:dyDescent="0.2">
      <c r="E1648" s="1" t="str">
        <f t="shared" si="25"/>
        <v>0--2----12</v>
      </c>
      <c r="F1648" s="1">
        <v>0</v>
      </c>
      <c r="G1648" s="1" t="s">
        <v>87</v>
      </c>
      <c r="H1648" s="1" t="s">
        <v>87</v>
      </c>
      <c r="I1648" s="1">
        <v>2</v>
      </c>
      <c r="J1648" s="1" t="s">
        <v>87</v>
      </c>
      <c r="K1648" s="1" t="s">
        <v>87</v>
      </c>
      <c r="L1648" s="1" t="s">
        <v>87</v>
      </c>
      <c r="M1648" s="1" t="s">
        <v>87</v>
      </c>
      <c r="N1648" s="1">
        <v>1</v>
      </c>
      <c r="O1648" s="1">
        <v>2</v>
      </c>
      <c r="P1648" s="1">
        <v>413</v>
      </c>
      <c r="Q1648" s="1">
        <v>1523721</v>
      </c>
      <c r="R1648" s="1">
        <v>26512.903979153256</v>
      </c>
      <c r="S1648" s="1">
        <v>54.559658050537109</v>
      </c>
      <c r="T1648" s="1">
        <v>-281.04558520116211</v>
      </c>
      <c r="U1648" s="1">
        <v>55.465193147496372</v>
      </c>
      <c r="V1648" s="1">
        <v>123.65361022949219</v>
      </c>
      <c r="W1648" s="1">
        <v>-75.569831848144531</v>
      </c>
      <c r="X1648" s="1">
        <v>-0.28503038334678121</v>
      </c>
      <c r="Y1648" s="1">
        <v>0.1662377823761699</v>
      </c>
      <c r="Z1648" s="1">
        <v>13.67527257286603</v>
      </c>
      <c r="AA1648" s="1">
        <v>63.710613688463965</v>
      </c>
      <c r="AB1648" s="1">
        <v>22.343723030659813</v>
      </c>
      <c r="AC1648" s="1">
        <v>0.10415292563402355</v>
      </c>
      <c r="AD1648" s="1">
        <v>0</v>
      </c>
      <c r="AE1648" s="1">
        <v>0.1662377823761699</v>
      </c>
      <c r="AF1648" s="1">
        <v>13.67527257286603</v>
      </c>
      <c r="AG1648" s="1">
        <v>1.2960508120024192</v>
      </c>
      <c r="AH1648" s="1">
        <v>2.7209333878890303</v>
      </c>
      <c r="AI1648" s="1">
        <v>8.3795894734108618</v>
      </c>
      <c r="AJ1648" s="1">
        <v>1.2365360260009766</v>
      </c>
      <c r="AK1648" s="1">
        <v>0</v>
      </c>
      <c r="AL1648" s="1">
        <v>0</v>
      </c>
      <c r="AM1648" s="1">
        <v>13.960379789049341</v>
      </c>
    </row>
    <row r="1649" spans="5:39" x14ac:dyDescent="0.2">
      <c r="E1649" s="1" t="str">
        <f t="shared" si="25"/>
        <v>0--3----12</v>
      </c>
      <c r="F1649" s="1">
        <v>0</v>
      </c>
      <c r="G1649" s="1" t="s">
        <v>87</v>
      </c>
      <c r="H1649" s="1" t="s">
        <v>87</v>
      </c>
      <c r="I1649" s="1">
        <v>3</v>
      </c>
      <c r="J1649" s="1" t="s">
        <v>87</v>
      </c>
      <c r="K1649" s="1" t="s">
        <v>87</v>
      </c>
      <c r="L1649" s="1" t="s">
        <v>87</v>
      </c>
      <c r="M1649" s="1" t="s">
        <v>87</v>
      </c>
      <c r="N1649" s="1">
        <v>1</v>
      </c>
      <c r="O1649" s="1">
        <v>2</v>
      </c>
      <c r="P1649" s="1">
        <v>108</v>
      </c>
      <c r="Q1649" s="1">
        <v>425076</v>
      </c>
      <c r="R1649" s="1">
        <v>50823.939009152418</v>
      </c>
      <c r="S1649" s="1">
        <v>89.826637268066406</v>
      </c>
      <c r="T1649" s="1">
        <v>-389.22241414097653</v>
      </c>
      <c r="U1649" s="1">
        <v>56.393263651735197</v>
      </c>
      <c r="V1649" s="1">
        <v>111.57322692871094</v>
      </c>
      <c r="W1649" s="1">
        <v>-305.4468994140625</v>
      </c>
      <c r="X1649" s="1">
        <v>-0.60099021321243395</v>
      </c>
      <c r="Y1649" s="1">
        <v>2.7994993836396316</v>
      </c>
      <c r="Z1649" s="1">
        <v>14.09347975420866</v>
      </c>
      <c r="AA1649" s="1">
        <v>69.172806745146758</v>
      </c>
      <c r="AB1649" s="1">
        <v>13.934214117004959</v>
      </c>
      <c r="AC1649" s="1">
        <v>0</v>
      </c>
      <c r="AD1649" s="1">
        <v>0</v>
      </c>
      <c r="AE1649" s="1">
        <v>0</v>
      </c>
      <c r="AF1649" s="1">
        <v>0</v>
      </c>
      <c r="AG1649" s="1">
        <v>-0.52859919233628072</v>
      </c>
      <c r="AH1649" s="1">
        <v>5.5442775846248944</v>
      </c>
      <c r="AI1649" s="1">
        <v>0</v>
      </c>
      <c r="AJ1649" s="1">
        <v>1.1157321929931641</v>
      </c>
      <c r="AK1649" s="1">
        <v>0</v>
      </c>
      <c r="AL1649" s="1">
        <v>0</v>
      </c>
      <c r="AM1649" s="1">
        <v>-89.20664669284389</v>
      </c>
    </row>
    <row r="1650" spans="5:39" x14ac:dyDescent="0.2">
      <c r="E1650" s="1" t="str">
        <f t="shared" si="25"/>
        <v>1--1----02</v>
      </c>
      <c r="F1650" s="1">
        <v>1</v>
      </c>
      <c r="G1650" s="1" t="s">
        <v>87</v>
      </c>
      <c r="H1650" s="1" t="s">
        <v>87</v>
      </c>
      <c r="I1650" s="1">
        <v>1</v>
      </c>
      <c r="J1650" s="1" t="s">
        <v>87</v>
      </c>
      <c r="K1650" s="1" t="s">
        <v>87</v>
      </c>
      <c r="L1650" s="1" t="s">
        <v>87</v>
      </c>
      <c r="M1650" s="1" t="s">
        <v>87</v>
      </c>
      <c r="N1650" s="1">
        <v>0</v>
      </c>
      <c r="O1650" s="1">
        <v>2</v>
      </c>
      <c r="P1650" s="1">
        <v>1383</v>
      </c>
      <c r="Q1650" s="1">
        <v>2720487</v>
      </c>
      <c r="R1650" s="1">
        <v>20967.993993142343</v>
      </c>
      <c r="S1650" s="1">
        <v>15.938884735107422</v>
      </c>
      <c r="T1650" s="1">
        <v>-188.9578327465133</v>
      </c>
      <c r="U1650" s="1">
        <v>88.541076642417252</v>
      </c>
      <c r="V1650" s="1">
        <v>258.48648071289063</v>
      </c>
      <c r="W1650" s="1">
        <v>137.19889831542969</v>
      </c>
      <c r="X1650" s="1">
        <v>0.65432534156725286</v>
      </c>
      <c r="Y1650" s="1">
        <v>9.9541001298664541E-2</v>
      </c>
      <c r="Z1650" s="1">
        <v>1.461944129856162</v>
      </c>
      <c r="AA1650" s="1">
        <v>17.345350299413305</v>
      </c>
      <c r="AB1650" s="1">
        <v>52.380731832205043</v>
      </c>
      <c r="AC1650" s="1">
        <v>26.79854746595003</v>
      </c>
      <c r="AD1650" s="1">
        <v>1.9138852712767971</v>
      </c>
      <c r="AE1650" s="1">
        <v>9.9541001298664541E-2</v>
      </c>
      <c r="AF1650" s="1">
        <v>1.461944129856162</v>
      </c>
      <c r="AG1650" s="1">
        <v>-42.76909404189302</v>
      </c>
      <c r="AH1650" s="1">
        <v>3.9904917614221387</v>
      </c>
      <c r="AI1650" s="1">
        <v>2.2437343433930237</v>
      </c>
      <c r="AJ1650" s="1">
        <v>2.5848648548126221</v>
      </c>
      <c r="AK1650" s="1">
        <v>0</v>
      </c>
      <c r="AL1650" s="1">
        <v>0</v>
      </c>
      <c r="AM1650" s="1">
        <v>15.664043658092703</v>
      </c>
    </row>
    <row r="1651" spans="5:39" x14ac:dyDescent="0.2">
      <c r="E1651" s="1" t="str">
        <f t="shared" si="25"/>
        <v>1--2----02</v>
      </c>
      <c r="F1651" s="1">
        <v>1</v>
      </c>
      <c r="G1651" s="1" t="s">
        <v>87</v>
      </c>
      <c r="H1651" s="1" t="s">
        <v>87</v>
      </c>
      <c r="I1651" s="1">
        <v>2</v>
      </c>
      <c r="J1651" s="1" t="s">
        <v>87</v>
      </c>
      <c r="K1651" s="1" t="s">
        <v>87</v>
      </c>
      <c r="L1651" s="1" t="s">
        <v>87</v>
      </c>
      <c r="M1651" s="1" t="s">
        <v>87</v>
      </c>
      <c r="N1651" s="1">
        <v>0</v>
      </c>
      <c r="O1651" s="1">
        <v>2</v>
      </c>
      <c r="P1651" s="1">
        <v>2835</v>
      </c>
      <c r="Q1651" s="1">
        <v>5629179</v>
      </c>
      <c r="R1651" s="1">
        <v>45408.583374600377</v>
      </c>
      <c r="S1651" s="1">
        <v>56.657276153564453</v>
      </c>
      <c r="T1651" s="1">
        <v>-325.94330243273089</v>
      </c>
      <c r="U1651" s="1">
        <v>98.319075817608237</v>
      </c>
      <c r="V1651" s="1">
        <v>287.53671264648438</v>
      </c>
      <c r="W1651" s="1">
        <v>124.6585693359375</v>
      </c>
      <c r="X1651" s="1">
        <v>0.27452644427940065</v>
      </c>
      <c r="Y1651" s="1">
        <v>0.19338521656532862</v>
      </c>
      <c r="Z1651" s="1">
        <v>1.110819179848429</v>
      </c>
      <c r="AA1651" s="1">
        <v>25.181469624611335</v>
      </c>
      <c r="AB1651" s="1">
        <v>65.980332123032497</v>
      </c>
      <c r="AC1651" s="1">
        <v>7.5339938559424029</v>
      </c>
      <c r="AD1651" s="1">
        <v>0</v>
      </c>
      <c r="AE1651" s="1">
        <v>0.19338521656532862</v>
      </c>
      <c r="AF1651" s="1">
        <v>1.110819179848429</v>
      </c>
      <c r="AG1651" s="1">
        <v>-1.3021764353386671</v>
      </c>
      <c r="AH1651" s="1">
        <v>8.4081466598589074</v>
      </c>
      <c r="AI1651" s="1">
        <v>6.1101795958905427</v>
      </c>
      <c r="AJ1651" s="1">
        <v>2.8753671646118164</v>
      </c>
      <c r="AK1651" s="1">
        <v>0</v>
      </c>
      <c r="AL1651" s="1">
        <v>0</v>
      </c>
      <c r="AM1651" s="1">
        <v>51.529920243101074</v>
      </c>
    </row>
    <row r="1652" spans="5:39" x14ac:dyDescent="0.2">
      <c r="E1652" s="1" t="str">
        <f t="shared" si="25"/>
        <v>1--3----02</v>
      </c>
      <c r="F1652" s="1">
        <v>1</v>
      </c>
      <c r="G1652" s="1" t="s">
        <v>87</v>
      </c>
      <c r="H1652" s="1" t="s">
        <v>87</v>
      </c>
      <c r="I1652" s="1">
        <v>3</v>
      </c>
      <c r="J1652" s="1" t="s">
        <v>87</v>
      </c>
      <c r="K1652" s="1" t="s">
        <v>87</v>
      </c>
      <c r="L1652" s="1" t="s">
        <v>87</v>
      </c>
      <c r="M1652" s="1" t="s">
        <v>87</v>
      </c>
      <c r="N1652" s="1">
        <v>0</v>
      </c>
      <c r="O1652" s="1">
        <v>2</v>
      </c>
      <c r="P1652" s="1">
        <v>1346</v>
      </c>
      <c r="Q1652" s="1">
        <v>3107915</v>
      </c>
      <c r="R1652" s="1">
        <v>87240.135340766486</v>
      </c>
      <c r="S1652" s="1">
        <v>90.972633361816406</v>
      </c>
      <c r="T1652" s="1">
        <v>-412.26445387719718</v>
      </c>
      <c r="U1652" s="1">
        <v>91.703399775604439</v>
      </c>
      <c r="V1652" s="1">
        <v>263.7569580078125</v>
      </c>
      <c r="W1652" s="1">
        <v>-138.78596496582031</v>
      </c>
      <c r="X1652" s="1">
        <v>-0.15908499502403564</v>
      </c>
      <c r="Y1652" s="1">
        <v>0.29373390198895405</v>
      </c>
      <c r="Z1652" s="1">
        <v>2.7403259098141359</v>
      </c>
      <c r="AA1652" s="1">
        <v>57.899524279138902</v>
      </c>
      <c r="AB1652" s="1">
        <v>38.656526964218777</v>
      </c>
      <c r="AC1652" s="1">
        <v>0.409888944839225</v>
      </c>
      <c r="AD1652" s="1">
        <v>0</v>
      </c>
      <c r="AE1652" s="1">
        <v>0</v>
      </c>
      <c r="AF1652" s="1">
        <v>0</v>
      </c>
      <c r="AG1652" s="1">
        <v>-0.6645200955661984</v>
      </c>
      <c r="AH1652" s="1">
        <v>12.717055438633746</v>
      </c>
      <c r="AI1652" s="1">
        <v>0</v>
      </c>
      <c r="AJ1652" s="1">
        <v>2.6375696659088135</v>
      </c>
      <c r="AK1652" s="1">
        <v>0</v>
      </c>
      <c r="AL1652" s="1">
        <v>0</v>
      </c>
      <c r="AM1652" s="1">
        <v>-94.034399338066251</v>
      </c>
    </row>
    <row r="1653" spans="5:39" x14ac:dyDescent="0.2">
      <c r="E1653" s="1" t="str">
        <f t="shared" si="25"/>
        <v>1--1----12</v>
      </c>
      <c r="F1653" s="1">
        <v>1</v>
      </c>
      <c r="G1653" s="1" t="s">
        <v>87</v>
      </c>
      <c r="H1653" s="1" t="s">
        <v>87</v>
      </c>
      <c r="I1653" s="1">
        <v>1</v>
      </c>
      <c r="J1653" s="1" t="s">
        <v>87</v>
      </c>
      <c r="K1653" s="1" t="s">
        <v>87</v>
      </c>
      <c r="L1653" s="1" t="s">
        <v>87</v>
      </c>
      <c r="M1653" s="1" t="s">
        <v>87</v>
      </c>
      <c r="N1653" s="1">
        <v>1</v>
      </c>
      <c r="O1653" s="1">
        <v>2</v>
      </c>
      <c r="P1653" s="1">
        <v>324</v>
      </c>
      <c r="Q1653" s="1">
        <v>667531</v>
      </c>
      <c r="R1653" s="1">
        <v>21263.120610389473</v>
      </c>
      <c r="S1653" s="1">
        <v>15.893828392028809</v>
      </c>
      <c r="T1653" s="1">
        <v>-328.38635932944499</v>
      </c>
      <c r="U1653" s="1">
        <v>76.83946403249486</v>
      </c>
      <c r="V1653" s="1">
        <v>262.80621337890625</v>
      </c>
      <c r="W1653" s="1">
        <v>23.6536865234375</v>
      </c>
      <c r="X1653" s="1">
        <v>0.11124278019605441</v>
      </c>
      <c r="Y1653" s="1">
        <v>0.96924337596306387</v>
      </c>
      <c r="Z1653" s="1">
        <v>11.100907673201695</v>
      </c>
      <c r="AA1653" s="1">
        <v>35.312816932846566</v>
      </c>
      <c r="AB1653" s="1">
        <v>47.761676985787929</v>
      </c>
      <c r="AC1653" s="1">
        <v>4.8553550322007517</v>
      </c>
      <c r="AD1653" s="1">
        <v>0</v>
      </c>
      <c r="AE1653" s="1">
        <v>0.96924337596306387</v>
      </c>
      <c r="AF1653" s="1">
        <v>11.100907673201695</v>
      </c>
      <c r="AG1653" s="1">
        <v>-21.820400990035395</v>
      </c>
      <c r="AH1653" s="1">
        <v>3.346986705863046</v>
      </c>
      <c r="AI1653" s="1">
        <v>10.764003168802649</v>
      </c>
      <c r="AJ1653" s="1">
        <v>2.6280622482299805</v>
      </c>
      <c r="AK1653" s="1">
        <v>0</v>
      </c>
      <c r="AL1653" s="1">
        <v>0</v>
      </c>
      <c r="AM1653" s="1">
        <v>20.103770525882208</v>
      </c>
    </row>
    <row r="1654" spans="5:39" x14ac:dyDescent="0.2">
      <c r="E1654" s="1" t="str">
        <f t="shared" si="25"/>
        <v>1--2----12</v>
      </c>
      <c r="F1654" s="1">
        <v>1</v>
      </c>
      <c r="G1654" s="1" t="s">
        <v>87</v>
      </c>
      <c r="H1654" s="1" t="s">
        <v>87</v>
      </c>
      <c r="I1654" s="1">
        <v>2</v>
      </c>
      <c r="J1654" s="1" t="s">
        <v>87</v>
      </c>
      <c r="K1654" s="1" t="s">
        <v>87</v>
      </c>
      <c r="L1654" s="1" t="s">
        <v>87</v>
      </c>
      <c r="M1654" s="1" t="s">
        <v>87</v>
      </c>
      <c r="N1654" s="1">
        <v>1</v>
      </c>
      <c r="O1654" s="1">
        <v>2</v>
      </c>
      <c r="P1654" s="1">
        <v>927</v>
      </c>
      <c r="Q1654" s="1">
        <v>1986365</v>
      </c>
      <c r="R1654" s="1">
        <v>43293.857054705615</v>
      </c>
      <c r="S1654" s="1">
        <v>55.202369689941406</v>
      </c>
      <c r="T1654" s="1">
        <v>-439.67625399056914</v>
      </c>
      <c r="U1654" s="1">
        <v>84.958494996285935</v>
      </c>
      <c r="V1654" s="1">
        <v>275.28359985351563</v>
      </c>
      <c r="W1654" s="1">
        <v>-1.5875465869903564</v>
      </c>
      <c r="X1654" s="1">
        <v>-3.6669095686816516E-3</v>
      </c>
      <c r="Y1654" s="1">
        <v>0.63538171484092798</v>
      </c>
      <c r="Z1654" s="1">
        <v>5.4368154896003507</v>
      </c>
      <c r="AA1654" s="1">
        <v>40.924452454609302</v>
      </c>
      <c r="AB1654" s="1">
        <v>52.613542828231466</v>
      </c>
      <c r="AC1654" s="1">
        <v>0.38980751271795466</v>
      </c>
      <c r="AD1654" s="1">
        <v>0</v>
      </c>
      <c r="AE1654" s="1">
        <v>0.63538171484092798</v>
      </c>
      <c r="AF1654" s="1">
        <v>5.4368154896003507</v>
      </c>
      <c r="AG1654" s="1">
        <v>-4.6124227223491854E-2</v>
      </c>
      <c r="AH1654" s="1">
        <v>8.5333086756231733</v>
      </c>
      <c r="AI1654" s="1">
        <v>17.821073785228737</v>
      </c>
      <c r="AJ1654" s="1">
        <v>2.7528359889984131</v>
      </c>
      <c r="AK1654" s="1">
        <v>0</v>
      </c>
      <c r="AL1654" s="1">
        <v>0</v>
      </c>
      <c r="AM1654" s="1">
        <v>51.538358429628488</v>
      </c>
    </row>
    <row r="1655" spans="5:39" x14ac:dyDescent="0.2">
      <c r="E1655" s="1" t="str">
        <f t="shared" si="25"/>
        <v>1--3----12</v>
      </c>
      <c r="F1655" s="1">
        <v>1</v>
      </c>
      <c r="G1655" s="1" t="s">
        <v>87</v>
      </c>
      <c r="H1655" s="1" t="s">
        <v>87</v>
      </c>
      <c r="I1655" s="1">
        <v>3</v>
      </c>
      <c r="J1655" s="1" t="s">
        <v>87</v>
      </c>
      <c r="K1655" s="1" t="s">
        <v>87</v>
      </c>
      <c r="L1655" s="1" t="s">
        <v>87</v>
      </c>
      <c r="M1655" s="1" t="s">
        <v>87</v>
      </c>
      <c r="N1655" s="1">
        <v>1</v>
      </c>
      <c r="O1655" s="1">
        <v>2</v>
      </c>
      <c r="P1655" s="1">
        <v>353</v>
      </c>
      <c r="Q1655" s="1">
        <v>743853</v>
      </c>
      <c r="R1655" s="1">
        <v>86236.238672622436</v>
      </c>
      <c r="S1655" s="1">
        <v>90.60089111328125</v>
      </c>
      <c r="T1655" s="1">
        <v>-525.92641345241918</v>
      </c>
      <c r="U1655" s="1">
        <v>82.601083829717709</v>
      </c>
      <c r="V1655" s="1">
        <v>259.4674072265625</v>
      </c>
      <c r="W1655" s="1">
        <v>-259.77316284179688</v>
      </c>
      <c r="X1655" s="1">
        <v>-0.30123433818579509</v>
      </c>
      <c r="Y1655" s="1">
        <v>0.27303781795596715</v>
      </c>
      <c r="Z1655" s="1">
        <v>4.1912851060626224</v>
      </c>
      <c r="AA1655" s="1">
        <v>77.618292861627225</v>
      </c>
      <c r="AB1655" s="1">
        <v>17.917384214354179</v>
      </c>
      <c r="AC1655" s="1">
        <v>0</v>
      </c>
      <c r="AD1655" s="1">
        <v>0</v>
      </c>
      <c r="AE1655" s="1">
        <v>0</v>
      </c>
      <c r="AF1655" s="1">
        <v>0</v>
      </c>
      <c r="AG1655" s="1">
        <v>0.47629127936361892</v>
      </c>
      <c r="AH1655" s="1">
        <v>13.647575822948795</v>
      </c>
      <c r="AI1655" s="1">
        <v>0</v>
      </c>
      <c r="AJ1655" s="1">
        <v>2.5946738719940186</v>
      </c>
      <c r="AK1655" s="1">
        <v>0</v>
      </c>
      <c r="AL1655" s="1">
        <v>0</v>
      </c>
      <c r="AM1655" s="1">
        <v>-90.039109310053689</v>
      </c>
    </row>
    <row r="1656" spans="5:39" x14ac:dyDescent="0.2">
      <c r="E1656" s="1" t="str">
        <f t="shared" si="25"/>
        <v>0-----0-01</v>
      </c>
      <c r="F1656" s="1">
        <v>0</v>
      </c>
      <c r="G1656" s="1" t="s">
        <v>87</v>
      </c>
      <c r="H1656" s="1" t="s">
        <v>87</v>
      </c>
      <c r="I1656" s="1" t="s">
        <v>87</v>
      </c>
      <c r="J1656" s="1" t="s">
        <v>87</v>
      </c>
      <c r="K1656" s="1" t="s">
        <v>87</v>
      </c>
      <c r="L1656" s="1">
        <v>0</v>
      </c>
      <c r="M1656" s="1" t="s">
        <v>87</v>
      </c>
      <c r="N1656" s="1">
        <v>0</v>
      </c>
      <c r="O1656" s="1">
        <v>1</v>
      </c>
      <c r="P1656" s="1">
        <v>709</v>
      </c>
      <c r="Q1656" s="1">
        <v>2433385</v>
      </c>
      <c r="R1656" s="1">
        <v>21406.03849696719</v>
      </c>
      <c r="S1656" s="1">
        <v>37.3612060546875</v>
      </c>
      <c r="T1656" s="1">
        <v>-216.13798368384363</v>
      </c>
      <c r="U1656" s="1">
        <v>48.507626837696499</v>
      </c>
      <c r="V1656" s="1">
        <v>123.06240081787109</v>
      </c>
      <c r="W1656" s="1">
        <v>-43.935420989990234</v>
      </c>
      <c r="X1656" s="1">
        <v>-0.20524779022617853</v>
      </c>
      <c r="Y1656" s="1">
        <v>1.1744134199890277</v>
      </c>
      <c r="Z1656" s="1">
        <v>9.8948994918601034</v>
      </c>
      <c r="AA1656" s="1">
        <v>45.269860708437015</v>
      </c>
      <c r="AB1656" s="1">
        <v>38.854764042681282</v>
      </c>
      <c r="AC1656" s="1">
        <v>4.7636522786160018</v>
      </c>
      <c r="AD1656" s="1">
        <v>4.2410058416567864E-2</v>
      </c>
      <c r="AE1656" s="1">
        <v>1.0968260262967018</v>
      </c>
      <c r="AF1656" s="1">
        <v>7.669604275525657</v>
      </c>
      <c r="AG1656" s="1">
        <v>-7.811823459027508</v>
      </c>
      <c r="AH1656" s="1">
        <v>2.3889986558397562</v>
      </c>
      <c r="AI1656" s="1">
        <v>8.2862991117660059</v>
      </c>
      <c r="AJ1656" s="1">
        <v>1.2306239604949951</v>
      </c>
      <c r="AK1656" s="1">
        <v>0</v>
      </c>
      <c r="AL1656" s="1">
        <v>0</v>
      </c>
      <c r="AM1656" s="1">
        <v>-2.2309382350409743</v>
      </c>
    </row>
    <row r="1657" spans="5:39" x14ac:dyDescent="0.2">
      <c r="E1657" s="1" t="str">
        <f t="shared" si="25"/>
        <v>0-----1-01</v>
      </c>
      <c r="F1657" s="1">
        <v>0</v>
      </c>
      <c r="G1657" s="1" t="s">
        <v>87</v>
      </c>
      <c r="H1657" s="1" t="s">
        <v>87</v>
      </c>
      <c r="I1657" s="1" t="s">
        <v>87</v>
      </c>
      <c r="J1657" s="1" t="s">
        <v>87</v>
      </c>
      <c r="K1657" s="1" t="s">
        <v>87</v>
      </c>
      <c r="L1657" s="1">
        <v>1</v>
      </c>
      <c r="M1657" s="1" t="s">
        <v>87</v>
      </c>
      <c r="N1657" s="1">
        <v>0</v>
      </c>
      <c r="O1657" s="1">
        <v>1</v>
      </c>
      <c r="P1657" s="1">
        <v>499</v>
      </c>
      <c r="Q1657" s="1">
        <v>1760189</v>
      </c>
      <c r="R1657" s="1">
        <v>20968.511838500999</v>
      </c>
      <c r="S1657" s="1">
        <v>35.766914367675781</v>
      </c>
      <c r="T1657" s="1">
        <v>-164.79101883031868</v>
      </c>
      <c r="U1657" s="1">
        <v>49.521072026219251</v>
      </c>
      <c r="V1657" s="1">
        <v>127.54658508300781</v>
      </c>
      <c r="W1657" s="1">
        <v>3.153977632522583</v>
      </c>
      <c r="X1657" s="1">
        <v>1.5041494870091147E-2</v>
      </c>
      <c r="Y1657" s="1">
        <v>0.88018957055179869</v>
      </c>
      <c r="Z1657" s="1">
        <v>2.5386478383855371</v>
      </c>
      <c r="AA1657" s="1">
        <v>36.228950413847606</v>
      </c>
      <c r="AB1657" s="1">
        <v>51.482482847012456</v>
      </c>
      <c r="AC1657" s="1">
        <v>8.8697293302026097</v>
      </c>
      <c r="AD1657" s="1">
        <v>0</v>
      </c>
      <c r="AE1657" s="1">
        <v>0.51966010468194035</v>
      </c>
      <c r="AF1657" s="1">
        <v>2.0147836397114172</v>
      </c>
      <c r="AG1657" s="1">
        <v>-12.108400234351937</v>
      </c>
      <c r="AH1657" s="1">
        <v>1.7661020701743368</v>
      </c>
      <c r="AI1657" s="1">
        <v>5.174828119221754</v>
      </c>
      <c r="AJ1657" s="1">
        <v>1.2754658460617065</v>
      </c>
      <c r="AK1657" s="1">
        <v>0</v>
      </c>
      <c r="AL1657" s="1">
        <v>0</v>
      </c>
      <c r="AM1657" s="1">
        <v>-3.9551936575328823</v>
      </c>
    </row>
    <row r="1658" spans="5:39" x14ac:dyDescent="0.2">
      <c r="E1658" s="1" t="str">
        <f t="shared" si="25"/>
        <v>0-----0-11</v>
      </c>
      <c r="F1658" s="1">
        <v>0</v>
      </c>
      <c r="G1658" s="1" t="s">
        <v>87</v>
      </c>
      <c r="H1658" s="1" t="s">
        <v>87</v>
      </c>
      <c r="I1658" s="1" t="s">
        <v>87</v>
      </c>
      <c r="J1658" s="1" t="s">
        <v>87</v>
      </c>
      <c r="K1658" s="1" t="s">
        <v>87</v>
      </c>
      <c r="L1658" s="1">
        <v>0</v>
      </c>
      <c r="M1658" s="1" t="s">
        <v>87</v>
      </c>
      <c r="N1658" s="1">
        <v>1</v>
      </c>
      <c r="O1658" s="1">
        <v>1</v>
      </c>
      <c r="P1658" s="1">
        <v>361</v>
      </c>
      <c r="Q1658" s="1">
        <v>1282612</v>
      </c>
      <c r="R1658" s="1">
        <v>23238.671383114408</v>
      </c>
      <c r="S1658" s="1">
        <v>41.321990966796875</v>
      </c>
      <c r="T1658" s="1">
        <v>-315.71705149999627</v>
      </c>
      <c r="U1658" s="1">
        <v>54.478289887849677</v>
      </c>
      <c r="V1658" s="1">
        <v>122.6761474609375</v>
      </c>
      <c r="W1658" s="1">
        <v>-108.4603271484375</v>
      </c>
      <c r="X1658" s="1">
        <v>-0.46672344283523248</v>
      </c>
      <c r="Y1658" s="1">
        <v>0</v>
      </c>
      <c r="Z1658" s="1">
        <v>25.824879230819608</v>
      </c>
      <c r="AA1658" s="1">
        <v>49.518638528253284</v>
      </c>
      <c r="AB1658" s="1">
        <v>23.492607273282957</v>
      </c>
      <c r="AC1658" s="1">
        <v>1.1638749676441511</v>
      </c>
      <c r="AD1658" s="1">
        <v>0</v>
      </c>
      <c r="AE1658" s="1">
        <v>0</v>
      </c>
      <c r="AF1658" s="1">
        <v>23.005008529469549</v>
      </c>
      <c r="AG1658" s="1">
        <v>4.1202166931041653</v>
      </c>
      <c r="AH1658" s="1">
        <v>3.7463991367921725</v>
      </c>
      <c r="AI1658" s="1">
        <v>20.216386487697076</v>
      </c>
      <c r="AJ1658" s="1">
        <v>1.2267614603042603</v>
      </c>
      <c r="AK1658" s="1">
        <v>0</v>
      </c>
      <c r="AL1658" s="1">
        <v>0</v>
      </c>
      <c r="AM1658" s="1">
        <v>2.0192809193755785</v>
      </c>
    </row>
    <row r="1659" spans="5:39" x14ac:dyDescent="0.2">
      <c r="E1659" s="1" t="str">
        <f t="shared" si="25"/>
        <v>0-----1-11</v>
      </c>
      <c r="F1659" s="1">
        <v>0</v>
      </c>
      <c r="G1659" s="1" t="s">
        <v>87</v>
      </c>
      <c r="H1659" s="1" t="s">
        <v>87</v>
      </c>
      <c r="I1659" s="1" t="s">
        <v>87</v>
      </c>
      <c r="J1659" s="1" t="s">
        <v>87</v>
      </c>
      <c r="K1659" s="1" t="s">
        <v>87</v>
      </c>
      <c r="L1659" s="1">
        <v>1</v>
      </c>
      <c r="M1659" s="1" t="s">
        <v>87</v>
      </c>
      <c r="N1659" s="1">
        <v>1</v>
      </c>
      <c r="O1659" s="1">
        <v>1</v>
      </c>
      <c r="P1659" s="1">
        <v>130</v>
      </c>
      <c r="Q1659" s="1">
        <v>536072</v>
      </c>
      <c r="R1659" s="1">
        <v>23681.216354320331</v>
      </c>
      <c r="S1659" s="1">
        <v>39.398334503173828</v>
      </c>
      <c r="T1659" s="1">
        <v>-233.81513744742745</v>
      </c>
      <c r="U1659" s="1">
        <v>45.758457896106457</v>
      </c>
      <c r="V1659" s="1">
        <v>117.17642211914063</v>
      </c>
      <c r="W1659" s="1">
        <v>-55.676807403564453</v>
      </c>
      <c r="X1659" s="1">
        <v>-0.23510957617431227</v>
      </c>
      <c r="Y1659" s="1">
        <v>0</v>
      </c>
      <c r="Z1659" s="1">
        <v>16.671641122834245</v>
      </c>
      <c r="AA1659" s="1">
        <v>44.580205644017965</v>
      </c>
      <c r="AB1659" s="1">
        <v>34.617364831589789</v>
      </c>
      <c r="AC1659" s="1">
        <v>4.1307884015580001</v>
      </c>
      <c r="AD1659" s="1">
        <v>0</v>
      </c>
      <c r="AE1659" s="1">
        <v>0</v>
      </c>
      <c r="AF1659" s="1">
        <v>14.292296557178885</v>
      </c>
      <c r="AG1659" s="1">
        <v>2.8469713843441298</v>
      </c>
      <c r="AH1659" s="1">
        <v>1.3509752421316539</v>
      </c>
      <c r="AI1659" s="1">
        <v>11.100975386940664</v>
      </c>
      <c r="AJ1659" s="1">
        <v>1.1717642545700073</v>
      </c>
      <c r="AK1659" s="1">
        <v>0</v>
      </c>
      <c r="AL1659" s="1">
        <v>0</v>
      </c>
      <c r="AM1659" s="1">
        <v>-9.5473724957938072E-2</v>
      </c>
    </row>
    <row r="1660" spans="5:39" x14ac:dyDescent="0.2">
      <c r="E1660" s="1" t="str">
        <f t="shared" si="25"/>
        <v>1-----0-01</v>
      </c>
      <c r="F1660" s="1">
        <v>1</v>
      </c>
      <c r="G1660" s="1" t="s">
        <v>87</v>
      </c>
      <c r="H1660" s="1" t="s">
        <v>87</v>
      </c>
      <c r="I1660" s="1" t="s">
        <v>87</v>
      </c>
      <c r="J1660" s="1" t="s">
        <v>87</v>
      </c>
      <c r="K1660" s="1" t="s">
        <v>87</v>
      </c>
      <c r="L1660" s="1">
        <v>0</v>
      </c>
      <c r="M1660" s="1" t="s">
        <v>87</v>
      </c>
      <c r="N1660" s="1">
        <v>0</v>
      </c>
      <c r="O1660" s="1">
        <v>1</v>
      </c>
      <c r="P1660" s="1">
        <v>1387</v>
      </c>
      <c r="Q1660" s="1">
        <v>2758114</v>
      </c>
      <c r="R1660" s="1">
        <v>48778.440906276075</v>
      </c>
      <c r="S1660" s="1">
        <v>54.167366027832031</v>
      </c>
      <c r="T1660" s="1">
        <v>-398.33427353482614</v>
      </c>
      <c r="U1660" s="1">
        <v>85.886146852898776</v>
      </c>
      <c r="V1660" s="1">
        <v>271.96685791015625</v>
      </c>
      <c r="W1660" s="1">
        <v>-10.472763061523438</v>
      </c>
      <c r="X1660" s="1">
        <v>-2.1470065190574716E-2</v>
      </c>
      <c r="Y1660" s="1">
        <v>5.6995468642702947E-2</v>
      </c>
      <c r="Z1660" s="1">
        <v>3.960858760732878</v>
      </c>
      <c r="AA1660" s="1">
        <v>44.146036023166559</v>
      </c>
      <c r="AB1660" s="1">
        <v>45.702425643029983</v>
      </c>
      <c r="AC1660" s="1">
        <v>6.0795166552216475</v>
      </c>
      <c r="AD1660" s="1">
        <v>5.4167449206232961E-2</v>
      </c>
      <c r="AE1660" s="1">
        <v>5.6995468642702947E-2</v>
      </c>
      <c r="AF1660" s="1">
        <v>3.3530158651890387</v>
      </c>
      <c r="AG1660" s="1">
        <v>-5.8065539500499561</v>
      </c>
      <c r="AH1660" s="1">
        <v>9.291374046559131</v>
      </c>
      <c r="AI1660" s="1">
        <v>6.0673214787531116</v>
      </c>
      <c r="AJ1660" s="1">
        <v>2.7196686267852783</v>
      </c>
      <c r="AK1660" s="1">
        <v>0</v>
      </c>
      <c r="AL1660" s="1">
        <v>0</v>
      </c>
      <c r="AM1660" s="1">
        <v>20.456364284881062</v>
      </c>
    </row>
    <row r="1661" spans="5:39" x14ac:dyDescent="0.2">
      <c r="E1661" s="1" t="str">
        <f t="shared" si="25"/>
        <v>1-----1-01</v>
      </c>
      <c r="F1661" s="1">
        <v>1</v>
      </c>
      <c r="G1661" s="1" t="s">
        <v>87</v>
      </c>
      <c r="H1661" s="1" t="s">
        <v>87</v>
      </c>
      <c r="I1661" s="1" t="s">
        <v>87</v>
      </c>
      <c r="J1661" s="1" t="s">
        <v>87</v>
      </c>
      <c r="K1661" s="1" t="s">
        <v>87</v>
      </c>
      <c r="L1661" s="1">
        <v>1</v>
      </c>
      <c r="M1661" s="1" t="s">
        <v>87</v>
      </c>
      <c r="N1661" s="1">
        <v>0</v>
      </c>
      <c r="O1661" s="1">
        <v>1</v>
      </c>
      <c r="P1661" s="1">
        <v>701</v>
      </c>
      <c r="Q1661" s="1">
        <v>1420283</v>
      </c>
      <c r="R1661" s="1">
        <v>46983.091237841909</v>
      </c>
      <c r="S1661" s="1">
        <v>52.000228881835938</v>
      </c>
      <c r="T1661" s="1">
        <v>-326.81344035170014</v>
      </c>
      <c r="U1661" s="1">
        <v>80.605968962539293</v>
      </c>
      <c r="V1661" s="1">
        <v>270.6085205078125</v>
      </c>
      <c r="W1661" s="1">
        <v>27.748315811157227</v>
      </c>
      <c r="X1661" s="1">
        <v>5.9060217367748913E-2</v>
      </c>
      <c r="Y1661" s="1">
        <v>0.26473597163382229</v>
      </c>
      <c r="Z1661" s="1">
        <v>3.407912366760709</v>
      </c>
      <c r="AA1661" s="1">
        <v>32.390798171913623</v>
      </c>
      <c r="AB1661" s="1">
        <v>54.054860897440861</v>
      </c>
      <c r="AC1661" s="1">
        <v>9.88169259225098</v>
      </c>
      <c r="AD1661" s="1">
        <v>0</v>
      </c>
      <c r="AE1661" s="1">
        <v>0.20643773107190608</v>
      </c>
      <c r="AF1661" s="1">
        <v>2.213924971290933</v>
      </c>
      <c r="AG1661" s="1">
        <v>-12.670675392863043</v>
      </c>
      <c r="AH1661" s="1">
        <v>5.5367678628187571</v>
      </c>
      <c r="AI1661" s="1">
        <v>2.6149617093829103</v>
      </c>
      <c r="AJ1661" s="1">
        <v>2.7060854434967041</v>
      </c>
      <c r="AK1661" s="1">
        <v>0</v>
      </c>
      <c r="AL1661" s="1">
        <v>0</v>
      </c>
      <c r="AM1661" s="1">
        <v>7.8661991641527758</v>
      </c>
    </row>
    <row r="1662" spans="5:39" x14ac:dyDescent="0.2">
      <c r="E1662" s="1" t="str">
        <f t="shared" si="25"/>
        <v>1-----0-11</v>
      </c>
      <c r="F1662" s="1">
        <v>1</v>
      </c>
      <c r="G1662" s="1" t="s">
        <v>87</v>
      </c>
      <c r="H1662" s="1" t="s">
        <v>87</v>
      </c>
      <c r="I1662" s="1" t="s">
        <v>87</v>
      </c>
      <c r="J1662" s="1" t="s">
        <v>87</v>
      </c>
      <c r="K1662" s="1" t="s">
        <v>87</v>
      </c>
      <c r="L1662" s="1">
        <v>0</v>
      </c>
      <c r="M1662" s="1" t="s">
        <v>87</v>
      </c>
      <c r="N1662" s="1">
        <v>1</v>
      </c>
      <c r="O1662" s="1">
        <v>1</v>
      </c>
      <c r="P1662" s="1">
        <v>714</v>
      </c>
      <c r="Q1662" s="1">
        <v>1539401</v>
      </c>
      <c r="R1662" s="1">
        <v>44335.645155135498</v>
      </c>
      <c r="S1662" s="1">
        <v>52.334621429443359</v>
      </c>
      <c r="T1662" s="1">
        <v>-529.4791317675456</v>
      </c>
      <c r="U1662" s="1">
        <v>87.67000028829851</v>
      </c>
      <c r="V1662" s="1">
        <v>257.34347534179688</v>
      </c>
      <c r="W1662" s="1">
        <v>-146.33763122558594</v>
      </c>
      <c r="X1662" s="1">
        <v>-0.33006767063732534</v>
      </c>
      <c r="Y1662" s="1">
        <v>0.6718847135996403</v>
      </c>
      <c r="Z1662" s="1">
        <v>13.781464348795408</v>
      </c>
      <c r="AA1662" s="1">
        <v>57.443512119324339</v>
      </c>
      <c r="AB1662" s="1">
        <v>27.487769593497731</v>
      </c>
      <c r="AC1662" s="1">
        <v>0.61536922478288625</v>
      </c>
      <c r="AD1662" s="1">
        <v>0</v>
      </c>
      <c r="AE1662" s="1">
        <v>0.44777156829182257</v>
      </c>
      <c r="AF1662" s="1">
        <v>11.253662950719143</v>
      </c>
      <c r="AG1662" s="1">
        <v>1.1481737948688249</v>
      </c>
      <c r="AH1662" s="1">
        <v>8.3335225157326338</v>
      </c>
      <c r="AI1662" s="1">
        <v>15.73664160800538</v>
      </c>
      <c r="AJ1662" s="1">
        <v>2.5734348297119141</v>
      </c>
      <c r="AK1662" s="1">
        <v>0</v>
      </c>
      <c r="AL1662" s="1">
        <v>0</v>
      </c>
      <c r="AM1662" s="1">
        <v>12.909693711016647</v>
      </c>
    </row>
    <row r="1663" spans="5:39" x14ac:dyDescent="0.2">
      <c r="E1663" s="1" t="str">
        <f t="shared" si="25"/>
        <v>1-----1-11</v>
      </c>
      <c r="F1663" s="1">
        <v>1</v>
      </c>
      <c r="G1663" s="1" t="s">
        <v>87</v>
      </c>
      <c r="H1663" s="1" t="s">
        <v>87</v>
      </c>
      <c r="I1663" s="1" t="s">
        <v>87</v>
      </c>
      <c r="J1663" s="1" t="s">
        <v>87</v>
      </c>
      <c r="K1663" s="1" t="s">
        <v>87</v>
      </c>
      <c r="L1663" s="1">
        <v>1</v>
      </c>
      <c r="M1663" s="1" t="s">
        <v>87</v>
      </c>
      <c r="N1663" s="1">
        <v>1</v>
      </c>
      <c r="O1663" s="1">
        <v>1</v>
      </c>
      <c r="P1663" s="1">
        <v>146</v>
      </c>
      <c r="Q1663" s="1">
        <v>255486</v>
      </c>
      <c r="R1663" s="1">
        <v>48423.783201998034</v>
      </c>
      <c r="S1663" s="1">
        <v>55.989116668701172</v>
      </c>
      <c r="T1663" s="1">
        <v>-364.78587927533778</v>
      </c>
      <c r="U1663" s="1">
        <v>75.243229632269035</v>
      </c>
      <c r="V1663" s="1">
        <v>250.92098999023438</v>
      </c>
      <c r="W1663" s="1">
        <v>-143.50688171386719</v>
      </c>
      <c r="X1663" s="1">
        <v>-0.29635619570497723</v>
      </c>
      <c r="Y1663" s="1">
        <v>3.5927604643698681</v>
      </c>
      <c r="Z1663" s="1">
        <v>7.1530338257282198</v>
      </c>
      <c r="AA1663" s="1">
        <v>41.089139913733042</v>
      </c>
      <c r="AB1663" s="1">
        <v>46.248326718489466</v>
      </c>
      <c r="AC1663" s="1">
        <v>1.9167390776794031</v>
      </c>
      <c r="AD1663" s="1">
        <v>0</v>
      </c>
      <c r="AE1663" s="1">
        <v>0</v>
      </c>
      <c r="AF1663" s="1">
        <v>1.7280790336848202</v>
      </c>
      <c r="AG1663" s="1">
        <v>-5.1093361438342306</v>
      </c>
      <c r="AH1663" s="1">
        <v>7.0304754365348394</v>
      </c>
      <c r="AI1663" s="1">
        <v>1.8951293009715537</v>
      </c>
      <c r="AJ1663" s="1">
        <v>2.5092098712921143</v>
      </c>
      <c r="AK1663" s="1">
        <v>0</v>
      </c>
      <c r="AL1663" s="1">
        <v>0</v>
      </c>
      <c r="AM1663" s="1">
        <v>-108.70149977024074</v>
      </c>
    </row>
    <row r="1664" spans="5:39" x14ac:dyDescent="0.2">
      <c r="E1664" s="1" t="str">
        <f t="shared" si="25"/>
        <v>0-----0-02</v>
      </c>
      <c r="F1664" s="1">
        <v>0</v>
      </c>
      <c r="G1664" s="1" t="s">
        <v>87</v>
      </c>
      <c r="H1664" s="1" t="s">
        <v>87</v>
      </c>
      <c r="I1664" s="1" t="s">
        <v>87</v>
      </c>
      <c r="J1664" s="1" t="s">
        <v>87</v>
      </c>
      <c r="K1664" s="1" t="s">
        <v>87</v>
      </c>
      <c r="L1664" s="1">
        <v>0</v>
      </c>
      <c r="M1664" s="1" t="s">
        <v>87</v>
      </c>
      <c r="N1664" s="1">
        <v>0</v>
      </c>
      <c r="O1664" s="1">
        <v>2</v>
      </c>
      <c r="P1664" s="1">
        <v>1808</v>
      </c>
      <c r="Q1664" s="1">
        <v>5962303</v>
      </c>
      <c r="R1664" s="1">
        <v>22525.024701160692</v>
      </c>
      <c r="S1664" s="1">
        <v>38.536808013916016</v>
      </c>
      <c r="T1664" s="1">
        <v>-166.59961506496126</v>
      </c>
      <c r="U1664" s="1">
        <v>66.299102510074405</v>
      </c>
      <c r="V1664" s="1">
        <v>124.67345428466797</v>
      </c>
      <c r="W1664" s="1">
        <v>23.141672134399414</v>
      </c>
      <c r="X1664" s="1">
        <v>0.10273761046400516</v>
      </c>
      <c r="Y1664" s="1">
        <v>0.39578666163058135</v>
      </c>
      <c r="Z1664" s="1">
        <v>4.6614370319656686</v>
      </c>
      <c r="AA1664" s="1">
        <v>32.438119968072741</v>
      </c>
      <c r="AB1664" s="1">
        <v>47.496797797763719</v>
      </c>
      <c r="AC1664" s="1">
        <v>14.030836742111227</v>
      </c>
      <c r="AD1664" s="1">
        <v>0.97702179845606629</v>
      </c>
      <c r="AE1664" s="1">
        <v>0.28177031593328955</v>
      </c>
      <c r="AF1664" s="1">
        <v>4.1245974919422919</v>
      </c>
      <c r="AG1664" s="1">
        <v>-15.269617683412937</v>
      </c>
      <c r="AH1664" s="1">
        <v>2.8900365628683304</v>
      </c>
      <c r="AI1664" s="1">
        <v>7.448916726665515</v>
      </c>
      <c r="AJ1664" s="1">
        <v>1.2467344999313354</v>
      </c>
      <c r="AK1664" s="1">
        <v>0</v>
      </c>
      <c r="AL1664" s="1">
        <v>0</v>
      </c>
      <c r="AM1664" s="1">
        <v>3.69939593020877</v>
      </c>
    </row>
    <row r="1665" spans="5:39" x14ac:dyDescent="0.2">
      <c r="E1665" s="1" t="str">
        <f t="shared" si="25"/>
        <v>0-----1-02</v>
      </c>
      <c r="F1665" s="1">
        <v>0</v>
      </c>
      <c r="G1665" s="1" t="s">
        <v>87</v>
      </c>
      <c r="H1665" s="1" t="s">
        <v>87</v>
      </c>
      <c r="I1665" s="1" t="s">
        <v>87</v>
      </c>
      <c r="J1665" s="1" t="s">
        <v>87</v>
      </c>
      <c r="K1665" s="1" t="s">
        <v>87</v>
      </c>
      <c r="L1665" s="1">
        <v>1</v>
      </c>
      <c r="M1665" s="1" t="s">
        <v>87</v>
      </c>
      <c r="N1665" s="1">
        <v>0</v>
      </c>
      <c r="O1665" s="1">
        <v>2</v>
      </c>
      <c r="P1665" s="1">
        <v>1397</v>
      </c>
      <c r="Q1665" s="1">
        <v>5038744</v>
      </c>
      <c r="R1665" s="1">
        <v>23554.28210170686</v>
      </c>
      <c r="S1665" s="1">
        <v>39.688175201416016</v>
      </c>
      <c r="T1665" s="1">
        <v>-113.25886838890347</v>
      </c>
      <c r="U1665" s="1">
        <v>53.308034190410716</v>
      </c>
      <c r="V1665" s="1">
        <v>124.39247131347656</v>
      </c>
      <c r="W1665" s="1">
        <v>36.047649383544922</v>
      </c>
      <c r="X1665" s="1">
        <v>0.1530407474441037</v>
      </c>
      <c r="Y1665" s="1">
        <v>0.322997159609617</v>
      </c>
      <c r="Z1665" s="1">
        <v>3.6676798821293559</v>
      </c>
      <c r="AA1665" s="1">
        <v>23.433518352986379</v>
      </c>
      <c r="AB1665" s="1">
        <v>56.705024109182766</v>
      </c>
      <c r="AC1665" s="1">
        <v>15.822296191273063</v>
      </c>
      <c r="AD1665" s="1">
        <v>4.8484304818819927E-2</v>
      </c>
      <c r="AE1665" s="1">
        <v>3.5743034375233192E-2</v>
      </c>
      <c r="AF1665" s="1">
        <v>2.7781923431712348</v>
      </c>
      <c r="AG1665" s="1">
        <v>-20.183970147982549</v>
      </c>
      <c r="AH1665" s="1">
        <v>1.5521113317347486</v>
      </c>
      <c r="AI1665" s="1">
        <v>4.1492289011292973</v>
      </c>
      <c r="AJ1665" s="1">
        <v>1.243924617767334</v>
      </c>
      <c r="AK1665" s="1">
        <v>0</v>
      </c>
      <c r="AL1665" s="1">
        <v>0</v>
      </c>
      <c r="AM1665" s="1">
        <v>-13.911355751661866</v>
      </c>
    </row>
    <row r="1666" spans="5:39" x14ac:dyDescent="0.2">
      <c r="E1666" s="1" t="str">
        <f t="shared" si="25"/>
        <v>0-----0-12</v>
      </c>
      <c r="F1666" s="1">
        <v>0</v>
      </c>
      <c r="G1666" s="1" t="s">
        <v>87</v>
      </c>
      <c r="H1666" s="1" t="s">
        <v>87</v>
      </c>
      <c r="I1666" s="1" t="s">
        <v>87</v>
      </c>
      <c r="J1666" s="1" t="s">
        <v>87</v>
      </c>
      <c r="K1666" s="1" t="s">
        <v>87</v>
      </c>
      <c r="L1666" s="1">
        <v>0</v>
      </c>
      <c r="M1666" s="1" t="s">
        <v>87</v>
      </c>
      <c r="N1666" s="1">
        <v>1</v>
      </c>
      <c r="O1666" s="1">
        <v>2</v>
      </c>
      <c r="P1666" s="1">
        <v>669</v>
      </c>
      <c r="Q1666" s="1">
        <v>2486476</v>
      </c>
      <c r="R1666" s="1">
        <v>23913.634848368059</v>
      </c>
      <c r="S1666" s="1">
        <v>42.400627136230469</v>
      </c>
      <c r="T1666" s="1">
        <v>-273.41458487121366</v>
      </c>
      <c r="U1666" s="1">
        <v>52.760413269292535</v>
      </c>
      <c r="V1666" s="1">
        <v>121.90823364257813</v>
      </c>
      <c r="W1666" s="1">
        <v>-91.528495788574219</v>
      </c>
      <c r="X1666" s="1">
        <v>-0.38274606252432763</v>
      </c>
      <c r="Y1666" s="1">
        <v>1.5360293041235868</v>
      </c>
      <c r="Z1666" s="1">
        <v>15.814992784969572</v>
      </c>
      <c r="AA1666" s="1">
        <v>52.715570148274104</v>
      </c>
      <c r="AB1666" s="1">
        <v>29.20241337539554</v>
      </c>
      <c r="AC1666" s="1">
        <v>0.6582006019764518</v>
      </c>
      <c r="AD1666" s="1">
        <v>7.2793785260746535E-2</v>
      </c>
      <c r="AE1666" s="1">
        <v>1.0574403292048666</v>
      </c>
      <c r="AF1666" s="1">
        <v>13.597155170610936</v>
      </c>
      <c r="AG1666" s="1">
        <v>-1.9647815704175251</v>
      </c>
      <c r="AH1666" s="1">
        <v>2.4529904621515648</v>
      </c>
      <c r="AI1666" s="1">
        <v>11.367884269978576</v>
      </c>
      <c r="AJ1666" s="1">
        <v>1.2190823554992676</v>
      </c>
      <c r="AK1666" s="1">
        <v>0</v>
      </c>
      <c r="AL1666" s="1">
        <v>0</v>
      </c>
      <c r="AM1666" s="1">
        <v>-4.6386538034917599</v>
      </c>
    </row>
    <row r="1667" spans="5:39" x14ac:dyDescent="0.2">
      <c r="E1667" s="1" t="str">
        <f t="shared" ref="E1667:E1730" si="26">CONCATENATE(F1667,G1667,H1667,I1667,J1667,K1667,L1667,M1667,N1667,O1667,)</f>
        <v>0-----1-12</v>
      </c>
      <c r="F1667" s="1">
        <v>0</v>
      </c>
      <c r="G1667" s="1" t="s">
        <v>87</v>
      </c>
      <c r="H1667" s="1" t="s">
        <v>87</v>
      </c>
      <c r="I1667" s="1" t="s">
        <v>87</v>
      </c>
      <c r="J1667" s="1" t="s">
        <v>87</v>
      </c>
      <c r="K1667" s="1" t="s">
        <v>87</v>
      </c>
      <c r="L1667" s="1">
        <v>1</v>
      </c>
      <c r="M1667" s="1" t="s">
        <v>87</v>
      </c>
      <c r="N1667" s="1">
        <v>1</v>
      </c>
      <c r="O1667" s="1">
        <v>2</v>
      </c>
      <c r="P1667" s="1">
        <v>195</v>
      </c>
      <c r="Q1667" s="1">
        <v>791283</v>
      </c>
      <c r="R1667" s="1">
        <v>25024.031636606251</v>
      </c>
      <c r="S1667" s="1">
        <v>45.533744812011719</v>
      </c>
      <c r="T1667" s="1">
        <v>-212.44251455890895</v>
      </c>
      <c r="U1667" s="1">
        <v>49.042680047340241</v>
      </c>
      <c r="V1667" s="1">
        <v>116.60076141357422</v>
      </c>
      <c r="W1667" s="1">
        <v>-39.822826385498047</v>
      </c>
      <c r="X1667" s="1">
        <v>-0.15913833136001743</v>
      </c>
      <c r="Y1667" s="1">
        <v>6.4831419353126502E-2</v>
      </c>
      <c r="Z1667" s="1">
        <v>8.9763080971030593</v>
      </c>
      <c r="AA1667" s="1">
        <v>47.22608725323304</v>
      </c>
      <c r="AB1667" s="1">
        <v>42.314949265938992</v>
      </c>
      <c r="AC1667" s="1">
        <v>1.417823964371786</v>
      </c>
      <c r="AD1667" s="1">
        <v>0</v>
      </c>
      <c r="AE1667" s="1">
        <v>6.4831419353126502E-2</v>
      </c>
      <c r="AF1667" s="1">
        <v>8.3745006527373889</v>
      </c>
      <c r="AG1667" s="1">
        <v>-1.4046174807748883</v>
      </c>
      <c r="AH1667" s="1">
        <v>1.4039490419554381</v>
      </c>
      <c r="AI1667" s="1">
        <v>5.1189193841243164</v>
      </c>
      <c r="AJ1667" s="1">
        <v>1.1660076379776001</v>
      </c>
      <c r="AK1667" s="1">
        <v>0</v>
      </c>
      <c r="AL1667" s="1">
        <v>0</v>
      </c>
      <c r="AM1667" s="1">
        <v>1.8579976166210919</v>
      </c>
    </row>
    <row r="1668" spans="5:39" x14ac:dyDescent="0.2">
      <c r="E1668" s="1" t="str">
        <f t="shared" si="26"/>
        <v>1-----0-02</v>
      </c>
      <c r="F1668" s="1">
        <v>1</v>
      </c>
      <c r="G1668" s="1" t="s">
        <v>87</v>
      </c>
      <c r="H1668" s="1" t="s">
        <v>87</v>
      </c>
      <c r="I1668" s="1" t="s">
        <v>87</v>
      </c>
      <c r="J1668" s="1" t="s">
        <v>87</v>
      </c>
      <c r="K1668" s="1" t="s">
        <v>87</v>
      </c>
      <c r="L1668" s="1">
        <v>0</v>
      </c>
      <c r="M1668" s="1" t="s">
        <v>87</v>
      </c>
      <c r="N1668" s="1">
        <v>0</v>
      </c>
      <c r="O1668" s="1">
        <v>2</v>
      </c>
      <c r="P1668" s="1">
        <v>3641</v>
      </c>
      <c r="Q1668" s="1">
        <v>7457672</v>
      </c>
      <c r="R1668" s="1">
        <v>50840.706546401423</v>
      </c>
      <c r="S1668" s="1">
        <v>55.513866424560547</v>
      </c>
      <c r="T1668" s="1">
        <v>-349.10138597102321</v>
      </c>
      <c r="U1668" s="1">
        <v>98.85814313524159</v>
      </c>
      <c r="V1668" s="1">
        <v>277.81201171875</v>
      </c>
      <c r="W1668" s="1">
        <v>38.289928436279297</v>
      </c>
      <c r="X1668" s="1">
        <v>7.5313525395900527E-2</v>
      </c>
      <c r="Y1668" s="1">
        <v>0.24238126857818362</v>
      </c>
      <c r="Z1668" s="1">
        <v>1.8793398261548644</v>
      </c>
      <c r="AA1668" s="1">
        <v>35.624736512949355</v>
      </c>
      <c r="AB1668" s="1">
        <v>52.943680011671205</v>
      </c>
      <c r="AC1668" s="1">
        <v>8.9480336491065842</v>
      </c>
      <c r="AD1668" s="1">
        <v>0.36182873153981565</v>
      </c>
      <c r="AE1668" s="1">
        <v>0.11997041435986994</v>
      </c>
      <c r="AF1668" s="1">
        <v>1.0194870463597756</v>
      </c>
      <c r="AG1668" s="1">
        <v>-9.5334130461639841</v>
      </c>
      <c r="AH1668" s="1">
        <v>9.6153300459880935</v>
      </c>
      <c r="AI1668" s="1">
        <v>3.4866557813293766</v>
      </c>
      <c r="AJ1668" s="1">
        <v>2.7781202793121338</v>
      </c>
      <c r="AK1668" s="1">
        <v>0</v>
      </c>
      <c r="AL1668" s="1">
        <v>0</v>
      </c>
      <c r="AM1668" s="1">
        <v>7.1525802263519331</v>
      </c>
    </row>
    <row r="1669" spans="5:39" x14ac:dyDescent="0.2">
      <c r="E1669" s="1" t="str">
        <f t="shared" si="26"/>
        <v>1-----1-02</v>
      </c>
      <c r="F1669" s="1">
        <v>1</v>
      </c>
      <c r="G1669" s="1" t="s">
        <v>87</v>
      </c>
      <c r="H1669" s="1" t="s">
        <v>87</v>
      </c>
      <c r="I1669" s="1" t="s">
        <v>87</v>
      </c>
      <c r="J1669" s="1" t="s">
        <v>87</v>
      </c>
      <c r="K1669" s="1" t="s">
        <v>87</v>
      </c>
      <c r="L1669" s="1">
        <v>1</v>
      </c>
      <c r="M1669" s="1" t="s">
        <v>87</v>
      </c>
      <c r="N1669" s="1">
        <v>0</v>
      </c>
      <c r="O1669" s="1">
        <v>2</v>
      </c>
      <c r="P1669" s="1">
        <v>1923</v>
      </c>
      <c r="Q1669" s="1">
        <v>3999909</v>
      </c>
      <c r="R1669" s="1">
        <v>51160.616549715152</v>
      </c>
      <c r="S1669" s="1">
        <v>57.757938385009766</v>
      </c>
      <c r="T1669" s="1">
        <v>-256.66828161203239</v>
      </c>
      <c r="U1669" s="1">
        <v>85.523268290728439</v>
      </c>
      <c r="V1669" s="1">
        <v>267.43310546875</v>
      </c>
      <c r="W1669" s="1">
        <v>89.523170471191406</v>
      </c>
      <c r="X1669" s="1">
        <v>0.17498454183834469</v>
      </c>
      <c r="Y1669" s="1">
        <v>0.11617764304137919</v>
      </c>
      <c r="Z1669" s="1">
        <v>1.1828769104497128</v>
      </c>
      <c r="AA1669" s="1">
        <v>25.802587008854449</v>
      </c>
      <c r="AB1669" s="1">
        <v>59.806560599253636</v>
      </c>
      <c r="AC1669" s="1">
        <v>12.464708572120015</v>
      </c>
      <c r="AD1669" s="1">
        <v>0.62708926628080786</v>
      </c>
      <c r="AE1669" s="1">
        <v>0.11617764304137919</v>
      </c>
      <c r="AF1669" s="1">
        <v>0.65681494253994277</v>
      </c>
      <c r="AG1669" s="1">
        <v>-13.663096938725598</v>
      </c>
      <c r="AH1669" s="1">
        <v>6.500796209611571</v>
      </c>
      <c r="AI1669" s="1">
        <v>3.6243348501207322</v>
      </c>
      <c r="AJ1669" s="1">
        <v>2.6743311882019043</v>
      </c>
      <c r="AK1669" s="1">
        <v>0</v>
      </c>
      <c r="AL1669" s="1">
        <v>0</v>
      </c>
      <c r="AM1669" s="1">
        <v>-3.2269597776279992</v>
      </c>
    </row>
    <row r="1670" spans="5:39" x14ac:dyDescent="0.2">
      <c r="E1670" s="1" t="str">
        <f t="shared" si="26"/>
        <v>1-----0-12</v>
      </c>
      <c r="F1670" s="1">
        <v>1</v>
      </c>
      <c r="G1670" s="1" t="s">
        <v>87</v>
      </c>
      <c r="H1670" s="1" t="s">
        <v>87</v>
      </c>
      <c r="I1670" s="1" t="s">
        <v>87</v>
      </c>
      <c r="J1670" s="1" t="s">
        <v>87</v>
      </c>
      <c r="K1670" s="1" t="s">
        <v>87</v>
      </c>
      <c r="L1670" s="1">
        <v>0</v>
      </c>
      <c r="M1670" s="1" t="s">
        <v>87</v>
      </c>
      <c r="N1670" s="1">
        <v>1</v>
      </c>
      <c r="O1670" s="1">
        <v>2</v>
      </c>
      <c r="P1670" s="1">
        <v>1355</v>
      </c>
      <c r="Q1670" s="1">
        <v>2868664</v>
      </c>
      <c r="R1670" s="1">
        <v>47108.55777854858</v>
      </c>
      <c r="S1670" s="1">
        <v>54.908771514892578</v>
      </c>
      <c r="T1670" s="1">
        <v>-445.55489456416967</v>
      </c>
      <c r="U1670" s="1">
        <v>83.557375688315403</v>
      </c>
      <c r="V1670" s="1">
        <v>272.65313720703125</v>
      </c>
      <c r="W1670" s="1">
        <v>-53.62548828125</v>
      </c>
      <c r="X1670" s="1">
        <v>-0.11383385696785008</v>
      </c>
      <c r="Y1670" s="1">
        <v>0.67923604855779551</v>
      </c>
      <c r="Z1670" s="1">
        <v>6.6806360033799708</v>
      </c>
      <c r="AA1670" s="1">
        <v>48.866371244593303</v>
      </c>
      <c r="AB1670" s="1">
        <v>42.757046485750863</v>
      </c>
      <c r="AC1670" s="1">
        <v>1.0167102177180736</v>
      </c>
      <c r="AD1670" s="1">
        <v>0</v>
      </c>
      <c r="AE1670" s="1">
        <v>0.60843654049411156</v>
      </c>
      <c r="AF1670" s="1">
        <v>6.031623083079789</v>
      </c>
      <c r="AG1670" s="1">
        <v>-2.6673527272331699</v>
      </c>
      <c r="AH1670" s="1">
        <v>9.0964984818054457</v>
      </c>
      <c r="AI1670" s="1">
        <v>14.453241984916525</v>
      </c>
      <c r="AJ1670" s="1">
        <v>2.7265312671661377</v>
      </c>
      <c r="AK1670" s="1">
        <v>0</v>
      </c>
      <c r="AL1670" s="1">
        <v>0</v>
      </c>
      <c r="AM1670" s="1">
        <v>14.836519980870086</v>
      </c>
    </row>
    <row r="1671" spans="5:39" x14ac:dyDescent="0.2">
      <c r="E1671" s="1" t="str">
        <f t="shared" si="26"/>
        <v>1-----1-12</v>
      </c>
      <c r="F1671" s="1">
        <v>1</v>
      </c>
      <c r="G1671" s="1" t="s">
        <v>87</v>
      </c>
      <c r="H1671" s="1" t="s">
        <v>87</v>
      </c>
      <c r="I1671" s="1" t="s">
        <v>87</v>
      </c>
      <c r="J1671" s="1" t="s">
        <v>87</v>
      </c>
      <c r="K1671" s="1" t="s">
        <v>87</v>
      </c>
      <c r="L1671" s="1">
        <v>1</v>
      </c>
      <c r="M1671" s="1" t="s">
        <v>87</v>
      </c>
      <c r="N1671" s="1">
        <v>1</v>
      </c>
      <c r="O1671" s="1">
        <v>2</v>
      </c>
      <c r="P1671" s="1">
        <v>249</v>
      </c>
      <c r="Q1671" s="1">
        <v>529085</v>
      </c>
      <c r="R1671" s="1">
        <v>55188.968855189487</v>
      </c>
      <c r="S1671" s="1">
        <v>56.967399597167969</v>
      </c>
      <c r="T1671" s="1">
        <v>-388.65258220004819</v>
      </c>
      <c r="U1671" s="1">
        <v>78.997389109149509</v>
      </c>
      <c r="V1671" s="1">
        <v>251.567138671875</v>
      </c>
      <c r="W1671" s="1">
        <v>-50.584362030029297</v>
      </c>
      <c r="X1671" s="1">
        <v>-9.1656653638080773E-2</v>
      </c>
      <c r="Y1671" s="1">
        <v>0.30940208095107591</v>
      </c>
      <c r="Z1671" s="1">
        <v>4.0880009828288459</v>
      </c>
      <c r="AA1671" s="1">
        <v>42.372586635417747</v>
      </c>
      <c r="AB1671" s="1">
        <v>51.153217346929139</v>
      </c>
      <c r="AC1671" s="1">
        <v>2.0767929538731962</v>
      </c>
      <c r="AD1671" s="1">
        <v>0</v>
      </c>
      <c r="AE1671" s="1">
        <v>0.30940208095107591</v>
      </c>
      <c r="AF1671" s="1">
        <v>1.7142803141272196</v>
      </c>
      <c r="AG1671" s="1">
        <v>-12.571483057697611</v>
      </c>
      <c r="AH1671" s="1">
        <v>6.1265686383542937</v>
      </c>
      <c r="AI1671" s="1">
        <v>2.1224719340962199</v>
      </c>
      <c r="AJ1671" s="1">
        <v>2.5156714916229248</v>
      </c>
      <c r="AK1671" s="1">
        <v>0</v>
      </c>
      <c r="AL1671" s="1">
        <v>0</v>
      </c>
      <c r="AM1671" s="1">
        <v>11.826132007083276</v>
      </c>
    </row>
    <row r="1672" spans="5:39" x14ac:dyDescent="0.2">
      <c r="E1672" s="1" t="str">
        <f t="shared" si="26"/>
        <v>0-01-----1</v>
      </c>
      <c r="F1672" s="1">
        <v>0</v>
      </c>
      <c r="G1672" s="1" t="s">
        <v>87</v>
      </c>
      <c r="H1672" s="1">
        <v>0</v>
      </c>
      <c r="I1672" s="1">
        <v>1</v>
      </c>
      <c r="J1672" s="1" t="s">
        <v>87</v>
      </c>
      <c r="K1672" s="1" t="s">
        <v>87</v>
      </c>
      <c r="L1672" s="1" t="s">
        <v>87</v>
      </c>
      <c r="M1672" s="1" t="s">
        <v>87</v>
      </c>
      <c r="N1672" s="1" t="s">
        <v>87</v>
      </c>
      <c r="O1672" s="1">
        <v>1</v>
      </c>
      <c r="P1672" s="1">
        <v>484</v>
      </c>
      <c r="Q1672" s="1">
        <v>2041201</v>
      </c>
      <c r="R1672" s="1">
        <v>12067.198115672194</v>
      </c>
      <c r="S1672" s="1">
        <v>13.218889236450195</v>
      </c>
      <c r="T1672" s="1">
        <v>-164.720650528514</v>
      </c>
      <c r="U1672" s="1">
        <v>45.589881645847449</v>
      </c>
      <c r="V1672" s="1">
        <v>113.94404602050781</v>
      </c>
      <c r="W1672" s="1">
        <v>3.463310718536377</v>
      </c>
      <c r="X1672" s="1">
        <v>2.8700206007543916E-2</v>
      </c>
      <c r="Y1672" s="1">
        <v>1.1926312009449338</v>
      </c>
      <c r="Z1672" s="1">
        <v>14.638342818762093</v>
      </c>
      <c r="AA1672" s="1">
        <v>28.648134113201003</v>
      </c>
      <c r="AB1672" s="1">
        <v>46.496351902629875</v>
      </c>
      <c r="AC1672" s="1">
        <v>8.9739814942281537</v>
      </c>
      <c r="AD1672" s="1">
        <v>5.05584702339456E-2</v>
      </c>
      <c r="AE1672" s="1">
        <v>1.1926312009449338</v>
      </c>
      <c r="AF1672" s="1">
        <v>14.638342818762093</v>
      </c>
      <c r="AG1672" s="1">
        <v>-6.6940970044152408</v>
      </c>
      <c r="AH1672" s="1">
        <v>1.0196283257823859</v>
      </c>
      <c r="AI1672" s="1">
        <v>12.991640072053094</v>
      </c>
      <c r="AJ1672" s="1">
        <v>1.1394404172897339</v>
      </c>
      <c r="AK1672" s="1">
        <v>0</v>
      </c>
      <c r="AL1672" s="1">
        <v>0</v>
      </c>
      <c r="AM1672" s="1">
        <v>1.3328644093245055</v>
      </c>
    </row>
    <row r="1673" spans="5:39" x14ac:dyDescent="0.2">
      <c r="E1673" s="1" t="str">
        <f t="shared" si="26"/>
        <v>0-02-----1</v>
      </c>
      <c r="F1673" s="1">
        <v>0</v>
      </c>
      <c r="G1673" s="1" t="s">
        <v>87</v>
      </c>
      <c r="H1673" s="1">
        <v>0</v>
      </c>
      <c r="I1673" s="1">
        <v>2</v>
      </c>
      <c r="J1673" s="1" t="s">
        <v>87</v>
      </c>
      <c r="K1673" s="1" t="s">
        <v>87</v>
      </c>
      <c r="L1673" s="1" t="s">
        <v>87</v>
      </c>
      <c r="M1673" s="1" t="s">
        <v>87</v>
      </c>
      <c r="N1673" s="1" t="s">
        <v>87</v>
      </c>
      <c r="O1673" s="1">
        <v>1</v>
      </c>
      <c r="P1673" s="1">
        <v>237</v>
      </c>
      <c r="Q1673" s="1">
        <v>1084113</v>
      </c>
      <c r="R1673" s="1">
        <v>22314.458601078572</v>
      </c>
      <c r="S1673" s="1">
        <v>48.299320220947266</v>
      </c>
      <c r="T1673" s="1">
        <v>-228.03156361951216</v>
      </c>
      <c r="U1673" s="1">
        <v>50.179510975605872</v>
      </c>
      <c r="V1673" s="1">
        <v>107.53325653076172</v>
      </c>
      <c r="W1673" s="1">
        <v>-64.720771789550781</v>
      </c>
      <c r="X1673" s="1">
        <v>-0.29003962384470533</v>
      </c>
      <c r="Y1673" s="1">
        <v>0</v>
      </c>
      <c r="Z1673" s="1">
        <v>13.437436872355557</v>
      </c>
      <c r="AA1673" s="1">
        <v>59.437807682409492</v>
      </c>
      <c r="AB1673" s="1">
        <v>26.908357339133467</v>
      </c>
      <c r="AC1673" s="1">
        <v>0.21639810610148574</v>
      </c>
      <c r="AD1673" s="1">
        <v>0</v>
      </c>
      <c r="AE1673" s="1">
        <v>0</v>
      </c>
      <c r="AF1673" s="1">
        <v>13.437436872355557</v>
      </c>
      <c r="AG1673" s="1">
        <v>-0.56815063161602364</v>
      </c>
      <c r="AH1673" s="1">
        <v>1.7827322103548287</v>
      </c>
      <c r="AI1673" s="1">
        <v>11.124937966186447</v>
      </c>
      <c r="AJ1673" s="1">
        <v>1.0753325223922729</v>
      </c>
      <c r="AK1673" s="1">
        <v>0</v>
      </c>
      <c r="AL1673" s="1">
        <v>0</v>
      </c>
      <c r="AM1673" s="1">
        <v>-6.7414957407026899</v>
      </c>
    </row>
    <row r="1674" spans="5:39" x14ac:dyDescent="0.2">
      <c r="E1674" s="1" t="str">
        <f t="shared" si="26"/>
        <v>0-03-----1</v>
      </c>
      <c r="F1674" s="1">
        <v>0</v>
      </c>
      <c r="G1674" s="1" t="s">
        <v>87</v>
      </c>
      <c r="H1674" s="1">
        <v>0</v>
      </c>
      <c r="I1674" s="1">
        <v>3</v>
      </c>
      <c r="J1674" s="1" t="s">
        <v>87</v>
      </c>
      <c r="K1674" s="1" t="s">
        <v>87</v>
      </c>
      <c r="L1674" s="1" t="s">
        <v>87</v>
      </c>
      <c r="M1674" s="1" t="s">
        <v>87</v>
      </c>
      <c r="N1674" s="1" t="s">
        <v>87</v>
      </c>
      <c r="O1674" s="1">
        <v>1</v>
      </c>
      <c r="P1674" s="1">
        <v>25</v>
      </c>
      <c r="Q1674" s="1">
        <v>104777</v>
      </c>
      <c r="R1674" s="1">
        <v>50996.78129224923</v>
      </c>
      <c r="S1674" s="1">
        <v>90.662750244140625</v>
      </c>
      <c r="T1674" s="1">
        <v>-466.53316758456208</v>
      </c>
      <c r="U1674" s="1">
        <v>80.337961958916225</v>
      </c>
      <c r="V1674" s="1">
        <v>103.09132385253906</v>
      </c>
      <c r="W1674" s="1">
        <v>-277.0604248046875</v>
      </c>
      <c r="X1674" s="1">
        <v>-0.54329002298581663</v>
      </c>
      <c r="Y1674" s="1">
        <v>0</v>
      </c>
      <c r="Z1674" s="1">
        <v>11.368907298357463</v>
      </c>
      <c r="AA1674" s="1">
        <v>75.282743350162733</v>
      </c>
      <c r="AB1674" s="1">
        <v>13.348349351479809</v>
      </c>
      <c r="AC1674" s="1">
        <v>0</v>
      </c>
      <c r="AD1674" s="1">
        <v>0</v>
      </c>
      <c r="AE1674" s="1">
        <v>0</v>
      </c>
      <c r="AF1674" s="1">
        <v>0</v>
      </c>
      <c r="AG1674" s="1">
        <v>22.102256230485303</v>
      </c>
      <c r="AH1674" s="1">
        <v>7.9150967622673205</v>
      </c>
      <c r="AI1674" s="1">
        <v>0</v>
      </c>
      <c r="AJ1674" s="1">
        <v>1.030913233757019</v>
      </c>
      <c r="AK1674" s="1">
        <v>0</v>
      </c>
      <c r="AL1674" s="1">
        <v>1</v>
      </c>
      <c r="AM1674" s="1">
        <v>-23.973897541632159</v>
      </c>
    </row>
    <row r="1675" spans="5:39" x14ac:dyDescent="0.2">
      <c r="E1675" s="1" t="str">
        <f t="shared" si="26"/>
        <v>0-11-----1</v>
      </c>
      <c r="F1675" s="1">
        <v>0</v>
      </c>
      <c r="G1675" s="1" t="s">
        <v>87</v>
      </c>
      <c r="H1675" s="1">
        <v>1</v>
      </c>
      <c r="I1675" s="1">
        <v>1</v>
      </c>
      <c r="J1675" s="1" t="s">
        <v>87</v>
      </c>
      <c r="K1675" s="1" t="s">
        <v>87</v>
      </c>
      <c r="L1675" s="1" t="s">
        <v>87</v>
      </c>
      <c r="M1675" s="1" t="s">
        <v>87</v>
      </c>
      <c r="N1675" s="1" t="s">
        <v>87</v>
      </c>
      <c r="O1675" s="1">
        <v>1</v>
      </c>
      <c r="P1675" s="1">
        <v>329</v>
      </c>
      <c r="Q1675" s="1">
        <v>827332</v>
      </c>
      <c r="R1675" s="1">
        <v>15230.338494682692</v>
      </c>
      <c r="S1675" s="1">
        <v>16.705986022949219</v>
      </c>
      <c r="T1675" s="1">
        <v>-166.35065770061118</v>
      </c>
      <c r="U1675" s="1">
        <v>52.281911666472247</v>
      </c>
      <c r="V1675" s="1">
        <v>152.570556640625</v>
      </c>
      <c r="W1675" s="1">
        <v>43.314922332763672</v>
      </c>
      <c r="X1675" s="1">
        <v>0.28439894719271042</v>
      </c>
      <c r="Y1675" s="1">
        <v>0.20825980380306816</v>
      </c>
      <c r="Z1675" s="1">
        <v>5.7536756707101864</v>
      </c>
      <c r="AA1675" s="1">
        <v>22.793147128359596</v>
      </c>
      <c r="AB1675" s="1">
        <v>60.051587512630967</v>
      </c>
      <c r="AC1675" s="1">
        <v>11.193329884496189</v>
      </c>
      <c r="AD1675" s="1">
        <v>0</v>
      </c>
      <c r="AE1675" s="1">
        <v>0.20825980380306816</v>
      </c>
      <c r="AF1675" s="1">
        <v>5.7536756707101864</v>
      </c>
      <c r="AG1675" s="1">
        <v>-18.304561450054209</v>
      </c>
      <c r="AH1675" s="1">
        <v>1.0756541311141177</v>
      </c>
      <c r="AI1675" s="1">
        <v>4.5674483601053923</v>
      </c>
      <c r="AJ1675" s="1">
        <v>1.5257055759429932</v>
      </c>
      <c r="AK1675" s="1">
        <v>0</v>
      </c>
      <c r="AL1675" s="1">
        <v>0</v>
      </c>
      <c r="AM1675" s="1">
        <v>17.474572383444045</v>
      </c>
    </row>
    <row r="1676" spans="5:39" x14ac:dyDescent="0.2">
      <c r="E1676" s="1" t="str">
        <f t="shared" si="26"/>
        <v>0-12-----1</v>
      </c>
      <c r="F1676" s="1">
        <v>0</v>
      </c>
      <c r="G1676" s="1" t="s">
        <v>87</v>
      </c>
      <c r="H1676" s="1">
        <v>1</v>
      </c>
      <c r="I1676" s="1">
        <v>2</v>
      </c>
      <c r="J1676" s="1" t="s">
        <v>87</v>
      </c>
      <c r="K1676" s="1" t="s">
        <v>87</v>
      </c>
      <c r="L1676" s="1" t="s">
        <v>87</v>
      </c>
      <c r="M1676" s="1" t="s">
        <v>87</v>
      </c>
      <c r="N1676" s="1" t="s">
        <v>87</v>
      </c>
      <c r="O1676" s="1">
        <v>1</v>
      </c>
      <c r="P1676" s="1">
        <v>497</v>
      </c>
      <c r="Q1676" s="1">
        <v>1499305</v>
      </c>
      <c r="R1676" s="1">
        <v>28015.256469637909</v>
      </c>
      <c r="S1676" s="1">
        <v>56.496906280517578</v>
      </c>
      <c r="T1676" s="1">
        <v>-266.41945120366881</v>
      </c>
      <c r="U1676" s="1">
        <v>51.631154769537304</v>
      </c>
      <c r="V1676" s="1">
        <v>136.51971435546875</v>
      </c>
      <c r="W1676" s="1">
        <v>-42.658668518066406</v>
      </c>
      <c r="X1676" s="1">
        <v>-0.15226941992945375</v>
      </c>
      <c r="Y1676" s="1">
        <v>0.65163525766938679</v>
      </c>
      <c r="Z1676" s="1">
        <v>6.7831428561900342</v>
      </c>
      <c r="AA1676" s="1">
        <v>53.637652112145297</v>
      </c>
      <c r="AB1676" s="1">
        <v>36.860945571448106</v>
      </c>
      <c r="AC1676" s="1">
        <v>2.0666242025471804</v>
      </c>
      <c r="AD1676" s="1">
        <v>0</v>
      </c>
      <c r="AE1676" s="1">
        <v>0.65163525766938679</v>
      </c>
      <c r="AF1676" s="1">
        <v>6.7831428561900342</v>
      </c>
      <c r="AG1676" s="1">
        <v>-4.2708753673849653</v>
      </c>
      <c r="AH1676" s="1">
        <v>3.6750011089325878</v>
      </c>
      <c r="AI1676" s="1">
        <v>12.53587409706622</v>
      </c>
      <c r="AJ1676" s="1">
        <v>1.3651971817016602</v>
      </c>
      <c r="AK1676" s="1">
        <v>0</v>
      </c>
      <c r="AL1676" s="1">
        <v>0</v>
      </c>
      <c r="AM1676" s="1">
        <v>23.669908366088066</v>
      </c>
    </row>
    <row r="1677" spans="5:39" x14ac:dyDescent="0.2">
      <c r="E1677" s="1" t="str">
        <f t="shared" si="26"/>
        <v>0-13-----1</v>
      </c>
      <c r="F1677" s="1">
        <v>0</v>
      </c>
      <c r="G1677" s="1" t="s">
        <v>87</v>
      </c>
      <c r="H1677" s="1">
        <v>1</v>
      </c>
      <c r="I1677" s="1">
        <v>3</v>
      </c>
      <c r="J1677" s="1" t="s">
        <v>87</v>
      </c>
      <c r="K1677" s="1" t="s">
        <v>87</v>
      </c>
      <c r="L1677" s="1" t="s">
        <v>87</v>
      </c>
      <c r="M1677" s="1" t="s">
        <v>87</v>
      </c>
      <c r="N1677" s="1" t="s">
        <v>87</v>
      </c>
      <c r="O1677" s="1">
        <v>1</v>
      </c>
      <c r="P1677" s="1">
        <v>127</v>
      </c>
      <c r="Q1677" s="1">
        <v>455530</v>
      </c>
      <c r="R1677" s="1">
        <v>49894.608226732649</v>
      </c>
      <c r="S1677" s="1">
        <v>89.170768737792969</v>
      </c>
      <c r="T1677" s="1">
        <v>-388.34186740122436</v>
      </c>
      <c r="U1677" s="1">
        <v>50.638211094076055</v>
      </c>
      <c r="V1677" s="1">
        <v>116.90009307861328</v>
      </c>
      <c r="W1677" s="1">
        <v>-329.44500732421875</v>
      </c>
      <c r="X1677" s="1">
        <v>-0.66028178000144699</v>
      </c>
      <c r="Y1677" s="1">
        <v>1.8075648146115515</v>
      </c>
      <c r="Z1677" s="1">
        <v>22.03630935393937</v>
      </c>
      <c r="AA1677" s="1">
        <v>68.627093715013274</v>
      </c>
      <c r="AB1677" s="1">
        <v>7.5290321164358005</v>
      </c>
      <c r="AC1677" s="1">
        <v>0</v>
      </c>
      <c r="AD1677" s="1">
        <v>0</v>
      </c>
      <c r="AE1677" s="1">
        <v>0</v>
      </c>
      <c r="AF1677" s="1">
        <v>0</v>
      </c>
      <c r="AG1677" s="1">
        <v>0</v>
      </c>
      <c r="AH1677" s="1">
        <v>7.0429679338509086</v>
      </c>
      <c r="AI1677" s="1">
        <v>0</v>
      </c>
      <c r="AJ1677" s="1">
        <v>1.1690009832382202</v>
      </c>
      <c r="AK1677" s="1">
        <v>0</v>
      </c>
      <c r="AL1677" s="1">
        <v>0</v>
      </c>
      <c r="AM1677" s="1">
        <v>-115.68441084128952</v>
      </c>
    </row>
    <row r="1678" spans="5:39" x14ac:dyDescent="0.2">
      <c r="E1678" s="1" t="str">
        <f t="shared" si="26"/>
        <v>1-01-----1</v>
      </c>
      <c r="F1678" s="1">
        <v>1</v>
      </c>
      <c r="G1678" s="1" t="s">
        <v>87</v>
      </c>
      <c r="H1678" s="1">
        <v>0</v>
      </c>
      <c r="I1678" s="1">
        <v>1</v>
      </c>
      <c r="J1678" s="1" t="s">
        <v>87</v>
      </c>
      <c r="K1678" s="1" t="s">
        <v>87</v>
      </c>
      <c r="L1678" s="1" t="s">
        <v>87</v>
      </c>
      <c r="M1678" s="1" t="s">
        <v>87</v>
      </c>
      <c r="N1678" s="1" t="s">
        <v>87</v>
      </c>
      <c r="O1678" s="1">
        <v>1</v>
      </c>
      <c r="P1678" s="1">
        <v>426</v>
      </c>
      <c r="Q1678" s="1">
        <v>1103367</v>
      </c>
      <c r="R1678" s="1">
        <v>18620.479937586118</v>
      </c>
      <c r="S1678" s="1">
        <v>14.769342422485352</v>
      </c>
      <c r="T1678" s="1">
        <v>-281.9021731395195</v>
      </c>
      <c r="U1678" s="1">
        <v>73.748671514434889</v>
      </c>
      <c r="V1678" s="1">
        <v>221.2037353515625</v>
      </c>
      <c r="W1678" s="1">
        <v>14.978509902954102</v>
      </c>
      <c r="X1678" s="1">
        <v>8.0441051751407505E-2</v>
      </c>
      <c r="Y1678" s="1">
        <v>0.32065486823513845</v>
      </c>
      <c r="Z1678" s="1">
        <v>9.6278028978571939</v>
      </c>
      <c r="AA1678" s="1">
        <v>32.743774283624575</v>
      </c>
      <c r="AB1678" s="1">
        <v>46.533746251247322</v>
      </c>
      <c r="AC1678" s="1">
        <v>10.774021699035769</v>
      </c>
      <c r="AD1678" s="1">
        <v>0</v>
      </c>
      <c r="AE1678" s="1">
        <v>0.32065486823513845</v>
      </c>
      <c r="AF1678" s="1">
        <v>9.6278028978571939</v>
      </c>
      <c r="AG1678" s="1">
        <v>-11.553380337122164</v>
      </c>
      <c r="AH1678" s="1">
        <v>3.1518264398126354</v>
      </c>
      <c r="AI1678" s="1">
        <v>9.956413366814477</v>
      </c>
      <c r="AJ1678" s="1">
        <v>2.2120373249053955</v>
      </c>
      <c r="AK1678" s="1">
        <v>0</v>
      </c>
      <c r="AL1678" s="1">
        <v>0</v>
      </c>
      <c r="AM1678" s="1">
        <v>0.37341765773909386</v>
      </c>
    </row>
    <row r="1679" spans="5:39" x14ac:dyDescent="0.2">
      <c r="E1679" s="1" t="str">
        <f t="shared" si="26"/>
        <v>1-02-----1</v>
      </c>
      <c r="F1679" s="1">
        <v>1</v>
      </c>
      <c r="G1679" s="1" t="s">
        <v>87</v>
      </c>
      <c r="H1679" s="1">
        <v>0</v>
      </c>
      <c r="I1679" s="1">
        <v>2</v>
      </c>
      <c r="J1679" s="1" t="s">
        <v>87</v>
      </c>
      <c r="K1679" s="1" t="s">
        <v>87</v>
      </c>
      <c r="L1679" s="1" t="s">
        <v>87</v>
      </c>
      <c r="M1679" s="1" t="s">
        <v>87</v>
      </c>
      <c r="N1679" s="1" t="s">
        <v>87</v>
      </c>
      <c r="O1679" s="1">
        <v>1</v>
      </c>
      <c r="P1679" s="1">
        <v>268</v>
      </c>
      <c r="Q1679" s="1">
        <v>647674</v>
      </c>
      <c r="R1679" s="1">
        <v>35204.276477675616</v>
      </c>
      <c r="S1679" s="1">
        <v>49.220188140869141</v>
      </c>
      <c r="T1679" s="1">
        <v>-379.3985633461366</v>
      </c>
      <c r="U1679" s="1">
        <v>79.742077294895438</v>
      </c>
      <c r="V1679" s="1">
        <v>227.31466674804688</v>
      </c>
      <c r="W1679" s="1">
        <v>-39.50079345703125</v>
      </c>
      <c r="X1679" s="1">
        <v>-0.11220453140708693</v>
      </c>
      <c r="Y1679" s="1">
        <v>0</v>
      </c>
      <c r="Z1679" s="1">
        <v>8.6765872954603704</v>
      </c>
      <c r="AA1679" s="1">
        <v>51.812022715131377</v>
      </c>
      <c r="AB1679" s="1">
        <v>36.718472564901475</v>
      </c>
      <c r="AC1679" s="1">
        <v>2.7929174245067734</v>
      </c>
      <c r="AD1679" s="1">
        <v>0</v>
      </c>
      <c r="AE1679" s="1">
        <v>0</v>
      </c>
      <c r="AF1679" s="1">
        <v>8.6765872954603704</v>
      </c>
      <c r="AG1679" s="1">
        <v>-5.6204353817462582E-2</v>
      </c>
      <c r="AH1679" s="1">
        <v>7.2068759699334599</v>
      </c>
      <c r="AI1679" s="1">
        <v>8.2386714461987385</v>
      </c>
      <c r="AJ1679" s="1">
        <v>2.2731466293334961</v>
      </c>
      <c r="AK1679" s="1">
        <v>0</v>
      </c>
      <c r="AL1679" s="1">
        <v>0</v>
      </c>
      <c r="AM1679" s="1">
        <v>17.451682523906253</v>
      </c>
    </row>
    <row r="1680" spans="5:39" x14ac:dyDescent="0.2">
      <c r="E1680" s="1" t="str">
        <f t="shared" si="26"/>
        <v>1-03-----1</v>
      </c>
      <c r="F1680" s="1">
        <v>1</v>
      </c>
      <c r="G1680" s="1" t="s">
        <v>87</v>
      </c>
      <c r="H1680" s="1">
        <v>0</v>
      </c>
      <c r="I1680" s="1">
        <v>3</v>
      </c>
      <c r="J1680" s="1" t="s">
        <v>87</v>
      </c>
      <c r="K1680" s="1" t="s">
        <v>87</v>
      </c>
      <c r="L1680" s="1" t="s">
        <v>87</v>
      </c>
      <c r="M1680" s="1" t="s">
        <v>87</v>
      </c>
      <c r="N1680" s="1" t="s">
        <v>87</v>
      </c>
      <c r="O1680" s="1">
        <v>1</v>
      </c>
      <c r="P1680" s="1">
        <v>38</v>
      </c>
      <c r="Q1680" s="1">
        <v>120966</v>
      </c>
      <c r="R1680" s="1">
        <v>77296.92620020271</v>
      </c>
      <c r="S1680" s="1">
        <v>89.619117736816406</v>
      </c>
      <c r="T1680" s="1">
        <v>-450.04429005209579</v>
      </c>
      <c r="U1680" s="1">
        <v>92.813326585186744</v>
      </c>
      <c r="V1680" s="1">
        <v>240.27247619628906</v>
      </c>
      <c r="W1680" s="1">
        <v>-122.30921936035156</v>
      </c>
      <c r="X1680" s="1">
        <v>-0.15823296652646299</v>
      </c>
      <c r="Y1680" s="1">
        <v>0</v>
      </c>
      <c r="Z1680" s="1">
        <v>2.3700874625927946</v>
      </c>
      <c r="AA1680" s="1">
        <v>81.32450440619678</v>
      </c>
      <c r="AB1680" s="1">
        <v>16.305408131210424</v>
      </c>
      <c r="AC1680" s="1">
        <v>0</v>
      </c>
      <c r="AD1680" s="1">
        <v>0</v>
      </c>
      <c r="AE1680" s="1">
        <v>0</v>
      </c>
      <c r="AF1680" s="1">
        <v>0</v>
      </c>
      <c r="AG1680" s="1">
        <v>0</v>
      </c>
      <c r="AH1680" s="1">
        <v>12.743018983917542</v>
      </c>
      <c r="AI1680" s="1">
        <v>0</v>
      </c>
      <c r="AJ1680" s="1">
        <v>2.4027247428894043</v>
      </c>
      <c r="AK1680" s="1">
        <v>0</v>
      </c>
      <c r="AL1680" s="1">
        <v>1</v>
      </c>
      <c r="AM1680" s="1">
        <v>-18.093746087638415</v>
      </c>
    </row>
    <row r="1681" spans="5:39" x14ac:dyDescent="0.2">
      <c r="E1681" s="1" t="str">
        <f t="shared" si="26"/>
        <v>1-11-----1</v>
      </c>
      <c r="F1681" s="1">
        <v>1</v>
      </c>
      <c r="G1681" s="1" t="s">
        <v>87</v>
      </c>
      <c r="H1681" s="1">
        <v>1</v>
      </c>
      <c r="I1681" s="1">
        <v>1</v>
      </c>
      <c r="J1681" s="1" t="s">
        <v>87</v>
      </c>
      <c r="K1681" s="1" t="s">
        <v>87</v>
      </c>
      <c r="L1681" s="1" t="s">
        <v>87</v>
      </c>
      <c r="M1681" s="1" t="s">
        <v>87</v>
      </c>
      <c r="N1681" s="1" t="s">
        <v>87</v>
      </c>
      <c r="O1681" s="1">
        <v>1</v>
      </c>
      <c r="P1681" s="1">
        <v>438</v>
      </c>
      <c r="Q1681" s="1">
        <v>587155</v>
      </c>
      <c r="R1681" s="1">
        <v>25480.259791522432</v>
      </c>
      <c r="S1681" s="1">
        <v>18.725042343139648</v>
      </c>
      <c r="T1681" s="1">
        <v>-320.14165985517604</v>
      </c>
      <c r="U1681" s="1">
        <v>89.741176497746309</v>
      </c>
      <c r="V1681" s="1">
        <v>316.08212280273438</v>
      </c>
      <c r="W1681" s="1">
        <v>105.53870391845703</v>
      </c>
      <c r="X1681" s="1">
        <v>0.41419791156749092</v>
      </c>
      <c r="Y1681" s="1">
        <v>0.8101778916981035</v>
      </c>
      <c r="Z1681" s="1">
        <v>5.2614726946036399</v>
      </c>
      <c r="AA1681" s="1">
        <v>27.76575180318655</v>
      </c>
      <c r="AB1681" s="1">
        <v>50.565012645723876</v>
      </c>
      <c r="AC1681" s="1">
        <v>15.343137672335244</v>
      </c>
      <c r="AD1681" s="1">
        <v>0.25444729245258918</v>
      </c>
      <c r="AE1681" s="1">
        <v>0.8101778916981035</v>
      </c>
      <c r="AF1681" s="1">
        <v>5.2614726946036399</v>
      </c>
      <c r="AG1681" s="1">
        <v>-33.838907707451</v>
      </c>
      <c r="AH1681" s="1">
        <v>5.5114686129805417</v>
      </c>
      <c r="AI1681" s="1">
        <v>5.9737604046526247</v>
      </c>
      <c r="AJ1681" s="1">
        <v>3.1608211994171143</v>
      </c>
      <c r="AK1681" s="1">
        <v>0</v>
      </c>
      <c r="AL1681" s="1">
        <v>0</v>
      </c>
      <c r="AM1681" s="1">
        <v>42.210738818067242</v>
      </c>
    </row>
    <row r="1682" spans="5:39" x14ac:dyDescent="0.2">
      <c r="E1682" s="1" t="str">
        <f t="shared" si="26"/>
        <v>1-12-----1</v>
      </c>
      <c r="F1682" s="1">
        <v>1</v>
      </c>
      <c r="G1682" s="1" t="s">
        <v>87</v>
      </c>
      <c r="H1682" s="1">
        <v>1</v>
      </c>
      <c r="I1682" s="1">
        <v>2</v>
      </c>
      <c r="J1682" s="1" t="s">
        <v>87</v>
      </c>
      <c r="K1682" s="1" t="s">
        <v>87</v>
      </c>
      <c r="L1682" s="1" t="s">
        <v>87</v>
      </c>
      <c r="M1682" s="1" t="s">
        <v>87</v>
      </c>
      <c r="N1682" s="1" t="s">
        <v>87</v>
      </c>
      <c r="O1682" s="1">
        <v>1</v>
      </c>
      <c r="P1682" s="1">
        <v>1228</v>
      </c>
      <c r="Q1682" s="1">
        <v>2181947</v>
      </c>
      <c r="R1682" s="1">
        <v>47399.347551547937</v>
      </c>
      <c r="S1682" s="1">
        <v>58.462993621826172</v>
      </c>
      <c r="T1682" s="1">
        <v>-431.89107611602753</v>
      </c>
      <c r="U1682" s="1">
        <v>87.482123549353446</v>
      </c>
      <c r="V1682" s="1">
        <v>297.380859375</v>
      </c>
      <c r="W1682" s="1">
        <v>38.912700653076172</v>
      </c>
      <c r="X1682" s="1">
        <v>8.2095435197199015E-2</v>
      </c>
      <c r="Y1682" s="1">
        <v>0.14216660624662286</v>
      </c>
      <c r="Z1682" s="1">
        <v>4.9615778935052042</v>
      </c>
      <c r="AA1682" s="1">
        <v>34.207659489437638</v>
      </c>
      <c r="AB1682" s="1">
        <v>56.318920670392082</v>
      </c>
      <c r="AC1682" s="1">
        <v>4.3696753404184427</v>
      </c>
      <c r="AD1682" s="1">
        <v>0</v>
      </c>
      <c r="AE1682" s="1">
        <v>0.14216660624662286</v>
      </c>
      <c r="AF1682" s="1">
        <v>4.9615778935052042</v>
      </c>
      <c r="AG1682" s="1">
        <v>-0.41075404283681605</v>
      </c>
      <c r="AH1682" s="1">
        <v>8.4456781840838921</v>
      </c>
      <c r="AI1682" s="1">
        <v>11.608190427718512</v>
      </c>
      <c r="AJ1682" s="1">
        <v>2.973808765411377</v>
      </c>
      <c r="AK1682" s="1">
        <v>0</v>
      </c>
      <c r="AL1682" s="1">
        <v>0</v>
      </c>
      <c r="AM1682" s="1">
        <v>66.297666552049307</v>
      </c>
    </row>
    <row r="1683" spans="5:39" x14ac:dyDescent="0.2">
      <c r="E1683" s="1" t="str">
        <f t="shared" si="26"/>
        <v>1-13-----1</v>
      </c>
      <c r="F1683" s="1">
        <v>1</v>
      </c>
      <c r="G1683" s="1" t="s">
        <v>87</v>
      </c>
      <c r="H1683" s="1">
        <v>1</v>
      </c>
      <c r="I1683" s="1">
        <v>3</v>
      </c>
      <c r="J1683" s="1" t="s">
        <v>87</v>
      </c>
      <c r="K1683" s="1" t="s">
        <v>87</v>
      </c>
      <c r="L1683" s="1" t="s">
        <v>87</v>
      </c>
      <c r="M1683" s="1" t="s">
        <v>87</v>
      </c>
      <c r="N1683" s="1" t="s">
        <v>87</v>
      </c>
      <c r="O1683" s="1">
        <v>1</v>
      </c>
      <c r="P1683" s="1">
        <v>550</v>
      </c>
      <c r="Q1683" s="1">
        <v>1332175</v>
      </c>
      <c r="R1683" s="1">
        <v>83177.94429527325</v>
      </c>
      <c r="S1683" s="1">
        <v>90.49114990234375</v>
      </c>
      <c r="T1683" s="1">
        <v>-547.6404287469536</v>
      </c>
      <c r="U1683" s="1">
        <v>88.374751321376053</v>
      </c>
      <c r="V1683" s="1">
        <v>255.14659118652344</v>
      </c>
      <c r="W1683" s="1">
        <v>-281.06805419921875</v>
      </c>
      <c r="X1683" s="1">
        <v>-0.33791175843617355</v>
      </c>
      <c r="Y1683" s="1">
        <v>1.0101525700452267</v>
      </c>
      <c r="Z1683" s="1">
        <v>6.2776286899243718</v>
      </c>
      <c r="AA1683" s="1">
        <v>72.231426051382144</v>
      </c>
      <c r="AB1683" s="1">
        <v>20.480792688648265</v>
      </c>
      <c r="AC1683" s="1">
        <v>0</v>
      </c>
      <c r="AD1683" s="1">
        <v>0</v>
      </c>
      <c r="AE1683" s="1">
        <v>0</v>
      </c>
      <c r="AF1683" s="1">
        <v>0</v>
      </c>
      <c r="AG1683" s="1">
        <v>0</v>
      </c>
      <c r="AH1683" s="1">
        <v>12.584201785967453</v>
      </c>
      <c r="AI1683" s="1">
        <v>0</v>
      </c>
      <c r="AJ1683" s="1">
        <v>2.5514657497406006</v>
      </c>
      <c r="AK1683" s="1">
        <v>0</v>
      </c>
      <c r="AL1683" s="1">
        <v>0</v>
      </c>
      <c r="AM1683" s="1">
        <v>-89.533156635322342</v>
      </c>
    </row>
    <row r="1684" spans="5:39" x14ac:dyDescent="0.2">
      <c r="E1684" s="1" t="str">
        <f t="shared" si="26"/>
        <v>0-01-----2</v>
      </c>
      <c r="F1684" s="1">
        <v>0</v>
      </c>
      <c r="G1684" s="1" t="s">
        <v>87</v>
      </c>
      <c r="H1684" s="1">
        <v>0</v>
      </c>
      <c r="I1684" s="1">
        <v>1</v>
      </c>
      <c r="J1684" s="1" t="s">
        <v>87</v>
      </c>
      <c r="K1684" s="1" t="s">
        <v>87</v>
      </c>
      <c r="L1684" s="1" t="s">
        <v>87</v>
      </c>
      <c r="M1684" s="1" t="s">
        <v>87</v>
      </c>
      <c r="N1684" s="1" t="s">
        <v>87</v>
      </c>
      <c r="O1684" s="1">
        <v>2</v>
      </c>
      <c r="P1684" s="1">
        <v>1057</v>
      </c>
      <c r="Q1684" s="1">
        <v>4351299</v>
      </c>
      <c r="R1684" s="1">
        <v>12036.736296764466</v>
      </c>
      <c r="S1684" s="1">
        <v>13.300339698791504</v>
      </c>
      <c r="T1684" s="1">
        <v>-102.1516630005236</v>
      </c>
      <c r="U1684" s="1">
        <v>54.500489607511021</v>
      </c>
      <c r="V1684" s="1">
        <v>113.38784027099609</v>
      </c>
      <c r="W1684" s="1">
        <v>46.861312866210938</v>
      </c>
      <c r="X1684" s="1">
        <v>0.38931909539970139</v>
      </c>
      <c r="Y1684" s="1">
        <v>0.60395757680637441</v>
      </c>
      <c r="Z1684" s="1">
        <v>5.5318882935877305</v>
      </c>
      <c r="AA1684" s="1">
        <v>18.921384165969748</v>
      </c>
      <c r="AB1684" s="1">
        <v>54.656506022684262</v>
      </c>
      <c r="AC1684" s="1">
        <v>19.365573360966462</v>
      </c>
      <c r="AD1684" s="1">
        <v>0.92069057998542503</v>
      </c>
      <c r="AE1684" s="1">
        <v>0.60395757680637441</v>
      </c>
      <c r="AF1684" s="1">
        <v>5.5318882935877305</v>
      </c>
      <c r="AG1684" s="1">
        <v>-23.446147945031029</v>
      </c>
      <c r="AH1684" s="1">
        <v>0.7027408171378744</v>
      </c>
      <c r="AI1684" s="1">
        <v>4.15209587756173</v>
      </c>
      <c r="AJ1684" s="1">
        <v>1.1338784694671631</v>
      </c>
      <c r="AK1684" s="1">
        <v>0</v>
      </c>
      <c r="AL1684" s="1">
        <v>0</v>
      </c>
      <c r="AM1684" s="1">
        <v>-0.28404105001934354</v>
      </c>
    </row>
    <row r="1685" spans="5:39" x14ac:dyDescent="0.2">
      <c r="E1685" s="1" t="str">
        <f t="shared" si="26"/>
        <v>0-02-----2</v>
      </c>
      <c r="F1685" s="1">
        <v>0</v>
      </c>
      <c r="G1685" s="1" t="s">
        <v>87</v>
      </c>
      <c r="H1685" s="1">
        <v>0</v>
      </c>
      <c r="I1685" s="1">
        <v>2</v>
      </c>
      <c r="J1685" s="1" t="s">
        <v>87</v>
      </c>
      <c r="K1685" s="1" t="s">
        <v>87</v>
      </c>
      <c r="L1685" s="1" t="s">
        <v>87</v>
      </c>
      <c r="M1685" s="1" t="s">
        <v>87</v>
      </c>
      <c r="N1685" s="1" t="s">
        <v>87</v>
      </c>
      <c r="O1685" s="1">
        <v>2</v>
      </c>
      <c r="P1685" s="1">
        <v>510</v>
      </c>
      <c r="Q1685" s="1">
        <v>2358643</v>
      </c>
      <c r="R1685" s="1">
        <v>22901.894718682637</v>
      </c>
      <c r="S1685" s="1">
        <v>49.100143432617188</v>
      </c>
      <c r="T1685" s="1">
        <v>-186.16075358982454</v>
      </c>
      <c r="U1685" s="1">
        <v>60.638163793002349</v>
      </c>
      <c r="V1685" s="1">
        <v>108.9765625</v>
      </c>
      <c r="W1685" s="1">
        <v>-13.753666877746582</v>
      </c>
      <c r="X1685" s="1">
        <v>-6.005471183363173E-2</v>
      </c>
      <c r="Y1685" s="1">
        <v>0</v>
      </c>
      <c r="Z1685" s="1">
        <v>8.9577354436428056</v>
      </c>
      <c r="AA1685" s="1">
        <v>46.027143573656545</v>
      </c>
      <c r="AB1685" s="1">
        <v>41.935468826778788</v>
      </c>
      <c r="AC1685" s="1">
        <v>3.0796521559218584</v>
      </c>
      <c r="AD1685" s="1">
        <v>0</v>
      </c>
      <c r="AE1685" s="1">
        <v>0</v>
      </c>
      <c r="AF1685" s="1">
        <v>8.9577354436428056</v>
      </c>
      <c r="AG1685" s="1">
        <v>-2.2155151424902844</v>
      </c>
      <c r="AH1685" s="1">
        <v>1.7879205657771724</v>
      </c>
      <c r="AI1685" s="1">
        <v>6.3768677079117708</v>
      </c>
      <c r="AJ1685" s="1">
        <v>1.0897655487060547</v>
      </c>
      <c r="AK1685" s="1">
        <v>0</v>
      </c>
      <c r="AL1685" s="1">
        <v>0</v>
      </c>
      <c r="AM1685" s="1">
        <v>-3.1569097477324783</v>
      </c>
    </row>
    <row r="1686" spans="5:39" x14ac:dyDescent="0.2">
      <c r="E1686" s="1" t="str">
        <f t="shared" si="26"/>
        <v>0-03-----2</v>
      </c>
      <c r="F1686" s="1">
        <v>0</v>
      </c>
      <c r="G1686" s="1" t="s">
        <v>87</v>
      </c>
      <c r="H1686" s="1">
        <v>0</v>
      </c>
      <c r="I1686" s="1">
        <v>3</v>
      </c>
      <c r="J1686" s="1" t="s">
        <v>87</v>
      </c>
      <c r="K1686" s="1" t="s">
        <v>87</v>
      </c>
      <c r="L1686" s="1" t="s">
        <v>87</v>
      </c>
      <c r="M1686" s="1" t="s">
        <v>87</v>
      </c>
      <c r="N1686" s="1" t="s">
        <v>87</v>
      </c>
      <c r="O1686" s="1">
        <v>2</v>
      </c>
      <c r="P1686" s="1">
        <v>59</v>
      </c>
      <c r="Q1686" s="1">
        <v>280212</v>
      </c>
      <c r="R1686" s="1">
        <v>46160.177948472265</v>
      </c>
      <c r="S1686" s="1">
        <v>89.788345336914063</v>
      </c>
      <c r="T1686" s="1">
        <v>-265.79890778581813</v>
      </c>
      <c r="U1686" s="1">
        <v>98.448080046996964</v>
      </c>
      <c r="V1686" s="1">
        <v>102.08841705322266</v>
      </c>
      <c r="W1686" s="1">
        <v>-85.355636596679688</v>
      </c>
      <c r="X1686" s="1">
        <v>-0.18491184477659633</v>
      </c>
      <c r="Y1686" s="1">
        <v>0</v>
      </c>
      <c r="Z1686" s="1">
        <v>3.7635790044680455</v>
      </c>
      <c r="AA1686" s="1">
        <v>59.309023168172672</v>
      </c>
      <c r="AB1686" s="1">
        <v>36.927397827359286</v>
      </c>
      <c r="AC1686" s="1">
        <v>0</v>
      </c>
      <c r="AD1686" s="1">
        <v>0</v>
      </c>
      <c r="AE1686" s="1">
        <v>0</v>
      </c>
      <c r="AF1686" s="1">
        <v>0</v>
      </c>
      <c r="AG1686" s="1">
        <v>-3.0183643138898764</v>
      </c>
      <c r="AH1686" s="1">
        <v>5.1709457684326958</v>
      </c>
      <c r="AI1686" s="1">
        <v>0</v>
      </c>
      <c r="AJ1686" s="1">
        <v>1.0208841562271118</v>
      </c>
      <c r="AK1686" s="1">
        <v>0</v>
      </c>
      <c r="AL1686" s="1">
        <v>1</v>
      </c>
      <c r="AM1686" s="1">
        <v>-22.245811533833987</v>
      </c>
    </row>
    <row r="1687" spans="5:39" x14ac:dyDescent="0.2">
      <c r="E1687" s="1" t="str">
        <f t="shared" si="26"/>
        <v>0-11-----2</v>
      </c>
      <c r="F1687" s="1">
        <v>0</v>
      </c>
      <c r="G1687" s="1" t="s">
        <v>87</v>
      </c>
      <c r="H1687" s="1">
        <v>1</v>
      </c>
      <c r="I1687" s="1">
        <v>1</v>
      </c>
      <c r="J1687" s="1" t="s">
        <v>87</v>
      </c>
      <c r="K1687" s="1" t="s">
        <v>87</v>
      </c>
      <c r="L1687" s="1" t="s">
        <v>87</v>
      </c>
      <c r="M1687" s="1" t="s">
        <v>87</v>
      </c>
      <c r="N1687" s="1" t="s">
        <v>87</v>
      </c>
      <c r="O1687" s="1">
        <v>2</v>
      </c>
      <c r="P1687" s="1">
        <v>771</v>
      </c>
      <c r="Q1687" s="1">
        <v>1972108</v>
      </c>
      <c r="R1687" s="1">
        <v>14645.037574985014</v>
      </c>
      <c r="S1687" s="1">
        <v>15.98451042175293</v>
      </c>
      <c r="T1687" s="1">
        <v>-116.65102562854548</v>
      </c>
      <c r="U1687" s="1">
        <v>53.373085412304924</v>
      </c>
      <c r="V1687" s="1">
        <v>146.06071472167969</v>
      </c>
      <c r="W1687" s="1">
        <v>71.454475402832031</v>
      </c>
      <c r="X1687" s="1">
        <v>0.48790912988084395</v>
      </c>
      <c r="Y1687" s="1">
        <v>5.4459492076498847E-2</v>
      </c>
      <c r="Z1687" s="1">
        <v>6.545787553217167</v>
      </c>
      <c r="AA1687" s="1">
        <v>17.83964164234413</v>
      </c>
      <c r="AB1687" s="1">
        <v>51.485719849014359</v>
      </c>
      <c r="AC1687" s="1">
        <v>23.294870260655095</v>
      </c>
      <c r="AD1687" s="1">
        <v>0.77952120269275316</v>
      </c>
      <c r="AE1687" s="1">
        <v>5.4459492076498847E-2</v>
      </c>
      <c r="AF1687" s="1">
        <v>6.545787553217167</v>
      </c>
      <c r="AG1687" s="1">
        <v>-38.430930525502298</v>
      </c>
      <c r="AH1687" s="1">
        <v>1.0156245930490269</v>
      </c>
      <c r="AI1687" s="1">
        <v>6.4115693334121628</v>
      </c>
      <c r="AJ1687" s="1">
        <v>1.4606071710586548</v>
      </c>
      <c r="AK1687" s="1">
        <v>0</v>
      </c>
      <c r="AL1687" s="1">
        <v>0</v>
      </c>
      <c r="AM1687" s="1">
        <v>19.675440986019822</v>
      </c>
    </row>
    <row r="1688" spans="5:39" x14ac:dyDescent="0.2">
      <c r="E1688" s="1" t="str">
        <f t="shared" si="26"/>
        <v>0-12-----2</v>
      </c>
      <c r="F1688" s="1">
        <v>0</v>
      </c>
      <c r="G1688" s="1" t="s">
        <v>87</v>
      </c>
      <c r="H1688" s="1">
        <v>1</v>
      </c>
      <c r="I1688" s="1">
        <v>2</v>
      </c>
      <c r="J1688" s="1" t="s">
        <v>87</v>
      </c>
      <c r="K1688" s="1" t="s">
        <v>87</v>
      </c>
      <c r="L1688" s="1" t="s">
        <v>87</v>
      </c>
      <c r="M1688" s="1" t="s">
        <v>87</v>
      </c>
      <c r="N1688" s="1" t="s">
        <v>87</v>
      </c>
      <c r="O1688" s="1">
        <v>2</v>
      </c>
      <c r="P1688" s="1">
        <v>1304</v>
      </c>
      <c r="Q1688" s="1">
        <v>3987775</v>
      </c>
      <c r="R1688" s="1">
        <v>27848.233873290606</v>
      </c>
      <c r="S1688" s="1">
        <v>55.460941314697266</v>
      </c>
      <c r="T1688" s="1">
        <v>-202.28155197496562</v>
      </c>
      <c r="U1688" s="1">
        <v>60.67794058796617</v>
      </c>
      <c r="V1688" s="1">
        <v>135.88404846191406</v>
      </c>
      <c r="W1688" s="1">
        <v>28.885408401489258</v>
      </c>
      <c r="X1688" s="1">
        <v>0.10372438170735634</v>
      </c>
      <c r="Y1688" s="1">
        <v>0.45270859063011332</v>
      </c>
      <c r="Z1688" s="1">
        <v>5.2456068860454765</v>
      </c>
      <c r="AA1688" s="1">
        <v>35.755251988891047</v>
      </c>
      <c r="AB1688" s="1">
        <v>51.205772642639069</v>
      </c>
      <c r="AC1688" s="1">
        <v>7.1633429669427189</v>
      </c>
      <c r="AD1688" s="1">
        <v>0.17731692485157763</v>
      </c>
      <c r="AE1688" s="1">
        <v>0.45270859063011332</v>
      </c>
      <c r="AF1688" s="1">
        <v>5.2456068860454765</v>
      </c>
      <c r="AG1688" s="1">
        <v>-3.7259459680355209</v>
      </c>
      <c r="AH1688" s="1">
        <v>3.1403068088737376</v>
      </c>
      <c r="AI1688" s="1">
        <v>13.010767627396154</v>
      </c>
      <c r="AJ1688" s="1">
        <v>1.3588404655456543</v>
      </c>
      <c r="AK1688" s="1">
        <v>0</v>
      </c>
      <c r="AL1688" s="1">
        <v>0</v>
      </c>
      <c r="AM1688" s="1">
        <v>22.179844844868612</v>
      </c>
    </row>
    <row r="1689" spans="5:39" x14ac:dyDescent="0.2">
      <c r="E1689" s="1" t="str">
        <f t="shared" si="26"/>
        <v>0-13-----2</v>
      </c>
      <c r="F1689" s="1">
        <v>0</v>
      </c>
      <c r="G1689" s="1" t="s">
        <v>87</v>
      </c>
      <c r="H1689" s="1">
        <v>1</v>
      </c>
      <c r="I1689" s="1">
        <v>3</v>
      </c>
      <c r="J1689" s="1" t="s">
        <v>87</v>
      </c>
      <c r="K1689" s="1" t="s">
        <v>87</v>
      </c>
      <c r="L1689" s="1" t="s">
        <v>87</v>
      </c>
      <c r="M1689" s="1" t="s">
        <v>87</v>
      </c>
      <c r="N1689" s="1" t="s">
        <v>87</v>
      </c>
      <c r="O1689" s="1">
        <v>2</v>
      </c>
      <c r="P1689" s="1">
        <v>368</v>
      </c>
      <c r="Q1689" s="1">
        <v>1328769</v>
      </c>
      <c r="R1689" s="1">
        <v>54926.955142847859</v>
      </c>
      <c r="S1689" s="1">
        <v>90.062850952148438</v>
      </c>
      <c r="T1689" s="1">
        <v>-313.95962285724931</v>
      </c>
      <c r="U1689" s="1">
        <v>59.385425464801685</v>
      </c>
      <c r="V1689" s="1">
        <v>117.82235717773438</v>
      </c>
      <c r="W1689" s="1">
        <v>-258.23629760742188</v>
      </c>
      <c r="X1689" s="1">
        <v>-0.47014493509758531</v>
      </c>
      <c r="Y1689" s="1">
        <v>2.4964459586278727</v>
      </c>
      <c r="Z1689" s="1">
        <v>9.4966845253012373</v>
      </c>
      <c r="AA1689" s="1">
        <v>71.229611768486464</v>
      </c>
      <c r="AB1689" s="1">
        <v>16.698914559265006</v>
      </c>
      <c r="AC1689" s="1">
        <v>7.8343188319414434E-2</v>
      </c>
      <c r="AD1689" s="1">
        <v>0</v>
      </c>
      <c r="AE1689" s="1">
        <v>0</v>
      </c>
      <c r="AF1689" s="1">
        <v>0</v>
      </c>
      <c r="AG1689" s="1">
        <v>0</v>
      </c>
      <c r="AH1689" s="1">
        <v>6.7826439989776732</v>
      </c>
      <c r="AI1689" s="1">
        <v>0</v>
      </c>
      <c r="AJ1689" s="1">
        <v>1.1782236099243164</v>
      </c>
      <c r="AK1689" s="1">
        <v>0</v>
      </c>
      <c r="AL1689" s="1">
        <v>0</v>
      </c>
      <c r="AM1689" s="1">
        <v>-128.26710413251206</v>
      </c>
    </row>
    <row r="1690" spans="5:39" x14ac:dyDescent="0.2">
      <c r="E1690" s="1" t="str">
        <f t="shared" si="26"/>
        <v>1-01-----2</v>
      </c>
      <c r="F1690" s="1">
        <v>1</v>
      </c>
      <c r="G1690" s="1" t="s">
        <v>87</v>
      </c>
      <c r="H1690" s="1">
        <v>0</v>
      </c>
      <c r="I1690" s="1">
        <v>1</v>
      </c>
      <c r="J1690" s="1" t="s">
        <v>87</v>
      </c>
      <c r="K1690" s="1" t="s">
        <v>87</v>
      </c>
      <c r="L1690" s="1" t="s">
        <v>87</v>
      </c>
      <c r="M1690" s="1" t="s">
        <v>87</v>
      </c>
      <c r="N1690" s="1" t="s">
        <v>87</v>
      </c>
      <c r="O1690" s="1">
        <v>2</v>
      </c>
      <c r="P1690" s="1">
        <v>849</v>
      </c>
      <c r="Q1690" s="1">
        <v>2196100</v>
      </c>
      <c r="R1690" s="1">
        <v>18587.469419591034</v>
      </c>
      <c r="S1690" s="1">
        <v>14.646113395690918</v>
      </c>
      <c r="T1690" s="1">
        <v>-192.00443064287091</v>
      </c>
      <c r="U1690" s="1">
        <v>83.505303180479686</v>
      </c>
      <c r="V1690" s="1">
        <v>224.53668212890625</v>
      </c>
      <c r="W1690" s="1">
        <v>97.01165771484375</v>
      </c>
      <c r="X1690" s="1">
        <v>0.52191966278418889</v>
      </c>
      <c r="Y1690" s="1">
        <v>0.30349255498383498</v>
      </c>
      <c r="Z1690" s="1">
        <v>3.7759209507763765</v>
      </c>
      <c r="AA1690" s="1">
        <v>20.25750193524885</v>
      </c>
      <c r="AB1690" s="1">
        <v>52.207413141478078</v>
      </c>
      <c r="AC1690" s="1">
        <v>21.604070852875552</v>
      </c>
      <c r="AD1690" s="1">
        <v>1.8516005646373117</v>
      </c>
      <c r="AE1690" s="1">
        <v>0.30349255498383498</v>
      </c>
      <c r="AF1690" s="1">
        <v>3.7759209507763765</v>
      </c>
      <c r="AG1690" s="1">
        <v>-28.281340048450115</v>
      </c>
      <c r="AH1690" s="1">
        <v>2.7572162953033663</v>
      </c>
      <c r="AI1690" s="1">
        <v>4.1890433584270923</v>
      </c>
      <c r="AJ1690" s="1">
        <v>2.2453668117523193</v>
      </c>
      <c r="AK1690" s="1">
        <v>0</v>
      </c>
      <c r="AL1690" s="1">
        <v>0</v>
      </c>
      <c r="AM1690" s="1">
        <v>2.3091852379324256</v>
      </c>
    </row>
    <row r="1691" spans="5:39" x14ac:dyDescent="0.2">
      <c r="E1691" s="1" t="str">
        <f t="shared" si="26"/>
        <v>1-02-----2</v>
      </c>
      <c r="F1691" s="1">
        <v>1</v>
      </c>
      <c r="G1691" s="1" t="s">
        <v>87</v>
      </c>
      <c r="H1691" s="1">
        <v>0</v>
      </c>
      <c r="I1691" s="1">
        <v>2</v>
      </c>
      <c r="J1691" s="1" t="s">
        <v>87</v>
      </c>
      <c r="K1691" s="1" t="s">
        <v>87</v>
      </c>
      <c r="L1691" s="1" t="s">
        <v>87</v>
      </c>
      <c r="M1691" s="1" t="s">
        <v>87</v>
      </c>
      <c r="N1691" s="1" t="s">
        <v>87</v>
      </c>
      <c r="O1691" s="1">
        <v>2</v>
      </c>
      <c r="P1691" s="1">
        <v>625</v>
      </c>
      <c r="Q1691" s="1">
        <v>1689176</v>
      </c>
      <c r="R1691" s="1">
        <v>33878.108562667308</v>
      </c>
      <c r="S1691" s="1">
        <v>47.296260833740234</v>
      </c>
      <c r="T1691" s="1">
        <v>-288.94752448333907</v>
      </c>
      <c r="U1691" s="1">
        <v>96.085790971811576</v>
      </c>
      <c r="V1691" s="1">
        <v>220.25277709960938</v>
      </c>
      <c r="W1691" s="1">
        <v>40.280315399169922</v>
      </c>
      <c r="X1691" s="1">
        <v>0.11889776940958757</v>
      </c>
      <c r="Y1691" s="1">
        <v>0</v>
      </c>
      <c r="Z1691" s="1">
        <v>3.9473092205903941</v>
      </c>
      <c r="AA1691" s="1">
        <v>39.115521413991203</v>
      </c>
      <c r="AB1691" s="1">
        <v>51.221246335491387</v>
      </c>
      <c r="AC1691" s="1">
        <v>5.7159230299270174</v>
      </c>
      <c r="AD1691" s="1">
        <v>0</v>
      </c>
      <c r="AE1691" s="1">
        <v>0</v>
      </c>
      <c r="AF1691" s="1">
        <v>3.9473092205903941</v>
      </c>
      <c r="AG1691" s="1">
        <v>-0.84075131430837668</v>
      </c>
      <c r="AH1691" s="1">
        <v>5.289436826105355</v>
      </c>
      <c r="AI1691" s="1">
        <v>1.9875237307963993</v>
      </c>
      <c r="AJ1691" s="1">
        <v>2.2025277614593506</v>
      </c>
      <c r="AK1691" s="1">
        <v>0</v>
      </c>
      <c r="AL1691" s="1">
        <v>0</v>
      </c>
      <c r="AM1691" s="1">
        <v>6.4530669381079395</v>
      </c>
    </row>
    <row r="1692" spans="5:39" x14ac:dyDescent="0.2">
      <c r="E1692" s="1" t="str">
        <f t="shared" si="26"/>
        <v>1-03-----2</v>
      </c>
      <c r="F1692" s="1">
        <v>1</v>
      </c>
      <c r="G1692" s="1" t="s">
        <v>87</v>
      </c>
      <c r="H1692" s="1">
        <v>0</v>
      </c>
      <c r="I1692" s="1">
        <v>3</v>
      </c>
      <c r="J1692" s="1" t="s">
        <v>87</v>
      </c>
      <c r="K1692" s="1" t="s">
        <v>87</v>
      </c>
      <c r="L1692" s="1" t="s">
        <v>87</v>
      </c>
      <c r="M1692" s="1" t="s">
        <v>87</v>
      </c>
      <c r="N1692" s="1" t="s">
        <v>87</v>
      </c>
      <c r="O1692" s="1">
        <v>2</v>
      </c>
      <c r="P1692" s="1">
        <v>145</v>
      </c>
      <c r="Q1692" s="1">
        <v>374993</v>
      </c>
      <c r="R1692" s="1">
        <v>82562.364357617364</v>
      </c>
      <c r="S1692" s="1">
        <v>90.377525329589844</v>
      </c>
      <c r="T1692" s="1">
        <v>-416.696801300934</v>
      </c>
      <c r="U1692" s="1">
        <v>94.68086739948339</v>
      </c>
      <c r="V1692" s="1">
        <v>220.36517333984375</v>
      </c>
      <c r="W1692" s="1">
        <v>-116.64342498779297</v>
      </c>
      <c r="X1692" s="1">
        <v>-0.14127917229035994</v>
      </c>
      <c r="Y1692" s="1">
        <v>0</v>
      </c>
      <c r="Z1692" s="1">
        <v>0</v>
      </c>
      <c r="AA1692" s="1">
        <v>68.195406314251201</v>
      </c>
      <c r="AB1692" s="1">
        <v>31.804593685748799</v>
      </c>
      <c r="AC1692" s="1">
        <v>0</v>
      </c>
      <c r="AD1692" s="1">
        <v>0</v>
      </c>
      <c r="AE1692" s="1">
        <v>0</v>
      </c>
      <c r="AF1692" s="1">
        <v>0</v>
      </c>
      <c r="AG1692" s="1">
        <v>-4.5627018067523419</v>
      </c>
      <c r="AH1692" s="1">
        <v>7.6001207802981856</v>
      </c>
      <c r="AI1692" s="1">
        <v>0</v>
      </c>
      <c r="AJ1692" s="1">
        <v>2.2036519050598145</v>
      </c>
      <c r="AK1692" s="1">
        <v>0</v>
      </c>
      <c r="AL1692" s="1">
        <v>0</v>
      </c>
      <c r="AM1692" s="1">
        <v>-18.030090343844563</v>
      </c>
    </row>
    <row r="1693" spans="5:39" x14ac:dyDescent="0.2">
      <c r="E1693" s="1" t="str">
        <f t="shared" si="26"/>
        <v>1-11-----2</v>
      </c>
      <c r="F1693" s="1">
        <v>1</v>
      </c>
      <c r="G1693" s="1" t="s">
        <v>87</v>
      </c>
      <c r="H1693" s="1">
        <v>1</v>
      </c>
      <c r="I1693" s="1">
        <v>1</v>
      </c>
      <c r="J1693" s="1" t="s">
        <v>87</v>
      </c>
      <c r="K1693" s="1" t="s">
        <v>87</v>
      </c>
      <c r="L1693" s="1" t="s">
        <v>87</v>
      </c>
      <c r="M1693" s="1" t="s">
        <v>87</v>
      </c>
      <c r="N1693" s="1" t="s">
        <v>87</v>
      </c>
      <c r="O1693" s="1">
        <v>2</v>
      </c>
      <c r="P1693" s="1">
        <v>858</v>
      </c>
      <c r="Q1693" s="1">
        <v>1191918</v>
      </c>
      <c r="R1693" s="1">
        <v>25519.37771409766</v>
      </c>
      <c r="S1693" s="1">
        <v>18.295572280883789</v>
      </c>
      <c r="T1693" s="1">
        <v>-261.43113220020035</v>
      </c>
      <c r="U1693" s="1">
        <v>91.265989709127297</v>
      </c>
      <c r="V1693" s="1">
        <v>323.45797729492188</v>
      </c>
      <c r="W1693" s="1">
        <v>147.65284729003906</v>
      </c>
      <c r="X1693" s="1">
        <v>0.57859109631999872</v>
      </c>
      <c r="Y1693" s="1">
        <v>0.21083665151461761</v>
      </c>
      <c r="Z1693" s="1">
        <v>2.5967390374170036</v>
      </c>
      <c r="AA1693" s="1">
        <v>22.042372042372044</v>
      </c>
      <c r="AB1693" s="1">
        <v>50.113178926738243</v>
      </c>
      <c r="AC1693" s="1">
        <v>24.080096113994422</v>
      </c>
      <c r="AD1693" s="1">
        <v>0.9567772279636686</v>
      </c>
      <c r="AE1693" s="1">
        <v>0.21083665151461761</v>
      </c>
      <c r="AF1693" s="1">
        <v>2.5967390374170036</v>
      </c>
      <c r="AG1693" s="1">
        <v>-57.73039776836967</v>
      </c>
      <c r="AH1693" s="1">
        <v>5.9023990217378817</v>
      </c>
      <c r="AI1693" s="1">
        <v>3.4312744605639995</v>
      </c>
      <c r="AJ1693" s="1">
        <v>3.2345798015594482</v>
      </c>
      <c r="AK1693" s="1">
        <v>0</v>
      </c>
      <c r="AL1693" s="1">
        <v>0</v>
      </c>
      <c r="AM1693" s="1">
        <v>42.756729473976314</v>
      </c>
    </row>
    <row r="1694" spans="5:39" x14ac:dyDescent="0.2">
      <c r="E1694" s="1" t="str">
        <f t="shared" si="26"/>
        <v>1-12-----2</v>
      </c>
      <c r="F1694" s="1">
        <v>1</v>
      </c>
      <c r="G1694" s="1" t="s">
        <v>87</v>
      </c>
      <c r="H1694" s="1">
        <v>1</v>
      </c>
      <c r="I1694" s="1">
        <v>2</v>
      </c>
      <c r="J1694" s="1" t="s">
        <v>87</v>
      </c>
      <c r="K1694" s="1" t="s">
        <v>87</v>
      </c>
      <c r="L1694" s="1" t="s">
        <v>87</v>
      </c>
      <c r="M1694" s="1" t="s">
        <v>87</v>
      </c>
      <c r="N1694" s="1" t="s">
        <v>87</v>
      </c>
      <c r="O1694" s="1">
        <v>2</v>
      </c>
      <c r="P1694" s="1">
        <v>3137</v>
      </c>
      <c r="Q1694" s="1">
        <v>5926368</v>
      </c>
      <c r="R1694" s="1">
        <v>47986.280705327066</v>
      </c>
      <c r="S1694" s="1">
        <v>58.837772369384766</v>
      </c>
      <c r="T1694" s="1">
        <v>-374.60844346592876</v>
      </c>
      <c r="U1694" s="1">
        <v>94.477502199422247</v>
      </c>
      <c r="V1694" s="1">
        <v>302.6075439453125</v>
      </c>
      <c r="W1694" s="1">
        <v>106.39424133300781</v>
      </c>
      <c r="X1694" s="1">
        <v>0.22171804059237443</v>
      </c>
      <c r="Y1694" s="1">
        <v>0.39665103483280145</v>
      </c>
      <c r="Z1694" s="1">
        <v>1.7523042781008538</v>
      </c>
      <c r="AA1694" s="1">
        <v>26.486525980161879</v>
      </c>
      <c r="AB1694" s="1">
        <v>65.706871392394135</v>
      </c>
      <c r="AC1694" s="1">
        <v>5.6576473145103376</v>
      </c>
      <c r="AD1694" s="1">
        <v>0</v>
      </c>
      <c r="AE1694" s="1">
        <v>0.39665103483280145</v>
      </c>
      <c r="AF1694" s="1">
        <v>1.7523042781008538</v>
      </c>
      <c r="AG1694" s="1">
        <v>-1.0126990278962569</v>
      </c>
      <c r="AH1694" s="1">
        <v>9.3390148154618107</v>
      </c>
      <c r="AI1694" s="1">
        <v>11.210436900192441</v>
      </c>
      <c r="AJ1694" s="1">
        <v>3.0260756015777588</v>
      </c>
      <c r="AK1694" s="1">
        <v>0</v>
      </c>
      <c r="AL1694" s="1">
        <v>0</v>
      </c>
      <c r="AM1694" s="1">
        <v>64.380877199654648</v>
      </c>
    </row>
    <row r="1695" spans="5:39" x14ac:dyDescent="0.2">
      <c r="E1695" s="1" t="str">
        <f t="shared" si="26"/>
        <v>1-13-----2</v>
      </c>
      <c r="F1695" s="1">
        <v>1</v>
      </c>
      <c r="G1695" s="1" t="s">
        <v>87</v>
      </c>
      <c r="H1695" s="1">
        <v>1</v>
      </c>
      <c r="I1695" s="1">
        <v>3</v>
      </c>
      <c r="J1695" s="1" t="s">
        <v>87</v>
      </c>
      <c r="K1695" s="1" t="s">
        <v>87</v>
      </c>
      <c r="L1695" s="1" t="s">
        <v>87</v>
      </c>
      <c r="M1695" s="1" t="s">
        <v>87</v>
      </c>
      <c r="N1695" s="1" t="s">
        <v>87</v>
      </c>
      <c r="O1695" s="1">
        <v>2</v>
      </c>
      <c r="P1695" s="1">
        <v>1554</v>
      </c>
      <c r="Q1695" s="1">
        <v>3476775</v>
      </c>
      <c r="R1695" s="1">
        <v>87529.880816385616</v>
      </c>
      <c r="S1695" s="1">
        <v>90.957283020019531</v>
      </c>
      <c r="T1695" s="1">
        <v>-436.10427392837585</v>
      </c>
      <c r="U1695" s="1">
        <v>89.43482773974452</v>
      </c>
      <c r="V1695" s="1">
        <v>267.519287109375</v>
      </c>
      <c r="W1695" s="1">
        <v>-167.05929565429688</v>
      </c>
      <c r="X1695" s="1">
        <v>-0.1908597316666554</v>
      </c>
      <c r="Y1695" s="1">
        <v>0.32098712168604526</v>
      </c>
      <c r="Z1695" s="1">
        <v>3.3463195058639115</v>
      </c>
      <c r="AA1695" s="1">
        <v>61.00785929489254</v>
      </c>
      <c r="AB1695" s="1">
        <v>34.958431304873052</v>
      </c>
      <c r="AC1695" s="1">
        <v>0.36640277268445615</v>
      </c>
      <c r="AD1695" s="1">
        <v>0</v>
      </c>
      <c r="AE1695" s="1">
        <v>0</v>
      </c>
      <c r="AF1695" s="1">
        <v>0</v>
      </c>
      <c r="AG1695" s="1">
        <v>0</v>
      </c>
      <c r="AH1695" s="1">
        <v>13.468034451588894</v>
      </c>
      <c r="AI1695" s="1">
        <v>0</v>
      </c>
      <c r="AJ1695" s="1">
        <v>2.6751930713653564</v>
      </c>
      <c r="AK1695" s="1">
        <v>0</v>
      </c>
      <c r="AL1695" s="1">
        <v>0</v>
      </c>
      <c r="AM1695" s="1">
        <v>-101.37717399833697</v>
      </c>
    </row>
    <row r="1696" spans="5:39" x14ac:dyDescent="0.2">
      <c r="E1696" s="1" t="str">
        <f t="shared" si="26"/>
        <v>0-0---0--1</v>
      </c>
      <c r="F1696" s="1">
        <v>0</v>
      </c>
      <c r="G1696" s="1" t="s">
        <v>87</v>
      </c>
      <c r="H1696" s="1">
        <v>0</v>
      </c>
      <c r="I1696" s="1" t="s">
        <v>87</v>
      </c>
      <c r="J1696" s="1" t="s">
        <v>87</v>
      </c>
      <c r="K1696" s="1" t="s">
        <v>87</v>
      </c>
      <c r="L1696" s="1">
        <v>0</v>
      </c>
      <c r="M1696" s="1" t="s">
        <v>87</v>
      </c>
      <c r="N1696" s="1" t="s">
        <v>87</v>
      </c>
      <c r="O1696" s="1">
        <v>1</v>
      </c>
      <c r="P1696" s="1">
        <v>488</v>
      </c>
      <c r="Q1696" s="1">
        <v>2088254</v>
      </c>
      <c r="R1696" s="1">
        <v>17131.999367189019</v>
      </c>
      <c r="S1696" s="1">
        <v>28.555665969848633</v>
      </c>
      <c r="T1696" s="1">
        <v>-219.33344553771354</v>
      </c>
      <c r="U1696" s="1">
        <v>49.259101773489967</v>
      </c>
      <c r="V1696" s="1">
        <v>108.37613677978516</v>
      </c>
      <c r="W1696" s="1">
        <v>-47.2677001953125</v>
      </c>
      <c r="X1696" s="1">
        <v>-0.27590299989059647</v>
      </c>
      <c r="Y1696" s="1">
        <v>1.1657585715147678</v>
      </c>
      <c r="Z1696" s="1">
        <v>17.466888606462625</v>
      </c>
      <c r="AA1696" s="1">
        <v>44.260659862258137</v>
      </c>
      <c r="AB1696" s="1">
        <v>32.532680411482509</v>
      </c>
      <c r="AC1696" s="1">
        <v>4.5245932726574445</v>
      </c>
      <c r="AD1696" s="1">
        <v>4.9419275624516944E-2</v>
      </c>
      <c r="AE1696" s="1">
        <v>1.1657585715147678</v>
      </c>
      <c r="AF1696" s="1">
        <v>16.89645991340134</v>
      </c>
      <c r="AG1696" s="1">
        <v>-1.0797852653975291</v>
      </c>
      <c r="AH1696" s="1">
        <v>1.6374466530315452</v>
      </c>
      <c r="AI1696" s="1">
        <v>14.806269371249797</v>
      </c>
      <c r="AJ1696" s="1">
        <v>1.0837613344192505</v>
      </c>
      <c r="AK1696" s="1">
        <v>0</v>
      </c>
      <c r="AL1696" s="1">
        <v>0</v>
      </c>
      <c r="AM1696" s="1">
        <v>-0.93342123945728106</v>
      </c>
    </row>
    <row r="1697" spans="5:39" x14ac:dyDescent="0.2">
      <c r="E1697" s="1" t="str">
        <f t="shared" si="26"/>
        <v>0-0---1--1</v>
      </c>
      <c r="F1697" s="1">
        <v>0</v>
      </c>
      <c r="G1697" s="1" t="s">
        <v>87</v>
      </c>
      <c r="H1697" s="1">
        <v>0</v>
      </c>
      <c r="I1697" s="1" t="s">
        <v>87</v>
      </c>
      <c r="J1697" s="1" t="s">
        <v>87</v>
      </c>
      <c r="K1697" s="1" t="s">
        <v>87</v>
      </c>
      <c r="L1697" s="1">
        <v>1</v>
      </c>
      <c r="M1697" s="1" t="s">
        <v>87</v>
      </c>
      <c r="N1697" s="1" t="s">
        <v>87</v>
      </c>
      <c r="O1697" s="1">
        <v>1</v>
      </c>
      <c r="P1697" s="1">
        <v>258</v>
      </c>
      <c r="Q1697" s="1">
        <v>1141837</v>
      </c>
      <c r="R1697" s="1">
        <v>16105.884697401951</v>
      </c>
      <c r="S1697" s="1">
        <v>25.583524703979492</v>
      </c>
      <c r="T1697" s="1">
        <v>-152.64695383998674</v>
      </c>
      <c r="U1697" s="1">
        <v>46.425563817737824</v>
      </c>
      <c r="V1697" s="1">
        <v>117.04438018798828</v>
      </c>
      <c r="W1697" s="1">
        <v>5.764467716217041</v>
      </c>
      <c r="X1697" s="1">
        <v>3.5791065343631266E-2</v>
      </c>
      <c r="Y1697" s="1">
        <v>0</v>
      </c>
      <c r="Z1697" s="1">
        <v>8.0251384391992904</v>
      </c>
      <c r="AA1697" s="1">
        <v>33.607511404867765</v>
      </c>
      <c r="AB1697" s="1">
        <v>50.394408308716564</v>
      </c>
      <c r="AC1697" s="1">
        <v>7.9729418472163722</v>
      </c>
      <c r="AD1697" s="1">
        <v>0</v>
      </c>
      <c r="AE1697" s="1">
        <v>0</v>
      </c>
      <c r="AF1697" s="1">
        <v>8.0251384391992904</v>
      </c>
      <c r="AG1697" s="1">
        <v>-8.5031970891659867</v>
      </c>
      <c r="AH1697" s="1">
        <v>1.2469950557392018</v>
      </c>
      <c r="AI1697" s="1">
        <v>6.7084770772546847</v>
      </c>
      <c r="AJ1697" s="1">
        <v>1.1704437732696533</v>
      </c>
      <c r="AK1697" s="1">
        <v>0</v>
      </c>
      <c r="AL1697" s="1">
        <v>0</v>
      </c>
      <c r="AM1697" s="1">
        <v>-4.5107939508886066</v>
      </c>
    </row>
    <row r="1698" spans="5:39" x14ac:dyDescent="0.2">
      <c r="E1698" s="1" t="str">
        <f t="shared" si="26"/>
        <v>0-1---0--1</v>
      </c>
      <c r="F1698" s="1">
        <v>0</v>
      </c>
      <c r="G1698" s="1" t="s">
        <v>87</v>
      </c>
      <c r="H1698" s="1">
        <v>1</v>
      </c>
      <c r="I1698" s="1" t="s">
        <v>87</v>
      </c>
      <c r="J1698" s="1" t="s">
        <v>87</v>
      </c>
      <c r="K1698" s="1" t="s">
        <v>87</v>
      </c>
      <c r="L1698" s="1">
        <v>0</v>
      </c>
      <c r="M1698" s="1" t="s">
        <v>87</v>
      </c>
      <c r="N1698" s="1" t="s">
        <v>87</v>
      </c>
      <c r="O1698" s="1">
        <v>1</v>
      </c>
      <c r="P1698" s="1">
        <v>582</v>
      </c>
      <c r="Q1698" s="1">
        <v>1627743</v>
      </c>
      <c r="R1698" s="1">
        <v>28333.321391307927</v>
      </c>
      <c r="S1698" s="1">
        <v>51.778934478759766</v>
      </c>
      <c r="T1698" s="1">
        <v>-290.5037596887903</v>
      </c>
      <c r="U1698" s="1">
        <v>52.248250225732924</v>
      </c>
      <c r="V1698" s="1">
        <v>141.59925842285156</v>
      </c>
      <c r="W1698" s="1">
        <v>-90.504058837890625</v>
      </c>
      <c r="X1698" s="1">
        <v>-0.3194262246488877</v>
      </c>
      <c r="Y1698" s="1">
        <v>0.26011477241800457</v>
      </c>
      <c r="Z1698" s="1">
        <v>12.733029722751073</v>
      </c>
      <c r="AA1698" s="1">
        <v>49.912486184858416</v>
      </c>
      <c r="AB1698" s="1">
        <v>34.860540023824399</v>
      </c>
      <c r="AC1698" s="1">
        <v>2.2338292961481021</v>
      </c>
      <c r="AD1698" s="1">
        <v>0</v>
      </c>
      <c r="AE1698" s="1">
        <v>0.14412594617209229</v>
      </c>
      <c r="AF1698" s="1">
        <v>7.9161759565238494</v>
      </c>
      <c r="AG1698" s="1">
        <v>-7.0463629367050089</v>
      </c>
      <c r="AH1698" s="1">
        <v>4.4227654247631047</v>
      </c>
      <c r="AI1698" s="1">
        <v>9.3222852933497276</v>
      </c>
      <c r="AJ1698" s="1">
        <v>1.4159926176071167</v>
      </c>
      <c r="AK1698" s="1">
        <v>0</v>
      </c>
      <c r="AL1698" s="1">
        <v>0</v>
      </c>
      <c r="AM1698" s="1">
        <v>-0.54649724282727841</v>
      </c>
    </row>
    <row r="1699" spans="5:39" x14ac:dyDescent="0.2">
      <c r="E1699" s="1" t="str">
        <f t="shared" si="26"/>
        <v>0-1---1--1</v>
      </c>
      <c r="F1699" s="1">
        <v>0</v>
      </c>
      <c r="G1699" s="1" t="s">
        <v>87</v>
      </c>
      <c r="H1699" s="1">
        <v>1</v>
      </c>
      <c r="I1699" s="1" t="s">
        <v>87</v>
      </c>
      <c r="J1699" s="1" t="s">
        <v>87</v>
      </c>
      <c r="K1699" s="1" t="s">
        <v>87</v>
      </c>
      <c r="L1699" s="1">
        <v>1</v>
      </c>
      <c r="M1699" s="1" t="s">
        <v>87</v>
      </c>
      <c r="N1699" s="1" t="s">
        <v>87</v>
      </c>
      <c r="O1699" s="1">
        <v>1</v>
      </c>
      <c r="P1699" s="1">
        <v>371</v>
      </c>
      <c r="Q1699" s="1">
        <v>1154424</v>
      </c>
      <c r="R1699" s="1">
        <v>27037.800524560356</v>
      </c>
      <c r="S1699" s="1">
        <v>47.525566101074219</v>
      </c>
      <c r="T1699" s="1">
        <v>-208.85493300022193</v>
      </c>
      <c r="U1699" s="1">
        <v>50.835609600186913</v>
      </c>
      <c r="V1699" s="1">
        <v>133.1187744140625</v>
      </c>
      <c r="W1699" s="1">
        <v>-26.74690055847168</v>
      </c>
      <c r="X1699" s="1">
        <v>-9.8924099000492177E-2</v>
      </c>
      <c r="Y1699" s="1">
        <v>1.3420545657401439</v>
      </c>
      <c r="Z1699" s="1">
        <v>3.6748196503191202</v>
      </c>
      <c r="AA1699" s="1">
        <v>42.699822595510831</v>
      </c>
      <c r="AB1699" s="1">
        <v>44.727153974622844</v>
      </c>
      <c r="AC1699" s="1">
        <v>7.5561492138070587</v>
      </c>
      <c r="AD1699" s="1">
        <v>0</v>
      </c>
      <c r="AE1699" s="1">
        <v>0.79234319452818025</v>
      </c>
      <c r="AF1699" s="1">
        <v>1.7711863232226635</v>
      </c>
      <c r="AG1699" s="1">
        <v>-8.7295696130916518</v>
      </c>
      <c r="AH1699" s="1">
        <v>2.0867795050501488</v>
      </c>
      <c r="AI1699" s="1">
        <v>6.4097855463084796</v>
      </c>
      <c r="AJ1699" s="1">
        <v>1.3311877250671387</v>
      </c>
      <c r="AK1699" s="1">
        <v>0</v>
      </c>
      <c r="AL1699" s="1">
        <v>0</v>
      </c>
      <c r="AM1699" s="1">
        <v>-1.6133394030650874</v>
      </c>
    </row>
    <row r="1700" spans="5:39" x14ac:dyDescent="0.2">
      <c r="E1700" s="1" t="str">
        <f t="shared" si="26"/>
        <v>1-0---0--1</v>
      </c>
      <c r="F1700" s="1">
        <v>1</v>
      </c>
      <c r="G1700" s="1" t="s">
        <v>87</v>
      </c>
      <c r="H1700" s="1">
        <v>0</v>
      </c>
      <c r="I1700" s="1" t="s">
        <v>87</v>
      </c>
      <c r="J1700" s="1" t="s">
        <v>87</v>
      </c>
      <c r="K1700" s="1" t="s">
        <v>87</v>
      </c>
      <c r="L1700" s="1">
        <v>0</v>
      </c>
      <c r="M1700" s="1" t="s">
        <v>87</v>
      </c>
      <c r="N1700" s="1" t="s">
        <v>87</v>
      </c>
      <c r="O1700" s="1">
        <v>1</v>
      </c>
      <c r="P1700" s="1">
        <v>508</v>
      </c>
      <c r="Q1700" s="1">
        <v>1299395</v>
      </c>
      <c r="R1700" s="1">
        <v>27748.639863674198</v>
      </c>
      <c r="S1700" s="1">
        <v>31.72102165222168</v>
      </c>
      <c r="T1700" s="1">
        <v>-351.19838358978637</v>
      </c>
      <c r="U1700" s="1">
        <v>77.588025103835875</v>
      </c>
      <c r="V1700" s="1">
        <v>221.0858154296875</v>
      </c>
      <c r="W1700" s="1">
        <v>-29.237754821777344</v>
      </c>
      <c r="X1700" s="1">
        <v>-0.10536644305962019</v>
      </c>
      <c r="Y1700" s="1">
        <v>0.16438419418267733</v>
      </c>
      <c r="Z1700" s="1">
        <v>11.357516382624221</v>
      </c>
      <c r="AA1700" s="1">
        <v>47.171106553434484</v>
      </c>
      <c r="AB1700" s="1">
        <v>34.646123772986655</v>
      </c>
      <c r="AC1700" s="1">
        <v>6.6608690967719593</v>
      </c>
      <c r="AD1700" s="1">
        <v>0</v>
      </c>
      <c r="AE1700" s="1">
        <v>0.16438419418267733</v>
      </c>
      <c r="AF1700" s="1">
        <v>11.195748790783403</v>
      </c>
      <c r="AG1700" s="1">
        <v>-2.6369249262076124</v>
      </c>
      <c r="AH1700" s="1">
        <v>6.1181906603838048</v>
      </c>
      <c r="AI1700" s="1">
        <v>11.085520958961597</v>
      </c>
      <c r="AJ1700" s="1">
        <v>2.2108581066131592</v>
      </c>
      <c r="AK1700" s="1">
        <v>0</v>
      </c>
      <c r="AL1700" s="1">
        <v>0</v>
      </c>
      <c r="AM1700" s="1">
        <v>8.7200027301952083</v>
      </c>
    </row>
    <row r="1701" spans="5:39" x14ac:dyDescent="0.2">
      <c r="E1701" s="1" t="str">
        <f t="shared" si="26"/>
        <v>1-0---1--1</v>
      </c>
      <c r="F1701" s="1">
        <v>1</v>
      </c>
      <c r="G1701" s="1" t="s">
        <v>87</v>
      </c>
      <c r="H1701" s="1">
        <v>0</v>
      </c>
      <c r="I1701" s="1" t="s">
        <v>87</v>
      </c>
      <c r="J1701" s="1" t="s">
        <v>87</v>
      </c>
      <c r="K1701" s="1" t="s">
        <v>87</v>
      </c>
      <c r="L1701" s="1">
        <v>1</v>
      </c>
      <c r="M1701" s="1" t="s">
        <v>87</v>
      </c>
      <c r="N1701" s="1" t="s">
        <v>87</v>
      </c>
      <c r="O1701" s="1">
        <v>1</v>
      </c>
      <c r="P1701" s="1">
        <v>224</v>
      </c>
      <c r="Q1701" s="1">
        <v>572612</v>
      </c>
      <c r="R1701" s="1">
        <v>29059.77124086022</v>
      </c>
      <c r="S1701" s="1">
        <v>31.081026077270508</v>
      </c>
      <c r="T1701" s="1">
        <v>-270.4497532934509</v>
      </c>
      <c r="U1701" s="1">
        <v>75.842779398033173</v>
      </c>
      <c r="V1701" s="1">
        <v>232.41165161132813</v>
      </c>
      <c r="W1701" s="1">
        <v>24.692625045776367</v>
      </c>
      <c r="X1701" s="1">
        <v>8.4971849369057259E-2</v>
      </c>
      <c r="Y1701" s="1">
        <v>0.24484293029136658</v>
      </c>
      <c r="Z1701" s="1">
        <v>3.0935432718839286</v>
      </c>
      <c r="AA1701" s="1">
        <v>31.835344002570675</v>
      </c>
      <c r="AB1701" s="1">
        <v>56.021878689234597</v>
      </c>
      <c r="AC1701" s="1">
        <v>8.804391106019434</v>
      </c>
      <c r="AD1701" s="1">
        <v>0</v>
      </c>
      <c r="AE1701" s="1">
        <v>0.24484293029136658</v>
      </c>
      <c r="AF1701" s="1">
        <v>2.9599449540002656</v>
      </c>
      <c r="AG1701" s="1">
        <v>-16.341978285011759</v>
      </c>
      <c r="AH1701" s="1">
        <v>3.0332112348790923</v>
      </c>
      <c r="AI1701" s="1">
        <v>3.347957659073507</v>
      </c>
      <c r="AJ1701" s="1">
        <v>2.3241164684295654</v>
      </c>
      <c r="AK1701" s="1">
        <v>0</v>
      </c>
      <c r="AL1701" s="1">
        <v>0</v>
      </c>
      <c r="AM1701" s="1">
        <v>-3.1512407862290726</v>
      </c>
    </row>
    <row r="1702" spans="5:39" x14ac:dyDescent="0.2">
      <c r="E1702" s="1" t="str">
        <f t="shared" si="26"/>
        <v>1-1---0--1</v>
      </c>
      <c r="F1702" s="1">
        <v>1</v>
      </c>
      <c r="G1702" s="1" t="s">
        <v>87</v>
      </c>
      <c r="H1702" s="1">
        <v>1</v>
      </c>
      <c r="I1702" s="1" t="s">
        <v>87</v>
      </c>
      <c r="J1702" s="1" t="s">
        <v>87</v>
      </c>
      <c r="K1702" s="1" t="s">
        <v>87</v>
      </c>
      <c r="L1702" s="1">
        <v>0</v>
      </c>
      <c r="M1702" s="1" t="s">
        <v>87</v>
      </c>
      <c r="N1702" s="1" t="s">
        <v>87</v>
      </c>
      <c r="O1702" s="1">
        <v>1</v>
      </c>
      <c r="P1702" s="1">
        <v>1593</v>
      </c>
      <c r="Q1702" s="1">
        <v>2998120</v>
      </c>
      <c r="R1702" s="1">
        <v>55611.647750448443</v>
      </c>
      <c r="S1702" s="1">
        <v>62.95465087890625</v>
      </c>
      <c r="T1702" s="1">
        <v>-486.1001620327653</v>
      </c>
      <c r="U1702" s="1">
        <v>90.398509157419866</v>
      </c>
      <c r="V1702" s="1">
        <v>286.51040649414063</v>
      </c>
      <c r="W1702" s="1">
        <v>-72.100509643554688</v>
      </c>
      <c r="X1702" s="1">
        <v>-0.1296500149880441</v>
      </c>
      <c r="Y1702" s="1">
        <v>0.32617106720211331</v>
      </c>
      <c r="Z1702" s="1">
        <v>5.7975664749909939</v>
      </c>
      <c r="AA1702" s="1">
        <v>49.662621909730099</v>
      </c>
      <c r="AB1702" s="1">
        <v>41.141848891972302</v>
      </c>
      <c r="AC1702" s="1">
        <v>3.0219604285352157</v>
      </c>
      <c r="AD1702" s="1">
        <v>4.9831227569276743E-2</v>
      </c>
      <c r="AE1702" s="1">
        <v>0.21109895534534975</v>
      </c>
      <c r="AF1702" s="1">
        <v>4.0105799634437584</v>
      </c>
      <c r="AG1702" s="1">
        <v>-3.6093398739966638</v>
      </c>
      <c r="AH1702" s="1">
        <v>10.174828018272555</v>
      </c>
      <c r="AI1702" s="1">
        <v>8.8571823791525475</v>
      </c>
      <c r="AJ1702" s="1">
        <v>2.8651041984558105</v>
      </c>
      <c r="AK1702" s="1">
        <v>0</v>
      </c>
      <c r="AL1702" s="1">
        <v>0</v>
      </c>
      <c r="AM1702" s="1">
        <v>21.668062713987837</v>
      </c>
    </row>
    <row r="1703" spans="5:39" x14ac:dyDescent="0.2">
      <c r="E1703" s="1" t="str">
        <f t="shared" si="26"/>
        <v>1-1---1--1</v>
      </c>
      <c r="F1703" s="1">
        <v>1</v>
      </c>
      <c r="G1703" s="1" t="s">
        <v>87</v>
      </c>
      <c r="H1703" s="1">
        <v>1</v>
      </c>
      <c r="I1703" s="1" t="s">
        <v>87</v>
      </c>
      <c r="J1703" s="1" t="s">
        <v>87</v>
      </c>
      <c r="K1703" s="1" t="s">
        <v>87</v>
      </c>
      <c r="L1703" s="1">
        <v>1</v>
      </c>
      <c r="M1703" s="1" t="s">
        <v>87</v>
      </c>
      <c r="N1703" s="1" t="s">
        <v>87</v>
      </c>
      <c r="O1703" s="1">
        <v>1</v>
      </c>
      <c r="P1703" s="1">
        <v>623</v>
      </c>
      <c r="Q1703" s="1">
        <v>1103157</v>
      </c>
      <c r="R1703" s="1">
        <v>56620.146287364347</v>
      </c>
      <c r="S1703" s="1">
        <v>63.782497406005859</v>
      </c>
      <c r="T1703" s="1">
        <v>-364.86418934268028</v>
      </c>
      <c r="U1703" s="1">
        <v>81.836396437846574</v>
      </c>
      <c r="V1703" s="1">
        <v>285.875732421875</v>
      </c>
      <c r="W1703" s="1">
        <v>-10.327479362487793</v>
      </c>
      <c r="X1703" s="1">
        <v>-1.8239937618798645E-2</v>
      </c>
      <c r="Y1703" s="1">
        <v>1.0458166879238404</v>
      </c>
      <c r="Z1703" s="1">
        <v>4.4384434853787811</v>
      </c>
      <c r="AA1703" s="1">
        <v>34.693611154169353</v>
      </c>
      <c r="AB1703" s="1">
        <v>51.225890784357986</v>
      </c>
      <c r="AC1703" s="1">
        <v>8.5962378881700428</v>
      </c>
      <c r="AD1703" s="1">
        <v>0</v>
      </c>
      <c r="AE1703" s="1">
        <v>0.13869286058104149</v>
      </c>
      <c r="AF1703" s="1">
        <v>1.7141712376388853</v>
      </c>
      <c r="AG1703" s="1">
        <v>-9.0138518759240807</v>
      </c>
      <c r="AH1703" s="1">
        <v>7.1822162813269239</v>
      </c>
      <c r="AI1703" s="1">
        <v>2.0677781449042225</v>
      </c>
      <c r="AJ1703" s="1">
        <v>2.8587572574615479</v>
      </c>
      <c r="AK1703" s="1">
        <v>0</v>
      </c>
      <c r="AL1703" s="1">
        <v>0</v>
      </c>
      <c r="AM1703" s="1">
        <v>-13.411548976034345</v>
      </c>
    </row>
    <row r="1704" spans="5:39" x14ac:dyDescent="0.2">
      <c r="E1704" s="1" t="str">
        <f t="shared" si="26"/>
        <v>0-0---0--2</v>
      </c>
      <c r="F1704" s="1">
        <v>0</v>
      </c>
      <c r="G1704" s="1" t="s">
        <v>87</v>
      </c>
      <c r="H1704" s="1">
        <v>0</v>
      </c>
      <c r="I1704" s="1" t="s">
        <v>87</v>
      </c>
      <c r="J1704" s="1" t="s">
        <v>87</v>
      </c>
      <c r="K1704" s="1" t="s">
        <v>87</v>
      </c>
      <c r="L1704" s="1">
        <v>0</v>
      </c>
      <c r="M1704" s="1" t="s">
        <v>87</v>
      </c>
      <c r="N1704" s="1" t="s">
        <v>87</v>
      </c>
      <c r="O1704" s="1">
        <v>2</v>
      </c>
      <c r="P1704" s="1">
        <v>989</v>
      </c>
      <c r="Q1704" s="1">
        <v>4124050</v>
      </c>
      <c r="R1704" s="1">
        <v>16552.30553905261</v>
      </c>
      <c r="S1704" s="1">
        <v>27.658781051635742</v>
      </c>
      <c r="T1704" s="1">
        <v>-156.27817781777014</v>
      </c>
      <c r="U1704" s="1">
        <v>61.933241208996044</v>
      </c>
      <c r="V1704" s="1">
        <v>109.28633117675781</v>
      </c>
      <c r="W1704" s="1">
        <v>8.8309497833251953</v>
      </c>
      <c r="X1704" s="1">
        <v>5.3351780889314374E-2</v>
      </c>
      <c r="Y1704" s="1">
        <v>0.62479843842824412</v>
      </c>
      <c r="Z1704" s="1">
        <v>8.185836738157878</v>
      </c>
      <c r="AA1704" s="1">
        <v>33.746923533904777</v>
      </c>
      <c r="AB1704" s="1">
        <v>44.273517537372243</v>
      </c>
      <c r="AC1704" s="1">
        <v>12.245341351341521</v>
      </c>
      <c r="AD1704" s="1">
        <v>0.9235824007953346</v>
      </c>
      <c r="AE1704" s="1">
        <v>0.62479843842824412</v>
      </c>
      <c r="AF1704" s="1">
        <v>7.9301172391217367</v>
      </c>
      <c r="AG1704" s="1">
        <v>-12.939273532999978</v>
      </c>
      <c r="AH1704" s="1">
        <v>1.574324911537984</v>
      </c>
      <c r="AI1704" s="1">
        <v>5.9968956725083595</v>
      </c>
      <c r="AJ1704" s="1">
        <v>1.0928633213043213</v>
      </c>
      <c r="AK1704" s="1">
        <v>0</v>
      </c>
      <c r="AL1704" s="1">
        <v>0</v>
      </c>
      <c r="AM1704" s="1">
        <v>-0.74239295527430504</v>
      </c>
    </row>
    <row r="1705" spans="5:39" x14ac:dyDescent="0.2">
      <c r="E1705" s="1" t="str">
        <f t="shared" si="26"/>
        <v>0-0---1--2</v>
      </c>
      <c r="F1705" s="1">
        <v>0</v>
      </c>
      <c r="G1705" s="1" t="s">
        <v>87</v>
      </c>
      <c r="H1705" s="1">
        <v>0</v>
      </c>
      <c r="I1705" s="1" t="s">
        <v>87</v>
      </c>
      <c r="J1705" s="1" t="s">
        <v>87</v>
      </c>
      <c r="K1705" s="1" t="s">
        <v>87</v>
      </c>
      <c r="L1705" s="1">
        <v>1</v>
      </c>
      <c r="M1705" s="1" t="s">
        <v>87</v>
      </c>
      <c r="N1705" s="1" t="s">
        <v>87</v>
      </c>
      <c r="O1705" s="1">
        <v>2</v>
      </c>
      <c r="P1705" s="1">
        <v>637</v>
      </c>
      <c r="Q1705" s="1">
        <v>2866104</v>
      </c>
      <c r="R1705" s="1">
        <v>17816.845585959221</v>
      </c>
      <c r="S1705" s="1">
        <v>29.579193115234375</v>
      </c>
      <c r="T1705" s="1">
        <v>-109.40294270933128</v>
      </c>
      <c r="U1705" s="1">
        <v>53.153080449998043</v>
      </c>
      <c r="V1705" s="1">
        <v>114.5545654296875</v>
      </c>
      <c r="W1705" s="1">
        <v>38.774116516113281</v>
      </c>
      <c r="X1705" s="1">
        <v>0.2176261579472277</v>
      </c>
      <c r="Y1705" s="1">
        <v>1.7898862009194362E-2</v>
      </c>
      <c r="Z1705" s="1">
        <v>4.3595068427384351</v>
      </c>
      <c r="AA1705" s="1">
        <v>23.84397077007673</v>
      </c>
      <c r="AB1705" s="1">
        <v>57.394602568504141</v>
      </c>
      <c r="AC1705" s="1">
        <v>14.315181863602996</v>
      </c>
      <c r="AD1705" s="1">
        <v>6.883909306849996E-2</v>
      </c>
      <c r="AE1705" s="1">
        <v>1.7898862009194362E-2</v>
      </c>
      <c r="AF1705" s="1">
        <v>4.3595068427384351</v>
      </c>
      <c r="AG1705" s="1">
        <v>-19.095742709982972</v>
      </c>
      <c r="AH1705" s="1">
        <v>0.77850215698154113</v>
      </c>
      <c r="AI1705" s="1">
        <v>2.9225273831384095</v>
      </c>
      <c r="AJ1705" s="1">
        <v>1.1455456018447876</v>
      </c>
      <c r="AK1705" s="1">
        <v>0</v>
      </c>
      <c r="AL1705" s="1">
        <v>0</v>
      </c>
      <c r="AM1705" s="1">
        <v>-4.1358751424752151</v>
      </c>
    </row>
    <row r="1706" spans="5:39" x14ac:dyDescent="0.2">
      <c r="E1706" s="1" t="str">
        <f t="shared" si="26"/>
        <v>0-1---0--2</v>
      </c>
      <c r="F1706" s="1">
        <v>0</v>
      </c>
      <c r="G1706" s="1" t="s">
        <v>87</v>
      </c>
      <c r="H1706" s="1">
        <v>1</v>
      </c>
      <c r="I1706" s="1" t="s">
        <v>87</v>
      </c>
      <c r="J1706" s="1" t="s">
        <v>87</v>
      </c>
      <c r="K1706" s="1" t="s">
        <v>87</v>
      </c>
      <c r="L1706" s="1">
        <v>0</v>
      </c>
      <c r="M1706" s="1" t="s">
        <v>87</v>
      </c>
      <c r="N1706" s="1" t="s">
        <v>87</v>
      </c>
      <c r="O1706" s="1">
        <v>2</v>
      </c>
      <c r="P1706" s="1">
        <v>1488</v>
      </c>
      <c r="Q1706" s="1">
        <v>4324729</v>
      </c>
      <c r="R1706" s="1">
        <v>29018.96646372652</v>
      </c>
      <c r="S1706" s="1">
        <v>51.131546020507813</v>
      </c>
      <c r="T1706" s="1">
        <v>-237.85471154459037</v>
      </c>
      <c r="U1706" s="1">
        <v>62.67839111522148</v>
      </c>
      <c r="V1706" s="1">
        <v>137.75672912597656</v>
      </c>
      <c r="W1706" s="1">
        <v>-29.140562057495117</v>
      </c>
      <c r="X1706" s="1">
        <v>-0.10041902110442351</v>
      </c>
      <c r="Y1706" s="1">
        <v>0.83297704896653646</v>
      </c>
      <c r="Z1706" s="1">
        <v>7.7132463097687749</v>
      </c>
      <c r="AA1706" s="1">
        <v>42.848442064231079</v>
      </c>
      <c r="AB1706" s="1">
        <v>40.052266858802021</v>
      </c>
      <c r="AC1706" s="1">
        <v>8.0449665169771318</v>
      </c>
      <c r="AD1706" s="1">
        <v>0.50810120125446012</v>
      </c>
      <c r="AE1706" s="1">
        <v>0.4006262588939099</v>
      </c>
      <c r="AF1706" s="1">
        <v>5.9418520790551268</v>
      </c>
      <c r="AG1706" s="1">
        <v>-9.8422948998268343</v>
      </c>
      <c r="AH1706" s="1">
        <v>3.8934187390331481</v>
      </c>
      <c r="AI1706" s="1">
        <v>11.086746095771353</v>
      </c>
      <c r="AJ1706" s="1">
        <v>1.3775672912597656</v>
      </c>
      <c r="AK1706" s="1">
        <v>0</v>
      </c>
      <c r="AL1706" s="1">
        <v>0</v>
      </c>
      <c r="AM1706" s="1">
        <v>3.1411641666748582</v>
      </c>
    </row>
    <row r="1707" spans="5:39" x14ac:dyDescent="0.2">
      <c r="E1707" s="1" t="str">
        <f t="shared" si="26"/>
        <v>0-1---1--2</v>
      </c>
      <c r="F1707" s="1">
        <v>0</v>
      </c>
      <c r="G1707" s="1" t="s">
        <v>87</v>
      </c>
      <c r="H1707" s="1">
        <v>1</v>
      </c>
      <c r="I1707" s="1" t="s">
        <v>87</v>
      </c>
      <c r="J1707" s="1" t="s">
        <v>87</v>
      </c>
      <c r="K1707" s="1" t="s">
        <v>87</v>
      </c>
      <c r="L1707" s="1">
        <v>1</v>
      </c>
      <c r="M1707" s="1" t="s">
        <v>87</v>
      </c>
      <c r="N1707" s="1" t="s">
        <v>87</v>
      </c>
      <c r="O1707" s="1">
        <v>2</v>
      </c>
      <c r="P1707" s="1">
        <v>955</v>
      </c>
      <c r="Q1707" s="1">
        <v>2963923</v>
      </c>
      <c r="R1707" s="1">
        <v>29494.745996603673</v>
      </c>
      <c r="S1707" s="1">
        <v>51.024127960205078</v>
      </c>
      <c r="T1707" s="1">
        <v>-143.46674393299287</v>
      </c>
      <c r="U1707" s="1">
        <v>52.319145920648268</v>
      </c>
      <c r="V1707" s="1">
        <v>131.82551574707031</v>
      </c>
      <c r="W1707" s="1">
        <v>13.155906677246094</v>
      </c>
      <c r="X1707" s="1">
        <v>4.460423791668184E-2</v>
      </c>
      <c r="Y1707" s="1">
        <v>0.54910333365610375</v>
      </c>
      <c r="Z1707" s="1">
        <v>4.415937930911161</v>
      </c>
      <c r="AA1707" s="1">
        <v>29.388550242364598</v>
      </c>
      <c r="AB1707" s="1">
        <v>52.19646394322659</v>
      </c>
      <c r="AC1707" s="1">
        <v>13.434087187825055</v>
      </c>
      <c r="AD1707" s="1">
        <v>1.5857362016489632E-2</v>
      </c>
      <c r="AE1707" s="1">
        <v>6.0764061684463459E-2</v>
      </c>
      <c r="AF1707" s="1">
        <v>2.7431211944439853</v>
      </c>
      <c r="AG1707" s="1">
        <v>-16.222730411100688</v>
      </c>
      <c r="AH1707" s="1">
        <v>2.2606338031530089</v>
      </c>
      <c r="AI1707" s="1">
        <v>5.5943250530790998</v>
      </c>
      <c r="AJ1707" s="1">
        <v>1.3182551860809326</v>
      </c>
      <c r="AK1707" s="1">
        <v>0</v>
      </c>
      <c r="AL1707" s="1">
        <v>0</v>
      </c>
      <c r="AM1707" s="1">
        <v>-19.154245946379248</v>
      </c>
    </row>
    <row r="1708" spans="5:39" x14ac:dyDescent="0.2">
      <c r="E1708" s="1" t="str">
        <f t="shared" si="26"/>
        <v>1-0---0--2</v>
      </c>
      <c r="F1708" s="1">
        <v>1</v>
      </c>
      <c r="G1708" s="1" t="s">
        <v>87</v>
      </c>
      <c r="H1708" s="1">
        <v>0</v>
      </c>
      <c r="I1708" s="1" t="s">
        <v>87</v>
      </c>
      <c r="J1708" s="1" t="s">
        <v>87</v>
      </c>
      <c r="K1708" s="1" t="s">
        <v>87</v>
      </c>
      <c r="L1708" s="1">
        <v>0</v>
      </c>
      <c r="M1708" s="1" t="s">
        <v>87</v>
      </c>
      <c r="N1708" s="1" t="s">
        <v>87</v>
      </c>
      <c r="O1708" s="1">
        <v>2</v>
      </c>
      <c r="P1708" s="1">
        <v>1098</v>
      </c>
      <c r="Q1708" s="1">
        <v>2858679</v>
      </c>
      <c r="R1708" s="1">
        <v>28979.187553491654</v>
      </c>
      <c r="S1708" s="1">
        <v>33.186370849609375</v>
      </c>
      <c r="T1708" s="1">
        <v>-273.37110535135145</v>
      </c>
      <c r="U1708" s="1">
        <v>92.478871672926317</v>
      </c>
      <c r="V1708" s="1">
        <v>222.65599060058594</v>
      </c>
      <c r="W1708" s="1">
        <v>39.953224182128906</v>
      </c>
      <c r="X1708" s="1">
        <v>0.13786868285517206</v>
      </c>
      <c r="Y1708" s="1">
        <v>0.21975185041762296</v>
      </c>
      <c r="Z1708" s="1">
        <v>4.6049591437163802</v>
      </c>
      <c r="AA1708" s="1">
        <v>36.753409529366536</v>
      </c>
      <c r="AB1708" s="1">
        <v>46.211904169723148</v>
      </c>
      <c r="AC1708" s="1">
        <v>11.587065214387485</v>
      </c>
      <c r="AD1708" s="1">
        <v>0.62291009238882722</v>
      </c>
      <c r="AE1708" s="1">
        <v>0.21975185041762296</v>
      </c>
      <c r="AF1708" s="1">
        <v>4.6049591437163802</v>
      </c>
      <c r="AG1708" s="1">
        <v>-13.078830752746887</v>
      </c>
      <c r="AH1708" s="1">
        <v>4.695783753448973</v>
      </c>
      <c r="AI1708" s="1">
        <v>3.7623878207448742</v>
      </c>
      <c r="AJ1708" s="1">
        <v>2.2265598773956299</v>
      </c>
      <c r="AK1708" s="1">
        <v>0</v>
      </c>
      <c r="AL1708" s="1">
        <v>0</v>
      </c>
      <c r="AM1708" s="1">
        <v>2.8101263986521663</v>
      </c>
    </row>
    <row r="1709" spans="5:39" x14ac:dyDescent="0.2">
      <c r="E1709" s="1" t="str">
        <f t="shared" si="26"/>
        <v>1-0---1--2</v>
      </c>
      <c r="F1709" s="1">
        <v>1</v>
      </c>
      <c r="G1709" s="1" t="s">
        <v>87</v>
      </c>
      <c r="H1709" s="1">
        <v>0</v>
      </c>
      <c r="I1709" s="1" t="s">
        <v>87</v>
      </c>
      <c r="J1709" s="1" t="s">
        <v>87</v>
      </c>
      <c r="K1709" s="1" t="s">
        <v>87</v>
      </c>
      <c r="L1709" s="1">
        <v>1</v>
      </c>
      <c r="M1709" s="1" t="s">
        <v>87</v>
      </c>
      <c r="N1709" s="1" t="s">
        <v>87</v>
      </c>
      <c r="O1709" s="1">
        <v>2</v>
      </c>
      <c r="P1709" s="1">
        <v>521</v>
      </c>
      <c r="Q1709" s="1">
        <v>1401590</v>
      </c>
      <c r="R1709" s="1">
        <v>32936.981073740528</v>
      </c>
      <c r="S1709" s="1">
        <v>36.442752838134766</v>
      </c>
      <c r="T1709" s="1">
        <v>-202.99966415786542</v>
      </c>
      <c r="U1709" s="1">
        <v>83.354663260224044</v>
      </c>
      <c r="V1709" s="1">
        <v>222.09355163574219</v>
      </c>
      <c r="W1709" s="1">
        <v>87.853034973144531</v>
      </c>
      <c r="X1709" s="1">
        <v>0.26673068420100776</v>
      </c>
      <c r="Y1709" s="1">
        <v>2.7326108205680689E-2</v>
      </c>
      <c r="Z1709" s="1">
        <v>1.2813304889446986</v>
      </c>
      <c r="AA1709" s="1">
        <v>22.165611912185447</v>
      </c>
      <c r="AB1709" s="1">
        <v>57.788582966488057</v>
      </c>
      <c r="AC1709" s="1">
        <v>17.106429126920141</v>
      </c>
      <c r="AD1709" s="1">
        <v>1.6307193972559735</v>
      </c>
      <c r="AE1709" s="1">
        <v>2.7326108205680689E-2</v>
      </c>
      <c r="AF1709" s="1">
        <v>1.2813304889446986</v>
      </c>
      <c r="AG1709" s="1">
        <v>-19.871454354022994</v>
      </c>
      <c r="AH1709" s="1">
        <v>3.1508259430572871</v>
      </c>
      <c r="AI1709" s="1">
        <v>1.285237802720008</v>
      </c>
      <c r="AJ1709" s="1">
        <v>2.220935583114624</v>
      </c>
      <c r="AK1709" s="1">
        <v>0</v>
      </c>
      <c r="AL1709" s="1">
        <v>0</v>
      </c>
      <c r="AM1709" s="1">
        <v>0.83987507601148415</v>
      </c>
    </row>
    <row r="1710" spans="5:39" x14ac:dyDescent="0.2">
      <c r="E1710" s="1" t="str">
        <f t="shared" si="26"/>
        <v>1-1---0--2</v>
      </c>
      <c r="F1710" s="1">
        <v>1</v>
      </c>
      <c r="G1710" s="1" t="s">
        <v>87</v>
      </c>
      <c r="H1710" s="1">
        <v>1</v>
      </c>
      <c r="I1710" s="1" t="s">
        <v>87</v>
      </c>
      <c r="J1710" s="1" t="s">
        <v>87</v>
      </c>
      <c r="K1710" s="1" t="s">
        <v>87</v>
      </c>
      <c r="L1710" s="1">
        <v>0</v>
      </c>
      <c r="M1710" s="1" t="s">
        <v>87</v>
      </c>
      <c r="N1710" s="1" t="s">
        <v>87</v>
      </c>
      <c r="O1710" s="1">
        <v>2</v>
      </c>
      <c r="P1710" s="1">
        <v>3898</v>
      </c>
      <c r="Q1710" s="1">
        <v>7467657</v>
      </c>
      <c r="R1710" s="1">
        <v>57775.784635840995</v>
      </c>
      <c r="S1710" s="1">
        <v>63.828567504882813</v>
      </c>
      <c r="T1710" s="1">
        <v>-415.14368955384867</v>
      </c>
      <c r="U1710" s="1">
        <v>95.422464262638428</v>
      </c>
      <c r="V1710" s="1">
        <v>296.94442749023438</v>
      </c>
      <c r="W1710" s="1">
        <v>2.3443458080291748</v>
      </c>
      <c r="X1710" s="1">
        <v>4.0576615667022344E-3</v>
      </c>
      <c r="Y1710" s="1">
        <v>0.41885962357403395</v>
      </c>
      <c r="Z1710" s="1">
        <v>2.6803453881183885</v>
      </c>
      <c r="AA1710" s="1">
        <v>40.279380801769548</v>
      </c>
      <c r="AB1710" s="1">
        <v>51.607512235765519</v>
      </c>
      <c r="AC1710" s="1">
        <v>4.8910120001494448</v>
      </c>
      <c r="AD1710" s="1">
        <v>0.12288995062306693</v>
      </c>
      <c r="AE1710" s="1">
        <v>0.26941515926615267</v>
      </c>
      <c r="AF1710" s="1">
        <v>1.5723271703561101</v>
      </c>
      <c r="AG1710" s="1">
        <v>-5.5386356434845148</v>
      </c>
      <c r="AH1710" s="1">
        <v>11.299265214110436</v>
      </c>
      <c r="AI1710" s="1">
        <v>7.5938639263235652</v>
      </c>
      <c r="AJ1710" s="1">
        <v>2.9694442749023438</v>
      </c>
      <c r="AK1710" s="1">
        <v>0</v>
      </c>
      <c r="AL1710" s="1">
        <v>0</v>
      </c>
      <c r="AM1710" s="1">
        <v>11.766654348619477</v>
      </c>
    </row>
    <row r="1711" spans="5:39" x14ac:dyDescent="0.2">
      <c r="E1711" s="1" t="str">
        <f t="shared" si="26"/>
        <v>1-1---1--2</v>
      </c>
      <c r="F1711" s="1">
        <v>1</v>
      </c>
      <c r="G1711" s="1" t="s">
        <v>87</v>
      </c>
      <c r="H1711" s="1">
        <v>1</v>
      </c>
      <c r="I1711" s="1" t="s">
        <v>87</v>
      </c>
      <c r="J1711" s="1" t="s">
        <v>87</v>
      </c>
      <c r="K1711" s="1" t="s">
        <v>87</v>
      </c>
      <c r="L1711" s="1">
        <v>1</v>
      </c>
      <c r="M1711" s="1" t="s">
        <v>87</v>
      </c>
      <c r="N1711" s="1" t="s">
        <v>87</v>
      </c>
      <c r="O1711" s="1">
        <v>2</v>
      </c>
      <c r="P1711" s="1">
        <v>1651</v>
      </c>
      <c r="Q1711" s="1">
        <v>3127404</v>
      </c>
      <c r="R1711" s="1">
        <v>60009.299363420389</v>
      </c>
      <c r="S1711" s="1">
        <v>67.176895141601563</v>
      </c>
      <c r="T1711" s="1">
        <v>-303.04934117907095</v>
      </c>
      <c r="U1711" s="1">
        <v>85.3911300501683</v>
      </c>
      <c r="V1711" s="1">
        <v>285.06851196289063</v>
      </c>
      <c r="W1711" s="1">
        <v>66.568679809570313</v>
      </c>
      <c r="X1711" s="1">
        <v>0.11093060661552784</v>
      </c>
      <c r="Y1711" s="1">
        <v>0.18868684698235341</v>
      </c>
      <c r="Z1711" s="1">
        <v>1.6302338936702774</v>
      </c>
      <c r="AA1711" s="1">
        <v>30.235812194395095</v>
      </c>
      <c r="AB1711" s="1">
        <v>59.246998469017754</v>
      </c>
      <c r="AC1711" s="1">
        <v>8.6270593757634124</v>
      </c>
      <c r="AD1711" s="1">
        <v>7.1209220171106771E-2</v>
      </c>
      <c r="AE1711" s="1">
        <v>0.18868684698235341</v>
      </c>
      <c r="AF1711" s="1">
        <v>0.55582841231897129</v>
      </c>
      <c r="AG1711" s="1">
        <v>-10.696059443202969</v>
      </c>
      <c r="AH1711" s="1">
        <v>7.9388216874075841</v>
      </c>
      <c r="AI1711" s="1">
        <v>4.4185532784854571</v>
      </c>
      <c r="AJ1711" s="1">
        <v>2.8506851196289063</v>
      </c>
      <c r="AK1711" s="1">
        <v>0</v>
      </c>
      <c r="AL1711" s="1">
        <v>0</v>
      </c>
      <c r="AM1711" s="1">
        <v>-2.5029311569568713</v>
      </c>
    </row>
    <row r="1712" spans="5:39" x14ac:dyDescent="0.2">
      <c r="E1712" s="1" t="str">
        <f t="shared" si="26"/>
        <v>0--1--0--1</v>
      </c>
      <c r="F1712" s="1">
        <v>0</v>
      </c>
      <c r="G1712" s="1" t="s">
        <v>87</v>
      </c>
      <c r="H1712" s="1" t="s">
        <v>87</v>
      </c>
      <c r="I1712" s="1">
        <v>1</v>
      </c>
      <c r="J1712" s="1" t="s">
        <v>87</v>
      </c>
      <c r="K1712" s="1" t="s">
        <v>87</v>
      </c>
      <c r="L1712" s="1">
        <v>0</v>
      </c>
      <c r="M1712" s="1" t="s">
        <v>87</v>
      </c>
      <c r="N1712" s="1" t="s">
        <v>87</v>
      </c>
      <c r="O1712" s="1">
        <v>1</v>
      </c>
      <c r="P1712" s="1">
        <v>502</v>
      </c>
      <c r="Q1712" s="1">
        <v>1720872</v>
      </c>
      <c r="R1712" s="1">
        <v>12971.815251109698</v>
      </c>
      <c r="S1712" s="1">
        <v>14.742092132568359</v>
      </c>
      <c r="T1712" s="1">
        <v>-188.32030209139177</v>
      </c>
      <c r="U1712" s="1">
        <v>47.21648671759359</v>
      </c>
      <c r="V1712" s="1">
        <v>121.62496948242188</v>
      </c>
      <c r="W1712" s="1">
        <v>-6.4842205047607422</v>
      </c>
      <c r="X1712" s="1">
        <v>-4.9986993949871723E-2</v>
      </c>
      <c r="Y1712" s="1">
        <v>1.4146316518602198</v>
      </c>
      <c r="Z1712" s="1">
        <v>16.715014248590247</v>
      </c>
      <c r="AA1712" s="1">
        <v>32.797790887410564</v>
      </c>
      <c r="AB1712" s="1">
        <v>42.906503214649319</v>
      </c>
      <c r="AC1712" s="1">
        <v>6.1060904006805856</v>
      </c>
      <c r="AD1712" s="1">
        <v>5.996959680905959E-2</v>
      </c>
      <c r="AE1712" s="1">
        <v>1.4146316518602198</v>
      </c>
      <c r="AF1712" s="1">
        <v>16.715014248590247</v>
      </c>
      <c r="AG1712" s="1">
        <v>-7.2083745268581652</v>
      </c>
      <c r="AH1712" s="1">
        <v>1.1630216298570331</v>
      </c>
      <c r="AI1712" s="1">
        <v>14.888279986176663</v>
      </c>
      <c r="AJ1712" s="1">
        <v>1.2162497043609619</v>
      </c>
      <c r="AK1712" s="1">
        <v>0</v>
      </c>
      <c r="AL1712" s="1">
        <v>0</v>
      </c>
      <c r="AM1712" s="1">
        <v>4.1517011452503345</v>
      </c>
    </row>
    <row r="1713" spans="5:39" x14ac:dyDescent="0.2">
      <c r="E1713" s="1" t="str">
        <f t="shared" si="26"/>
        <v>0--1--1--1</v>
      </c>
      <c r="F1713" s="1">
        <v>0</v>
      </c>
      <c r="G1713" s="1" t="s">
        <v>87</v>
      </c>
      <c r="H1713" s="1" t="s">
        <v>87</v>
      </c>
      <c r="I1713" s="1">
        <v>1</v>
      </c>
      <c r="J1713" s="1" t="s">
        <v>87</v>
      </c>
      <c r="K1713" s="1" t="s">
        <v>87</v>
      </c>
      <c r="L1713" s="1">
        <v>1</v>
      </c>
      <c r="M1713" s="1" t="s">
        <v>87</v>
      </c>
      <c r="N1713" s="1" t="s">
        <v>87</v>
      </c>
      <c r="O1713" s="1">
        <v>1</v>
      </c>
      <c r="P1713" s="1">
        <v>311</v>
      </c>
      <c r="Q1713" s="1">
        <v>1147661</v>
      </c>
      <c r="R1713" s="1">
        <v>12991.022273636023</v>
      </c>
      <c r="S1713" s="1">
        <v>13.448702812194824</v>
      </c>
      <c r="T1713" s="1">
        <v>-130.50896041217547</v>
      </c>
      <c r="U1713" s="1">
        <v>47.975038463058809</v>
      </c>
      <c r="V1713" s="1">
        <v>130.2720947265625</v>
      </c>
      <c r="W1713" s="1">
        <v>47.107681274414063</v>
      </c>
      <c r="X1713" s="1">
        <v>0.36261720041858736</v>
      </c>
      <c r="Y1713" s="1">
        <v>0.15013144125312267</v>
      </c>
      <c r="Z1713" s="1">
        <v>5.1196302740966191</v>
      </c>
      <c r="AA1713" s="1">
        <v>18.205114576516934</v>
      </c>
      <c r="AB1713" s="1">
        <v>61.650957904816842</v>
      </c>
      <c r="AC1713" s="1">
        <v>14.874165803316487</v>
      </c>
      <c r="AD1713" s="1">
        <v>0</v>
      </c>
      <c r="AE1713" s="1">
        <v>0.15013144125312267</v>
      </c>
      <c r="AF1713" s="1">
        <v>5.1196302740966191</v>
      </c>
      <c r="AG1713" s="1">
        <v>-14.292772009923119</v>
      </c>
      <c r="AH1713" s="1">
        <v>0.84500395465464562</v>
      </c>
      <c r="AI1713" s="1">
        <v>4.0748276163481663</v>
      </c>
      <c r="AJ1713" s="1">
        <v>1.3027209043502808</v>
      </c>
      <c r="AK1713" s="1">
        <v>0</v>
      </c>
      <c r="AL1713" s="1">
        <v>0</v>
      </c>
      <c r="AM1713" s="1">
        <v>8.7424516743950349</v>
      </c>
    </row>
    <row r="1714" spans="5:39" x14ac:dyDescent="0.2">
      <c r="E1714" s="1" t="str">
        <f t="shared" si="26"/>
        <v>0--2--0--1</v>
      </c>
      <c r="F1714" s="1">
        <v>0</v>
      </c>
      <c r="G1714" s="1" t="s">
        <v>87</v>
      </c>
      <c r="H1714" s="1" t="s">
        <v>87</v>
      </c>
      <c r="I1714" s="1">
        <v>2</v>
      </c>
      <c r="J1714" s="1" t="s">
        <v>87</v>
      </c>
      <c r="K1714" s="1" t="s">
        <v>87</v>
      </c>
      <c r="L1714" s="1">
        <v>0</v>
      </c>
      <c r="M1714" s="1" t="s">
        <v>87</v>
      </c>
      <c r="N1714" s="1" t="s">
        <v>87</v>
      </c>
      <c r="O1714" s="1">
        <v>1</v>
      </c>
      <c r="P1714" s="1">
        <v>471</v>
      </c>
      <c r="Q1714" s="1">
        <v>1641305</v>
      </c>
      <c r="R1714" s="1">
        <v>25661.527805627964</v>
      </c>
      <c r="S1714" s="1">
        <v>52.880989074707031</v>
      </c>
      <c r="T1714" s="1">
        <v>-271.79756775647525</v>
      </c>
      <c r="U1714" s="1">
        <v>52.206292368028926</v>
      </c>
      <c r="V1714" s="1">
        <v>125.82335662841797</v>
      </c>
      <c r="W1714" s="1">
        <v>-66.070411682128906</v>
      </c>
      <c r="X1714" s="1">
        <v>-0.25746873756923649</v>
      </c>
      <c r="Y1714" s="1">
        <v>0.14293504254236719</v>
      </c>
      <c r="Z1714" s="1">
        <v>11.823031063696266</v>
      </c>
      <c r="AA1714" s="1">
        <v>57.426377181571986</v>
      </c>
      <c r="AB1714" s="1">
        <v>29.037686475091469</v>
      </c>
      <c r="AC1714" s="1">
        <v>1.5699702370979192</v>
      </c>
      <c r="AD1714" s="1">
        <v>0</v>
      </c>
      <c r="AE1714" s="1">
        <v>0.14293504254236719</v>
      </c>
      <c r="AF1714" s="1">
        <v>11.823031063696266</v>
      </c>
      <c r="AG1714" s="1">
        <v>-2.2150982214109973</v>
      </c>
      <c r="AH1714" s="1">
        <v>3.3370789966870698</v>
      </c>
      <c r="AI1714" s="1">
        <v>12.473435292935219</v>
      </c>
      <c r="AJ1714" s="1">
        <v>1.2582335472106934</v>
      </c>
      <c r="AK1714" s="1">
        <v>0</v>
      </c>
      <c r="AL1714" s="1">
        <v>0</v>
      </c>
      <c r="AM1714" s="1">
        <v>14.102097140038484</v>
      </c>
    </row>
    <row r="1715" spans="5:39" x14ac:dyDescent="0.2">
      <c r="E1715" s="1" t="str">
        <f t="shared" si="26"/>
        <v>0--2--1--1</v>
      </c>
      <c r="F1715" s="1">
        <v>0</v>
      </c>
      <c r="G1715" s="1" t="s">
        <v>87</v>
      </c>
      <c r="H1715" s="1" t="s">
        <v>87</v>
      </c>
      <c r="I1715" s="1">
        <v>2</v>
      </c>
      <c r="J1715" s="1" t="s">
        <v>87</v>
      </c>
      <c r="K1715" s="1" t="s">
        <v>87</v>
      </c>
      <c r="L1715" s="1">
        <v>1</v>
      </c>
      <c r="M1715" s="1" t="s">
        <v>87</v>
      </c>
      <c r="N1715" s="1" t="s">
        <v>87</v>
      </c>
      <c r="O1715" s="1">
        <v>1</v>
      </c>
      <c r="P1715" s="1">
        <v>263</v>
      </c>
      <c r="Q1715" s="1">
        <v>942113</v>
      </c>
      <c r="R1715" s="1">
        <v>25555.761212917474</v>
      </c>
      <c r="S1715" s="1">
        <v>53.36322021484375</v>
      </c>
      <c r="T1715" s="1">
        <v>-212.87604657892996</v>
      </c>
      <c r="U1715" s="1">
        <v>48.95873423775101</v>
      </c>
      <c r="V1715" s="1">
        <v>121.79898071289063</v>
      </c>
      <c r="W1715" s="1">
        <v>-27.259250640869141</v>
      </c>
      <c r="X1715" s="1">
        <v>-0.10666577455376526</v>
      </c>
      <c r="Y1715" s="1">
        <v>0.78801587495342917</v>
      </c>
      <c r="Z1715" s="1">
        <v>5.6601490479379857</v>
      </c>
      <c r="AA1715" s="1">
        <v>53.711497453065604</v>
      </c>
      <c r="AB1715" s="1">
        <v>39.037567680310111</v>
      </c>
      <c r="AC1715" s="1">
        <v>0.80276994373286426</v>
      </c>
      <c r="AD1715" s="1">
        <v>0</v>
      </c>
      <c r="AE1715" s="1">
        <v>0.78801587495342917</v>
      </c>
      <c r="AF1715" s="1">
        <v>5.6601490479379857</v>
      </c>
      <c r="AG1715" s="1">
        <v>-3.5915353140593185</v>
      </c>
      <c r="AH1715" s="1">
        <v>2.0862319697691332</v>
      </c>
      <c r="AI1715" s="1">
        <v>11.021052541433056</v>
      </c>
      <c r="AJ1715" s="1">
        <v>1.2179898023605347</v>
      </c>
      <c r="AK1715" s="1">
        <v>0</v>
      </c>
      <c r="AL1715" s="1">
        <v>0</v>
      </c>
      <c r="AM1715" s="1">
        <v>5.3433359315139395</v>
      </c>
    </row>
    <row r="1716" spans="5:39" x14ac:dyDescent="0.2">
      <c r="E1716" s="1" t="str">
        <f t="shared" si="26"/>
        <v>0--3--0--1</v>
      </c>
      <c r="F1716" s="1">
        <v>0</v>
      </c>
      <c r="G1716" s="1" t="s">
        <v>87</v>
      </c>
      <c r="H1716" s="1" t="s">
        <v>87</v>
      </c>
      <c r="I1716" s="1">
        <v>3</v>
      </c>
      <c r="J1716" s="1" t="s">
        <v>87</v>
      </c>
      <c r="K1716" s="1" t="s">
        <v>87</v>
      </c>
      <c r="L1716" s="1">
        <v>0</v>
      </c>
      <c r="M1716" s="1" t="s">
        <v>87</v>
      </c>
      <c r="N1716" s="1" t="s">
        <v>87</v>
      </c>
      <c r="O1716" s="1">
        <v>1</v>
      </c>
      <c r="P1716" s="1">
        <v>97</v>
      </c>
      <c r="Q1716" s="1">
        <v>353820</v>
      </c>
      <c r="R1716" s="1">
        <v>49330.462433321467</v>
      </c>
      <c r="S1716" s="1">
        <v>89.738273620605469</v>
      </c>
      <c r="T1716" s="1">
        <v>-454.21842868651714</v>
      </c>
      <c r="U1716" s="1">
        <v>59.273815093257006</v>
      </c>
      <c r="V1716" s="1">
        <v>115.84590911865234</v>
      </c>
      <c r="W1716" s="1">
        <v>-357.31192016601563</v>
      </c>
      <c r="X1716" s="1">
        <v>-0.72432307045364441</v>
      </c>
      <c r="Y1716" s="1">
        <v>0.53360465773557175</v>
      </c>
      <c r="Z1716" s="1">
        <v>25.526538918093944</v>
      </c>
      <c r="AA1716" s="1">
        <v>64.940365157424679</v>
      </c>
      <c r="AB1716" s="1">
        <v>8.9994912667458031</v>
      </c>
      <c r="AC1716" s="1">
        <v>0</v>
      </c>
      <c r="AD1716" s="1">
        <v>0</v>
      </c>
      <c r="AE1716" s="1">
        <v>0</v>
      </c>
      <c r="AF1716" s="1">
        <v>0</v>
      </c>
      <c r="AG1716" s="1">
        <v>6.545158922753064</v>
      </c>
      <c r="AH1716" s="1">
        <v>8.8744394972220473</v>
      </c>
      <c r="AI1716" s="1">
        <v>0</v>
      </c>
      <c r="AJ1716" s="1">
        <v>1.1584590673446655</v>
      </c>
      <c r="AK1716" s="1">
        <v>0</v>
      </c>
      <c r="AL1716" s="1">
        <v>1</v>
      </c>
      <c r="AM1716" s="1">
        <v>-93.632826008063759</v>
      </c>
    </row>
    <row r="1717" spans="5:39" x14ac:dyDescent="0.2">
      <c r="E1717" s="1" t="str">
        <f t="shared" si="26"/>
        <v>0--3--1--1</v>
      </c>
      <c r="F1717" s="1">
        <v>0</v>
      </c>
      <c r="G1717" s="1" t="s">
        <v>87</v>
      </c>
      <c r="H1717" s="1" t="s">
        <v>87</v>
      </c>
      <c r="I1717" s="1">
        <v>3</v>
      </c>
      <c r="J1717" s="1" t="s">
        <v>87</v>
      </c>
      <c r="K1717" s="1" t="s">
        <v>87</v>
      </c>
      <c r="L1717" s="1">
        <v>1</v>
      </c>
      <c r="M1717" s="1" t="s">
        <v>87</v>
      </c>
      <c r="N1717" s="1" t="s">
        <v>87</v>
      </c>
      <c r="O1717" s="1">
        <v>1</v>
      </c>
      <c r="P1717" s="1">
        <v>55</v>
      </c>
      <c r="Q1717" s="1">
        <v>206487</v>
      </c>
      <c r="R1717" s="1">
        <v>51420.556358626563</v>
      </c>
      <c r="S1717" s="1">
        <v>88.955398559570313</v>
      </c>
      <c r="T1717" s="1">
        <v>-315.13728282857466</v>
      </c>
      <c r="U1717" s="1">
        <v>50.911358504688572</v>
      </c>
      <c r="V1717" s="1">
        <v>111.69952392578125</v>
      </c>
      <c r="W1717" s="1">
        <v>-255.11308288574219</v>
      </c>
      <c r="X1717" s="1">
        <v>-0.49613053796323459</v>
      </c>
      <c r="Y1717" s="1">
        <v>3.0733169642640941</v>
      </c>
      <c r="Z1717" s="1">
        <v>10.642800757432672</v>
      </c>
      <c r="AA1717" s="1">
        <v>78.321637681791103</v>
      </c>
      <c r="AB1717" s="1">
        <v>7.9622445965121287</v>
      </c>
      <c r="AC1717" s="1">
        <v>0</v>
      </c>
      <c r="AD1717" s="1">
        <v>0</v>
      </c>
      <c r="AE1717" s="1">
        <v>0</v>
      </c>
      <c r="AF1717" s="1">
        <v>0</v>
      </c>
      <c r="AG1717" s="1">
        <v>0</v>
      </c>
      <c r="AH1717" s="1">
        <v>4.3472426518864768</v>
      </c>
      <c r="AI1717" s="1">
        <v>0</v>
      </c>
      <c r="AJ1717" s="1">
        <v>1.1169952154159546</v>
      </c>
      <c r="AK1717" s="1">
        <v>0</v>
      </c>
      <c r="AL1717" s="1">
        <v>1</v>
      </c>
      <c r="AM1717" s="1">
        <v>-106.93392918236536</v>
      </c>
    </row>
    <row r="1718" spans="5:39" x14ac:dyDescent="0.2">
      <c r="E1718" s="1" t="str">
        <f t="shared" si="26"/>
        <v>1--1--0--1</v>
      </c>
      <c r="F1718" s="1">
        <v>1</v>
      </c>
      <c r="G1718" s="1" t="s">
        <v>87</v>
      </c>
      <c r="H1718" s="1" t="s">
        <v>87</v>
      </c>
      <c r="I1718" s="1">
        <v>1</v>
      </c>
      <c r="J1718" s="1" t="s">
        <v>87</v>
      </c>
      <c r="K1718" s="1" t="s">
        <v>87</v>
      </c>
      <c r="L1718" s="1">
        <v>0</v>
      </c>
      <c r="M1718" s="1" t="s">
        <v>87</v>
      </c>
      <c r="N1718" s="1" t="s">
        <v>87</v>
      </c>
      <c r="O1718" s="1">
        <v>1</v>
      </c>
      <c r="P1718" s="1">
        <v>587</v>
      </c>
      <c r="Q1718" s="1">
        <v>1179746</v>
      </c>
      <c r="R1718" s="1">
        <v>20765.056775437995</v>
      </c>
      <c r="S1718" s="1">
        <v>16.148643493652344</v>
      </c>
      <c r="T1718" s="1">
        <v>-320.78186861948086</v>
      </c>
      <c r="U1718" s="1">
        <v>79.847697764150467</v>
      </c>
      <c r="V1718" s="1">
        <v>248.6842041015625</v>
      </c>
      <c r="W1718" s="1">
        <v>24.146539688110352</v>
      </c>
      <c r="X1718" s="1">
        <v>0.11628448671843822</v>
      </c>
      <c r="Y1718" s="1">
        <v>0.5842783107550269</v>
      </c>
      <c r="Z1718" s="1">
        <v>9.9015381276986734</v>
      </c>
      <c r="AA1718" s="1">
        <v>37.47247288823187</v>
      </c>
      <c r="AB1718" s="1">
        <v>42.949753591027225</v>
      </c>
      <c r="AC1718" s="1">
        <v>8.9653196535525446</v>
      </c>
      <c r="AD1718" s="1">
        <v>0.12663742873465983</v>
      </c>
      <c r="AE1718" s="1">
        <v>0.5842783107550269</v>
      </c>
      <c r="AF1718" s="1">
        <v>9.9015381276986734</v>
      </c>
      <c r="AG1718" s="1">
        <v>-11.904376817481712</v>
      </c>
      <c r="AH1718" s="1">
        <v>4.7314274260603018</v>
      </c>
      <c r="AI1718" s="1">
        <v>10.555370286720814</v>
      </c>
      <c r="AJ1718" s="1">
        <v>2.486842155456543</v>
      </c>
      <c r="AK1718" s="1">
        <v>0</v>
      </c>
      <c r="AL1718" s="1">
        <v>0</v>
      </c>
      <c r="AM1718" s="1">
        <v>13.014079387758564</v>
      </c>
    </row>
    <row r="1719" spans="5:39" x14ac:dyDescent="0.2">
      <c r="E1719" s="1" t="str">
        <f t="shared" si="26"/>
        <v>1--1--1--1</v>
      </c>
      <c r="F1719" s="1">
        <v>1</v>
      </c>
      <c r="G1719" s="1" t="s">
        <v>87</v>
      </c>
      <c r="H1719" s="1" t="s">
        <v>87</v>
      </c>
      <c r="I1719" s="1">
        <v>1</v>
      </c>
      <c r="J1719" s="1" t="s">
        <v>87</v>
      </c>
      <c r="K1719" s="1" t="s">
        <v>87</v>
      </c>
      <c r="L1719" s="1">
        <v>1</v>
      </c>
      <c r="M1719" s="1" t="s">
        <v>87</v>
      </c>
      <c r="N1719" s="1" t="s">
        <v>87</v>
      </c>
      <c r="O1719" s="1">
        <v>1</v>
      </c>
      <c r="P1719" s="1">
        <v>277</v>
      </c>
      <c r="Q1719" s="1">
        <v>510776</v>
      </c>
      <c r="R1719" s="1">
        <v>21552.681321342607</v>
      </c>
      <c r="S1719" s="1">
        <v>16.130769729614258</v>
      </c>
      <c r="T1719" s="1">
        <v>-236.05886922318228</v>
      </c>
      <c r="U1719" s="1">
        <v>78.045618593936041</v>
      </c>
      <c r="V1719" s="1">
        <v>266.79776000976563</v>
      </c>
      <c r="W1719" s="1">
        <v>97.905120849609375</v>
      </c>
      <c r="X1719" s="1">
        <v>0.45425958557025814</v>
      </c>
      <c r="Y1719" s="1">
        <v>0.27448431406330759</v>
      </c>
      <c r="Z1719" s="1">
        <v>3.9763027236988426</v>
      </c>
      <c r="AA1719" s="1">
        <v>16.099425188340877</v>
      </c>
      <c r="AB1719" s="1">
        <v>59.445823609566617</v>
      </c>
      <c r="AC1719" s="1">
        <v>20.203964164330351</v>
      </c>
      <c r="AD1719" s="1">
        <v>0</v>
      </c>
      <c r="AE1719" s="1">
        <v>0.27448431406330759</v>
      </c>
      <c r="AF1719" s="1">
        <v>3.9763027236988426</v>
      </c>
      <c r="AG1719" s="1">
        <v>-36.360679797287183</v>
      </c>
      <c r="AH1719" s="1">
        <v>2.2158931834823901</v>
      </c>
      <c r="AI1719" s="1">
        <v>3.9947949070004509</v>
      </c>
      <c r="AJ1719" s="1">
        <v>2.6679778099060059</v>
      </c>
      <c r="AK1719" s="1">
        <v>0</v>
      </c>
      <c r="AL1719" s="1">
        <v>0</v>
      </c>
      <c r="AM1719" s="1">
        <v>19.270590180623728</v>
      </c>
    </row>
    <row r="1720" spans="5:39" x14ac:dyDescent="0.2">
      <c r="E1720" s="1" t="str">
        <f t="shared" si="26"/>
        <v>1--2--0--1</v>
      </c>
      <c r="F1720" s="1">
        <v>1</v>
      </c>
      <c r="G1720" s="1" t="s">
        <v>87</v>
      </c>
      <c r="H1720" s="1" t="s">
        <v>87</v>
      </c>
      <c r="I1720" s="1">
        <v>2</v>
      </c>
      <c r="J1720" s="1" t="s">
        <v>87</v>
      </c>
      <c r="K1720" s="1" t="s">
        <v>87</v>
      </c>
      <c r="L1720" s="1">
        <v>0</v>
      </c>
      <c r="M1720" s="1" t="s">
        <v>87</v>
      </c>
      <c r="N1720" s="1" t="s">
        <v>87</v>
      </c>
      <c r="O1720" s="1">
        <v>1</v>
      </c>
      <c r="P1720" s="1">
        <v>1111</v>
      </c>
      <c r="Q1720" s="1">
        <v>2064049</v>
      </c>
      <c r="R1720" s="1">
        <v>44789.707053305319</v>
      </c>
      <c r="S1720" s="1">
        <v>56.060764312744141</v>
      </c>
      <c r="T1720" s="1">
        <v>-450.30771759574617</v>
      </c>
      <c r="U1720" s="1">
        <v>87.905400333262264</v>
      </c>
      <c r="V1720" s="1">
        <v>285.22885131835938</v>
      </c>
      <c r="W1720" s="1">
        <v>4.0328807830810547</v>
      </c>
      <c r="X1720" s="1">
        <v>9.0040347401277379E-3</v>
      </c>
      <c r="Y1720" s="1">
        <v>7.6160982612331396E-2</v>
      </c>
      <c r="Z1720" s="1">
        <v>7.214266715567315</v>
      </c>
      <c r="AA1720" s="1">
        <v>41.213265770337813</v>
      </c>
      <c r="AB1720" s="1">
        <v>48.0378130557947</v>
      </c>
      <c r="AC1720" s="1">
        <v>3.4584934756878347</v>
      </c>
      <c r="AD1720" s="1">
        <v>0</v>
      </c>
      <c r="AE1720" s="1">
        <v>7.6160982612331396E-2</v>
      </c>
      <c r="AF1720" s="1">
        <v>7.214266715567315</v>
      </c>
      <c r="AG1720" s="1">
        <v>-9.859283619519843E-2</v>
      </c>
      <c r="AH1720" s="1">
        <v>8.8883438457621224</v>
      </c>
      <c r="AI1720" s="1">
        <v>13.811062754216106</v>
      </c>
      <c r="AJ1720" s="1">
        <v>2.8522884845733643</v>
      </c>
      <c r="AK1720" s="1">
        <v>0</v>
      </c>
      <c r="AL1720" s="1">
        <v>0</v>
      </c>
      <c r="AM1720" s="1">
        <v>58.605545218162369</v>
      </c>
    </row>
    <row r="1721" spans="5:39" x14ac:dyDescent="0.2">
      <c r="E1721" s="1" t="str">
        <f t="shared" si="26"/>
        <v>1--2--1--1</v>
      </c>
      <c r="F1721" s="1">
        <v>1</v>
      </c>
      <c r="G1721" s="1" t="s">
        <v>87</v>
      </c>
      <c r="H1721" s="1" t="s">
        <v>87</v>
      </c>
      <c r="I1721" s="1">
        <v>2</v>
      </c>
      <c r="J1721" s="1" t="s">
        <v>87</v>
      </c>
      <c r="K1721" s="1" t="s">
        <v>87</v>
      </c>
      <c r="L1721" s="1">
        <v>1</v>
      </c>
      <c r="M1721" s="1" t="s">
        <v>87</v>
      </c>
      <c r="N1721" s="1" t="s">
        <v>87</v>
      </c>
      <c r="O1721" s="1">
        <v>1</v>
      </c>
      <c r="P1721" s="1">
        <v>385</v>
      </c>
      <c r="Q1721" s="1">
        <v>765572</v>
      </c>
      <c r="R1721" s="1">
        <v>44118.134808733586</v>
      </c>
      <c r="S1721" s="1">
        <v>57.120204925537109</v>
      </c>
      <c r="T1721" s="1">
        <v>-337.82952978818685</v>
      </c>
      <c r="U1721" s="1">
        <v>79.7928523372927</v>
      </c>
      <c r="V1721" s="1">
        <v>270.8677978515625</v>
      </c>
      <c r="W1721" s="1">
        <v>66.613914489746094</v>
      </c>
      <c r="X1721" s="1">
        <v>0.1509898702167238</v>
      </c>
      <c r="Y1721" s="1">
        <v>0.19985056924756911</v>
      </c>
      <c r="Z1721" s="1">
        <v>2.03103039296108</v>
      </c>
      <c r="AA1721" s="1">
        <v>30.213226189045578</v>
      </c>
      <c r="AB1721" s="1">
        <v>62.063528969189051</v>
      </c>
      <c r="AC1721" s="1">
        <v>5.4923638795567236</v>
      </c>
      <c r="AD1721" s="1">
        <v>0</v>
      </c>
      <c r="AE1721" s="1">
        <v>0.19985056924756911</v>
      </c>
      <c r="AF1721" s="1">
        <v>2.03103039296108</v>
      </c>
      <c r="AG1721" s="1">
        <v>-0.95241923750087265</v>
      </c>
      <c r="AH1721" s="1">
        <v>6.204186068947811</v>
      </c>
      <c r="AI1721" s="1">
        <v>2.8184407249186805</v>
      </c>
      <c r="AJ1721" s="1">
        <v>2.7086780071258545</v>
      </c>
      <c r="AK1721" s="1">
        <v>0</v>
      </c>
      <c r="AL1721" s="1">
        <v>0</v>
      </c>
      <c r="AM1721" s="1">
        <v>45.712589626096417</v>
      </c>
    </row>
    <row r="1722" spans="5:39" x14ac:dyDescent="0.2">
      <c r="E1722" s="1" t="str">
        <f t="shared" si="26"/>
        <v>1--3--0--1</v>
      </c>
      <c r="F1722" s="1">
        <v>1</v>
      </c>
      <c r="G1722" s="1" t="s">
        <v>87</v>
      </c>
      <c r="H1722" s="1" t="s">
        <v>87</v>
      </c>
      <c r="I1722" s="1">
        <v>3</v>
      </c>
      <c r="J1722" s="1" t="s">
        <v>87</v>
      </c>
      <c r="K1722" s="1" t="s">
        <v>87</v>
      </c>
      <c r="L1722" s="1">
        <v>0</v>
      </c>
      <c r="M1722" s="1" t="s">
        <v>87</v>
      </c>
      <c r="N1722" s="1" t="s">
        <v>87</v>
      </c>
      <c r="O1722" s="1">
        <v>1</v>
      </c>
      <c r="P1722" s="1">
        <v>403</v>
      </c>
      <c r="Q1722" s="1">
        <v>1053720</v>
      </c>
      <c r="R1722" s="1">
        <v>81464.900092026146</v>
      </c>
      <c r="S1722" s="1">
        <v>90.346847534179688</v>
      </c>
      <c r="T1722" s="1">
        <v>-574.9475390674786</v>
      </c>
      <c r="U1722" s="1">
        <v>91.297512105595388</v>
      </c>
      <c r="V1722" s="1">
        <v>250.69268798828125</v>
      </c>
      <c r="W1722" s="1">
        <v>-276.13427734375</v>
      </c>
      <c r="X1722" s="1">
        <v>-0.33896104583914938</v>
      </c>
      <c r="Y1722" s="1">
        <v>0.32741145655392323</v>
      </c>
      <c r="Z1722" s="1">
        <v>5.2839463994229963</v>
      </c>
      <c r="AA1722" s="1">
        <v>76.789090080856397</v>
      </c>
      <c r="AB1722" s="1">
        <v>17.599552063166684</v>
      </c>
      <c r="AC1722" s="1">
        <v>0</v>
      </c>
      <c r="AD1722" s="1">
        <v>0</v>
      </c>
      <c r="AE1722" s="1">
        <v>0</v>
      </c>
      <c r="AF1722" s="1">
        <v>0</v>
      </c>
      <c r="AG1722" s="1">
        <v>0</v>
      </c>
      <c r="AH1722" s="1">
        <v>13.786814262428656</v>
      </c>
      <c r="AI1722" s="1">
        <v>0</v>
      </c>
      <c r="AJ1722" s="1">
        <v>2.5069267749786377</v>
      </c>
      <c r="AK1722" s="1">
        <v>0</v>
      </c>
      <c r="AL1722" s="1">
        <v>0</v>
      </c>
      <c r="AM1722" s="1">
        <v>-56.96375220336553</v>
      </c>
    </row>
    <row r="1723" spans="5:39" x14ac:dyDescent="0.2">
      <c r="E1723" s="1" t="str">
        <f t="shared" si="26"/>
        <v>1--3--1--1</v>
      </c>
      <c r="F1723" s="1">
        <v>1</v>
      </c>
      <c r="G1723" s="1" t="s">
        <v>87</v>
      </c>
      <c r="H1723" s="1" t="s">
        <v>87</v>
      </c>
      <c r="I1723" s="1">
        <v>3</v>
      </c>
      <c r="J1723" s="1" t="s">
        <v>87</v>
      </c>
      <c r="K1723" s="1" t="s">
        <v>87</v>
      </c>
      <c r="L1723" s="1">
        <v>1</v>
      </c>
      <c r="M1723" s="1" t="s">
        <v>87</v>
      </c>
      <c r="N1723" s="1" t="s">
        <v>87</v>
      </c>
      <c r="O1723" s="1">
        <v>1</v>
      </c>
      <c r="P1723" s="1">
        <v>185</v>
      </c>
      <c r="Q1723" s="1">
        <v>399421</v>
      </c>
      <c r="R1723" s="1">
        <v>85916.071992508048</v>
      </c>
      <c r="S1723" s="1">
        <v>90.607749938964844</v>
      </c>
      <c r="T1723" s="1">
        <v>-446.04371049652104</v>
      </c>
      <c r="U1723" s="1">
        <v>82.008399030971731</v>
      </c>
      <c r="V1723" s="1">
        <v>262.39181518554688</v>
      </c>
      <c r="W1723" s="1">
        <v>-246.00326538085938</v>
      </c>
      <c r="X1723" s="1">
        <v>-0.2863297397980567</v>
      </c>
      <c r="Y1723" s="1">
        <v>2.5053765325308381</v>
      </c>
      <c r="Z1723" s="1">
        <v>7.7156684300525011</v>
      </c>
      <c r="AA1723" s="1">
        <v>62.961636969513371</v>
      </c>
      <c r="AB1723" s="1">
        <v>26.81731806790329</v>
      </c>
      <c r="AC1723" s="1">
        <v>0</v>
      </c>
      <c r="AD1723" s="1">
        <v>0</v>
      </c>
      <c r="AE1723" s="1">
        <v>0</v>
      </c>
      <c r="AF1723" s="1">
        <v>0</v>
      </c>
      <c r="AG1723" s="1">
        <v>0</v>
      </c>
      <c r="AH1723" s="1">
        <v>9.4596656761247839</v>
      </c>
      <c r="AI1723" s="1">
        <v>0</v>
      </c>
      <c r="AJ1723" s="1">
        <v>2.6239180564880371</v>
      </c>
      <c r="AK1723" s="1">
        <v>0</v>
      </c>
      <c r="AL1723" s="1">
        <v>0</v>
      </c>
      <c r="AM1723" s="1">
        <v>-153.81944379030517</v>
      </c>
    </row>
    <row r="1724" spans="5:39" x14ac:dyDescent="0.2">
      <c r="E1724" s="1" t="str">
        <f t="shared" si="26"/>
        <v>0--1--0--2</v>
      </c>
      <c r="F1724" s="1">
        <v>0</v>
      </c>
      <c r="G1724" s="1" t="s">
        <v>87</v>
      </c>
      <c r="H1724" s="1" t="s">
        <v>87</v>
      </c>
      <c r="I1724" s="1">
        <v>1</v>
      </c>
      <c r="J1724" s="1" t="s">
        <v>87</v>
      </c>
      <c r="K1724" s="1" t="s">
        <v>87</v>
      </c>
      <c r="L1724" s="1">
        <v>0</v>
      </c>
      <c r="M1724" s="1" t="s">
        <v>87</v>
      </c>
      <c r="N1724" s="1" t="s">
        <v>87</v>
      </c>
      <c r="O1724" s="1">
        <v>2</v>
      </c>
      <c r="P1724" s="1">
        <v>1099</v>
      </c>
      <c r="Q1724" s="1">
        <v>3674328</v>
      </c>
      <c r="R1724" s="1">
        <v>12701.301705986953</v>
      </c>
      <c r="S1724" s="1">
        <v>13.765676498413086</v>
      </c>
      <c r="T1724" s="1">
        <v>-125.21540068421025</v>
      </c>
      <c r="U1724" s="1">
        <v>57.961486319683686</v>
      </c>
      <c r="V1724" s="1">
        <v>122.70164489746094</v>
      </c>
      <c r="W1724" s="1">
        <v>45.706226348876953</v>
      </c>
      <c r="X1724" s="1">
        <v>0.35985466219838419</v>
      </c>
      <c r="Y1724" s="1">
        <v>0.71885253575619812</v>
      </c>
      <c r="Z1724" s="1">
        <v>7.3872555743526442</v>
      </c>
      <c r="AA1724" s="1">
        <v>22.491187504218459</v>
      </c>
      <c r="AB1724" s="1">
        <v>50.260700732215525</v>
      </c>
      <c r="AC1724" s="1">
        <v>17.69978074902404</v>
      </c>
      <c r="AD1724" s="1">
        <v>1.4422229044331372</v>
      </c>
      <c r="AE1724" s="1">
        <v>0.71885253575619812</v>
      </c>
      <c r="AF1724" s="1">
        <v>7.3872555743526442</v>
      </c>
      <c r="AG1724" s="1">
        <v>-23.997769041175097</v>
      </c>
      <c r="AH1724" s="1">
        <v>1.0045713365891273</v>
      </c>
      <c r="AI1724" s="1">
        <v>6.6364172248923472</v>
      </c>
      <c r="AJ1724" s="1">
        <v>1.2270164489746094</v>
      </c>
      <c r="AK1724" s="1">
        <v>0</v>
      </c>
      <c r="AL1724" s="1">
        <v>0</v>
      </c>
      <c r="AM1724" s="1">
        <v>6.6152758635134656</v>
      </c>
    </row>
    <row r="1725" spans="5:39" x14ac:dyDescent="0.2">
      <c r="E1725" s="1" t="str">
        <f t="shared" si="26"/>
        <v>0--1--1--2</v>
      </c>
      <c r="F1725" s="1">
        <v>0</v>
      </c>
      <c r="G1725" s="1" t="s">
        <v>87</v>
      </c>
      <c r="H1725" s="1" t="s">
        <v>87</v>
      </c>
      <c r="I1725" s="1">
        <v>1</v>
      </c>
      <c r="J1725" s="1" t="s">
        <v>87</v>
      </c>
      <c r="K1725" s="1" t="s">
        <v>87</v>
      </c>
      <c r="L1725" s="1">
        <v>1</v>
      </c>
      <c r="M1725" s="1" t="s">
        <v>87</v>
      </c>
      <c r="N1725" s="1" t="s">
        <v>87</v>
      </c>
      <c r="O1725" s="1">
        <v>2</v>
      </c>
      <c r="P1725" s="1">
        <v>729</v>
      </c>
      <c r="Q1725" s="1">
        <v>2649079</v>
      </c>
      <c r="R1725" s="1">
        <v>13056.721176887409</v>
      </c>
      <c r="S1725" s="1">
        <v>14.653139114379883</v>
      </c>
      <c r="T1725" s="1">
        <v>-80.955833007457414</v>
      </c>
      <c r="U1725" s="1">
        <v>48.860718215248724</v>
      </c>
      <c r="V1725" s="1">
        <v>124.79273223876953</v>
      </c>
      <c r="W1725" s="1">
        <v>66.771835327148438</v>
      </c>
      <c r="X1725" s="1">
        <v>0.51139818659332181</v>
      </c>
      <c r="Y1725" s="1">
        <v>3.5521779456180805E-2</v>
      </c>
      <c r="Z1725" s="1">
        <v>3.7132527946505176</v>
      </c>
      <c r="AA1725" s="1">
        <v>13.164688557796881</v>
      </c>
      <c r="AB1725" s="1">
        <v>58.393086804885776</v>
      </c>
      <c r="AC1725" s="1">
        <v>24.601229332911551</v>
      </c>
      <c r="AD1725" s="1">
        <v>9.2220730299096401E-2</v>
      </c>
      <c r="AE1725" s="1">
        <v>3.5521779456180805E-2</v>
      </c>
      <c r="AF1725" s="1">
        <v>3.7132527946505176</v>
      </c>
      <c r="AG1725" s="1">
        <v>-33.836468733595211</v>
      </c>
      <c r="AH1725" s="1">
        <v>0.51702203286239889</v>
      </c>
      <c r="AI1725" s="1">
        <v>2.3883561742820931</v>
      </c>
      <c r="AJ1725" s="1">
        <v>1.2479273080825806</v>
      </c>
      <c r="AK1725" s="1">
        <v>0</v>
      </c>
      <c r="AL1725" s="1">
        <v>0</v>
      </c>
      <c r="AM1725" s="1">
        <v>5.0053070150485333</v>
      </c>
    </row>
    <row r="1726" spans="5:39" x14ac:dyDescent="0.2">
      <c r="E1726" s="1" t="str">
        <f t="shared" si="26"/>
        <v>0--2--0--2</v>
      </c>
      <c r="F1726" s="1">
        <v>0</v>
      </c>
      <c r="G1726" s="1" t="s">
        <v>87</v>
      </c>
      <c r="H1726" s="1" t="s">
        <v>87</v>
      </c>
      <c r="I1726" s="1">
        <v>2</v>
      </c>
      <c r="J1726" s="1" t="s">
        <v>87</v>
      </c>
      <c r="K1726" s="1" t="s">
        <v>87</v>
      </c>
      <c r="L1726" s="1">
        <v>0</v>
      </c>
      <c r="M1726" s="1" t="s">
        <v>87</v>
      </c>
      <c r="N1726" s="1" t="s">
        <v>87</v>
      </c>
      <c r="O1726" s="1">
        <v>2</v>
      </c>
      <c r="P1726" s="1">
        <v>1130</v>
      </c>
      <c r="Q1726" s="1">
        <v>3859002</v>
      </c>
      <c r="R1726" s="1">
        <v>25837.730180719089</v>
      </c>
      <c r="S1726" s="1">
        <v>52.420654296875</v>
      </c>
      <c r="T1726" s="1">
        <v>-228.17881399530006</v>
      </c>
      <c r="U1726" s="1">
        <v>65.807927864385547</v>
      </c>
      <c r="V1726" s="1">
        <v>126.83333587646484</v>
      </c>
      <c r="W1726" s="1">
        <v>-5.5024361610412598</v>
      </c>
      <c r="X1726" s="1">
        <v>-2.1296128268834338E-2</v>
      </c>
      <c r="Y1726" s="1">
        <v>0.43223610664104345</v>
      </c>
      <c r="Z1726" s="1">
        <v>8.0999958020234235</v>
      </c>
      <c r="AA1726" s="1">
        <v>45.169787421721992</v>
      </c>
      <c r="AB1726" s="1">
        <v>40.892204772114653</v>
      </c>
      <c r="AC1726" s="1">
        <v>5.222541994018143</v>
      </c>
      <c r="AD1726" s="1">
        <v>0.1832339034807445</v>
      </c>
      <c r="AE1726" s="1">
        <v>0.43223610664104345</v>
      </c>
      <c r="AF1726" s="1">
        <v>8.0999958020234235</v>
      </c>
      <c r="AG1726" s="1">
        <v>-1.8478100169866947</v>
      </c>
      <c r="AH1726" s="1">
        <v>3.1345166761784538</v>
      </c>
      <c r="AI1726" s="1">
        <v>12.514711400803362</v>
      </c>
      <c r="AJ1726" s="1">
        <v>1.2683333158493042</v>
      </c>
      <c r="AK1726" s="1">
        <v>0</v>
      </c>
      <c r="AL1726" s="1">
        <v>0</v>
      </c>
      <c r="AM1726" s="1">
        <v>16.233695149918564</v>
      </c>
    </row>
    <row r="1727" spans="5:39" x14ac:dyDescent="0.2">
      <c r="E1727" s="1" t="str">
        <f t="shared" si="26"/>
        <v>0--2--1--2</v>
      </c>
      <c r="F1727" s="1">
        <v>0</v>
      </c>
      <c r="G1727" s="1" t="s">
        <v>87</v>
      </c>
      <c r="H1727" s="1" t="s">
        <v>87</v>
      </c>
      <c r="I1727" s="1">
        <v>2</v>
      </c>
      <c r="J1727" s="1" t="s">
        <v>87</v>
      </c>
      <c r="K1727" s="1" t="s">
        <v>87</v>
      </c>
      <c r="L1727" s="1">
        <v>1</v>
      </c>
      <c r="M1727" s="1" t="s">
        <v>87</v>
      </c>
      <c r="N1727" s="1" t="s">
        <v>87</v>
      </c>
      <c r="O1727" s="1">
        <v>2</v>
      </c>
      <c r="P1727" s="1">
        <v>684</v>
      </c>
      <c r="Q1727" s="1">
        <v>2487416</v>
      </c>
      <c r="R1727" s="1">
        <v>26277.081138082238</v>
      </c>
      <c r="S1727" s="1">
        <v>54.146175384521484</v>
      </c>
      <c r="T1727" s="1">
        <v>-146.81805322907101</v>
      </c>
      <c r="U1727" s="1">
        <v>52.68150958539966</v>
      </c>
      <c r="V1727" s="1">
        <v>124.41091156005859</v>
      </c>
      <c r="W1727" s="1">
        <v>41.803394317626953</v>
      </c>
      <c r="X1727" s="1">
        <v>0.15908690199629175</v>
      </c>
      <c r="Y1727" s="1">
        <v>5.519784386688837E-2</v>
      </c>
      <c r="Z1727" s="1">
        <v>4.3372318904437375</v>
      </c>
      <c r="AA1727" s="1">
        <v>30.889565717998114</v>
      </c>
      <c r="AB1727" s="1">
        <v>58.41596258928945</v>
      </c>
      <c r="AC1727" s="1">
        <v>6.3020419584018121</v>
      </c>
      <c r="AD1727" s="1">
        <v>0</v>
      </c>
      <c r="AE1727" s="1">
        <v>5.519784386688837E-2</v>
      </c>
      <c r="AF1727" s="1">
        <v>4.3372318904437375</v>
      </c>
      <c r="AG1727" s="1">
        <v>-5.2074682786118576</v>
      </c>
      <c r="AH1727" s="1">
        <v>1.8669161850598497</v>
      </c>
      <c r="AI1727" s="1">
        <v>7.4898898822749613</v>
      </c>
      <c r="AJ1727" s="1">
        <v>1.2441091537475586</v>
      </c>
      <c r="AK1727" s="1">
        <v>0</v>
      </c>
      <c r="AL1727" s="1">
        <v>0</v>
      </c>
      <c r="AM1727" s="1">
        <v>7.3796846394808604</v>
      </c>
    </row>
    <row r="1728" spans="5:39" x14ac:dyDescent="0.2">
      <c r="E1728" s="1" t="str">
        <f t="shared" si="26"/>
        <v>0--3--0--2</v>
      </c>
      <c r="F1728" s="1">
        <v>0</v>
      </c>
      <c r="G1728" s="1" t="s">
        <v>87</v>
      </c>
      <c r="H1728" s="1" t="s">
        <v>87</v>
      </c>
      <c r="I1728" s="1">
        <v>3</v>
      </c>
      <c r="J1728" s="1" t="s">
        <v>87</v>
      </c>
      <c r="K1728" s="1" t="s">
        <v>87</v>
      </c>
      <c r="L1728" s="1">
        <v>0</v>
      </c>
      <c r="M1728" s="1" t="s">
        <v>87</v>
      </c>
      <c r="N1728" s="1" t="s">
        <v>87</v>
      </c>
      <c r="O1728" s="1">
        <v>2</v>
      </c>
      <c r="P1728" s="1">
        <v>248</v>
      </c>
      <c r="Q1728" s="1">
        <v>915449</v>
      </c>
      <c r="R1728" s="1">
        <v>51761.595169609907</v>
      </c>
      <c r="S1728" s="1">
        <v>89.928825378417969</v>
      </c>
      <c r="T1728" s="1">
        <v>-363.2438679841211</v>
      </c>
      <c r="U1728" s="1">
        <v>65.061408977180477</v>
      </c>
      <c r="V1728" s="1">
        <v>115.97216033935547</v>
      </c>
      <c r="W1728" s="1">
        <v>-258.13726806640625</v>
      </c>
      <c r="X1728" s="1">
        <v>-0.49870423664602004</v>
      </c>
      <c r="Y1728" s="1">
        <v>2.0424949942596475</v>
      </c>
      <c r="Z1728" s="1">
        <v>9.5203555850735544</v>
      </c>
      <c r="AA1728" s="1">
        <v>73.768828192504444</v>
      </c>
      <c r="AB1728" s="1">
        <v>14.554606537338508</v>
      </c>
      <c r="AC1728" s="1">
        <v>0.11371469082384708</v>
      </c>
      <c r="AD1728" s="1">
        <v>0</v>
      </c>
      <c r="AE1728" s="1">
        <v>0</v>
      </c>
      <c r="AF1728" s="1">
        <v>0</v>
      </c>
      <c r="AG1728" s="1">
        <v>-0.67845080832508142</v>
      </c>
      <c r="AH1728" s="1">
        <v>8.2400492750939147</v>
      </c>
      <c r="AI1728" s="1">
        <v>0</v>
      </c>
      <c r="AJ1728" s="1">
        <v>1.1597216129302979</v>
      </c>
      <c r="AK1728" s="1">
        <v>0</v>
      </c>
      <c r="AL1728" s="1">
        <v>0</v>
      </c>
      <c r="AM1728" s="1">
        <v>-83.488580233062734</v>
      </c>
    </row>
    <row r="1729" spans="5:39" x14ac:dyDescent="0.2">
      <c r="E1729" s="1" t="str">
        <f t="shared" si="26"/>
        <v>0--3--1--2</v>
      </c>
      <c r="F1729" s="1">
        <v>0</v>
      </c>
      <c r="G1729" s="1" t="s">
        <v>87</v>
      </c>
      <c r="H1729" s="1" t="s">
        <v>87</v>
      </c>
      <c r="I1729" s="1">
        <v>3</v>
      </c>
      <c r="J1729" s="1" t="s">
        <v>87</v>
      </c>
      <c r="K1729" s="1" t="s">
        <v>87</v>
      </c>
      <c r="L1729" s="1">
        <v>1</v>
      </c>
      <c r="M1729" s="1" t="s">
        <v>87</v>
      </c>
      <c r="N1729" s="1" t="s">
        <v>87</v>
      </c>
      <c r="O1729" s="1">
        <v>2</v>
      </c>
      <c r="P1729" s="1">
        <v>179</v>
      </c>
      <c r="Q1729" s="1">
        <v>693532</v>
      </c>
      <c r="R1729" s="1">
        <v>55563.074962770042</v>
      </c>
      <c r="S1729" s="1">
        <v>90.128852844238281</v>
      </c>
      <c r="T1729" s="1">
        <v>-229.44669020418434</v>
      </c>
      <c r="U1729" s="1">
        <v>67.675960199121718</v>
      </c>
      <c r="V1729" s="1">
        <v>113.90750885009766</v>
      </c>
      <c r="W1729" s="1">
        <v>-188.5169677734375</v>
      </c>
      <c r="X1729" s="1">
        <v>-0.33928462004623217</v>
      </c>
      <c r="Y1729" s="1">
        <v>2.0869981486074183</v>
      </c>
      <c r="Z1729" s="1">
        <v>7.1490572893536273</v>
      </c>
      <c r="AA1729" s="1">
        <v>63.06154582629209</v>
      </c>
      <c r="AB1729" s="1">
        <v>27.702398735746876</v>
      </c>
      <c r="AC1729" s="1">
        <v>0</v>
      </c>
      <c r="AD1729" s="1">
        <v>0</v>
      </c>
      <c r="AE1729" s="1">
        <v>0</v>
      </c>
      <c r="AF1729" s="1">
        <v>0</v>
      </c>
      <c r="AG1729" s="1">
        <v>-0.32398627211702907</v>
      </c>
      <c r="AH1729" s="1">
        <v>4.2077125074346631</v>
      </c>
      <c r="AI1729" s="1">
        <v>0</v>
      </c>
      <c r="AJ1729" s="1">
        <v>1.1390750408172607</v>
      </c>
      <c r="AK1729" s="1">
        <v>0</v>
      </c>
      <c r="AL1729" s="1">
        <v>0</v>
      </c>
      <c r="AM1729" s="1">
        <v>-144.53746582247913</v>
      </c>
    </row>
    <row r="1730" spans="5:39" x14ac:dyDescent="0.2">
      <c r="E1730" s="1" t="str">
        <f t="shared" si="26"/>
        <v>1--1--0--2</v>
      </c>
      <c r="F1730" s="1">
        <v>1</v>
      </c>
      <c r="G1730" s="1" t="s">
        <v>87</v>
      </c>
      <c r="H1730" s="1" t="s">
        <v>87</v>
      </c>
      <c r="I1730" s="1">
        <v>1</v>
      </c>
      <c r="J1730" s="1" t="s">
        <v>87</v>
      </c>
      <c r="K1730" s="1" t="s">
        <v>87</v>
      </c>
      <c r="L1730" s="1">
        <v>0</v>
      </c>
      <c r="M1730" s="1" t="s">
        <v>87</v>
      </c>
      <c r="N1730" s="1" t="s">
        <v>87</v>
      </c>
      <c r="O1730" s="1">
        <v>2</v>
      </c>
      <c r="P1730" s="1">
        <v>1163</v>
      </c>
      <c r="Q1730" s="1">
        <v>2370788</v>
      </c>
      <c r="R1730" s="1">
        <v>21170.528223580168</v>
      </c>
      <c r="S1730" s="1">
        <v>16.488718032836914</v>
      </c>
      <c r="T1730" s="1">
        <v>-248.30372191031285</v>
      </c>
      <c r="U1730" s="1">
        <v>88.857526142919198</v>
      </c>
      <c r="V1730" s="1">
        <v>255.5142822265625</v>
      </c>
      <c r="W1730" s="1">
        <v>92.489677429199219</v>
      </c>
      <c r="X1730" s="1">
        <v>0.43687940353884192</v>
      </c>
      <c r="Y1730" s="1">
        <v>0.31807989579835905</v>
      </c>
      <c r="Z1730" s="1">
        <v>4.2869712517525818</v>
      </c>
      <c r="AA1730" s="1">
        <v>26.077363307052337</v>
      </c>
      <c r="AB1730" s="1">
        <v>50.637256473375089</v>
      </c>
      <c r="AC1730" s="1">
        <v>17.542142106337639</v>
      </c>
      <c r="AD1730" s="1">
        <v>1.1381869656839836</v>
      </c>
      <c r="AE1730" s="1">
        <v>0.31807989579835905</v>
      </c>
      <c r="AF1730" s="1">
        <v>4.2869712517525818</v>
      </c>
      <c r="AG1730" s="1">
        <v>-31.573406439334804</v>
      </c>
      <c r="AH1730" s="1">
        <v>4.0790332155290399</v>
      </c>
      <c r="AI1730" s="1">
        <v>5.0594785547436416</v>
      </c>
      <c r="AJ1730" s="1">
        <v>2.555142879486084</v>
      </c>
      <c r="AK1730" s="1">
        <v>0</v>
      </c>
      <c r="AL1730" s="1">
        <v>0</v>
      </c>
      <c r="AM1730" s="1">
        <v>18.856487025057397</v>
      </c>
    </row>
    <row r="1731" spans="5:39" x14ac:dyDescent="0.2">
      <c r="E1731" s="1" t="str">
        <f t="shared" ref="E1731:E1794" si="27">CONCATENATE(F1731,G1731,H1731,I1731,J1731,K1731,L1731,M1731,N1731,O1731,)</f>
        <v>1--1--1--2</v>
      </c>
      <c r="F1731" s="1">
        <v>1</v>
      </c>
      <c r="G1731" s="1" t="s">
        <v>87</v>
      </c>
      <c r="H1731" s="1" t="s">
        <v>87</v>
      </c>
      <c r="I1731" s="1">
        <v>1</v>
      </c>
      <c r="J1731" s="1" t="s">
        <v>87</v>
      </c>
      <c r="K1731" s="1" t="s">
        <v>87</v>
      </c>
      <c r="L1731" s="1">
        <v>1</v>
      </c>
      <c r="M1731" s="1" t="s">
        <v>87</v>
      </c>
      <c r="N1731" s="1" t="s">
        <v>87</v>
      </c>
      <c r="O1731" s="1">
        <v>2</v>
      </c>
      <c r="P1731" s="1">
        <v>544</v>
      </c>
      <c r="Q1731" s="1">
        <v>1017230</v>
      </c>
      <c r="R1731" s="1">
        <v>20689.630636601876</v>
      </c>
      <c r="S1731" s="1">
        <v>14.627861022949219</v>
      </c>
      <c r="T1731" s="1">
        <v>-142.14083157624188</v>
      </c>
      <c r="U1731" s="1">
        <v>80.124667525983099</v>
      </c>
      <c r="V1731" s="1">
        <v>268.248291015625</v>
      </c>
      <c r="W1731" s="1">
        <v>166.88847351074219</v>
      </c>
      <c r="X1731" s="1">
        <v>0.80662857854746328</v>
      </c>
      <c r="Y1731" s="1">
        <v>0.16092722393165754</v>
      </c>
      <c r="Z1731" s="1">
        <v>1.2031693913864121</v>
      </c>
      <c r="AA1731" s="1">
        <v>8.7849355602960983</v>
      </c>
      <c r="AB1731" s="1">
        <v>53.412994111459554</v>
      </c>
      <c r="AC1731" s="1">
        <v>33.972159688566009</v>
      </c>
      <c r="AD1731" s="1">
        <v>2.4658140243602724</v>
      </c>
      <c r="AE1731" s="1">
        <v>0.16092722393165754</v>
      </c>
      <c r="AF1731" s="1">
        <v>1.2031693913864121</v>
      </c>
      <c r="AG1731" s="1">
        <v>-55.115064351183953</v>
      </c>
      <c r="AH1731" s="1">
        <v>3.36185065750109</v>
      </c>
      <c r="AI1731" s="1">
        <v>1.2724800370463762</v>
      </c>
      <c r="AJ1731" s="1">
        <v>2.6824827194213867</v>
      </c>
      <c r="AK1731" s="1">
        <v>0</v>
      </c>
      <c r="AL1731" s="1">
        <v>0</v>
      </c>
      <c r="AM1731" s="1">
        <v>11.137091927120224</v>
      </c>
    </row>
    <row r="1732" spans="5:39" x14ac:dyDescent="0.2">
      <c r="E1732" s="1" t="str">
        <f t="shared" si="27"/>
        <v>1--2--0--2</v>
      </c>
      <c r="F1732" s="1">
        <v>1</v>
      </c>
      <c r="G1732" s="1" t="s">
        <v>87</v>
      </c>
      <c r="H1732" s="1" t="s">
        <v>87</v>
      </c>
      <c r="I1732" s="1">
        <v>2</v>
      </c>
      <c r="J1732" s="1" t="s">
        <v>87</v>
      </c>
      <c r="K1732" s="1" t="s">
        <v>87</v>
      </c>
      <c r="L1732" s="1">
        <v>0</v>
      </c>
      <c r="M1732" s="1" t="s">
        <v>87</v>
      </c>
      <c r="N1732" s="1" t="s">
        <v>87</v>
      </c>
      <c r="O1732" s="1">
        <v>2</v>
      </c>
      <c r="P1732" s="1">
        <v>2713</v>
      </c>
      <c r="Q1732" s="1">
        <v>5501319</v>
      </c>
      <c r="R1732" s="1">
        <v>45481.465334962144</v>
      </c>
      <c r="S1732" s="1">
        <v>56.329753875732422</v>
      </c>
      <c r="T1732" s="1">
        <v>-389.57290602839879</v>
      </c>
      <c r="U1732" s="1">
        <v>97.222207890355634</v>
      </c>
      <c r="V1732" s="1">
        <v>290.57473754882813</v>
      </c>
      <c r="W1732" s="1">
        <v>74.443222045898438</v>
      </c>
      <c r="X1732" s="1">
        <v>0.16367815218273774</v>
      </c>
      <c r="Y1732" s="1">
        <v>0.34282687479130003</v>
      </c>
      <c r="Z1732" s="1">
        <v>2.6797573454656964</v>
      </c>
      <c r="AA1732" s="1">
        <v>32.484536890153073</v>
      </c>
      <c r="AB1732" s="1">
        <v>59.392392987936169</v>
      </c>
      <c r="AC1732" s="1">
        <v>5.1004859016537676</v>
      </c>
      <c r="AD1732" s="1">
        <v>0</v>
      </c>
      <c r="AE1732" s="1">
        <v>0.34282687479130003</v>
      </c>
      <c r="AF1732" s="1">
        <v>2.6797573454656964</v>
      </c>
      <c r="AG1732" s="1">
        <v>-0.41205661559633255</v>
      </c>
      <c r="AH1732" s="1">
        <v>9.6303316229801013</v>
      </c>
      <c r="AI1732" s="1">
        <v>10.082832701690853</v>
      </c>
      <c r="AJ1732" s="1">
        <v>2.9057474136352539</v>
      </c>
      <c r="AK1732" s="1">
        <v>0</v>
      </c>
      <c r="AL1732" s="1">
        <v>0</v>
      </c>
      <c r="AM1732" s="1">
        <v>56.9180589916648</v>
      </c>
    </row>
    <row r="1733" spans="5:39" x14ac:dyDescent="0.2">
      <c r="E1733" s="1" t="str">
        <f t="shared" si="27"/>
        <v>1--2--1--2</v>
      </c>
      <c r="F1733" s="1">
        <v>1</v>
      </c>
      <c r="G1733" s="1" t="s">
        <v>87</v>
      </c>
      <c r="H1733" s="1" t="s">
        <v>87</v>
      </c>
      <c r="I1733" s="1">
        <v>2</v>
      </c>
      <c r="J1733" s="1" t="s">
        <v>87</v>
      </c>
      <c r="K1733" s="1" t="s">
        <v>87</v>
      </c>
      <c r="L1733" s="1">
        <v>1</v>
      </c>
      <c r="M1733" s="1" t="s">
        <v>87</v>
      </c>
      <c r="N1733" s="1" t="s">
        <v>87</v>
      </c>
      <c r="O1733" s="1">
        <v>2</v>
      </c>
      <c r="P1733" s="1">
        <v>1049</v>
      </c>
      <c r="Q1733" s="1">
        <v>2114225</v>
      </c>
      <c r="R1733" s="1">
        <v>43232.104873157165</v>
      </c>
      <c r="S1733" s="1">
        <v>56.142578125</v>
      </c>
      <c r="T1733" s="1">
        <v>-267.23072789495455</v>
      </c>
      <c r="U1733" s="1">
        <v>88.620595403054168</v>
      </c>
      <c r="V1733" s="1">
        <v>268.11953735351563</v>
      </c>
      <c r="W1733" s="1">
        <v>136.71017456054688</v>
      </c>
      <c r="X1733" s="1">
        <v>0.31622372993786452</v>
      </c>
      <c r="Y1733" s="1">
        <v>0.2197968522744741</v>
      </c>
      <c r="Z1733" s="1">
        <v>1.092740838841656</v>
      </c>
      <c r="AA1733" s="1">
        <v>20.969433243860045</v>
      </c>
      <c r="AB1733" s="1">
        <v>70.564060116591193</v>
      </c>
      <c r="AC1733" s="1">
        <v>7.1539689484326399</v>
      </c>
      <c r="AD1733" s="1">
        <v>0</v>
      </c>
      <c r="AE1733" s="1">
        <v>0.2197968522744741</v>
      </c>
      <c r="AF1733" s="1">
        <v>1.092740838841656</v>
      </c>
      <c r="AG1733" s="1">
        <v>-2.4382213908047685</v>
      </c>
      <c r="AH1733" s="1">
        <v>5.3455530798523592</v>
      </c>
      <c r="AI1733" s="1">
        <v>6.7758033232878159</v>
      </c>
      <c r="AJ1733" s="1">
        <v>2.6811952590942383</v>
      </c>
      <c r="AK1733" s="1">
        <v>0</v>
      </c>
      <c r="AL1733" s="1">
        <v>0</v>
      </c>
      <c r="AM1733" s="1">
        <v>37.517642101593701</v>
      </c>
    </row>
    <row r="1734" spans="5:39" x14ac:dyDescent="0.2">
      <c r="E1734" s="1" t="str">
        <f t="shared" si="27"/>
        <v>1--3--0--2</v>
      </c>
      <c r="F1734" s="1">
        <v>1</v>
      </c>
      <c r="G1734" s="1" t="s">
        <v>87</v>
      </c>
      <c r="H1734" s="1" t="s">
        <v>87</v>
      </c>
      <c r="I1734" s="1">
        <v>3</v>
      </c>
      <c r="J1734" s="1" t="s">
        <v>87</v>
      </c>
      <c r="K1734" s="1" t="s">
        <v>87</v>
      </c>
      <c r="L1734" s="1">
        <v>0</v>
      </c>
      <c r="M1734" s="1" t="s">
        <v>87</v>
      </c>
      <c r="N1734" s="1" t="s">
        <v>87</v>
      </c>
      <c r="O1734" s="1">
        <v>2</v>
      </c>
      <c r="P1734" s="1">
        <v>1120</v>
      </c>
      <c r="Q1734" s="1">
        <v>2454229</v>
      </c>
      <c r="R1734" s="1">
        <v>87152.850773649741</v>
      </c>
      <c r="S1734" s="1">
        <v>90.676055908203125</v>
      </c>
      <c r="T1734" s="1">
        <v>-468.49360972336643</v>
      </c>
      <c r="U1734" s="1">
        <v>94.301267495718051</v>
      </c>
      <c r="V1734" s="1">
        <v>264.71307373046875</v>
      </c>
      <c r="W1734" s="1">
        <v>-202.54389953613281</v>
      </c>
      <c r="X1734" s="1">
        <v>-0.23240077374195434</v>
      </c>
      <c r="Y1734" s="1">
        <v>0.45472529254605004</v>
      </c>
      <c r="Z1734" s="1">
        <v>3.3714457778797335</v>
      </c>
      <c r="AA1734" s="1">
        <v>67.364170173199</v>
      </c>
      <c r="AB1734" s="1">
        <v>28.809658756375221</v>
      </c>
      <c r="AC1734" s="1">
        <v>0</v>
      </c>
      <c r="AD1734" s="1">
        <v>0</v>
      </c>
      <c r="AE1734" s="1">
        <v>0</v>
      </c>
      <c r="AF1734" s="1">
        <v>0</v>
      </c>
      <c r="AG1734" s="1">
        <v>-0.66338473942345622</v>
      </c>
      <c r="AH1734" s="1">
        <v>14.323327628658584</v>
      </c>
      <c r="AI1734" s="1">
        <v>0</v>
      </c>
      <c r="AJ1734" s="1">
        <v>2.6471307277679443</v>
      </c>
      <c r="AK1734" s="1">
        <v>0</v>
      </c>
      <c r="AL1734" s="1">
        <v>0</v>
      </c>
      <c r="AM1734" s="1">
        <v>-106.72457399000128</v>
      </c>
    </row>
    <row r="1735" spans="5:39" x14ac:dyDescent="0.2">
      <c r="E1735" s="1" t="str">
        <f t="shared" si="27"/>
        <v>1--3--1--2</v>
      </c>
      <c r="F1735" s="1">
        <v>1</v>
      </c>
      <c r="G1735" s="1" t="s">
        <v>87</v>
      </c>
      <c r="H1735" s="1" t="s">
        <v>87</v>
      </c>
      <c r="I1735" s="1">
        <v>3</v>
      </c>
      <c r="J1735" s="1" t="s">
        <v>87</v>
      </c>
      <c r="K1735" s="1" t="s">
        <v>87</v>
      </c>
      <c r="L1735" s="1">
        <v>1</v>
      </c>
      <c r="M1735" s="1" t="s">
        <v>87</v>
      </c>
      <c r="N1735" s="1" t="s">
        <v>87</v>
      </c>
      <c r="O1735" s="1">
        <v>2</v>
      </c>
      <c r="P1735" s="1">
        <v>579</v>
      </c>
      <c r="Q1735" s="1">
        <v>1397539</v>
      </c>
      <c r="R1735" s="1">
        <v>86859.083196663036</v>
      </c>
      <c r="S1735" s="1">
        <v>91.295585632324219</v>
      </c>
      <c r="T1735" s="1">
        <v>-374.01762476739771</v>
      </c>
      <c r="U1735" s="1">
        <v>82.296472798852818</v>
      </c>
      <c r="V1735" s="1">
        <v>259.79473876953125</v>
      </c>
      <c r="W1735" s="1">
        <v>-91.216712951660156</v>
      </c>
      <c r="X1735" s="1">
        <v>-0.10501689586698806</v>
      </c>
      <c r="Y1735" s="1">
        <v>0</v>
      </c>
      <c r="Z1735" s="1">
        <v>2.4042978407042668</v>
      </c>
      <c r="AA1735" s="1">
        <v>51.774082869959258</v>
      </c>
      <c r="AB1735" s="1">
        <v>44.910088376782333</v>
      </c>
      <c r="AC1735" s="1">
        <v>0.91153091255413987</v>
      </c>
      <c r="AD1735" s="1">
        <v>0</v>
      </c>
      <c r="AE1735" s="1">
        <v>0</v>
      </c>
      <c r="AF1735" s="1">
        <v>0</v>
      </c>
      <c r="AG1735" s="1">
        <v>-5.9306565115833543E-2</v>
      </c>
      <c r="AH1735" s="1">
        <v>10.391546518153843</v>
      </c>
      <c r="AI1735" s="1">
        <v>0</v>
      </c>
      <c r="AJ1735" s="1">
        <v>2.5979475975036621</v>
      </c>
      <c r="AK1735" s="1">
        <v>0</v>
      </c>
      <c r="AL1735" s="1">
        <v>0</v>
      </c>
      <c r="AM1735" s="1">
        <v>-69.622556005572051</v>
      </c>
    </row>
    <row r="1736" spans="5:39" x14ac:dyDescent="0.2">
      <c r="E1736" s="1" t="str">
        <f t="shared" si="27"/>
        <v>-0--00---1</v>
      </c>
      <c r="F1736" s="1" t="s">
        <v>87</v>
      </c>
      <c r="G1736" s="1">
        <v>0</v>
      </c>
      <c r="H1736" s="1" t="s">
        <v>87</v>
      </c>
      <c r="I1736" s="1" t="s">
        <v>87</v>
      </c>
      <c r="J1736" s="1">
        <v>0</v>
      </c>
      <c r="K1736" s="1">
        <v>0</v>
      </c>
      <c r="L1736" s="1" t="s">
        <v>87</v>
      </c>
      <c r="M1736" s="1" t="s">
        <v>87</v>
      </c>
      <c r="N1736" s="1" t="s">
        <v>87</v>
      </c>
      <c r="O1736" s="1">
        <v>1</v>
      </c>
      <c r="P1736" s="1">
        <v>691</v>
      </c>
      <c r="Q1736" s="1">
        <v>2718582</v>
      </c>
      <c r="R1736" s="1">
        <v>16725.369404954206</v>
      </c>
      <c r="S1736" s="1">
        <v>25.326435089111328</v>
      </c>
      <c r="T1736" s="1">
        <v>-120.58046594941918</v>
      </c>
      <c r="U1736" s="1">
        <v>48.51115420877781</v>
      </c>
      <c r="V1736" s="1">
        <v>119.14376831054688</v>
      </c>
      <c r="W1736" s="1">
        <v>46.392047882080078</v>
      </c>
      <c r="X1736" s="1">
        <v>0.27737532582292823</v>
      </c>
      <c r="Y1736" s="1">
        <v>6.4335009942683347E-2</v>
      </c>
      <c r="Z1736" s="1">
        <v>3.4652256212981616</v>
      </c>
      <c r="AA1736" s="1">
        <v>22.160596958267213</v>
      </c>
      <c r="AB1736" s="1">
        <v>62.211108585284535</v>
      </c>
      <c r="AC1736" s="1">
        <v>12.060772858791827</v>
      </c>
      <c r="AD1736" s="1">
        <v>3.7960966415579889E-2</v>
      </c>
      <c r="AE1736" s="1">
        <v>6.4335009942683347E-2</v>
      </c>
      <c r="AF1736" s="1">
        <v>3.4652256212981616</v>
      </c>
      <c r="AG1736" s="1">
        <v>-6.8508706539290927</v>
      </c>
      <c r="AH1736" s="1">
        <v>7.2589313105140838E-3</v>
      </c>
      <c r="AI1736" s="1">
        <v>2.2963617389376871</v>
      </c>
      <c r="AJ1736" s="1">
        <v>1.1914377212524414</v>
      </c>
      <c r="AK1736" s="1">
        <v>0</v>
      </c>
      <c r="AL1736" s="1">
        <v>0</v>
      </c>
      <c r="AM1736" s="1">
        <v>3.8648432135149369</v>
      </c>
    </row>
    <row r="1737" spans="5:39" x14ac:dyDescent="0.2">
      <c r="E1737" s="1" t="str">
        <f t="shared" si="27"/>
        <v>-0--01---1</v>
      </c>
      <c r="F1737" s="1" t="s">
        <v>87</v>
      </c>
      <c r="G1737" s="1">
        <v>0</v>
      </c>
      <c r="H1737" s="1" t="s">
        <v>87</v>
      </c>
      <c r="I1737" s="1" t="s">
        <v>87</v>
      </c>
      <c r="J1737" s="1">
        <v>0</v>
      </c>
      <c r="K1737" s="1">
        <v>1</v>
      </c>
      <c r="L1737" s="1" t="s">
        <v>87</v>
      </c>
      <c r="M1737" s="1" t="s">
        <v>87</v>
      </c>
      <c r="N1737" s="1" t="s">
        <v>87</v>
      </c>
      <c r="O1737" s="1">
        <v>1</v>
      </c>
      <c r="P1737" s="1">
        <v>38</v>
      </c>
      <c r="Q1737" s="1">
        <v>115253</v>
      </c>
      <c r="R1737" s="1">
        <v>32632.493327529195</v>
      </c>
      <c r="S1737" s="1">
        <v>54.16314697265625</v>
      </c>
      <c r="T1737" s="1">
        <v>-152.44125453940504</v>
      </c>
      <c r="U1737" s="1">
        <v>57.85200201387903</v>
      </c>
      <c r="V1737" s="1">
        <v>163.46038818359375</v>
      </c>
      <c r="W1737" s="1">
        <v>12.498897552490234</v>
      </c>
      <c r="X1737" s="1">
        <v>3.8301999871845537E-2</v>
      </c>
      <c r="Y1737" s="1">
        <v>0</v>
      </c>
      <c r="Z1737" s="1">
        <v>8.201955697465575</v>
      </c>
      <c r="AA1737" s="1">
        <v>24.051434669813368</v>
      </c>
      <c r="AB1737" s="1">
        <v>45.015747963176658</v>
      </c>
      <c r="AC1737" s="1">
        <v>22.730861669544396</v>
      </c>
      <c r="AD1737" s="1">
        <v>0</v>
      </c>
      <c r="AE1737" s="1">
        <v>0</v>
      </c>
      <c r="AF1737" s="1">
        <v>0</v>
      </c>
      <c r="AG1737" s="1">
        <v>-4.305605379887103</v>
      </c>
      <c r="AH1737" s="1">
        <v>0</v>
      </c>
      <c r="AI1737" s="1">
        <v>0</v>
      </c>
      <c r="AJ1737" s="1">
        <v>1.6346038579940796</v>
      </c>
      <c r="AK1737" s="1">
        <v>0</v>
      </c>
      <c r="AL1737" s="1">
        <v>1</v>
      </c>
      <c r="AM1737" s="1">
        <v>-52.066634260091931</v>
      </c>
    </row>
    <row r="1738" spans="5:39" x14ac:dyDescent="0.2">
      <c r="E1738" s="1" t="str">
        <f t="shared" si="27"/>
        <v>-0--10---1</v>
      </c>
      <c r="F1738" s="1" t="s">
        <v>87</v>
      </c>
      <c r="G1738" s="1">
        <v>0</v>
      </c>
      <c r="H1738" s="1" t="s">
        <v>87</v>
      </c>
      <c r="I1738" s="1" t="s">
        <v>87</v>
      </c>
      <c r="J1738" s="1">
        <v>1</v>
      </c>
      <c r="K1738" s="1">
        <v>0</v>
      </c>
      <c r="L1738" s="1" t="s">
        <v>87</v>
      </c>
      <c r="M1738" s="1" t="s">
        <v>87</v>
      </c>
      <c r="N1738" s="1" t="s">
        <v>87</v>
      </c>
      <c r="O1738" s="1">
        <v>1</v>
      </c>
      <c r="P1738" s="1">
        <v>1749</v>
      </c>
      <c r="Q1738" s="1">
        <v>5901128</v>
      </c>
      <c r="R1738" s="1">
        <v>33736.647683490359</v>
      </c>
      <c r="S1738" s="1">
        <v>48.388259887695313</v>
      </c>
      <c r="T1738" s="1">
        <v>-349.21585543321112</v>
      </c>
      <c r="U1738" s="1">
        <v>66.126399705495317</v>
      </c>
      <c r="V1738" s="1">
        <v>170.21681213378906</v>
      </c>
      <c r="W1738" s="1">
        <v>-83.765998840332031</v>
      </c>
      <c r="X1738" s="1">
        <v>-0.24829378314705658</v>
      </c>
      <c r="Y1738" s="1">
        <v>0.70810190865204081</v>
      </c>
      <c r="Z1738" s="1">
        <v>12.823311068663482</v>
      </c>
      <c r="AA1738" s="1">
        <v>57.232329141140468</v>
      </c>
      <c r="AB1738" s="1">
        <v>27.79568584175771</v>
      </c>
      <c r="AC1738" s="1">
        <v>1.4405720397862916</v>
      </c>
      <c r="AD1738" s="1">
        <v>0</v>
      </c>
      <c r="AE1738" s="1">
        <v>0.70810190865204081</v>
      </c>
      <c r="AF1738" s="1">
        <v>11.640316902124475</v>
      </c>
      <c r="AG1738" s="1">
        <v>1.0746703888225451</v>
      </c>
      <c r="AH1738" s="1">
        <v>5.8260599382145326</v>
      </c>
      <c r="AI1738" s="1">
        <v>12.64957093911371</v>
      </c>
      <c r="AJ1738" s="1">
        <v>1.7021681070327759</v>
      </c>
      <c r="AK1738" s="1">
        <v>0</v>
      </c>
      <c r="AL1738" s="1">
        <v>0</v>
      </c>
      <c r="AM1738" s="1">
        <v>9.5563449663577096</v>
      </c>
    </row>
    <row r="1739" spans="5:39" x14ac:dyDescent="0.2">
      <c r="E1739" s="1" t="str">
        <f t="shared" si="27"/>
        <v>-0--11---1</v>
      </c>
      <c r="F1739" s="1" t="s">
        <v>87</v>
      </c>
      <c r="G1739" s="1">
        <v>0</v>
      </c>
      <c r="H1739" s="1" t="s">
        <v>87</v>
      </c>
      <c r="I1739" s="1" t="s">
        <v>87</v>
      </c>
      <c r="J1739" s="1">
        <v>1</v>
      </c>
      <c r="K1739" s="1">
        <v>1</v>
      </c>
      <c r="L1739" s="1" t="s">
        <v>87</v>
      </c>
      <c r="M1739" s="1" t="s">
        <v>87</v>
      </c>
      <c r="N1739" s="1" t="s">
        <v>87</v>
      </c>
      <c r="O1739" s="1">
        <v>1</v>
      </c>
      <c r="P1739" s="1">
        <v>346</v>
      </c>
      <c r="Q1739" s="1">
        <v>977280</v>
      </c>
      <c r="R1739" s="1">
        <v>52781.115474208586</v>
      </c>
      <c r="S1739" s="1">
        <v>73.372238159179688</v>
      </c>
      <c r="T1739" s="1">
        <v>-483.62298863147646</v>
      </c>
      <c r="U1739" s="1">
        <v>72.494686814129992</v>
      </c>
      <c r="V1739" s="1">
        <v>195.48921203613281</v>
      </c>
      <c r="W1739" s="1">
        <v>-257.45645141601563</v>
      </c>
      <c r="X1739" s="1">
        <v>-0.48778137616629447</v>
      </c>
      <c r="Y1739" s="1">
        <v>2.2450065487884743</v>
      </c>
      <c r="Z1739" s="1">
        <v>19.444171578258022</v>
      </c>
      <c r="AA1739" s="1">
        <v>52.620640962671906</v>
      </c>
      <c r="AB1739" s="1">
        <v>22.791728061558612</v>
      </c>
      <c r="AC1739" s="1">
        <v>2.8984528487229864</v>
      </c>
      <c r="AD1739" s="1">
        <v>0</v>
      </c>
      <c r="AE1739" s="1">
        <v>0.37849950884086442</v>
      </c>
      <c r="AF1739" s="1">
        <v>7.8468811394891951</v>
      </c>
      <c r="AG1739" s="1">
        <v>0.563023308481295</v>
      </c>
      <c r="AH1739" s="1">
        <v>9.3199502239370933</v>
      </c>
      <c r="AI1739" s="1">
        <v>15.432801497161257</v>
      </c>
      <c r="AJ1739" s="1">
        <v>1.9548921585083008</v>
      </c>
      <c r="AK1739" s="1">
        <v>0</v>
      </c>
      <c r="AL1739" s="1">
        <v>0</v>
      </c>
      <c r="AM1739" s="1">
        <v>-67.133130999350655</v>
      </c>
    </row>
    <row r="1740" spans="5:39" x14ac:dyDescent="0.2">
      <c r="E1740" s="1" t="str">
        <f t="shared" si="27"/>
        <v>-1--00---1</v>
      </c>
      <c r="F1740" s="1" t="s">
        <v>87</v>
      </c>
      <c r="G1740" s="1">
        <v>1</v>
      </c>
      <c r="H1740" s="1" t="s">
        <v>87</v>
      </c>
      <c r="I1740" s="1" t="s">
        <v>87</v>
      </c>
      <c r="J1740" s="1">
        <v>0</v>
      </c>
      <c r="K1740" s="1">
        <v>0</v>
      </c>
      <c r="L1740" s="1" t="s">
        <v>87</v>
      </c>
      <c r="M1740" s="1" t="s">
        <v>87</v>
      </c>
      <c r="N1740" s="1" t="s">
        <v>87</v>
      </c>
      <c r="O1740" s="1">
        <v>1</v>
      </c>
      <c r="P1740" s="1">
        <v>264</v>
      </c>
      <c r="Q1740" s="1">
        <v>299734</v>
      </c>
      <c r="R1740" s="1">
        <v>26514.558373483756</v>
      </c>
      <c r="S1740" s="1">
        <v>22.276882171630859</v>
      </c>
      <c r="T1740" s="1">
        <v>-144.03168915324275</v>
      </c>
      <c r="U1740" s="1">
        <v>83.926578202599103</v>
      </c>
      <c r="V1740" s="1">
        <v>308.52587890625</v>
      </c>
      <c r="W1740" s="1">
        <v>177.86091613769531</v>
      </c>
      <c r="X1740" s="1">
        <v>0.67080474670687906</v>
      </c>
      <c r="Y1740" s="1">
        <v>0</v>
      </c>
      <c r="Z1740" s="1">
        <v>0</v>
      </c>
      <c r="AA1740" s="1">
        <v>1.0699486878365483</v>
      </c>
      <c r="AB1740" s="1">
        <v>79.039748577071663</v>
      </c>
      <c r="AC1740" s="1">
        <v>19.89030273509178</v>
      </c>
      <c r="AD1740" s="1">
        <v>0</v>
      </c>
      <c r="AE1740" s="1">
        <v>0</v>
      </c>
      <c r="AF1740" s="1">
        <v>0</v>
      </c>
      <c r="AG1740" s="1">
        <v>-77.836029597766526</v>
      </c>
      <c r="AH1740" s="1">
        <v>4.8222757511660337E-2</v>
      </c>
      <c r="AI1740" s="1">
        <v>0</v>
      </c>
      <c r="AJ1740" s="1">
        <v>3.085258960723877</v>
      </c>
      <c r="AK1740" s="1">
        <v>0</v>
      </c>
      <c r="AL1740" s="1">
        <v>0</v>
      </c>
      <c r="AM1740" s="1">
        <v>7.2279411117857153</v>
      </c>
    </row>
    <row r="1741" spans="5:39" x14ac:dyDescent="0.2">
      <c r="E1741" s="1" t="str">
        <f t="shared" si="27"/>
        <v>-1--01---1</v>
      </c>
      <c r="F1741" s="1" t="s">
        <v>87</v>
      </c>
      <c r="G1741" s="1">
        <v>1</v>
      </c>
      <c r="H1741" s="1" t="s">
        <v>87</v>
      </c>
      <c r="I1741" s="1" t="s">
        <v>87</v>
      </c>
      <c r="J1741" s="1">
        <v>0</v>
      </c>
      <c r="K1741" s="1">
        <v>1</v>
      </c>
      <c r="L1741" s="1" t="s">
        <v>87</v>
      </c>
      <c r="M1741" s="1" t="s">
        <v>87</v>
      </c>
      <c r="N1741" s="1" t="s">
        <v>87</v>
      </c>
      <c r="O1741" s="1">
        <v>1</v>
      </c>
      <c r="P1741" s="1">
        <v>23</v>
      </c>
      <c r="Q1741" s="1">
        <v>16265</v>
      </c>
      <c r="R1741" s="1">
        <v>43748.587340783561</v>
      </c>
      <c r="S1741" s="1">
        <v>32.063449859619141</v>
      </c>
      <c r="T1741" s="1">
        <v>-172.38179477598675</v>
      </c>
      <c r="U1741" s="1">
        <v>84.9894223471956</v>
      </c>
      <c r="V1741" s="1">
        <v>381.30340576171875</v>
      </c>
      <c r="W1741" s="1">
        <v>328.81320190429688</v>
      </c>
      <c r="X1741" s="1">
        <v>0.75159730151507942</v>
      </c>
      <c r="Y1741" s="1">
        <v>0</v>
      </c>
      <c r="Z1741" s="1">
        <v>0</v>
      </c>
      <c r="AA1741" s="1">
        <v>0</v>
      </c>
      <c r="AB1741" s="1">
        <v>73.040270519520448</v>
      </c>
      <c r="AC1741" s="1">
        <v>26.959729480479556</v>
      </c>
      <c r="AD1741" s="1">
        <v>0</v>
      </c>
      <c r="AE1741" s="1">
        <v>0</v>
      </c>
      <c r="AF1741" s="1">
        <v>0</v>
      </c>
      <c r="AG1741" s="1">
        <v>-64.051492147701239</v>
      </c>
      <c r="AH1741" s="1">
        <v>0</v>
      </c>
      <c r="AI1741" s="1">
        <v>0</v>
      </c>
      <c r="AJ1741" s="1">
        <v>3.8130340576171875</v>
      </c>
      <c r="AK1741" s="1">
        <v>1</v>
      </c>
      <c r="AL1741" s="1">
        <v>0</v>
      </c>
      <c r="AM1741" s="1">
        <v>98.953633827282601</v>
      </c>
    </row>
    <row r="1742" spans="5:39" x14ac:dyDescent="0.2">
      <c r="E1742" s="1" t="str">
        <f t="shared" si="27"/>
        <v>-1--10---1</v>
      </c>
      <c r="F1742" s="1" t="s">
        <v>87</v>
      </c>
      <c r="G1742" s="1">
        <v>1</v>
      </c>
      <c r="H1742" s="1" t="s">
        <v>87</v>
      </c>
      <c r="I1742" s="1" t="s">
        <v>87</v>
      </c>
      <c r="J1742" s="1">
        <v>1</v>
      </c>
      <c r="K1742" s="1">
        <v>0</v>
      </c>
      <c r="L1742" s="1" t="s">
        <v>87</v>
      </c>
      <c r="M1742" s="1" t="s">
        <v>87</v>
      </c>
      <c r="N1742" s="1" t="s">
        <v>87</v>
      </c>
      <c r="O1742" s="1">
        <v>1</v>
      </c>
      <c r="P1742" s="1">
        <v>1143</v>
      </c>
      <c r="Q1742" s="1">
        <v>1408960</v>
      </c>
      <c r="R1742" s="1">
        <v>50653.971369029641</v>
      </c>
      <c r="S1742" s="1">
        <v>51.232940673828125</v>
      </c>
      <c r="T1742" s="1">
        <v>-418.50439919351453</v>
      </c>
      <c r="U1742" s="1">
        <v>90.273347904244162</v>
      </c>
      <c r="V1742" s="1">
        <v>357.91647338867188</v>
      </c>
      <c r="W1742" s="1">
        <v>60.725559234619141</v>
      </c>
      <c r="X1742" s="1">
        <v>0.11988311595988181</v>
      </c>
      <c r="Y1742" s="1">
        <v>0</v>
      </c>
      <c r="Z1742" s="1">
        <v>1.0015188507835566</v>
      </c>
      <c r="AA1742" s="1">
        <v>35.089001816942996</v>
      </c>
      <c r="AB1742" s="1">
        <v>59.002100840336134</v>
      </c>
      <c r="AC1742" s="1">
        <v>4.8013428344310691</v>
      </c>
      <c r="AD1742" s="1">
        <v>0.10603565750624575</v>
      </c>
      <c r="AE1742" s="1">
        <v>0</v>
      </c>
      <c r="AF1742" s="1">
        <v>0.95836645468998416</v>
      </c>
      <c r="AG1742" s="1">
        <v>-19.044770413363047</v>
      </c>
      <c r="AH1742" s="1">
        <v>9.1606656918925324</v>
      </c>
      <c r="AI1742" s="1">
        <v>1.0896787501035325</v>
      </c>
      <c r="AJ1742" s="1">
        <v>3.5791647434234619</v>
      </c>
      <c r="AK1742" s="1">
        <v>0</v>
      </c>
      <c r="AL1742" s="1">
        <v>0</v>
      </c>
      <c r="AM1742" s="1">
        <v>39.834555849746671</v>
      </c>
    </row>
    <row r="1743" spans="5:39" x14ac:dyDescent="0.2">
      <c r="E1743" s="1" t="str">
        <f t="shared" si="27"/>
        <v>-1--11---1</v>
      </c>
      <c r="F1743" s="1" t="s">
        <v>87</v>
      </c>
      <c r="G1743" s="1">
        <v>1</v>
      </c>
      <c r="H1743" s="1" t="s">
        <v>87</v>
      </c>
      <c r="I1743" s="1" t="s">
        <v>87</v>
      </c>
      <c r="J1743" s="1">
        <v>1</v>
      </c>
      <c r="K1743" s="1">
        <v>1</v>
      </c>
      <c r="L1743" s="1" t="s">
        <v>87</v>
      </c>
      <c r="M1743" s="1" t="s">
        <v>87</v>
      </c>
      <c r="N1743" s="1" t="s">
        <v>87</v>
      </c>
      <c r="O1743" s="1">
        <v>1</v>
      </c>
      <c r="P1743" s="1">
        <v>393</v>
      </c>
      <c r="Q1743" s="1">
        <v>548340</v>
      </c>
      <c r="R1743" s="1">
        <v>61023.532274197962</v>
      </c>
      <c r="S1743" s="1">
        <v>62.708473205566406</v>
      </c>
      <c r="T1743" s="1">
        <v>-552.5424332100481</v>
      </c>
      <c r="U1743" s="1">
        <v>94.488458820955003</v>
      </c>
      <c r="V1743" s="1">
        <v>360.38809204101563</v>
      </c>
      <c r="W1743" s="1">
        <v>-86.788505554199219</v>
      </c>
      <c r="X1743" s="1">
        <v>-0.14222137316507855</v>
      </c>
      <c r="Y1743" s="1">
        <v>0.62917168180326066</v>
      </c>
      <c r="Z1743" s="1">
        <v>5.4039464565780353</v>
      </c>
      <c r="AA1743" s="1">
        <v>47.58525732209943</v>
      </c>
      <c r="AB1743" s="1">
        <v>40.464857570120728</v>
      </c>
      <c r="AC1743" s="1">
        <v>5.916766969398549</v>
      </c>
      <c r="AD1743" s="1">
        <v>0</v>
      </c>
      <c r="AE1743" s="1">
        <v>0</v>
      </c>
      <c r="AF1743" s="1">
        <v>4.3861472808841224</v>
      </c>
      <c r="AG1743" s="1">
        <v>-6.6131649290565813</v>
      </c>
      <c r="AH1743" s="1">
        <v>11.191896543354281</v>
      </c>
      <c r="AI1743" s="1">
        <v>16.054997487506824</v>
      </c>
      <c r="AJ1743" s="1">
        <v>3.6038808822631836</v>
      </c>
      <c r="AK1743" s="1">
        <v>0</v>
      </c>
      <c r="AL1743" s="1">
        <v>0</v>
      </c>
      <c r="AM1743" s="1">
        <v>-9.7563400535917157</v>
      </c>
    </row>
    <row r="1744" spans="5:39" x14ac:dyDescent="0.2">
      <c r="E1744" s="1" t="str">
        <f t="shared" si="27"/>
        <v>-0--00---2</v>
      </c>
      <c r="F1744" s="1" t="s">
        <v>87</v>
      </c>
      <c r="G1744" s="1">
        <v>0</v>
      </c>
      <c r="H1744" s="1" t="s">
        <v>87</v>
      </c>
      <c r="I1744" s="1" t="s">
        <v>87</v>
      </c>
      <c r="J1744" s="1">
        <v>0</v>
      </c>
      <c r="K1744" s="1">
        <v>0</v>
      </c>
      <c r="L1744" s="1" t="s">
        <v>87</v>
      </c>
      <c r="M1744" s="1" t="s">
        <v>87</v>
      </c>
      <c r="N1744" s="1" t="s">
        <v>87</v>
      </c>
      <c r="O1744" s="1">
        <v>2</v>
      </c>
      <c r="P1744" s="1">
        <v>1465</v>
      </c>
      <c r="Q1744" s="1">
        <v>5769206</v>
      </c>
      <c r="R1744" s="1">
        <v>17587.190356822775</v>
      </c>
      <c r="S1744" s="1">
        <v>27.304988861083984</v>
      </c>
      <c r="T1744" s="1">
        <v>-61.376183272248284</v>
      </c>
      <c r="U1744" s="1">
        <v>51.7746228648139</v>
      </c>
      <c r="V1744" s="1">
        <v>118.9876708984375</v>
      </c>
      <c r="W1744" s="1">
        <v>93.120162963867188</v>
      </c>
      <c r="X1744" s="1">
        <v>0.52947719945353378</v>
      </c>
      <c r="Y1744" s="1">
        <v>0</v>
      </c>
      <c r="Z1744" s="1">
        <v>1.1727610350540438</v>
      </c>
      <c r="AA1744" s="1">
        <v>8.8843421434422698</v>
      </c>
      <c r="AB1744" s="1">
        <v>67.694999970533203</v>
      </c>
      <c r="AC1744" s="1">
        <v>21.398559871150379</v>
      </c>
      <c r="AD1744" s="1">
        <v>0.84933697982010004</v>
      </c>
      <c r="AE1744" s="1">
        <v>0</v>
      </c>
      <c r="AF1744" s="1">
        <v>0.91241325062755596</v>
      </c>
      <c r="AG1744" s="1">
        <v>-19.251258159885261</v>
      </c>
      <c r="AH1744" s="1">
        <v>0</v>
      </c>
      <c r="AI1744" s="1">
        <v>0.39474104178972713</v>
      </c>
      <c r="AJ1744" s="1">
        <v>1.1898766756057739</v>
      </c>
      <c r="AK1744" s="1">
        <v>0</v>
      </c>
      <c r="AL1744" s="1">
        <v>0</v>
      </c>
      <c r="AM1744" s="1">
        <v>2.5905676761617586</v>
      </c>
    </row>
    <row r="1745" spans="5:39" x14ac:dyDescent="0.2">
      <c r="E1745" s="1" t="str">
        <f t="shared" si="27"/>
        <v>-0--01---2</v>
      </c>
      <c r="F1745" s="1" t="s">
        <v>87</v>
      </c>
      <c r="G1745" s="1">
        <v>0</v>
      </c>
      <c r="H1745" s="1" t="s">
        <v>87</v>
      </c>
      <c r="I1745" s="1" t="s">
        <v>87</v>
      </c>
      <c r="J1745" s="1">
        <v>0</v>
      </c>
      <c r="K1745" s="1">
        <v>1</v>
      </c>
      <c r="L1745" s="1" t="s">
        <v>87</v>
      </c>
      <c r="M1745" s="1" t="s">
        <v>87</v>
      </c>
      <c r="N1745" s="1" t="s">
        <v>87</v>
      </c>
      <c r="O1745" s="1">
        <v>2</v>
      </c>
      <c r="P1745" s="1">
        <v>68</v>
      </c>
      <c r="Q1745" s="1">
        <v>227037</v>
      </c>
      <c r="R1745" s="1">
        <v>26594.683666100696</v>
      </c>
      <c r="S1745" s="1">
        <v>47.336227416992188</v>
      </c>
      <c r="T1745" s="1">
        <v>-37.359675794638783</v>
      </c>
      <c r="U1745" s="1">
        <v>50.189801906023021</v>
      </c>
      <c r="V1745" s="1">
        <v>125.67026519775391</v>
      </c>
      <c r="W1745" s="1">
        <v>138.54679870605469</v>
      </c>
      <c r="X1745" s="1">
        <v>0.52095674626374822</v>
      </c>
      <c r="Y1745" s="1">
        <v>0</v>
      </c>
      <c r="Z1745" s="1">
        <v>0.96548139730528504</v>
      </c>
      <c r="AA1745" s="1">
        <v>12.724798160652229</v>
      </c>
      <c r="AB1745" s="1">
        <v>58.567546258979817</v>
      </c>
      <c r="AC1745" s="1">
        <v>21.190378660746926</v>
      </c>
      <c r="AD1745" s="1">
        <v>6.5517955223157456</v>
      </c>
      <c r="AE1745" s="1">
        <v>0</v>
      </c>
      <c r="AF1745" s="1">
        <v>0.96548139730528504</v>
      </c>
      <c r="AG1745" s="1">
        <v>-20.12342665388546</v>
      </c>
      <c r="AH1745" s="1">
        <v>0</v>
      </c>
      <c r="AI1745" s="1">
        <v>5.4404994232585739</v>
      </c>
      <c r="AJ1745" s="1">
        <v>1.2567026615142822</v>
      </c>
      <c r="AK1745" s="1">
        <v>0</v>
      </c>
      <c r="AL1745" s="1">
        <v>1</v>
      </c>
      <c r="AM1745" s="1">
        <v>14.729339915716853</v>
      </c>
    </row>
    <row r="1746" spans="5:39" x14ac:dyDescent="0.2">
      <c r="E1746" s="1" t="str">
        <f t="shared" si="27"/>
        <v>-0--10---2</v>
      </c>
      <c r="F1746" s="1" t="s">
        <v>87</v>
      </c>
      <c r="G1746" s="1">
        <v>0</v>
      </c>
      <c r="H1746" s="1" t="s">
        <v>87</v>
      </c>
      <c r="I1746" s="1" t="s">
        <v>87</v>
      </c>
      <c r="J1746" s="1">
        <v>1</v>
      </c>
      <c r="K1746" s="1">
        <v>0</v>
      </c>
      <c r="L1746" s="1" t="s">
        <v>87</v>
      </c>
      <c r="M1746" s="1" t="s">
        <v>87</v>
      </c>
      <c r="N1746" s="1" t="s">
        <v>87</v>
      </c>
      <c r="O1746" s="1">
        <v>2</v>
      </c>
      <c r="P1746" s="1">
        <v>4195</v>
      </c>
      <c r="Q1746" s="1">
        <v>14161277</v>
      </c>
      <c r="R1746" s="1">
        <v>34268.166968024721</v>
      </c>
      <c r="S1746" s="1">
        <v>49.395915985107422</v>
      </c>
      <c r="T1746" s="1">
        <v>-267.281463140862</v>
      </c>
      <c r="U1746" s="1">
        <v>75.893267715597631</v>
      </c>
      <c r="V1746" s="1">
        <v>165.348876953125</v>
      </c>
      <c r="W1746" s="1">
        <v>-13.577639579772949</v>
      </c>
      <c r="X1746" s="1">
        <v>-3.9621727046101139E-2</v>
      </c>
      <c r="Y1746" s="1">
        <v>0.35558940058866156</v>
      </c>
      <c r="Z1746" s="1">
        <v>6.0274790190178473</v>
      </c>
      <c r="AA1746" s="1">
        <v>46.811046772123724</v>
      </c>
      <c r="AB1746" s="1">
        <v>39.910793355712201</v>
      </c>
      <c r="AC1746" s="1">
        <v>6.5658273614731213</v>
      </c>
      <c r="AD1746" s="1">
        <v>0.32926409108444105</v>
      </c>
      <c r="AE1746" s="1">
        <v>0.30089094366277847</v>
      </c>
      <c r="AF1746" s="1">
        <v>5.6316178265561785</v>
      </c>
      <c r="AG1746" s="1">
        <v>-3.5748628873708803</v>
      </c>
      <c r="AH1746" s="1">
        <v>4.8477569488219014</v>
      </c>
      <c r="AI1746" s="1">
        <v>5.4839073545144048</v>
      </c>
      <c r="AJ1746" s="1">
        <v>1.6534887552261353</v>
      </c>
      <c r="AK1746" s="1">
        <v>0</v>
      </c>
      <c r="AL1746" s="1">
        <v>0</v>
      </c>
      <c r="AM1746" s="1">
        <v>5.7048738398322305</v>
      </c>
    </row>
    <row r="1747" spans="5:39" x14ac:dyDescent="0.2">
      <c r="E1747" s="1" t="str">
        <f t="shared" si="27"/>
        <v>-0--11---2</v>
      </c>
      <c r="F1747" s="1" t="s">
        <v>87</v>
      </c>
      <c r="G1747" s="1">
        <v>0</v>
      </c>
      <c r="H1747" s="1" t="s">
        <v>87</v>
      </c>
      <c r="I1747" s="1" t="s">
        <v>87</v>
      </c>
      <c r="J1747" s="1">
        <v>1</v>
      </c>
      <c r="K1747" s="1">
        <v>1</v>
      </c>
      <c r="L1747" s="1" t="s">
        <v>87</v>
      </c>
      <c r="M1747" s="1" t="s">
        <v>87</v>
      </c>
      <c r="N1747" s="1" t="s">
        <v>87</v>
      </c>
      <c r="O1747" s="1">
        <v>2</v>
      </c>
      <c r="P1747" s="1">
        <v>931</v>
      </c>
      <c r="Q1747" s="1">
        <v>2771488</v>
      </c>
      <c r="R1747" s="1">
        <v>54401.671526542144</v>
      </c>
      <c r="S1747" s="1">
        <v>71.780914306640625</v>
      </c>
      <c r="T1747" s="1">
        <v>-431.36581579324798</v>
      </c>
      <c r="U1747" s="1">
        <v>78.298477036113866</v>
      </c>
      <c r="V1747" s="1">
        <v>194.53733825683594</v>
      </c>
      <c r="W1747" s="1">
        <v>-170.30020141601563</v>
      </c>
      <c r="X1747" s="1">
        <v>-0.31304222211798677</v>
      </c>
      <c r="Y1747" s="1">
        <v>2.2245811636204089</v>
      </c>
      <c r="Z1747" s="1">
        <v>11.521031301596832</v>
      </c>
      <c r="AA1747" s="1">
        <v>51.390913473195631</v>
      </c>
      <c r="AB1747" s="1">
        <v>31.730067025366882</v>
      </c>
      <c r="AC1747" s="1">
        <v>3.1334070362202544</v>
      </c>
      <c r="AD1747" s="1">
        <v>0</v>
      </c>
      <c r="AE1747" s="1">
        <v>0.97777800228613654</v>
      </c>
      <c r="AF1747" s="1">
        <v>6.101776374279809</v>
      </c>
      <c r="AG1747" s="1">
        <v>-0.22298385467418957</v>
      </c>
      <c r="AH1747" s="1">
        <v>11.440218768422456</v>
      </c>
      <c r="AI1747" s="1">
        <v>25.266106313630178</v>
      </c>
      <c r="AJ1747" s="1">
        <v>1.9453734159469604</v>
      </c>
      <c r="AK1747" s="1">
        <v>0</v>
      </c>
      <c r="AL1747" s="1">
        <v>0</v>
      </c>
      <c r="AM1747" s="1">
        <v>-48.253544507628085</v>
      </c>
    </row>
    <row r="1748" spans="5:39" x14ac:dyDescent="0.2">
      <c r="E1748" s="1" t="str">
        <f t="shared" si="27"/>
        <v>-1--00---2</v>
      </c>
      <c r="F1748" s="1" t="s">
        <v>87</v>
      </c>
      <c r="G1748" s="1">
        <v>1</v>
      </c>
      <c r="H1748" s="1" t="s">
        <v>87</v>
      </c>
      <c r="I1748" s="1" t="s">
        <v>87</v>
      </c>
      <c r="J1748" s="1">
        <v>0</v>
      </c>
      <c r="K1748" s="1">
        <v>0</v>
      </c>
      <c r="L1748" s="1" t="s">
        <v>87</v>
      </c>
      <c r="M1748" s="1" t="s">
        <v>87</v>
      </c>
      <c r="N1748" s="1" t="s">
        <v>87</v>
      </c>
      <c r="O1748" s="1">
        <v>2</v>
      </c>
      <c r="P1748" s="1">
        <v>558</v>
      </c>
      <c r="Q1748" s="1">
        <v>634340</v>
      </c>
      <c r="R1748" s="1">
        <v>27270.677390641682</v>
      </c>
      <c r="S1748" s="1">
        <v>25.080356597900391</v>
      </c>
      <c r="T1748" s="1">
        <v>-63.219278621462415</v>
      </c>
      <c r="U1748" s="1">
        <v>80.901283560882121</v>
      </c>
      <c r="V1748" s="1">
        <v>302.1827392578125</v>
      </c>
      <c r="W1748" s="1">
        <v>194.98478698730469</v>
      </c>
      <c r="X1748" s="1">
        <v>0.71499795987545389</v>
      </c>
      <c r="Y1748" s="1">
        <v>0</v>
      </c>
      <c r="Z1748" s="1">
        <v>0</v>
      </c>
      <c r="AA1748" s="1">
        <v>0.12375066998770376</v>
      </c>
      <c r="AB1748" s="1">
        <v>78.501749850238042</v>
      </c>
      <c r="AC1748" s="1">
        <v>21.14481193051045</v>
      </c>
      <c r="AD1748" s="1">
        <v>0.22968754926380175</v>
      </c>
      <c r="AE1748" s="1">
        <v>0</v>
      </c>
      <c r="AF1748" s="1">
        <v>0</v>
      </c>
      <c r="AG1748" s="1">
        <v>-131.30941785778572</v>
      </c>
      <c r="AH1748" s="1">
        <v>4.221237821988208E-2</v>
      </c>
      <c r="AI1748" s="1">
        <v>0</v>
      </c>
      <c r="AJ1748" s="1">
        <v>3.0218274593353271</v>
      </c>
      <c r="AK1748" s="1">
        <v>0</v>
      </c>
      <c r="AL1748" s="1">
        <v>0</v>
      </c>
      <c r="AM1748" s="1">
        <v>6.3872540773051911</v>
      </c>
    </row>
    <row r="1749" spans="5:39" x14ac:dyDescent="0.2">
      <c r="E1749" s="1" t="str">
        <f t="shared" si="27"/>
        <v>-1--01---2</v>
      </c>
      <c r="F1749" s="1" t="s">
        <v>87</v>
      </c>
      <c r="G1749" s="1">
        <v>1</v>
      </c>
      <c r="H1749" s="1" t="s">
        <v>87</v>
      </c>
      <c r="I1749" s="1" t="s">
        <v>87</v>
      </c>
      <c r="J1749" s="1">
        <v>0</v>
      </c>
      <c r="K1749" s="1">
        <v>1</v>
      </c>
      <c r="L1749" s="1" t="s">
        <v>87</v>
      </c>
      <c r="M1749" s="1" t="s">
        <v>87</v>
      </c>
      <c r="N1749" s="1" t="s">
        <v>87</v>
      </c>
      <c r="O1749" s="1">
        <v>2</v>
      </c>
      <c r="P1749" s="1">
        <v>36</v>
      </c>
      <c r="Q1749" s="1">
        <v>32418</v>
      </c>
      <c r="R1749" s="1">
        <v>39730.205603399358</v>
      </c>
      <c r="S1749" s="1">
        <v>40.741191864013672</v>
      </c>
      <c r="T1749" s="1">
        <v>-82.585124307391197</v>
      </c>
      <c r="U1749" s="1">
        <v>79.24381210053734</v>
      </c>
      <c r="V1749" s="1">
        <v>356.7987060546875</v>
      </c>
      <c r="W1749" s="1">
        <v>357.36154174804688</v>
      </c>
      <c r="X1749" s="1">
        <v>0.89947065795569558</v>
      </c>
      <c r="Y1749" s="1">
        <v>0</v>
      </c>
      <c r="Z1749" s="1">
        <v>0</v>
      </c>
      <c r="AA1749" s="1">
        <v>0</v>
      </c>
      <c r="AB1749" s="1">
        <v>57.662409772348703</v>
      </c>
      <c r="AC1749" s="1">
        <v>42.337590227651305</v>
      </c>
      <c r="AD1749" s="1">
        <v>0</v>
      </c>
      <c r="AE1749" s="1">
        <v>0</v>
      </c>
      <c r="AF1749" s="1">
        <v>0</v>
      </c>
      <c r="AG1749" s="1">
        <v>-59.14400479866098</v>
      </c>
      <c r="AH1749" s="1">
        <v>0.50404096489604544</v>
      </c>
      <c r="AI1749" s="1">
        <v>0</v>
      </c>
      <c r="AJ1749" s="1">
        <v>3.5679869651794434</v>
      </c>
      <c r="AK1749" s="1">
        <v>0</v>
      </c>
      <c r="AL1749" s="1">
        <v>1</v>
      </c>
      <c r="AM1749" s="1">
        <v>62.544136007353806</v>
      </c>
    </row>
    <row r="1750" spans="5:39" x14ac:dyDescent="0.2">
      <c r="E1750" s="1" t="str">
        <f t="shared" si="27"/>
        <v>-1--10---2</v>
      </c>
      <c r="F1750" s="1" t="s">
        <v>87</v>
      </c>
      <c r="G1750" s="1">
        <v>1</v>
      </c>
      <c r="H1750" s="1" t="s">
        <v>87</v>
      </c>
      <c r="I1750" s="1" t="s">
        <v>87</v>
      </c>
      <c r="J1750" s="1">
        <v>1</v>
      </c>
      <c r="K1750" s="1">
        <v>0</v>
      </c>
      <c r="L1750" s="1" t="s">
        <v>87</v>
      </c>
      <c r="M1750" s="1" t="s">
        <v>87</v>
      </c>
      <c r="N1750" s="1" t="s">
        <v>87</v>
      </c>
      <c r="O1750" s="1">
        <v>2</v>
      </c>
      <c r="P1750" s="1">
        <v>2848</v>
      </c>
      <c r="Q1750" s="1">
        <v>3897752</v>
      </c>
      <c r="R1750" s="1">
        <v>54098.745487901171</v>
      </c>
      <c r="S1750" s="1">
        <v>54.547920227050781</v>
      </c>
      <c r="T1750" s="1">
        <v>-350.87429966310208</v>
      </c>
      <c r="U1750" s="1">
        <v>98.139628573179635</v>
      </c>
      <c r="V1750" s="1">
        <v>362.91107177734375</v>
      </c>
      <c r="W1750" s="1">
        <v>129.63096618652344</v>
      </c>
      <c r="X1750" s="1">
        <v>0.23961917234386615</v>
      </c>
      <c r="Y1750" s="1">
        <v>3.2300669719366445E-2</v>
      </c>
      <c r="Z1750" s="1">
        <v>0.49877467832740507</v>
      </c>
      <c r="AA1750" s="1">
        <v>23.581849230017713</v>
      </c>
      <c r="AB1750" s="1">
        <v>67.793718020027967</v>
      </c>
      <c r="AC1750" s="1">
        <v>8.0362219043181824</v>
      </c>
      <c r="AD1750" s="1">
        <v>5.7135497589379726E-2</v>
      </c>
      <c r="AE1750" s="1">
        <v>3.2300669719366445E-2</v>
      </c>
      <c r="AF1750" s="1">
        <v>0.46837253883777108</v>
      </c>
      <c r="AG1750" s="1">
        <v>-20.655383640152092</v>
      </c>
      <c r="AH1750" s="1">
        <v>9.4051388716246471</v>
      </c>
      <c r="AI1750" s="1">
        <v>0.65870365151509724</v>
      </c>
      <c r="AJ1750" s="1">
        <v>3.62911057472229</v>
      </c>
      <c r="AK1750" s="1">
        <v>0</v>
      </c>
      <c r="AL1750" s="1">
        <v>0</v>
      </c>
      <c r="AM1750" s="1">
        <v>30.046122664833923</v>
      </c>
    </row>
    <row r="1751" spans="5:39" x14ac:dyDescent="0.2">
      <c r="E1751" s="1" t="str">
        <f t="shared" si="27"/>
        <v>-1--11---2</v>
      </c>
      <c r="F1751" s="1" t="s">
        <v>87</v>
      </c>
      <c r="G1751" s="1">
        <v>1</v>
      </c>
      <c r="H1751" s="1" t="s">
        <v>87</v>
      </c>
      <c r="I1751" s="1" t="s">
        <v>87</v>
      </c>
      <c r="J1751" s="1">
        <v>1</v>
      </c>
      <c r="K1751" s="1">
        <v>1</v>
      </c>
      <c r="L1751" s="1" t="s">
        <v>87</v>
      </c>
      <c r="M1751" s="1" t="s">
        <v>87</v>
      </c>
      <c r="N1751" s="1" t="s">
        <v>87</v>
      </c>
      <c r="O1751" s="1">
        <v>2</v>
      </c>
      <c r="P1751" s="1">
        <v>1136</v>
      </c>
      <c r="Q1751" s="1">
        <v>1640618</v>
      </c>
      <c r="R1751" s="1">
        <v>65444.338026445323</v>
      </c>
      <c r="S1751" s="1">
        <v>65.415664672851563</v>
      </c>
      <c r="T1751" s="1">
        <v>-470.74033271435377</v>
      </c>
      <c r="U1751" s="1">
        <v>95.373949723861273</v>
      </c>
      <c r="V1751" s="1">
        <v>371.08114624023438</v>
      </c>
      <c r="W1751" s="1">
        <v>-13.046687126159668</v>
      </c>
      <c r="X1751" s="1">
        <v>-1.9935547550175611E-2</v>
      </c>
      <c r="Y1751" s="1">
        <v>0.55802142851047587</v>
      </c>
      <c r="Z1751" s="1">
        <v>3.9970913399706696</v>
      </c>
      <c r="AA1751" s="1">
        <v>36.534586357092266</v>
      </c>
      <c r="AB1751" s="1">
        <v>52.360817691869777</v>
      </c>
      <c r="AC1751" s="1">
        <v>6.5259554631242613</v>
      </c>
      <c r="AD1751" s="1">
        <v>2.3527719432555293E-2</v>
      </c>
      <c r="AE1751" s="1">
        <v>0.43422661460498424</v>
      </c>
      <c r="AF1751" s="1">
        <v>2.1306605193896448</v>
      </c>
      <c r="AG1751" s="1">
        <v>-3.7757370597694666</v>
      </c>
      <c r="AH1751" s="1">
        <v>13.562059296278147</v>
      </c>
      <c r="AI1751" s="1">
        <v>16.430425489798793</v>
      </c>
      <c r="AJ1751" s="1">
        <v>3.7108113765716553</v>
      </c>
      <c r="AK1751" s="1">
        <v>0</v>
      </c>
      <c r="AL1751" s="1">
        <v>0</v>
      </c>
      <c r="AM1751" s="1">
        <v>-34.97819284659279</v>
      </c>
    </row>
    <row r="1752" spans="5:39" x14ac:dyDescent="0.2">
      <c r="E1752" s="1" t="str">
        <f t="shared" si="27"/>
        <v>-0--0---01</v>
      </c>
      <c r="F1752" s="1" t="s">
        <v>87</v>
      </c>
      <c r="G1752" s="1">
        <v>0</v>
      </c>
      <c r="H1752" s="1" t="s">
        <v>87</v>
      </c>
      <c r="I1752" s="1" t="s">
        <v>87</v>
      </c>
      <c r="J1752" s="1">
        <v>0</v>
      </c>
      <c r="K1752" s="1" t="s">
        <v>87</v>
      </c>
      <c r="L1752" s="1" t="s">
        <v>87</v>
      </c>
      <c r="M1752" s="1" t="s">
        <v>87</v>
      </c>
      <c r="N1752" s="1">
        <v>0</v>
      </c>
      <c r="O1752" s="1">
        <v>1</v>
      </c>
      <c r="P1752" s="1">
        <v>545</v>
      </c>
      <c r="Q1752" s="1">
        <v>2187665</v>
      </c>
      <c r="R1752" s="1">
        <v>17113.148603626141</v>
      </c>
      <c r="S1752" s="1">
        <v>25.47657585144043</v>
      </c>
      <c r="T1752" s="1">
        <v>-103.97695842493356</v>
      </c>
      <c r="U1752" s="1">
        <v>48.668156989081844</v>
      </c>
      <c r="V1752" s="1">
        <v>121.83647918701172</v>
      </c>
      <c r="W1752" s="1">
        <v>59.254688262939453</v>
      </c>
      <c r="X1752" s="1">
        <v>0.34625240296448928</v>
      </c>
      <c r="Y1752" s="1">
        <v>7.9948255331597842E-2</v>
      </c>
      <c r="Z1752" s="1">
        <v>1.3453156676182139</v>
      </c>
      <c r="AA1752" s="1">
        <v>19.919183238749991</v>
      </c>
      <c r="AB1752" s="1">
        <v>64.278168732415608</v>
      </c>
      <c r="AC1752" s="1">
        <v>14.33021052126354</v>
      </c>
      <c r="AD1752" s="1">
        <v>4.7173584621045726E-2</v>
      </c>
      <c r="AE1752" s="1">
        <v>7.9948255331597842E-2</v>
      </c>
      <c r="AF1752" s="1">
        <v>1.1727115440435349</v>
      </c>
      <c r="AG1752" s="1">
        <v>-9.2292808522797429</v>
      </c>
      <c r="AH1752" s="1">
        <v>9.0205767336406627E-3</v>
      </c>
      <c r="AI1752" s="1">
        <v>1.2111418512683712</v>
      </c>
      <c r="AJ1752" s="1">
        <v>1.2183648347854614</v>
      </c>
      <c r="AK1752" s="1">
        <v>0</v>
      </c>
      <c r="AL1752" s="1">
        <v>0</v>
      </c>
      <c r="AM1752" s="1">
        <v>0.736130969881437</v>
      </c>
    </row>
    <row r="1753" spans="5:39" x14ac:dyDescent="0.2">
      <c r="E1753" s="1" t="str">
        <f t="shared" si="27"/>
        <v>-0--0---11</v>
      </c>
      <c r="F1753" s="1" t="s">
        <v>87</v>
      </c>
      <c r="G1753" s="1">
        <v>0</v>
      </c>
      <c r="H1753" s="1" t="s">
        <v>87</v>
      </c>
      <c r="I1753" s="1" t="s">
        <v>87</v>
      </c>
      <c r="J1753" s="1">
        <v>0</v>
      </c>
      <c r="K1753" s="1" t="s">
        <v>87</v>
      </c>
      <c r="L1753" s="1" t="s">
        <v>87</v>
      </c>
      <c r="M1753" s="1" t="s">
        <v>87</v>
      </c>
      <c r="N1753" s="1">
        <v>1</v>
      </c>
      <c r="O1753" s="1">
        <v>1</v>
      </c>
      <c r="P1753" s="1">
        <v>184</v>
      </c>
      <c r="Q1753" s="1">
        <v>646170</v>
      </c>
      <c r="R1753" s="1">
        <v>18249.755824605149</v>
      </c>
      <c r="S1753" s="1">
        <v>29.96153450012207</v>
      </c>
      <c r="T1753" s="1">
        <v>-182.47588628139914</v>
      </c>
      <c r="U1753" s="1">
        <v>49.645671819789712</v>
      </c>
      <c r="V1753" s="1">
        <v>117.93181610107422</v>
      </c>
      <c r="W1753" s="1">
        <v>-3.2008404731750488</v>
      </c>
      <c r="X1753" s="1">
        <v>-1.7539086571555826E-2</v>
      </c>
      <c r="Y1753" s="1">
        <v>0</v>
      </c>
      <c r="Z1753" s="1">
        <v>11.4872247241438</v>
      </c>
      <c r="AA1753" s="1">
        <v>30.086354983982545</v>
      </c>
      <c r="AB1753" s="1">
        <v>52.145874924555457</v>
      </c>
      <c r="AC1753" s="1">
        <v>6.2805453673181981</v>
      </c>
      <c r="AD1753" s="1">
        <v>0</v>
      </c>
      <c r="AE1753" s="1">
        <v>0</v>
      </c>
      <c r="AF1753" s="1">
        <v>10.608663354844701</v>
      </c>
      <c r="AG1753" s="1">
        <v>1.6554284625842541</v>
      </c>
      <c r="AH1753" s="1">
        <v>0</v>
      </c>
      <c r="AI1753" s="1">
        <v>5.560881890074862</v>
      </c>
      <c r="AJ1753" s="1">
        <v>1.1793181896209717</v>
      </c>
      <c r="AK1753" s="1">
        <v>0</v>
      </c>
      <c r="AL1753" s="1">
        <v>0</v>
      </c>
      <c r="AM1753" s="1">
        <v>4.4812501918687158</v>
      </c>
    </row>
    <row r="1754" spans="5:39" x14ac:dyDescent="0.2">
      <c r="E1754" s="1" t="str">
        <f t="shared" si="27"/>
        <v>-0--1---01</v>
      </c>
      <c r="F1754" s="1" t="s">
        <v>87</v>
      </c>
      <c r="G1754" s="1">
        <v>0</v>
      </c>
      <c r="H1754" s="1" t="s">
        <v>87</v>
      </c>
      <c r="I1754" s="1" t="s">
        <v>87</v>
      </c>
      <c r="J1754" s="1">
        <v>1</v>
      </c>
      <c r="K1754" s="1" t="s">
        <v>87</v>
      </c>
      <c r="L1754" s="1" t="s">
        <v>87</v>
      </c>
      <c r="M1754" s="1" t="s">
        <v>87</v>
      </c>
      <c r="N1754" s="1">
        <v>0</v>
      </c>
      <c r="O1754" s="1">
        <v>1</v>
      </c>
      <c r="P1754" s="1">
        <v>1386</v>
      </c>
      <c r="Q1754" s="1">
        <v>4429193</v>
      </c>
      <c r="R1754" s="1">
        <v>37329.559062623899</v>
      </c>
      <c r="S1754" s="1">
        <v>52.751426696777344</v>
      </c>
      <c r="T1754" s="1">
        <v>-334.81732327881059</v>
      </c>
      <c r="U1754" s="1">
        <v>66.045722222527544</v>
      </c>
      <c r="V1754" s="1">
        <v>175.59428405761719</v>
      </c>
      <c r="W1754" s="1">
        <v>-77.459190368652344</v>
      </c>
      <c r="X1754" s="1">
        <v>-0.20750095182937245</v>
      </c>
      <c r="Y1754" s="1">
        <v>1.075907055754852</v>
      </c>
      <c r="Z1754" s="1">
        <v>8.7420214020928864</v>
      </c>
      <c r="AA1754" s="1">
        <v>55.332427374467542</v>
      </c>
      <c r="AB1754" s="1">
        <v>32.3157514246952</v>
      </c>
      <c r="AC1754" s="1">
        <v>2.5338927429895239</v>
      </c>
      <c r="AD1754" s="1">
        <v>0</v>
      </c>
      <c r="AE1754" s="1">
        <v>0.87130996549484285</v>
      </c>
      <c r="AF1754" s="1">
        <v>6.6938379068150784</v>
      </c>
      <c r="AG1754" s="1">
        <v>-1.2501733869123921</v>
      </c>
      <c r="AH1754" s="1">
        <v>6.3145309139038659</v>
      </c>
      <c r="AI1754" s="1">
        <v>9.1861972202769273</v>
      </c>
      <c r="AJ1754" s="1">
        <v>1.7559429407119751</v>
      </c>
      <c r="AK1754" s="1">
        <v>0</v>
      </c>
      <c r="AL1754" s="1">
        <v>0</v>
      </c>
      <c r="AM1754" s="1">
        <v>1.4675662549715862</v>
      </c>
    </row>
    <row r="1755" spans="5:39" x14ac:dyDescent="0.2">
      <c r="E1755" s="1" t="str">
        <f t="shared" si="27"/>
        <v>-0--1---11</v>
      </c>
      <c r="F1755" s="1" t="s">
        <v>87</v>
      </c>
      <c r="G1755" s="1">
        <v>0</v>
      </c>
      <c r="H1755" s="1" t="s">
        <v>87</v>
      </c>
      <c r="I1755" s="1" t="s">
        <v>87</v>
      </c>
      <c r="J1755" s="1">
        <v>1</v>
      </c>
      <c r="K1755" s="1" t="s">
        <v>87</v>
      </c>
      <c r="L1755" s="1" t="s">
        <v>87</v>
      </c>
      <c r="M1755" s="1" t="s">
        <v>87</v>
      </c>
      <c r="N1755" s="1">
        <v>1</v>
      </c>
      <c r="O1755" s="1">
        <v>1</v>
      </c>
      <c r="P1755" s="1">
        <v>709</v>
      </c>
      <c r="Q1755" s="1">
        <v>2449215</v>
      </c>
      <c r="R1755" s="1">
        <v>34838.257608480497</v>
      </c>
      <c r="S1755" s="1">
        <v>50.466899871826172</v>
      </c>
      <c r="T1755" s="1">
        <v>-428.88517027921063</v>
      </c>
      <c r="U1755" s="1">
        <v>68.813356860479828</v>
      </c>
      <c r="V1755" s="1">
        <v>170.57624816894531</v>
      </c>
      <c r="W1755" s="1">
        <v>-164.47686767578125</v>
      </c>
      <c r="X1755" s="1">
        <v>-0.47211565378557707</v>
      </c>
      <c r="Y1755" s="1">
        <v>0.6562102551225597</v>
      </c>
      <c r="Z1755" s="1">
        <v>22.845809779868244</v>
      </c>
      <c r="AA1755" s="1">
        <v>58.827991825952395</v>
      </c>
      <c r="AB1755" s="1">
        <v>17.624871642546694</v>
      </c>
      <c r="AC1755" s="1">
        <v>4.5116496510106296E-2</v>
      </c>
      <c r="AD1755" s="1">
        <v>0</v>
      </c>
      <c r="AE1755" s="1">
        <v>0.28143711352412915</v>
      </c>
      <c r="AF1755" s="1">
        <v>19.071947542375824</v>
      </c>
      <c r="AG1755" s="1">
        <v>5.0747919132513211</v>
      </c>
      <c r="AH1755" s="1">
        <v>6.3368263969388909</v>
      </c>
      <c r="AI1755" s="1">
        <v>20.023340163793655</v>
      </c>
      <c r="AJ1755" s="1">
        <v>1.705762505531311</v>
      </c>
      <c r="AK1755" s="1">
        <v>0</v>
      </c>
      <c r="AL1755" s="1">
        <v>0</v>
      </c>
      <c r="AM1755" s="1">
        <v>-6.4162540193364741</v>
      </c>
    </row>
    <row r="1756" spans="5:39" x14ac:dyDescent="0.2">
      <c r="E1756" s="1" t="str">
        <f t="shared" si="27"/>
        <v>-1--0---01</v>
      </c>
      <c r="F1756" s="1" t="s">
        <v>87</v>
      </c>
      <c r="G1756" s="1">
        <v>1</v>
      </c>
      <c r="H1756" s="1" t="s">
        <v>87</v>
      </c>
      <c r="I1756" s="1" t="s">
        <v>87</v>
      </c>
      <c r="J1756" s="1">
        <v>0</v>
      </c>
      <c r="K1756" s="1" t="s">
        <v>87</v>
      </c>
      <c r="L1756" s="1" t="s">
        <v>87</v>
      </c>
      <c r="M1756" s="1" t="s">
        <v>87</v>
      </c>
      <c r="N1756" s="1">
        <v>0</v>
      </c>
      <c r="O1756" s="1">
        <v>1</v>
      </c>
      <c r="P1756" s="1">
        <v>239</v>
      </c>
      <c r="Q1756" s="1">
        <v>255718</v>
      </c>
      <c r="R1756" s="1">
        <v>28102.121317164703</v>
      </c>
      <c r="S1756" s="1">
        <v>23.718643188476563</v>
      </c>
      <c r="T1756" s="1">
        <v>-131.03993125720311</v>
      </c>
      <c r="U1756" s="1">
        <v>85.937634594104992</v>
      </c>
      <c r="V1756" s="1">
        <v>308.75848388671875</v>
      </c>
      <c r="W1756" s="1">
        <v>193.98846435546875</v>
      </c>
      <c r="X1756" s="1">
        <v>0.69029829515745877</v>
      </c>
      <c r="Y1756" s="1">
        <v>0</v>
      </c>
      <c r="Z1756" s="1">
        <v>0</v>
      </c>
      <c r="AA1756" s="1">
        <v>1.0038401676847153</v>
      </c>
      <c r="AB1756" s="1">
        <v>75.695883746939984</v>
      </c>
      <c r="AC1756" s="1">
        <v>23.300276085375295</v>
      </c>
      <c r="AD1756" s="1">
        <v>0</v>
      </c>
      <c r="AE1756" s="1">
        <v>0</v>
      </c>
      <c r="AF1756" s="1">
        <v>0</v>
      </c>
      <c r="AG1756" s="1">
        <v>-82.280682080392367</v>
      </c>
      <c r="AH1756" s="1">
        <v>5.6523201338974961E-2</v>
      </c>
      <c r="AI1756" s="1">
        <v>0</v>
      </c>
      <c r="AJ1756" s="1">
        <v>3.0875847339630127</v>
      </c>
      <c r="AK1756" s="1">
        <v>0</v>
      </c>
      <c r="AL1756" s="1">
        <v>0</v>
      </c>
      <c r="AM1756" s="1">
        <v>12.55644732952231</v>
      </c>
    </row>
    <row r="1757" spans="5:39" x14ac:dyDescent="0.2">
      <c r="E1757" s="1" t="str">
        <f t="shared" si="27"/>
        <v>-1--0---11</v>
      </c>
      <c r="F1757" s="1" t="s">
        <v>87</v>
      </c>
      <c r="G1757" s="1">
        <v>1</v>
      </c>
      <c r="H1757" s="1" t="s">
        <v>87</v>
      </c>
      <c r="I1757" s="1" t="s">
        <v>87</v>
      </c>
      <c r="J1757" s="1">
        <v>0</v>
      </c>
      <c r="K1757" s="1" t="s">
        <v>87</v>
      </c>
      <c r="L1757" s="1" t="s">
        <v>87</v>
      </c>
      <c r="M1757" s="1" t="s">
        <v>87</v>
      </c>
      <c r="N1757" s="1">
        <v>1</v>
      </c>
      <c r="O1757" s="1">
        <v>1</v>
      </c>
      <c r="P1757" s="1">
        <v>48</v>
      </c>
      <c r="Q1757" s="1">
        <v>60281</v>
      </c>
      <c r="R1757" s="1">
        <v>24430.03854668804</v>
      </c>
      <c r="S1757" s="1">
        <v>18.801397323608398</v>
      </c>
      <c r="T1757" s="1">
        <v>-206.79343520280054</v>
      </c>
      <c r="U1757" s="1">
        <v>75.682253153059733</v>
      </c>
      <c r="V1757" s="1">
        <v>327.17605590820313</v>
      </c>
      <c r="W1757" s="1">
        <v>150.1761474609375</v>
      </c>
      <c r="X1757" s="1">
        <v>0.61471924071645301</v>
      </c>
      <c r="Y1757" s="1">
        <v>0</v>
      </c>
      <c r="Z1757" s="1">
        <v>0</v>
      </c>
      <c r="AA1757" s="1">
        <v>1.0616943979031535</v>
      </c>
      <c r="AB1757" s="1">
        <v>91.605978666578196</v>
      </c>
      <c r="AC1757" s="1">
        <v>7.3323269355186547</v>
      </c>
      <c r="AD1757" s="1">
        <v>0</v>
      </c>
      <c r="AE1757" s="1">
        <v>0</v>
      </c>
      <c r="AF1757" s="1">
        <v>0</v>
      </c>
      <c r="AG1757" s="1">
        <v>-55.26201043403708</v>
      </c>
      <c r="AH1757" s="1">
        <v>0</v>
      </c>
      <c r="AI1757" s="1">
        <v>0</v>
      </c>
      <c r="AJ1757" s="1">
        <v>3.2717607021331787</v>
      </c>
      <c r="AK1757" s="1">
        <v>0</v>
      </c>
      <c r="AL1757" s="1">
        <v>1</v>
      </c>
      <c r="AM1757" s="1">
        <v>9.3732844045378343</v>
      </c>
    </row>
    <row r="1758" spans="5:39" x14ac:dyDescent="0.2">
      <c r="E1758" s="1" t="str">
        <f t="shared" si="27"/>
        <v>-1--1---01</v>
      </c>
      <c r="F1758" s="1" t="s">
        <v>87</v>
      </c>
      <c r="G1758" s="1">
        <v>1</v>
      </c>
      <c r="H1758" s="1" t="s">
        <v>87</v>
      </c>
      <c r="I1758" s="1" t="s">
        <v>87</v>
      </c>
      <c r="J1758" s="1">
        <v>1</v>
      </c>
      <c r="K1758" s="1" t="s">
        <v>87</v>
      </c>
      <c r="L1758" s="1" t="s">
        <v>87</v>
      </c>
      <c r="M1758" s="1" t="s">
        <v>87</v>
      </c>
      <c r="N1758" s="1">
        <v>0</v>
      </c>
      <c r="O1758" s="1">
        <v>1</v>
      </c>
      <c r="P1758" s="1">
        <v>1126</v>
      </c>
      <c r="Q1758" s="1">
        <v>1499395</v>
      </c>
      <c r="R1758" s="1">
        <v>53554.6585219876</v>
      </c>
      <c r="S1758" s="1">
        <v>54.475173950195313</v>
      </c>
      <c r="T1758" s="1">
        <v>-423.42585486182139</v>
      </c>
      <c r="U1758" s="1">
        <v>90.43419178245</v>
      </c>
      <c r="V1758" s="1">
        <v>356.93536376953125</v>
      </c>
      <c r="W1758" s="1">
        <v>48.693733215332031</v>
      </c>
      <c r="X1758" s="1">
        <v>9.0923431423505674E-2</v>
      </c>
      <c r="Y1758" s="1">
        <v>0</v>
      </c>
      <c r="Z1758" s="1">
        <v>1.7661123319738963</v>
      </c>
      <c r="AA1758" s="1">
        <v>35.201864752116684</v>
      </c>
      <c r="AB1758" s="1">
        <v>56.612567068717709</v>
      </c>
      <c r="AC1758" s="1">
        <v>6.3198156589824555</v>
      </c>
      <c r="AD1758" s="1">
        <v>9.964018820924439E-2</v>
      </c>
      <c r="AE1758" s="1">
        <v>0</v>
      </c>
      <c r="AF1758" s="1">
        <v>1.5927090593205926</v>
      </c>
      <c r="AG1758" s="1">
        <v>-18.38397804870835</v>
      </c>
      <c r="AH1758" s="1">
        <v>9.6105488656100082</v>
      </c>
      <c r="AI1758" s="1">
        <v>4.2575628224994979</v>
      </c>
      <c r="AJ1758" s="1">
        <v>3.5693535804748535</v>
      </c>
      <c r="AK1758" s="1">
        <v>0</v>
      </c>
      <c r="AL1758" s="1">
        <v>0</v>
      </c>
      <c r="AM1758" s="1">
        <v>29.265898528915788</v>
      </c>
    </row>
    <row r="1759" spans="5:39" x14ac:dyDescent="0.2">
      <c r="E1759" s="1" t="str">
        <f t="shared" si="27"/>
        <v>-1--1---11</v>
      </c>
      <c r="F1759" s="1" t="s">
        <v>87</v>
      </c>
      <c r="G1759" s="1">
        <v>1</v>
      </c>
      <c r="H1759" s="1" t="s">
        <v>87</v>
      </c>
      <c r="I1759" s="1" t="s">
        <v>87</v>
      </c>
      <c r="J1759" s="1">
        <v>1</v>
      </c>
      <c r="K1759" s="1" t="s">
        <v>87</v>
      </c>
      <c r="L1759" s="1" t="s">
        <v>87</v>
      </c>
      <c r="M1759" s="1" t="s">
        <v>87</v>
      </c>
      <c r="N1759" s="1">
        <v>1</v>
      </c>
      <c r="O1759" s="1">
        <v>1</v>
      </c>
      <c r="P1759" s="1">
        <v>410</v>
      </c>
      <c r="Q1759" s="1">
        <v>457905</v>
      </c>
      <c r="R1759" s="1">
        <v>53573.286976045354</v>
      </c>
      <c r="S1759" s="1">
        <v>54.3582763671875</v>
      </c>
      <c r="T1759" s="1">
        <v>-562.89943648475548</v>
      </c>
      <c r="U1759" s="1">
        <v>94.794253798057724</v>
      </c>
      <c r="V1759" s="1">
        <v>364.08883666992188</v>
      </c>
      <c r="W1759" s="1">
        <v>-76.524322509765625</v>
      </c>
      <c r="X1759" s="1">
        <v>-0.14284044685177252</v>
      </c>
      <c r="Y1759" s="1">
        <v>0.75343138860680714</v>
      </c>
      <c r="Z1759" s="1">
        <v>3.7697775739509289</v>
      </c>
      <c r="AA1759" s="1">
        <v>49.683668009740011</v>
      </c>
      <c r="AB1759" s="1">
        <v>44.628252585143208</v>
      </c>
      <c r="AC1759" s="1">
        <v>1.1648704425590461</v>
      </c>
      <c r="AD1759" s="1">
        <v>0</v>
      </c>
      <c r="AE1759" s="1">
        <v>0</v>
      </c>
      <c r="AF1759" s="1">
        <v>2.9859905438901082</v>
      </c>
      <c r="AG1759" s="1">
        <v>-6.3217010745184652</v>
      </c>
      <c r="AH1759" s="1">
        <v>10.119931355806267</v>
      </c>
      <c r="AI1759" s="1">
        <v>8.6374743359511896</v>
      </c>
      <c r="AJ1759" s="1">
        <v>3.6408884525299072</v>
      </c>
      <c r="AK1759" s="1">
        <v>0</v>
      </c>
      <c r="AL1759" s="1">
        <v>0</v>
      </c>
      <c r="AM1759" s="1">
        <v>15.056316005086041</v>
      </c>
    </row>
    <row r="1760" spans="5:39" x14ac:dyDescent="0.2">
      <c r="E1760" s="1" t="str">
        <f t="shared" si="27"/>
        <v>-0--0---02</v>
      </c>
      <c r="F1760" s="1" t="s">
        <v>87</v>
      </c>
      <c r="G1760" s="1">
        <v>0</v>
      </c>
      <c r="H1760" s="1" t="s">
        <v>87</v>
      </c>
      <c r="I1760" s="1" t="s">
        <v>87</v>
      </c>
      <c r="J1760" s="1">
        <v>0</v>
      </c>
      <c r="K1760" s="1" t="s">
        <v>87</v>
      </c>
      <c r="L1760" s="1" t="s">
        <v>87</v>
      </c>
      <c r="M1760" s="1" t="s">
        <v>87</v>
      </c>
      <c r="N1760" s="1">
        <v>0</v>
      </c>
      <c r="O1760" s="1">
        <v>2</v>
      </c>
      <c r="P1760" s="1">
        <v>1312</v>
      </c>
      <c r="Q1760" s="1">
        <v>4971288</v>
      </c>
      <c r="R1760" s="1">
        <v>18046.488223134311</v>
      </c>
      <c r="S1760" s="1">
        <v>28.311885833740234</v>
      </c>
      <c r="T1760" s="1">
        <v>-44.576916982441261</v>
      </c>
      <c r="U1760" s="1">
        <v>52.603597371696374</v>
      </c>
      <c r="V1760" s="1">
        <v>119.75160217285156</v>
      </c>
      <c r="W1760" s="1">
        <v>108.90700531005859</v>
      </c>
      <c r="X1760" s="1">
        <v>0.60348032239562033</v>
      </c>
      <c r="Y1760" s="1">
        <v>0</v>
      </c>
      <c r="Z1760" s="1">
        <v>0.42791727214355713</v>
      </c>
      <c r="AA1760" s="1">
        <v>6.4417309960718425</v>
      </c>
      <c r="AB1760" s="1">
        <v>66.384948930739881</v>
      </c>
      <c r="AC1760" s="1">
        <v>25.460524515980566</v>
      </c>
      <c r="AD1760" s="1">
        <v>1.2848782850641525</v>
      </c>
      <c r="AE1760" s="1">
        <v>0</v>
      </c>
      <c r="AF1760" s="1">
        <v>0.12578229223492984</v>
      </c>
      <c r="AG1760" s="1">
        <v>-22.227904301706538</v>
      </c>
      <c r="AH1760" s="1">
        <v>0</v>
      </c>
      <c r="AI1760" s="1">
        <v>0.28065415924266174</v>
      </c>
      <c r="AJ1760" s="1">
        <v>1.1975159645080566</v>
      </c>
      <c r="AK1760" s="1">
        <v>0</v>
      </c>
      <c r="AL1760" s="1">
        <v>0</v>
      </c>
      <c r="AM1760" s="1">
        <v>3.0759732436804637</v>
      </c>
    </row>
    <row r="1761" spans="5:39" x14ac:dyDescent="0.2">
      <c r="E1761" s="1" t="str">
        <f t="shared" si="27"/>
        <v>-0--0---12</v>
      </c>
      <c r="F1761" s="1" t="s">
        <v>87</v>
      </c>
      <c r="G1761" s="1">
        <v>0</v>
      </c>
      <c r="H1761" s="1" t="s">
        <v>87</v>
      </c>
      <c r="I1761" s="1" t="s">
        <v>87</v>
      </c>
      <c r="J1761" s="1">
        <v>0</v>
      </c>
      <c r="K1761" s="1" t="s">
        <v>87</v>
      </c>
      <c r="L1761" s="1" t="s">
        <v>87</v>
      </c>
      <c r="M1761" s="1" t="s">
        <v>87</v>
      </c>
      <c r="N1761" s="1">
        <v>1</v>
      </c>
      <c r="O1761" s="1">
        <v>2</v>
      </c>
      <c r="P1761" s="1">
        <v>221</v>
      </c>
      <c r="Q1761" s="1">
        <v>1024955</v>
      </c>
      <c r="R1761" s="1">
        <v>17354.723845842607</v>
      </c>
      <c r="S1761" s="1">
        <v>26.858396530151367</v>
      </c>
      <c r="T1761" s="1">
        <v>-137.53694653222402</v>
      </c>
      <c r="U1761" s="1">
        <v>47.402836772359187</v>
      </c>
      <c r="V1761" s="1">
        <v>116.76268768310547</v>
      </c>
      <c r="W1761" s="1">
        <v>26.612445831298828</v>
      </c>
      <c r="X1761" s="1">
        <v>0.15334410427783296</v>
      </c>
      <c r="Y1761" s="1">
        <v>0</v>
      </c>
      <c r="Z1761" s="1">
        <v>4.7395251498846287</v>
      </c>
      <c r="AA1761" s="1">
        <v>21.582313369855264</v>
      </c>
      <c r="AB1761" s="1">
        <v>72.027259733354143</v>
      </c>
      <c r="AC1761" s="1">
        <v>1.6509017469059619</v>
      </c>
      <c r="AD1761" s="1">
        <v>0</v>
      </c>
      <c r="AE1761" s="1">
        <v>0</v>
      </c>
      <c r="AF1761" s="1">
        <v>4.7395251498846287</v>
      </c>
      <c r="AG1761" s="1">
        <v>-5.0069857768179773</v>
      </c>
      <c r="AH1761" s="1">
        <v>0</v>
      </c>
      <c r="AI1761" s="1">
        <v>2.0657730342354235</v>
      </c>
      <c r="AJ1761" s="1">
        <v>1.1676268577575684</v>
      </c>
      <c r="AK1761" s="1">
        <v>0</v>
      </c>
      <c r="AL1761" s="1">
        <v>0</v>
      </c>
      <c r="AM1761" s="1">
        <v>2.9250794937663791</v>
      </c>
    </row>
    <row r="1762" spans="5:39" x14ac:dyDescent="0.2">
      <c r="E1762" s="1" t="str">
        <f t="shared" si="27"/>
        <v>-0--1---02</v>
      </c>
      <c r="F1762" s="1" t="s">
        <v>87</v>
      </c>
      <c r="G1762" s="1">
        <v>0</v>
      </c>
      <c r="H1762" s="1" t="s">
        <v>87</v>
      </c>
      <c r="I1762" s="1" t="s">
        <v>87</v>
      </c>
      <c r="J1762" s="1">
        <v>1</v>
      </c>
      <c r="K1762" s="1" t="s">
        <v>87</v>
      </c>
      <c r="L1762" s="1" t="s">
        <v>87</v>
      </c>
      <c r="M1762" s="1" t="s">
        <v>87</v>
      </c>
      <c r="N1762" s="1">
        <v>0</v>
      </c>
      <c r="O1762" s="1">
        <v>2</v>
      </c>
      <c r="P1762" s="1">
        <v>3837</v>
      </c>
      <c r="Q1762" s="1">
        <v>12602314</v>
      </c>
      <c r="R1762" s="1">
        <v>38000.898856551707</v>
      </c>
      <c r="S1762" s="1">
        <v>52.852268218994141</v>
      </c>
      <c r="T1762" s="1">
        <v>-267.78074328951578</v>
      </c>
      <c r="U1762" s="1">
        <v>80.056140082503035</v>
      </c>
      <c r="V1762" s="1">
        <v>171.55235290527344</v>
      </c>
      <c r="W1762" s="1">
        <v>-11.204486846923828</v>
      </c>
      <c r="X1762" s="1">
        <v>-2.948479426557583E-2</v>
      </c>
      <c r="Y1762" s="1">
        <v>0.43829252310329675</v>
      </c>
      <c r="Z1762" s="1">
        <v>4.488413794482506</v>
      </c>
      <c r="AA1762" s="1">
        <v>42.466010607258319</v>
      </c>
      <c r="AB1762" s="1">
        <v>44.306315490948727</v>
      </c>
      <c r="AC1762" s="1">
        <v>7.9453344838098783</v>
      </c>
      <c r="AD1762" s="1">
        <v>0.35563310039727625</v>
      </c>
      <c r="AE1762" s="1">
        <v>0.19705904804466862</v>
      </c>
      <c r="AF1762" s="1">
        <v>3.5409290706452801</v>
      </c>
      <c r="AG1762" s="1">
        <v>-4.1875652208154968</v>
      </c>
      <c r="AH1762" s="1">
        <v>6.0989411068980637</v>
      </c>
      <c r="AI1762" s="1">
        <v>6.3256336658036876</v>
      </c>
      <c r="AJ1762" s="1">
        <v>1.7155234813690186</v>
      </c>
      <c r="AK1762" s="1">
        <v>0</v>
      </c>
      <c r="AL1762" s="1">
        <v>0</v>
      </c>
      <c r="AM1762" s="1">
        <v>-3.2692449019258731</v>
      </c>
    </row>
    <row r="1763" spans="5:39" x14ac:dyDescent="0.2">
      <c r="E1763" s="1" t="str">
        <f t="shared" si="27"/>
        <v>-0--1---12</v>
      </c>
      <c r="F1763" s="1" t="s">
        <v>87</v>
      </c>
      <c r="G1763" s="1">
        <v>0</v>
      </c>
      <c r="H1763" s="1" t="s">
        <v>87</v>
      </c>
      <c r="I1763" s="1" t="s">
        <v>87</v>
      </c>
      <c r="J1763" s="1">
        <v>1</v>
      </c>
      <c r="K1763" s="1" t="s">
        <v>87</v>
      </c>
      <c r="L1763" s="1" t="s">
        <v>87</v>
      </c>
      <c r="M1763" s="1" t="s">
        <v>87</v>
      </c>
      <c r="N1763" s="1">
        <v>1</v>
      </c>
      <c r="O1763" s="1">
        <v>2</v>
      </c>
      <c r="P1763" s="1">
        <v>1289</v>
      </c>
      <c r="Q1763" s="1">
        <v>4330451</v>
      </c>
      <c r="R1763" s="1">
        <v>36290.752362674633</v>
      </c>
      <c r="S1763" s="1">
        <v>53.663776397705078</v>
      </c>
      <c r="T1763" s="1">
        <v>-370.84243846573128</v>
      </c>
      <c r="U1763" s="1">
        <v>65.31796829750742</v>
      </c>
      <c r="V1763" s="1">
        <v>165.97637939453125</v>
      </c>
      <c r="W1763" s="1">
        <v>-120.78631591796875</v>
      </c>
      <c r="X1763" s="1">
        <v>-0.3328294622026039</v>
      </c>
      <c r="Y1763" s="1">
        <v>1.311064367198705</v>
      </c>
      <c r="Z1763" s="1">
        <v>14.022280820173233</v>
      </c>
      <c r="AA1763" s="1">
        <v>62.386919976695268</v>
      </c>
      <c r="AB1763" s="1">
        <v>21.883448167407966</v>
      </c>
      <c r="AC1763" s="1">
        <v>0.354489636298852</v>
      </c>
      <c r="AD1763" s="1">
        <v>4.1797032225973689E-2</v>
      </c>
      <c r="AE1763" s="1">
        <v>1.0362661995251765</v>
      </c>
      <c r="AF1763" s="1">
        <v>12.016762226382426</v>
      </c>
      <c r="AG1763" s="1">
        <v>0.35340170958528816</v>
      </c>
      <c r="AH1763" s="1">
        <v>5.4257829307761307</v>
      </c>
      <c r="AI1763" s="1">
        <v>15.694951828143704</v>
      </c>
      <c r="AJ1763" s="1">
        <v>1.6597638130187988</v>
      </c>
      <c r="AK1763" s="1">
        <v>0</v>
      </c>
      <c r="AL1763" s="1">
        <v>0</v>
      </c>
      <c r="AM1763" s="1">
        <v>-2.7123664642482654</v>
      </c>
    </row>
    <row r="1764" spans="5:39" x14ac:dyDescent="0.2">
      <c r="E1764" s="1" t="str">
        <f t="shared" si="27"/>
        <v>-1--0---02</v>
      </c>
      <c r="F1764" s="1" t="s">
        <v>87</v>
      </c>
      <c r="G1764" s="1">
        <v>1</v>
      </c>
      <c r="H1764" s="1" t="s">
        <v>87</v>
      </c>
      <c r="I1764" s="1" t="s">
        <v>87</v>
      </c>
      <c r="J1764" s="1">
        <v>0</v>
      </c>
      <c r="K1764" s="1" t="s">
        <v>87</v>
      </c>
      <c r="L1764" s="1" t="s">
        <v>87</v>
      </c>
      <c r="M1764" s="1" t="s">
        <v>87</v>
      </c>
      <c r="N1764" s="1">
        <v>0</v>
      </c>
      <c r="O1764" s="1">
        <v>2</v>
      </c>
      <c r="P1764" s="1">
        <v>521</v>
      </c>
      <c r="Q1764" s="1">
        <v>583876</v>
      </c>
      <c r="R1764" s="1">
        <v>28134.584516121573</v>
      </c>
      <c r="S1764" s="1">
        <v>25.923057556152344</v>
      </c>
      <c r="T1764" s="1">
        <v>-51.911526776137791</v>
      </c>
      <c r="U1764" s="1">
        <v>81.475317334944776</v>
      </c>
      <c r="V1764" s="1">
        <v>308.05307006835938</v>
      </c>
      <c r="W1764" s="1">
        <v>212.727783203125</v>
      </c>
      <c r="X1764" s="1">
        <v>0.75610778286499503</v>
      </c>
      <c r="Y1764" s="1">
        <v>0</v>
      </c>
      <c r="Z1764" s="1">
        <v>0</v>
      </c>
      <c r="AA1764" s="1">
        <v>0.13444635504798963</v>
      </c>
      <c r="AB1764" s="1">
        <v>74.881995492193539</v>
      </c>
      <c r="AC1764" s="1">
        <v>24.73401886701971</v>
      </c>
      <c r="AD1764" s="1">
        <v>0.24953928573875275</v>
      </c>
      <c r="AE1764" s="1">
        <v>0</v>
      </c>
      <c r="AF1764" s="1">
        <v>0</v>
      </c>
      <c r="AG1764" s="1">
        <v>-134.33192018532282</v>
      </c>
      <c r="AH1764" s="1">
        <v>7.3846159115976681E-2</v>
      </c>
      <c r="AI1764" s="1">
        <v>0</v>
      </c>
      <c r="AJ1764" s="1">
        <v>3.0805308818817139</v>
      </c>
      <c r="AK1764" s="1">
        <v>0</v>
      </c>
      <c r="AL1764" s="1">
        <v>0</v>
      </c>
      <c r="AM1764" s="1">
        <v>9.3689859696574</v>
      </c>
    </row>
    <row r="1765" spans="5:39" x14ac:dyDescent="0.2">
      <c r="E1765" s="1" t="str">
        <f t="shared" si="27"/>
        <v>-1--0---12</v>
      </c>
      <c r="F1765" s="1" t="s">
        <v>87</v>
      </c>
      <c r="G1765" s="1">
        <v>1</v>
      </c>
      <c r="H1765" s="1" t="s">
        <v>87</v>
      </c>
      <c r="I1765" s="1" t="s">
        <v>87</v>
      </c>
      <c r="J1765" s="1">
        <v>0</v>
      </c>
      <c r="K1765" s="1" t="s">
        <v>87</v>
      </c>
      <c r="L1765" s="1" t="s">
        <v>87</v>
      </c>
      <c r="M1765" s="1" t="s">
        <v>87</v>
      </c>
      <c r="N1765" s="1">
        <v>1</v>
      </c>
      <c r="O1765" s="1">
        <v>2</v>
      </c>
      <c r="P1765" s="1">
        <v>73</v>
      </c>
      <c r="Q1765" s="1">
        <v>82882</v>
      </c>
      <c r="R1765" s="1">
        <v>26058.090204093249</v>
      </c>
      <c r="S1765" s="1">
        <v>25.269298553466797</v>
      </c>
      <c r="T1765" s="1">
        <v>-150.45326069099744</v>
      </c>
      <c r="U1765" s="1">
        <v>76.209113322880114</v>
      </c>
      <c r="V1765" s="1">
        <v>282.19033813476563</v>
      </c>
      <c r="W1765" s="1">
        <v>133.50253295898438</v>
      </c>
      <c r="X1765" s="1">
        <v>0.51232662069000579</v>
      </c>
      <c r="Y1765" s="1">
        <v>0</v>
      </c>
      <c r="Z1765" s="1">
        <v>0</v>
      </c>
      <c r="AA1765" s="1">
        <v>0</v>
      </c>
      <c r="AB1765" s="1">
        <v>95.850727540358577</v>
      </c>
      <c r="AC1765" s="1">
        <v>4.1492724596414181</v>
      </c>
      <c r="AD1765" s="1">
        <v>0</v>
      </c>
      <c r="AE1765" s="1">
        <v>0</v>
      </c>
      <c r="AF1765" s="1">
        <v>0</v>
      </c>
      <c r="AG1765" s="1">
        <v>-81.790500466027183</v>
      </c>
      <c r="AH1765" s="1">
        <v>0</v>
      </c>
      <c r="AI1765" s="1">
        <v>0</v>
      </c>
      <c r="AJ1765" s="1">
        <v>2.8219034671783447</v>
      </c>
      <c r="AK1765" s="1">
        <v>0</v>
      </c>
      <c r="AL1765" s="1">
        <v>1</v>
      </c>
      <c r="AM1765" s="1">
        <v>7.3468364719056618</v>
      </c>
    </row>
    <row r="1766" spans="5:39" x14ac:dyDescent="0.2">
      <c r="E1766" s="1" t="str">
        <f t="shared" si="27"/>
        <v>-1--1---02</v>
      </c>
      <c r="F1766" s="1" t="s">
        <v>87</v>
      </c>
      <c r="G1766" s="1">
        <v>1</v>
      </c>
      <c r="H1766" s="1" t="s">
        <v>87</v>
      </c>
      <c r="I1766" s="1" t="s">
        <v>87</v>
      </c>
      <c r="J1766" s="1">
        <v>1</v>
      </c>
      <c r="K1766" s="1" t="s">
        <v>87</v>
      </c>
      <c r="L1766" s="1" t="s">
        <v>87</v>
      </c>
      <c r="M1766" s="1" t="s">
        <v>87</v>
      </c>
      <c r="N1766" s="1">
        <v>0</v>
      </c>
      <c r="O1766" s="1">
        <v>2</v>
      </c>
      <c r="P1766" s="1">
        <v>3099</v>
      </c>
      <c r="Q1766" s="1">
        <v>4301150</v>
      </c>
      <c r="R1766" s="1">
        <v>58527.483471143038</v>
      </c>
      <c r="S1766" s="1">
        <v>58.782909393310547</v>
      </c>
      <c r="T1766" s="1">
        <v>-364.45174709698784</v>
      </c>
      <c r="U1766" s="1">
        <v>98.872636875334109</v>
      </c>
      <c r="V1766" s="1">
        <v>366.06967163085938</v>
      </c>
      <c r="W1766" s="1">
        <v>102.02817535400391</v>
      </c>
      <c r="X1766" s="1">
        <v>0.17432523885006754</v>
      </c>
      <c r="Y1766" s="1">
        <v>0.17114027643769689</v>
      </c>
      <c r="Z1766" s="1">
        <v>1.4713739348778816</v>
      </c>
      <c r="AA1766" s="1">
        <v>26.29408414028806</v>
      </c>
      <c r="AB1766" s="1">
        <v>62.975529800169724</v>
      </c>
      <c r="AC1766" s="1">
        <v>9.0271206537786401</v>
      </c>
      <c r="AD1766" s="1">
        <v>6.0751194447996468E-2</v>
      </c>
      <c r="AE1766" s="1">
        <v>0.17114027643769689</v>
      </c>
      <c r="AF1766" s="1">
        <v>0.83040582169884802</v>
      </c>
      <c r="AG1766" s="1">
        <v>-17.852121582802983</v>
      </c>
      <c r="AH1766" s="1">
        <v>10.661950490703273</v>
      </c>
      <c r="AI1766" s="1">
        <v>5.7440710500650622</v>
      </c>
      <c r="AJ1766" s="1">
        <v>3.6606967449188232</v>
      </c>
      <c r="AK1766" s="1">
        <v>0</v>
      </c>
      <c r="AL1766" s="1">
        <v>0</v>
      </c>
      <c r="AM1766" s="1">
        <v>2.9837105942098607</v>
      </c>
    </row>
    <row r="1767" spans="5:39" x14ac:dyDescent="0.2">
      <c r="E1767" s="1" t="str">
        <f t="shared" si="27"/>
        <v>-1--1---12</v>
      </c>
      <c r="F1767" s="1" t="s">
        <v>87</v>
      </c>
      <c r="G1767" s="1">
        <v>1</v>
      </c>
      <c r="H1767" s="1" t="s">
        <v>87</v>
      </c>
      <c r="I1767" s="1" t="s">
        <v>87</v>
      </c>
      <c r="J1767" s="1">
        <v>1</v>
      </c>
      <c r="K1767" s="1" t="s">
        <v>87</v>
      </c>
      <c r="L1767" s="1" t="s">
        <v>87</v>
      </c>
      <c r="M1767" s="1" t="s">
        <v>87</v>
      </c>
      <c r="N1767" s="1">
        <v>1</v>
      </c>
      <c r="O1767" s="1">
        <v>2</v>
      </c>
      <c r="P1767" s="1">
        <v>885</v>
      </c>
      <c r="Q1767" s="1">
        <v>1237220</v>
      </c>
      <c r="R1767" s="1">
        <v>53747.245320413582</v>
      </c>
      <c r="S1767" s="1">
        <v>54.236331939697266</v>
      </c>
      <c r="T1767" s="1">
        <v>-462.62138860623406</v>
      </c>
      <c r="U1767" s="1">
        <v>91.923918221566979</v>
      </c>
      <c r="V1767" s="1">
        <v>362.76419067382813</v>
      </c>
      <c r="W1767" s="1">
        <v>36.393070220947266</v>
      </c>
      <c r="X1767" s="1">
        <v>6.7711507825173919E-2</v>
      </c>
      <c r="Y1767" s="1">
        <v>0.24676290392977807</v>
      </c>
      <c r="Z1767" s="1">
        <v>1.7565186466432809</v>
      </c>
      <c r="AA1767" s="1">
        <v>31.328866329351285</v>
      </c>
      <c r="AB1767" s="1">
        <v>64.079145180323621</v>
      </c>
      <c r="AC1767" s="1">
        <v>2.5887069397520248</v>
      </c>
      <c r="AD1767" s="1">
        <v>0</v>
      </c>
      <c r="AE1767" s="1">
        <v>8.2604548908035758E-2</v>
      </c>
      <c r="AF1767" s="1">
        <v>1.4140573220607491</v>
      </c>
      <c r="AG1767" s="1">
        <v>-8.0175316672835262</v>
      </c>
      <c r="AH1767" s="1">
        <v>10.548171782387604</v>
      </c>
      <c r="AI1767" s="1">
        <v>3.8937327915291156</v>
      </c>
      <c r="AJ1767" s="1">
        <v>3.6276419162750244</v>
      </c>
      <c r="AK1767" s="1">
        <v>0</v>
      </c>
      <c r="AL1767" s="1">
        <v>0</v>
      </c>
      <c r="AM1767" s="1">
        <v>37.901985980847947</v>
      </c>
    </row>
    <row r="1768" spans="5:39" x14ac:dyDescent="0.2">
      <c r="E1768" s="1" t="str">
        <f t="shared" si="27"/>
        <v>-00-0----1</v>
      </c>
      <c r="F1768" s="1" t="s">
        <v>87</v>
      </c>
      <c r="G1768" s="1">
        <v>0</v>
      </c>
      <c r="H1768" s="1">
        <v>0</v>
      </c>
      <c r="I1768" s="1" t="s">
        <v>87</v>
      </c>
      <c r="J1768" s="1">
        <v>0</v>
      </c>
      <c r="K1768" s="1" t="s">
        <v>87</v>
      </c>
      <c r="L1768" s="1" t="s">
        <v>87</v>
      </c>
      <c r="M1768" s="1" t="s">
        <v>87</v>
      </c>
      <c r="N1768" s="1" t="s">
        <v>87</v>
      </c>
      <c r="O1768" s="1">
        <v>1</v>
      </c>
      <c r="P1768" s="1">
        <v>452</v>
      </c>
      <c r="Q1768" s="1">
        <v>1944319</v>
      </c>
      <c r="R1768" s="1">
        <v>14832.951512185276</v>
      </c>
      <c r="S1768" s="1">
        <v>21.488103866577148</v>
      </c>
      <c r="T1768" s="1">
        <v>-127.63836770347589</v>
      </c>
      <c r="U1768" s="1">
        <v>48.348297053706119</v>
      </c>
      <c r="V1768" s="1">
        <v>115.66049957275391</v>
      </c>
      <c r="W1768" s="1">
        <v>33.073532104492188</v>
      </c>
      <c r="X1768" s="1">
        <v>0.22297337166727921</v>
      </c>
      <c r="Y1768" s="1">
        <v>0</v>
      </c>
      <c r="Z1768" s="1">
        <v>4.521120248272017</v>
      </c>
      <c r="AA1768" s="1">
        <v>25.60876070233331</v>
      </c>
      <c r="AB1768" s="1">
        <v>58.5655954604157</v>
      </c>
      <c r="AC1768" s="1">
        <v>11.251445878994137</v>
      </c>
      <c r="AD1768" s="1">
        <v>5.3077709984832737E-2</v>
      </c>
      <c r="AE1768" s="1">
        <v>0</v>
      </c>
      <c r="AF1768" s="1">
        <v>4.521120248272017</v>
      </c>
      <c r="AG1768" s="1">
        <v>-6.2082279414976931</v>
      </c>
      <c r="AH1768" s="1">
        <v>0</v>
      </c>
      <c r="AI1768" s="1">
        <v>2.3546132360026597</v>
      </c>
      <c r="AJ1768" s="1">
        <v>1.1566050052642822</v>
      </c>
      <c r="AK1768" s="1">
        <v>0</v>
      </c>
      <c r="AL1768" s="1">
        <v>0</v>
      </c>
      <c r="AM1768" s="1">
        <v>0.55671997200024148</v>
      </c>
    </row>
    <row r="1769" spans="5:39" x14ac:dyDescent="0.2">
      <c r="E1769" s="1" t="str">
        <f t="shared" si="27"/>
        <v>-01-0----1</v>
      </c>
      <c r="F1769" s="1" t="s">
        <v>87</v>
      </c>
      <c r="G1769" s="1">
        <v>0</v>
      </c>
      <c r="H1769" s="1">
        <v>1</v>
      </c>
      <c r="I1769" s="1" t="s">
        <v>87</v>
      </c>
      <c r="J1769" s="1">
        <v>0</v>
      </c>
      <c r="K1769" s="1" t="s">
        <v>87</v>
      </c>
      <c r="L1769" s="1" t="s">
        <v>87</v>
      </c>
      <c r="M1769" s="1" t="s">
        <v>87</v>
      </c>
      <c r="N1769" s="1" t="s">
        <v>87</v>
      </c>
      <c r="O1769" s="1">
        <v>1</v>
      </c>
      <c r="P1769" s="1">
        <v>277</v>
      </c>
      <c r="Q1769" s="1">
        <v>889516</v>
      </c>
      <c r="R1769" s="1">
        <v>22922.905838586761</v>
      </c>
      <c r="S1769" s="1">
        <v>37.452648162841797</v>
      </c>
      <c r="T1769" s="1">
        <v>-109.28133134904769</v>
      </c>
      <c r="U1769" s="1">
        <v>50.077407084468859</v>
      </c>
      <c r="V1769" s="1">
        <v>132.49958801269531</v>
      </c>
      <c r="W1769" s="1">
        <v>71.112411499023438</v>
      </c>
      <c r="X1769" s="1">
        <v>0.31022424469116805</v>
      </c>
      <c r="Y1769" s="1">
        <v>0.19662378192185412</v>
      </c>
      <c r="Z1769" s="1">
        <v>1.7709630855431493</v>
      </c>
      <c r="AA1769" s="1">
        <v>14.868535248382267</v>
      </c>
      <c r="AB1769" s="1">
        <v>67.951560174297029</v>
      </c>
      <c r="AC1769" s="1">
        <v>15.212317709855697</v>
      </c>
      <c r="AD1769" s="1">
        <v>0</v>
      </c>
      <c r="AE1769" s="1">
        <v>0.19662378192185412</v>
      </c>
      <c r="AF1769" s="1">
        <v>0.70825032939261345</v>
      </c>
      <c r="AG1769" s="1">
        <v>-7.9257835825470266</v>
      </c>
      <c r="AH1769" s="1">
        <v>2.2185098413069579E-2</v>
      </c>
      <c r="AI1769" s="1">
        <v>1.8714991484731467</v>
      </c>
      <c r="AJ1769" s="1">
        <v>1.3249958753585815</v>
      </c>
      <c r="AK1769" s="1">
        <v>0</v>
      </c>
      <c r="AL1769" s="1">
        <v>0</v>
      </c>
      <c r="AM1769" s="1">
        <v>3.848852831726401</v>
      </c>
    </row>
    <row r="1770" spans="5:39" x14ac:dyDescent="0.2">
      <c r="E1770" s="1" t="str">
        <f t="shared" si="27"/>
        <v>-00-1----1</v>
      </c>
      <c r="F1770" s="1" t="s">
        <v>87</v>
      </c>
      <c r="G1770" s="1">
        <v>0</v>
      </c>
      <c r="H1770" s="1">
        <v>0</v>
      </c>
      <c r="I1770" s="1" t="s">
        <v>87</v>
      </c>
      <c r="J1770" s="1">
        <v>1</v>
      </c>
      <c r="K1770" s="1" t="s">
        <v>87</v>
      </c>
      <c r="L1770" s="1" t="s">
        <v>87</v>
      </c>
      <c r="M1770" s="1" t="s">
        <v>87</v>
      </c>
      <c r="N1770" s="1" t="s">
        <v>87</v>
      </c>
      <c r="O1770" s="1">
        <v>1</v>
      </c>
      <c r="P1770" s="1">
        <v>770</v>
      </c>
      <c r="Q1770" s="1">
        <v>2827006</v>
      </c>
      <c r="R1770" s="1">
        <v>23782.737152972455</v>
      </c>
      <c r="S1770" s="1">
        <v>33.980388641357422</v>
      </c>
      <c r="T1770" s="1">
        <v>-321.96910042040275</v>
      </c>
      <c r="U1770" s="1">
        <v>63.540122864103026</v>
      </c>
      <c r="V1770" s="1">
        <v>158.30284118652344</v>
      </c>
      <c r="W1770" s="1">
        <v>-78.861000061035156</v>
      </c>
      <c r="X1770" s="1">
        <v>-0.33158925128674188</v>
      </c>
      <c r="Y1770" s="1">
        <v>0.98627311013842911</v>
      </c>
      <c r="Z1770" s="1">
        <v>18.723483430880584</v>
      </c>
      <c r="AA1770" s="1">
        <v>54.969108661247979</v>
      </c>
      <c r="AB1770" s="1">
        <v>22.94041823752762</v>
      </c>
      <c r="AC1770" s="1">
        <v>2.3807165602053906</v>
      </c>
      <c r="AD1770" s="1">
        <v>0</v>
      </c>
      <c r="AE1770" s="1">
        <v>0.98627311013842911</v>
      </c>
      <c r="AF1770" s="1">
        <v>18.200704207914665</v>
      </c>
      <c r="AG1770" s="1">
        <v>2.0248344914685248</v>
      </c>
      <c r="AH1770" s="1">
        <v>4.4962122725247307</v>
      </c>
      <c r="AI1770" s="1">
        <v>17.665792724402664</v>
      </c>
      <c r="AJ1770" s="1">
        <v>1.5830284357070923</v>
      </c>
      <c r="AK1770" s="1">
        <v>0</v>
      </c>
      <c r="AL1770" s="1">
        <v>0</v>
      </c>
      <c r="AM1770" s="1">
        <v>-2.9217080418673778</v>
      </c>
    </row>
    <row r="1771" spans="5:39" x14ac:dyDescent="0.2">
      <c r="E1771" s="1" t="str">
        <f t="shared" si="27"/>
        <v>-01-1----1</v>
      </c>
      <c r="F1771" s="1" t="s">
        <v>87</v>
      </c>
      <c r="G1771" s="1">
        <v>0</v>
      </c>
      <c r="H1771" s="1">
        <v>1</v>
      </c>
      <c r="I1771" s="1" t="s">
        <v>87</v>
      </c>
      <c r="J1771" s="1">
        <v>1</v>
      </c>
      <c r="K1771" s="1" t="s">
        <v>87</v>
      </c>
      <c r="L1771" s="1" t="s">
        <v>87</v>
      </c>
      <c r="M1771" s="1" t="s">
        <v>87</v>
      </c>
      <c r="N1771" s="1" t="s">
        <v>87</v>
      </c>
      <c r="O1771" s="1">
        <v>1</v>
      </c>
      <c r="P1771" s="1">
        <v>1325</v>
      </c>
      <c r="Q1771" s="1">
        <v>4051402</v>
      </c>
      <c r="R1771" s="1">
        <v>45276.243674149962</v>
      </c>
      <c r="S1771" s="1">
        <v>64.468490600585938</v>
      </c>
      <c r="T1771" s="1">
        <v>-400.64993751979216</v>
      </c>
      <c r="U1771" s="1">
        <v>69.467223394135402</v>
      </c>
      <c r="V1771" s="1">
        <v>184.62640380859375</v>
      </c>
      <c r="W1771" s="1">
        <v>-129.08627319335938</v>
      </c>
      <c r="X1771" s="1">
        <v>-0.28510817752988626</v>
      </c>
      <c r="Y1771" s="1">
        <v>0.884730767275131</v>
      </c>
      <c r="Z1771" s="1">
        <v>10.303346841414404</v>
      </c>
      <c r="AA1771" s="1">
        <v>57.69913723693675</v>
      </c>
      <c r="AB1771" s="1">
        <v>29.976561200295603</v>
      </c>
      <c r="AC1771" s="1">
        <v>1.1362239540781192</v>
      </c>
      <c r="AD1771" s="1">
        <v>0</v>
      </c>
      <c r="AE1771" s="1">
        <v>0.43449156612945344</v>
      </c>
      <c r="AF1771" s="1">
        <v>6.1475262143820837</v>
      </c>
      <c r="AG1771" s="1">
        <v>0.28824121528272961</v>
      </c>
      <c r="AH1771" s="1">
        <v>7.5968040975011224</v>
      </c>
      <c r="AI1771" s="1">
        <v>9.8206999644304123</v>
      </c>
      <c r="AJ1771" s="1">
        <v>1.846264123916626</v>
      </c>
      <c r="AK1771" s="1">
        <v>0</v>
      </c>
      <c r="AL1771" s="1">
        <v>0</v>
      </c>
      <c r="AM1771" s="1">
        <v>-0.2357122891792825</v>
      </c>
    </row>
    <row r="1772" spans="5:39" x14ac:dyDescent="0.2">
      <c r="E1772" s="1" t="str">
        <f t="shared" si="27"/>
        <v>-10-0----1</v>
      </c>
      <c r="F1772" s="1" t="s">
        <v>87</v>
      </c>
      <c r="G1772" s="1">
        <v>1</v>
      </c>
      <c r="H1772" s="1">
        <v>0</v>
      </c>
      <c r="I1772" s="1" t="s">
        <v>87</v>
      </c>
      <c r="J1772" s="1">
        <v>0</v>
      </c>
      <c r="K1772" s="1" t="s">
        <v>87</v>
      </c>
      <c r="L1772" s="1" t="s">
        <v>87</v>
      </c>
      <c r="M1772" s="1" t="s">
        <v>87</v>
      </c>
      <c r="N1772" s="1" t="s">
        <v>87</v>
      </c>
      <c r="O1772" s="1">
        <v>1</v>
      </c>
      <c r="P1772" s="1">
        <v>115</v>
      </c>
      <c r="Q1772" s="1">
        <v>137915</v>
      </c>
      <c r="R1772" s="1">
        <v>21540.710373789701</v>
      </c>
      <c r="S1772" s="1">
        <v>16.675554275512695</v>
      </c>
      <c r="T1772" s="1">
        <v>-137.60222238228849</v>
      </c>
      <c r="U1772" s="1">
        <v>75.705512046510904</v>
      </c>
      <c r="V1772" s="1">
        <v>296.87344360351563</v>
      </c>
      <c r="W1772" s="1">
        <v>144.01884460449219</v>
      </c>
      <c r="X1772" s="1">
        <v>0.66858911384710595</v>
      </c>
      <c r="Y1772" s="1">
        <v>0</v>
      </c>
      <c r="Z1772" s="1">
        <v>0</v>
      </c>
      <c r="AA1772" s="1">
        <v>0</v>
      </c>
      <c r="AB1772" s="1">
        <v>86.390167857013381</v>
      </c>
      <c r="AC1772" s="1">
        <v>13.609832142986622</v>
      </c>
      <c r="AD1772" s="1">
        <v>0</v>
      </c>
      <c r="AE1772" s="1">
        <v>0</v>
      </c>
      <c r="AF1772" s="1">
        <v>0</v>
      </c>
      <c r="AG1772" s="1">
        <v>-86.262856484124441</v>
      </c>
      <c r="AH1772" s="1">
        <v>8.0919406881049927E-2</v>
      </c>
      <c r="AI1772" s="1">
        <v>0</v>
      </c>
      <c r="AJ1772" s="1">
        <v>2.9687342643737793</v>
      </c>
      <c r="AK1772" s="1">
        <v>0</v>
      </c>
      <c r="AL1772" s="1">
        <v>0</v>
      </c>
      <c r="AM1772" s="1">
        <v>-4.7759475746177991</v>
      </c>
    </row>
    <row r="1773" spans="5:39" x14ac:dyDescent="0.2">
      <c r="E1773" s="1" t="str">
        <f t="shared" si="27"/>
        <v>-11-0----1</v>
      </c>
      <c r="F1773" s="1" t="s">
        <v>87</v>
      </c>
      <c r="G1773" s="1">
        <v>1</v>
      </c>
      <c r="H1773" s="1">
        <v>1</v>
      </c>
      <c r="I1773" s="1" t="s">
        <v>87</v>
      </c>
      <c r="J1773" s="1">
        <v>0</v>
      </c>
      <c r="K1773" s="1" t="s">
        <v>87</v>
      </c>
      <c r="L1773" s="1" t="s">
        <v>87</v>
      </c>
      <c r="M1773" s="1" t="s">
        <v>87</v>
      </c>
      <c r="N1773" s="1" t="s">
        <v>87</v>
      </c>
      <c r="O1773" s="1">
        <v>1</v>
      </c>
      <c r="P1773" s="1">
        <v>172</v>
      </c>
      <c r="Q1773" s="1">
        <v>178084</v>
      </c>
      <c r="R1773" s="1">
        <v>31940.535597888746</v>
      </c>
      <c r="S1773" s="1">
        <v>27.508602142333984</v>
      </c>
      <c r="T1773" s="1">
        <v>-151.60022073199247</v>
      </c>
      <c r="U1773" s="1">
        <v>90.390356525911358</v>
      </c>
      <c r="V1773" s="1">
        <v>324.197021484375</v>
      </c>
      <c r="W1773" s="1">
        <v>217.85646057128906</v>
      </c>
      <c r="X1773" s="1">
        <v>0.68206890239401397</v>
      </c>
      <c r="Y1773" s="1">
        <v>0</v>
      </c>
      <c r="Z1773" s="1">
        <v>0</v>
      </c>
      <c r="AA1773" s="1">
        <v>1.800835560746614</v>
      </c>
      <c r="AB1773" s="1">
        <v>72.799353114260697</v>
      </c>
      <c r="AC1773" s="1">
        <v>25.399811324992701</v>
      </c>
      <c r="AD1773" s="1">
        <v>0</v>
      </c>
      <c r="AE1773" s="1">
        <v>0</v>
      </c>
      <c r="AF1773" s="1">
        <v>0</v>
      </c>
      <c r="AG1773" s="1">
        <v>-70.050988876388928</v>
      </c>
      <c r="AH1773" s="1">
        <v>1.8496889108510592E-2</v>
      </c>
      <c r="AI1773" s="1">
        <v>0</v>
      </c>
      <c r="AJ1773" s="1">
        <v>3.2419700622558594</v>
      </c>
      <c r="AK1773" s="1">
        <v>0</v>
      </c>
      <c r="AL1773" s="1">
        <v>0</v>
      </c>
      <c r="AM1773" s="1">
        <v>24.90181804740541</v>
      </c>
    </row>
    <row r="1774" spans="5:39" x14ac:dyDescent="0.2">
      <c r="E1774" s="1" t="str">
        <f t="shared" si="27"/>
        <v>-10-1----1</v>
      </c>
      <c r="F1774" s="1" t="s">
        <v>87</v>
      </c>
      <c r="G1774" s="1">
        <v>1</v>
      </c>
      <c r="H1774" s="1">
        <v>0</v>
      </c>
      <c r="I1774" s="1" t="s">
        <v>87</v>
      </c>
      <c r="J1774" s="1">
        <v>1</v>
      </c>
      <c r="K1774" s="1" t="s">
        <v>87</v>
      </c>
      <c r="L1774" s="1" t="s">
        <v>87</v>
      </c>
      <c r="M1774" s="1" t="s">
        <v>87</v>
      </c>
      <c r="N1774" s="1" t="s">
        <v>87</v>
      </c>
      <c r="O1774" s="1">
        <v>1</v>
      </c>
      <c r="P1774" s="1">
        <v>141</v>
      </c>
      <c r="Q1774" s="1">
        <v>192858</v>
      </c>
      <c r="R1774" s="1">
        <v>40537.399262098668</v>
      </c>
      <c r="S1774" s="1">
        <v>40.013446807861328</v>
      </c>
      <c r="T1774" s="1">
        <v>-343.12494130102311</v>
      </c>
      <c r="U1774" s="1">
        <v>83.212381408607854</v>
      </c>
      <c r="V1774" s="1">
        <v>347.27468872070313</v>
      </c>
      <c r="W1774" s="1">
        <v>118.19931793212891</v>
      </c>
      <c r="X1774" s="1">
        <v>0.29158091067436082</v>
      </c>
      <c r="Y1774" s="1">
        <v>0</v>
      </c>
      <c r="Z1774" s="1">
        <v>2.3131008306629748</v>
      </c>
      <c r="AA1774" s="1">
        <v>26.627881653859315</v>
      </c>
      <c r="AB1774" s="1">
        <v>61.90616930591419</v>
      </c>
      <c r="AC1774" s="1">
        <v>9.1528482095635137</v>
      </c>
      <c r="AD1774" s="1">
        <v>0</v>
      </c>
      <c r="AE1774" s="1">
        <v>0</v>
      </c>
      <c r="AF1774" s="1">
        <v>2.3131008306629748</v>
      </c>
      <c r="AG1774" s="1">
        <v>-33.72769265281454</v>
      </c>
      <c r="AH1774" s="1">
        <v>9.3752400704910901</v>
      </c>
      <c r="AI1774" s="1">
        <v>1.9774577074550228</v>
      </c>
      <c r="AJ1774" s="1">
        <v>3.4727468490600586</v>
      </c>
      <c r="AK1774" s="1">
        <v>0</v>
      </c>
      <c r="AL1774" s="1">
        <v>0</v>
      </c>
      <c r="AM1774" s="1">
        <v>53.212194174763759</v>
      </c>
    </row>
    <row r="1775" spans="5:39" x14ac:dyDescent="0.2">
      <c r="E1775" s="1" t="str">
        <f t="shared" si="27"/>
        <v>-11-1----1</v>
      </c>
      <c r="F1775" s="1" t="s">
        <v>87</v>
      </c>
      <c r="G1775" s="1">
        <v>1</v>
      </c>
      <c r="H1775" s="1">
        <v>1</v>
      </c>
      <c r="I1775" s="1" t="s">
        <v>87</v>
      </c>
      <c r="J1775" s="1">
        <v>1</v>
      </c>
      <c r="K1775" s="1" t="s">
        <v>87</v>
      </c>
      <c r="L1775" s="1" t="s">
        <v>87</v>
      </c>
      <c r="M1775" s="1" t="s">
        <v>87</v>
      </c>
      <c r="N1775" s="1" t="s">
        <v>87</v>
      </c>
      <c r="O1775" s="1">
        <v>1</v>
      </c>
      <c r="P1775" s="1">
        <v>1395</v>
      </c>
      <c r="Q1775" s="1">
        <v>1764442</v>
      </c>
      <c r="R1775" s="1">
        <v>54982.312504719288</v>
      </c>
      <c r="S1775" s="1">
        <v>56.025539398193359</v>
      </c>
      <c r="T1775" s="1">
        <v>-468.3988967530014</v>
      </c>
      <c r="U1775" s="1">
        <v>92.355069942420826</v>
      </c>
      <c r="V1775" s="1">
        <v>359.84774780273438</v>
      </c>
      <c r="W1775" s="1">
        <v>8.6002187728881836</v>
      </c>
      <c r="X1775" s="1">
        <v>1.564179166190946E-2</v>
      </c>
      <c r="Y1775" s="1">
        <v>0.19552923813874304</v>
      </c>
      <c r="Z1775" s="1">
        <v>2.2263129079901747</v>
      </c>
      <c r="AA1775" s="1">
        <v>39.897315978649338</v>
      </c>
      <c r="AB1775" s="1">
        <v>52.923813874301338</v>
      </c>
      <c r="AC1775" s="1">
        <v>4.6723553395351054</v>
      </c>
      <c r="AD1775" s="1">
        <v>8.467266138529915E-2</v>
      </c>
      <c r="AE1775" s="1">
        <v>0</v>
      </c>
      <c r="AF1775" s="1">
        <v>1.8755504573117168</v>
      </c>
      <c r="AG1775" s="1">
        <v>-13.576487947066436</v>
      </c>
      <c r="AH1775" s="1">
        <v>9.7684627969165412</v>
      </c>
      <c r="AI1775" s="1">
        <v>5.6434513322064443</v>
      </c>
      <c r="AJ1775" s="1">
        <v>3.5984776020050049</v>
      </c>
      <c r="AK1775" s="1">
        <v>0</v>
      </c>
      <c r="AL1775" s="1">
        <v>0</v>
      </c>
      <c r="AM1775" s="1">
        <v>22.960860691887891</v>
      </c>
    </row>
    <row r="1776" spans="5:39" x14ac:dyDescent="0.2">
      <c r="E1776" s="1" t="str">
        <f t="shared" si="27"/>
        <v>-00-0----2</v>
      </c>
      <c r="F1776" s="1" t="s">
        <v>87</v>
      </c>
      <c r="G1776" s="1">
        <v>0</v>
      </c>
      <c r="H1776" s="1">
        <v>0</v>
      </c>
      <c r="I1776" s="1" t="s">
        <v>87</v>
      </c>
      <c r="J1776" s="1">
        <v>0</v>
      </c>
      <c r="K1776" s="1" t="s">
        <v>87</v>
      </c>
      <c r="L1776" s="1" t="s">
        <v>87</v>
      </c>
      <c r="M1776" s="1" t="s">
        <v>87</v>
      </c>
      <c r="N1776" s="1" t="s">
        <v>87</v>
      </c>
      <c r="O1776" s="1">
        <v>2</v>
      </c>
      <c r="P1776" s="1">
        <v>865</v>
      </c>
      <c r="Q1776" s="1">
        <v>3819983</v>
      </c>
      <c r="R1776" s="1">
        <v>14924.979364414934</v>
      </c>
      <c r="S1776" s="1">
        <v>21.740861892700195</v>
      </c>
      <c r="T1776" s="1">
        <v>-69.688078856526133</v>
      </c>
      <c r="U1776" s="1">
        <v>53.068168448894376</v>
      </c>
      <c r="V1776" s="1">
        <v>114.46349334716797</v>
      </c>
      <c r="W1776" s="1">
        <v>78.468528747558594</v>
      </c>
      <c r="X1776" s="1">
        <v>0.52575301333178492</v>
      </c>
      <c r="Y1776" s="1">
        <v>0</v>
      </c>
      <c r="Z1776" s="1">
        <v>1.3779904256118418</v>
      </c>
      <c r="AA1776" s="1">
        <v>11.079970774739049</v>
      </c>
      <c r="AB1776" s="1">
        <v>65.503118731156661</v>
      </c>
      <c r="AC1776" s="1">
        <v>20.756191846927067</v>
      </c>
      <c r="AD1776" s="1">
        <v>1.2827282215653839</v>
      </c>
      <c r="AE1776" s="1">
        <v>0</v>
      </c>
      <c r="AF1776" s="1">
        <v>1.3779904256118418</v>
      </c>
      <c r="AG1776" s="1">
        <v>-18.471471216826156</v>
      </c>
      <c r="AH1776" s="1">
        <v>0</v>
      </c>
      <c r="AI1776" s="1">
        <v>0.59616558155875155</v>
      </c>
      <c r="AJ1776" s="1">
        <v>1.1446349620819092</v>
      </c>
      <c r="AK1776" s="1">
        <v>0</v>
      </c>
      <c r="AL1776" s="1">
        <v>0</v>
      </c>
      <c r="AM1776" s="1">
        <v>-1.4997520858539286</v>
      </c>
    </row>
    <row r="1777" spans="5:39" x14ac:dyDescent="0.2">
      <c r="E1777" s="1" t="str">
        <f t="shared" si="27"/>
        <v>-01-0----2</v>
      </c>
      <c r="F1777" s="1" t="s">
        <v>87</v>
      </c>
      <c r="G1777" s="1">
        <v>0</v>
      </c>
      <c r="H1777" s="1">
        <v>1</v>
      </c>
      <c r="I1777" s="1" t="s">
        <v>87</v>
      </c>
      <c r="J1777" s="1">
        <v>0</v>
      </c>
      <c r="K1777" s="1" t="s">
        <v>87</v>
      </c>
      <c r="L1777" s="1" t="s">
        <v>87</v>
      </c>
      <c r="M1777" s="1" t="s">
        <v>87</v>
      </c>
      <c r="N1777" s="1" t="s">
        <v>87</v>
      </c>
      <c r="O1777" s="1">
        <v>2</v>
      </c>
      <c r="P1777" s="1">
        <v>668</v>
      </c>
      <c r="Q1777" s="1">
        <v>2176260</v>
      </c>
      <c r="R1777" s="1">
        <v>23199.863011684592</v>
      </c>
      <c r="S1777" s="1">
        <v>39.161434173583984</v>
      </c>
      <c r="T1777" s="1">
        <v>-44.280829023256878</v>
      </c>
      <c r="U1777" s="1">
        <v>49.338730491230862</v>
      </c>
      <c r="V1777" s="1">
        <v>127.62611389160156</v>
      </c>
      <c r="W1777" s="1">
        <v>123.57724761962891</v>
      </c>
      <c r="X1777" s="1">
        <v>0.53266369528729252</v>
      </c>
      <c r="Y1777" s="1">
        <v>0</v>
      </c>
      <c r="Z1777" s="1">
        <v>0.79089814636118838</v>
      </c>
      <c r="AA1777" s="1">
        <v>5.4310146765551908</v>
      </c>
      <c r="AB1777" s="1">
        <v>70.590186834293704</v>
      </c>
      <c r="AC1777" s="1">
        <v>22.504388262431878</v>
      </c>
      <c r="AD1777" s="1">
        <v>0.68351208035804545</v>
      </c>
      <c r="AE1777" s="1">
        <v>0</v>
      </c>
      <c r="AF1777" s="1">
        <v>0.10072325916940073</v>
      </c>
      <c r="AG1777" s="1">
        <v>-20.711008985476795</v>
      </c>
      <c r="AH1777" s="1">
        <v>0</v>
      </c>
      <c r="AI1777" s="1">
        <v>0.56757679117309368</v>
      </c>
      <c r="AJ1777" s="1">
        <v>1.2762610912322998</v>
      </c>
      <c r="AK1777" s="1">
        <v>0</v>
      </c>
      <c r="AL1777" s="1">
        <v>0</v>
      </c>
      <c r="AM1777" s="1">
        <v>11.036664368843622</v>
      </c>
    </row>
    <row r="1778" spans="5:39" x14ac:dyDescent="0.2">
      <c r="E1778" s="1" t="str">
        <f t="shared" si="27"/>
        <v>-00-1----2</v>
      </c>
      <c r="F1778" s="1" t="s">
        <v>87</v>
      </c>
      <c r="G1778" s="1">
        <v>0</v>
      </c>
      <c r="H1778" s="1">
        <v>0</v>
      </c>
      <c r="I1778" s="1" t="s">
        <v>87</v>
      </c>
      <c r="J1778" s="1">
        <v>1</v>
      </c>
      <c r="K1778" s="1" t="s">
        <v>87</v>
      </c>
      <c r="L1778" s="1" t="s">
        <v>87</v>
      </c>
      <c r="M1778" s="1" t="s">
        <v>87</v>
      </c>
      <c r="N1778" s="1" t="s">
        <v>87</v>
      </c>
      <c r="O1778" s="1">
        <v>2</v>
      </c>
      <c r="P1778" s="1">
        <v>1844</v>
      </c>
      <c r="Q1778" s="1">
        <v>6758396</v>
      </c>
      <c r="R1778" s="1">
        <v>24999.397405104995</v>
      </c>
      <c r="S1778" s="1">
        <v>35.872898101806641</v>
      </c>
      <c r="T1778" s="1">
        <v>-239.94292000288584</v>
      </c>
      <c r="U1778" s="1">
        <v>77.015476015373039</v>
      </c>
      <c r="V1778" s="1">
        <v>156.50193786621094</v>
      </c>
      <c r="W1778" s="1">
        <v>-1.5515353679656982</v>
      </c>
      <c r="X1778" s="1">
        <v>-6.2062910670353487E-3</v>
      </c>
      <c r="Y1778" s="1">
        <v>0.48746773642740088</v>
      </c>
      <c r="Z1778" s="1">
        <v>8.158903384767628</v>
      </c>
      <c r="AA1778" s="1">
        <v>43.356293416366839</v>
      </c>
      <c r="AB1778" s="1">
        <v>38.607429928639874</v>
      </c>
      <c r="AC1778" s="1">
        <v>8.9204894179033012</v>
      </c>
      <c r="AD1778" s="1">
        <v>0.46941611589495491</v>
      </c>
      <c r="AE1778" s="1">
        <v>0.48746773642740088</v>
      </c>
      <c r="AF1778" s="1">
        <v>8.0028604420338798</v>
      </c>
      <c r="AG1778" s="1">
        <v>-3.2419983229469507</v>
      </c>
      <c r="AH1778" s="1">
        <v>3.5277385682511042</v>
      </c>
      <c r="AI1778" s="1">
        <v>6.2844848716426718</v>
      </c>
      <c r="AJ1778" s="1">
        <v>1.5650193691253662</v>
      </c>
      <c r="AK1778" s="1">
        <v>0</v>
      </c>
      <c r="AL1778" s="1">
        <v>0</v>
      </c>
      <c r="AM1778" s="1">
        <v>-1.6962588578750222</v>
      </c>
    </row>
    <row r="1779" spans="5:39" x14ac:dyDescent="0.2">
      <c r="E1779" s="1" t="str">
        <f t="shared" si="27"/>
        <v>-01-1----2</v>
      </c>
      <c r="F1779" s="1" t="s">
        <v>87</v>
      </c>
      <c r="G1779" s="1">
        <v>0</v>
      </c>
      <c r="H1779" s="1">
        <v>1</v>
      </c>
      <c r="I1779" s="1" t="s">
        <v>87</v>
      </c>
      <c r="J1779" s="1">
        <v>1</v>
      </c>
      <c r="K1779" s="1" t="s">
        <v>87</v>
      </c>
      <c r="L1779" s="1" t="s">
        <v>87</v>
      </c>
      <c r="M1779" s="1" t="s">
        <v>87</v>
      </c>
      <c r="N1779" s="1" t="s">
        <v>87</v>
      </c>
      <c r="O1779" s="1">
        <v>2</v>
      </c>
      <c r="P1779" s="1">
        <v>3282</v>
      </c>
      <c r="Q1779" s="1">
        <v>10174369</v>
      </c>
      <c r="R1779" s="1">
        <v>45909.358812043378</v>
      </c>
      <c r="S1779" s="1">
        <v>64.476325988769531</v>
      </c>
      <c r="T1779" s="1">
        <v>-330.13769677592938</v>
      </c>
      <c r="U1779" s="1">
        <v>75.803009605726459</v>
      </c>
      <c r="V1779" s="1">
        <v>179.17642211914063</v>
      </c>
      <c r="W1779" s="1">
        <v>-64.257133483886719</v>
      </c>
      <c r="X1779" s="1">
        <v>-0.13996521656283767</v>
      </c>
      <c r="Y1779" s="1">
        <v>0.77709978869451268</v>
      </c>
      <c r="Z1779" s="1">
        <v>6.108103608194277</v>
      </c>
      <c r="AA1779" s="1">
        <v>50.353442066038689</v>
      </c>
      <c r="AB1779" s="1">
        <v>38.548139938702832</v>
      </c>
      <c r="AC1779" s="1">
        <v>4.0667386842368307</v>
      </c>
      <c r="AD1779" s="1">
        <v>0.14647591413285679</v>
      </c>
      <c r="AE1779" s="1">
        <v>0.36133936168424796</v>
      </c>
      <c r="AF1779" s="1">
        <v>4.1845740015916473</v>
      </c>
      <c r="AG1779" s="1">
        <v>-2.8829219834578086</v>
      </c>
      <c r="AH1779" s="1">
        <v>7.5203684657284793</v>
      </c>
      <c r="AI1779" s="1">
        <v>10.340769449780675</v>
      </c>
      <c r="AJ1779" s="1">
        <v>1.7917642593383789</v>
      </c>
      <c r="AK1779" s="1">
        <v>0</v>
      </c>
      <c r="AL1779" s="1">
        <v>0</v>
      </c>
      <c r="AM1779" s="1">
        <v>-4.0770913443784433</v>
      </c>
    </row>
    <row r="1780" spans="5:39" x14ac:dyDescent="0.2">
      <c r="E1780" s="1" t="str">
        <f t="shared" si="27"/>
        <v>-10-0----2</v>
      </c>
      <c r="F1780" s="1" t="s">
        <v>87</v>
      </c>
      <c r="G1780" s="1">
        <v>1</v>
      </c>
      <c r="H1780" s="1">
        <v>0</v>
      </c>
      <c r="I1780" s="1" t="s">
        <v>87</v>
      </c>
      <c r="J1780" s="1">
        <v>0</v>
      </c>
      <c r="K1780" s="1" t="s">
        <v>87</v>
      </c>
      <c r="L1780" s="1" t="s">
        <v>87</v>
      </c>
      <c r="M1780" s="1" t="s">
        <v>87</v>
      </c>
      <c r="N1780" s="1" t="s">
        <v>87</v>
      </c>
      <c r="O1780" s="1">
        <v>2</v>
      </c>
      <c r="P1780" s="1">
        <v>250</v>
      </c>
      <c r="Q1780" s="1">
        <v>285394</v>
      </c>
      <c r="R1780" s="1">
        <v>22597.413652896186</v>
      </c>
      <c r="S1780" s="1">
        <v>17.250638961791992</v>
      </c>
      <c r="T1780" s="1">
        <v>-55.499967369890861</v>
      </c>
      <c r="U1780" s="1">
        <v>83.898460209953498</v>
      </c>
      <c r="V1780" s="1">
        <v>313.51043701171875</v>
      </c>
      <c r="W1780" s="1">
        <v>171.64683532714844</v>
      </c>
      <c r="X1780" s="1">
        <v>0.75958619850794029</v>
      </c>
      <c r="Y1780" s="1">
        <v>0</v>
      </c>
      <c r="Z1780" s="1">
        <v>0</v>
      </c>
      <c r="AA1780" s="1">
        <v>0</v>
      </c>
      <c r="AB1780" s="1">
        <v>80.439322480500635</v>
      </c>
      <c r="AC1780" s="1">
        <v>19.560677519499357</v>
      </c>
      <c r="AD1780" s="1">
        <v>0</v>
      </c>
      <c r="AE1780" s="1">
        <v>0</v>
      </c>
      <c r="AF1780" s="1">
        <v>0</v>
      </c>
      <c r="AG1780" s="1">
        <v>-171.62569877121109</v>
      </c>
      <c r="AH1780" s="1">
        <v>1.1983433428873768E-3</v>
      </c>
      <c r="AI1780" s="1">
        <v>0</v>
      </c>
      <c r="AJ1780" s="1">
        <v>3.1351044178009033</v>
      </c>
      <c r="AK1780" s="1">
        <v>0</v>
      </c>
      <c r="AL1780" s="1">
        <v>0</v>
      </c>
      <c r="AM1780" s="1">
        <v>1.3624112054411486</v>
      </c>
    </row>
    <row r="1781" spans="5:39" x14ac:dyDescent="0.2">
      <c r="E1781" s="1" t="str">
        <f t="shared" si="27"/>
        <v>-11-0----2</v>
      </c>
      <c r="F1781" s="1" t="s">
        <v>87</v>
      </c>
      <c r="G1781" s="1">
        <v>1</v>
      </c>
      <c r="H1781" s="1">
        <v>1</v>
      </c>
      <c r="I1781" s="1" t="s">
        <v>87</v>
      </c>
      <c r="J1781" s="1">
        <v>0</v>
      </c>
      <c r="K1781" s="1" t="s">
        <v>87</v>
      </c>
      <c r="L1781" s="1" t="s">
        <v>87</v>
      </c>
      <c r="M1781" s="1" t="s">
        <v>87</v>
      </c>
      <c r="N1781" s="1" t="s">
        <v>87</v>
      </c>
      <c r="O1781" s="1">
        <v>2</v>
      </c>
      <c r="P1781" s="1">
        <v>344</v>
      </c>
      <c r="Q1781" s="1">
        <v>381364</v>
      </c>
      <c r="R1781" s="1">
        <v>31827.044579918409</v>
      </c>
      <c r="S1781" s="1">
        <v>32.270984649658203</v>
      </c>
      <c r="T1781" s="1">
        <v>-70.642231760136895</v>
      </c>
      <c r="U1781" s="1">
        <v>78.517450418827451</v>
      </c>
      <c r="V1781" s="1">
        <v>298.34829711914063</v>
      </c>
      <c r="W1781" s="1">
        <v>226.25265502929688</v>
      </c>
      <c r="X1781" s="1">
        <v>0.71088176114238788</v>
      </c>
      <c r="Y1781" s="1">
        <v>0</v>
      </c>
      <c r="Z1781" s="1">
        <v>0</v>
      </c>
      <c r="AA1781" s="1">
        <v>0.20584008978298948</v>
      </c>
      <c r="AB1781" s="1">
        <v>75.280309625449704</v>
      </c>
      <c r="AC1781" s="1">
        <v>24.131800589463083</v>
      </c>
      <c r="AD1781" s="1">
        <v>0.38204969530422378</v>
      </c>
      <c r="AE1781" s="1">
        <v>0</v>
      </c>
      <c r="AF1781" s="1">
        <v>0</v>
      </c>
      <c r="AG1781" s="1">
        <v>-95.004255697740845</v>
      </c>
      <c r="AH1781" s="1">
        <v>0.11216318268111306</v>
      </c>
      <c r="AI1781" s="1">
        <v>0</v>
      </c>
      <c r="AJ1781" s="1">
        <v>2.9834830760955811</v>
      </c>
      <c r="AK1781" s="1">
        <v>0</v>
      </c>
      <c r="AL1781" s="1">
        <v>0</v>
      </c>
      <c r="AM1781" s="1">
        <v>14.921236846997878</v>
      </c>
    </row>
    <row r="1782" spans="5:39" x14ac:dyDescent="0.2">
      <c r="E1782" s="1" t="str">
        <f t="shared" si="27"/>
        <v>-10-1----2</v>
      </c>
      <c r="F1782" s="1" t="s">
        <v>87</v>
      </c>
      <c r="G1782" s="1">
        <v>1</v>
      </c>
      <c r="H1782" s="1">
        <v>0</v>
      </c>
      <c r="I1782" s="1" t="s">
        <v>87</v>
      </c>
      <c r="J1782" s="1">
        <v>1</v>
      </c>
      <c r="K1782" s="1" t="s">
        <v>87</v>
      </c>
      <c r="L1782" s="1" t="s">
        <v>87</v>
      </c>
      <c r="M1782" s="1" t="s">
        <v>87</v>
      </c>
      <c r="N1782" s="1" t="s">
        <v>87</v>
      </c>
      <c r="O1782" s="1">
        <v>2</v>
      </c>
      <c r="P1782" s="1">
        <v>286</v>
      </c>
      <c r="Q1782" s="1">
        <v>386650</v>
      </c>
      <c r="R1782" s="1">
        <v>41162.925422111766</v>
      </c>
      <c r="S1782" s="1">
        <v>37.175750732421875</v>
      </c>
      <c r="T1782" s="1">
        <v>-311.35617044899413</v>
      </c>
      <c r="U1782" s="1">
        <v>108.08174644392088</v>
      </c>
      <c r="V1782" s="1">
        <v>368.26327514648438</v>
      </c>
      <c r="W1782" s="1">
        <v>120.64599609375</v>
      </c>
      <c r="X1782" s="1">
        <v>0.29309383348381207</v>
      </c>
      <c r="Y1782" s="1">
        <v>0</v>
      </c>
      <c r="Z1782" s="1">
        <v>2.0912970386654597</v>
      </c>
      <c r="AA1782" s="1">
        <v>21.47239105133842</v>
      </c>
      <c r="AB1782" s="1">
        <v>67.461528514160094</v>
      </c>
      <c r="AC1782" s="1">
        <v>8.9747833958360275</v>
      </c>
      <c r="AD1782" s="1">
        <v>0</v>
      </c>
      <c r="AE1782" s="1">
        <v>0</v>
      </c>
      <c r="AF1782" s="1">
        <v>2.0912970386654597</v>
      </c>
      <c r="AG1782" s="1">
        <v>-82.451953845898643</v>
      </c>
      <c r="AH1782" s="1">
        <v>7.0388493648081631</v>
      </c>
      <c r="AI1782" s="1">
        <v>2.3644658496165052</v>
      </c>
      <c r="AJ1782" s="1">
        <v>3.6826329231262207</v>
      </c>
      <c r="AK1782" s="1">
        <v>0</v>
      </c>
      <c r="AL1782" s="1">
        <v>0</v>
      </c>
      <c r="AM1782" s="1">
        <v>28.705776394800761</v>
      </c>
    </row>
    <row r="1783" spans="5:39" x14ac:dyDescent="0.2">
      <c r="E1783" s="1" t="str">
        <f t="shared" si="27"/>
        <v>-11-1----2</v>
      </c>
      <c r="F1783" s="1" t="s">
        <v>87</v>
      </c>
      <c r="G1783" s="1">
        <v>1</v>
      </c>
      <c r="H1783" s="1">
        <v>1</v>
      </c>
      <c r="I1783" s="1" t="s">
        <v>87</v>
      </c>
      <c r="J1783" s="1">
        <v>1</v>
      </c>
      <c r="K1783" s="1" t="s">
        <v>87</v>
      </c>
      <c r="L1783" s="1" t="s">
        <v>87</v>
      </c>
      <c r="M1783" s="1" t="s">
        <v>87</v>
      </c>
      <c r="N1783" s="1" t="s">
        <v>87</v>
      </c>
      <c r="O1783" s="1">
        <v>2</v>
      </c>
      <c r="P1783" s="1">
        <v>3698</v>
      </c>
      <c r="Q1783" s="1">
        <v>5151720</v>
      </c>
      <c r="R1783" s="1">
        <v>58682.732616052213</v>
      </c>
      <c r="S1783" s="1">
        <v>59.312690734863281</v>
      </c>
      <c r="T1783" s="1">
        <v>-392.01280409911766</v>
      </c>
      <c r="U1783" s="1">
        <v>96.512687983020498</v>
      </c>
      <c r="V1783" s="1">
        <v>365.1112060546875</v>
      </c>
      <c r="W1783" s="1">
        <v>84.868148803710938</v>
      </c>
      <c r="X1783" s="1">
        <v>0.14462201233705996</v>
      </c>
      <c r="Y1783" s="1">
        <v>0.20214607936766749</v>
      </c>
      <c r="Z1783" s="1">
        <v>1.4933265006638559</v>
      </c>
      <c r="AA1783" s="1">
        <v>27.865101364204577</v>
      </c>
      <c r="AB1783" s="1">
        <v>62.903884527885836</v>
      </c>
      <c r="AC1783" s="1">
        <v>7.4848206036042333</v>
      </c>
      <c r="AD1783" s="1">
        <v>5.0720924273834754E-2</v>
      </c>
      <c r="AE1783" s="1">
        <v>0.16272235292290729</v>
      </c>
      <c r="AF1783" s="1">
        <v>0.87594046260278113</v>
      </c>
      <c r="AG1783" s="1">
        <v>-10.641893842332754</v>
      </c>
      <c r="AH1783" s="1">
        <v>10.906548946524829</v>
      </c>
      <c r="AI1783" s="1">
        <v>5.5533481168558803</v>
      </c>
      <c r="AJ1783" s="1">
        <v>3.6511120796203613</v>
      </c>
      <c r="AK1783" s="1">
        <v>0</v>
      </c>
      <c r="AL1783" s="1">
        <v>0</v>
      </c>
      <c r="AM1783" s="1">
        <v>9.4390598624267028</v>
      </c>
    </row>
    <row r="1784" spans="5:39" x14ac:dyDescent="0.2">
      <c r="E1784" s="1" t="str">
        <f t="shared" si="27"/>
        <v>-0-10----1</v>
      </c>
      <c r="F1784" s="1" t="s">
        <v>87</v>
      </c>
      <c r="G1784" s="1">
        <v>0</v>
      </c>
      <c r="H1784" s="1" t="s">
        <v>87</v>
      </c>
      <c r="I1784" s="1">
        <v>1</v>
      </c>
      <c r="J1784" s="1">
        <v>0</v>
      </c>
      <c r="K1784" s="1" t="s">
        <v>87</v>
      </c>
      <c r="L1784" s="1" t="s">
        <v>87</v>
      </c>
      <c r="M1784" s="1" t="s">
        <v>87</v>
      </c>
      <c r="N1784" s="1" t="s">
        <v>87</v>
      </c>
      <c r="O1784" s="1">
        <v>1</v>
      </c>
      <c r="P1784" s="1">
        <v>468</v>
      </c>
      <c r="Q1784" s="1">
        <v>1854172</v>
      </c>
      <c r="R1784" s="1">
        <v>12653.610690701546</v>
      </c>
      <c r="S1784" s="1">
        <v>12.958884239196777</v>
      </c>
      <c r="T1784" s="1">
        <v>-111.39356358837449</v>
      </c>
      <c r="U1784" s="1">
        <v>47.64106820028001</v>
      </c>
      <c r="V1784" s="1">
        <v>122.98912811279297</v>
      </c>
      <c r="W1784" s="1">
        <v>55.640205383300781</v>
      </c>
      <c r="X1784" s="1">
        <v>0.43971801206265776</v>
      </c>
      <c r="Y1784" s="1">
        <v>0</v>
      </c>
      <c r="Z1784" s="1">
        <v>4.0070716201085981</v>
      </c>
      <c r="AA1784" s="1">
        <v>13.518433025630847</v>
      </c>
      <c r="AB1784" s="1">
        <v>65.78197707656031</v>
      </c>
      <c r="AC1784" s="1">
        <v>16.636860010829633</v>
      </c>
      <c r="AD1784" s="1">
        <v>5.5658266870603157E-2</v>
      </c>
      <c r="AE1784" s="1">
        <v>0</v>
      </c>
      <c r="AF1784" s="1">
        <v>4.0070716201085981</v>
      </c>
      <c r="AG1784" s="1">
        <v>-10.748101559977826</v>
      </c>
      <c r="AH1784" s="1">
        <v>0</v>
      </c>
      <c r="AI1784" s="1">
        <v>2.0338362562731187</v>
      </c>
      <c r="AJ1784" s="1">
        <v>1.229891300201416</v>
      </c>
      <c r="AK1784" s="1">
        <v>0</v>
      </c>
      <c r="AL1784" s="1">
        <v>0</v>
      </c>
      <c r="AM1784" s="1">
        <v>5.117833251130314</v>
      </c>
    </row>
    <row r="1785" spans="5:39" x14ac:dyDescent="0.2">
      <c r="E1785" s="1" t="str">
        <f t="shared" si="27"/>
        <v>-0-20----1</v>
      </c>
      <c r="F1785" s="1" t="s">
        <v>87</v>
      </c>
      <c r="G1785" s="1">
        <v>0</v>
      </c>
      <c r="H1785" s="1" t="s">
        <v>87</v>
      </c>
      <c r="I1785" s="1">
        <v>2</v>
      </c>
      <c r="J1785" s="1">
        <v>0</v>
      </c>
      <c r="K1785" s="1" t="s">
        <v>87</v>
      </c>
      <c r="L1785" s="1" t="s">
        <v>87</v>
      </c>
      <c r="M1785" s="1" t="s">
        <v>87</v>
      </c>
      <c r="N1785" s="1" t="s">
        <v>87</v>
      </c>
      <c r="O1785" s="1">
        <v>1</v>
      </c>
      <c r="P1785" s="1">
        <v>223</v>
      </c>
      <c r="Q1785" s="1">
        <v>883147</v>
      </c>
      <c r="R1785" s="1">
        <v>23199.110753221878</v>
      </c>
      <c r="S1785" s="1">
        <v>48.053775787353516</v>
      </c>
      <c r="T1785" s="1">
        <v>-140.48027497865363</v>
      </c>
      <c r="U1785" s="1">
        <v>49.741099565618889</v>
      </c>
      <c r="V1785" s="1">
        <v>114.63482666015625</v>
      </c>
      <c r="W1785" s="1">
        <v>37.79345703125</v>
      </c>
      <c r="X1785" s="1">
        <v>0.16290907627138798</v>
      </c>
      <c r="Y1785" s="1">
        <v>0.19804177560474079</v>
      </c>
      <c r="Z1785" s="1">
        <v>2.2540981286241135</v>
      </c>
      <c r="AA1785" s="1">
        <v>38.263505396043918</v>
      </c>
      <c r="AB1785" s="1">
        <v>54.1205484477669</v>
      </c>
      <c r="AC1785" s="1">
        <v>5.1638062519603194</v>
      </c>
      <c r="AD1785" s="1">
        <v>0</v>
      </c>
      <c r="AE1785" s="1">
        <v>0.19804177560474079</v>
      </c>
      <c r="AF1785" s="1">
        <v>2.2540981286241135</v>
      </c>
      <c r="AG1785" s="1">
        <v>0.91484079393076989</v>
      </c>
      <c r="AH1785" s="1">
        <v>2.2345090907855657E-2</v>
      </c>
      <c r="AI1785" s="1">
        <v>2.7988154293659546</v>
      </c>
      <c r="AJ1785" s="1">
        <v>1.146348237991333</v>
      </c>
      <c r="AK1785" s="1">
        <v>0</v>
      </c>
      <c r="AL1785" s="1">
        <v>0</v>
      </c>
      <c r="AM1785" s="1">
        <v>10.161808468257362</v>
      </c>
    </row>
    <row r="1786" spans="5:39" x14ac:dyDescent="0.2">
      <c r="E1786" s="1" t="str">
        <f t="shared" si="27"/>
        <v>-0-30----1</v>
      </c>
      <c r="F1786" s="1" t="s">
        <v>87</v>
      </c>
      <c r="G1786" s="1">
        <v>0</v>
      </c>
      <c r="H1786" s="1" t="s">
        <v>87</v>
      </c>
      <c r="I1786" s="1">
        <v>3</v>
      </c>
      <c r="J1786" s="1">
        <v>0</v>
      </c>
      <c r="K1786" s="1" t="s">
        <v>87</v>
      </c>
      <c r="L1786" s="1" t="s">
        <v>87</v>
      </c>
      <c r="M1786" s="1" t="s">
        <v>87</v>
      </c>
      <c r="N1786" s="1" t="s">
        <v>87</v>
      </c>
      <c r="O1786" s="1">
        <v>1</v>
      </c>
      <c r="P1786" s="1">
        <v>38</v>
      </c>
      <c r="Q1786" s="1">
        <v>96516</v>
      </c>
      <c r="R1786" s="1">
        <v>54706.838815966592</v>
      </c>
      <c r="S1786" s="1">
        <v>89.393562316894531</v>
      </c>
      <c r="T1786" s="1">
        <v>-153.02785236413845</v>
      </c>
      <c r="U1786" s="1">
        <v>65.126298791766104</v>
      </c>
      <c r="V1786" s="1">
        <v>139.44837951660156</v>
      </c>
      <c r="W1786" s="1">
        <v>-93.068122863769531</v>
      </c>
      <c r="X1786" s="1">
        <v>-0.17012155130522166</v>
      </c>
      <c r="Y1786" s="1">
        <v>0</v>
      </c>
      <c r="Z1786" s="1">
        <v>9.7942310083302253</v>
      </c>
      <c r="AA1786" s="1">
        <v>43.097517510050146</v>
      </c>
      <c r="AB1786" s="1">
        <v>47.108251481619625</v>
      </c>
      <c r="AC1786" s="1">
        <v>0</v>
      </c>
      <c r="AD1786" s="1">
        <v>0</v>
      </c>
      <c r="AE1786" s="1">
        <v>0</v>
      </c>
      <c r="AF1786" s="1">
        <v>0</v>
      </c>
      <c r="AG1786" s="1">
        <v>0</v>
      </c>
      <c r="AH1786" s="1">
        <v>0</v>
      </c>
      <c r="AI1786" s="1">
        <v>0</v>
      </c>
      <c r="AJ1786" s="1">
        <v>1.3944838047027588</v>
      </c>
      <c r="AK1786" s="1">
        <v>0</v>
      </c>
      <c r="AL1786" s="1">
        <v>1</v>
      </c>
      <c r="AM1786" s="1">
        <v>-144.61494864608358</v>
      </c>
    </row>
    <row r="1787" spans="5:39" x14ac:dyDescent="0.2">
      <c r="E1787" s="1" t="str">
        <f t="shared" si="27"/>
        <v>-0-11----1</v>
      </c>
      <c r="F1787" s="1" t="s">
        <v>87</v>
      </c>
      <c r="G1787" s="1">
        <v>0</v>
      </c>
      <c r="H1787" s="1" t="s">
        <v>87</v>
      </c>
      <c r="I1787" s="1">
        <v>1</v>
      </c>
      <c r="J1787" s="1">
        <v>1</v>
      </c>
      <c r="K1787" s="1" t="s">
        <v>87</v>
      </c>
      <c r="L1787" s="1" t="s">
        <v>87</v>
      </c>
      <c r="M1787" s="1" t="s">
        <v>87</v>
      </c>
      <c r="N1787" s="1" t="s">
        <v>87</v>
      </c>
      <c r="O1787" s="1">
        <v>1</v>
      </c>
      <c r="P1787" s="1">
        <v>579</v>
      </c>
      <c r="Q1787" s="1">
        <v>2058424</v>
      </c>
      <c r="R1787" s="1">
        <v>15856.152282101271</v>
      </c>
      <c r="S1787" s="1">
        <v>15.918169975280762</v>
      </c>
      <c r="T1787" s="1">
        <v>-286.11020290378195</v>
      </c>
      <c r="U1787" s="1">
        <v>59.757983451389322</v>
      </c>
      <c r="V1787" s="1">
        <v>161.71798706054688</v>
      </c>
      <c r="W1787" s="1">
        <v>-33.913043975830078</v>
      </c>
      <c r="X1787" s="1">
        <v>-0.21387940385834822</v>
      </c>
      <c r="Y1787" s="1">
        <v>1.6693353750247761</v>
      </c>
      <c r="Z1787" s="1">
        <v>19.482089209997554</v>
      </c>
      <c r="AA1787" s="1">
        <v>45.806840573176373</v>
      </c>
      <c r="AB1787" s="1">
        <v>29.357119815936855</v>
      </c>
      <c r="AC1787" s="1">
        <v>3.6846150258644474</v>
      </c>
      <c r="AD1787" s="1">
        <v>0</v>
      </c>
      <c r="AE1787" s="1">
        <v>1.6693353750247761</v>
      </c>
      <c r="AF1787" s="1">
        <v>19.482089209997554</v>
      </c>
      <c r="AG1787" s="1">
        <v>1.512727988942153</v>
      </c>
      <c r="AH1787" s="1">
        <v>3.7142361448540764</v>
      </c>
      <c r="AI1787" s="1">
        <v>19.551189476330251</v>
      </c>
      <c r="AJ1787" s="1">
        <v>1.6171799898147583</v>
      </c>
      <c r="AK1787" s="1">
        <v>0</v>
      </c>
      <c r="AL1787" s="1">
        <v>0</v>
      </c>
      <c r="AM1787" s="1">
        <v>5.9430291076356294</v>
      </c>
    </row>
    <row r="1788" spans="5:39" x14ac:dyDescent="0.2">
      <c r="E1788" s="1" t="str">
        <f t="shared" si="27"/>
        <v>-0-21----1</v>
      </c>
      <c r="F1788" s="1" t="s">
        <v>87</v>
      </c>
      <c r="G1788" s="1">
        <v>0</v>
      </c>
      <c r="H1788" s="1" t="s">
        <v>87</v>
      </c>
      <c r="I1788" s="1">
        <v>2</v>
      </c>
      <c r="J1788" s="1">
        <v>1</v>
      </c>
      <c r="K1788" s="1" t="s">
        <v>87</v>
      </c>
      <c r="L1788" s="1" t="s">
        <v>87</v>
      </c>
      <c r="M1788" s="1" t="s">
        <v>87</v>
      </c>
      <c r="N1788" s="1" t="s">
        <v>87</v>
      </c>
      <c r="O1788" s="1">
        <v>1</v>
      </c>
      <c r="P1788" s="1">
        <v>1032</v>
      </c>
      <c r="Q1788" s="1">
        <v>3307678</v>
      </c>
      <c r="R1788" s="1">
        <v>33997.25849785938</v>
      </c>
      <c r="S1788" s="1">
        <v>56.788364410400391</v>
      </c>
      <c r="T1788" s="1">
        <v>-355.65400342159126</v>
      </c>
      <c r="U1788" s="1">
        <v>67.165550656678661</v>
      </c>
      <c r="V1788" s="1">
        <v>175.84449768066406</v>
      </c>
      <c r="W1788" s="1">
        <v>-60.029022216796875</v>
      </c>
      <c r="X1788" s="1">
        <v>-0.1765701849770521</v>
      </c>
      <c r="Y1788" s="1">
        <v>0.33627819878476684</v>
      </c>
      <c r="Z1788" s="1">
        <v>10.961526484742469</v>
      </c>
      <c r="AA1788" s="1">
        <v>54.697585436067229</v>
      </c>
      <c r="AB1788" s="1">
        <v>32.871156140349818</v>
      </c>
      <c r="AC1788" s="1">
        <v>1.1334537400557128</v>
      </c>
      <c r="AD1788" s="1">
        <v>0</v>
      </c>
      <c r="AE1788" s="1">
        <v>0.33627819878476684</v>
      </c>
      <c r="AF1788" s="1">
        <v>10.961526484742469</v>
      </c>
      <c r="AG1788" s="1">
        <v>0.44210997011403297</v>
      </c>
      <c r="AH1788" s="1">
        <v>5.8656760652295734</v>
      </c>
      <c r="AI1788" s="1">
        <v>14.960424762419525</v>
      </c>
      <c r="AJ1788" s="1">
        <v>1.7584450244903564</v>
      </c>
      <c r="AK1788" s="1">
        <v>0</v>
      </c>
      <c r="AL1788" s="1">
        <v>0</v>
      </c>
      <c r="AM1788" s="1">
        <v>31.346714055408309</v>
      </c>
    </row>
    <row r="1789" spans="5:39" x14ac:dyDescent="0.2">
      <c r="E1789" s="1" t="str">
        <f t="shared" si="27"/>
        <v>-0-31----1</v>
      </c>
      <c r="F1789" s="1" t="s">
        <v>87</v>
      </c>
      <c r="G1789" s="1">
        <v>0</v>
      </c>
      <c r="H1789" s="1" t="s">
        <v>87</v>
      </c>
      <c r="I1789" s="1">
        <v>3</v>
      </c>
      <c r="J1789" s="1">
        <v>1</v>
      </c>
      <c r="K1789" s="1" t="s">
        <v>87</v>
      </c>
      <c r="L1789" s="1" t="s">
        <v>87</v>
      </c>
      <c r="M1789" s="1" t="s">
        <v>87</v>
      </c>
      <c r="N1789" s="1" t="s">
        <v>87</v>
      </c>
      <c r="O1789" s="1">
        <v>1</v>
      </c>
      <c r="P1789" s="1">
        <v>484</v>
      </c>
      <c r="Q1789" s="1">
        <v>1512306</v>
      </c>
      <c r="R1789" s="1">
        <v>69810.9618046877</v>
      </c>
      <c r="S1789" s="1">
        <v>90.356430053710938</v>
      </c>
      <c r="T1789" s="1">
        <v>-507.88498216571395</v>
      </c>
      <c r="U1789" s="1">
        <v>76.637052804180712</v>
      </c>
      <c r="V1789" s="1">
        <v>185.80743408203125</v>
      </c>
      <c r="W1789" s="1">
        <v>-315.78054809570313</v>
      </c>
      <c r="X1789" s="1">
        <v>-0.45233662441032141</v>
      </c>
      <c r="Y1789" s="1">
        <v>1.206171237831497</v>
      </c>
      <c r="Z1789" s="1">
        <v>12.110512026005319</v>
      </c>
      <c r="AA1789" s="1">
        <v>75.347515648288109</v>
      </c>
      <c r="AB1789" s="1">
        <v>11.335801087875073</v>
      </c>
      <c r="AC1789" s="1">
        <v>0</v>
      </c>
      <c r="AD1789" s="1">
        <v>0</v>
      </c>
      <c r="AE1789" s="1">
        <v>0</v>
      </c>
      <c r="AF1789" s="1">
        <v>0</v>
      </c>
      <c r="AG1789" s="1">
        <v>1.531309204317858</v>
      </c>
      <c r="AH1789" s="1">
        <v>10.871666109639028</v>
      </c>
      <c r="AI1789" s="1">
        <v>0</v>
      </c>
      <c r="AJ1789" s="1">
        <v>1.8580743074417114</v>
      </c>
      <c r="AK1789" s="1">
        <v>0</v>
      </c>
      <c r="AL1789" s="1">
        <v>0</v>
      </c>
      <c r="AM1789" s="1">
        <v>-82.74301735603342</v>
      </c>
    </row>
    <row r="1790" spans="5:39" x14ac:dyDescent="0.2">
      <c r="E1790" s="1" t="str">
        <f t="shared" si="27"/>
        <v>-1-10----1</v>
      </c>
      <c r="F1790" s="1" t="s">
        <v>87</v>
      </c>
      <c r="G1790" s="1">
        <v>1</v>
      </c>
      <c r="H1790" s="1" t="s">
        <v>87</v>
      </c>
      <c r="I1790" s="1">
        <v>1</v>
      </c>
      <c r="J1790" s="1">
        <v>0</v>
      </c>
      <c r="K1790" s="1" t="s">
        <v>87</v>
      </c>
      <c r="L1790" s="1" t="s">
        <v>87</v>
      </c>
      <c r="M1790" s="1" t="s">
        <v>87</v>
      </c>
      <c r="N1790" s="1" t="s">
        <v>87</v>
      </c>
      <c r="O1790" s="1">
        <v>1</v>
      </c>
      <c r="P1790" s="1">
        <v>212</v>
      </c>
      <c r="Q1790" s="1">
        <v>247528</v>
      </c>
      <c r="R1790" s="1">
        <v>22060.19207315824</v>
      </c>
      <c r="S1790" s="1">
        <v>15.143983840942383</v>
      </c>
      <c r="T1790" s="1">
        <v>-143.24277043381704</v>
      </c>
      <c r="U1790" s="1">
        <v>86.852069968755998</v>
      </c>
      <c r="V1790" s="1">
        <v>309.7891845703125</v>
      </c>
      <c r="W1790" s="1">
        <v>179.018310546875</v>
      </c>
      <c r="X1790" s="1">
        <v>0.8114993285334795</v>
      </c>
      <c r="Y1790" s="1">
        <v>0</v>
      </c>
      <c r="Z1790" s="1">
        <v>0</v>
      </c>
      <c r="AA1790" s="1">
        <v>0.25855660773730649</v>
      </c>
      <c r="AB1790" s="1">
        <v>76.451552955625218</v>
      </c>
      <c r="AC1790" s="1">
        <v>23.289890436637471</v>
      </c>
      <c r="AD1790" s="1">
        <v>0</v>
      </c>
      <c r="AE1790" s="1">
        <v>0</v>
      </c>
      <c r="AF1790" s="1">
        <v>0</v>
      </c>
      <c r="AG1790" s="1">
        <v>-83.498429276779603</v>
      </c>
      <c r="AH1790" s="1">
        <v>5.839339387867231E-2</v>
      </c>
      <c r="AI1790" s="1">
        <v>0</v>
      </c>
      <c r="AJ1790" s="1">
        <v>3.0978920459747314</v>
      </c>
      <c r="AK1790" s="1">
        <v>0</v>
      </c>
      <c r="AL1790" s="1">
        <v>0</v>
      </c>
      <c r="AM1790" s="1">
        <v>9.0598477177634624</v>
      </c>
    </row>
    <row r="1791" spans="5:39" x14ac:dyDescent="0.2">
      <c r="E1791" s="1" t="str">
        <f t="shared" si="27"/>
        <v>-1-20----1</v>
      </c>
      <c r="F1791" s="1" t="s">
        <v>87</v>
      </c>
      <c r="G1791" s="1">
        <v>1</v>
      </c>
      <c r="H1791" s="1" t="s">
        <v>87</v>
      </c>
      <c r="I1791" s="1">
        <v>2</v>
      </c>
      <c r="J1791" s="1">
        <v>0</v>
      </c>
      <c r="K1791" s="1" t="s">
        <v>87</v>
      </c>
      <c r="L1791" s="1" t="s">
        <v>87</v>
      </c>
      <c r="M1791" s="1" t="s">
        <v>87</v>
      </c>
      <c r="N1791" s="1" t="s">
        <v>87</v>
      </c>
      <c r="O1791" s="1">
        <v>1</v>
      </c>
      <c r="P1791" s="1">
        <v>65</v>
      </c>
      <c r="Q1791" s="1">
        <v>58962</v>
      </c>
      <c r="R1791" s="1">
        <v>36137.35359530164</v>
      </c>
      <c r="S1791" s="1">
        <v>43.743801116943359</v>
      </c>
      <c r="T1791" s="1">
        <v>-146.68039695855364</v>
      </c>
      <c r="U1791" s="1">
        <v>72.379108356757826</v>
      </c>
      <c r="V1791" s="1">
        <v>313.2271728515625</v>
      </c>
      <c r="W1791" s="1">
        <v>215.37001037597656</v>
      </c>
      <c r="X1791" s="1">
        <v>0.59597615472312193</v>
      </c>
      <c r="Y1791" s="1">
        <v>0</v>
      </c>
      <c r="Z1791" s="1">
        <v>0</v>
      </c>
      <c r="AA1791" s="1">
        <v>0.52237034021912421</v>
      </c>
      <c r="AB1791" s="1">
        <v>88.701197381364267</v>
      </c>
      <c r="AC1791" s="1">
        <v>10.776432278416607</v>
      </c>
      <c r="AD1791" s="1">
        <v>0</v>
      </c>
      <c r="AE1791" s="1">
        <v>0</v>
      </c>
      <c r="AF1791" s="1">
        <v>0</v>
      </c>
      <c r="AG1791" s="1">
        <v>-62.815116166242419</v>
      </c>
      <c r="AH1791" s="1">
        <v>0</v>
      </c>
      <c r="AI1791" s="1">
        <v>0</v>
      </c>
      <c r="AJ1791" s="1">
        <v>3.1322715282440186</v>
      </c>
      <c r="AK1791" s="1">
        <v>0</v>
      </c>
      <c r="AL1791" s="1">
        <v>1</v>
      </c>
      <c r="AM1791" s="1">
        <v>39.259252840109703</v>
      </c>
    </row>
    <row r="1792" spans="5:39" x14ac:dyDescent="0.2">
      <c r="E1792" s="1" t="str">
        <f t="shared" si="27"/>
        <v>-1-30----1</v>
      </c>
      <c r="F1792" s="1" t="s">
        <v>87</v>
      </c>
      <c r="G1792" s="1">
        <v>1</v>
      </c>
      <c r="H1792" s="1" t="s">
        <v>87</v>
      </c>
      <c r="I1792" s="1">
        <v>3</v>
      </c>
      <c r="J1792" s="1">
        <v>0</v>
      </c>
      <c r="K1792" s="1" t="s">
        <v>87</v>
      </c>
      <c r="L1792" s="1" t="s">
        <v>87</v>
      </c>
      <c r="M1792" s="1" t="s">
        <v>87</v>
      </c>
      <c r="N1792" s="1" t="s">
        <v>87</v>
      </c>
      <c r="O1792" s="1">
        <v>1</v>
      </c>
      <c r="P1792" s="1">
        <v>10</v>
      </c>
      <c r="Q1792" s="1">
        <v>9509</v>
      </c>
      <c r="R1792" s="1">
        <v>112276.74271161371</v>
      </c>
      <c r="S1792" s="1">
        <v>91.583656311035156</v>
      </c>
      <c r="T1792" s="1">
        <v>-196.63667717713491</v>
      </c>
      <c r="U1792" s="1">
        <v>81.193162614108743</v>
      </c>
      <c r="V1792" s="1">
        <v>370.974853515625</v>
      </c>
      <c r="W1792" s="1">
        <v>173.35346984863281</v>
      </c>
      <c r="X1792" s="1">
        <v>0.15439837820544594</v>
      </c>
      <c r="Y1792" s="1">
        <v>0</v>
      </c>
      <c r="Z1792" s="1">
        <v>0</v>
      </c>
      <c r="AA1792" s="1">
        <v>23.756441266168892</v>
      </c>
      <c r="AB1792" s="1">
        <v>76.243558733831108</v>
      </c>
      <c r="AC1792" s="1">
        <v>0</v>
      </c>
      <c r="AD1792" s="1">
        <v>0</v>
      </c>
      <c r="AE1792" s="1">
        <v>0</v>
      </c>
      <c r="AF1792" s="1">
        <v>0</v>
      </c>
      <c r="AG1792" s="1">
        <v>0</v>
      </c>
      <c r="AH1792" s="1">
        <v>0</v>
      </c>
      <c r="AI1792" s="1">
        <v>0</v>
      </c>
      <c r="AJ1792" s="1">
        <v>3.7097487449645996</v>
      </c>
      <c r="AK1792" s="1">
        <v>1</v>
      </c>
      <c r="AL1792" s="1">
        <v>0</v>
      </c>
      <c r="AM1792" s="1">
        <v>-82.177883735447622</v>
      </c>
    </row>
    <row r="1793" spans="5:39" x14ac:dyDescent="0.2">
      <c r="E1793" s="1" t="str">
        <f t="shared" si="27"/>
        <v>-1-11----1</v>
      </c>
      <c r="F1793" s="1" t="s">
        <v>87</v>
      </c>
      <c r="G1793" s="1">
        <v>1</v>
      </c>
      <c r="H1793" s="1" t="s">
        <v>87</v>
      </c>
      <c r="I1793" s="1">
        <v>1</v>
      </c>
      <c r="J1793" s="1">
        <v>1</v>
      </c>
      <c r="K1793" s="1" t="s">
        <v>87</v>
      </c>
      <c r="L1793" s="1" t="s">
        <v>87</v>
      </c>
      <c r="M1793" s="1" t="s">
        <v>87</v>
      </c>
      <c r="N1793" s="1" t="s">
        <v>87</v>
      </c>
      <c r="O1793" s="1">
        <v>1</v>
      </c>
      <c r="P1793" s="1">
        <v>418</v>
      </c>
      <c r="Q1793" s="1">
        <v>398931</v>
      </c>
      <c r="R1793" s="1">
        <v>28017.471751658217</v>
      </c>
      <c r="S1793" s="1">
        <v>18.929107666015625</v>
      </c>
      <c r="T1793" s="1">
        <v>-355.78578478777831</v>
      </c>
      <c r="U1793" s="1">
        <v>94.091760899540191</v>
      </c>
      <c r="V1793" s="1">
        <v>378.15713500976563</v>
      </c>
      <c r="W1793" s="1">
        <v>109.61388397216797</v>
      </c>
      <c r="X1793" s="1">
        <v>0.39123403047842981</v>
      </c>
      <c r="Y1793" s="1">
        <v>0</v>
      </c>
      <c r="Z1793" s="1">
        <v>2.0557439757752594</v>
      </c>
      <c r="AA1793" s="1">
        <v>25.934058772068351</v>
      </c>
      <c r="AB1793" s="1">
        <v>60.91253875983567</v>
      </c>
      <c r="AC1793" s="1">
        <v>10.723157638789665</v>
      </c>
      <c r="AD1793" s="1">
        <v>0.37450085353106177</v>
      </c>
      <c r="AE1793" s="1">
        <v>0</v>
      </c>
      <c r="AF1793" s="1">
        <v>2.0557439757752594</v>
      </c>
      <c r="AG1793" s="1">
        <v>-60.013033663832459</v>
      </c>
      <c r="AH1793" s="1">
        <v>5.0759912276921764</v>
      </c>
      <c r="AI1793" s="1">
        <v>1.9420056237326742</v>
      </c>
      <c r="AJ1793" s="1">
        <v>3.7815711498260498</v>
      </c>
      <c r="AK1793" s="1">
        <v>0</v>
      </c>
      <c r="AL1793" s="1">
        <v>0</v>
      </c>
      <c r="AM1793" s="1">
        <v>46.145817966397402</v>
      </c>
    </row>
    <row r="1794" spans="5:39" x14ac:dyDescent="0.2">
      <c r="E1794" s="1" t="str">
        <f t="shared" si="27"/>
        <v>-1-21----1</v>
      </c>
      <c r="F1794" s="1" t="s">
        <v>87</v>
      </c>
      <c r="G1794" s="1">
        <v>1</v>
      </c>
      <c r="H1794" s="1" t="s">
        <v>87</v>
      </c>
      <c r="I1794" s="1">
        <v>2</v>
      </c>
      <c r="J1794" s="1">
        <v>1</v>
      </c>
      <c r="K1794" s="1" t="s">
        <v>87</v>
      </c>
      <c r="L1794" s="1" t="s">
        <v>87</v>
      </c>
      <c r="M1794" s="1" t="s">
        <v>87</v>
      </c>
      <c r="N1794" s="1" t="s">
        <v>87</v>
      </c>
      <c r="O1794" s="1">
        <v>1</v>
      </c>
      <c r="P1794" s="1">
        <v>910</v>
      </c>
      <c r="Q1794" s="1">
        <v>1163252</v>
      </c>
      <c r="R1794" s="1">
        <v>49299.401860746184</v>
      </c>
      <c r="S1794" s="1">
        <v>54.721088409423828</v>
      </c>
      <c r="T1794" s="1">
        <v>-451.87439616727403</v>
      </c>
      <c r="U1794" s="1">
        <v>89.38819944094918</v>
      </c>
      <c r="V1794" s="1">
        <v>357.62939453125</v>
      </c>
      <c r="W1794" s="1">
        <v>66.778030395507813</v>
      </c>
      <c r="X1794" s="1">
        <v>0.1354540377267309</v>
      </c>
      <c r="Y1794" s="1">
        <v>0</v>
      </c>
      <c r="Z1794" s="1">
        <v>2.5233569338372082</v>
      </c>
      <c r="AA1794" s="1">
        <v>32.931815290238056</v>
      </c>
      <c r="AB1794" s="1">
        <v>59.617692469043682</v>
      </c>
      <c r="AC1794" s="1">
        <v>4.9271353068810546</v>
      </c>
      <c r="AD1794" s="1">
        <v>0</v>
      </c>
      <c r="AE1794" s="1">
        <v>0</v>
      </c>
      <c r="AF1794" s="1">
        <v>2.5233569338372082</v>
      </c>
      <c r="AG1794" s="1">
        <v>-5.6037060274694053</v>
      </c>
      <c r="AH1794" s="1">
        <v>9.5567060189745057</v>
      </c>
      <c r="AI1794" s="1">
        <v>8.22193716285385</v>
      </c>
      <c r="AJ1794" s="1">
        <v>3.5762939453125</v>
      </c>
      <c r="AK1794" s="1">
        <v>0</v>
      </c>
      <c r="AL1794" s="1">
        <v>0</v>
      </c>
      <c r="AM1794" s="1">
        <v>59.459904883439293</v>
      </c>
    </row>
    <row r="1795" spans="5:39" x14ac:dyDescent="0.2">
      <c r="E1795" s="1" t="str">
        <f t="shared" ref="E1795:E1858" si="28">CONCATENATE(F1795,G1795,H1795,I1795,J1795,K1795,L1795,M1795,N1795,O1795,)</f>
        <v>-1-31----1</v>
      </c>
      <c r="F1795" s="1" t="s">
        <v>87</v>
      </c>
      <c r="G1795" s="1">
        <v>1</v>
      </c>
      <c r="H1795" s="1" t="s">
        <v>87</v>
      </c>
      <c r="I1795" s="1">
        <v>3</v>
      </c>
      <c r="J1795" s="1">
        <v>1</v>
      </c>
      <c r="K1795" s="1" t="s">
        <v>87</v>
      </c>
      <c r="L1795" s="1" t="s">
        <v>87</v>
      </c>
      <c r="M1795" s="1" t="s">
        <v>87</v>
      </c>
      <c r="N1795" s="1" t="s">
        <v>87</v>
      </c>
      <c r="O1795" s="1">
        <v>1</v>
      </c>
      <c r="P1795" s="1">
        <v>208</v>
      </c>
      <c r="Q1795" s="1">
        <v>395117</v>
      </c>
      <c r="R1795" s="1">
        <v>91887.712628573849</v>
      </c>
      <c r="S1795" s="1">
        <v>89.504890441894531</v>
      </c>
      <c r="T1795" s="1">
        <v>-569.60166763906625</v>
      </c>
      <c r="U1795" s="1">
        <v>94.873710140410836</v>
      </c>
      <c r="V1795" s="1">
        <v>341.7557373046875</v>
      </c>
      <c r="W1795" s="1">
        <v>-211.17234802246094</v>
      </c>
      <c r="X1795" s="1">
        <v>-0.22981565432590143</v>
      </c>
      <c r="Y1795" s="1">
        <v>0.87315908958612265</v>
      </c>
      <c r="Z1795" s="1">
        <v>1.5663714798401487</v>
      </c>
      <c r="AA1795" s="1">
        <v>68.025420318538551</v>
      </c>
      <c r="AB1795" s="1">
        <v>29.535049112035168</v>
      </c>
      <c r="AC1795" s="1">
        <v>0</v>
      </c>
      <c r="AD1795" s="1">
        <v>0</v>
      </c>
      <c r="AE1795" s="1">
        <v>0</v>
      </c>
      <c r="AF1795" s="1">
        <v>0</v>
      </c>
      <c r="AG1795" s="1">
        <v>0</v>
      </c>
      <c r="AH1795" s="1">
        <v>14.937723351293892</v>
      </c>
      <c r="AI1795" s="1">
        <v>0</v>
      </c>
      <c r="AJ1795" s="1">
        <v>3.4175572395324707</v>
      </c>
      <c r="AK1795" s="1">
        <v>0</v>
      </c>
      <c r="AL1795" s="1">
        <v>0</v>
      </c>
      <c r="AM1795" s="1">
        <v>-93.137845948290618</v>
      </c>
    </row>
    <row r="1796" spans="5:39" x14ac:dyDescent="0.2">
      <c r="E1796" s="1" t="str">
        <f t="shared" si="28"/>
        <v>-0-10----2</v>
      </c>
      <c r="F1796" s="1" t="s">
        <v>87</v>
      </c>
      <c r="G1796" s="1">
        <v>0</v>
      </c>
      <c r="H1796" s="1" t="s">
        <v>87</v>
      </c>
      <c r="I1796" s="1">
        <v>1</v>
      </c>
      <c r="J1796" s="1">
        <v>0</v>
      </c>
      <c r="K1796" s="1" t="s">
        <v>87</v>
      </c>
      <c r="L1796" s="1" t="s">
        <v>87</v>
      </c>
      <c r="M1796" s="1" t="s">
        <v>87</v>
      </c>
      <c r="N1796" s="1" t="s">
        <v>87</v>
      </c>
      <c r="O1796" s="1">
        <v>2</v>
      </c>
      <c r="P1796" s="1">
        <v>965</v>
      </c>
      <c r="Q1796" s="1">
        <v>3795565</v>
      </c>
      <c r="R1796" s="1">
        <v>12089.414116774402</v>
      </c>
      <c r="S1796" s="1">
        <v>12.243478775024414</v>
      </c>
      <c r="T1796" s="1">
        <v>-53.976266457652798</v>
      </c>
      <c r="U1796" s="1">
        <v>50.517970742733468</v>
      </c>
      <c r="V1796" s="1">
        <v>119.03079223632813</v>
      </c>
      <c r="W1796" s="1">
        <v>90.21148681640625</v>
      </c>
      <c r="X1796" s="1">
        <v>0.74620230513268027</v>
      </c>
      <c r="Y1796" s="1">
        <v>0</v>
      </c>
      <c r="Z1796" s="1">
        <v>0.92194442724600945</v>
      </c>
      <c r="AA1796" s="1">
        <v>5.1526189118089132</v>
      </c>
      <c r="AB1796" s="1">
        <v>64.486051483771192</v>
      </c>
      <c r="AC1796" s="1">
        <v>27.942796395266576</v>
      </c>
      <c r="AD1796" s="1">
        <v>1.4965887819073049</v>
      </c>
      <c r="AE1796" s="1">
        <v>0</v>
      </c>
      <c r="AF1796" s="1">
        <v>0.92194442724600945</v>
      </c>
      <c r="AG1796" s="1">
        <v>-28.59336174041691</v>
      </c>
      <c r="AH1796" s="1">
        <v>0</v>
      </c>
      <c r="AI1796" s="1">
        <v>0.45728911108508125</v>
      </c>
      <c r="AJ1796" s="1">
        <v>1.1903078556060791</v>
      </c>
      <c r="AK1796" s="1">
        <v>0</v>
      </c>
      <c r="AL1796" s="1">
        <v>0</v>
      </c>
      <c r="AM1796" s="1">
        <v>2.7750663331393284</v>
      </c>
    </row>
    <row r="1797" spans="5:39" x14ac:dyDescent="0.2">
      <c r="E1797" s="1" t="str">
        <f t="shared" si="28"/>
        <v>-0-20----2</v>
      </c>
      <c r="F1797" s="1" t="s">
        <v>87</v>
      </c>
      <c r="G1797" s="1">
        <v>0</v>
      </c>
      <c r="H1797" s="1" t="s">
        <v>87</v>
      </c>
      <c r="I1797" s="1">
        <v>2</v>
      </c>
      <c r="J1797" s="1">
        <v>0</v>
      </c>
      <c r="K1797" s="1" t="s">
        <v>87</v>
      </c>
      <c r="L1797" s="1" t="s">
        <v>87</v>
      </c>
      <c r="M1797" s="1" t="s">
        <v>87</v>
      </c>
      <c r="N1797" s="1" t="s">
        <v>87</v>
      </c>
      <c r="O1797" s="1">
        <v>2</v>
      </c>
      <c r="P1797" s="1">
        <v>493</v>
      </c>
      <c r="Q1797" s="1">
        <v>1925807</v>
      </c>
      <c r="R1797" s="1">
        <v>24568.325845835756</v>
      </c>
      <c r="S1797" s="1">
        <v>50.381584167480469</v>
      </c>
      <c r="T1797" s="1">
        <v>-70.733338047591701</v>
      </c>
      <c r="U1797" s="1">
        <v>53.670260217679392</v>
      </c>
      <c r="V1797" s="1">
        <v>118.65986633300781</v>
      </c>
      <c r="W1797" s="1">
        <v>116.93278503417969</v>
      </c>
      <c r="X1797" s="1">
        <v>0.47594934131012184</v>
      </c>
      <c r="Y1797" s="1">
        <v>0</v>
      </c>
      <c r="Z1797" s="1">
        <v>1.0301136095153876</v>
      </c>
      <c r="AA1797" s="1">
        <v>12.880833853028886</v>
      </c>
      <c r="AB1797" s="1">
        <v>74.191650565191637</v>
      </c>
      <c r="AC1797" s="1">
        <v>11.530231222547222</v>
      </c>
      <c r="AD1797" s="1">
        <v>0.36717074971687197</v>
      </c>
      <c r="AE1797" s="1">
        <v>0</v>
      </c>
      <c r="AF1797" s="1">
        <v>1.0301136095153876</v>
      </c>
      <c r="AG1797" s="1">
        <v>-3.6895055362003051</v>
      </c>
      <c r="AH1797" s="1">
        <v>0</v>
      </c>
      <c r="AI1797" s="1">
        <v>0.92266073878756039</v>
      </c>
      <c r="AJ1797" s="1">
        <v>1.1865986585617065</v>
      </c>
      <c r="AK1797" s="1">
        <v>0</v>
      </c>
      <c r="AL1797" s="1">
        <v>0</v>
      </c>
      <c r="AM1797" s="1">
        <v>18.102844894691636</v>
      </c>
    </row>
    <row r="1798" spans="5:39" x14ac:dyDescent="0.2">
      <c r="E1798" s="1" t="str">
        <f t="shared" si="28"/>
        <v>-0-30----2</v>
      </c>
      <c r="F1798" s="1" t="s">
        <v>87</v>
      </c>
      <c r="G1798" s="1">
        <v>0</v>
      </c>
      <c r="H1798" s="1" t="s">
        <v>87</v>
      </c>
      <c r="I1798" s="1">
        <v>3</v>
      </c>
      <c r="J1798" s="1">
        <v>0</v>
      </c>
      <c r="K1798" s="1" t="s">
        <v>87</v>
      </c>
      <c r="L1798" s="1" t="s">
        <v>87</v>
      </c>
      <c r="M1798" s="1" t="s">
        <v>87</v>
      </c>
      <c r="N1798" s="1" t="s">
        <v>87</v>
      </c>
      <c r="O1798" s="1">
        <v>2</v>
      </c>
      <c r="P1798" s="1">
        <v>75</v>
      </c>
      <c r="Q1798" s="1">
        <v>274871</v>
      </c>
      <c r="R1798" s="1">
        <v>52032.00898202524</v>
      </c>
      <c r="S1798" s="1">
        <v>90.147964477539063</v>
      </c>
      <c r="T1798" s="1">
        <v>-78.162804231740068</v>
      </c>
      <c r="U1798" s="1">
        <v>54.536864542230212</v>
      </c>
      <c r="V1798" s="1">
        <v>126.20865631103516</v>
      </c>
      <c r="W1798" s="1">
        <v>3.9695265293121338</v>
      </c>
      <c r="X1798" s="1">
        <v>7.6290087716648228E-3</v>
      </c>
      <c r="Y1798" s="1">
        <v>0</v>
      </c>
      <c r="Z1798" s="1">
        <v>5.4643814734912013</v>
      </c>
      <c r="AA1798" s="1">
        <v>35.585783876800392</v>
      </c>
      <c r="AB1798" s="1">
        <v>58.949834649708407</v>
      </c>
      <c r="AC1798" s="1">
        <v>0</v>
      </c>
      <c r="AD1798" s="1">
        <v>0</v>
      </c>
      <c r="AE1798" s="1">
        <v>0</v>
      </c>
      <c r="AF1798" s="1">
        <v>0</v>
      </c>
      <c r="AG1798" s="1">
        <v>0</v>
      </c>
      <c r="AH1798" s="1">
        <v>0</v>
      </c>
      <c r="AI1798" s="1">
        <v>0</v>
      </c>
      <c r="AJ1798" s="1">
        <v>1.2620866298675537</v>
      </c>
      <c r="AK1798" s="1">
        <v>0</v>
      </c>
      <c r="AL1798" s="1">
        <v>1</v>
      </c>
      <c r="AM1798" s="1">
        <v>-98.613190688324039</v>
      </c>
    </row>
    <row r="1799" spans="5:39" x14ac:dyDescent="0.2">
      <c r="E1799" s="1" t="str">
        <f t="shared" si="28"/>
        <v>-0-11----2</v>
      </c>
      <c r="F1799" s="1" t="s">
        <v>87</v>
      </c>
      <c r="G1799" s="1">
        <v>0</v>
      </c>
      <c r="H1799" s="1" t="s">
        <v>87</v>
      </c>
      <c r="I1799" s="1">
        <v>1</v>
      </c>
      <c r="J1799" s="1">
        <v>1</v>
      </c>
      <c r="K1799" s="1" t="s">
        <v>87</v>
      </c>
      <c r="L1799" s="1" t="s">
        <v>87</v>
      </c>
      <c r="M1799" s="1" t="s">
        <v>87</v>
      </c>
      <c r="N1799" s="1" t="s">
        <v>87</v>
      </c>
      <c r="O1799" s="1">
        <v>2</v>
      </c>
      <c r="P1799" s="1">
        <v>1272</v>
      </c>
      <c r="Q1799" s="1">
        <v>4481860</v>
      </c>
      <c r="R1799" s="1">
        <v>15535.175410844218</v>
      </c>
      <c r="S1799" s="1">
        <v>15.889859199523926</v>
      </c>
      <c r="T1799" s="1">
        <v>-201.82521586128502</v>
      </c>
      <c r="U1799" s="1">
        <v>69.861066575125022</v>
      </c>
      <c r="V1799" s="1">
        <v>157.11103820800781</v>
      </c>
      <c r="W1799" s="1">
        <v>34.962795257568359</v>
      </c>
      <c r="X1799" s="1">
        <v>0.22505568384611113</v>
      </c>
      <c r="Y1799" s="1">
        <v>0.77260333879237642</v>
      </c>
      <c r="Z1799" s="1">
        <v>9.5884521158626121</v>
      </c>
      <c r="AA1799" s="1">
        <v>33.383104336146154</v>
      </c>
      <c r="AB1799" s="1">
        <v>40.37921755699643</v>
      </c>
      <c r="AC1799" s="1">
        <v>14.836251020781551</v>
      </c>
      <c r="AD1799" s="1">
        <v>1.0403716314208833</v>
      </c>
      <c r="AE1799" s="1">
        <v>0.77260333879237642</v>
      </c>
      <c r="AF1799" s="1">
        <v>9.5884521158626121</v>
      </c>
      <c r="AG1799" s="1">
        <v>-10.866447728806474</v>
      </c>
      <c r="AH1799" s="1">
        <v>2.7970515843149895</v>
      </c>
      <c r="AI1799" s="1">
        <v>8.8599458197368861</v>
      </c>
      <c r="AJ1799" s="1">
        <v>1.5711104869842529</v>
      </c>
      <c r="AK1799" s="1">
        <v>0</v>
      </c>
      <c r="AL1799" s="1">
        <v>0</v>
      </c>
      <c r="AM1799" s="1">
        <v>9.0253539973001402</v>
      </c>
    </row>
    <row r="1800" spans="5:39" x14ac:dyDescent="0.2">
      <c r="E1800" s="1" t="str">
        <f t="shared" si="28"/>
        <v>-0-21----2</v>
      </c>
      <c r="F1800" s="1" t="s">
        <v>87</v>
      </c>
      <c r="G1800" s="1">
        <v>0</v>
      </c>
      <c r="H1800" s="1" t="s">
        <v>87</v>
      </c>
      <c r="I1800" s="1">
        <v>2</v>
      </c>
      <c r="J1800" s="1">
        <v>1</v>
      </c>
      <c r="K1800" s="1" t="s">
        <v>87</v>
      </c>
      <c r="L1800" s="1" t="s">
        <v>87</v>
      </c>
      <c r="M1800" s="1" t="s">
        <v>87</v>
      </c>
      <c r="N1800" s="1" t="s">
        <v>87</v>
      </c>
      <c r="O1800" s="1">
        <v>2</v>
      </c>
      <c r="P1800" s="1">
        <v>2570</v>
      </c>
      <c r="Q1800" s="1">
        <v>8509238</v>
      </c>
      <c r="R1800" s="1">
        <v>32801.656670094206</v>
      </c>
      <c r="S1800" s="1">
        <v>55.151691436767578</v>
      </c>
      <c r="T1800" s="1">
        <v>-294.45381311169137</v>
      </c>
      <c r="U1800" s="1">
        <v>77.343590651559069</v>
      </c>
      <c r="V1800" s="1">
        <v>171.30335998535156</v>
      </c>
      <c r="W1800" s="1">
        <v>1.5504993200302124</v>
      </c>
      <c r="X1800" s="1">
        <v>4.7268933262258894E-3</v>
      </c>
      <c r="Y1800" s="1">
        <v>0.41228133470940637</v>
      </c>
      <c r="Z1800" s="1">
        <v>6.3093546096606996</v>
      </c>
      <c r="AA1800" s="1">
        <v>45.015793423570948</v>
      </c>
      <c r="AB1800" s="1">
        <v>44.291274964926352</v>
      </c>
      <c r="AC1800" s="1">
        <v>3.9712956671325919</v>
      </c>
      <c r="AD1800" s="1">
        <v>0</v>
      </c>
      <c r="AE1800" s="1">
        <v>0.41228133470940637</v>
      </c>
      <c r="AF1800" s="1">
        <v>6.3093546096606996</v>
      </c>
      <c r="AG1800" s="1">
        <v>-2.4520613399066749E-2</v>
      </c>
      <c r="AH1800" s="1">
        <v>5.561684451404723</v>
      </c>
      <c r="AI1800" s="1">
        <v>12.689127366389314</v>
      </c>
      <c r="AJ1800" s="1">
        <v>1.7130335569381714</v>
      </c>
      <c r="AK1800" s="1">
        <v>0</v>
      </c>
      <c r="AL1800" s="1">
        <v>0</v>
      </c>
      <c r="AM1800" s="1">
        <v>29.131077891324185</v>
      </c>
    </row>
    <row r="1801" spans="5:39" x14ac:dyDescent="0.2">
      <c r="E1801" s="1" t="str">
        <f t="shared" si="28"/>
        <v>-0-31----2</v>
      </c>
      <c r="F1801" s="1" t="s">
        <v>87</v>
      </c>
      <c r="G1801" s="1">
        <v>0</v>
      </c>
      <c r="H1801" s="1" t="s">
        <v>87</v>
      </c>
      <c r="I1801" s="1">
        <v>3</v>
      </c>
      <c r="J1801" s="1">
        <v>1</v>
      </c>
      <c r="K1801" s="1" t="s">
        <v>87</v>
      </c>
      <c r="L1801" s="1" t="s">
        <v>87</v>
      </c>
      <c r="M1801" s="1" t="s">
        <v>87</v>
      </c>
      <c r="N1801" s="1" t="s">
        <v>87</v>
      </c>
      <c r="O1801" s="1">
        <v>2</v>
      </c>
      <c r="P1801" s="1">
        <v>1284</v>
      </c>
      <c r="Q1801" s="1">
        <v>3941667</v>
      </c>
      <c r="R1801" s="1">
        <v>72890.733759406576</v>
      </c>
      <c r="S1801" s="1">
        <v>90.807830810546875</v>
      </c>
      <c r="T1801" s="1">
        <v>-398.42079020101704</v>
      </c>
      <c r="U1801" s="1">
        <v>81.312382707752249</v>
      </c>
      <c r="V1801" s="1">
        <v>182.38438415527344</v>
      </c>
      <c r="W1801" s="1">
        <v>-211.62457275390625</v>
      </c>
      <c r="X1801" s="1">
        <v>-0.29033124217465572</v>
      </c>
      <c r="Y1801" s="1">
        <v>1.0731753849323142</v>
      </c>
      <c r="Z1801" s="1">
        <v>5.2326338069654286</v>
      </c>
      <c r="AA1801" s="1">
        <v>69.175047004224353</v>
      </c>
      <c r="AB1801" s="1">
        <v>24.169545524774165</v>
      </c>
      <c r="AC1801" s="1">
        <v>0.34959827910373958</v>
      </c>
      <c r="AD1801" s="1">
        <v>0</v>
      </c>
      <c r="AE1801" s="1">
        <v>0</v>
      </c>
      <c r="AF1801" s="1">
        <v>0</v>
      </c>
      <c r="AG1801" s="1">
        <v>-0.59164522684081811</v>
      </c>
      <c r="AH1801" s="1">
        <v>10.273614621280588</v>
      </c>
      <c r="AI1801" s="1">
        <v>0</v>
      </c>
      <c r="AJ1801" s="1">
        <v>1.8238438367843628</v>
      </c>
      <c r="AK1801" s="1">
        <v>0</v>
      </c>
      <c r="AL1801" s="1">
        <v>0</v>
      </c>
      <c r="AM1801" s="1">
        <v>-86.582521786999095</v>
      </c>
    </row>
    <row r="1802" spans="5:39" x14ac:dyDescent="0.2">
      <c r="E1802" s="1" t="str">
        <f t="shared" si="28"/>
        <v>-1-10----2</v>
      </c>
      <c r="F1802" s="1" t="s">
        <v>87</v>
      </c>
      <c r="G1802" s="1">
        <v>1</v>
      </c>
      <c r="H1802" s="1" t="s">
        <v>87</v>
      </c>
      <c r="I1802" s="1">
        <v>1</v>
      </c>
      <c r="J1802" s="1">
        <v>0</v>
      </c>
      <c r="K1802" s="1" t="s">
        <v>87</v>
      </c>
      <c r="L1802" s="1" t="s">
        <v>87</v>
      </c>
      <c r="M1802" s="1" t="s">
        <v>87</v>
      </c>
      <c r="N1802" s="1" t="s">
        <v>87</v>
      </c>
      <c r="O1802" s="1">
        <v>2</v>
      </c>
      <c r="P1802" s="1">
        <v>449</v>
      </c>
      <c r="Q1802" s="1">
        <v>508429</v>
      </c>
      <c r="R1802" s="1">
        <v>22016.332082622277</v>
      </c>
      <c r="S1802" s="1">
        <v>16.661699295043945</v>
      </c>
      <c r="T1802" s="1">
        <v>-63.969249049056351</v>
      </c>
      <c r="U1802" s="1">
        <v>80.879840505747026</v>
      </c>
      <c r="V1802" s="1">
        <v>304.78396606445313</v>
      </c>
      <c r="W1802" s="1">
        <v>176.39790344238281</v>
      </c>
      <c r="X1802" s="1">
        <v>0.80121385696946112</v>
      </c>
      <c r="Y1802" s="1">
        <v>0</v>
      </c>
      <c r="Z1802" s="1">
        <v>0</v>
      </c>
      <c r="AA1802" s="1">
        <v>0</v>
      </c>
      <c r="AB1802" s="1">
        <v>78.758489385931966</v>
      </c>
      <c r="AC1802" s="1">
        <v>20.95494159459826</v>
      </c>
      <c r="AD1802" s="1">
        <v>0.28656901946977847</v>
      </c>
      <c r="AE1802" s="1">
        <v>0</v>
      </c>
      <c r="AF1802" s="1">
        <v>0</v>
      </c>
      <c r="AG1802" s="1">
        <v>-152.94554732143538</v>
      </c>
      <c r="AH1802" s="1">
        <v>5.2666153976268074E-2</v>
      </c>
      <c r="AI1802" s="1">
        <v>0</v>
      </c>
      <c r="AJ1802" s="1">
        <v>3.0478394031524658</v>
      </c>
      <c r="AK1802" s="1">
        <v>0</v>
      </c>
      <c r="AL1802" s="1">
        <v>0</v>
      </c>
      <c r="AM1802" s="1">
        <v>7.596254866445336</v>
      </c>
    </row>
    <row r="1803" spans="5:39" x14ac:dyDescent="0.2">
      <c r="E1803" s="1" t="str">
        <f t="shared" si="28"/>
        <v>-1-20----2</v>
      </c>
      <c r="F1803" s="1" t="s">
        <v>87</v>
      </c>
      <c r="G1803" s="1">
        <v>1</v>
      </c>
      <c r="H1803" s="1" t="s">
        <v>87</v>
      </c>
      <c r="I1803" s="1">
        <v>2</v>
      </c>
      <c r="J1803" s="1">
        <v>0</v>
      </c>
      <c r="K1803" s="1" t="s">
        <v>87</v>
      </c>
      <c r="L1803" s="1" t="s">
        <v>87</v>
      </c>
      <c r="M1803" s="1" t="s">
        <v>87</v>
      </c>
      <c r="N1803" s="1" t="s">
        <v>87</v>
      </c>
      <c r="O1803" s="1">
        <v>2</v>
      </c>
      <c r="P1803" s="1">
        <v>120</v>
      </c>
      <c r="Q1803" s="1">
        <v>128449</v>
      </c>
      <c r="R1803" s="1">
        <v>37282.323279786156</v>
      </c>
      <c r="S1803" s="1">
        <v>46.977210998535156</v>
      </c>
      <c r="T1803" s="1">
        <v>-53.623227107093179</v>
      </c>
      <c r="U1803" s="1">
        <v>80.573165823802384</v>
      </c>
      <c r="V1803" s="1">
        <v>298.41571044921875</v>
      </c>
      <c r="W1803" s="1">
        <v>295.79296875</v>
      </c>
      <c r="X1803" s="1">
        <v>0.79338663132716825</v>
      </c>
      <c r="Y1803" s="1">
        <v>0</v>
      </c>
      <c r="Z1803" s="1">
        <v>0</v>
      </c>
      <c r="AA1803" s="1">
        <v>0.61113749425842168</v>
      </c>
      <c r="AB1803" s="1">
        <v>67.225124368426378</v>
      </c>
      <c r="AC1803" s="1">
        <v>32.1637381373152</v>
      </c>
      <c r="AD1803" s="1">
        <v>0</v>
      </c>
      <c r="AE1803" s="1">
        <v>0</v>
      </c>
      <c r="AF1803" s="1">
        <v>0</v>
      </c>
      <c r="AG1803" s="1">
        <v>-56.251888670054726</v>
      </c>
      <c r="AH1803" s="1">
        <v>0.12721002109786764</v>
      </c>
      <c r="AI1803" s="1">
        <v>0</v>
      </c>
      <c r="AJ1803" s="1">
        <v>2.9841570854187012</v>
      </c>
      <c r="AK1803" s="1">
        <v>0</v>
      </c>
      <c r="AL1803" s="1">
        <v>0</v>
      </c>
      <c r="AM1803" s="1">
        <v>26.551990509773375</v>
      </c>
    </row>
    <row r="1804" spans="5:39" x14ac:dyDescent="0.2">
      <c r="E1804" s="1" t="str">
        <f t="shared" si="28"/>
        <v>-1-30----2</v>
      </c>
      <c r="F1804" s="1" t="s">
        <v>87</v>
      </c>
      <c r="G1804" s="1">
        <v>1</v>
      </c>
      <c r="H1804" s="1" t="s">
        <v>87</v>
      </c>
      <c r="I1804" s="1">
        <v>3</v>
      </c>
      <c r="J1804" s="1">
        <v>0</v>
      </c>
      <c r="K1804" s="1" t="s">
        <v>87</v>
      </c>
      <c r="L1804" s="1" t="s">
        <v>87</v>
      </c>
      <c r="M1804" s="1" t="s">
        <v>87</v>
      </c>
      <c r="N1804" s="1" t="s">
        <v>87</v>
      </c>
      <c r="O1804" s="1">
        <v>2</v>
      </c>
      <c r="P1804" s="1">
        <v>25</v>
      </c>
      <c r="Q1804" s="1">
        <v>29880</v>
      </c>
      <c r="R1804" s="1">
        <v>87156.507825630732</v>
      </c>
      <c r="S1804" s="1">
        <v>91.189895629882813</v>
      </c>
      <c r="T1804" s="1">
        <v>-112.7205668371419</v>
      </c>
      <c r="U1804" s="1">
        <v>80.878417312152365</v>
      </c>
      <c r="V1804" s="1">
        <v>333.37014770507813</v>
      </c>
      <c r="W1804" s="1">
        <v>254.06544494628906</v>
      </c>
      <c r="X1804" s="1">
        <v>0.29150484718201874</v>
      </c>
      <c r="Y1804" s="1">
        <v>0</v>
      </c>
      <c r="Z1804" s="1">
        <v>0</v>
      </c>
      <c r="AA1804" s="1">
        <v>0</v>
      </c>
      <c r="AB1804" s="1">
        <v>100</v>
      </c>
      <c r="AC1804" s="1">
        <v>0</v>
      </c>
      <c r="AD1804" s="1">
        <v>0</v>
      </c>
      <c r="AE1804" s="1">
        <v>0</v>
      </c>
      <c r="AF1804" s="1">
        <v>0</v>
      </c>
      <c r="AG1804" s="1">
        <v>-7.5199073640152081</v>
      </c>
      <c r="AH1804" s="1">
        <v>0</v>
      </c>
      <c r="AI1804" s="1">
        <v>0</v>
      </c>
      <c r="AJ1804" s="1">
        <v>3.3337013721466064</v>
      </c>
      <c r="AK1804" s="1">
        <v>0</v>
      </c>
      <c r="AL1804" s="1">
        <v>1</v>
      </c>
      <c r="AM1804" s="1">
        <v>-39.942648661233108</v>
      </c>
    </row>
    <row r="1805" spans="5:39" x14ac:dyDescent="0.2">
      <c r="E1805" s="1" t="str">
        <f t="shared" si="28"/>
        <v>-1-11----2</v>
      </c>
      <c r="F1805" s="1" t="s">
        <v>87</v>
      </c>
      <c r="G1805" s="1">
        <v>1</v>
      </c>
      <c r="H1805" s="1" t="s">
        <v>87</v>
      </c>
      <c r="I1805" s="1">
        <v>1</v>
      </c>
      <c r="J1805" s="1">
        <v>1</v>
      </c>
      <c r="K1805" s="1" t="s">
        <v>87</v>
      </c>
      <c r="L1805" s="1" t="s">
        <v>87</v>
      </c>
      <c r="M1805" s="1" t="s">
        <v>87</v>
      </c>
      <c r="N1805" s="1" t="s">
        <v>87</v>
      </c>
      <c r="O1805" s="1">
        <v>2</v>
      </c>
      <c r="P1805" s="1">
        <v>849</v>
      </c>
      <c r="Q1805" s="1">
        <v>925571</v>
      </c>
      <c r="R1805" s="1">
        <v>27861.289461837539</v>
      </c>
      <c r="S1805" s="1">
        <v>18.593660354614258</v>
      </c>
      <c r="T1805" s="1">
        <v>-287.2385167590819</v>
      </c>
      <c r="U1805" s="1">
        <v>95.724227531662848</v>
      </c>
      <c r="V1805" s="1">
        <v>377.25091552734375</v>
      </c>
      <c r="W1805" s="1">
        <v>156.73912048339844</v>
      </c>
      <c r="X1805" s="1">
        <v>0.56256951315224957</v>
      </c>
      <c r="Y1805" s="1">
        <v>0.20581889449863924</v>
      </c>
      <c r="Z1805" s="1">
        <v>2.0461963479841092</v>
      </c>
      <c r="AA1805" s="1">
        <v>20.634829742937065</v>
      </c>
      <c r="AB1805" s="1">
        <v>51.824873510514045</v>
      </c>
      <c r="AC1805" s="1">
        <v>25.005969288147533</v>
      </c>
      <c r="AD1805" s="1">
        <v>0.28231221591860595</v>
      </c>
      <c r="AE1805" s="1">
        <v>0.20581889449863924</v>
      </c>
      <c r="AF1805" s="1">
        <v>2.0461963479841092</v>
      </c>
      <c r="AG1805" s="1">
        <v>-79.667450306131727</v>
      </c>
      <c r="AH1805" s="1">
        <v>6.0376616482684344</v>
      </c>
      <c r="AI1805" s="1">
        <v>2.7615022621515974</v>
      </c>
      <c r="AJ1805" s="1">
        <v>3.7725090980529785</v>
      </c>
      <c r="AK1805" s="1">
        <v>0</v>
      </c>
      <c r="AL1805" s="1">
        <v>0</v>
      </c>
      <c r="AM1805" s="1">
        <v>41.870791369611027</v>
      </c>
    </row>
    <row r="1806" spans="5:39" x14ac:dyDescent="0.2">
      <c r="E1806" s="1" t="str">
        <f t="shared" si="28"/>
        <v>-1-21----2</v>
      </c>
      <c r="F1806" s="1" t="s">
        <v>87</v>
      </c>
      <c r="G1806" s="1">
        <v>1</v>
      </c>
      <c r="H1806" s="1" t="s">
        <v>87</v>
      </c>
      <c r="I1806" s="1">
        <v>2</v>
      </c>
      <c r="J1806" s="1">
        <v>1</v>
      </c>
      <c r="K1806" s="1" t="s">
        <v>87</v>
      </c>
      <c r="L1806" s="1" t="s">
        <v>87</v>
      </c>
      <c r="M1806" s="1" t="s">
        <v>87</v>
      </c>
      <c r="N1806" s="1" t="s">
        <v>87</v>
      </c>
      <c r="O1806" s="1">
        <v>2</v>
      </c>
      <c r="P1806" s="1">
        <v>2393</v>
      </c>
      <c r="Q1806" s="1">
        <v>3398468</v>
      </c>
      <c r="R1806" s="1">
        <v>51629.291899839445</v>
      </c>
      <c r="S1806" s="1">
        <v>56.850093841552734</v>
      </c>
      <c r="T1806" s="1">
        <v>-384.05734776384116</v>
      </c>
      <c r="U1806" s="1">
        <v>98.681196018900508</v>
      </c>
      <c r="V1806" s="1">
        <v>364.81527709960938</v>
      </c>
      <c r="W1806" s="1">
        <v>148.57948303222656</v>
      </c>
      <c r="X1806" s="1">
        <v>0.28778136899585988</v>
      </c>
      <c r="Y1806" s="1">
        <v>0.19061530077670291</v>
      </c>
      <c r="Z1806" s="1">
        <v>1.0084838227107036</v>
      </c>
      <c r="AA1806" s="1">
        <v>19.494901820467341</v>
      </c>
      <c r="AB1806" s="1">
        <v>73.749083410524975</v>
      </c>
      <c r="AC1806" s="1">
        <v>5.5569156455202755</v>
      </c>
      <c r="AD1806" s="1">
        <v>0</v>
      </c>
      <c r="AE1806" s="1">
        <v>0.19061530077670291</v>
      </c>
      <c r="AF1806" s="1">
        <v>1.0084838227107036</v>
      </c>
      <c r="AG1806" s="1">
        <v>-3.8153134391615966</v>
      </c>
      <c r="AH1806" s="1">
        <v>9.9100815214186913</v>
      </c>
      <c r="AI1806" s="1">
        <v>7.9352075320529938</v>
      </c>
      <c r="AJ1806" s="1">
        <v>3.6481525897979736</v>
      </c>
      <c r="AK1806" s="1">
        <v>0</v>
      </c>
      <c r="AL1806" s="1">
        <v>0</v>
      </c>
      <c r="AM1806" s="1">
        <v>55.110392954536096</v>
      </c>
    </row>
    <row r="1807" spans="5:39" x14ac:dyDescent="0.2">
      <c r="E1807" s="1" t="str">
        <f t="shared" si="28"/>
        <v>-1-31----2</v>
      </c>
      <c r="F1807" s="1" t="s">
        <v>87</v>
      </c>
      <c r="G1807" s="1">
        <v>1</v>
      </c>
      <c r="H1807" s="1" t="s">
        <v>87</v>
      </c>
      <c r="I1807" s="1">
        <v>3</v>
      </c>
      <c r="J1807" s="1">
        <v>1</v>
      </c>
      <c r="K1807" s="1" t="s">
        <v>87</v>
      </c>
      <c r="L1807" s="1" t="s">
        <v>87</v>
      </c>
      <c r="M1807" s="1" t="s">
        <v>87</v>
      </c>
      <c r="N1807" s="1" t="s">
        <v>87</v>
      </c>
      <c r="O1807" s="1">
        <v>2</v>
      </c>
      <c r="P1807" s="1">
        <v>742</v>
      </c>
      <c r="Q1807" s="1">
        <v>1214331</v>
      </c>
      <c r="R1807" s="1">
        <v>96336.628525897933</v>
      </c>
      <c r="S1807" s="1">
        <v>90.1923828125</v>
      </c>
      <c r="T1807" s="1">
        <v>-468.45532124446083</v>
      </c>
      <c r="U1807" s="1">
        <v>94.728452395401391</v>
      </c>
      <c r="V1807" s="1">
        <v>357.69012451171875</v>
      </c>
      <c r="W1807" s="1">
        <v>-136.82518005371094</v>
      </c>
      <c r="X1807" s="1">
        <v>-0.14202820064118041</v>
      </c>
      <c r="Y1807" s="1">
        <v>0.16725258599179302</v>
      </c>
      <c r="Z1807" s="1">
        <v>2.6192199655612844</v>
      </c>
      <c r="AA1807" s="1">
        <v>54.765710502325973</v>
      </c>
      <c r="AB1807" s="1">
        <v>42.447816946120952</v>
      </c>
      <c r="AC1807" s="1">
        <v>0</v>
      </c>
      <c r="AD1807" s="1">
        <v>0</v>
      </c>
      <c r="AE1807" s="1">
        <v>0</v>
      </c>
      <c r="AF1807" s="1">
        <v>0</v>
      </c>
      <c r="AG1807" s="1">
        <v>0</v>
      </c>
      <c r="AH1807" s="1">
        <v>16.174896291300946</v>
      </c>
      <c r="AI1807" s="1">
        <v>0</v>
      </c>
      <c r="AJ1807" s="1">
        <v>3.5769011974334717</v>
      </c>
      <c r="AK1807" s="1">
        <v>0</v>
      </c>
      <c r="AL1807" s="1">
        <v>0</v>
      </c>
      <c r="AM1807" s="1">
        <v>-136.9633281573704</v>
      </c>
    </row>
    <row r="1808" spans="5:39" x14ac:dyDescent="0.2">
      <c r="E1808" s="1" t="str">
        <f t="shared" si="28"/>
        <v>-0--0-0--1</v>
      </c>
      <c r="F1808" s="1" t="s">
        <v>87</v>
      </c>
      <c r="G1808" s="1">
        <v>0</v>
      </c>
      <c r="H1808" s="1" t="s">
        <v>87</v>
      </c>
      <c r="I1808" s="1" t="s">
        <v>87</v>
      </c>
      <c r="J1808" s="1">
        <v>0</v>
      </c>
      <c r="K1808" s="1" t="s">
        <v>87</v>
      </c>
      <c r="L1808" s="1">
        <v>0</v>
      </c>
      <c r="M1808" s="1" t="s">
        <v>87</v>
      </c>
      <c r="N1808" s="1" t="s">
        <v>87</v>
      </c>
      <c r="O1808" s="1">
        <v>1</v>
      </c>
      <c r="P1808" s="1">
        <v>368</v>
      </c>
      <c r="Q1808" s="1">
        <v>1467337</v>
      </c>
      <c r="R1808" s="1">
        <v>16641.795277735233</v>
      </c>
      <c r="S1808" s="1">
        <v>25.887651443481445</v>
      </c>
      <c r="T1808" s="1">
        <v>-133.28155352796017</v>
      </c>
      <c r="U1808" s="1">
        <v>49.743405005249286</v>
      </c>
      <c r="V1808" s="1">
        <v>117.79189300537109</v>
      </c>
      <c r="W1808" s="1">
        <v>38.292671203613281</v>
      </c>
      <c r="X1808" s="1">
        <v>0.23009940072297597</v>
      </c>
      <c r="Y1808" s="1">
        <v>0.11919552222836335</v>
      </c>
      <c r="Z1808" s="1">
        <v>5.3797457571096485</v>
      </c>
      <c r="AA1808" s="1">
        <v>23.76229864032598</v>
      </c>
      <c r="AB1808" s="1">
        <v>61.544757611918733</v>
      </c>
      <c r="AC1808" s="1">
        <v>9.1236709767422202</v>
      </c>
      <c r="AD1808" s="1">
        <v>7.0331491675054869E-2</v>
      </c>
      <c r="AE1808" s="1">
        <v>0.11919552222836335</v>
      </c>
      <c r="AF1808" s="1">
        <v>5.3797457571096485</v>
      </c>
      <c r="AG1808" s="1">
        <v>-5.3773207483588266</v>
      </c>
      <c r="AH1808" s="1">
        <v>1.3448853262747413E-2</v>
      </c>
      <c r="AI1808" s="1">
        <v>3.8755594379236569</v>
      </c>
      <c r="AJ1808" s="1">
        <v>1.1779189109802246</v>
      </c>
      <c r="AK1808" s="1">
        <v>0</v>
      </c>
      <c r="AL1808" s="1">
        <v>0</v>
      </c>
      <c r="AM1808" s="1">
        <v>5.5272398772783422</v>
      </c>
    </row>
    <row r="1809" spans="5:39" x14ac:dyDescent="0.2">
      <c r="E1809" s="1" t="str">
        <f t="shared" si="28"/>
        <v>-0--0-1--1</v>
      </c>
      <c r="F1809" s="1" t="s">
        <v>87</v>
      </c>
      <c r="G1809" s="1">
        <v>0</v>
      </c>
      <c r="H1809" s="1" t="s">
        <v>87</v>
      </c>
      <c r="I1809" s="1" t="s">
        <v>87</v>
      </c>
      <c r="J1809" s="1">
        <v>0</v>
      </c>
      <c r="K1809" s="1" t="s">
        <v>87</v>
      </c>
      <c r="L1809" s="1">
        <v>1</v>
      </c>
      <c r="M1809" s="1" t="s">
        <v>87</v>
      </c>
      <c r="N1809" s="1" t="s">
        <v>87</v>
      </c>
      <c r="O1809" s="1">
        <v>1</v>
      </c>
      <c r="P1809" s="1">
        <v>361</v>
      </c>
      <c r="Q1809" s="1">
        <v>1366498</v>
      </c>
      <c r="R1809" s="1">
        <v>18156.747396403611</v>
      </c>
      <c r="S1809" s="1">
        <v>27.155946731567383</v>
      </c>
      <c r="T1809" s="1">
        <v>-109.62931616590538</v>
      </c>
      <c r="U1809" s="1">
        <v>47.975795609745333</v>
      </c>
      <c r="V1809" s="1">
        <v>124.33315277099609</v>
      </c>
      <c r="W1809" s="1">
        <v>52.230499267578125</v>
      </c>
      <c r="X1809" s="1">
        <v>0.28766440446224228</v>
      </c>
      <c r="Y1809" s="1">
        <v>0</v>
      </c>
      <c r="Z1809" s="1">
        <v>1.8089305655771177</v>
      </c>
      <c r="AA1809" s="1">
        <v>20.600176509588746</v>
      </c>
      <c r="AB1809" s="1">
        <v>61.476343177962946</v>
      </c>
      <c r="AC1809" s="1">
        <v>16.114549746871198</v>
      </c>
      <c r="AD1809" s="1">
        <v>0</v>
      </c>
      <c r="AE1809" s="1">
        <v>0</v>
      </c>
      <c r="AF1809" s="1">
        <v>1.1171622644160475</v>
      </c>
      <c r="AG1809" s="1">
        <v>-8.2184871216860671</v>
      </c>
      <c r="AH1809" s="1">
        <v>0</v>
      </c>
      <c r="AI1809" s="1">
        <v>0.40694968452212055</v>
      </c>
      <c r="AJ1809" s="1">
        <v>1.2433315515518188</v>
      </c>
      <c r="AK1809" s="1">
        <v>0</v>
      </c>
      <c r="AL1809" s="1">
        <v>0</v>
      </c>
      <c r="AM1809" s="1">
        <v>-2.6375934579490727</v>
      </c>
    </row>
    <row r="1810" spans="5:39" x14ac:dyDescent="0.2">
      <c r="E1810" s="1" t="str">
        <f t="shared" si="28"/>
        <v>-0--1-0--1</v>
      </c>
      <c r="F1810" s="1" t="s">
        <v>87</v>
      </c>
      <c r="G1810" s="1">
        <v>0</v>
      </c>
      <c r="H1810" s="1" t="s">
        <v>87</v>
      </c>
      <c r="I1810" s="1" t="s">
        <v>87</v>
      </c>
      <c r="J1810" s="1">
        <v>1</v>
      </c>
      <c r="K1810" s="1" t="s">
        <v>87</v>
      </c>
      <c r="L1810" s="1">
        <v>0</v>
      </c>
      <c r="M1810" s="1" t="s">
        <v>87</v>
      </c>
      <c r="N1810" s="1" t="s">
        <v>87</v>
      </c>
      <c r="O1810" s="1">
        <v>1</v>
      </c>
      <c r="P1810" s="1">
        <v>1527</v>
      </c>
      <c r="Q1810" s="1">
        <v>4956850</v>
      </c>
      <c r="R1810" s="1">
        <v>36080.762655591308</v>
      </c>
      <c r="S1810" s="1">
        <v>51.147579193115234</v>
      </c>
      <c r="T1810" s="1">
        <v>-389.99704868363568</v>
      </c>
      <c r="U1810" s="1">
        <v>68.420734386785455</v>
      </c>
      <c r="V1810" s="1">
        <v>175.01556396484375</v>
      </c>
      <c r="W1810" s="1">
        <v>-116.25508117675781</v>
      </c>
      <c r="X1810" s="1">
        <v>-0.3222079374720262</v>
      </c>
      <c r="Y1810" s="1">
        <v>0.71202477379787565</v>
      </c>
      <c r="Z1810" s="1">
        <v>15.593088352481917</v>
      </c>
      <c r="AA1810" s="1">
        <v>58.465255151961429</v>
      </c>
      <c r="AB1810" s="1">
        <v>23.472487567709333</v>
      </c>
      <c r="AC1810" s="1">
        <v>1.7571441540494468</v>
      </c>
      <c r="AD1810" s="1">
        <v>0</v>
      </c>
      <c r="AE1810" s="1">
        <v>0.67393606826916286</v>
      </c>
      <c r="AF1810" s="1">
        <v>12.772607603619235</v>
      </c>
      <c r="AG1810" s="1">
        <v>1.8244543430586972</v>
      </c>
      <c r="AH1810" s="1">
        <v>6.8945146232869794</v>
      </c>
      <c r="AI1810" s="1">
        <v>14.389574520897671</v>
      </c>
      <c r="AJ1810" s="1">
        <v>1.7501556873321533</v>
      </c>
      <c r="AK1810" s="1">
        <v>0</v>
      </c>
      <c r="AL1810" s="1">
        <v>0</v>
      </c>
      <c r="AM1810" s="1">
        <v>7.1971213780569805</v>
      </c>
    </row>
    <row r="1811" spans="5:39" x14ac:dyDescent="0.2">
      <c r="E1811" s="1" t="str">
        <f t="shared" si="28"/>
        <v>-0--1-1--1</v>
      </c>
      <c r="F1811" s="1" t="s">
        <v>87</v>
      </c>
      <c r="G1811" s="1">
        <v>0</v>
      </c>
      <c r="H1811" s="1" t="s">
        <v>87</v>
      </c>
      <c r="I1811" s="1" t="s">
        <v>87</v>
      </c>
      <c r="J1811" s="1">
        <v>1</v>
      </c>
      <c r="K1811" s="1" t="s">
        <v>87</v>
      </c>
      <c r="L1811" s="1">
        <v>1</v>
      </c>
      <c r="M1811" s="1" t="s">
        <v>87</v>
      </c>
      <c r="N1811" s="1" t="s">
        <v>87</v>
      </c>
      <c r="O1811" s="1">
        <v>1</v>
      </c>
      <c r="P1811" s="1">
        <v>568</v>
      </c>
      <c r="Q1811" s="1">
        <v>1921558</v>
      </c>
      <c r="R1811" s="1">
        <v>37375.544444896834</v>
      </c>
      <c r="S1811" s="1">
        <v>53.976848602294922</v>
      </c>
      <c r="T1811" s="1">
        <v>-312.37447222678793</v>
      </c>
      <c r="U1811" s="1">
        <v>63.446765138427416</v>
      </c>
      <c r="V1811" s="1">
        <v>170.69117736816406</v>
      </c>
      <c r="W1811" s="1">
        <v>-88.293914794921875</v>
      </c>
      <c r="X1811" s="1">
        <v>-0.23623445786881991</v>
      </c>
      <c r="Y1811" s="1">
        <v>1.4796326730704978</v>
      </c>
      <c r="Z1811" s="1">
        <v>9.0456806403970109</v>
      </c>
      <c r="AA1811" s="1">
        <v>51.706427804937448</v>
      </c>
      <c r="AB1811" s="1">
        <v>36.402856432124345</v>
      </c>
      <c r="AC1811" s="1">
        <v>1.36540244947069</v>
      </c>
      <c r="AD1811" s="1">
        <v>0</v>
      </c>
      <c r="AE1811" s="1">
        <v>0.62860449697589138</v>
      </c>
      <c r="AF1811" s="1">
        <v>6.7901671456182946</v>
      </c>
      <c r="AG1811" s="1">
        <v>-1.1196891556891799</v>
      </c>
      <c r="AH1811" s="1">
        <v>4.8468230339574605</v>
      </c>
      <c r="AI1811" s="1">
        <v>9.5765743422911367</v>
      </c>
      <c r="AJ1811" s="1">
        <v>1.7069118022918701</v>
      </c>
      <c r="AK1811" s="1">
        <v>0</v>
      </c>
      <c r="AL1811" s="1">
        <v>0</v>
      </c>
      <c r="AM1811" s="1">
        <v>-23.361096832484154</v>
      </c>
    </row>
    <row r="1812" spans="5:39" x14ac:dyDescent="0.2">
      <c r="E1812" s="1" t="str">
        <f t="shared" si="28"/>
        <v>-1--0-0--1</v>
      </c>
      <c r="F1812" s="1" t="s">
        <v>87</v>
      </c>
      <c r="G1812" s="1">
        <v>1</v>
      </c>
      <c r="H1812" s="1" t="s">
        <v>87</v>
      </c>
      <c r="I1812" s="1" t="s">
        <v>87</v>
      </c>
      <c r="J1812" s="1">
        <v>0</v>
      </c>
      <c r="K1812" s="1" t="s">
        <v>87</v>
      </c>
      <c r="L1812" s="1">
        <v>0</v>
      </c>
      <c r="M1812" s="1" t="s">
        <v>87</v>
      </c>
      <c r="N1812" s="1" t="s">
        <v>87</v>
      </c>
      <c r="O1812" s="1">
        <v>1</v>
      </c>
      <c r="P1812" s="1">
        <v>139</v>
      </c>
      <c r="Q1812" s="1">
        <v>134086</v>
      </c>
      <c r="R1812" s="1">
        <v>25903.958337122109</v>
      </c>
      <c r="S1812" s="1">
        <v>21.618356704711914</v>
      </c>
      <c r="T1812" s="1">
        <v>-167.33430589622745</v>
      </c>
      <c r="U1812" s="1">
        <v>84.365934439047251</v>
      </c>
      <c r="V1812" s="1">
        <v>309.3223876953125</v>
      </c>
      <c r="W1812" s="1">
        <v>180.932373046875</v>
      </c>
      <c r="X1812" s="1">
        <v>0.69847384207527385</v>
      </c>
      <c r="Y1812" s="1">
        <v>0</v>
      </c>
      <c r="Z1812" s="1">
        <v>0</v>
      </c>
      <c r="AA1812" s="1">
        <v>1.5587011321092434</v>
      </c>
      <c r="AB1812" s="1">
        <v>81.813910475366555</v>
      </c>
      <c r="AC1812" s="1">
        <v>16.6273883925242</v>
      </c>
      <c r="AD1812" s="1">
        <v>0</v>
      </c>
      <c r="AE1812" s="1">
        <v>0</v>
      </c>
      <c r="AF1812" s="1">
        <v>0</v>
      </c>
      <c r="AG1812" s="1">
        <v>-60.716130464281832</v>
      </c>
      <c r="AH1812" s="1">
        <v>2.4566323106066257E-2</v>
      </c>
      <c r="AI1812" s="1">
        <v>0</v>
      </c>
      <c r="AJ1812" s="1">
        <v>3.0932238101959229</v>
      </c>
      <c r="AK1812" s="1">
        <v>0</v>
      </c>
      <c r="AL1812" s="1">
        <v>0</v>
      </c>
      <c r="AM1812" s="1">
        <v>15.269938401352112</v>
      </c>
    </row>
    <row r="1813" spans="5:39" x14ac:dyDescent="0.2">
      <c r="E1813" s="1" t="str">
        <f t="shared" si="28"/>
        <v>-1--0-1--1</v>
      </c>
      <c r="F1813" s="1" t="s">
        <v>87</v>
      </c>
      <c r="G1813" s="1">
        <v>1</v>
      </c>
      <c r="H1813" s="1" t="s">
        <v>87</v>
      </c>
      <c r="I1813" s="1" t="s">
        <v>87</v>
      </c>
      <c r="J1813" s="1">
        <v>0</v>
      </c>
      <c r="K1813" s="1" t="s">
        <v>87</v>
      </c>
      <c r="L1813" s="1">
        <v>1</v>
      </c>
      <c r="M1813" s="1" t="s">
        <v>87</v>
      </c>
      <c r="N1813" s="1" t="s">
        <v>87</v>
      </c>
      <c r="O1813" s="1">
        <v>1</v>
      </c>
      <c r="P1813" s="1">
        <v>148</v>
      </c>
      <c r="Q1813" s="1">
        <v>181913</v>
      </c>
      <c r="R1813" s="1">
        <v>28505.534266513489</v>
      </c>
      <c r="S1813" s="1">
        <v>23.637298583984375</v>
      </c>
      <c r="T1813" s="1">
        <v>-129.39040348016869</v>
      </c>
      <c r="U1813" s="1">
        <v>83.6977635477446</v>
      </c>
      <c r="V1813" s="1">
        <v>314.4459228515625</v>
      </c>
      <c r="W1813" s="1">
        <v>189.09375</v>
      </c>
      <c r="X1813" s="1">
        <v>0.66335802806592359</v>
      </c>
      <c r="Y1813" s="1">
        <v>0</v>
      </c>
      <c r="Z1813" s="1">
        <v>0</v>
      </c>
      <c r="AA1813" s="1">
        <v>0.61402978346792148</v>
      </c>
      <c r="AB1813" s="1">
        <v>76.458526878233002</v>
      </c>
      <c r="AC1813" s="1">
        <v>22.927443338299078</v>
      </c>
      <c r="AD1813" s="1">
        <v>0</v>
      </c>
      <c r="AE1813" s="1">
        <v>0</v>
      </c>
      <c r="AF1813" s="1">
        <v>0</v>
      </c>
      <c r="AG1813" s="1">
        <v>-89.222419503472011</v>
      </c>
      <c r="AH1813" s="1">
        <v>6.1348007014342024E-2</v>
      </c>
      <c r="AI1813" s="1">
        <v>0</v>
      </c>
      <c r="AJ1813" s="1">
        <v>3.1444592475891113</v>
      </c>
      <c r="AK1813" s="1">
        <v>0</v>
      </c>
      <c r="AL1813" s="1">
        <v>0</v>
      </c>
      <c r="AM1813" s="1">
        <v>9.5015507133466635</v>
      </c>
    </row>
    <row r="1814" spans="5:39" x14ac:dyDescent="0.2">
      <c r="E1814" s="1" t="str">
        <f t="shared" si="28"/>
        <v>-1--1-0--1</v>
      </c>
      <c r="F1814" s="1" t="s">
        <v>87</v>
      </c>
      <c r="G1814" s="1">
        <v>1</v>
      </c>
      <c r="H1814" s="1" t="s">
        <v>87</v>
      </c>
      <c r="I1814" s="1" t="s">
        <v>87</v>
      </c>
      <c r="J1814" s="1">
        <v>1</v>
      </c>
      <c r="K1814" s="1" t="s">
        <v>87</v>
      </c>
      <c r="L1814" s="1">
        <v>0</v>
      </c>
      <c r="M1814" s="1" t="s">
        <v>87</v>
      </c>
      <c r="N1814" s="1" t="s">
        <v>87</v>
      </c>
      <c r="O1814" s="1">
        <v>1</v>
      </c>
      <c r="P1814" s="1">
        <v>1137</v>
      </c>
      <c r="Q1814" s="1">
        <v>1455239</v>
      </c>
      <c r="R1814" s="1">
        <v>53560.109736483137</v>
      </c>
      <c r="S1814" s="1">
        <v>54.604438781738281</v>
      </c>
      <c r="T1814" s="1">
        <v>-476.52546028962252</v>
      </c>
      <c r="U1814" s="1">
        <v>93.662527898445973</v>
      </c>
      <c r="V1814" s="1">
        <v>358.17648315429688</v>
      </c>
      <c r="W1814" s="1">
        <v>-3.0039107799530029</v>
      </c>
      <c r="X1814" s="1">
        <v>-5.6084851109012047E-3</v>
      </c>
      <c r="Y1814" s="1">
        <v>0.2370744599340727</v>
      </c>
      <c r="Z1814" s="1">
        <v>2.854926235484343</v>
      </c>
      <c r="AA1814" s="1">
        <v>40.529974801390011</v>
      </c>
      <c r="AB1814" s="1">
        <v>51.827294348213591</v>
      </c>
      <c r="AC1814" s="1">
        <v>4.4480666062413121</v>
      </c>
      <c r="AD1814" s="1">
        <v>0.102663548736668</v>
      </c>
      <c r="AE1814" s="1">
        <v>0</v>
      </c>
      <c r="AF1814" s="1">
        <v>2.4296352695330459</v>
      </c>
      <c r="AG1814" s="1">
        <v>-14.419757798981991</v>
      </c>
      <c r="AH1814" s="1">
        <v>10.222189554178088</v>
      </c>
      <c r="AI1814" s="1">
        <v>6.8986522406431954</v>
      </c>
      <c r="AJ1814" s="1">
        <v>3.5817649364471436</v>
      </c>
      <c r="AK1814" s="1">
        <v>0</v>
      </c>
      <c r="AL1814" s="1">
        <v>0</v>
      </c>
      <c r="AM1814" s="1">
        <v>18.981447576678956</v>
      </c>
    </row>
    <row r="1815" spans="5:39" x14ac:dyDescent="0.2">
      <c r="E1815" s="1" t="str">
        <f t="shared" si="28"/>
        <v>-1--1-1--1</v>
      </c>
      <c r="F1815" s="1" t="s">
        <v>87</v>
      </c>
      <c r="G1815" s="1">
        <v>1</v>
      </c>
      <c r="H1815" s="1" t="s">
        <v>87</v>
      </c>
      <c r="I1815" s="1" t="s">
        <v>87</v>
      </c>
      <c r="J1815" s="1">
        <v>1</v>
      </c>
      <c r="K1815" s="1" t="s">
        <v>87</v>
      </c>
      <c r="L1815" s="1">
        <v>1</v>
      </c>
      <c r="M1815" s="1" t="s">
        <v>87</v>
      </c>
      <c r="N1815" s="1" t="s">
        <v>87</v>
      </c>
      <c r="O1815" s="1">
        <v>1</v>
      </c>
      <c r="P1815" s="1">
        <v>399</v>
      </c>
      <c r="Q1815" s="1">
        <v>502061</v>
      </c>
      <c r="R1815" s="1">
        <v>53555.848103182318</v>
      </c>
      <c r="S1815" s="1">
        <v>53.993877410888672</v>
      </c>
      <c r="T1815" s="1">
        <v>-396.72199554970797</v>
      </c>
      <c r="U1815" s="1">
        <v>85.053358728599903</v>
      </c>
      <c r="V1815" s="1">
        <v>359.86224365234375</v>
      </c>
      <c r="W1815" s="1">
        <v>84.335731506347656</v>
      </c>
      <c r="X1815" s="1">
        <v>0.1574724973897601</v>
      </c>
      <c r="Y1815" s="1">
        <v>0</v>
      </c>
      <c r="Z1815" s="1">
        <v>0.43759622834675471</v>
      </c>
      <c r="AA1815" s="1">
        <v>32.966312858397686</v>
      </c>
      <c r="AB1815" s="1">
        <v>59.552524494035588</v>
      </c>
      <c r="AC1815" s="1">
        <v>7.0435664192199754</v>
      </c>
      <c r="AD1815" s="1">
        <v>0</v>
      </c>
      <c r="AE1815" s="1">
        <v>0</v>
      </c>
      <c r="AF1815" s="1">
        <v>0.43759622834675471</v>
      </c>
      <c r="AG1815" s="1">
        <v>-18.8729758980251</v>
      </c>
      <c r="AH1815" s="1">
        <v>8.3022723916002619</v>
      </c>
      <c r="AI1815" s="1">
        <v>0.59698583643023506</v>
      </c>
      <c r="AJ1815" s="1">
        <v>3.5986225605010986</v>
      </c>
      <c r="AK1815" s="1">
        <v>0</v>
      </c>
      <c r="AL1815" s="1">
        <v>0</v>
      </c>
      <c r="AM1815" s="1">
        <v>46.1158335641165</v>
      </c>
    </row>
    <row r="1816" spans="5:39" x14ac:dyDescent="0.2">
      <c r="E1816" s="1" t="str">
        <f t="shared" si="28"/>
        <v>-0--0-0--2</v>
      </c>
      <c r="F1816" s="1" t="s">
        <v>87</v>
      </c>
      <c r="G1816" s="1">
        <v>0</v>
      </c>
      <c r="H1816" s="1" t="s">
        <v>87</v>
      </c>
      <c r="I1816" s="1" t="s">
        <v>87</v>
      </c>
      <c r="J1816" s="1">
        <v>0</v>
      </c>
      <c r="K1816" s="1" t="s">
        <v>87</v>
      </c>
      <c r="L1816" s="1">
        <v>0</v>
      </c>
      <c r="M1816" s="1" t="s">
        <v>87</v>
      </c>
      <c r="N1816" s="1" t="s">
        <v>87</v>
      </c>
      <c r="O1816" s="1">
        <v>2</v>
      </c>
      <c r="P1816" s="1">
        <v>716</v>
      </c>
      <c r="Q1816" s="1">
        <v>2878121</v>
      </c>
      <c r="R1816" s="1">
        <v>15951.153023266186</v>
      </c>
      <c r="S1816" s="1">
        <v>24.073406219482422</v>
      </c>
      <c r="T1816" s="1">
        <v>-74.839771416623392</v>
      </c>
      <c r="U1816" s="1">
        <v>54.943570340475198</v>
      </c>
      <c r="V1816" s="1">
        <v>115.05784606933594</v>
      </c>
      <c r="W1816" s="1">
        <v>83.697181701660156</v>
      </c>
      <c r="X1816" s="1">
        <v>0.52470928953900897</v>
      </c>
      <c r="Y1816" s="1">
        <v>0</v>
      </c>
      <c r="Z1816" s="1">
        <v>1.3325360539046134</v>
      </c>
      <c r="AA1816" s="1">
        <v>11.112666910112535</v>
      </c>
      <c r="AB1816" s="1">
        <v>67.231954459176663</v>
      </c>
      <c r="AC1816" s="1">
        <v>18.919670159802177</v>
      </c>
      <c r="AD1816" s="1">
        <v>1.4031724170040105</v>
      </c>
      <c r="AE1816" s="1">
        <v>0</v>
      </c>
      <c r="AF1816" s="1">
        <v>1.3325360539046134</v>
      </c>
      <c r="AG1816" s="1">
        <v>-17.867031441162865</v>
      </c>
      <c r="AH1816" s="1">
        <v>0</v>
      </c>
      <c r="AI1816" s="1">
        <v>0.42700016244343486</v>
      </c>
      <c r="AJ1816" s="1">
        <v>1.150578498840332</v>
      </c>
      <c r="AK1816" s="1">
        <v>0</v>
      </c>
      <c r="AL1816" s="1">
        <v>0</v>
      </c>
      <c r="AM1816" s="1">
        <v>5.9755701587527632</v>
      </c>
    </row>
    <row r="1817" spans="5:39" x14ac:dyDescent="0.2">
      <c r="E1817" s="1" t="str">
        <f t="shared" si="28"/>
        <v>-0--0-1--2</v>
      </c>
      <c r="F1817" s="1" t="s">
        <v>87</v>
      </c>
      <c r="G1817" s="1">
        <v>0</v>
      </c>
      <c r="H1817" s="1" t="s">
        <v>87</v>
      </c>
      <c r="I1817" s="1" t="s">
        <v>87</v>
      </c>
      <c r="J1817" s="1">
        <v>0</v>
      </c>
      <c r="K1817" s="1" t="s">
        <v>87</v>
      </c>
      <c r="L1817" s="1">
        <v>1</v>
      </c>
      <c r="M1817" s="1" t="s">
        <v>87</v>
      </c>
      <c r="N1817" s="1" t="s">
        <v>87</v>
      </c>
      <c r="O1817" s="1">
        <v>2</v>
      </c>
      <c r="P1817" s="1">
        <v>817</v>
      </c>
      <c r="Q1817" s="1">
        <v>3118122</v>
      </c>
      <c r="R1817" s="1">
        <v>19753.156815143448</v>
      </c>
      <c r="S1817" s="1">
        <v>31.746355056762695</v>
      </c>
      <c r="T1817" s="1">
        <v>-47.200191575364371</v>
      </c>
      <c r="U1817" s="1">
        <v>48.734194275547956</v>
      </c>
      <c r="V1817" s="1">
        <v>123.10160064697266</v>
      </c>
      <c r="W1817" s="1">
        <v>105.12546539306641</v>
      </c>
      <c r="X1817" s="1">
        <v>0.53219577193086232</v>
      </c>
      <c r="Y1817" s="1">
        <v>0</v>
      </c>
      <c r="Z1817" s="1">
        <v>1.0101913908435911</v>
      </c>
      <c r="AA1817" s="1">
        <v>7.107162580553295</v>
      </c>
      <c r="AB1817" s="1">
        <v>67.457815954603433</v>
      </c>
      <c r="AC1817" s="1">
        <v>23.671492007047831</v>
      </c>
      <c r="AD1817" s="1">
        <v>0.75333806695183836</v>
      </c>
      <c r="AE1817" s="1">
        <v>0</v>
      </c>
      <c r="AF1817" s="1">
        <v>0.52849118796506356</v>
      </c>
      <c r="AG1817" s="1">
        <v>-20.592448546401613</v>
      </c>
      <c r="AH1817" s="1">
        <v>0</v>
      </c>
      <c r="AI1817" s="1">
        <v>0.73235714310281641</v>
      </c>
      <c r="AJ1817" s="1">
        <v>1.2310159206390381</v>
      </c>
      <c r="AK1817" s="1">
        <v>0</v>
      </c>
      <c r="AL1817" s="1">
        <v>0</v>
      </c>
      <c r="AM1817" s="1">
        <v>0.34995736737799554</v>
      </c>
    </row>
    <row r="1818" spans="5:39" x14ac:dyDescent="0.2">
      <c r="E1818" s="1" t="str">
        <f t="shared" si="28"/>
        <v>-0--1-0--2</v>
      </c>
      <c r="F1818" s="1" t="s">
        <v>87</v>
      </c>
      <c r="G1818" s="1">
        <v>0</v>
      </c>
      <c r="H1818" s="1" t="s">
        <v>87</v>
      </c>
      <c r="I1818" s="1" t="s">
        <v>87</v>
      </c>
      <c r="J1818" s="1">
        <v>1</v>
      </c>
      <c r="K1818" s="1" t="s">
        <v>87</v>
      </c>
      <c r="L1818" s="1">
        <v>0</v>
      </c>
      <c r="M1818" s="1" t="s">
        <v>87</v>
      </c>
      <c r="N1818" s="1" t="s">
        <v>87</v>
      </c>
      <c r="O1818" s="1">
        <v>2</v>
      </c>
      <c r="P1818" s="1">
        <v>3580</v>
      </c>
      <c r="Q1818" s="1">
        <v>11600566</v>
      </c>
      <c r="R1818" s="1">
        <v>37236.430447317682</v>
      </c>
      <c r="S1818" s="1">
        <v>52.144443511962891</v>
      </c>
      <c r="T1818" s="1">
        <v>-315.83270139277789</v>
      </c>
      <c r="U1818" s="1">
        <v>79.419176543035761</v>
      </c>
      <c r="V1818" s="1">
        <v>173.57423400878906</v>
      </c>
      <c r="W1818" s="1">
        <v>-48.762187957763672</v>
      </c>
      <c r="X1818" s="1">
        <v>-0.13095290652725883</v>
      </c>
      <c r="Y1818" s="1">
        <v>0.81856350802193623</v>
      </c>
      <c r="Z1818" s="1">
        <v>7.6382910971757756</v>
      </c>
      <c r="AA1818" s="1">
        <v>50.428599776941915</v>
      </c>
      <c r="AB1818" s="1">
        <v>34.790983474427023</v>
      </c>
      <c r="AC1818" s="1">
        <v>5.9331587786320084</v>
      </c>
      <c r="AD1818" s="1">
        <v>0.39040336480133814</v>
      </c>
      <c r="AE1818" s="1">
        <v>0.57868728129299896</v>
      </c>
      <c r="AF1818" s="1">
        <v>6.4165662261651715</v>
      </c>
      <c r="AG1818" s="1">
        <v>-2.6176961464946467</v>
      </c>
      <c r="AH1818" s="1">
        <v>6.4525463805954333</v>
      </c>
      <c r="AI1818" s="1">
        <v>10.923468987100746</v>
      </c>
      <c r="AJ1818" s="1">
        <v>1.7357423305511475</v>
      </c>
      <c r="AK1818" s="1">
        <v>0</v>
      </c>
      <c r="AL1818" s="1">
        <v>0</v>
      </c>
      <c r="AM1818" s="1">
        <v>-0.68121322087878622</v>
      </c>
    </row>
    <row r="1819" spans="5:39" x14ac:dyDescent="0.2">
      <c r="E1819" s="1" t="str">
        <f t="shared" si="28"/>
        <v>-0--1-1--2</v>
      </c>
      <c r="F1819" s="1" t="s">
        <v>87</v>
      </c>
      <c r="G1819" s="1">
        <v>0</v>
      </c>
      <c r="H1819" s="1" t="s">
        <v>87</v>
      </c>
      <c r="I1819" s="1" t="s">
        <v>87</v>
      </c>
      <c r="J1819" s="1">
        <v>1</v>
      </c>
      <c r="K1819" s="1" t="s">
        <v>87</v>
      </c>
      <c r="L1819" s="1">
        <v>1</v>
      </c>
      <c r="M1819" s="1" t="s">
        <v>87</v>
      </c>
      <c r="N1819" s="1" t="s">
        <v>87</v>
      </c>
      <c r="O1819" s="1">
        <v>2</v>
      </c>
      <c r="P1819" s="1">
        <v>1546</v>
      </c>
      <c r="Q1819" s="1">
        <v>5332199</v>
      </c>
      <c r="R1819" s="1">
        <v>38275.187314592797</v>
      </c>
      <c r="S1819" s="1">
        <v>55.051239013671875</v>
      </c>
      <c r="T1819" s="1">
        <v>-246.94013128899036</v>
      </c>
      <c r="U1819" s="1">
        <v>69.472552867299271</v>
      </c>
      <c r="V1819" s="1">
        <v>162.62519836425781</v>
      </c>
      <c r="W1819" s="1">
        <v>-18.490060806274414</v>
      </c>
      <c r="X1819" s="1">
        <v>-4.8308217682385829E-2</v>
      </c>
      <c r="Y1819" s="1">
        <v>0.31979301597708559</v>
      </c>
      <c r="Z1819" s="1">
        <v>5.3784001684858351</v>
      </c>
      <c r="AA1819" s="1">
        <v>41.321263516234112</v>
      </c>
      <c r="AB1819" s="1">
        <v>46.797240688128852</v>
      </c>
      <c r="AC1819" s="1">
        <v>6.1581910202526204</v>
      </c>
      <c r="AD1819" s="1">
        <v>2.5111590921494113E-2</v>
      </c>
      <c r="AE1819" s="1">
        <v>4.8347782969090237E-2</v>
      </c>
      <c r="AF1819" s="1">
        <v>4.1682802911144163</v>
      </c>
      <c r="AG1819" s="1">
        <v>-3.9150575826099381</v>
      </c>
      <c r="AH1819" s="1">
        <v>4.7829549982738717</v>
      </c>
      <c r="AI1819" s="1">
        <v>3.9318522453401568</v>
      </c>
      <c r="AJ1819" s="1">
        <v>1.6262519359588623</v>
      </c>
      <c r="AK1819" s="1">
        <v>0</v>
      </c>
      <c r="AL1819" s="1">
        <v>0</v>
      </c>
      <c r="AM1819" s="1">
        <v>-8.4474270250533543</v>
      </c>
    </row>
    <row r="1820" spans="5:39" x14ac:dyDescent="0.2">
      <c r="E1820" s="1" t="str">
        <f t="shared" si="28"/>
        <v>-1--0-0--2</v>
      </c>
      <c r="F1820" s="1" t="s">
        <v>87</v>
      </c>
      <c r="G1820" s="1">
        <v>1</v>
      </c>
      <c r="H1820" s="1" t="s">
        <v>87</v>
      </c>
      <c r="I1820" s="1" t="s">
        <v>87</v>
      </c>
      <c r="J1820" s="1">
        <v>0</v>
      </c>
      <c r="K1820" s="1" t="s">
        <v>87</v>
      </c>
      <c r="L1820" s="1">
        <v>0</v>
      </c>
      <c r="M1820" s="1" t="s">
        <v>87</v>
      </c>
      <c r="N1820" s="1" t="s">
        <v>87</v>
      </c>
      <c r="O1820" s="1">
        <v>2</v>
      </c>
      <c r="P1820" s="1">
        <v>264</v>
      </c>
      <c r="Q1820" s="1">
        <v>273064</v>
      </c>
      <c r="R1820" s="1">
        <v>25510.640673366979</v>
      </c>
      <c r="S1820" s="1">
        <v>23.284988403320313</v>
      </c>
      <c r="T1820" s="1">
        <v>-79.83816214268235</v>
      </c>
      <c r="U1820" s="1">
        <v>81.057449921742901</v>
      </c>
      <c r="V1820" s="1">
        <v>295.99691772460938</v>
      </c>
      <c r="W1820" s="1">
        <v>176.9117431640625</v>
      </c>
      <c r="X1820" s="1">
        <v>0.69348216467474988</v>
      </c>
      <c r="Y1820" s="1">
        <v>0</v>
      </c>
      <c r="Z1820" s="1">
        <v>0</v>
      </c>
      <c r="AA1820" s="1">
        <v>0</v>
      </c>
      <c r="AB1820" s="1">
        <v>85.788313362435176</v>
      </c>
      <c r="AC1820" s="1">
        <v>13.850232912430785</v>
      </c>
      <c r="AD1820" s="1">
        <v>0.36145372513403451</v>
      </c>
      <c r="AE1820" s="1">
        <v>0</v>
      </c>
      <c r="AF1820" s="1">
        <v>0</v>
      </c>
      <c r="AG1820" s="1">
        <v>-127.74506140715388</v>
      </c>
      <c r="AH1820" s="1">
        <v>0.15790071192101485</v>
      </c>
      <c r="AI1820" s="1">
        <v>0</v>
      </c>
      <c r="AJ1820" s="1">
        <v>2.9599690437316895</v>
      </c>
      <c r="AK1820" s="1">
        <v>0</v>
      </c>
      <c r="AL1820" s="1">
        <v>0</v>
      </c>
      <c r="AM1820" s="1">
        <v>7.2826980194185404</v>
      </c>
    </row>
    <row r="1821" spans="5:39" x14ac:dyDescent="0.2">
      <c r="E1821" s="1" t="str">
        <f t="shared" si="28"/>
        <v>-1--0-1--2</v>
      </c>
      <c r="F1821" s="1" t="s">
        <v>87</v>
      </c>
      <c r="G1821" s="1">
        <v>1</v>
      </c>
      <c r="H1821" s="1" t="s">
        <v>87</v>
      </c>
      <c r="I1821" s="1" t="s">
        <v>87</v>
      </c>
      <c r="J1821" s="1">
        <v>0</v>
      </c>
      <c r="K1821" s="1" t="s">
        <v>87</v>
      </c>
      <c r="L1821" s="1">
        <v>1</v>
      </c>
      <c r="M1821" s="1" t="s">
        <v>87</v>
      </c>
      <c r="N1821" s="1" t="s">
        <v>87</v>
      </c>
      <c r="O1821" s="1">
        <v>2</v>
      </c>
      <c r="P1821" s="1">
        <v>330</v>
      </c>
      <c r="Q1821" s="1">
        <v>393694</v>
      </c>
      <c r="R1821" s="1">
        <v>29517.385879384445</v>
      </c>
      <c r="S1821" s="1">
        <v>27.615175247192383</v>
      </c>
      <c r="T1821" s="1">
        <v>-53.287156657724147</v>
      </c>
      <c r="U1821" s="1">
        <v>80.656486025325208</v>
      </c>
      <c r="V1821" s="1">
        <v>310.970458984375</v>
      </c>
      <c r="W1821" s="1">
        <v>220.89077758789063</v>
      </c>
      <c r="X1821" s="1">
        <v>0.74834126060656792</v>
      </c>
      <c r="Y1821" s="1">
        <v>0</v>
      </c>
      <c r="Z1821" s="1">
        <v>0</v>
      </c>
      <c r="AA1821" s="1">
        <v>0.19939343754286323</v>
      </c>
      <c r="AB1821" s="1">
        <v>71.731852657139811</v>
      </c>
      <c r="AC1821" s="1">
        <v>27.949371847170646</v>
      </c>
      <c r="AD1821" s="1">
        <v>0.11938205814668246</v>
      </c>
      <c r="AE1821" s="1">
        <v>0</v>
      </c>
      <c r="AF1821" s="1">
        <v>0</v>
      </c>
      <c r="AG1821" s="1">
        <v>-127.83930852602838</v>
      </c>
      <c r="AH1821" s="1">
        <v>0</v>
      </c>
      <c r="AI1821" s="1">
        <v>0</v>
      </c>
      <c r="AJ1821" s="1">
        <v>3.1097044944763184</v>
      </c>
      <c r="AK1821" s="1">
        <v>0</v>
      </c>
      <c r="AL1821" s="1">
        <v>0</v>
      </c>
      <c r="AM1821" s="1">
        <v>10.390313036291301</v>
      </c>
    </row>
    <row r="1822" spans="5:39" x14ac:dyDescent="0.2">
      <c r="E1822" s="1" t="str">
        <f t="shared" si="28"/>
        <v>-1--1-0--2</v>
      </c>
      <c r="F1822" s="1" t="s">
        <v>87</v>
      </c>
      <c r="G1822" s="1">
        <v>1</v>
      </c>
      <c r="H1822" s="1" t="s">
        <v>87</v>
      </c>
      <c r="I1822" s="1" t="s">
        <v>87</v>
      </c>
      <c r="J1822" s="1">
        <v>1</v>
      </c>
      <c r="K1822" s="1" t="s">
        <v>87</v>
      </c>
      <c r="L1822" s="1">
        <v>0</v>
      </c>
      <c r="M1822" s="1" t="s">
        <v>87</v>
      </c>
      <c r="N1822" s="1" t="s">
        <v>87</v>
      </c>
      <c r="O1822" s="1">
        <v>2</v>
      </c>
      <c r="P1822" s="1">
        <v>2913</v>
      </c>
      <c r="Q1822" s="1">
        <v>4023364</v>
      </c>
      <c r="R1822" s="1">
        <v>55479.589679871126</v>
      </c>
      <c r="S1822" s="1">
        <v>56.213100433349609</v>
      </c>
      <c r="T1822" s="1">
        <v>-411.03667535134559</v>
      </c>
      <c r="U1822" s="1">
        <v>99.880837644832653</v>
      </c>
      <c r="V1822" s="1">
        <v>366.58578491210938</v>
      </c>
      <c r="W1822" s="1">
        <v>79.183639526367188</v>
      </c>
      <c r="X1822" s="1">
        <v>0.14272571225431444</v>
      </c>
      <c r="Y1822" s="1">
        <v>0.10921209216963716</v>
      </c>
      <c r="Z1822" s="1">
        <v>1.951799538893324</v>
      </c>
      <c r="AA1822" s="1">
        <v>28.174631974636149</v>
      </c>
      <c r="AB1822" s="1">
        <v>62.825809447019957</v>
      </c>
      <c r="AC1822" s="1">
        <v>6.9289529856110459</v>
      </c>
      <c r="AD1822" s="1">
        <v>9.5939616698861949E-3</v>
      </c>
      <c r="AE1822" s="1">
        <v>5.873194669932922E-2</v>
      </c>
      <c r="AF1822" s="1">
        <v>1.2516391755754637</v>
      </c>
      <c r="AG1822" s="1">
        <v>-14.416660091798315</v>
      </c>
      <c r="AH1822" s="1">
        <v>11.49213538736339</v>
      </c>
      <c r="AI1822" s="1">
        <v>3.0310752507992849</v>
      </c>
      <c r="AJ1822" s="1">
        <v>3.6658580303192139</v>
      </c>
      <c r="AK1822" s="1">
        <v>0</v>
      </c>
      <c r="AL1822" s="1">
        <v>0</v>
      </c>
      <c r="AM1822" s="1">
        <v>23.647129230769188</v>
      </c>
    </row>
    <row r="1823" spans="5:39" x14ac:dyDescent="0.2">
      <c r="E1823" s="1" t="str">
        <f t="shared" si="28"/>
        <v>-1--1-1--2</v>
      </c>
      <c r="F1823" s="1" t="s">
        <v>87</v>
      </c>
      <c r="G1823" s="1">
        <v>1</v>
      </c>
      <c r="H1823" s="1" t="s">
        <v>87</v>
      </c>
      <c r="I1823" s="1" t="s">
        <v>87</v>
      </c>
      <c r="J1823" s="1">
        <v>1</v>
      </c>
      <c r="K1823" s="1" t="s">
        <v>87</v>
      </c>
      <c r="L1823" s="1">
        <v>1</v>
      </c>
      <c r="M1823" s="1" t="s">
        <v>87</v>
      </c>
      <c r="N1823" s="1" t="s">
        <v>87</v>
      </c>
      <c r="O1823" s="1">
        <v>2</v>
      </c>
      <c r="P1823" s="1">
        <v>1071</v>
      </c>
      <c r="Q1823" s="1">
        <v>1515006</v>
      </c>
      <c r="R1823" s="1">
        <v>62717.948664535223</v>
      </c>
      <c r="S1823" s="1">
        <v>61.894554138183594</v>
      </c>
      <c r="T1823" s="1">
        <v>-320.90691663882529</v>
      </c>
      <c r="U1823" s="1">
        <v>90.520556174936004</v>
      </c>
      <c r="V1823" s="1">
        <v>361.9996337890625</v>
      </c>
      <c r="W1823" s="1">
        <v>109.09535980224609</v>
      </c>
      <c r="X1823" s="1">
        <v>0.17394599492686477</v>
      </c>
      <c r="Y1823" s="1">
        <v>0.39735816227790516</v>
      </c>
      <c r="Z1823" s="1">
        <v>0.42838114172485131</v>
      </c>
      <c r="AA1823" s="1">
        <v>25.411582528386027</v>
      </c>
      <c r="AB1823" s="1">
        <v>64.274398913271639</v>
      </c>
      <c r="AC1823" s="1">
        <v>9.3412831368324607</v>
      </c>
      <c r="AD1823" s="1">
        <v>0.14699611750712538</v>
      </c>
      <c r="AE1823" s="1">
        <v>0.39735816227790516</v>
      </c>
      <c r="AF1823" s="1">
        <v>0.18838209221613644</v>
      </c>
      <c r="AG1823" s="1">
        <v>-18.944239479512582</v>
      </c>
      <c r="AH1823" s="1">
        <v>8.3643323162086816</v>
      </c>
      <c r="AI1823" s="1">
        <v>11.437840005891841</v>
      </c>
      <c r="AJ1823" s="1">
        <v>3.6199963092803955</v>
      </c>
      <c r="AK1823" s="1">
        <v>0</v>
      </c>
      <c r="AL1823" s="1">
        <v>0</v>
      </c>
      <c r="AM1823" s="1">
        <v>-23.375832526679194</v>
      </c>
    </row>
    <row r="1824" spans="5:39" x14ac:dyDescent="0.2">
      <c r="E1824" s="1" t="str">
        <f t="shared" si="28"/>
        <v>-0---0--01</v>
      </c>
      <c r="F1824" s="1" t="s">
        <v>87</v>
      </c>
      <c r="G1824" s="1">
        <v>0</v>
      </c>
      <c r="H1824" s="1" t="s">
        <v>87</v>
      </c>
      <c r="I1824" s="1" t="s">
        <v>87</v>
      </c>
      <c r="J1824" s="1" t="s">
        <v>87</v>
      </c>
      <c r="K1824" s="1">
        <v>0</v>
      </c>
      <c r="L1824" s="1" t="s">
        <v>87</v>
      </c>
      <c r="M1824" s="1" t="s">
        <v>87</v>
      </c>
      <c r="N1824" s="1">
        <v>0</v>
      </c>
      <c r="O1824" s="1">
        <v>1</v>
      </c>
      <c r="P1824" s="1">
        <v>1684</v>
      </c>
      <c r="Q1824" s="1">
        <v>5909719</v>
      </c>
      <c r="R1824" s="1">
        <v>28302.217486411959</v>
      </c>
      <c r="S1824" s="1">
        <v>40.441181182861328</v>
      </c>
      <c r="T1824" s="1">
        <v>-241.70606555754023</v>
      </c>
      <c r="U1824" s="1">
        <v>59.092468574303489</v>
      </c>
      <c r="V1824" s="1">
        <v>153.86024475097656</v>
      </c>
      <c r="W1824" s="1">
        <v>-16.999492645263672</v>
      </c>
      <c r="X1824" s="1">
        <v>-6.006417219225036E-2</v>
      </c>
      <c r="Y1824" s="1">
        <v>0.6200294802510915</v>
      </c>
      <c r="Z1824" s="1">
        <v>5.2480498649766592</v>
      </c>
      <c r="AA1824" s="1">
        <v>43.091727373162755</v>
      </c>
      <c r="AB1824" s="1">
        <v>44.506616981281169</v>
      </c>
      <c r="AC1824" s="1">
        <v>6.516113541100685</v>
      </c>
      <c r="AD1824" s="1">
        <v>1.7462759227638402E-2</v>
      </c>
      <c r="AE1824" s="1">
        <v>0.6200294802510915</v>
      </c>
      <c r="AF1824" s="1">
        <v>4.6370732686274927</v>
      </c>
      <c r="AG1824" s="1">
        <v>-4.2303155175718441</v>
      </c>
      <c r="AH1824" s="1">
        <v>3.7766468930780519</v>
      </c>
      <c r="AI1824" s="1">
        <v>5.739320151600646</v>
      </c>
      <c r="AJ1824" s="1">
        <v>1.5386024713516235</v>
      </c>
      <c r="AK1824" s="1">
        <v>0</v>
      </c>
      <c r="AL1824" s="1">
        <v>0</v>
      </c>
      <c r="AM1824" s="1">
        <v>6.468209956840508</v>
      </c>
    </row>
    <row r="1825" spans="5:39" x14ac:dyDescent="0.2">
      <c r="E1825" s="1" t="str">
        <f t="shared" si="28"/>
        <v>-0---0--11</v>
      </c>
      <c r="F1825" s="1" t="s">
        <v>87</v>
      </c>
      <c r="G1825" s="1">
        <v>0</v>
      </c>
      <c r="H1825" s="1" t="s">
        <v>87</v>
      </c>
      <c r="I1825" s="1" t="s">
        <v>87</v>
      </c>
      <c r="J1825" s="1" t="s">
        <v>87</v>
      </c>
      <c r="K1825" s="1">
        <v>0</v>
      </c>
      <c r="L1825" s="1" t="s">
        <v>87</v>
      </c>
      <c r="M1825" s="1" t="s">
        <v>87</v>
      </c>
      <c r="N1825" s="1">
        <v>1</v>
      </c>
      <c r="O1825" s="1">
        <v>1</v>
      </c>
      <c r="P1825" s="1">
        <v>756</v>
      </c>
      <c r="Q1825" s="1">
        <v>2709991</v>
      </c>
      <c r="R1825" s="1">
        <v>28522.386995845682</v>
      </c>
      <c r="S1825" s="1">
        <v>42.583641052246094</v>
      </c>
      <c r="T1825" s="1">
        <v>-354.30391421297537</v>
      </c>
      <c r="U1825" s="1">
        <v>63.794313406219317</v>
      </c>
      <c r="V1825" s="1">
        <v>154.65087890625</v>
      </c>
      <c r="W1825" s="1">
        <v>-98.794075012207031</v>
      </c>
      <c r="X1825" s="1">
        <v>-0.34637379762989856</v>
      </c>
      <c r="Y1825" s="1">
        <v>0.25435508826413078</v>
      </c>
      <c r="Z1825" s="1">
        <v>19.955047821192025</v>
      </c>
      <c r="AA1825" s="1">
        <v>52.886042794976071</v>
      </c>
      <c r="AB1825" s="1">
        <v>25.878425426505107</v>
      </c>
      <c r="AC1825" s="1">
        <v>1.0261288690626649</v>
      </c>
      <c r="AD1825" s="1">
        <v>0</v>
      </c>
      <c r="AE1825" s="1">
        <v>0.25435508826413078</v>
      </c>
      <c r="AF1825" s="1">
        <v>18.711390554433578</v>
      </c>
      <c r="AG1825" s="1">
        <v>4.6926705556679629</v>
      </c>
      <c r="AH1825" s="1">
        <v>4.4579991338575367</v>
      </c>
      <c r="AI1825" s="1">
        <v>17.332830846581288</v>
      </c>
      <c r="AJ1825" s="1">
        <v>1.5465087890625</v>
      </c>
      <c r="AK1825" s="1">
        <v>0</v>
      </c>
      <c r="AL1825" s="1">
        <v>0</v>
      </c>
      <c r="AM1825" s="1">
        <v>10.58114391294543</v>
      </c>
    </row>
    <row r="1826" spans="5:39" x14ac:dyDescent="0.2">
      <c r="E1826" s="1" t="str">
        <f t="shared" si="28"/>
        <v>-0---1--01</v>
      </c>
      <c r="F1826" s="1" t="s">
        <v>87</v>
      </c>
      <c r="G1826" s="1">
        <v>0</v>
      </c>
      <c r="H1826" s="1" t="s">
        <v>87</v>
      </c>
      <c r="I1826" s="1" t="s">
        <v>87</v>
      </c>
      <c r="J1826" s="1" t="s">
        <v>87</v>
      </c>
      <c r="K1826" s="1">
        <v>1</v>
      </c>
      <c r="L1826" s="1" t="s">
        <v>87</v>
      </c>
      <c r="M1826" s="1" t="s">
        <v>87</v>
      </c>
      <c r="N1826" s="1">
        <v>0</v>
      </c>
      <c r="O1826" s="1">
        <v>1</v>
      </c>
      <c r="P1826" s="1">
        <v>247</v>
      </c>
      <c r="Q1826" s="1">
        <v>707139</v>
      </c>
      <c r="R1826" s="1">
        <v>50229.877734973226</v>
      </c>
      <c r="S1826" s="1">
        <v>71.251113891601563</v>
      </c>
      <c r="T1826" s="1">
        <v>-398.82168747203343</v>
      </c>
      <c r="U1826" s="1">
        <v>70.394915168048428</v>
      </c>
      <c r="V1826" s="1">
        <v>190.92088317871094</v>
      </c>
      <c r="W1826" s="1">
        <v>-159.7847900390625</v>
      </c>
      <c r="X1826" s="1">
        <v>-0.31810706544445794</v>
      </c>
      <c r="Y1826" s="1">
        <v>1.8045957018351413</v>
      </c>
      <c r="Z1826" s="1">
        <v>15.058849815948491</v>
      </c>
      <c r="AA1826" s="1">
        <v>48.073292520989511</v>
      </c>
      <c r="AB1826" s="1">
        <v>29.31559424667569</v>
      </c>
      <c r="AC1826" s="1">
        <v>5.7476677145511701</v>
      </c>
      <c r="AD1826" s="1">
        <v>0</v>
      </c>
      <c r="AE1826" s="1">
        <v>0.52309376232961269</v>
      </c>
      <c r="AF1826" s="1">
        <v>6.802057304150952</v>
      </c>
      <c r="AG1826" s="1">
        <v>-1.029291453118498</v>
      </c>
      <c r="AH1826" s="1">
        <v>8.0169361636570393</v>
      </c>
      <c r="AI1826" s="1">
        <v>13.320215284021748</v>
      </c>
      <c r="AJ1826" s="1">
        <v>1.9092087745666504</v>
      </c>
      <c r="AK1826" s="1">
        <v>0</v>
      </c>
      <c r="AL1826" s="1">
        <v>0</v>
      </c>
      <c r="AM1826" s="1">
        <v>-42.586763191038138</v>
      </c>
    </row>
    <row r="1827" spans="5:39" x14ac:dyDescent="0.2">
      <c r="E1827" s="1" t="str">
        <f t="shared" si="28"/>
        <v>-0---1--11</v>
      </c>
      <c r="F1827" s="1" t="s">
        <v>87</v>
      </c>
      <c r="G1827" s="1">
        <v>0</v>
      </c>
      <c r="H1827" s="1" t="s">
        <v>87</v>
      </c>
      <c r="I1827" s="1" t="s">
        <v>87</v>
      </c>
      <c r="J1827" s="1" t="s">
        <v>87</v>
      </c>
      <c r="K1827" s="1">
        <v>1</v>
      </c>
      <c r="L1827" s="1" t="s">
        <v>87</v>
      </c>
      <c r="M1827" s="1" t="s">
        <v>87</v>
      </c>
      <c r="N1827" s="1">
        <v>1</v>
      </c>
      <c r="O1827" s="1">
        <v>1</v>
      </c>
      <c r="P1827" s="1">
        <v>137</v>
      </c>
      <c r="Q1827" s="1">
        <v>385394</v>
      </c>
      <c r="R1827" s="1">
        <v>51436.7524467974</v>
      </c>
      <c r="S1827" s="1">
        <v>71.5196533203125</v>
      </c>
      <c r="T1827" s="1">
        <v>-540.17970435946881</v>
      </c>
      <c r="U1827" s="1">
        <v>71.968516377525276</v>
      </c>
      <c r="V1827" s="1">
        <v>194.29310607910156</v>
      </c>
      <c r="W1827" s="1">
        <v>-355.93817138671875</v>
      </c>
      <c r="X1827" s="1">
        <v>-0.69199192105853968</v>
      </c>
      <c r="Y1827" s="1">
        <v>2.3817184491714971</v>
      </c>
      <c r="Z1827" s="1">
        <v>24.128554154968683</v>
      </c>
      <c r="AA1827" s="1">
        <v>52.420639657078219</v>
      </c>
      <c r="AB1827" s="1">
        <v>17.467578633813709</v>
      </c>
      <c r="AC1827" s="1">
        <v>3.6015091049679029</v>
      </c>
      <c r="AD1827" s="1">
        <v>0</v>
      </c>
      <c r="AE1827" s="1">
        <v>0</v>
      </c>
      <c r="AF1827" s="1">
        <v>7.417344328142109</v>
      </c>
      <c r="AG1827" s="1">
        <v>2.0287018151561291</v>
      </c>
      <c r="AH1827" s="1">
        <v>8.9236281130919721</v>
      </c>
      <c r="AI1827" s="1">
        <v>14.693857536489659</v>
      </c>
      <c r="AJ1827" s="1">
        <v>1.9429311752319336</v>
      </c>
      <c r="AK1827" s="1">
        <v>0</v>
      </c>
      <c r="AL1827" s="1">
        <v>0</v>
      </c>
      <c r="AM1827" s="1">
        <v>-107.66628677477148</v>
      </c>
    </row>
    <row r="1828" spans="5:39" x14ac:dyDescent="0.2">
      <c r="E1828" s="1" t="str">
        <f t="shared" si="28"/>
        <v>-1---0--01</v>
      </c>
      <c r="F1828" s="1" t="s">
        <v>87</v>
      </c>
      <c r="G1828" s="1">
        <v>1</v>
      </c>
      <c r="H1828" s="1" t="s">
        <v>87</v>
      </c>
      <c r="I1828" s="1" t="s">
        <v>87</v>
      </c>
      <c r="J1828" s="1" t="s">
        <v>87</v>
      </c>
      <c r="K1828" s="1">
        <v>0</v>
      </c>
      <c r="L1828" s="1" t="s">
        <v>87</v>
      </c>
      <c r="M1828" s="1" t="s">
        <v>87</v>
      </c>
      <c r="N1828" s="1">
        <v>0</v>
      </c>
      <c r="O1828" s="1">
        <v>1</v>
      </c>
      <c r="P1828" s="1">
        <v>1075</v>
      </c>
      <c r="Q1828" s="1">
        <v>1341842</v>
      </c>
      <c r="R1828" s="1">
        <v>46637.747056859444</v>
      </c>
      <c r="S1828" s="1">
        <v>46.566082000732422</v>
      </c>
      <c r="T1828" s="1">
        <v>-344.97336172788312</v>
      </c>
      <c r="U1828" s="1">
        <v>89.450886945721237</v>
      </c>
      <c r="V1828" s="1">
        <v>347.42764282226563</v>
      </c>
      <c r="W1828" s="1">
        <v>97.04925537109375</v>
      </c>
      <c r="X1828" s="1">
        <v>0.20809164570658611</v>
      </c>
      <c r="Y1828" s="1">
        <v>0</v>
      </c>
      <c r="Z1828" s="1">
        <v>0.66684453162145763</v>
      </c>
      <c r="AA1828" s="1">
        <v>26.961967206273169</v>
      </c>
      <c r="AB1828" s="1">
        <v>63.402397599717411</v>
      </c>
      <c r="AC1828" s="1">
        <v>8.8574511753246661</v>
      </c>
      <c r="AD1828" s="1">
        <v>0.11133948706330551</v>
      </c>
      <c r="AE1828" s="1">
        <v>0</v>
      </c>
      <c r="AF1828" s="1">
        <v>0.66684453162145763</v>
      </c>
      <c r="AG1828" s="1">
        <v>-32.817247899117014</v>
      </c>
      <c r="AH1828" s="1">
        <v>7.6211285901106134</v>
      </c>
      <c r="AI1828" s="1">
        <v>0.21553804305997401</v>
      </c>
      <c r="AJ1828" s="1">
        <v>3.4742763042449951</v>
      </c>
      <c r="AK1828" s="1">
        <v>0</v>
      </c>
      <c r="AL1828" s="1">
        <v>0</v>
      </c>
      <c r="AM1828" s="1">
        <v>30.12467578728133</v>
      </c>
    </row>
    <row r="1829" spans="5:39" x14ac:dyDescent="0.2">
      <c r="E1829" s="1" t="str">
        <f t="shared" si="28"/>
        <v>-1---0--11</v>
      </c>
      <c r="F1829" s="1" t="s">
        <v>87</v>
      </c>
      <c r="G1829" s="1">
        <v>1</v>
      </c>
      <c r="H1829" s="1" t="s">
        <v>87</v>
      </c>
      <c r="I1829" s="1" t="s">
        <v>87</v>
      </c>
      <c r="J1829" s="1" t="s">
        <v>87</v>
      </c>
      <c r="K1829" s="1">
        <v>0</v>
      </c>
      <c r="L1829" s="1" t="s">
        <v>87</v>
      </c>
      <c r="M1829" s="1" t="s">
        <v>87</v>
      </c>
      <c r="N1829" s="1">
        <v>1</v>
      </c>
      <c r="O1829" s="1">
        <v>1</v>
      </c>
      <c r="P1829" s="1">
        <v>332</v>
      </c>
      <c r="Q1829" s="1">
        <v>366852</v>
      </c>
      <c r="R1829" s="1">
        <v>45621.24876886425</v>
      </c>
      <c r="S1829" s="1">
        <v>44.644645690917969</v>
      </c>
      <c r="T1829" s="1">
        <v>-463.20425391353098</v>
      </c>
      <c r="U1829" s="1">
        <v>88.09609382835913</v>
      </c>
      <c r="V1829" s="1">
        <v>355.92745971679688</v>
      </c>
      <c r="W1829" s="1">
        <v>23.568292617797852</v>
      </c>
      <c r="X1829" s="1">
        <v>5.1660779250485622E-2</v>
      </c>
      <c r="Y1829" s="1">
        <v>0</v>
      </c>
      <c r="Z1829" s="1">
        <v>1.4073795427038696</v>
      </c>
      <c r="AA1829" s="1">
        <v>37.020378790356872</v>
      </c>
      <c r="AB1829" s="1">
        <v>59.278673688571956</v>
      </c>
      <c r="AC1829" s="1">
        <v>2.2935679783672982</v>
      </c>
      <c r="AD1829" s="1">
        <v>0</v>
      </c>
      <c r="AE1829" s="1">
        <v>0</v>
      </c>
      <c r="AF1829" s="1">
        <v>1.2416451320968673</v>
      </c>
      <c r="AG1829" s="1">
        <v>-16.703894679656599</v>
      </c>
      <c r="AH1829" s="1">
        <v>7.3466005463720938</v>
      </c>
      <c r="AI1829" s="1">
        <v>3.3967261265311119</v>
      </c>
      <c r="AJ1829" s="1">
        <v>3.5592746734619141</v>
      </c>
      <c r="AK1829" s="1">
        <v>0</v>
      </c>
      <c r="AL1829" s="1">
        <v>0</v>
      </c>
      <c r="AM1829" s="1">
        <v>48.709562176305148</v>
      </c>
    </row>
    <row r="1830" spans="5:39" x14ac:dyDescent="0.2">
      <c r="E1830" s="1" t="str">
        <f t="shared" si="28"/>
        <v>-1---1--01</v>
      </c>
      <c r="F1830" s="1" t="s">
        <v>87</v>
      </c>
      <c r="G1830" s="1">
        <v>1</v>
      </c>
      <c r="H1830" s="1" t="s">
        <v>87</v>
      </c>
      <c r="I1830" s="1" t="s">
        <v>87</v>
      </c>
      <c r="J1830" s="1" t="s">
        <v>87</v>
      </c>
      <c r="K1830" s="1">
        <v>1</v>
      </c>
      <c r="L1830" s="1" t="s">
        <v>87</v>
      </c>
      <c r="M1830" s="1" t="s">
        <v>87</v>
      </c>
      <c r="N1830" s="1">
        <v>0</v>
      </c>
      <c r="O1830" s="1">
        <v>1</v>
      </c>
      <c r="P1830" s="1">
        <v>290</v>
      </c>
      <c r="Q1830" s="1">
        <v>413271</v>
      </c>
      <c r="R1830" s="1">
        <v>60263.889039608315</v>
      </c>
      <c r="S1830" s="1">
        <v>61.12396240234375</v>
      </c>
      <c r="T1830" s="1">
        <v>-497.2333726395126</v>
      </c>
      <c r="U1830" s="1">
        <v>90.844549919451268</v>
      </c>
      <c r="V1830" s="1">
        <v>357.99560546875</v>
      </c>
      <c r="W1830" s="1">
        <v>-18.407501220703125</v>
      </c>
      <c r="X1830" s="1">
        <v>-3.0544827945977453E-2</v>
      </c>
      <c r="Y1830" s="1">
        <v>0</v>
      </c>
      <c r="Z1830" s="1">
        <v>4.2424946342714582</v>
      </c>
      <c r="AA1830" s="1">
        <v>40.795265092396995</v>
      </c>
      <c r="AB1830" s="1">
        <v>46.374896859445741</v>
      </c>
      <c r="AC1830" s="1">
        <v>8.5873434138858027</v>
      </c>
      <c r="AD1830" s="1">
        <v>0</v>
      </c>
      <c r="AE1830" s="1">
        <v>0</v>
      </c>
      <c r="AF1830" s="1">
        <v>3.6133674997761758</v>
      </c>
      <c r="AG1830" s="1">
        <v>-11.057950080632216</v>
      </c>
      <c r="AH1830" s="1">
        <v>10.158255688737203</v>
      </c>
      <c r="AI1830" s="1">
        <v>14.747103981324493</v>
      </c>
      <c r="AJ1830" s="1">
        <v>3.5799560546875</v>
      </c>
      <c r="AK1830" s="1">
        <v>0</v>
      </c>
      <c r="AL1830" s="1">
        <v>0</v>
      </c>
      <c r="AM1830" s="1">
        <v>16.138311943536507</v>
      </c>
    </row>
    <row r="1831" spans="5:39" x14ac:dyDescent="0.2">
      <c r="E1831" s="1" t="str">
        <f t="shared" si="28"/>
        <v>-1---1--11</v>
      </c>
      <c r="F1831" s="1" t="s">
        <v>87</v>
      </c>
      <c r="G1831" s="1">
        <v>1</v>
      </c>
      <c r="H1831" s="1" t="s">
        <v>87</v>
      </c>
      <c r="I1831" s="1" t="s">
        <v>87</v>
      </c>
      <c r="J1831" s="1" t="s">
        <v>87</v>
      </c>
      <c r="K1831" s="1">
        <v>1</v>
      </c>
      <c r="L1831" s="1" t="s">
        <v>87</v>
      </c>
      <c r="M1831" s="1" t="s">
        <v>87</v>
      </c>
      <c r="N1831" s="1">
        <v>1</v>
      </c>
      <c r="O1831" s="1">
        <v>1</v>
      </c>
      <c r="P1831" s="1">
        <v>126</v>
      </c>
      <c r="Q1831" s="1">
        <v>151334</v>
      </c>
      <c r="R1831" s="1">
        <v>61241.33884681292</v>
      </c>
      <c r="S1831" s="1">
        <v>63.741889953613281</v>
      </c>
      <c r="T1831" s="1">
        <v>-662.72466580097921</v>
      </c>
      <c r="U1831" s="1">
        <v>103.4185079003927</v>
      </c>
      <c r="V1831" s="1">
        <v>369.16952514648438</v>
      </c>
      <c r="W1831" s="1">
        <v>-228.85919189453125</v>
      </c>
      <c r="X1831" s="1">
        <v>-0.3737005039471657</v>
      </c>
      <c r="Y1831" s="1">
        <v>2.2797256399751542</v>
      </c>
      <c r="Z1831" s="1">
        <v>7.9948987008867807</v>
      </c>
      <c r="AA1831" s="1">
        <v>61.013387606222004</v>
      </c>
      <c r="AB1831" s="1">
        <v>27.826529398548907</v>
      </c>
      <c r="AC1831" s="1">
        <v>0.88545865436716142</v>
      </c>
      <c r="AD1831" s="1">
        <v>0</v>
      </c>
      <c r="AE1831" s="1">
        <v>0</v>
      </c>
      <c r="AF1831" s="1">
        <v>6.0250835899401327</v>
      </c>
      <c r="AG1831" s="1">
        <v>-0.64843571084053409</v>
      </c>
      <c r="AH1831" s="1">
        <v>12.811741339307581</v>
      </c>
      <c r="AI1831" s="1">
        <v>17.901112194441019</v>
      </c>
      <c r="AJ1831" s="1">
        <v>3.6916952133178711</v>
      </c>
      <c r="AK1831" s="1">
        <v>0</v>
      </c>
      <c r="AL1831" s="1">
        <v>0</v>
      </c>
      <c r="AM1831" s="1">
        <v>-68.786967674171137</v>
      </c>
    </row>
    <row r="1832" spans="5:39" x14ac:dyDescent="0.2">
      <c r="E1832" s="1" t="str">
        <f t="shared" si="28"/>
        <v>-0---0--02</v>
      </c>
      <c r="F1832" s="1" t="s">
        <v>87</v>
      </c>
      <c r="G1832" s="1">
        <v>0</v>
      </c>
      <c r="H1832" s="1" t="s">
        <v>87</v>
      </c>
      <c r="I1832" s="1" t="s">
        <v>87</v>
      </c>
      <c r="J1832" s="1" t="s">
        <v>87</v>
      </c>
      <c r="K1832" s="1">
        <v>0</v>
      </c>
      <c r="L1832" s="1" t="s">
        <v>87</v>
      </c>
      <c r="M1832" s="1" t="s">
        <v>87</v>
      </c>
      <c r="N1832" s="1">
        <v>0</v>
      </c>
      <c r="O1832" s="1">
        <v>2</v>
      </c>
      <c r="P1832" s="1">
        <v>4424</v>
      </c>
      <c r="Q1832" s="1">
        <v>15357155</v>
      </c>
      <c r="R1832" s="1">
        <v>29355.495319146743</v>
      </c>
      <c r="S1832" s="1">
        <v>42.367877960205078</v>
      </c>
      <c r="T1832" s="1">
        <v>-179.65682910342309</v>
      </c>
      <c r="U1832" s="1">
        <v>71.215758349167672</v>
      </c>
      <c r="V1832" s="1">
        <v>152.23248291015625</v>
      </c>
      <c r="W1832" s="1">
        <v>44.531280517578125</v>
      </c>
      <c r="X1832" s="1">
        <v>0.15169657344712958</v>
      </c>
      <c r="Y1832" s="1">
        <v>6.0141347795213365E-2</v>
      </c>
      <c r="Z1832" s="1">
        <v>2.6233569954851665</v>
      </c>
      <c r="AA1832" s="1">
        <v>30.181377996119725</v>
      </c>
      <c r="AB1832" s="1">
        <v>52.603447708901804</v>
      </c>
      <c r="AC1832" s="1">
        <v>13.920768527764421</v>
      </c>
      <c r="AD1832" s="1">
        <v>0.61090742393366482</v>
      </c>
      <c r="AE1832" s="1">
        <v>3.9883689394292106E-2</v>
      </c>
      <c r="AF1832" s="1">
        <v>2.2663182080274633</v>
      </c>
      <c r="AG1832" s="1">
        <v>-10.314581484703837</v>
      </c>
      <c r="AH1832" s="1">
        <v>3.4908391639926624</v>
      </c>
      <c r="AI1832" s="1">
        <v>2.119713382821049</v>
      </c>
      <c r="AJ1832" s="1">
        <v>1.5223249197006226</v>
      </c>
      <c r="AK1832" s="1">
        <v>0</v>
      </c>
      <c r="AL1832" s="1">
        <v>0</v>
      </c>
      <c r="AM1832" s="1">
        <v>5.4438920734906118</v>
      </c>
    </row>
    <row r="1833" spans="5:39" x14ac:dyDescent="0.2">
      <c r="E1833" s="1" t="str">
        <f t="shared" si="28"/>
        <v>-0---0--12</v>
      </c>
      <c r="F1833" s="1" t="s">
        <v>87</v>
      </c>
      <c r="G1833" s="1">
        <v>0</v>
      </c>
      <c r="H1833" s="1" t="s">
        <v>87</v>
      </c>
      <c r="I1833" s="1" t="s">
        <v>87</v>
      </c>
      <c r="J1833" s="1" t="s">
        <v>87</v>
      </c>
      <c r="K1833" s="1">
        <v>0</v>
      </c>
      <c r="L1833" s="1" t="s">
        <v>87</v>
      </c>
      <c r="M1833" s="1" t="s">
        <v>87</v>
      </c>
      <c r="N1833" s="1">
        <v>1</v>
      </c>
      <c r="O1833" s="1">
        <v>2</v>
      </c>
      <c r="P1833" s="1">
        <v>1236</v>
      </c>
      <c r="Q1833" s="1">
        <v>4573328</v>
      </c>
      <c r="R1833" s="1">
        <v>29721.952400584942</v>
      </c>
      <c r="S1833" s="1">
        <v>45.128467559814453</v>
      </c>
      <c r="T1833" s="1">
        <v>-301.77606109699934</v>
      </c>
      <c r="U1833" s="1">
        <v>61.174840734022744</v>
      </c>
      <c r="V1833" s="1">
        <v>150.90931701660156</v>
      </c>
      <c r="W1833" s="1">
        <v>-74.108192443847656</v>
      </c>
      <c r="X1833" s="1">
        <v>-0.24933823809767347</v>
      </c>
      <c r="Y1833" s="1">
        <v>0.89912641297540863</v>
      </c>
      <c r="Z1833" s="1">
        <v>11.33428435485056</v>
      </c>
      <c r="AA1833" s="1">
        <v>54.809036220450402</v>
      </c>
      <c r="AB1833" s="1">
        <v>32.338572698043961</v>
      </c>
      <c r="AC1833" s="1">
        <v>0.57940300805015521</v>
      </c>
      <c r="AD1833" s="1">
        <v>3.9577305629510937E-2</v>
      </c>
      <c r="AE1833" s="1">
        <v>0.79777789828326329</v>
      </c>
      <c r="AF1833" s="1">
        <v>10.979006972602884</v>
      </c>
      <c r="AG1833" s="1">
        <v>-0.71861777672364013</v>
      </c>
      <c r="AH1833" s="1">
        <v>3.2888677259614956</v>
      </c>
      <c r="AI1833" s="1">
        <v>10.360880851055944</v>
      </c>
      <c r="AJ1833" s="1">
        <v>1.509093165397644</v>
      </c>
      <c r="AK1833" s="1">
        <v>0</v>
      </c>
      <c r="AL1833" s="1">
        <v>0</v>
      </c>
      <c r="AM1833" s="1">
        <v>2.6525809871431809</v>
      </c>
    </row>
    <row r="1834" spans="5:39" x14ac:dyDescent="0.2">
      <c r="E1834" s="1" t="str">
        <f t="shared" si="28"/>
        <v>-0---1--02</v>
      </c>
      <c r="F1834" s="1" t="s">
        <v>87</v>
      </c>
      <c r="G1834" s="1">
        <v>0</v>
      </c>
      <c r="H1834" s="1" t="s">
        <v>87</v>
      </c>
      <c r="I1834" s="1" t="s">
        <v>87</v>
      </c>
      <c r="J1834" s="1" t="s">
        <v>87</v>
      </c>
      <c r="K1834" s="1">
        <v>1</v>
      </c>
      <c r="L1834" s="1" t="s">
        <v>87</v>
      </c>
      <c r="M1834" s="1" t="s">
        <v>87</v>
      </c>
      <c r="N1834" s="1">
        <v>0</v>
      </c>
      <c r="O1834" s="1">
        <v>2</v>
      </c>
      <c r="P1834" s="1">
        <v>725</v>
      </c>
      <c r="Q1834" s="1">
        <v>2216447</v>
      </c>
      <c r="R1834" s="1">
        <v>53146.616319002351</v>
      </c>
      <c r="S1834" s="1">
        <v>70.453895568847656</v>
      </c>
      <c r="T1834" s="1">
        <v>-377.74146244412873</v>
      </c>
      <c r="U1834" s="1">
        <v>79.735183339699404</v>
      </c>
      <c r="V1834" s="1">
        <v>189.23005676269531</v>
      </c>
      <c r="W1834" s="1">
        <v>-127.98326873779297</v>
      </c>
      <c r="X1834" s="1">
        <v>-0.24081169715414805</v>
      </c>
      <c r="Y1834" s="1">
        <v>2.0753485194999022</v>
      </c>
      <c r="Z1834" s="1">
        <v>8.3035597061423072</v>
      </c>
      <c r="AA1834" s="1">
        <v>46.783703828695202</v>
      </c>
      <c r="AB1834" s="1">
        <v>36.338112303159065</v>
      </c>
      <c r="AC1834" s="1">
        <v>5.8281565045318029</v>
      </c>
      <c r="AD1834" s="1">
        <v>0.67111913797171774</v>
      </c>
      <c r="AE1834" s="1">
        <v>0.84409868586977266</v>
      </c>
      <c r="AF1834" s="1">
        <v>4.7124970730182136</v>
      </c>
      <c r="AG1834" s="1">
        <v>-2.1979720518250319</v>
      </c>
      <c r="AH1834" s="1">
        <v>10.490398721526491</v>
      </c>
      <c r="AI1834" s="1">
        <v>21.908968445383564</v>
      </c>
      <c r="AJ1834" s="1">
        <v>1.8923006057739258</v>
      </c>
      <c r="AK1834" s="1">
        <v>0</v>
      </c>
      <c r="AL1834" s="1">
        <v>0</v>
      </c>
      <c r="AM1834" s="1">
        <v>-49.408443467498202</v>
      </c>
    </row>
    <row r="1835" spans="5:39" x14ac:dyDescent="0.2">
      <c r="E1835" s="1" t="str">
        <f t="shared" si="28"/>
        <v>-0---1--12</v>
      </c>
      <c r="F1835" s="1" t="s">
        <v>87</v>
      </c>
      <c r="G1835" s="1">
        <v>0</v>
      </c>
      <c r="H1835" s="1" t="s">
        <v>87</v>
      </c>
      <c r="I1835" s="1" t="s">
        <v>87</v>
      </c>
      <c r="J1835" s="1" t="s">
        <v>87</v>
      </c>
      <c r="K1835" s="1">
        <v>1</v>
      </c>
      <c r="L1835" s="1" t="s">
        <v>87</v>
      </c>
      <c r="M1835" s="1" t="s">
        <v>87</v>
      </c>
      <c r="N1835" s="1">
        <v>1</v>
      </c>
      <c r="O1835" s="1">
        <v>2</v>
      </c>
      <c r="P1835" s="1">
        <v>274</v>
      </c>
      <c r="Q1835" s="1">
        <v>782078</v>
      </c>
      <c r="R1835" s="1">
        <v>49886.198960781177</v>
      </c>
      <c r="S1835" s="1">
        <v>68.445487976074219</v>
      </c>
      <c r="T1835" s="1">
        <v>-468.95997532814124</v>
      </c>
      <c r="U1835" s="1">
        <v>66.066842017645072</v>
      </c>
      <c r="V1835" s="1">
        <v>189.58633422851563</v>
      </c>
      <c r="W1835" s="1">
        <v>-200.57026672363281</v>
      </c>
      <c r="X1835" s="1">
        <v>-0.4020556203957617</v>
      </c>
      <c r="Y1835" s="1">
        <v>2.0017184986663734</v>
      </c>
      <c r="Z1835" s="1">
        <v>17.575229069223276</v>
      </c>
      <c r="AA1835" s="1">
        <v>53.223207915323023</v>
      </c>
      <c r="AB1835" s="1">
        <v>26.461554985564099</v>
      </c>
      <c r="AC1835" s="1">
        <v>0.73828953122322838</v>
      </c>
      <c r="AD1835" s="1">
        <v>0</v>
      </c>
      <c r="AE1835" s="1">
        <v>1.0727830216423424</v>
      </c>
      <c r="AF1835" s="1">
        <v>8.5479964913985551</v>
      </c>
      <c r="AG1835" s="1">
        <v>-0.40286395117863671</v>
      </c>
      <c r="AH1835" s="1">
        <v>10.810962920484135</v>
      </c>
      <c r="AI1835" s="1">
        <v>29.025030417226368</v>
      </c>
      <c r="AJ1835" s="1">
        <v>1.8958632946014404</v>
      </c>
      <c r="AK1835" s="1">
        <v>0</v>
      </c>
      <c r="AL1835" s="1">
        <v>0</v>
      </c>
      <c r="AM1835" s="1">
        <v>-26.696593070904143</v>
      </c>
    </row>
    <row r="1836" spans="5:39" x14ac:dyDescent="0.2">
      <c r="E1836" s="1" t="str">
        <f t="shared" si="28"/>
        <v>-1---0--02</v>
      </c>
      <c r="F1836" s="1" t="s">
        <v>87</v>
      </c>
      <c r="G1836" s="1">
        <v>1</v>
      </c>
      <c r="H1836" s="1" t="s">
        <v>87</v>
      </c>
      <c r="I1836" s="1" t="s">
        <v>87</v>
      </c>
      <c r="J1836" s="1" t="s">
        <v>87</v>
      </c>
      <c r="K1836" s="1">
        <v>0</v>
      </c>
      <c r="L1836" s="1" t="s">
        <v>87</v>
      </c>
      <c r="M1836" s="1" t="s">
        <v>87</v>
      </c>
      <c r="N1836" s="1">
        <v>0</v>
      </c>
      <c r="O1836" s="1">
        <v>2</v>
      </c>
      <c r="P1836" s="1">
        <v>2709</v>
      </c>
      <c r="Q1836" s="1">
        <v>3566382</v>
      </c>
      <c r="R1836" s="1">
        <v>50804.459334161933</v>
      </c>
      <c r="S1836" s="1">
        <v>50.817329406738281</v>
      </c>
      <c r="T1836" s="1">
        <v>-286.82855326487709</v>
      </c>
      <c r="U1836" s="1">
        <v>96.753036587622418</v>
      </c>
      <c r="V1836" s="1">
        <v>354.59390258789063</v>
      </c>
      <c r="W1836" s="1">
        <v>153.85772705078125</v>
      </c>
      <c r="X1836" s="1">
        <v>0.30284295722703269</v>
      </c>
      <c r="Y1836" s="1">
        <v>3.5301882972715769E-2</v>
      </c>
      <c r="Z1836" s="1">
        <v>0.32091346356054962</v>
      </c>
      <c r="AA1836" s="1">
        <v>19.229712352742919</v>
      </c>
      <c r="AB1836" s="1">
        <v>68.384009340558578</v>
      </c>
      <c r="AC1836" s="1">
        <v>11.926764996009961</v>
      </c>
      <c r="AD1836" s="1">
        <v>0.10329796415526997</v>
      </c>
      <c r="AE1836" s="1">
        <v>3.5301882972715769E-2</v>
      </c>
      <c r="AF1836" s="1">
        <v>0.28768651254969319</v>
      </c>
      <c r="AG1836" s="1">
        <v>-41.395161445546776</v>
      </c>
      <c r="AH1836" s="1">
        <v>7.9088826957532108</v>
      </c>
      <c r="AI1836" s="1">
        <v>0.50336104207860788</v>
      </c>
      <c r="AJ1836" s="1">
        <v>3.5459389686584473</v>
      </c>
      <c r="AK1836" s="1">
        <v>0</v>
      </c>
      <c r="AL1836" s="1">
        <v>0</v>
      </c>
      <c r="AM1836" s="1">
        <v>22.322266717502686</v>
      </c>
    </row>
    <row r="1837" spans="5:39" x14ac:dyDescent="0.2">
      <c r="E1837" s="1" t="str">
        <f t="shared" si="28"/>
        <v>-1---0--12</v>
      </c>
      <c r="F1837" s="1" t="s">
        <v>87</v>
      </c>
      <c r="G1837" s="1">
        <v>1</v>
      </c>
      <c r="H1837" s="1" t="s">
        <v>87</v>
      </c>
      <c r="I1837" s="1" t="s">
        <v>87</v>
      </c>
      <c r="J1837" s="1" t="s">
        <v>87</v>
      </c>
      <c r="K1837" s="1">
        <v>0</v>
      </c>
      <c r="L1837" s="1" t="s">
        <v>87</v>
      </c>
      <c r="M1837" s="1" t="s">
        <v>87</v>
      </c>
      <c r="N1837" s="1">
        <v>1</v>
      </c>
      <c r="O1837" s="1">
        <v>2</v>
      </c>
      <c r="P1837" s="1">
        <v>697</v>
      </c>
      <c r="Q1837" s="1">
        <v>965710</v>
      </c>
      <c r="R1837" s="1">
        <v>48642.206904609593</v>
      </c>
      <c r="S1837" s="1">
        <v>48.968875885009766</v>
      </c>
      <c r="T1837" s="1">
        <v>-398.44604592610267</v>
      </c>
      <c r="U1837" s="1">
        <v>91.93708839396912</v>
      </c>
      <c r="V1837" s="1">
        <v>353.7362060546875</v>
      </c>
      <c r="W1837" s="1">
        <v>83.089714050292969</v>
      </c>
      <c r="X1837" s="1">
        <v>0.17081814197541878</v>
      </c>
      <c r="Y1837" s="1">
        <v>0</v>
      </c>
      <c r="Z1837" s="1">
        <v>0.82799184020047423</v>
      </c>
      <c r="AA1837" s="1">
        <v>24.245580971513185</v>
      </c>
      <c r="AB1837" s="1">
        <v>72.647482163382378</v>
      </c>
      <c r="AC1837" s="1">
        <v>2.2789450249039565</v>
      </c>
      <c r="AD1837" s="1">
        <v>0</v>
      </c>
      <c r="AE1837" s="1">
        <v>0</v>
      </c>
      <c r="AF1837" s="1">
        <v>0.82799184020047423</v>
      </c>
      <c r="AG1837" s="1">
        <v>-16.747704923572062</v>
      </c>
      <c r="AH1837" s="1">
        <v>8.7806680689927443</v>
      </c>
      <c r="AI1837" s="1">
        <v>0.79970769188460666</v>
      </c>
      <c r="AJ1837" s="1">
        <v>3.5373620986938477</v>
      </c>
      <c r="AK1837" s="1">
        <v>0</v>
      </c>
      <c r="AL1837" s="1">
        <v>0</v>
      </c>
      <c r="AM1837" s="1">
        <v>43.029786623312198</v>
      </c>
    </row>
    <row r="1838" spans="5:39" x14ac:dyDescent="0.2">
      <c r="E1838" s="1" t="str">
        <f t="shared" si="28"/>
        <v>-1---1--02</v>
      </c>
      <c r="F1838" s="1" t="s">
        <v>87</v>
      </c>
      <c r="G1838" s="1">
        <v>1</v>
      </c>
      <c r="H1838" s="1" t="s">
        <v>87</v>
      </c>
      <c r="I1838" s="1" t="s">
        <v>87</v>
      </c>
      <c r="J1838" s="1" t="s">
        <v>87</v>
      </c>
      <c r="K1838" s="1">
        <v>1</v>
      </c>
      <c r="L1838" s="1" t="s">
        <v>87</v>
      </c>
      <c r="M1838" s="1" t="s">
        <v>87</v>
      </c>
      <c r="N1838" s="1">
        <v>0</v>
      </c>
      <c r="O1838" s="1">
        <v>2</v>
      </c>
      <c r="P1838" s="1">
        <v>911</v>
      </c>
      <c r="Q1838" s="1">
        <v>1318644</v>
      </c>
      <c r="R1838" s="1">
        <v>65957.517655830074</v>
      </c>
      <c r="S1838" s="1">
        <v>65.776618957519531</v>
      </c>
      <c r="T1838" s="1">
        <v>-436.00193621952212</v>
      </c>
      <c r="U1838" s="1">
        <v>96.901996557951236</v>
      </c>
      <c r="V1838" s="1">
        <v>371.41799926757813</v>
      </c>
      <c r="W1838" s="1">
        <v>10.86699390411377</v>
      </c>
      <c r="X1838" s="1">
        <v>1.6475747254192218E-2</v>
      </c>
      <c r="Y1838" s="1">
        <v>0.46274809577111031</v>
      </c>
      <c r="Z1838" s="1">
        <v>3.9313870915880256</v>
      </c>
      <c r="AA1838" s="1">
        <v>33.817163692399163</v>
      </c>
      <c r="AB1838" s="1">
        <v>53.61985494189485</v>
      </c>
      <c r="AC1838" s="1">
        <v>8.1395736832685692</v>
      </c>
      <c r="AD1838" s="1">
        <v>2.927249507827738E-2</v>
      </c>
      <c r="AE1838" s="1">
        <v>0.46274809577111031</v>
      </c>
      <c r="AF1838" s="1">
        <v>1.9305438010562366</v>
      </c>
      <c r="AG1838" s="1">
        <v>-5.7535518227997358</v>
      </c>
      <c r="AH1838" s="1">
        <v>13.419595028561652</v>
      </c>
      <c r="AI1838" s="1">
        <v>17.374616224710348</v>
      </c>
      <c r="AJ1838" s="1">
        <v>3.7141797542572021</v>
      </c>
      <c r="AK1838" s="1">
        <v>0</v>
      </c>
      <c r="AL1838" s="1">
        <v>0</v>
      </c>
      <c r="AM1838" s="1">
        <v>-46.491712202986882</v>
      </c>
    </row>
    <row r="1839" spans="5:39" x14ac:dyDescent="0.2">
      <c r="E1839" s="1" t="str">
        <f t="shared" si="28"/>
        <v>-1---1--12</v>
      </c>
      <c r="F1839" s="1" t="s">
        <v>87</v>
      </c>
      <c r="G1839" s="1">
        <v>1</v>
      </c>
      <c r="H1839" s="1" t="s">
        <v>87</v>
      </c>
      <c r="I1839" s="1" t="s">
        <v>87</v>
      </c>
      <c r="J1839" s="1" t="s">
        <v>87</v>
      </c>
      <c r="K1839" s="1">
        <v>1</v>
      </c>
      <c r="L1839" s="1" t="s">
        <v>87</v>
      </c>
      <c r="M1839" s="1" t="s">
        <v>87</v>
      </c>
      <c r="N1839" s="1">
        <v>1</v>
      </c>
      <c r="O1839" s="1">
        <v>2</v>
      </c>
      <c r="P1839" s="1">
        <v>261</v>
      </c>
      <c r="Q1839" s="1">
        <v>354392</v>
      </c>
      <c r="R1839" s="1">
        <v>61182.667378967955</v>
      </c>
      <c r="S1839" s="1">
        <v>61.815479278564453</v>
      </c>
      <c r="T1839" s="1">
        <v>-564.49065033268118</v>
      </c>
      <c r="U1839" s="1">
        <v>88.212793176973918</v>
      </c>
      <c r="V1839" s="1">
        <v>368.52130126953125</v>
      </c>
      <c r="W1839" s="1">
        <v>-68.14312744140625</v>
      </c>
      <c r="X1839" s="1">
        <v>-0.11137652273204258</v>
      </c>
      <c r="Y1839" s="1">
        <v>0.86147542833924018</v>
      </c>
      <c r="Z1839" s="1">
        <v>3.8759339939953499</v>
      </c>
      <c r="AA1839" s="1">
        <v>43.3037427481433</v>
      </c>
      <c r="AB1839" s="1">
        <v>48.161075870787151</v>
      </c>
      <c r="AC1839" s="1">
        <v>3.7977719587349599</v>
      </c>
      <c r="AD1839" s="1">
        <v>0</v>
      </c>
      <c r="AE1839" s="1">
        <v>0.28838122756721368</v>
      </c>
      <c r="AF1839" s="1">
        <v>2.6803652452651301</v>
      </c>
      <c r="AG1839" s="1">
        <v>-1.4813698596497193</v>
      </c>
      <c r="AH1839" s="1">
        <v>12.89766736184397</v>
      </c>
      <c r="AI1839" s="1">
        <v>11.41424854174408</v>
      </c>
      <c r="AJ1839" s="1">
        <v>3.6852130889892578</v>
      </c>
      <c r="AK1839" s="1">
        <v>0</v>
      </c>
      <c r="AL1839" s="1">
        <v>0</v>
      </c>
      <c r="AM1839" s="1">
        <v>16.782885493155664</v>
      </c>
    </row>
    <row r="1840" spans="5:39" x14ac:dyDescent="0.2">
      <c r="E1840" s="1" t="str">
        <f t="shared" si="28"/>
        <v>-00--0---1</v>
      </c>
      <c r="F1840" s="1" t="s">
        <v>87</v>
      </c>
      <c r="G1840" s="1">
        <v>0</v>
      </c>
      <c r="H1840" s="1">
        <v>0</v>
      </c>
      <c r="I1840" s="1" t="s">
        <v>87</v>
      </c>
      <c r="J1840" s="1" t="s">
        <v>87</v>
      </c>
      <c r="K1840" s="1">
        <v>0</v>
      </c>
      <c r="L1840" s="1" t="s">
        <v>87</v>
      </c>
      <c r="M1840" s="1" t="s">
        <v>87</v>
      </c>
      <c r="N1840" s="1" t="s">
        <v>87</v>
      </c>
      <c r="O1840" s="1">
        <v>1</v>
      </c>
      <c r="P1840" s="1">
        <v>1222</v>
      </c>
      <c r="Q1840" s="1">
        <v>4771325</v>
      </c>
      <c r="R1840" s="1">
        <v>20135.691884140488</v>
      </c>
      <c r="S1840" s="1">
        <v>28.8897705078125</v>
      </c>
      <c r="T1840" s="1">
        <v>-242.77916137717199</v>
      </c>
      <c r="U1840" s="1">
        <v>57.349440911428417</v>
      </c>
      <c r="V1840" s="1">
        <v>140.92605590820313</v>
      </c>
      <c r="W1840" s="1">
        <v>-33.247581481933594</v>
      </c>
      <c r="X1840" s="1">
        <v>-0.16511765115019686</v>
      </c>
      <c r="Y1840" s="1">
        <v>0.58436597800401358</v>
      </c>
      <c r="Z1840" s="1">
        <v>12.936008341498431</v>
      </c>
      <c r="AA1840" s="1">
        <v>43.004741869396867</v>
      </c>
      <c r="AB1840" s="1">
        <v>37.457708288578118</v>
      </c>
      <c r="AC1840" s="1">
        <v>5.995546310511231</v>
      </c>
      <c r="AD1840" s="1">
        <v>2.1629212011338571E-2</v>
      </c>
      <c r="AE1840" s="1">
        <v>0.58436597800401358</v>
      </c>
      <c r="AF1840" s="1">
        <v>12.626262097006597</v>
      </c>
      <c r="AG1840" s="1">
        <v>-1.3301450930987357</v>
      </c>
      <c r="AH1840" s="1">
        <v>2.6640019432130591</v>
      </c>
      <c r="AI1840" s="1">
        <v>11.426474046319225</v>
      </c>
      <c r="AJ1840" s="1">
        <v>1.4092605113983154</v>
      </c>
      <c r="AK1840" s="1">
        <v>0</v>
      </c>
      <c r="AL1840" s="1">
        <v>0</v>
      </c>
      <c r="AM1840" s="1">
        <v>-1.5042456645413573</v>
      </c>
    </row>
    <row r="1841" spans="5:39" x14ac:dyDescent="0.2">
      <c r="E1841" s="1" t="str">
        <f t="shared" si="28"/>
        <v>-01--0---1</v>
      </c>
      <c r="F1841" s="1" t="s">
        <v>87</v>
      </c>
      <c r="G1841" s="1">
        <v>0</v>
      </c>
      <c r="H1841" s="1">
        <v>1</v>
      </c>
      <c r="I1841" s="1" t="s">
        <v>87</v>
      </c>
      <c r="J1841" s="1" t="s">
        <v>87</v>
      </c>
      <c r="K1841" s="1">
        <v>0</v>
      </c>
      <c r="L1841" s="1" t="s">
        <v>87</v>
      </c>
      <c r="M1841" s="1" t="s">
        <v>87</v>
      </c>
      <c r="N1841" s="1" t="s">
        <v>87</v>
      </c>
      <c r="O1841" s="1">
        <v>1</v>
      </c>
      <c r="P1841" s="1">
        <v>1218</v>
      </c>
      <c r="Q1841" s="1">
        <v>3848385</v>
      </c>
      <c r="R1841" s="1">
        <v>38582.323338164591</v>
      </c>
      <c r="S1841" s="1">
        <v>56.271610260009766</v>
      </c>
      <c r="T1841" s="1">
        <v>-319.66579868299061</v>
      </c>
      <c r="U1841" s="1">
        <v>64.564506491886149</v>
      </c>
      <c r="V1841" s="1">
        <v>170.45314025878906</v>
      </c>
      <c r="W1841" s="1">
        <v>-54.453559875488281</v>
      </c>
      <c r="X1841" s="1">
        <v>-0.1411360311254877</v>
      </c>
      <c r="Y1841" s="1">
        <v>0.40674204893741139</v>
      </c>
      <c r="Z1841" s="1">
        <v>6.0728331494899814</v>
      </c>
      <c r="AA1841" s="1">
        <v>50.096624947867738</v>
      </c>
      <c r="AB1841" s="1">
        <v>40.128261595448478</v>
      </c>
      <c r="AC1841" s="1">
        <v>3.2955382582563857</v>
      </c>
      <c r="AD1841" s="1">
        <v>0</v>
      </c>
      <c r="AE1841" s="1">
        <v>0.40674204893741139</v>
      </c>
      <c r="AF1841" s="1">
        <v>4.6428566788406043</v>
      </c>
      <c r="AG1841" s="1">
        <v>-1.5425504979175617</v>
      </c>
      <c r="AH1841" s="1">
        <v>5.6359330886527728</v>
      </c>
      <c r="AI1841" s="1">
        <v>6.8522675529347445</v>
      </c>
      <c r="AJ1841" s="1">
        <v>1.7045314311981201</v>
      </c>
      <c r="AK1841" s="1">
        <v>0</v>
      </c>
      <c r="AL1841" s="1">
        <v>0</v>
      </c>
      <c r="AM1841" s="1">
        <v>19.248945465977076</v>
      </c>
    </row>
    <row r="1842" spans="5:39" x14ac:dyDescent="0.2">
      <c r="E1842" s="1" t="str">
        <f t="shared" si="28"/>
        <v>-01--1---1</v>
      </c>
      <c r="F1842" s="1" t="s">
        <v>87</v>
      </c>
      <c r="G1842" s="1">
        <v>0</v>
      </c>
      <c r="H1842" s="1">
        <v>1</v>
      </c>
      <c r="I1842" s="1" t="s">
        <v>87</v>
      </c>
      <c r="J1842" s="1" t="s">
        <v>87</v>
      </c>
      <c r="K1842" s="1">
        <v>1</v>
      </c>
      <c r="L1842" s="1" t="s">
        <v>87</v>
      </c>
      <c r="M1842" s="1" t="s">
        <v>87</v>
      </c>
      <c r="N1842" s="1" t="s">
        <v>87</v>
      </c>
      <c r="O1842" s="1">
        <v>1</v>
      </c>
      <c r="P1842" s="1">
        <v>384</v>
      </c>
      <c r="Q1842" s="1">
        <v>1092533</v>
      </c>
      <c r="R1842" s="1">
        <v>50655.606086143227</v>
      </c>
      <c r="S1842" s="1">
        <v>71.345840454101563</v>
      </c>
      <c r="T1842" s="1">
        <v>-448.68611404799606</v>
      </c>
      <c r="U1842" s="1">
        <v>70.950007292977489</v>
      </c>
      <c r="V1842" s="1">
        <v>192.11044311523438</v>
      </c>
      <c r="W1842" s="1">
        <v>-228.97843933105469</v>
      </c>
      <c r="X1842" s="1">
        <v>-0.45202980878693194</v>
      </c>
      <c r="Y1842" s="1">
        <v>2.0081773273667709</v>
      </c>
      <c r="Z1842" s="1">
        <v>18.258212795402976</v>
      </c>
      <c r="AA1842" s="1">
        <v>49.606831098008023</v>
      </c>
      <c r="AB1842" s="1">
        <v>25.136174376426158</v>
      </c>
      <c r="AC1842" s="1">
        <v>4.9906044027960714</v>
      </c>
      <c r="AD1842" s="1">
        <v>0</v>
      </c>
      <c r="AE1842" s="1">
        <v>0.33857100883909225</v>
      </c>
      <c r="AF1842" s="1">
        <v>7.019101482518149</v>
      </c>
      <c r="AG1842" s="1">
        <v>4.9424007082244259E-2</v>
      </c>
      <c r="AH1842" s="1">
        <v>8.3367742254460442</v>
      </c>
      <c r="AI1842" s="1">
        <v>13.804771340678727</v>
      </c>
      <c r="AJ1842" s="1">
        <v>1.9211044311523438</v>
      </c>
      <c r="AK1842" s="1">
        <v>0</v>
      </c>
      <c r="AL1842" s="1">
        <v>0</v>
      </c>
      <c r="AM1842" s="1">
        <v>-65.543742899687089</v>
      </c>
    </row>
    <row r="1843" spans="5:39" x14ac:dyDescent="0.2">
      <c r="E1843" s="1" t="str">
        <f t="shared" si="28"/>
        <v>-10--0---1</v>
      </c>
      <c r="F1843" s="1" t="s">
        <v>87</v>
      </c>
      <c r="G1843" s="1">
        <v>1</v>
      </c>
      <c r="H1843" s="1">
        <v>0</v>
      </c>
      <c r="I1843" s="1" t="s">
        <v>87</v>
      </c>
      <c r="J1843" s="1" t="s">
        <v>87</v>
      </c>
      <c r="K1843" s="1">
        <v>0</v>
      </c>
      <c r="L1843" s="1" t="s">
        <v>87</v>
      </c>
      <c r="M1843" s="1" t="s">
        <v>87</v>
      </c>
      <c r="N1843" s="1" t="s">
        <v>87</v>
      </c>
      <c r="O1843" s="1">
        <v>1</v>
      </c>
      <c r="P1843" s="1">
        <v>256</v>
      </c>
      <c r="Q1843" s="1">
        <v>330773</v>
      </c>
      <c r="R1843" s="1">
        <v>32616.775910038112</v>
      </c>
      <c r="S1843" s="1">
        <v>30.282768249511719</v>
      </c>
      <c r="T1843" s="1">
        <v>-257.43274218054694</v>
      </c>
      <c r="U1843" s="1">
        <v>80.082410437356842</v>
      </c>
      <c r="V1843" s="1">
        <v>326.260009765625</v>
      </c>
      <c r="W1843" s="1">
        <v>128.96470642089844</v>
      </c>
      <c r="X1843" s="1">
        <v>0.39539378992148749</v>
      </c>
      <c r="Y1843" s="1">
        <v>0</v>
      </c>
      <c r="Z1843" s="1">
        <v>1.3486590501643121</v>
      </c>
      <c r="AA1843" s="1">
        <v>15.525450989046869</v>
      </c>
      <c r="AB1843" s="1">
        <v>72.114713111408733</v>
      </c>
      <c r="AC1843" s="1">
        <v>11.011176849380089</v>
      </c>
      <c r="AD1843" s="1">
        <v>0</v>
      </c>
      <c r="AE1843" s="1">
        <v>0</v>
      </c>
      <c r="AF1843" s="1">
        <v>1.3486590501643121</v>
      </c>
      <c r="AG1843" s="1">
        <v>-55.632097738753828</v>
      </c>
      <c r="AH1843" s="1">
        <v>5.4999956148620672</v>
      </c>
      <c r="AI1843" s="1">
        <v>1.1529615130145472</v>
      </c>
      <c r="AJ1843" s="1">
        <v>3.2625999450683594</v>
      </c>
      <c r="AK1843" s="1">
        <v>0</v>
      </c>
      <c r="AL1843" s="1">
        <v>0</v>
      </c>
      <c r="AM1843" s="1">
        <v>29.034179133131104</v>
      </c>
    </row>
    <row r="1844" spans="5:39" x14ac:dyDescent="0.2">
      <c r="E1844" s="1" t="str">
        <f t="shared" si="28"/>
        <v>-11--0---1</v>
      </c>
      <c r="F1844" s="1" t="s">
        <v>87</v>
      </c>
      <c r="G1844" s="1">
        <v>1</v>
      </c>
      <c r="H1844" s="1">
        <v>1</v>
      </c>
      <c r="I1844" s="1" t="s">
        <v>87</v>
      </c>
      <c r="J1844" s="1" t="s">
        <v>87</v>
      </c>
      <c r="K1844" s="1">
        <v>0</v>
      </c>
      <c r="L1844" s="1" t="s">
        <v>87</v>
      </c>
      <c r="M1844" s="1" t="s">
        <v>87</v>
      </c>
      <c r="N1844" s="1" t="s">
        <v>87</v>
      </c>
      <c r="O1844" s="1">
        <v>1</v>
      </c>
      <c r="P1844" s="1">
        <v>1151</v>
      </c>
      <c r="Q1844" s="1">
        <v>1377921</v>
      </c>
      <c r="R1844" s="1">
        <v>49732.884048893058</v>
      </c>
      <c r="S1844" s="1">
        <v>49.963371276855469</v>
      </c>
      <c r="T1844" s="1">
        <v>-397.46498687157379</v>
      </c>
      <c r="U1844" s="1">
        <v>91.339116035350145</v>
      </c>
      <c r="V1844" s="1">
        <v>354.77194213867188</v>
      </c>
      <c r="W1844" s="1">
        <v>69.824615478515625</v>
      </c>
      <c r="X1844" s="1">
        <v>0.14039928874800447</v>
      </c>
      <c r="Y1844" s="1">
        <v>0</v>
      </c>
      <c r="Z1844" s="1">
        <v>0.70033042532917344</v>
      </c>
      <c r="AA1844" s="1">
        <v>32.385238340949876</v>
      </c>
      <c r="AB1844" s="1">
        <v>60.213103653983069</v>
      </c>
      <c r="AC1844" s="1">
        <v>6.5929033667387325</v>
      </c>
      <c r="AD1844" s="1">
        <v>0.10842421299914873</v>
      </c>
      <c r="AE1844" s="1">
        <v>0</v>
      </c>
      <c r="AF1844" s="1">
        <v>0.65620597987838203</v>
      </c>
      <c r="AG1844" s="1">
        <v>-23.050540784114737</v>
      </c>
      <c r="AH1844" s="1">
        <v>8.057222064061822</v>
      </c>
      <c r="AI1844" s="1">
        <v>0.83745384038817328</v>
      </c>
      <c r="AJ1844" s="1">
        <v>3.5477192401885986</v>
      </c>
      <c r="AK1844" s="1">
        <v>0</v>
      </c>
      <c r="AL1844" s="1">
        <v>0</v>
      </c>
      <c r="AM1844" s="1">
        <v>35.33441538147391</v>
      </c>
    </row>
    <row r="1845" spans="5:39" x14ac:dyDescent="0.2">
      <c r="E1845" s="1" t="str">
        <f t="shared" si="28"/>
        <v>-11--1---1</v>
      </c>
      <c r="F1845" s="1" t="s">
        <v>87</v>
      </c>
      <c r="G1845" s="1">
        <v>1</v>
      </c>
      <c r="H1845" s="1">
        <v>1</v>
      </c>
      <c r="I1845" s="1" t="s">
        <v>87</v>
      </c>
      <c r="J1845" s="1" t="s">
        <v>87</v>
      </c>
      <c r="K1845" s="1">
        <v>1</v>
      </c>
      <c r="L1845" s="1" t="s">
        <v>87</v>
      </c>
      <c r="M1845" s="1" t="s">
        <v>87</v>
      </c>
      <c r="N1845" s="1" t="s">
        <v>87</v>
      </c>
      <c r="O1845" s="1">
        <v>1</v>
      </c>
      <c r="P1845" s="1">
        <v>416</v>
      </c>
      <c r="Q1845" s="1">
        <v>564605</v>
      </c>
      <c r="R1845" s="1">
        <v>60525.879969769259</v>
      </c>
      <c r="S1845" s="1">
        <v>61.825656890869141</v>
      </c>
      <c r="T1845" s="1">
        <v>-541.59086036862823</v>
      </c>
      <c r="U1845" s="1">
        <v>94.214812947741535</v>
      </c>
      <c r="V1845" s="1">
        <v>360.9906005859375</v>
      </c>
      <c r="W1845" s="1">
        <v>-74.815956115722656</v>
      </c>
      <c r="X1845" s="1">
        <v>-0.12360986102654076</v>
      </c>
      <c r="Y1845" s="1">
        <v>0.61104666093994919</v>
      </c>
      <c r="Z1845" s="1">
        <v>5.2482709150645146</v>
      </c>
      <c r="AA1845" s="1">
        <v>46.214433099246378</v>
      </c>
      <c r="AB1845" s="1">
        <v>41.403281940471658</v>
      </c>
      <c r="AC1845" s="1">
        <v>6.5229673842775036</v>
      </c>
      <c r="AD1845" s="1">
        <v>0</v>
      </c>
      <c r="AE1845" s="1">
        <v>0</v>
      </c>
      <c r="AF1845" s="1">
        <v>4.2597922441352809</v>
      </c>
      <c r="AG1845" s="1">
        <v>-8.267833941213846</v>
      </c>
      <c r="AH1845" s="1">
        <v>10.869483179537704</v>
      </c>
      <c r="AI1845" s="1">
        <v>15.592489124785452</v>
      </c>
      <c r="AJ1845" s="1">
        <v>3.6099059581756592</v>
      </c>
      <c r="AK1845" s="1">
        <v>0</v>
      </c>
      <c r="AL1845" s="1">
        <v>0</v>
      </c>
      <c r="AM1845" s="1">
        <v>-6.6246502435963777</v>
      </c>
    </row>
    <row r="1846" spans="5:39" x14ac:dyDescent="0.2">
      <c r="E1846" s="1" t="str">
        <f t="shared" si="28"/>
        <v>-00--0---2</v>
      </c>
      <c r="F1846" s="1" t="s">
        <v>87</v>
      </c>
      <c r="G1846" s="1">
        <v>0</v>
      </c>
      <c r="H1846" s="1">
        <v>0</v>
      </c>
      <c r="I1846" s="1" t="s">
        <v>87</v>
      </c>
      <c r="J1846" s="1" t="s">
        <v>87</v>
      </c>
      <c r="K1846" s="1">
        <v>0</v>
      </c>
      <c r="L1846" s="1" t="s">
        <v>87</v>
      </c>
      <c r="M1846" s="1" t="s">
        <v>87</v>
      </c>
      <c r="N1846" s="1" t="s">
        <v>87</v>
      </c>
      <c r="O1846" s="1">
        <v>2</v>
      </c>
      <c r="P1846" s="1">
        <v>2709</v>
      </c>
      <c r="Q1846" s="1">
        <v>10578379</v>
      </c>
      <c r="R1846" s="1">
        <v>21361.40091714315</v>
      </c>
      <c r="S1846" s="1">
        <v>30.769645690917969</v>
      </c>
      <c r="T1846" s="1">
        <v>-178.46179904410809</v>
      </c>
      <c r="U1846" s="1">
        <v>68.367808182738344</v>
      </c>
      <c r="V1846" s="1">
        <v>141.32133483886719</v>
      </c>
      <c r="W1846" s="1">
        <v>27.344694137573242</v>
      </c>
      <c r="X1846" s="1">
        <v>0.12800983532699076</v>
      </c>
      <c r="Y1846" s="1">
        <v>0.31143713039587634</v>
      </c>
      <c r="Z1846" s="1">
        <v>5.7102321631698008</v>
      </c>
      <c r="AA1846" s="1">
        <v>31.700915612874148</v>
      </c>
      <c r="AB1846" s="1">
        <v>48.319794554534298</v>
      </c>
      <c r="AC1846" s="1">
        <v>13.194507400424962</v>
      </c>
      <c r="AD1846" s="1">
        <v>0.76311313860091412</v>
      </c>
      <c r="AE1846" s="1">
        <v>0.31143713039587634</v>
      </c>
      <c r="AF1846" s="1">
        <v>5.6105382497639757</v>
      </c>
      <c r="AG1846" s="1">
        <v>-8.7415476410511772</v>
      </c>
      <c r="AH1846" s="1">
        <v>2.2538287036902336</v>
      </c>
      <c r="AI1846" s="1">
        <v>4.2303626865051722</v>
      </c>
      <c r="AJ1846" s="1">
        <v>1.4132133722305298</v>
      </c>
      <c r="AK1846" s="1">
        <v>0</v>
      </c>
      <c r="AL1846" s="1">
        <v>0</v>
      </c>
      <c r="AM1846" s="1">
        <v>-1.6252978412102301</v>
      </c>
    </row>
    <row r="1847" spans="5:39" x14ac:dyDescent="0.2">
      <c r="E1847" s="1" t="str">
        <f t="shared" si="28"/>
        <v>-01--0---2</v>
      </c>
      <c r="F1847" s="1" t="s">
        <v>87</v>
      </c>
      <c r="G1847" s="1">
        <v>0</v>
      </c>
      <c r="H1847" s="1">
        <v>1</v>
      </c>
      <c r="I1847" s="1" t="s">
        <v>87</v>
      </c>
      <c r="J1847" s="1" t="s">
        <v>87</v>
      </c>
      <c r="K1847" s="1">
        <v>0</v>
      </c>
      <c r="L1847" s="1" t="s">
        <v>87</v>
      </c>
      <c r="M1847" s="1" t="s">
        <v>87</v>
      </c>
      <c r="N1847" s="1" t="s">
        <v>87</v>
      </c>
      <c r="O1847" s="1">
        <v>2</v>
      </c>
      <c r="P1847" s="1">
        <v>2951</v>
      </c>
      <c r="Q1847" s="1">
        <v>9352104</v>
      </c>
      <c r="R1847" s="1">
        <v>38577.001921031464</v>
      </c>
      <c r="S1847" s="1">
        <v>56.836879730224609</v>
      </c>
      <c r="T1847" s="1">
        <v>-240.72680692857821</v>
      </c>
      <c r="U1847" s="1">
        <v>69.526971158452696</v>
      </c>
      <c r="V1847" s="1">
        <v>163.92727661132813</v>
      </c>
      <c r="W1847" s="1">
        <v>5.9548244476318359</v>
      </c>
      <c r="X1847" s="1">
        <v>1.5436203310515369E-2</v>
      </c>
      <c r="Y1847" s="1">
        <v>0.18617201006319006</v>
      </c>
      <c r="Z1847" s="1">
        <v>3.3915042005520895</v>
      </c>
      <c r="AA1847" s="1">
        <v>40.505911824761569</v>
      </c>
      <c r="AB1847" s="1">
        <v>47.538938831304698</v>
      </c>
      <c r="AC1847" s="1">
        <v>8.2181186180136567</v>
      </c>
      <c r="AD1847" s="1">
        <v>0.15935451530479131</v>
      </c>
      <c r="AE1847" s="1">
        <v>0.10334572840507335</v>
      </c>
      <c r="AF1847" s="1">
        <v>2.7442380880281059</v>
      </c>
      <c r="AG1847" s="1">
        <v>-7.4012967288045006</v>
      </c>
      <c r="AH1847" s="1">
        <v>4.7912827693348774</v>
      </c>
      <c r="AI1847" s="1">
        <v>3.7623719401586304</v>
      </c>
      <c r="AJ1847" s="1">
        <v>1.6392728090286255</v>
      </c>
      <c r="AK1847" s="1">
        <v>0</v>
      </c>
      <c r="AL1847" s="1">
        <v>0</v>
      </c>
      <c r="AM1847" s="1">
        <v>12.075019036233961</v>
      </c>
    </row>
    <row r="1848" spans="5:39" x14ac:dyDescent="0.2">
      <c r="E1848" s="1" t="str">
        <f t="shared" si="28"/>
        <v>-01--1---2</v>
      </c>
      <c r="F1848" s="1" t="s">
        <v>87</v>
      </c>
      <c r="G1848" s="1">
        <v>0</v>
      </c>
      <c r="H1848" s="1">
        <v>1</v>
      </c>
      <c r="I1848" s="1" t="s">
        <v>87</v>
      </c>
      <c r="J1848" s="1" t="s">
        <v>87</v>
      </c>
      <c r="K1848" s="1">
        <v>1</v>
      </c>
      <c r="L1848" s="1" t="s">
        <v>87</v>
      </c>
      <c r="M1848" s="1" t="s">
        <v>87</v>
      </c>
      <c r="N1848" s="1" t="s">
        <v>87</v>
      </c>
      <c r="O1848" s="1">
        <v>2</v>
      </c>
      <c r="P1848" s="1">
        <v>999</v>
      </c>
      <c r="Q1848" s="1">
        <v>2998525</v>
      </c>
      <c r="R1848" s="1">
        <v>52296.231317482365</v>
      </c>
      <c r="S1848" s="1">
        <v>69.930061340332031</v>
      </c>
      <c r="T1848" s="1">
        <v>-401.53315740058326</v>
      </c>
      <c r="U1848" s="1">
        <v>76.170194205218394</v>
      </c>
      <c r="V1848" s="1">
        <v>189.32298278808594</v>
      </c>
      <c r="W1848" s="1">
        <v>-146.91546630859375</v>
      </c>
      <c r="X1848" s="1">
        <v>-0.28092935687218568</v>
      </c>
      <c r="Y1848" s="1">
        <v>2.056144270933209</v>
      </c>
      <c r="Z1848" s="1">
        <v>10.721804887402973</v>
      </c>
      <c r="AA1848" s="1">
        <v>48.463261103375828</v>
      </c>
      <c r="AB1848" s="1">
        <v>33.762099699018684</v>
      </c>
      <c r="AC1848" s="1">
        <v>4.5006128012939701</v>
      </c>
      <c r="AD1848" s="1">
        <v>0.49607723797533787</v>
      </c>
      <c r="AE1848" s="1">
        <v>0.90374434096764245</v>
      </c>
      <c r="AF1848" s="1">
        <v>5.7128754971194171</v>
      </c>
      <c r="AG1848" s="1">
        <v>-1.7297702250196221</v>
      </c>
      <c r="AH1848" s="1">
        <v>10.574008565563942</v>
      </c>
      <c r="AI1848" s="1">
        <v>23.764986159031068</v>
      </c>
      <c r="AJ1848" s="1">
        <v>1.8932298421859741</v>
      </c>
      <c r="AK1848" s="1">
        <v>0</v>
      </c>
      <c r="AL1848" s="1">
        <v>0</v>
      </c>
      <c r="AM1848" s="1">
        <v>-43.484718124381999</v>
      </c>
    </row>
    <row r="1849" spans="5:39" x14ac:dyDescent="0.2">
      <c r="E1849" s="1" t="str">
        <f t="shared" si="28"/>
        <v>-10--0---2</v>
      </c>
      <c r="F1849" s="1" t="s">
        <v>87</v>
      </c>
      <c r="G1849" s="1">
        <v>1</v>
      </c>
      <c r="H1849" s="1">
        <v>0</v>
      </c>
      <c r="I1849" s="1" t="s">
        <v>87</v>
      </c>
      <c r="J1849" s="1" t="s">
        <v>87</v>
      </c>
      <c r="K1849" s="1">
        <v>0</v>
      </c>
      <c r="L1849" s="1" t="s">
        <v>87</v>
      </c>
      <c r="M1849" s="1" t="s">
        <v>87</v>
      </c>
      <c r="N1849" s="1" t="s">
        <v>87</v>
      </c>
      <c r="O1849" s="1">
        <v>2</v>
      </c>
      <c r="P1849" s="1">
        <v>536</v>
      </c>
      <c r="Q1849" s="1">
        <v>672044</v>
      </c>
      <c r="R1849" s="1">
        <v>33278.790356753678</v>
      </c>
      <c r="S1849" s="1">
        <v>28.714241027832031</v>
      </c>
      <c r="T1849" s="1">
        <v>-202.7028304570328</v>
      </c>
      <c r="U1849" s="1">
        <v>97.811935551394683</v>
      </c>
      <c r="V1849" s="1">
        <v>345.01162719726563</v>
      </c>
      <c r="W1849" s="1">
        <v>142.30430603027344</v>
      </c>
      <c r="X1849" s="1">
        <v>0.42761261603787187</v>
      </c>
      <c r="Y1849" s="1">
        <v>0</v>
      </c>
      <c r="Z1849" s="1">
        <v>1.2031950288969175</v>
      </c>
      <c r="AA1849" s="1">
        <v>12.353804215200196</v>
      </c>
      <c r="AB1849" s="1">
        <v>72.972751784109363</v>
      </c>
      <c r="AC1849" s="1">
        <v>13.470248971793513</v>
      </c>
      <c r="AD1849" s="1">
        <v>0</v>
      </c>
      <c r="AE1849" s="1">
        <v>0</v>
      </c>
      <c r="AF1849" s="1">
        <v>1.2031950288969175</v>
      </c>
      <c r="AG1849" s="1">
        <v>-120.32097964449191</v>
      </c>
      <c r="AH1849" s="1">
        <v>4.0502007411762859</v>
      </c>
      <c r="AI1849" s="1">
        <v>1.3603584300346729</v>
      </c>
      <c r="AJ1849" s="1">
        <v>3.4501163959503174</v>
      </c>
      <c r="AK1849" s="1">
        <v>0</v>
      </c>
      <c r="AL1849" s="1">
        <v>0</v>
      </c>
      <c r="AM1849" s="1">
        <v>17.093988528452584</v>
      </c>
    </row>
    <row r="1850" spans="5:39" x14ac:dyDescent="0.2">
      <c r="E1850" s="1" t="str">
        <f t="shared" si="28"/>
        <v>-11--0---2</v>
      </c>
      <c r="F1850" s="1" t="s">
        <v>87</v>
      </c>
      <c r="G1850" s="1">
        <v>1</v>
      </c>
      <c r="H1850" s="1">
        <v>1</v>
      </c>
      <c r="I1850" s="1" t="s">
        <v>87</v>
      </c>
      <c r="J1850" s="1" t="s">
        <v>87</v>
      </c>
      <c r="K1850" s="1">
        <v>0</v>
      </c>
      <c r="L1850" s="1" t="s">
        <v>87</v>
      </c>
      <c r="M1850" s="1" t="s">
        <v>87</v>
      </c>
      <c r="N1850" s="1" t="s">
        <v>87</v>
      </c>
      <c r="O1850" s="1">
        <v>2</v>
      </c>
      <c r="P1850" s="1">
        <v>2870</v>
      </c>
      <c r="Q1850" s="1">
        <v>3860048</v>
      </c>
      <c r="R1850" s="1">
        <v>53314.767985378145</v>
      </c>
      <c r="S1850" s="1">
        <v>54.203086853027344</v>
      </c>
      <c r="T1850" s="1">
        <v>-329.3996083648513</v>
      </c>
      <c r="U1850" s="1">
        <v>95.363821731925526</v>
      </c>
      <c r="V1850" s="1">
        <v>356.047607421875</v>
      </c>
      <c r="W1850" s="1">
        <v>138.16441345214844</v>
      </c>
      <c r="X1850" s="1">
        <v>0.25914848488141362</v>
      </c>
      <c r="Y1850" s="1">
        <v>3.2616174721143365E-2</v>
      </c>
      <c r="Z1850" s="1">
        <v>0.29416732641666632</v>
      </c>
      <c r="AA1850" s="1">
        <v>21.681699294931047</v>
      </c>
      <c r="AB1850" s="1">
        <v>68.651736973218988</v>
      </c>
      <c r="AC1850" s="1">
        <v>9.2443410030134352</v>
      </c>
      <c r="AD1850" s="1">
        <v>9.5439227698722914E-2</v>
      </c>
      <c r="AE1850" s="1">
        <v>3.2616174721143365E-2</v>
      </c>
      <c r="AF1850" s="1">
        <v>0.26346822630184907</v>
      </c>
      <c r="AG1850" s="1">
        <v>-21.48765717607661</v>
      </c>
      <c r="AH1850" s="1">
        <v>8.7987928492727647</v>
      </c>
      <c r="AI1850" s="1">
        <v>0.42829590573641863</v>
      </c>
      <c r="AJ1850" s="1">
        <v>3.5604763031005859</v>
      </c>
      <c r="AK1850" s="1">
        <v>0</v>
      </c>
      <c r="AL1850" s="1">
        <v>0</v>
      </c>
      <c r="AM1850" s="1">
        <v>28.413147461866892</v>
      </c>
    </row>
    <row r="1851" spans="5:39" x14ac:dyDescent="0.2">
      <c r="E1851" s="1" t="str">
        <f t="shared" si="28"/>
        <v>-11--1---2</v>
      </c>
      <c r="F1851" s="1" t="s">
        <v>87</v>
      </c>
      <c r="G1851" s="1">
        <v>1</v>
      </c>
      <c r="H1851" s="1">
        <v>1</v>
      </c>
      <c r="I1851" s="1" t="s">
        <v>87</v>
      </c>
      <c r="J1851" s="1" t="s">
        <v>87</v>
      </c>
      <c r="K1851" s="1">
        <v>1</v>
      </c>
      <c r="L1851" s="1" t="s">
        <v>87</v>
      </c>
      <c r="M1851" s="1" t="s">
        <v>87</v>
      </c>
      <c r="N1851" s="1" t="s">
        <v>87</v>
      </c>
      <c r="O1851" s="1">
        <v>2</v>
      </c>
      <c r="P1851" s="1">
        <v>1172</v>
      </c>
      <c r="Q1851" s="1">
        <v>1673036</v>
      </c>
      <c r="R1851" s="1">
        <v>64946.081715827786</v>
      </c>
      <c r="S1851" s="1">
        <v>64.937553405761719</v>
      </c>
      <c r="T1851" s="1">
        <v>-463.21914635247248</v>
      </c>
      <c r="U1851" s="1">
        <v>95.061400082686347</v>
      </c>
      <c r="V1851" s="1">
        <v>370.80438232421875</v>
      </c>
      <c r="W1851" s="1">
        <v>-5.8693795204162598</v>
      </c>
      <c r="X1851" s="1">
        <v>-9.0373112054670003E-3</v>
      </c>
      <c r="Y1851" s="1">
        <v>0.54720878689998298</v>
      </c>
      <c r="Z1851" s="1">
        <v>3.9196407010966889</v>
      </c>
      <c r="AA1851" s="1">
        <v>35.826664817732549</v>
      </c>
      <c r="AB1851" s="1">
        <v>52.46354531522335</v>
      </c>
      <c r="AC1851" s="1">
        <v>7.2198685503479894</v>
      </c>
      <c r="AD1851" s="1">
        <v>2.3071828699442212E-2</v>
      </c>
      <c r="AE1851" s="1">
        <v>0.42581271413167443</v>
      </c>
      <c r="AF1851" s="1">
        <v>2.0893752435691764</v>
      </c>
      <c r="AG1851" s="1">
        <v>-4.8485938127077475</v>
      </c>
      <c r="AH1851" s="1">
        <v>13.309037342018497</v>
      </c>
      <c r="AI1851" s="1">
        <v>16.112057245763221</v>
      </c>
      <c r="AJ1851" s="1">
        <v>3.7080440521240234</v>
      </c>
      <c r="AK1851" s="1">
        <v>0</v>
      </c>
      <c r="AL1851" s="1">
        <v>0</v>
      </c>
      <c r="AM1851" s="1">
        <v>-33.088527079217052</v>
      </c>
    </row>
    <row r="1852" spans="5:39" x14ac:dyDescent="0.2">
      <c r="E1852" s="1" t="str">
        <f t="shared" si="28"/>
        <v>-0-1-0---1</v>
      </c>
      <c r="F1852" s="1" t="s">
        <v>87</v>
      </c>
      <c r="G1852" s="1">
        <v>0</v>
      </c>
      <c r="H1852" s="1" t="s">
        <v>87</v>
      </c>
      <c r="I1852" s="1">
        <v>1</v>
      </c>
      <c r="J1852" s="1" t="s">
        <v>87</v>
      </c>
      <c r="K1852" s="1">
        <v>0</v>
      </c>
      <c r="L1852" s="1" t="s">
        <v>87</v>
      </c>
      <c r="M1852" s="1" t="s">
        <v>87</v>
      </c>
      <c r="N1852" s="1" t="s">
        <v>87</v>
      </c>
      <c r="O1852" s="1">
        <v>1</v>
      </c>
      <c r="P1852" s="1">
        <v>1007</v>
      </c>
      <c r="Q1852" s="1">
        <v>3831614</v>
      </c>
      <c r="R1852" s="1">
        <v>14243.637043967707</v>
      </c>
      <c r="S1852" s="1">
        <v>14.443080902099609</v>
      </c>
      <c r="T1852" s="1">
        <v>-201.40741915924701</v>
      </c>
      <c r="U1852" s="1">
        <v>53.86053975104965</v>
      </c>
      <c r="V1852" s="1">
        <v>142.30441284179688</v>
      </c>
      <c r="W1852" s="1">
        <v>8.1841373443603516</v>
      </c>
      <c r="X1852" s="1">
        <v>5.7458199188151864E-2</v>
      </c>
      <c r="Y1852" s="1">
        <v>0.896802235298232</v>
      </c>
      <c r="Z1852" s="1">
        <v>12.000817410104462</v>
      </c>
      <c r="AA1852" s="1">
        <v>30.468544065242479</v>
      </c>
      <c r="AB1852" s="1">
        <v>46.893163037821658</v>
      </c>
      <c r="AC1852" s="1">
        <v>9.7137394319991515</v>
      </c>
      <c r="AD1852" s="1">
        <v>2.6933819534013602E-2</v>
      </c>
      <c r="AE1852" s="1">
        <v>0.896802235298232</v>
      </c>
      <c r="AF1852" s="1">
        <v>12.000817410104462</v>
      </c>
      <c r="AG1852" s="1">
        <v>-4.4025791472501261</v>
      </c>
      <c r="AH1852" s="1">
        <v>1.9595344891127247</v>
      </c>
      <c r="AI1852" s="1">
        <v>11.221750078211937</v>
      </c>
      <c r="AJ1852" s="1">
        <v>1.4230442047119141</v>
      </c>
      <c r="AK1852" s="1">
        <v>0</v>
      </c>
      <c r="AL1852" s="1">
        <v>0</v>
      </c>
      <c r="AM1852" s="1">
        <v>4.6478944911078219</v>
      </c>
    </row>
    <row r="1853" spans="5:39" x14ac:dyDescent="0.2">
      <c r="E1853" s="1" t="str">
        <f t="shared" si="28"/>
        <v>-0-2-0---1</v>
      </c>
      <c r="F1853" s="1" t="s">
        <v>87</v>
      </c>
      <c r="G1853" s="1">
        <v>0</v>
      </c>
      <c r="H1853" s="1" t="s">
        <v>87</v>
      </c>
      <c r="I1853" s="1">
        <v>2</v>
      </c>
      <c r="J1853" s="1" t="s">
        <v>87</v>
      </c>
      <c r="K1853" s="1">
        <v>0</v>
      </c>
      <c r="L1853" s="1" t="s">
        <v>87</v>
      </c>
      <c r="M1853" s="1" t="s">
        <v>87</v>
      </c>
      <c r="N1853" s="1" t="s">
        <v>87</v>
      </c>
      <c r="O1853" s="1">
        <v>1</v>
      </c>
      <c r="P1853" s="1">
        <v>1061</v>
      </c>
      <c r="Q1853" s="1">
        <v>3663196</v>
      </c>
      <c r="R1853" s="1">
        <v>30536.68803665083</v>
      </c>
      <c r="S1853" s="1">
        <v>53.957740783691406</v>
      </c>
      <c r="T1853" s="1">
        <v>-294.85003549234989</v>
      </c>
      <c r="U1853" s="1">
        <v>62.143859566428233</v>
      </c>
      <c r="V1853" s="1">
        <v>157.2254638671875</v>
      </c>
      <c r="W1853" s="1">
        <v>-40.167392730712891</v>
      </c>
      <c r="X1853" s="1">
        <v>-0.13153814415794884</v>
      </c>
      <c r="Y1853" s="1">
        <v>0.25040975148476902</v>
      </c>
      <c r="Z1853" s="1">
        <v>8.7707564651195291</v>
      </c>
      <c r="AA1853" s="1">
        <v>52.764580437410388</v>
      </c>
      <c r="AB1853" s="1">
        <v>37.103228983652528</v>
      </c>
      <c r="AC1853" s="1">
        <v>1.1110243623327825</v>
      </c>
      <c r="AD1853" s="1">
        <v>0</v>
      </c>
      <c r="AE1853" s="1">
        <v>0.25040975148476902</v>
      </c>
      <c r="AF1853" s="1">
        <v>8.7707564651195291</v>
      </c>
      <c r="AG1853" s="1">
        <v>0.61975840825436501</v>
      </c>
      <c r="AH1853" s="1">
        <v>4.172563634026111</v>
      </c>
      <c r="AI1853" s="1">
        <v>10.344019332183398</v>
      </c>
      <c r="AJ1853" s="1">
        <v>1.5722546577453613</v>
      </c>
      <c r="AK1853" s="1">
        <v>0</v>
      </c>
      <c r="AL1853" s="1">
        <v>0</v>
      </c>
      <c r="AM1853" s="1">
        <v>20.176976988675438</v>
      </c>
    </row>
    <row r="1854" spans="5:39" x14ac:dyDescent="0.2">
      <c r="E1854" s="1" t="str">
        <f t="shared" si="28"/>
        <v>-0-3-0---1</v>
      </c>
      <c r="F1854" s="1" t="s">
        <v>87</v>
      </c>
      <c r="G1854" s="1">
        <v>0</v>
      </c>
      <c r="H1854" s="1" t="s">
        <v>87</v>
      </c>
      <c r="I1854" s="1">
        <v>3</v>
      </c>
      <c r="J1854" s="1" t="s">
        <v>87</v>
      </c>
      <c r="K1854" s="1">
        <v>0</v>
      </c>
      <c r="L1854" s="1" t="s">
        <v>87</v>
      </c>
      <c r="M1854" s="1" t="s">
        <v>87</v>
      </c>
      <c r="N1854" s="1" t="s">
        <v>87</v>
      </c>
      <c r="O1854" s="1">
        <v>1</v>
      </c>
      <c r="P1854" s="1">
        <v>372</v>
      </c>
      <c r="Q1854" s="1">
        <v>1124900</v>
      </c>
      <c r="R1854" s="1">
        <v>69442.236555380005</v>
      </c>
      <c r="S1854" s="1">
        <v>90.140640258789063</v>
      </c>
      <c r="T1854" s="1">
        <v>-477.16809427744892</v>
      </c>
      <c r="U1854" s="1">
        <v>78.303816807288058</v>
      </c>
      <c r="V1854" s="1">
        <v>184.16748046875</v>
      </c>
      <c r="W1854" s="1">
        <v>-224.38502502441406</v>
      </c>
      <c r="X1854" s="1">
        <v>-0.32312470933373177</v>
      </c>
      <c r="Y1854" s="1">
        <v>0</v>
      </c>
      <c r="Z1854" s="1">
        <v>6.205884967552671</v>
      </c>
      <c r="AA1854" s="1">
        <v>78.184727531336122</v>
      </c>
      <c r="AB1854" s="1">
        <v>15.609387501111211</v>
      </c>
      <c r="AC1854" s="1">
        <v>0</v>
      </c>
      <c r="AD1854" s="1">
        <v>0</v>
      </c>
      <c r="AE1854" s="1">
        <v>0</v>
      </c>
      <c r="AF1854" s="1">
        <v>0</v>
      </c>
      <c r="AG1854" s="1">
        <v>2.0586791647085452</v>
      </c>
      <c r="AH1854" s="1">
        <v>10.318216050492465</v>
      </c>
      <c r="AI1854" s="1">
        <v>0</v>
      </c>
      <c r="AJ1854" s="1">
        <v>1.8416748046875</v>
      </c>
      <c r="AK1854" s="1">
        <v>0</v>
      </c>
      <c r="AL1854" s="1">
        <v>0</v>
      </c>
      <c r="AM1854" s="1">
        <v>-22.065117741970923</v>
      </c>
    </row>
    <row r="1855" spans="5:39" x14ac:dyDescent="0.2">
      <c r="E1855" s="1" t="str">
        <f t="shared" si="28"/>
        <v>-0-1-1---1</v>
      </c>
      <c r="F1855" s="1" t="s">
        <v>87</v>
      </c>
      <c r="G1855" s="1">
        <v>0</v>
      </c>
      <c r="H1855" s="1" t="s">
        <v>87</v>
      </c>
      <c r="I1855" s="1">
        <v>1</v>
      </c>
      <c r="J1855" s="1" t="s">
        <v>87</v>
      </c>
      <c r="K1855" s="1">
        <v>1</v>
      </c>
      <c r="L1855" s="1" t="s">
        <v>87</v>
      </c>
      <c r="M1855" s="1" t="s">
        <v>87</v>
      </c>
      <c r="N1855" s="1" t="s">
        <v>87</v>
      </c>
      <c r="O1855" s="1">
        <v>1</v>
      </c>
      <c r="P1855" s="1">
        <v>40</v>
      </c>
      <c r="Q1855" s="1">
        <v>80982</v>
      </c>
      <c r="R1855" s="1">
        <v>18825.614805096113</v>
      </c>
      <c r="S1855" s="1">
        <v>17.955039978027344</v>
      </c>
      <c r="T1855" s="1">
        <v>-293.44110954730286</v>
      </c>
      <c r="U1855" s="1">
        <v>61.361831978883373</v>
      </c>
      <c r="V1855" s="1">
        <v>193.51954650878906</v>
      </c>
      <c r="W1855" s="1">
        <v>24.704635620117188</v>
      </c>
      <c r="X1855" s="1">
        <v>0.13122883834545271</v>
      </c>
      <c r="Y1855" s="1">
        <v>0</v>
      </c>
      <c r="Z1855" s="1">
        <v>19.136351287940531</v>
      </c>
      <c r="AA1855" s="1">
        <v>32.250376626904739</v>
      </c>
      <c r="AB1855" s="1">
        <v>33.63710454175002</v>
      </c>
      <c r="AC1855" s="1">
        <v>14.976167543404706</v>
      </c>
      <c r="AD1855" s="1">
        <v>0</v>
      </c>
      <c r="AE1855" s="1">
        <v>0</v>
      </c>
      <c r="AF1855" s="1">
        <v>19.136351287940531</v>
      </c>
      <c r="AG1855" s="1">
        <v>0.6667796491188227</v>
      </c>
      <c r="AH1855" s="1">
        <v>1.6953525507883769</v>
      </c>
      <c r="AI1855" s="1">
        <v>12.574463231509533</v>
      </c>
      <c r="AJ1855" s="1">
        <v>1.9351954460144043</v>
      </c>
      <c r="AK1855" s="1">
        <v>0</v>
      </c>
      <c r="AL1855" s="1">
        <v>1</v>
      </c>
      <c r="AM1855" s="1">
        <v>48.327767406571361</v>
      </c>
    </row>
    <row r="1856" spans="5:39" x14ac:dyDescent="0.2">
      <c r="E1856" s="1" t="str">
        <f t="shared" si="28"/>
        <v>-0-2-1---1</v>
      </c>
      <c r="F1856" s="1" t="s">
        <v>87</v>
      </c>
      <c r="G1856" s="1">
        <v>0</v>
      </c>
      <c r="H1856" s="1" t="s">
        <v>87</v>
      </c>
      <c r="I1856" s="1">
        <v>2</v>
      </c>
      <c r="J1856" s="1" t="s">
        <v>87</v>
      </c>
      <c r="K1856" s="1">
        <v>1</v>
      </c>
      <c r="L1856" s="1" t="s">
        <v>87</v>
      </c>
      <c r="M1856" s="1" t="s">
        <v>87</v>
      </c>
      <c r="N1856" s="1" t="s">
        <v>87</v>
      </c>
      <c r="O1856" s="1">
        <v>1</v>
      </c>
      <c r="P1856" s="1">
        <v>194</v>
      </c>
      <c r="Q1856" s="1">
        <v>527629</v>
      </c>
      <c r="R1856" s="1">
        <v>39949.160468721435</v>
      </c>
      <c r="S1856" s="1">
        <v>61.8206787109375</v>
      </c>
      <c r="T1856" s="1">
        <v>-417.64229320348625</v>
      </c>
      <c r="U1856" s="1">
        <v>72.864795784078865</v>
      </c>
      <c r="V1856" s="1">
        <v>202.65887451171875</v>
      </c>
      <c r="W1856" s="1">
        <v>-34.187797546386719</v>
      </c>
      <c r="X1856" s="1">
        <v>-8.5578262835221214E-2</v>
      </c>
      <c r="Y1856" s="1">
        <v>0.70106078323973853</v>
      </c>
      <c r="Z1856" s="1">
        <v>11.596974389201502</v>
      </c>
      <c r="AA1856" s="1">
        <v>40.610542635071234</v>
      </c>
      <c r="AB1856" s="1">
        <v>39.056230798534571</v>
      </c>
      <c r="AC1856" s="1">
        <v>8.0351913939529478</v>
      </c>
      <c r="AD1856" s="1">
        <v>0</v>
      </c>
      <c r="AE1856" s="1">
        <v>0.70106078323973853</v>
      </c>
      <c r="AF1856" s="1">
        <v>11.596974389201502</v>
      </c>
      <c r="AG1856" s="1">
        <v>0</v>
      </c>
      <c r="AH1856" s="1">
        <v>7.8399467470069188</v>
      </c>
      <c r="AI1856" s="1">
        <v>26.65483335019805</v>
      </c>
      <c r="AJ1856" s="1">
        <v>2.0265886783599854</v>
      </c>
      <c r="AK1856" s="1">
        <v>0</v>
      </c>
      <c r="AL1856" s="1">
        <v>0</v>
      </c>
      <c r="AM1856" s="1">
        <v>73.436042597493739</v>
      </c>
    </row>
    <row r="1857" spans="5:39" x14ac:dyDescent="0.2">
      <c r="E1857" s="1" t="str">
        <f t="shared" si="28"/>
        <v>-0-3-1---1</v>
      </c>
      <c r="F1857" s="1" t="s">
        <v>87</v>
      </c>
      <c r="G1857" s="1">
        <v>0</v>
      </c>
      <c r="H1857" s="1" t="s">
        <v>87</v>
      </c>
      <c r="I1857" s="1">
        <v>3</v>
      </c>
      <c r="J1857" s="1" t="s">
        <v>87</v>
      </c>
      <c r="K1857" s="1">
        <v>1</v>
      </c>
      <c r="L1857" s="1" t="s">
        <v>87</v>
      </c>
      <c r="M1857" s="1" t="s">
        <v>87</v>
      </c>
      <c r="N1857" s="1" t="s">
        <v>87</v>
      </c>
      <c r="O1857" s="1">
        <v>1</v>
      </c>
      <c r="P1857" s="1">
        <v>150</v>
      </c>
      <c r="Q1857" s="1">
        <v>483922</v>
      </c>
      <c r="R1857" s="1">
        <v>67655.634083622921</v>
      </c>
      <c r="S1857" s="1">
        <v>90.665992736816406</v>
      </c>
      <c r="T1857" s="1">
        <v>-508.51325789110103</v>
      </c>
      <c r="U1857" s="1">
        <v>70.466813051993697</v>
      </c>
      <c r="V1857" s="1">
        <v>180.37348937988281</v>
      </c>
      <c r="W1857" s="1">
        <v>-483.81484985351563</v>
      </c>
      <c r="X1857" s="1">
        <v>-0.71511390944251074</v>
      </c>
      <c r="Y1857" s="1">
        <v>3.7694091196515145</v>
      </c>
      <c r="Z1857" s="1">
        <v>25.374130541698868</v>
      </c>
      <c r="AA1857" s="1">
        <v>62.320167299688791</v>
      </c>
      <c r="AB1857" s="1">
        <v>8.5362930389608245</v>
      </c>
      <c r="AC1857" s="1">
        <v>0</v>
      </c>
      <c r="AD1857" s="1">
        <v>0</v>
      </c>
      <c r="AE1857" s="1">
        <v>0</v>
      </c>
      <c r="AF1857" s="1">
        <v>0</v>
      </c>
      <c r="AG1857" s="1">
        <v>0</v>
      </c>
      <c r="AH1857" s="1">
        <v>9.9898840152024189</v>
      </c>
      <c r="AI1857" s="1">
        <v>0</v>
      </c>
      <c r="AJ1857" s="1">
        <v>1.8037348985671997</v>
      </c>
      <c r="AK1857" s="1">
        <v>0</v>
      </c>
      <c r="AL1857" s="1">
        <v>0</v>
      </c>
      <c r="AM1857" s="1">
        <v>-236.13178785262048</v>
      </c>
    </row>
    <row r="1858" spans="5:39" x14ac:dyDescent="0.2">
      <c r="E1858" s="1" t="str">
        <f t="shared" si="28"/>
        <v>-1-1-0---1</v>
      </c>
      <c r="F1858" s="1" t="s">
        <v>87</v>
      </c>
      <c r="G1858" s="1">
        <v>1</v>
      </c>
      <c r="H1858" s="1" t="s">
        <v>87</v>
      </c>
      <c r="I1858" s="1">
        <v>1</v>
      </c>
      <c r="J1858" s="1" t="s">
        <v>87</v>
      </c>
      <c r="K1858" s="1">
        <v>0</v>
      </c>
      <c r="L1858" s="1" t="s">
        <v>87</v>
      </c>
      <c r="M1858" s="1" t="s">
        <v>87</v>
      </c>
      <c r="N1858" s="1" t="s">
        <v>87</v>
      </c>
      <c r="O1858" s="1">
        <v>1</v>
      </c>
      <c r="P1858" s="1">
        <v>545</v>
      </c>
      <c r="Q1858" s="1">
        <v>565097</v>
      </c>
      <c r="R1858" s="1">
        <v>25030.098723867606</v>
      </c>
      <c r="S1858" s="1">
        <v>17.018283843994141</v>
      </c>
      <c r="T1858" s="1">
        <v>-252.74061417562811</v>
      </c>
      <c r="U1858" s="1">
        <v>90.362717715193611</v>
      </c>
      <c r="V1858" s="1">
        <v>344.81777954101563</v>
      </c>
      <c r="W1858" s="1">
        <v>137.96052551269531</v>
      </c>
      <c r="X1858" s="1">
        <v>0.55117851125829642</v>
      </c>
      <c r="Y1858" s="1">
        <v>0</v>
      </c>
      <c r="Z1858" s="1">
        <v>1.1999709784337909</v>
      </c>
      <c r="AA1858" s="1">
        <v>14.293121357926161</v>
      </c>
      <c r="AB1858" s="1">
        <v>68.432145277713389</v>
      </c>
      <c r="AC1858" s="1">
        <v>15.810382996193573</v>
      </c>
      <c r="AD1858" s="1">
        <v>0.26437938973309005</v>
      </c>
      <c r="AE1858" s="1">
        <v>0</v>
      </c>
      <c r="AF1858" s="1">
        <v>1.1999709784337909</v>
      </c>
      <c r="AG1858" s="1">
        <v>-71.942163504650793</v>
      </c>
      <c r="AH1858" s="1">
        <v>2.4572334578405433</v>
      </c>
      <c r="AI1858" s="1">
        <v>0.86804749924856872</v>
      </c>
      <c r="AJ1858" s="1">
        <v>3.4481778144836426</v>
      </c>
      <c r="AK1858" s="1">
        <v>0</v>
      </c>
      <c r="AL1858" s="1">
        <v>0</v>
      </c>
      <c r="AM1858" s="1">
        <v>24.137520890883405</v>
      </c>
    </row>
    <row r="1859" spans="5:39" x14ac:dyDescent="0.2">
      <c r="E1859" s="1" t="str">
        <f t="shared" ref="E1859:E1922" si="29">CONCATENATE(F1859,G1859,H1859,I1859,J1859,K1859,L1859,M1859,N1859,O1859,)</f>
        <v>-1-2-0---1</v>
      </c>
      <c r="F1859" s="1" t="s">
        <v>87</v>
      </c>
      <c r="G1859" s="1">
        <v>1</v>
      </c>
      <c r="H1859" s="1" t="s">
        <v>87</v>
      </c>
      <c r="I1859" s="1">
        <v>2</v>
      </c>
      <c r="J1859" s="1" t="s">
        <v>87</v>
      </c>
      <c r="K1859" s="1">
        <v>0</v>
      </c>
      <c r="L1859" s="1" t="s">
        <v>87</v>
      </c>
      <c r="M1859" s="1" t="s">
        <v>87</v>
      </c>
      <c r="N1859" s="1" t="s">
        <v>87</v>
      </c>
      <c r="O1859" s="1">
        <v>1</v>
      </c>
      <c r="P1859" s="1">
        <v>718</v>
      </c>
      <c r="Q1859" s="1">
        <v>890085</v>
      </c>
      <c r="R1859" s="1">
        <v>46795.445519778303</v>
      </c>
      <c r="S1859" s="1">
        <v>52.15631103515625</v>
      </c>
      <c r="T1859" s="1">
        <v>-408.08463322114216</v>
      </c>
      <c r="U1859" s="1">
        <v>86.442850419711334</v>
      </c>
      <c r="V1859" s="1">
        <v>353.451416015625</v>
      </c>
      <c r="W1859" s="1">
        <v>89.8052978515625</v>
      </c>
      <c r="X1859" s="1">
        <v>0.19191033839736796</v>
      </c>
      <c r="Y1859" s="1">
        <v>0</v>
      </c>
      <c r="Z1859" s="1">
        <v>0.75520877219591387</v>
      </c>
      <c r="AA1859" s="1">
        <v>28.368975996674472</v>
      </c>
      <c r="AB1859" s="1">
        <v>66.615210906823506</v>
      </c>
      <c r="AC1859" s="1">
        <v>4.2606043243061054</v>
      </c>
      <c r="AD1859" s="1">
        <v>0</v>
      </c>
      <c r="AE1859" s="1">
        <v>0</v>
      </c>
      <c r="AF1859" s="1">
        <v>0.75520877219591387</v>
      </c>
      <c r="AG1859" s="1">
        <v>-10.683385160358455</v>
      </c>
      <c r="AH1859" s="1">
        <v>8.6227823463280977</v>
      </c>
      <c r="AI1859" s="1">
        <v>1.1738010797429512</v>
      </c>
      <c r="AJ1859" s="1">
        <v>3.5345141887664795</v>
      </c>
      <c r="AK1859" s="1">
        <v>0</v>
      </c>
      <c r="AL1859" s="1">
        <v>0</v>
      </c>
      <c r="AM1859" s="1">
        <v>58.882473429253324</v>
      </c>
    </row>
    <row r="1860" spans="5:39" x14ac:dyDescent="0.2">
      <c r="E1860" s="1" t="str">
        <f t="shared" si="29"/>
        <v>-1-3-0---1</v>
      </c>
      <c r="F1860" s="1" t="s">
        <v>87</v>
      </c>
      <c r="G1860" s="1">
        <v>1</v>
      </c>
      <c r="H1860" s="1" t="s">
        <v>87</v>
      </c>
      <c r="I1860" s="1">
        <v>3</v>
      </c>
      <c r="J1860" s="1" t="s">
        <v>87</v>
      </c>
      <c r="K1860" s="1">
        <v>0</v>
      </c>
      <c r="L1860" s="1" t="s">
        <v>87</v>
      </c>
      <c r="M1860" s="1" t="s">
        <v>87</v>
      </c>
      <c r="N1860" s="1" t="s">
        <v>87</v>
      </c>
      <c r="O1860" s="1">
        <v>1</v>
      </c>
      <c r="P1860" s="1">
        <v>144</v>
      </c>
      <c r="Q1860" s="1">
        <v>253512</v>
      </c>
      <c r="R1860" s="1">
        <v>92778.157702958779</v>
      </c>
      <c r="S1860" s="1">
        <v>90.022445678710938</v>
      </c>
      <c r="T1860" s="1">
        <v>-500.07170861697659</v>
      </c>
      <c r="U1860" s="1">
        <v>96.019123535020285</v>
      </c>
      <c r="V1860" s="1">
        <v>344.39553833007813</v>
      </c>
      <c r="W1860" s="1">
        <v>-75.044136047363281</v>
      </c>
      <c r="X1860" s="1">
        <v>-8.0885563914328579E-2</v>
      </c>
      <c r="Y1860" s="1">
        <v>0</v>
      </c>
      <c r="Z1860" s="1">
        <v>0.239830856133043</v>
      </c>
      <c r="AA1860" s="1">
        <v>64.817050080469556</v>
      </c>
      <c r="AB1860" s="1">
        <v>34.94311906339739</v>
      </c>
      <c r="AC1860" s="1">
        <v>0</v>
      </c>
      <c r="AD1860" s="1">
        <v>0</v>
      </c>
      <c r="AE1860" s="1">
        <v>0</v>
      </c>
      <c r="AF1860" s="1">
        <v>0</v>
      </c>
      <c r="AG1860" s="1">
        <v>0</v>
      </c>
      <c r="AH1860" s="1">
        <v>15.217745326422964</v>
      </c>
      <c r="AI1860" s="1">
        <v>0</v>
      </c>
      <c r="AJ1860" s="1">
        <v>3.4439554214477539</v>
      </c>
      <c r="AK1860" s="1">
        <v>0</v>
      </c>
      <c r="AL1860" s="1">
        <v>0</v>
      </c>
      <c r="AM1860" s="1">
        <v>-30.604829333102167</v>
      </c>
    </row>
    <row r="1861" spans="5:39" x14ac:dyDescent="0.2">
      <c r="E1861" s="1" t="str">
        <f t="shared" si="29"/>
        <v>-1-1-1---1</v>
      </c>
      <c r="F1861" s="1" t="s">
        <v>87</v>
      </c>
      <c r="G1861" s="1">
        <v>1</v>
      </c>
      <c r="H1861" s="1" t="s">
        <v>87</v>
      </c>
      <c r="I1861" s="1">
        <v>1</v>
      </c>
      <c r="J1861" s="1" t="s">
        <v>87</v>
      </c>
      <c r="K1861" s="1">
        <v>1</v>
      </c>
      <c r="L1861" s="1" t="s">
        <v>87</v>
      </c>
      <c r="M1861" s="1" t="s">
        <v>87</v>
      </c>
      <c r="N1861" s="1" t="s">
        <v>87</v>
      </c>
      <c r="O1861" s="1">
        <v>1</v>
      </c>
      <c r="P1861" s="1">
        <v>85</v>
      </c>
      <c r="Q1861" s="1">
        <v>81362</v>
      </c>
      <c r="R1861" s="1">
        <v>30642.309042108845</v>
      </c>
      <c r="S1861" s="1">
        <v>20.685173034667969</v>
      </c>
      <c r="T1861" s="1">
        <v>-424.86188321710563</v>
      </c>
      <c r="U1861" s="1">
        <v>97.966357143851042</v>
      </c>
      <c r="V1861" s="1">
        <v>401.71826171875</v>
      </c>
      <c r="W1861" s="1">
        <v>123.88262939453125</v>
      </c>
      <c r="X1861" s="1">
        <v>0.40428620840645857</v>
      </c>
      <c r="Y1861" s="1">
        <v>0</v>
      </c>
      <c r="Z1861" s="1">
        <v>1.7452864973820703</v>
      </c>
      <c r="AA1861" s="1">
        <v>28.673090631990366</v>
      </c>
      <c r="AB1861" s="1">
        <v>55.959784666060322</v>
      </c>
      <c r="AC1861" s="1">
        <v>13.621838204567243</v>
      </c>
      <c r="AD1861" s="1">
        <v>0</v>
      </c>
      <c r="AE1861" s="1">
        <v>0</v>
      </c>
      <c r="AF1861" s="1">
        <v>1.7452864973820703</v>
      </c>
      <c r="AG1861" s="1">
        <v>-48.609353325364808</v>
      </c>
      <c r="AH1861" s="1">
        <v>7.9994223486289719</v>
      </c>
      <c r="AI1861" s="1">
        <v>3.4929722450091085</v>
      </c>
      <c r="AJ1861" s="1">
        <v>4.0171823501586914</v>
      </c>
      <c r="AK1861" s="1">
        <v>0</v>
      </c>
      <c r="AL1861" s="1">
        <v>1</v>
      </c>
      <c r="AM1861" s="1">
        <v>86.176871883187502</v>
      </c>
    </row>
    <row r="1862" spans="5:39" x14ac:dyDescent="0.2">
      <c r="E1862" s="1" t="str">
        <f t="shared" si="29"/>
        <v>-1-2-1---1</v>
      </c>
      <c r="F1862" s="1" t="s">
        <v>87</v>
      </c>
      <c r="G1862" s="1">
        <v>1</v>
      </c>
      <c r="H1862" s="1" t="s">
        <v>87</v>
      </c>
      <c r="I1862" s="1">
        <v>2</v>
      </c>
      <c r="J1862" s="1" t="s">
        <v>87</v>
      </c>
      <c r="K1862" s="1">
        <v>1</v>
      </c>
      <c r="L1862" s="1" t="s">
        <v>87</v>
      </c>
      <c r="M1862" s="1" t="s">
        <v>87</v>
      </c>
      <c r="N1862" s="1" t="s">
        <v>87</v>
      </c>
      <c r="O1862" s="1">
        <v>1</v>
      </c>
      <c r="P1862" s="1">
        <v>257</v>
      </c>
      <c r="Q1862" s="1">
        <v>332129</v>
      </c>
      <c r="R1862" s="1">
        <v>53673.22435117398</v>
      </c>
      <c r="S1862" s="1">
        <v>59.645759582519531</v>
      </c>
      <c r="T1862" s="1">
        <v>-515.0479298561819</v>
      </c>
      <c r="U1862" s="1">
        <v>94.261971243659474</v>
      </c>
      <c r="V1862" s="1">
        <v>360.9434814453125</v>
      </c>
      <c r="W1862" s="1">
        <v>31.445537567138672</v>
      </c>
      <c r="X1862" s="1">
        <v>5.8587010464279797E-2</v>
      </c>
      <c r="Y1862" s="1">
        <v>0</v>
      </c>
      <c r="Z1862" s="1">
        <v>6.8139186882205411</v>
      </c>
      <c r="AA1862" s="1">
        <v>39.406375233719423</v>
      </c>
      <c r="AB1862" s="1">
        <v>46.027898798358471</v>
      </c>
      <c r="AC1862" s="1">
        <v>7.7518072797015609</v>
      </c>
      <c r="AD1862" s="1">
        <v>0</v>
      </c>
      <c r="AE1862" s="1">
        <v>0</v>
      </c>
      <c r="AF1862" s="1">
        <v>6.8139186882205411</v>
      </c>
      <c r="AG1862" s="1">
        <v>-2.1470756262085873</v>
      </c>
      <c r="AH1862" s="1">
        <v>10.362985964046155</v>
      </c>
      <c r="AI1862" s="1">
        <v>25.650882983723374</v>
      </c>
      <c r="AJ1862" s="1">
        <v>3.6094348430633545</v>
      </c>
      <c r="AK1862" s="1">
        <v>0</v>
      </c>
      <c r="AL1862" s="1">
        <v>0</v>
      </c>
      <c r="AM1862" s="1">
        <v>57.421215790105968</v>
      </c>
    </row>
    <row r="1863" spans="5:39" x14ac:dyDescent="0.2">
      <c r="E1863" s="1" t="str">
        <f t="shared" si="29"/>
        <v>-1-3-1---1</v>
      </c>
      <c r="F1863" s="1" t="s">
        <v>87</v>
      </c>
      <c r="G1863" s="1">
        <v>1</v>
      </c>
      <c r="H1863" s="1" t="s">
        <v>87</v>
      </c>
      <c r="I1863" s="1">
        <v>3</v>
      </c>
      <c r="J1863" s="1" t="s">
        <v>87</v>
      </c>
      <c r="K1863" s="1">
        <v>1</v>
      </c>
      <c r="L1863" s="1" t="s">
        <v>87</v>
      </c>
      <c r="M1863" s="1" t="s">
        <v>87</v>
      </c>
      <c r="N1863" s="1" t="s">
        <v>87</v>
      </c>
      <c r="O1863" s="1">
        <v>1</v>
      </c>
      <c r="P1863" s="1">
        <v>74</v>
      </c>
      <c r="Q1863" s="1">
        <v>151114</v>
      </c>
      <c r="R1863" s="1">
        <v>91676.883554908549</v>
      </c>
      <c r="S1863" s="1">
        <v>88.767433166503906</v>
      </c>
      <c r="T1863" s="1">
        <v>-662.77738185022872</v>
      </c>
      <c r="U1863" s="1">
        <v>92.091278552855542</v>
      </c>
      <c r="V1863" s="1">
        <v>339.16580200195313</v>
      </c>
      <c r="W1863" s="1">
        <v>-415.34719848632813</v>
      </c>
      <c r="X1863" s="1">
        <v>-0.45305553851812802</v>
      </c>
      <c r="Y1863" s="1">
        <v>2.2830445888534485</v>
      </c>
      <c r="Z1863" s="1">
        <v>3.693238217504665</v>
      </c>
      <c r="AA1863" s="1">
        <v>70.622179281866664</v>
      </c>
      <c r="AB1863" s="1">
        <v>23.401537911775215</v>
      </c>
      <c r="AC1863" s="1">
        <v>0</v>
      </c>
      <c r="AD1863" s="1">
        <v>0</v>
      </c>
      <c r="AE1863" s="1">
        <v>0</v>
      </c>
      <c r="AF1863" s="1">
        <v>0</v>
      </c>
      <c r="AG1863" s="1">
        <v>0</v>
      </c>
      <c r="AH1863" s="1">
        <v>13.527981419332754</v>
      </c>
      <c r="AI1863" s="1">
        <v>0</v>
      </c>
      <c r="AJ1863" s="1">
        <v>3.3916580677032471</v>
      </c>
      <c r="AK1863" s="1">
        <v>0</v>
      </c>
      <c r="AL1863" s="1">
        <v>1</v>
      </c>
      <c r="AM1863" s="1">
        <v>-197.35487301042744</v>
      </c>
    </row>
    <row r="1864" spans="5:39" x14ac:dyDescent="0.2">
      <c r="E1864" s="1" t="str">
        <f t="shared" si="29"/>
        <v>-0-1-0---2</v>
      </c>
      <c r="F1864" s="1" t="s">
        <v>87</v>
      </c>
      <c r="G1864" s="1">
        <v>0</v>
      </c>
      <c r="H1864" s="1" t="s">
        <v>87</v>
      </c>
      <c r="I1864" s="1">
        <v>1</v>
      </c>
      <c r="J1864" s="1" t="s">
        <v>87</v>
      </c>
      <c r="K1864" s="1">
        <v>0</v>
      </c>
      <c r="L1864" s="1" t="s">
        <v>87</v>
      </c>
      <c r="M1864" s="1" t="s">
        <v>87</v>
      </c>
      <c r="N1864" s="1" t="s">
        <v>87</v>
      </c>
      <c r="O1864" s="1">
        <v>2</v>
      </c>
      <c r="P1864" s="1">
        <v>2155</v>
      </c>
      <c r="Q1864" s="1">
        <v>8045541</v>
      </c>
      <c r="R1864" s="1">
        <v>13901.850049357385</v>
      </c>
      <c r="S1864" s="1">
        <v>14.194535255432129</v>
      </c>
      <c r="T1864" s="1">
        <v>-130.55275441037926</v>
      </c>
      <c r="U1864" s="1">
        <v>61.021434313676622</v>
      </c>
      <c r="V1864" s="1">
        <v>138.87808227539063</v>
      </c>
      <c r="W1864" s="1">
        <v>60.829364776611328</v>
      </c>
      <c r="X1864" s="1">
        <v>0.43756309096013568</v>
      </c>
      <c r="Y1864" s="1">
        <v>0.43038746555390123</v>
      </c>
      <c r="Z1864" s="1">
        <v>5.3176163044846829</v>
      </c>
      <c r="AA1864" s="1">
        <v>20.19170618855836</v>
      </c>
      <c r="AB1864" s="1">
        <v>52.051167224180453</v>
      </c>
      <c r="AC1864" s="1">
        <v>20.820538979293001</v>
      </c>
      <c r="AD1864" s="1">
        <v>1.1885838379296059</v>
      </c>
      <c r="AE1864" s="1">
        <v>0.43038746555390123</v>
      </c>
      <c r="AF1864" s="1">
        <v>5.3176163044846829</v>
      </c>
      <c r="AG1864" s="1">
        <v>-19.04839410308135</v>
      </c>
      <c r="AH1864" s="1">
        <v>1.4321166834068144</v>
      </c>
      <c r="AI1864" s="1">
        <v>4.5491793554194668</v>
      </c>
      <c r="AJ1864" s="1">
        <v>1.3887808322906494</v>
      </c>
      <c r="AK1864" s="1">
        <v>0</v>
      </c>
      <c r="AL1864" s="1">
        <v>0</v>
      </c>
      <c r="AM1864" s="1">
        <v>4.5496988605438728</v>
      </c>
    </row>
    <row r="1865" spans="5:39" x14ac:dyDescent="0.2">
      <c r="E1865" s="1" t="str">
        <f t="shared" si="29"/>
        <v>-0-2-0---2</v>
      </c>
      <c r="F1865" s="1" t="s">
        <v>87</v>
      </c>
      <c r="G1865" s="1">
        <v>0</v>
      </c>
      <c r="H1865" s="1" t="s">
        <v>87</v>
      </c>
      <c r="I1865" s="1">
        <v>2</v>
      </c>
      <c r="J1865" s="1" t="s">
        <v>87</v>
      </c>
      <c r="K1865" s="1">
        <v>0</v>
      </c>
      <c r="L1865" s="1" t="s">
        <v>87</v>
      </c>
      <c r="M1865" s="1" t="s">
        <v>87</v>
      </c>
      <c r="N1865" s="1" t="s">
        <v>87</v>
      </c>
      <c r="O1865" s="1">
        <v>2</v>
      </c>
      <c r="P1865" s="1">
        <v>2592</v>
      </c>
      <c r="Q1865" s="1">
        <v>8976126</v>
      </c>
      <c r="R1865" s="1">
        <v>30237.443702037355</v>
      </c>
      <c r="S1865" s="1">
        <v>53.397769927978516</v>
      </c>
      <c r="T1865" s="1">
        <v>-233.51052540867585</v>
      </c>
      <c r="U1865" s="1">
        <v>72.229880490939721</v>
      </c>
      <c r="V1865" s="1">
        <v>156.65817260742188</v>
      </c>
      <c r="W1865" s="1">
        <v>21.419876098632813</v>
      </c>
      <c r="X1865" s="1">
        <v>7.0838911879278904E-2</v>
      </c>
      <c r="Y1865" s="1">
        <v>8.8935917343406279E-2</v>
      </c>
      <c r="Z1865" s="1">
        <v>4.7048916202825142</v>
      </c>
      <c r="AA1865" s="1">
        <v>40.14364325990968</v>
      </c>
      <c r="AB1865" s="1">
        <v>49.765956939552765</v>
      </c>
      <c r="AC1865" s="1">
        <v>5.2965722629116394</v>
      </c>
      <c r="AD1865" s="1">
        <v>0</v>
      </c>
      <c r="AE1865" s="1">
        <v>8.8935917343406279E-2</v>
      </c>
      <c r="AF1865" s="1">
        <v>4.7048916202825142</v>
      </c>
      <c r="AG1865" s="1">
        <v>-0.67984926059067252</v>
      </c>
      <c r="AH1865" s="1">
        <v>3.7555771693117879</v>
      </c>
      <c r="AI1865" s="1">
        <v>4.8279028676707849</v>
      </c>
      <c r="AJ1865" s="1">
        <v>1.5665817260742188</v>
      </c>
      <c r="AK1865" s="1">
        <v>0</v>
      </c>
      <c r="AL1865" s="1">
        <v>0</v>
      </c>
      <c r="AM1865" s="1">
        <v>18.138717923122542</v>
      </c>
    </row>
    <row r="1866" spans="5:39" x14ac:dyDescent="0.2">
      <c r="E1866" s="1" t="str">
        <f t="shared" si="29"/>
        <v>-0-3-0---2</v>
      </c>
      <c r="F1866" s="1" t="s">
        <v>87</v>
      </c>
      <c r="G1866" s="1">
        <v>0</v>
      </c>
      <c r="H1866" s="1" t="s">
        <v>87</v>
      </c>
      <c r="I1866" s="1">
        <v>3</v>
      </c>
      <c r="J1866" s="1" t="s">
        <v>87</v>
      </c>
      <c r="K1866" s="1">
        <v>0</v>
      </c>
      <c r="L1866" s="1" t="s">
        <v>87</v>
      </c>
      <c r="M1866" s="1" t="s">
        <v>87</v>
      </c>
      <c r="N1866" s="1" t="s">
        <v>87</v>
      </c>
      <c r="O1866" s="1">
        <v>2</v>
      </c>
      <c r="P1866" s="1">
        <v>913</v>
      </c>
      <c r="Q1866" s="1">
        <v>2908816</v>
      </c>
      <c r="R1866" s="1">
        <v>69953.589264781127</v>
      </c>
      <c r="S1866" s="1">
        <v>90.596847534179688</v>
      </c>
      <c r="T1866" s="1">
        <v>-341.29049229249472</v>
      </c>
      <c r="U1866" s="1">
        <v>80.49635712057615</v>
      </c>
      <c r="V1866" s="1">
        <v>173.43238830566406</v>
      </c>
      <c r="W1866" s="1">
        <v>-115.75843048095703</v>
      </c>
      <c r="X1866" s="1">
        <v>-0.16547890065054435</v>
      </c>
      <c r="Y1866" s="1">
        <v>0.26629391477494624</v>
      </c>
      <c r="Z1866" s="1">
        <v>2.4435715425107674</v>
      </c>
      <c r="AA1866" s="1">
        <v>65.790410943834189</v>
      </c>
      <c r="AB1866" s="1">
        <v>31.025991331180798</v>
      </c>
      <c r="AC1866" s="1">
        <v>0.4737322676992976</v>
      </c>
      <c r="AD1866" s="1">
        <v>0</v>
      </c>
      <c r="AE1866" s="1">
        <v>0</v>
      </c>
      <c r="AF1866" s="1">
        <v>0</v>
      </c>
      <c r="AG1866" s="1">
        <v>-0.80172427446575911</v>
      </c>
      <c r="AH1866" s="1">
        <v>8.0506094621805868</v>
      </c>
      <c r="AI1866" s="1">
        <v>0</v>
      </c>
      <c r="AJ1866" s="1">
        <v>1.7343238592147827</v>
      </c>
      <c r="AK1866" s="1">
        <v>0</v>
      </c>
      <c r="AL1866" s="1">
        <v>0</v>
      </c>
      <c r="AM1866" s="1">
        <v>-35.645564724592106</v>
      </c>
    </row>
    <row r="1867" spans="5:39" x14ac:dyDescent="0.2">
      <c r="E1867" s="1" t="str">
        <f t="shared" si="29"/>
        <v>-0-1-1---2</v>
      </c>
      <c r="F1867" s="1" t="s">
        <v>87</v>
      </c>
      <c r="G1867" s="1">
        <v>0</v>
      </c>
      <c r="H1867" s="1" t="s">
        <v>87</v>
      </c>
      <c r="I1867" s="1">
        <v>1</v>
      </c>
      <c r="J1867" s="1" t="s">
        <v>87</v>
      </c>
      <c r="K1867" s="1">
        <v>1</v>
      </c>
      <c r="L1867" s="1" t="s">
        <v>87</v>
      </c>
      <c r="M1867" s="1" t="s">
        <v>87</v>
      </c>
      <c r="N1867" s="1" t="s">
        <v>87</v>
      </c>
      <c r="O1867" s="1">
        <v>2</v>
      </c>
      <c r="P1867" s="1">
        <v>82</v>
      </c>
      <c r="Q1867" s="1">
        <v>231884</v>
      </c>
      <c r="R1867" s="1">
        <v>15804.168511083739</v>
      </c>
      <c r="S1867" s="1">
        <v>15.026167869567871</v>
      </c>
      <c r="T1867" s="1">
        <v>-254.67583570131558</v>
      </c>
      <c r="U1867" s="1">
        <v>59.949413556093859</v>
      </c>
      <c r="V1867" s="1">
        <v>166.41726684570313</v>
      </c>
      <c r="W1867" s="1">
        <v>41.817371368408203</v>
      </c>
      <c r="X1867" s="1">
        <v>0.26459709879125215</v>
      </c>
      <c r="Y1867" s="1">
        <v>0</v>
      </c>
      <c r="Z1867" s="1">
        <v>15.914422728605683</v>
      </c>
      <c r="AA1867" s="1">
        <v>28.989925997481496</v>
      </c>
      <c r="AB1867" s="1">
        <v>29.994307498576873</v>
      </c>
      <c r="AC1867" s="1">
        <v>21.735867933966986</v>
      </c>
      <c r="AD1867" s="1">
        <v>3.3654758413689603</v>
      </c>
      <c r="AE1867" s="1">
        <v>0</v>
      </c>
      <c r="AF1867" s="1">
        <v>15.914422728605683</v>
      </c>
      <c r="AG1867" s="1">
        <v>-17.143254747052673</v>
      </c>
      <c r="AH1867" s="1">
        <v>4.3721866128945228</v>
      </c>
      <c r="AI1867" s="1">
        <v>20.890179124824268</v>
      </c>
      <c r="AJ1867" s="1">
        <v>1.6641726493835449</v>
      </c>
      <c r="AK1867" s="1">
        <v>0</v>
      </c>
      <c r="AL1867" s="1">
        <v>1</v>
      </c>
      <c r="AM1867" s="1">
        <v>62.007421783834054</v>
      </c>
    </row>
    <row r="1868" spans="5:39" x14ac:dyDescent="0.2">
      <c r="E1868" s="1" t="str">
        <f t="shared" si="29"/>
        <v>-0-2-1---2</v>
      </c>
      <c r="F1868" s="1" t="s">
        <v>87</v>
      </c>
      <c r="G1868" s="1">
        <v>0</v>
      </c>
      <c r="H1868" s="1" t="s">
        <v>87</v>
      </c>
      <c r="I1868" s="1">
        <v>2</v>
      </c>
      <c r="J1868" s="1" t="s">
        <v>87</v>
      </c>
      <c r="K1868" s="1">
        <v>1</v>
      </c>
      <c r="L1868" s="1" t="s">
        <v>87</v>
      </c>
      <c r="M1868" s="1" t="s">
        <v>87</v>
      </c>
      <c r="N1868" s="1" t="s">
        <v>87</v>
      </c>
      <c r="O1868" s="1">
        <v>2</v>
      </c>
      <c r="P1868" s="1">
        <v>471</v>
      </c>
      <c r="Q1868" s="1">
        <v>1458919</v>
      </c>
      <c r="R1868" s="1">
        <v>37710.011799775188</v>
      </c>
      <c r="S1868" s="1">
        <v>59.646194458007813</v>
      </c>
      <c r="T1868" s="1">
        <v>-374.09646109609218</v>
      </c>
      <c r="U1868" s="1">
        <v>77.556790470273995</v>
      </c>
      <c r="V1868" s="1">
        <v>191.91847229003906</v>
      </c>
      <c r="W1868" s="1">
        <v>31.609731674194336</v>
      </c>
      <c r="X1868" s="1">
        <v>8.3823181605004904E-2</v>
      </c>
      <c r="Y1868" s="1">
        <v>1.857471182430279</v>
      </c>
      <c r="Z1868" s="1">
        <v>9.2122317962820421</v>
      </c>
      <c r="AA1868" s="1">
        <v>32.57322716339975</v>
      </c>
      <c r="AB1868" s="1">
        <v>50.077009073156219</v>
      </c>
      <c r="AC1868" s="1">
        <v>5.7953868583519714</v>
      </c>
      <c r="AD1868" s="1">
        <v>0.48467392637973727</v>
      </c>
      <c r="AE1868" s="1">
        <v>1.857471182430279</v>
      </c>
      <c r="AF1868" s="1">
        <v>9.2122317962820421</v>
      </c>
      <c r="AG1868" s="1">
        <v>-0.83041837832345877</v>
      </c>
      <c r="AH1868" s="1">
        <v>9.3323637593562623</v>
      </c>
      <c r="AI1868" s="1">
        <v>45.523985105634985</v>
      </c>
      <c r="AJ1868" s="1">
        <v>1.919184684753418</v>
      </c>
      <c r="AK1868" s="1">
        <v>0</v>
      </c>
      <c r="AL1868" s="1">
        <v>0</v>
      </c>
      <c r="AM1868" s="1">
        <v>82.205004414584295</v>
      </c>
    </row>
    <row r="1869" spans="5:39" x14ac:dyDescent="0.2">
      <c r="E1869" s="1" t="str">
        <f t="shared" si="29"/>
        <v>-0-3-1---2</v>
      </c>
      <c r="F1869" s="1" t="s">
        <v>87</v>
      </c>
      <c r="G1869" s="1">
        <v>0</v>
      </c>
      <c r="H1869" s="1" t="s">
        <v>87</v>
      </c>
      <c r="I1869" s="1">
        <v>3</v>
      </c>
      <c r="J1869" s="1" t="s">
        <v>87</v>
      </c>
      <c r="K1869" s="1">
        <v>1</v>
      </c>
      <c r="L1869" s="1" t="s">
        <v>87</v>
      </c>
      <c r="M1869" s="1" t="s">
        <v>87</v>
      </c>
      <c r="N1869" s="1" t="s">
        <v>87</v>
      </c>
      <c r="O1869" s="1">
        <v>2</v>
      </c>
      <c r="P1869" s="1">
        <v>446</v>
      </c>
      <c r="Q1869" s="1">
        <v>1307722</v>
      </c>
      <c r="R1869" s="1">
        <v>75039.626537837074</v>
      </c>
      <c r="S1869" s="1">
        <v>91.138435363769531</v>
      </c>
      <c r="T1869" s="1">
        <v>-458.18264461634124</v>
      </c>
      <c r="U1869" s="1">
        <v>77.499534740609704</v>
      </c>
      <c r="V1869" s="1">
        <v>190.48902893066406</v>
      </c>
      <c r="W1869" s="1">
        <v>-379.54742431640625</v>
      </c>
      <c r="X1869" s="1">
        <v>-0.50579599316772694</v>
      </c>
      <c r="Y1869" s="1">
        <v>2.6423811788744089</v>
      </c>
      <c r="Z1869" s="1">
        <v>11.485162748657588</v>
      </c>
      <c r="AA1869" s="1">
        <v>69.64347162470311</v>
      </c>
      <c r="AB1869" s="1">
        <v>16.228984447764891</v>
      </c>
      <c r="AC1869" s="1">
        <v>0</v>
      </c>
      <c r="AD1869" s="1">
        <v>0</v>
      </c>
      <c r="AE1869" s="1">
        <v>0</v>
      </c>
      <c r="AF1869" s="1">
        <v>0</v>
      </c>
      <c r="AG1869" s="1">
        <v>0</v>
      </c>
      <c r="AH1869" s="1">
        <v>13.058911687711076</v>
      </c>
      <c r="AI1869" s="1">
        <v>0</v>
      </c>
      <c r="AJ1869" s="1">
        <v>1.9048902988433838</v>
      </c>
      <c r="AK1869" s="1">
        <v>0</v>
      </c>
      <c r="AL1869" s="1">
        <v>0</v>
      </c>
      <c r="AM1869" s="1">
        <v>-202.41227588306691</v>
      </c>
    </row>
    <row r="1870" spans="5:39" x14ac:dyDescent="0.2">
      <c r="E1870" s="1" t="str">
        <f t="shared" si="29"/>
        <v>-1-1-0---2</v>
      </c>
      <c r="F1870" s="1" t="s">
        <v>87</v>
      </c>
      <c r="G1870" s="1">
        <v>1</v>
      </c>
      <c r="H1870" s="1" t="s">
        <v>87</v>
      </c>
      <c r="I1870" s="1">
        <v>1</v>
      </c>
      <c r="J1870" s="1" t="s">
        <v>87</v>
      </c>
      <c r="K1870" s="1">
        <v>0</v>
      </c>
      <c r="L1870" s="1" t="s">
        <v>87</v>
      </c>
      <c r="M1870" s="1" t="s">
        <v>87</v>
      </c>
      <c r="N1870" s="1" t="s">
        <v>87</v>
      </c>
      <c r="O1870" s="1">
        <v>2</v>
      </c>
      <c r="P1870" s="1">
        <v>1144</v>
      </c>
      <c r="Q1870" s="1">
        <v>1274185</v>
      </c>
      <c r="R1870" s="1">
        <v>25153.726770332079</v>
      </c>
      <c r="S1870" s="1">
        <v>17.455123901367188</v>
      </c>
      <c r="T1870" s="1">
        <v>-191.00460484695392</v>
      </c>
      <c r="U1870" s="1">
        <v>89.600379003511634</v>
      </c>
      <c r="V1870" s="1">
        <v>346.89273071289063</v>
      </c>
      <c r="W1870" s="1">
        <v>155.99676513671875</v>
      </c>
      <c r="X1870" s="1">
        <v>0.62017356935240042</v>
      </c>
      <c r="Y1870" s="1">
        <v>9.8808257827552509E-2</v>
      </c>
      <c r="Z1870" s="1">
        <v>1.266299634668435</v>
      </c>
      <c r="AA1870" s="1">
        <v>12.582631250564086</v>
      </c>
      <c r="AB1870" s="1">
        <v>63.332718561276423</v>
      </c>
      <c r="AC1870" s="1">
        <v>22.430416305324581</v>
      </c>
      <c r="AD1870" s="1">
        <v>0.2891259903389225</v>
      </c>
      <c r="AE1870" s="1">
        <v>9.8808257827552509E-2</v>
      </c>
      <c r="AF1870" s="1">
        <v>1.266299634668435</v>
      </c>
      <c r="AG1870" s="1">
        <v>-112.61122237942317</v>
      </c>
      <c r="AH1870" s="1">
        <v>3.3987728412247225</v>
      </c>
      <c r="AI1870" s="1">
        <v>1.7680317501850118</v>
      </c>
      <c r="AJ1870" s="1">
        <v>3.4689271450042725</v>
      </c>
      <c r="AK1870" s="1">
        <v>0</v>
      </c>
      <c r="AL1870" s="1">
        <v>0</v>
      </c>
      <c r="AM1870" s="1">
        <v>17.952702541465541</v>
      </c>
    </row>
    <row r="1871" spans="5:39" x14ac:dyDescent="0.2">
      <c r="E1871" s="1" t="str">
        <f t="shared" si="29"/>
        <v>-1-2-0---2</v>
      </c>
      <c r="F1871" s="1" t="s">
        <v>87</v>
      </c>
      <c r="G1871" s="1">
        <v>1</v>
      </c>
      <c r="H1871" s="1" t="s">
        <v>87</v>
      </c>
      <c r="I1871" s="1">
        <v>2</v>
      </c>
      <c r="J1871" s="1" t="s">
        <v>87</v>
      </c>
      <c r="K1871" s="1">
        <v>0</v>
      </c>
      <c r="L1871" s="1" t="s">
        <v>87</v>
      </c>
      <c r="M1871" s="1" t="s">
        <v>87</v>
      </c>
      <c r="N1871" s="1" t="s">
        <v>87</v>
      </c>
      <c r="O1871" s="1">
        <v>2</v>
      </c>
      <c r="P1871" s="1">
        <v>1768</v>
      </c>
      <c r="Q1871" s="1">
        <v>2490829</v>
      </c>
      <c r="R1871" s="1">
        <v>49799.526596514123</v>
      </c>
      <c r="S1871" s="1">
        <v>55.121208190917969</v>
      </c>
      <c r="T1871" s="1">
        <v>-337.27277985352993</v>
      </c>
      <c r="U1871" s="1">
        <v>99.129485454155301</v>
      </c>
      <c r="V1871" s="1">
        <v>359.8011474609375</v>
      </c>
      <c r="W1871" s="1">
        <v>171.22178649902344</v>
      </c>
      <c r="X1871" s="1">
        <v>0.34382211679700719</v>
      </c>
      <c r="Y1871" s="1">
        <v>0</v>
      </c>
      <c r="Z1871" s="1">
        <v>8.5152372964984749E-2</v>
      </c>
      <c r="AA1871" s="1">
        <v>16.478730575242217</v>
      </c>
      <c r="AB1871" s="1">
        <v>76.950043539721108</v>
      </c>
      <c r="AC1871" s="1">
        <v>6.4860735120716839</v>
      </c>
      <c r="AD1871" s="1">
        <v>0</v>
      </c>
      <c r="AE1871" s="1">
        <v>0</v>
      </c>
      <c r="AF1871" s="1">
        <v>8.5152372964984749E-2</v>
      </c>
      <c r="AG1871" s="1">
        <v>-8.0664496448128862</v>
      </c>
      <c r="AH1871" s="1">
        <v>8.749009541216477</v>
      </c>
      <c r="AI1871" s="1">
        <v>0.1263290011039635</v>
      </c>
      <c r="AJ1871" s="1">
        <v>3.5980112552642822</v>
      </c>
      <c r="AK1871" s="1">
        <v>0</v>
      </c>
      <c r="AL1871" s="1">
        <v>0</v>
      </c>
      <c r="AM1871" s="1">
        <v>48.755063299150123</v>
      </c>
    </row>
    <row r="1872" spans="5:39" x14ac:dyDescent="0.2">
      <c r="E1872" s="1" t="str">
        <f t="shared" si="29"/>
        <v>-1-3-0---2</v>
      </c>
      <c r="F1872" s="1" t="s">
        <v>87</v>
      </c>
      <c r="G1872" s="1">
        <v>1</v>
      </c>
      <c r="H1872" s="1" t="s">
        <v>87</v>
      </c>
      <c r="I1872" s="1">
        <v>3</v>
      </c>
      <c r="J1872" s="1" t="s">
        <v>87</v>
      </c>
      <c r="K1872" s="1">
        <v>0</v>
      </c>
      <c r="L1872" s="1" t="s">
        <v>87</v>
      </c>
      <c r="M1872" s="1" t="s">
        <v>87</v>
      </c>
      <c r="N1872" s="1" t="s">
        <v>87</v>
      </c>
      <c r="O1872" s="1">
        <v>2</v>
      </c>
      <c r="P1872" s="1">
        <v>494</v>
      </c>
      <c r="Q1872" s="1">
        <v>767078</v>
      </c>
      <c r="R1872" s="1">
        <v>93953.637754195588</v>
      </c>
      <c r="S1872" s="1">
        <v>89.932418823242188</v>
      </c>
      <c r="T1872" s="1">
        <v>-422.72037141528131</v>
      </c>
      <c r="U1872" s="1">
        <v>94.854496830179258</v>
      </c>
      <c r="V1872" s="1">
        <v>349.397705078125</v>
      </c>
      <c r="W1872" s="1">
        <v>4.8274941444396973</v>
      </c>
      <c r="X1872" s="1">
        <v>5.1381662911972993E-3</v>
      </c>
      <c r="Y1872" s="1">
        <v>0</v>
      </c>
      <c r="Z1872" s="1">
        <v>0.15448233426066188</v>
      </c>
      <c r="AA1872" s="1">
        <v>45.518708658050421</v>
      </c>
      <c r="AB1872" s="1">
        <v>54.326809007688915</v>
      </c>
      <c r="AC1872" s="1">
        <v>0</v>
      </c>
      <c r="AD1872" s="1">
        <v>0</v>
      </c>
      <c r="AE1872" s="1">
        <v>0</v>
      </c>
      <c r="AF1872" s="1">
        <v>0</v>
      </c>
      <c r="AG1872" s="1">
        <v>-0.2929230925815377</v>
      </c>
      <c r="AH1872" s="1">
        <v>13.77007786420428</v>
      </c>
      <c r="AI1872" s="1">
        <v>0</v>
      </c>
      <c r="AJ1872" s="1">
        <v>3.4939770698547363</v>
      </c>
      <c r="AK1872" s="1">
        <v>0</v>
      </c>
      <c r="AL1872" s="1">
        <v>0</v>
      </c>
      <c r="AM1872" s="1">
        <v>-30.181499651477935</v>
      </c>
    </row>
    <row r="1873" spans="5:39" x14ac:dyDescent="0.2">
      <c r="E1873" s="1" t="str">
        <f t="shared" si="29"/>
        <v>-1-1-1---2</v>
      </c>
      <c r="F1873" s="1" t="s">
        <v>87</v>
      </c>
      <c r="G1873" s="1">
        <v>1</v>
      </c>
      <c r="H1873" s="1" t="s">
        <v>87</v>
      </c>
      <c r="I1873" s="1">
        <v>1</v>
      </c>
      <c r="J1873" s="1" t="s">
        <v>87</v>
      </c>
      <c r="K1873" s="1">
        <v>1</v>
      </c>
      <c r="L1873" s="1" t="s">
        <v>87</v>
      </c>
      <c r="M1873" s="1" t="s">
        <v>87</v>
      </c>
      <c r="N1873" s="1" t="s">
        <v>87</v>
      </c>
      <c r="O1873" s="1">
        <v>2</v>
      </c>
      <c r="P1873" s="1">
        <v>154</v>
      </c>
      <c r="Q1873" s="1">
        <v>159815</v>
      </c>
      <c r="R1873" s="1">
        <v>30853.436211009313</v>
      </c>
      <c r="S1873" s="1">
        <v>21.524806976318359</v>
      </c>
      <c r="T1873" s="1">
        <v>-344.19960637654106</v>
      </c>
      <c r="U1873" s="1">
        <v>97.32357105788472</v>
      </c>
      <c r="V1873" s="1">
        <v>388.74948120117188</v>
      </c>
      <c r="W1873" s="1">
        <v>225.199462890625</v>
      </c>
      <c r="X1873" s="1">
        <v>0.72990075189831838</v>
      </c>
      <c r="Y1873" s="1">
        <v>0.40421737634139471</v>
      </c>
      <c r="Z1873" s="1">
        <v>1.7545286737790571</v>
      </c>
      <c r="AA1873" s="1">
        <v>19.18718518286769</v>
      </c>
      <c r="AB1873" s="1">
        <v>45.759784751118481</v>
      </c>
      <c r="AC1873" s="1">
        <v>32.652754747677001</v>
      </c>
      <c r="AD1873" s="1">
        <v>0.24152926821637521</v>
      </c>
      <c r="AE1873" s="1">
        <v>0.40421737634139471</v>
      </c>
      <c r="AF1873" s="1">
        <v>1.7545286737790571</v>
      </c>
      <c r="AG1873" s="1">
        <v>-50.134838428201491</v>
      </c>
      <c r="AH1873" s="1">
        <v>8.0367684932799808</v>
      </c>
      <c r="AI1873" s="1">
        <v>1.8969863571781587</v>
      </c>
      <c r="AJ1873" s="1">
        <v>3.8874948024749756</v>
      </c>
      <c r="AK1873" s="1">
        <v>0</v>
      </c>
      <c r="AL1873" s="1">
        <v>0</v>
      </c>
      <c r="AM1873" s="1">
        <v>123.52709205304208</v>
      </c>
    </row>
    <row r="1874" spans="5:39" x14ac:dyDescent="0.2">
      <c r="E1874" s="1" t="str">
        <f t="shared" si="29"/>
        <v>-1-2-1---2</v>
      </c>
      <c r="F1874" s="1" t="s">
        <v>87</v>
      </c>
      <c r="G1874" s="1">
        <v>1</v>
      </c>
      <c r="H1874" s="1" t="s">
        <v>87</v>
      </c>
      <c r="I1874" s="1">
        <v>2</v>
      </c>
      <c r="J1874" s="1" t="s">
        <v>87</v>
      </c>
      <c r="K1874" s="1">
        <v>1</v>
      </c>
      <c r="L1874" s="1" t="s">
        <v>87</v>
      </c>
      <c r="M1874" s="1" t="s">
        <v>87</v>
      </c>
      <c r="N1874" s="1" t="s">
        <v>87</v>
      </c>
      <c r="O1874" s="1">
        <v>2</v>
      </c>
      <c r="P1874" s="1">
        <v>745</v>
      </c>
      <c r="Q1874" s="1">
        <v>1036088</v>
      </c>
      <c r="R1874" s="1">
        <v>54249.512101636174</v>
      </c>
      <c r="S1874" s="1">
        <v>59.782459259033203</v>
      </c>
      <c r="T1874" s="1">
        <v>-455.56519858272463</v>
      </c>
      <c r="U1874" s="1">
        <v>95.358533565270719</v>
      </c>
      <c r="V1874" s="1">
        <v>368.6376953125</v>
      </c>
      <c r="W1874" s="1">
        <v>112.39654541015625</v>
      </c>
      <c r="X1874" s="1">
        <v>0.20718443550161691</v>
      </c>
      <c r="Y1874" s="1">
        <v>0.62523646640053743</v>
      </c>
      <c r="Z1874" s="1">
        <v>3.1032113102361962</v>
      </c>
      <c r="AA1874" s="1">
        <v>24.404876805831165</v>
      </c>
      <c r="AB1874" s="1">
        <v>65.244940584197479</v>
      </c>
      <c r="AC1874" s="1">
        <v>6.6217348333346209</v>
      </c>
      <c r="AD1874" s="1">
        <v>0</v>
      </c>
      <c r="AE1874" s="1">
        <v>0.62523646640053743</v>
      </c>
      <c r="AF1874" s="1">
        <v>3.1032113102361962</v>
      </c>
      <c r="AG1874" s="1">
        <v>-9.6104569743740598E-2</v>
      </c>
      <c r="AH1874" s="1">
        <v>11.488549468186141</v>
      </c>
      <c r="AI1874" s="1">
        <v>25.724537811025982</v>
      </c>
      <c r="AJ1874" s="1">
        <v>3.6863770484924316</v>
      </c>
      <c r="AK1874" s="1">
        <v>0</v>
      </c>
      <c r="AL1874" s="1">
        <v>0</v>
      </c>
      <c r="AM1874" s="1">
        <v>66.848528300730635</v>
      </c>
    </row>
    <row r="1875" spans="5:39" x14ac:dyDescent="0.2">
      <c r="E1875" s="1" t="str">
        <f t="shared" si="29"/>
        <v>-1-3-1---2</v>
      </c>
      <c r="F1875" s="1" t="s">
        <v>87</v>
      </c>
      <c r="G1875" s="1">
        <v>1</v>
      </c>
      <c r="H1875" s="1" t="s">
        <v>87</v>
      </c>
      <c r="I1875" s="1">
        <v>3</v>
      </c>
      <c r="J1875" s="1" t="s">
        <v>87</v>
      </c>
      <c r="K1875" s="1">
        <v>1</v>
      </c>
      <c r="L1875" s="1" t="s">
        <v>87</v>
      </c>
      <c r="M1875" s="1" t="s">
        <v>87</v>
      </c>
      <c r="N1875" s="1" t="s">
        <v>87</v>
      </c>
      <c r="O1875" s="1">
        <v>2</v>
      </c>
      <c r="P1875" s="1">
        <v>273</v>
      </c>
      <c r="Q1875" s="1">
        <v>477133</v>
      </c>
      <c r="R1875" s="1">
        <v>99592.822896548867</v>
      </c>
      <c r="S1875" s="1">
        <v>90.67279052734375</v>
      </c>
      <c r="T1875" s="1">
        <v>-519.70501343380226</v>
      </c>
      <c r="U1875" s="1">
        <v>93.658467797337622</v>
      </c>
      <c r="V1875" s="1">
        <v>369.4986572265625</v>
      </c>
      <c r="W1875" s="1">
        <v>-340.07846069335938</v>
      </c>
      <c r="X1875" s="1">
        <v>-0.34146884364008112</v>
      </c>
      <c r="Y1875" s="1">
        <v>0.42566747636403268</v>
      </c>
      <c r="Z1875" s="1">
        <v>6.4177074316804745</v>
      </c>
      <c r="AA1875" s="1">
        <v>66.202295795931107</v>
      </c>
      <c r="AB1875" s="1">
        <v>26.954329296024376</v>
      </c>
      <c r="AC1875" s="1">
        <v>0</v>
      </c>
      <c r="AD1875" s="1">
        <v>0</v>
      </c>
      <c r="AE1875" s="1">
        <v>0</v>
      </c>
      <c r="AF1875" s="1">
        <v>0</v>
      </c>
      <c r="AG1875" s="1">
        <v>0</v>
      </c>
      <c r="AH1875" s="1">
        <v>19.028141420513098</v>
      </c>
      <c r="AI1875" s="1">
        <v>0</v>
      </c>
      <c r="AJ1875" s="1">
        <v>3.6949865818023682</v>
      </c>
      <c r="AK1875" s="1">
        <v>0</v>
      </c>
      <c r="AL1875" s="1">
        <v>0</v>
      </c>
      <c r="AM1875" s="1">
        <v>-302.55869369129613</v>
      </c>
    </row>
    <row r="1876" spans="5:39" x14ac:dyDescent="0.2">
      <c r="E1876" s="1" t="str">
        <f t="shared" si="29"/>
        <v>-0---00--1</v>
      </c>
      <c r="F1876" s="1" t="s">
        <v>87</v>
      </c>
      <c r="G1876" s="1">
        <v>0</v>
      </c>
      <c r="H1876" s="1" t="s">
        <v>87</v>
      </c>
      <c r="I1876" s="1" t="s">
        <v>87</v>
      </c>
      <c r="J1876" s="1" t="s">
        <v>87</v>
      </c>
      <c r="K1876" s="1">
        <v>0</v>
      </c>
      <c r="L1876" s="1">
        <v>0</v>
      </c>
      <c r="M1876" s="1" t="s">
        <v>87</v>
      </c>
      <c r="N1876" s="1" t="s">
        <v>87</v>
      </c>
      <c r="O1876" s="1">
        <v>1</v>
      </c>
      <c r="P1876" s="1">
        <v>1604</v>
      </c>
      <c r="Q1876" s="1">
        <v>5620647</v>
      </c>
      <c r="R1876" s="1">
        <v>28899.266916786084</v>
      </c>
      <c r="S1876" s="1">
        <v>41.709701538085938</v>
      </c>
      <c r="T1876" s="1">
        <v>-310.39219056137961</v>
      </c>
      <c r="U1876" s="1">
        <v>63.056794614443845</v>
      </c>
      <c r="V1876" s="1">
        <v>157.20880126953125</v>
      </c>
      <c r="W1876" s="1">
        <v>-65.389663696289063</v>
      </c>
      <c r="X1876" s="1">
        <v>-0.22626755164612014</v>
      </c>
      <c r="Y1876" s="1">
        <v>0.58687193840851415</v>
      </c>
      <c r="Z1876" s="1">
        <v>12.704284755829711</v>
      </c>
      <c r="AA1876" s="1">
        <v>50.699092115195988</v>
      </c>
      <c r="AB1876" s="1">
        <v>32.821968716412897</v>
      </c>
      <c r="AC1876" s="1">
        <v>3.1694215986166716</v>
      </c>
      <c r="AD1876" s="1">
        <v>1.836087553621496E-2</v>
      </c>
      <c r="AE1876" s="1">
        <v>0.58687193840851415</v>
      </c>
      <c r="AF1876" s="1">
        <v>11.639923304203235</v>
      </c>
      <c r="AG1876" s="1">
        <v>0.13706061775717515</v>
      </c>
      <c r="AH1876" s="1">
        <v>4.7575716606819416</v>
      </c>
      <c r="AI1876" s="1">
        <v>11.425195898563977</v>
      </c>
      <c r="AJ1876" s="1">
        <v>1.5720880031585693</v>
      </c>
      <c r="AK1876" s="1">
        <v>0</v>
      </c>
      <c r="AL1876" s="1">
        <v>0</v>
      </c>
      <c r="AM1876" s="1">
        <v>8.4171021377268431</v>
      </c>
    </row>
    <row r="1877" spans="5:39" x14ac:dyDescent="0.2">
      <c r="E1877" s="1" t="str">
        <f t="shared" si="29"/>
        <v>-0---01--1</v>
      </c>
      <c r="F1877" s="1" t="s">
        <v>87</v>
      </c>
      <c r="G1877" s="1">
        <v>0</v>
      </c>
      <c r="H1877" s="1" t="s">
        <v>87</v>
      </c>
      <c r="I1877" s="1" t="s">
        <v>87</v>
      </c>
      <c r="J1877" s="1" t="s">
        <v>87</v>
      </c>
      <c r="K1877" s="1">
        <v>0</v>
      </c>
      <c r="L1877" s="1">
        <v>1</v>
      </c>
      <c r="M1877" s="1" t="s">
        <v>87</v>
      </c>
      <c r="N1877" s="1" t="s">
        <v>87</v>
      </c>
      <c r="O1877" s="1">
        <v>1</v>
      </c>
      <c r="P1877" s="1">
        <v>836</v>
      </c>
      <c r="Q1877" s="1">
        <v>2999063</v>
      </c>
      <c r="R1877" s="1">
        <v>27382.214571953464</v>
      </c>
      <c r="S1877" s="1">
        <v>39.999759674072266</v>
      </c>
      <c r="T1877" s="1">
        <v>-214.7238694620043</v>
      </c>
      <c r="U1877" s="1">
        <v>55.91143500260187</v>
      </c>
      <c r="V1877" s="1">
        <v>148.29901123046875</v>
      </c>
      <c r="W1877" s="1">
        <v>-0.22042886912822723</v>
      </c>
      <c r="X1877" s="1">
        <v>-8.0500745675261755E-4</v>
      </c>
      <c r="Y1877" s="1">
        <v>0.35174319445773561</v>
      </c>
      <c r="Z1877" s="1">
        <v>4.5634919973338333</v>
      </c>
      <c r="AA1877" s="1">
        <v>37.684770209895561</v>
      </c>
      <c r="AB1877" s="1">
        <v>49.572549826395779</v>
      </c>
      <c r="AC1877" s="1">
        <v>7.8274447719170954</v>
      </c>
      <c r="AD1877" s="1">
        <v>0</v>
      </c>
      <c r="AE1877" s="1">
        <v>0.35174319445773561</v>
      </c>
      <c r="AF1877" s="1">
        <v>4.2305213328296203</v>
      </c>
      <c r="AG1877" s="1">
        <v>-4.3524426892236701</v>
      </c>
      <c r="AH1877" s="1">
        <v>2.5539405304853808</v>
      </c>
      <c r="AI1877" s="1">
        <v>5.5592669757450608</v>
      </c>
      <c r="AJ1877" s="1">
        <v>1.4829901456832886</v>
      </c>
      <c r="AK1877" s="1">
        <v>0</v>
      </c>
      <c r="AL1877" s="1">
        <v>0</v>
      </c>
      <c r="AM1877" s="1">
        <v>6.5322229551725037</v>
      </c>
    </row>
    <row r="1878" spans="5:39" x14ac:dyDescent="0.2">
      <c r="E1878" s="1" t="str">
        <f t="shared" si="29"/>
        <v>-0---10--1</v>
      </c>
      <c r="F1878" s="1" t="s">
        <v>87</v>
      </c>
      <c r="G1878" s="1">
        <v>0</v>
      </c>
      <c r="H1878" s="1" t="s">
        <v>87</v>
      </c>
      <c r="I1878" s="1" t="s">
        <v>87</v>
      </c>
      <c r="J1878" s="1" t="s">
        <v>87</v>
      </c>
      <c r="K1878" s="1">
        <v>1</v>
      </c>
      <c r="L1878" s="1">
        <v>0</v>
      </c>
      <c r="M1878" s="1" t="s">
        <v>87</v>
      </c>
      <c r="N1878" s="1" t="s">
        <v>87</v>
      </c>
      <c r="O1878" s="1">
        <v>1</v>
      </c>
      <c r="P1878" s="1">
        <v>291</v>
      </c>
      <c r="Q1878" s="1">
        <v>803540</v>
      </c>
      <c r="R1878" s="1">
        <v>50816.975419743751</v>
      </c>
      <c r="S1878" s="1">
        <v>71.037277221679688</v>
      </c>
      <c r="T1878" s="1">
        <v>-478.03580527949606</v>
      </c>
      <c r="U1878" s="1">
        <v>71.834224103385907</v>
      </c>
      <c r="V1878" s="1">
        <v>195.07566833496094</v>
      </c>
      <c r="W1878" s="1">
        <v>-189.83319091796875</v>
      </c>
      <c r="X1878" s="1">
        <v>-0.3735625533593121</v>
      </c>
      <c r="Y1878" s="1">
        <v>0.50489085795355548</v>
      </c>
      <c r="Z1878" s="1">
        <v>17.149364064016726</v>
      </c>
      <c r="AA1878" s="1">
        <v>49.417701670109764</v>
      </c>
      <c r="AB1878" s="1">
        <v>27.597630485103419</v>
      </c>
      <c r="AC1878" s="1">
        <v>5.3304129228165369</v>
      </c>
      <c r="AD1878" s="1">
        <v>0</v>
      </c>
      <c r="AE1878" s="1">
        <v>0.26993055728401821</v>
      </c>
      <c r="AF1878" s="1">
        <v>7.1955347586927845</v>
      </c>
      <c r="AG1878" s="1">
        <v>0.47644016324182559</v>
      </c>
      <c r="AH1878" s="1">
        <v>9.2766731320694564</v>
      </c>
      <c r="AI1878" s="1">
        <v>15.92543142992294</v>
      </c>
      <c r="AJ1878" s="1">
        <v>1.9507566690444946</v>
      </c>
      <c r="AK1878" s="1">
        <v>0</v>
      </c>
      <c r="AL1878" s="1">
        <v>0</v>
      </c>
      <c r="AM1878" s="1">
        <v>-4.385824223411654</v>
      </c>
    </row>
    <row r="1879" spans="5:39" x14ac:dyDescent="0.2">
      <c r="E1879" s="1" t="str">
        <f t="shared" si="29"/>
        <v>-0---11--1</v>
      </c>
      <c r="F1879" s="1" t="s">
        <v>87</v>
      </c>
      <c r="G1879" s="1">
        <v>0</v>
      </c>
      <c r="H1879" s="1" t="s">
        <v>87</v>
      </c>
      <c r="I1879" s="1" t="s">
        <v>87</v>
      </c>
      <c r="J1879" s="1" t="s">
        <v>87</v>
      </c>
      <c r="K1879" s="1">
        <v>1</v>
      </c>
      <c r="L1879" s="1">
        <v>1</v>
      </c>
      <c r="M1879" s="1" t="s">
        <v>87</v>
      </c>
      <c r="N1879" s="1" t="s">
        <v>87</v>
      </c>
      <c r="O1879" s="1">
        <v>1</v>
      </c>
      <c r="P1879" s="1">
        <v>93</v>
      </c>
      <c r="Q1879" s="1">
        <v>288993</v>
      </c>
      <c r="R1879" s="1">
        <v>50206.921466372572</v>
      </c>
      <c r="S1879" s="1">
        <v>72.20379638671875</v>
      </c>
      <c r="T1879" s="1">
        <v>-367.0798090781193</v>
      </c>
      <c r="U1879" s="1">
        <v>68.491457861553201</v>
      </c>
      <c r="V1879" s="1">
        <v>183.86569213867188</v>
      </c>
      <c r="W1879" s="1">
        <v>-337.82107543945313</v>
      </c>
      <c r="X1879" s="1">
        <v>-0.67285757734761287</v>
      </c>
      <c r="Y1879" s="1">
        <v>6.1880391566577737</v>
      </c>
      <c r="Z1879" s="1">
        <v>21.341347368275358</v>
      </c>
      <c r="AA1879" s="1">
        <v>50.132702176177283</v>
      </c>
      <c r="AB1879" s="1">
        <v>18.292138563909852</v>
      </c>
      <c r="AC1879" s="1">
        <v>4.0457727349797397</v>
      </c>
      <c r="AD1879" s="1">
        <v>0</v>
      </c>
      <c r="AE1879" s="1">
        <v>0.52942458813881299</v>
      </c>
      <c r="AF1879" s="1">
        <v>6.5285318329509705</v>
      </c>
      <c r="AG1879" s="1">
        <v>-1.1378870999429438</v>
      </c>
      <c r="AH1879" s="1">
        <v>5.723401695910117</v>
      </c>
      <c r="AI1879" s="1">
        <v>7.9083129208855203</v>
      </c>
      <c r="AJ1879" s="1">
        <v>1.838657021522522</v>
      </c>
      <c r="AK1879" s="1">
        <v>0</v>
      </c>
      <c r="AL1879" s="1">
        <v>1</v>
      </c>
      <c r="AM1879" s="1">
        <v>-235.59226993367869</v>
      </c>
    </row>
    <row r="1880" spans="5:39" x14ac:dyDescent="0.2">
      <c r="E1880" s="1" t="str">
        <f t="shared" si="29"/>
        <v>-1---00--1</v>
      </c>
      <c r="F1880" s="1" t="s">
        <v>87</v>
      </c>
      <c r="G1880" s="1">
        <v>1</v>
      </c>
      <c r="H1880" s="1" t="s">
        <v>87</v>
      </c>
      <c r="I1880" s="1" t="s">
        <v>87</v>
      </c>
      <c r="J1880" s="1" t="s">
        <v>87</v>
      </c>
      <c r="K1880" s="1">
        <v>0</v>
      </c>
      <c r="L1880" s="1">
        <v>0</v>
      </c>
      <c r="M1880" s="1" t="s">
        <v>87</v>
      </c>
      <c r="N1880" s="1" t="s">
        <v>87</v>
      </c>
      <c r="O1880" s="1">
        <v>1</v>
      </c>
      <c r="P1880" s="1">
        <v>939</v>
      </c>
      <c r="Q1880" s="1">
        <v>1142724</v>
      </c>
      <c r="R1880" s="1">
        <v>46824.933467058421</v>
      </c>
      <c r="S1880" s="1">
        <v>47.179409027099609</v>
      </c>
      <c r="T1880" s="1">
        <v>-399.11672450286562</v>
      </c>
      <c r="U1880" s="1">
        <v>90.843859090814945</v>
      </c>
      <c r="V1880" s="1">
        <v>350.642333984375</v>
      </c>
      <c r="W1880" s="1">
        <v>70.016998291015625</v>
      </c>
      <c r="X1880" s="1">
        <v>0.14952930651844479</v>
      </c>
      <c r="Y1880" s="1">
        <v>0</v>
      </c>
      <c r="Z1880" s="1">
        <v>1.1908387327123611</v>
      </c>
      <c r="AA1880" s="1">
        <v>31.645611713764655</v>
      </c>
      <c r="AB1880" s="1">
        <v>60.549003958961222</v>
      </c>
      <c r="AC1880" s="1">
        <v>6.4838053633248283</v>
      </c>
      <c r="AD1880" s="1">
        <v>0.13074023123693909</v>
      </c>
      <c r="AE1880" s="1">
        <v>0</v>
      </c>
      <c r="AF1880" s="1">
        <v>1.1376325341902334</v>
      </c>
      <c r="AG1880" s="1">
        <v>-23.584172955829416</v>
      </c>
      <c r="AH1880" s="1">
        <v>8.352512379475046</v>
      </c>
      <c r="AI1880" s="1">
        <v>1.3266538006012829</v>
      </c>
      <c r="AJ1880" s="1">
        <v>3.5064232349395752</v>
      </c>
      <c r="AK1880" s="1">
        <v>0</v>
      </c>
      <c r="AL1880" s="1">
        <v>0</v>
      </c>
      <c r="AM1880" s="1">
        <v>41.552546975741507</v>
      </c>
    </row>
    <row r="1881" spans="5:39" x14ac:dyDescent="0.2">
      <c r="E1881" s="1" t="str">
        <f t="shared" si="29"/>
        <v>-1---01--1</v>
      </c>
      <c r="F1881" s="1" t="s">
        <v>87</v>
      </c>
      <c r="G1881" s="1">
        <v>1</v>
      </c>
      <c r="H1881" s="1" t="s">
        <v>87</v>
      </c>
      <c r="I1881" s="1" t="s">
        <v>87</v>
      </c>
      <c r="J1881" s="1" t="s">
        <v>87</v>
      </c>
      <c r="K1881" s="1">
        <v>0</v>
      </c>
      <c r="L1881" s="1">
        <v>1</v>
      </c>
      <c r="M1881" s="1" t="s">
        <v>87</v>
      </c>
      <c r="N1881" s="1" t="s">
        <v>87</v>
      </c>
      <c r="O1881" s="1">
        <v>1</v>
      </c>
      <c r="P1881" s="1">
        <v>468</v>
      </c>
      <c r="Q1881" s="1">
        <v>565970</v>
      </c>
      <c r="R1881" s="1">
        <v>45600.93091226543</v>
      </c>
      <c r="S1881" s="1">
        <v>44.082294464111328</v>
      </c>
      <c r="T1881" s="1">
        <v>-312.29021452292517</v>
      </c>
      <c r="U1881" s="1">
        <v>85.76024739553182</v>
      </c>
      <c r="V1881" s="1">
        <v>346.44644165039063</v>
      </c>
      <c r="W1881" s="1">
        <v>103.999755859375</v>
      </c>
      <c r="X1881" s="1">
        <v>0.22806498415452711</v>
      </c>
      <c r="Y1881" s="1">
        <v>0</v>
      </c>
      <c r="Z1881" s="1">
        <v>8.8873968584907329E-2</v>
      </c>
      <c r="AA1881" s="1">
        <v>24.025125006625792</v>
      </c>
      <c r="AB1881" s="1">
        <v>66.490626711663154</v>
      </c>
      <c r="AC1881" s="1">
        <v>9.3953743131261369</v>
      </c>
      <c r="AD1881" s="1">
        <v>0</v>
      </c>
      <c r="AE1881" s="1">
        <v>0</v>
      </c>
      <c r="AF1881" s="1">
        <v>8.8873968584907329E-2</v>
      </c>
      <c r="AG1881" s="1">
        <v>-41.014932153284953</v>
      </c>
      <c r="AH1881" s="1">
        <v>5.9664808681125487</v>
      </c>
      <c r="AI1881" s="1">
        <v>3.4126604073665724E-2</v>
      </c>
      <c r="AJ1881" s="1">
        <v>3.4644646644592285</v>
      </c>
      <c r="AK1881" s="1">
        <v>0</v>
      </c>
      <c r="AL1881" s="1">
        <v>0</v>
      </c>
      <c r="AM1881" s="1">
        <v>19.09758966191108</v>
      </c>
    </row>
    <row r="1882" spans="5:39" x14ac:dyDescent="0.2">
      <c r="E1882" s="1" t="str">
        <f t="shared" si="29"/>
        <v>-1---10--1</v>
      </c>
      <c r="F1882" s="1" t="s">
        <v>87</v>
      </c>
      <c r="G1882" s="1">
        <v>1</v>
      </c>
      <c r="H1882" s="1" t="s">
        <v>87</v>
      </c>
      <c r="I1882" s="1" t="s">
        <v>87</v>
      </c>
      <c r="J1882" s="1" t="s">
        <v>87</v>
      </c>
      <c r="K1882" s="1">
        <v>1</v>
      </c>
      <c r="L1882" s="1">
        <v>0</v>
      </c>
      <c r="M1882" s="1" t="s">
        <v>87</v>
      </c>
      <c r="N1882" s="1" t="s">
        <v>87</v>
      </c>
      <c r="O1882" s="1">
        <v>1</v>
      </c>
      <c r="P1882" s="1">
        <v>337</v>
      </c>
      <c r="Q1882" s="1">
        <v>446601</v>
      </c>
      <c r="R1882" s="1">
        <v>62490.105080800095</v>
      </c>
      <c r="S1882" s="1">
        <v>63.699321746826172</v>
      </c>
      <c r="T1882" s="1">
        <v>-581.76171158595503</v>
      </c>
      <c r="U1882" s="1">
        <v>98.083515455425044</v>
      </c>
      <c r="V1882" s="1">
        <v>362.78646850585938</v>
      </c>
      <c r="W1882" s="1">
        <v>-134.61907958984375</v>
      </c>
      <c r="X1882" s="1">
        <v>-0.21542463309316001</v>
      </c>
      <c r="Y1882" s="1">
        <v>0.7725016289708263</v>
      </c>
      <c r="Z1882" s="1">
        <v>6.2556958000541867</v>
      </c>
      <c r="AA1882" s="1">
        <v>51.56190872837275</v>
      </c>
      <c r="AB1882" s="1">
        <v>38.514020344782033</v>
      </c>
      <c r="AC1882" s="1">
        <v>2.8958734978202019</v>
      </c>
      <c r="AD1882" s="1">
        <v>0</v>
      </c>
      <c r="AE1882" s="1">
        <v>0</v>
      </c>
      <c r="AF1882" s="1">
        <v>5.0060344692465977</v>
      </c>
      <c r="AG1882" s="1">
        <v>-4.8705171728375509</v>
      </c>
      <c r="AH1882" s="1">
        <v>11.944457241048108</v>
      </c>
      <c r="AI1882" s="1">
        <v>19.084571352019061</v>
      </c>
      <c r="AJ1882" s="1">
        <v>3.6278645992279053</v>
      </c>
      <c r="AK1882" s="1">
        <v>0</v>
      </c>
      <c r="AL1882" s="1">
        <v>0</v>
      </c>
      <c r="AM1882" s="1">
        <v>-39.885859950570719</v>
      </c>
    </row>
    <row r="1883" spans="5:39" x14ac:dyDescent="0.2">
      <c r="E1883" s="1" t="str">
        <f t="shared" si="29"/>
        <v>-1---11--1</v>
      </c>
      <c r="F1883" s="1" t="s">
        <v>87</v>
      </c>
      <c r="G1883" s="1">
        <v>1</v>
      </c>
      <c r="H1883" s="1" t="s">
        <v>87</v>
      </c>
      <c r="I1883" s="1" t="s">
        <v>87</v>
      </c>
      <c r="J1883" s="1" t="s">
        <v>87</v>
      </c>
      <c r="K1883" s="1">
        <v>1</v>
      </c>
      <c r="L1883" s="1">
        <v>1</v>
      </c>
      <c r="M1883" s="1" t="s">
        <v>87</v>
      </c>
      <c r="N1883" s="1" t="s">
        <v>87</v>
      </c>
      <c r="O1883" s="1">
        <v>1</v>
      </c>
      <c r="P1883" s="1">
        <v>79</v>
      </c>
      <c r="Q1883" s="1">
        <v>118004</v>
      </c>
      <c r="R1883" s="1">
        <v>53092.022652971005</v>
      </c>
      <c r="S1883" s="1">
        <v>54.734542846679688</v>
      </c>
      <c r="T1883" s="1">
        <v>-389.5592146234884</v>
      </c>
      <c r="U1883" s="1">
        <v>79.573221064127495</v>
      </c>
      <c r="V1883" s="1">
        <v>354.19393920898438</v>
      </c>
      <c r="W1883" s="1">
        <v>151.5164794921875</v>
      </c>
      <c r="X1883" s="1">
        <v>0.28538464334379376</v>
      </c>
      <c r="Y1883" s="1">
        <v>0</v>
      </c>
      <c r="Z1883" s="1">
        <v>1.4355445578115995</v>
      </c>
      <c r="AA1883" s="1">
        <v>25.976238093623945</v>
      </c>
      <c r="AB1883" s="1">
        <v>52.338056337073326</v>
      </c>
      <c r="AC1883" s="1">
        <v>20.250161011491137</v>
      </c>
      <c r="AD1883" s="1">
        <v>0</v>
      </c>
      <c r="AE1883" s="1">
        <v>0</v>
      </c>
      <c r="AF1883" s="1">
        <v>1.4355445578115995</v>
      </c>
      <c r="AG1883" s="1">
        <v>-21.125407218995896</v>
      </c>
      <c r="AH1883" s="1">
        <v>6.8011084562689366</v>
      </c>
      <c r="AI1883" s="1">
        <v>2.3762641259315584</v>
      </c>
      <c r="AJ1883" s="1">
        <v>3.5419392585754395</v>
      </c>
      <c r="AK1883" s="1">
        <v>0</v>
      </c>
      <c r="AL1883" s="1">
        <v>1</v>
      </c>
      <c r="AM1883" s="1">
        <v>119.25658697162048</v>
      </c>
    </row>
    <row r="1884" spans="5:39" x14ac:dyDescent="0.2">
      <c r="E1884" s="1" t="str">
        <f t="shared" si="29"/>
        <v>-0---00--2</v>
      </c>
      <c r="F1884" s="1" t="s">
        <v>87</v>
      </c>
      <c r="G1884" s="1">
        <v>0</v>
      </c>
      <c r="H1884" s="1" t="s">
        <v>87</v>
      </c>
      <c r="I1884" s="1" t="s">
        <v>87</v>
      </c>
      <c r="J1884" s="1" t="s">
        <v>87</v>
      </c>
      <c r="K1884" s="1">
        <v>0</v>
      </c>
      <c r="L1884" s="1">
        <v>0</v>
      </c>
      <c r="M1884" s="1" t="s">
        <v>87</v>
      </c>
      <c r="N1884" s="1" t="s">
        <v>87</v>
      </c>
      <c r="O1884" s="1">
        <v>2</v>
      </c>
      <c r="P1884" s="1">
        <v>3551</v>
      </c>
      <c r="Q1884" s="1">
        <v>12201376</v>
      </c>
      <c r="R1884" s="1">
        <v>29069.967605665959</v>
      </c>
      <c r="S1884" s="1">
        <v>42.083015441894531</v>
      </c>
      <c r="T1884" s="1">
        <v>-237.19309918403212</v>
      </c>
      <c r="U1884" s="1">
        <v>73.966146643999778</v>
      </c>
      <c r="V1884" s="1">
        <v>155.7276611328125</v>
      </c>
      <c r="W1884" s="1">
        <v>1.6853863000869751</v>
      </c>
      <c r="X1884" s="1">
        <v>5.7976889515297583E-3</v>
      </c>
      <c r="Y1884" s="1">
        <v>0.37258912437416897</v>
      </c>
      <c r="Z1884" s="1">
        <v>5.6049088233982785</v>
      </c>
      <c r="AA1884" s="1">
        <v>40.626794879528347</v>
      </c>
      <c r="AB1884" s="1">
        <v>43.327572234475845</v>
      </c>
      <c r="AC1884" s="1">
        <v>9.4878807111591339</v>
      </c>
      <c r="AD1884" s="1">
        <v>0.58025422706422625</v>
      </c>
      <c r="AE1884" s="1">
        <v>0.32809414282454702</v>
      </c>
      <c r="AF1884" s="1">
        <v>5.3093028196164109</v>
      </c>
      <c r="AG1884" s="1">
        <v>-6.5665311629912102</v>
      </c>
      <c r="AH1884" s="1">
        <v>4.0006705572294656</v>
      </c>
      <c r="AI1884" s="1">
        <v>5.2243917613968875</v>
      </c>
      <c r="AJ1884" s="1">
        <v>1.5572766065597534</v>
      </c>
      <c r="AK1884" s="1">
        <v>0</v>
      </c>
      <c r="AL1884" s="1">
        <v>0</v>
      </c>
      <c r="AM1884" s="1">
        <v>6.5261420412784448</v>
      </c>
    </row>
    <row r="1885" spans="5:39" x14ac:dyDescent="0.2">
      <c r="E1885" s="1" t="str">
        <f t="shared" si="29"/>
        <v>-0---01--2</v>
      </c>
      <c r="F1885" s="1" t="s">
        <v>87</v>
      </c>
      <c r="G1885" s="1">
        <v>0</v>
      </c>
      <c r="H1885" s="1" t="s">
        <v>87</v>
      </c>
      <c r="I1885" s="1" t="s">
        <v>87</v>
      </c>
      <c r="J1885" s="1" t="s">
        <v>87</v>
      </c>
      <c r="K1885" s="1">
        <v>0</v>
      </c>
      <c r="L1885" s="1">
        <v>1</v>
      </c>
      <c r="M1885" s="1" t="s">
        <v>87</v>
      </c>
      <c r="N1885" s="1" t="s">
        <v>87</v>
      </c>
      <c r="O1885" s="1">
        <v>2</v>
      </c>
      <c r="P1885" s="1">
        <v>2109</v>
      </c>
      <c r="Q1885" s="1">
        <v>7729107</v>
      </c>
      <c r="R1885" s="1">
        <v>30023.070424775331</v>
      </c>
      <c r="S1885" s="1">
        <v>44.451019287109375</v>
      </c>
      <c r="T1885" s="1">
        <v>-161.08671979113811</v>
      </c>
      <c r="U1885" s="1">
        <v>60.932690537286611</v>
      </c>
      <c r="V1885" s="1">
        <v>145.93197631835938</v>
      </c>
      <c r="W1885" s="1">
        <v>41.969745635986328</v>
      </c>
      <c r="X1885" s="1">
        <v>0.1397916503614916</v>
      </c>
      <c r="Y1885" s="1">
        <v>6.3332025290890659E-2</v>
      </c>
      <c r="Z1885" s="1">
        <v>3.0708722236605084</v>
      </c>
      <c r="AA1885" s="1">
        <v>28.264196627113584</v>
      </c>
      <c r="AB1885" s="1">
        <v>55.255827096196228</v>
      </c>
      <c r="AC1885" s="1">
        <v>13.024531812019163</v>
      </c>
      <c r="AD1885" s="1">
        <v>0.32124021571961675</v>
      </c>
      <c r="AE1885" s="1">
        <v>3.3354435383026786E-2</v>
      </c>
      <c r="AF1885" s="1">
        <v>2.6178962200937317</v>
      </c>
      <c r="AG1885" s="1">
        <v>-10.553403572749952</v>
      </c>
      <c r="AH1885" s="1">
        <v>2.5664987248922215</v>
      </c>
      <c r="AI1885" s="1">
        <v>2.0948998667309824</v>
      </c>
      <c r="AJ1885" s="1">
        <v>1.4593198299407959</v>
      </c>
      <c r="AK1885" s="1">
        <v>0</v>
      </c>
      <c r="AL1885" s="1">
        <v>0</v>
      </c>
      <c r="AM1885" s="1">
        <v>2.0837988659738156</v>
      </c>
    </row>
    <row r="1886" spans="5:39" x14ac:dyDescent="0.2">
      <c r="E1886" s="1" t="str">
        <f t="shared" si="29"/>
        <v>-0---10--2</v>
      </c>
      <c r="F1886" s="1" t="s">
        <v>87</v>
      </c>
      <c r="G1886" s="1">
        <v>0</v>
      </c>
      <c r="H1886" s="1" t="s">
        <v>87</v>
      </c>
      <c r="I1886" s="1" t="s">
        <v>87</v>
      </c>
      <c r="J1886" s="1" t="s">
        <v>87</v>
      </c>
      <c r="K1886" s="1">
        <v>1</v>
      </c>
      <c r="L1886" s="1">
        <v>0</v>
      </c>
      <c r="M1886" s="1" t="s">
        <v>87</v>
      </c>
      <c r="N1886" s="1" t="s">
        <v>87</v>
      </c>
      <c r="O1886" s="1">
        <v>2</v>
      </c>
      <c r="P1886" s="1">
        <v>745</v>
      </c>
      <c r="Q1886" s="1">
        <v>2277311</v>
      </c>
      <c r="R1886" s="1">
        <v>54089.850896274016</v>
      </c>
      <c r="S1886" s="1">
        <v>70.574699401855469</v>
      </c>
      <c r="T1886" s="1">
        <v>-432.59520876372414</v>
      </c>
      <c r="U1886" s="1">
        <v>77.702551952920345</v>
      </c>
      <c r="V1886" s="1">
        <v>195.23811340332031</v>
      </c>
      <c r="W1886" s="1">
        <v>-151.64482116699219</v>
      </c>
      <c r="X1886" s="1">
        <v>-0.28035725492716829</v>
      </c>
      <c r="Y1886" s="1">
        <v>2.1734844296628788</v>
      </c>
      <c r="Z1886" s="1">
        <v>10.563379353983711</v>
      </c>
      <c r="AA1886" s="1">
        <v>53.256274615105269</v>
      </c>
      <c r="AB1886" s="1">
        <v>30.053339223320837</v>
      </c>
      <c r="AC1886" s="1">
        <v>3.3003397427931449</v>
      </c>
      <c r="AD1886" s="1">
        <v>0.65318263513415598</v>
      </c>
      <c r="AE1886" s="1">
        <v>1.1899560490420502</v>
      </c>
      <c r="AF1886" s="1">
        <v>5.9237407626801968</v>
      </c>
      <c r="AG1886" s="1">
        <v>-0.73310902953290813</v>
      </c>
      <c r="AH1886" s="1">
        <v>11.434320756046152</v>
      </c>
      <c r="AI1886" s="1">
        <v>28.192290300376872</v>
      </c>
      <c r="AJ1886" s="1">
        <v>1.9523811340332031</v>
      </c>
      <c r="AK1886" s="1">
        <v>0</v>
      </c>
      <c r="AL1886" s="1">
        <v>0</v>
      </c>
      <c r="AM1886" s="1">
        <v>-30.883773820546793</v>
      </c>
    </row>
    <row r="1887" spans="5:39" x14ac:dyDescent="0.2">
      <c r="E1887" s="1" t="str">
        <f t="shared" si="29"/>
        <v>-0---11--2</v>
      </c>
      <c r="F1887" s="1" t="s">
        <v>87</v>
      </c>
      <c r="G1887" s="1">
        <v>0</v>
      </c>
      <c r="H1887" s="1" t="s">
        <v>87</v>
      </c>
      <c r="I1887" s="1" t="s">
        <v>87</v>
      </c>
      <c r="J1887" s="1" t="s">
        <v>87</v>
      </c>
      <c r="K1887" s="1">
        <v>1</v>
      </c>
      <c r="L1887" s="1">
        <v>1</v>
      </c>
      <c r="M1887" s="1" t="s">
        <v>87</v>
      </c>
      <c r="N1887" s="1" t="s">
        <v>87</v>
      </c>
      <c r="O1887" s="1">
        <v>2</v>
      </c>
      <c r="P1887" s="1">
        <v>254</v>
      </c>
      <c r="Q1887" s="1">
        <v>721214</v>
      </c>
      <c r="R1887" s="1">
        <v>46632.684025558352</v>
      </c>
      <c r="S1887" s="1">
        <v>67.894538879394531</v>
      </c>
      <c r="T1887" s="1">
        <v>-303.45137965937801</v>
      </c>
      <c r="U1887" s="1">
        <v>71.33160932642086</v>
      </c>
      <c r="V1887" s="1">
        <v>170.64532470703125</v>
      </c>
      <c r="W1887" s="1">
        <v>-131.9820556640625</v>
      </c>
      <c r="X1887" s="1">
        <v>-0.28302478920519786</v>
      </c>
      <c r="Y1887" s="1">
        <v>1.6856300626443745</v>
      </c>
      <c r="Z1887" s="1">
        <v>11.22205059801945</v>
      </c>
      <c r="AA1887" s="1">
        <v>33.328803933367908</v>
      </c>
      <c r="AB1887" s="1">
        <v>45.472910952921048</v>
      </c>
      <c r="AC1887" s="1">
        <v>8.2906044530472229</v>
      </c>
      <c r="AD1887" s="1">
        <v>0</v>
      </c>
      <c r="AE1887" s="1">
        <v>0</v>
      </c>
      <c r="AF1887" s="1">
        <v>5.047045675763365</v>
      </c>
      <c r="AG1887" s="1">
        <v>-4.8768359342465262</v>
      </c>
      <c r="AH1887" s="1">
        <v>7.8574800250485994</v>
      </c>
      <c r="AI1887" s="1">
        <v>9.7852957738855189</v>
      </c>
      <c r="AJ1887" s="1">
        <v>1.7064533233642578</v>
      </c>
      <c r="AK1887" s="1">
        <v>0</v>
      </c>
      <c r="AL1887" s="1">
        <v>0</v>
      </c>
      <c r="AM1887" s="1">
        <v>-83.27355898647194</v>
      </c>
    </row>
    <row r="1888" spans="5:39" x14ac:dyDescent="0.2">
      <c r="E1888" s="1" t="str">
        <f t="shared" si="29"/>
        <v>-1---00--2</v>
      </c>
      <c r="F1888" s="1" t="s">
        <v>87</v>
      </c>
      <c r="G1888" s="1">
        <v>1</v>
      </c>
      <c r="H1888" s="1" t="s">
        <v>87</v>
      </c>
      <c r="I1888" s="1" t="s">
        <v>87</v>
      </c>
      <c r="J1888" s="1" t="s">
        <v>87</v>
      </c>
      <c r="K1888" s="1">
        <v>0</v>
      </c>
      <c r="L1888" s="1">
        <v>0</v>
      </c>
      <c r="M1888" s="1" t="s">
        <v>87</v>
      </c>
      <c r="N1888" s="1" t="s">
        <v>87</v>
      </c>
      <c r="O1888" s="1">
        <v>2</v>
      </c>
      <c r="P1888" s="1">
        <v>2249</v>
      </c>
      <c r="Q1888" s="1">
        <v>2979958</v>
      </c>
      <c r="R1888" s="1">
        <v>49248.415270095305</v>
      </c>
      <c r="S1888" s="1">
        <v>49.673095703125</v>
      </c>
      <c r="T1888" s="1">
        <v>-349.67251533350179</v>
      </c>
      <c r="U1888" s="1">
        <v>99.406106279241925</v>
      </c>
      <c r="V1888" s="1">
        <v>357.77346801757813</v>
      </c>
      <c r="W1888" s="1">
        <v>122.73204803466797</v>
      </c>
      <c r="X1888" s="1">
        <v>0.24921014688810403</v>
      </c>
      <c r="Y1888" s="1">
        <v>4.2248917602194395E-2</v>
      </c>
      <c r="Z1888" s="1">
        <v>0.65239174511855536</v>
      </c>
      <c r="AA1888" s="1">
        <v>22.300146512132049</v>
      </c>
      <c r="AB1888" s="1">
        <v>69.393931055404138</v>
      </c>
      <c r="AC1888" s="1">
        <v>7.5781604975640597</v>
      </c>
      <c r="AD1888" s="1">
        <v>3.3121272179003867E-2</v>
      </c>
      <c r="AE1888" s="1">
        <v>4.2248917602194395E-2</v>
      </c>
      <c r="AF1888" s="1">
        <v>0.61262608399178775</v>
      </c>
      <c r="AG1888" s="1">
        <v>-29.461679511186023</v>
      </c>
      <c r="AH1888" s="1">
        <v>9.2666632612232309</v>
      </c>
      <c r="AI1888" s="1">
        <v>0.86157706756278862</v>
      </c>
      <c r="AJ1888" s="1">
        <v>3.5777347087860107</v>
      </c>
      <c r="AK1888" s="1">
        <v>0</v>
      </c>
      <c r="AL1888" s="1">
        <v>0</v>
      </c>
      <c r="AM1888" s="1">
        <v>34.558431269237317</v>
      </c>
    </row>
    <row r="1889" spans="5:39" x14ac:dyDescent="0.2">
      <c r="E1889" s="1" t="str">
        <f t="shared" si="29"/>
        <v>-1---01--2</v>
      </c>
      <c r="F1889" s="1" t="s">
        <v>87</v>
      </c>
      <c r="G1889" s="1">
        <v>1</v>
      </c>
      <c r="H1889" s="1" t="s">
        <v>87</v>
      </c>
      <c r="I1889" s="1" t="s">
        <v>87</v>
      </c>
      <c r="J1889" s="1" t="s">
        <v>87</v>
      </c>
      <c r="K1889" s="1">
        <v>0</v>
      </c>
      <c r="L1889" s="1">
        <v>1</v>
      </c>
      <c r="M1889" s="1" t="s">
        <v>87</v>
      </c>
      <c r="N1889" s="1" t="s">
        <v>87</v>
      </c>
      <c r="O1889" s="1">
        <v>2</v>
      </c>
      <c r="P1889" s="1">
        <v>1157</v>
      </c>
      <c r="Q1889" s="1">
        <v>1552134</v>
      </c>
      <c r="R1889" s="1">
        <v>52446.60953725296</v>
      </c>
      <c r="S1889" s="1">
        <v>51.864082336425781</v>
      </c>
      <c r="T1889" s="1">
        <v>-235.62019195056837</v>
      </c>
      <c r="U1889" s="1">
        <v>88.662984064971241</v>
      </c>
      <c r="V1889" s="1">
        <v>347.95578002929688</v>
      </c>
      <c r="W1889" s="1">
        <v>169.58566284179688</v>
      </c>
      <c r="X1889" s="1">
        <v>0.32334914370649598</v>
      </c>
      <c r="Y1889" s="1">
        <v>0</v>
      </c>
      <c r="Z1889" s="1">
        <v>0</v>
      </c>
      <c r="AA1889" s="1">
        <v>16.455537988343792</v>
      </c>
      <c r="AB1889" s="1">
        <v>69.097706770162887</v>
      </c>
      <c r="AC1889" s="1">
        <v>14.272994470838213</v>
      </c>
      <c r="AD1889" s="1">
        <v>0.17376077065511097</v>
      </c>
      <c r="AE1889" s="1">
        <v>0</v>
      </c>
      <c r="AF1889" s="1">
        <v>0</v>
      </c>
      <c r="AG1889" s="1">
        <v>-48.971168510597792</v>
      </c>
      <c r="AH1889" s="1">
        <v>5.8444751088272362</v>
      </c>
      <c r="AI1889" s="1">
        <v>0</v>
      </c>
      <c r="AJ1889" s="1">
        <v>3.4795577526092529</v>
      </c>
      <c r="AK1889" s="1">
        <v>0</v>
      </c>
      <c r="AL1889" s="1">
        <v>0</v>
      </c>
      <c r="AM1889" s="1">
        <v>11.713777117366032</v>
      </c>
    </row>
    <row r="1890" spans="5:39" x14ac:dyDescent="0.2">
      <c r="E1890" s="1" t="str">
        <f t="shared" si="29"/>
        <v>-1---10--2</v>
      </c>
      <c r="F1890" s="1" t="s">
        <v>87</v>
      </c>
      <c r="G1890" s="1">
        <v>1</v>
      </c>
      <c r="H1890" s="1" t="s">
        <v>87</v>
      </c>
      <c r="I1890" s="1" t="s">
        <v>87</v>
      </c>
      <c r="J1890" s="1" t="s">
        <v>87</v>
      </c>
      <c r="K1890" s="1">
        <v>1</v>
      </c>
      <c r="L1890" s="1">
        <v>0</v>
      </c>
      <c r="M1890" s="1" t="s">
        <v>87</v>
      </c>
      <c r="N1890" s="1" t="s">
        <v>87</v>
      </c>
      <c r="O1890" s="1">
        <v>2</v>
      </c>
      <c r="P1890" s="1">
        <v>928</v>
      </c>
      <c r="Q1890" s="1">
        <v>1316470</v>
      </c>
      <c r="R1890" s="1">
        <v>63368.259334549854</v>
      </c>
      <c r="S1890" s="1">
        <v>64.187042236328125</v>
      </c>
      <c r="T1890" s="1">
        <v>-481.2427786029549</v>
      </c>
      <c r="U1890" s="1">
        <v>97.051065591937473</v>
      </c>
      <c r="V1890" s="1">
        <v>371.8917236328125</v>
      </c>
      <c r="W1890" s="1">
        <v>0.87847185134887695</v>
      </c>
      <c r="X1890" s="1">
        <v>1.3862963265426382E-3</v>
      </c>
      <c r="Y1890" s="1">
        <v>0.23813683562861288</v>
      </c>
      <c r="Z1890" s="1">
        <v>4.488290656072679</v>
      </c>
      <c r="AA1890" s="1">
        <v>35.628081156425893</v>
      </c>
      <c r="AB1890" s="1">
        <v>52.721140626068198</v>
      </c>
      <c r="AC1890" s="1">
        <v>6.895029890540612</v>
      </c>
      <c r="AD1890" s="1">
        <v>2.9320835264001456E-2</v>
      </c>
      <c r="AE1890" s="1">
        <v>8.3860627283568939E-2</v>
      </c>
      <c r="AF1890" s="1">
        <v>2.4384908125517484</v>
      </c>
      <c r="AG1890" s="1">
        <v>-3.867523596543176</v>
      </c>
      <c r="AH1890" s="1">
        <v>14.178745799035044</v>
      </c>
      <c r="AI1890" s="1">
        <v>7.3132358278248208</v>
      </c>
      <c r="AJ1890" s="1">
        <v>3.7189173698425293</v>
      </c>
      <c r="AK1890" s="1">
        <v>0</v>
      </c>
      <c r="AL1890" s="1">
        <v>0</v>
      </c>
      <c r="AM1890" s="1">
        <v>-4.4459977255955048</v>
      </c>
    </row>
    <row r="1891" spans="5:39" x14ac:dyDescent="0.2">
      <c r="E1891" s="1" t="str">
        <f t="shared" si="29"/>
        <v>-1---11--2</v>
      </c>
      <c r="F1891" s="1" t="s">
        <v>87</v>
      </c>
      <c r="G1891" s="1">
        <v>1</v>
      </c>
      <c r="H1891" s="1" t="s">
        <v>87</v>
      </c>
      <c r="I1891" s="1" t="s">
        <v>87</v>
      </c>
      <c r="J1891" s="1" t="s">
        <v>87</v>
      </c>
      <c r="K1891" s="1">
        <v>1</v>
      </c>
      <c r="L1891" s="1">
        <v>1</v>
      </c>
      <c r="M1891" s="1" t="s">
        <v>87</v>
      </c>
      <c r="N1891" s="1" t="s">
        <v>87</v>
      </c>
      <c r="O1891" s="1">
        <v>2</v>
      </c>
      <c r="P1891" s="1">
        <v>244</v>
      </c>
      <c r="Q1891" s="1">
        <v>356566</v>
      </c>
      <c r="R1891" s="1">
        <v>70771.527300321948</v>
      </c>
      <c r="S1891" s="1">
        <v>67.708480834960938</v>
      </c>
      <c r="T1891" s="1">
        <v>-396.67446416518533</v>
      </c>
      <c r="U1891" s="1">
        <v>87.715396950127541</v>
      </c>
      <c r="V1891" s="1">
        <v>366.78988647460938</v>
      </c>
      <c r="W1891" s="1">
        <v>-30.782983779907227</v>
      </c>
      <c r="X1891" s="1">
        <v>-4.3496282974476927E-2</v>
      </c>
      <c r="Y1891" s="1">
        <v>1.6883269857473793</v>
      </c>
      <c r="Z1891" s="1">
        <v>1.8201398899502477</v>
      </c>
      <c r="AA1891" s="1">
        <v>36.559851472097733</v>
      </c>
      <c r="AB1891" s="1">
        <v>51.512482962481002</v>
      </c>
      <c r="AC1891" s="1">
        <v>8.4191986897236415</v>
      </c>
      <c r="AD1891" s="1">
        <v>0</v>
      </c>
      <c r="AE1891" s="1">
        <v>1.6883269857473793</v>
      </c>
      <c r="AF1891" s="1">
        <v>0.80041282679784387</v>
      </c>
      <c r="AG1891" s="1">
        <v>-8.4707844471001366</v>
      </c>
      <c r="AH1891" s="1">
        <v>10.098004623227105</v>
      </c>
      <c r="AI1891" s="1">
        <v>48.598004958313958</v>
      </c>
      <c r="AJ1891" s="1">
        <v>3.6678988933563232</v>
      </c>
      <c r="AK1891" s="1">
        <v>0</v>
      </c>
      <c r="AL1891" s="1">
        <v>0</v>
      </c>
      <c r="AM1891" s="1">
        <v>-138.83902100786466</v>
      </c>
    </row>
    <row r="1892" spans="5:39" x14ac:dyDescent="0.2">
      <c r="E1892" s="1" t="str">
        <f t="shared" si="29"/>
        <v>-00-----01</v>
      </c>
      <c r="F1892" s="1" t="s">
        <v>87</v>
      </c>
      <c r="G1892" s="1">
        <v>0</v>
      </c>
      <c r="H1892" s="1">
        <v>0</v>
      </c>
      <c r="I1892" s="1" t="s">
        <v>87</v>
      </c>
      <c r="J1892" s="1" t="s">
        <v>87</v>
      </c>
      <c r="K1892" s="1" t="s">
        <v>87</v>
      </c>
      <c r="L1892" s="1" t="s">
        <v>87</v>
      </c>
      <c r="M1892" s="1" t="s">
        <v>87</v>
      </c>
      <c r="N1892" s="1">
        <v>0</v>
      </c>
      <c r="O1892" s="1">
        <v>1</v>
      </c>
      <c r="P1892" s="1">
        <v>836</v>
      </c>
      <c r="Q1892" s="1">
        <v>3272862</v>
      </c>
      <c r="R1892" s="1">
        <v>20002.531105895501</v>
      </c>
      <c r="S1892" s="1">
        <v>28.334537506103516</v>
      </c>
      <c r="T1892" s="1">
        <v>-206.47246980260573</v>
      </c>
      <c r="U1892" s="1">
        <v>56.476160075790617</v>
      </c>
      <c r="V1892" s="1">
        <v>140.07783508300781</v>
      </c>
      <c r="W1892" s="1">
        <v>-7.6597352027893066</v>
      </c>
      <c r="X1892" s="1">
        <v>-3.8293829727037362E-2</v>
      </c>
      <c r="Y1892" s="1">
        <v>0.78665094953591064</v>
      </c>
      <c r="Z1892" s="1">
        <v>6.794084199089359</v>
      </c>
      <c r="AA1892" s="1">
        <v>40.482030711957911</v>
      </c>
      <c r="AB1892" s="1">
        <v>43.380044743713611</v>
      </c>
      <c r="AC1892" s="1">
        <v>8.5256573604386627</v>
      </c>
      <c r="AD1892" s="1">
        <v>3.1532035264548279E-2</v>
      </c>
      <c r="AE1892" s="1">
        <v>0.78665094953591064</v>
      </c>
      <c r="AF1892" s="1">
        <v>6.7298590652462593</v>
      </c>
      <c r="AG1892" s="1">
        <v>-4.7995763071984356</v>
      </c>
      <c r="AH1892" s="1">
        <v>2.6083375599406322</v>
      </c>
      <c r="AI1892" s="1">
        <v>7.125396242184018</v>
      </c>
      <c r="AJ1892" s="1">
        <v>1.4007782936096191</v>
      </c>
      <c r="AK1892" s="1">
        <v>0</v>
      </c>
      <c r="AL1892" s="1">
        <v>0</v>
      </c>
      <c r="AM1892" s="1">
        <v>-2.6754100037649282</v>
      </c>
    </row>
    <row r="1893" spans="5:39" x14ac:dyDescent="0.2">
      <c r="E1893" s="1" t="str">
        <f t="shared" si="29"/>
        <v>-01-----01</v>
      </c>
      <c r="F1893" s="1" t="s">
        <v>87</v>
      </c>
      <c r="G1893" s="1">
        <v>0</v>
      </c>
      <c r="H1893" s="1">
        <v>1</v>
      </c>
      <c r="I1893" s="1" t="s">
        <v>87</v>
      </c>
      <c r="J1893" s="1" t="s">
        <v>87</v>
      </c>
      <c r="K1893" s="1" t="s">
        <v>87</v>
      </c>
      <c r="L1893" s="1" t="s">
        <v>87</v>
      </c>
      <c r="M1893" s="1" t="s">
        <v>87</v>
      </c>
      <c r="N1893" s="1">
        <v>0</v>
      </c>
      <c r="O1893" s="1">
        <v>1</v>
      </c>
      <c r="P1893" s="1">
        <v>1095</v>
      </c>
      <c r="Q1893" s="1">
        <v>3343996</v>
      </c>
      <c r="R1893" s="1">
        <v>41062.290138178563</v>
      </c>
      <c r="S1893" s="1">
        <v>58.805519104003906</v>
      </c>
      <c r="T1893" s="1">
        <v>-309.41466342508522</v>
      </c>
      <c r="U1893" s="1">
        <v>64.043197416955863</v>
      </c>
      <c r="V1893" s="1">
        <v>175.18650817871094</v>
      </c>
      <c r="W1893" s="1">
        <v>-56.334705352783203</v>
      </c>
      <c r="X1893" s="1">
        <v>-0.13719328650012333</v>
      </c>
      <c r="Y1893" s="1">
        <v>0.70744701847729485</v>
      </c>
      <c r="Z1893" s="1">
        <v>5.8095464229024198</v>
      </c>
      <c r="AA1893" s="1">
        <v>46.699338157103057</v>
      </c>
      <c r="AB1893" s="1">
        <v>42.396850953170997</v>
      </c>
      <c r="AC1893" s="1">
        <v>4.3868174483462301</v>
      </c>
      <c r="AD1893" s="1">
        <v>0</v>
      </c>
      <c r="AE1893" s="1">
        <v>0.43645387135630542</v>
      </c>
      <c r="AF1893" s="1">
        <v>3.0466244576847581</v>
      </c>
      <c r="AG1893" s="1">
        <v>-2.9962595819321276</v>
      </c>
      <c r="AH1893" s="1">
        <v>5.8167776633238164</v>
      </c>
      <c r="AI1893" s="1">
        <v>5.9858248833844856</v>
      </c>
      <c r="AJ1893" s="1">
        <v>1.7518651485443115</v>
      </c>
      <c r="AK1893" s="1">
        <v>0</v>
      </c>
      <c r="AL1893" s="1">
        <v>0</v>
      </c>
      <c r="AM1893" s="1">
        <v>5.0439025278511451</v>
      </c>
    </row>
    <row r="1894" spans="5:39" x14ac:dyDescent="0.2">
      <c r="E1894" s="1" t="str">
        <f t="shared" si="29"/>
        <v>-00-----11</v>
      </c>
      <c r="F1894" s="1" t="s">
        <v>87</v>
      </c>
      <c r="G1894" s="1">
        <v>0</v>
      </c>
      <c r="H1894" s="1">
        <v>0</v>
      </c>
      <c r="I1894" s="1" t="s">
        <v>87</v>
      </c>
      <c r="J1894" s="1" t="s">
        <v>87</v>
      </c>
      <c r="K1894" s="1" t="s">
        <v>87</v>
      </c>
      <c r="L1894" s="1" t="s">
        <v>87</v>
      </c>
      <c r="M1894" s="1" t="s">
        <v>87</v>
      </c>
      <c r="N1894" s="1">
        <v>1</v>
      </c>
      <c r="O1894" s="1">
        <v>1</v>
      </c>
      <c r="P1894" s="1">
        <v>386</v>
      </c>
      <c r="Q1894" s="1">
        <v>1498463</v>
      </c>
      <c r="R1894" s="1">
        <v>20426.534468180605</v>
      </c>
      <c r="S1894" s="1">
        <v>30.102481842041016</v>
      </c>
      <c r="T1894" s="1">
        <v>-322.0782773380717</v>
      </c>
      <c r="U1894" s="1">
        <v>59.256813774346931</v>
      </c>
      <c r="V1894" s="1">
        <v>142.77870178222656</v>
      </c>
      <c r="W1894" s="1">
        <v>-89.135177612304688</v>
      </c>
      <c r="X1894" s="1">
        <v>-0.43636955525253118</v>
      </c>
      <c r="Y1894" s="1">
        <v>0.1425460621983993</v>
      </c>
      <c r="Z1894" s="1">
        <v>26.350867522254468</v>
      </c>
      <c r="AA1894" s="1">
        <v>48.514711407622343</v>
      </c>
      <c r="AB1894" s="1">
        <v>24.522460681378185</v>
      </c>
      <c r="AC1894" s="1">
        <v>0.46941432654660142</v>
      </c>
      <c r="AD1894" s="1">
        <v>0</v>
      </c>
      <c r="AE1894" s="1">
        <v>0.1425460621983993</v>
      </c>
      <c r="AF1894" s="1">
        <v>25.504867320714624</v>
      </c>
      <c r="AG1894" s="1">
        <v>6.2475996942902015</v>
      </c>
      <c r="AH1894" s="1">
        <v>2.7855810844836562</v>
      </c>
      <c r="AI1894" s="1">
        <v>20.820656020914239</v>
      </c>
      <c r="AJ1894" s="1">
        <v>1.4277869462966919</v>
      </c>
      <c r="AK1894" s="1">
        <v>0</v>
      </c>
      <c r="AL1894" s="1">
        <v>0</v>
      </c>
      <c r="AM1894" s="1">
        <v>1.0537482676411087</v>
      </c>
    </row>
    <row r="1895" spans="5:39" x14ac:dyDescent="0.2">
      <c r="E1895" s="1" t="str">
        <f t="shared" si="29"/>
        <v>-01-----11</v>
      </c>
      <c r="F1895" s="1" t="s">
        <v>87</v>
      </c>
      <c r="G1895" s="1">
        <v>0</v>
      </c>
      <c r="H1895" s="1">
        <v>1</v>
      </c>
      <c r="I1895" s="1" t="s">
        <v>87</v>
      </c>
      <c r="J1895" s="1" t="s">
        <v>87</v>
      </c>
      <c r="K1895" s="1" t="s">
        <v>87</v>
      </c>
      <c r="L1895" s="1" t="s">
        <v>87</v>
      </c>
      <c r="M1895" s="1" t="s">
        <v>87</v>
      </c>
      <c r="N1895" s="1">
        <v>1</v>
      </c>
      <c r="O1895" s="1">
        <v>1</v>
      </c>
      <c r="P1895" s="1">
        <v>507</v>
      </c>
      <c r="Q1895" s="1">
        <v>1596922</v>
      </c>
      <c r="R1895" s="1">
        <v>41649.136094904061</v>
      </c>
      <c r="S1895" s="1">
        <v>61.278560638427734</v>
      </c>
      <c r="T1895" s="1">
        <v>-429.40109414799792</v>
      </c>
      <c r="U1895" s="1">
        <v>70.024776816954571</v>
      </c>
      <c r="V1895" s="1">
        <v>175.358154296875</v>
      </c>
      <c r="W1895" s="1">
        <v>-169.91545104980469</v>
      </c>
      <c r="X1895" s="1">
        <v>-0.40796872872134921</v>
      </c>
      <c r="Y1895" s="1">
        <v>0.87267881587203378</v>
      </c>
      <c r="Z1895" s="1">
        <v>14.960780802067978</v>
      </c>
      <c r="AA1895" s="1">
        <v>56.875539318764481</v>
      </c>
      <c r="AB1895" s="1">
        <v>25.120951430314065</v>
      </c>
      <c r="AC1895" s="1">
        <v>2.1700496329814483</v>
      </c>
      <c r="AD1895" s="1">
        <v>0</v>
      </c>
      <c r="AE1895" s="1">
        <v>0.29788555734093464</v>
      </c>
      <c r="AF1895" s="1">
        <v>9.6111143812910083</v>
      </c>
      <c r="AG1895" s="1">
        <v>2.5907015743210824</v>
      </c>
      <c r="AH1895" s="1">
        <v>7.1050183259921607</v>
      </c>
      <c r="AI1895" s="1">
        <v>13.423171230096608</v>
      </c>
      <c r="AJ1895" s="1">
        <v>1.7535815238952637</v>
      </c>
      <c r="AK1895" s="1">
        <v>0</v>
      </c>
      <c r="AL1895" s="1">
        <v>0</v>
      </c>
      <c r="AM1895" s="1">
        <v>-9.0161817182452584</v>
      </c>
    </row>
    <row r="1896" spans="5:39" x14ac:dyDescent="0.2">
      <c r="E1896" s="1" t="str">
        <f t="shared" si="29"/>
        <v>-10-----01</v>
      </c>
      <c r="F1896" s="1" t="s">
        <v>87</v>
      </c>
      <c r="G1896" s="1">
        <v>1</v>
      </c>
      <c r="H1896" s="1">
        <v>0</v>
      </c>
      <c r="I1896" s="1" t="s">
        <v>87</v>
      </c>
      <c r="J1896" s="1" t="s">
        <v>87</v>
      </c>
      <c r="K1896" s="1" t="s">
        <v>87</v>
      </c>
      <c r="L1896" s="1" t="s">
        <v>87</v>
      </c>
      <c r="M1896" s="1" t="s">
        <v>87</v>
      </c>
      <c r="N1896" s="1">
        <v>0</v>
      </c>
      <c r="O1896" s="1">
        <v>1</v>
      </c>
      <c r="P1896" s="1">
        <v>203</v>
      </c>
      <c r="Q1896" s="1">
        <v>267908</v>
      </c>
      <c r="R1896" s="1">
        <v>33187.442378153748</v>
      </c>
      <c r="S1896" s="1">
        <v>30.976499557495117</v>
      </c>
      <c r="T1896" s="1">
        <v>-232.51107622770348</v>
      </c>
      <c r="U1896" s="1">
        <v>80.728391241952494</v>
      </c>
      <c r="V1896" s="1">
        <v>323.06649780273438</v>
      </c>
      <c r="W1896" s="1">
        <v>148.15370178222656</v>
      </c>
      <c r="X1896" s="1">
        <v>0.44641494241735086</v>
      </c>
      <c r="Y1896" s="1">
        <v>0</v>
      </c>
      <c r="Z1896" s="1">
        <v>1.2840228735237471</v>
      </c>
      <c r="AA1896" s="1">
        <v>12.995132657479433</v>
      </c>
      <c r="AB1896" s="1">
        <v>72.547292354091709</v>
      </c>
      <c r="AC1896" s="1">
        <v>13.173552114905116</v>
      </c>
      <c r="AD1896" s="1">
        <v>0</v>
      </c>
      <c r="AE1896" s="1">
        <v>0</v>
      </c>
      <c r="AF1896" s="1">
        <v>1.2840228735237471</v>
      </c>
      <c r="AG1896" s="1">
        <v>-58.531336327254607</v>
      </c>
      <c r="AH1896" s="1">
        <v>5.1167752828805479</v>
      </c>
      <c r="AI1896" s="1">
        <v>0.16437791684001146</v>
      </c>
      <c r="AJ1896" s="1">
        <v>3.2306649684906006</v>
      </c>
      <c r="AK1896" s="1">
        <v>0</v>
      </c>
      <c r="AL1896" s="1">
        <v>0</v>
      </c>
      <c r="AM1896" s="1">
        <v>30.12007512275245</v>
      </c>
    </row>
    <row r="1897" spans="5:39" x14ac:dyDescent="0.2">
      <c r="E1897" s="1" t="str">
        <f t="shared" si="29"/>
        <v>-11-----01</v>
      </c>
      <c r="F1897" s="1" t="s">
        <v>87</v>
      </c>
      <c r="G1897" s="1">
        <v>1</v>
      </c>
      <c r="H1897" s="1">
        <v>1</v>
      </c>
      <c r="I1897" s="1" t="s">
        <v>87</v>
      </c>
      <c r="J1897" s="1" t="s">
        <v>87</v>
      </c>
      <c r="K1897" s="1" t="s">
        <v>87</v>
      </c>
      <c r="L1897" s="1" t="s">
        <v>87</v>
      </c>
      <c r="M1897" s="1" t="s">
        <v>87</v>
      </c>
      <c r="N1897" s="1">
        <v>0</v>
      </c>
      <c r="O1897" s="1">
        <v>1</v>
      </c>
      <c r="P1897" s="1">
        <v>1162</v>
      </c>
      <c r="Q1897" s="1">
        <v>1487205</v>
      </c>
      <c r="R1897" s="1">
        <v>52847.20274670401</v>
      </c>
      <c r="S1897" s="1">
        <v>53.419826507568359</v>
      </c>
      <c r="T1897" s="1">
        <v>-407.54321117919716</v>
      </c>
      <c r="U1897" s="1">
        <v>91.409451413848799</v>
      </c>
      <c r="V1897" s="1">
        <v>354.75277709960938</v>
      </c>
      <c r="W1897" s="1">
        <v>55.759574890136719</v>
      </c>
      <c r="X1897" s="1">
        <v>0.10551092960850109</v>
      </c>
      <c r="Y1897" s="1">
        <v>0</v>
      </c>
      <c r="Z1897" s="1">
        <v>1.5492820424890985</v>
      </c>
      <c r="AA1897" s="1">
        <v>33.322036975400167</v>
      </c>
      <c r="AB1897" s="1">
        <v>57.023342444383928</v>
      </c>
      <c r="AC1897" s="1">
        <v>8.0048816403925489</v>
      </c>
      <c r="AD1897" s="1">
        <v>0.10045689733426125</v>
      </c>
      <c r="AE1897" s="1">
        <v>0</v>
      </c>
      <c r="AF1897" s="1">
        <v>1.3744574554281352</v>
      </c>
      <c r="AG1897" s="1">
        <v>-22.138496262933202</v>
      </c>
      <c r="AH1897" s="1">
        <v>8.7772955872696485</v>
      </c>
      <c r="AI1897" s="1">
        <v>4.262848934273932</v>
      </c>
      <c r="AJ1897" s="1">
        <v>3.5475277900695801</v>
      </c>
      <c r="AK1897" s="1">
        <v>0</v>
      </c>
      <c r="AL1897" s="1">
        <v>0</v>
      </c>
      <c r="AM1897" s="1">
        <v>26.238912884900241</v>
      </c>
    </row>
    <row r="1898" spans="5:39" x14ac:dyDescent="0.2">
      <c r="E1898" s="1" t="str">
        <f t="shared" si="29"/>
        <v>-10-----11</v>
      </c>
      <c r="F1898" s="1" t="s">
        <v>87</v>
      </c>
      <c r="G1898" s="1">
        <v>1</v>
      </c>
      <c r="H1898" s="1">
        <v>0</v>
      </c>
      <c r="I1898" s="1" t="s">
        <v>87</v>
      </c>
      <c r="J1898" s="1" t="s">
        <v>87</v>
      </c>
      <c r="K1898" s="1" t="s">
        <v>87</v>
      </c>
      <c r="L1898" s="1" t="s">
        <v>87</v>
      </c>
      <c r="M1898" s="1" t="s">
        <v>87</v>
      </c>
      <c r="N1898" s="1">
        <v>1</v>
      </c>
      <c r="O1898" s="1">
        <v>1</v>
      </c>
      <c r="P1898" s="1">
        <v>53</v>
      </c>
      <c r="Q1898" s="1">
        <v>62865</v>
      </c>
      <c r="R1898" s="1">
        <v>30184.800850148957</v>
      </c>
      <c r="S1898" s="1">
        <v>27.326333999633789</v>
      </c>
      <c r="T1898" s="1">
        <v>-363.63991122682683</v>
      </c>
      <c r="U1898" s="1">
        <v>77.329472786874334</v>
      </c>
      <c r="V1898" s="1">
        <v>339.86956787109375</v>
      </c>
      <c r="W1898" s="1">
        <v>47.188087463378906</v>
      </c>
      <c r="X1898" s="1">
        <v>0.15633062380514609</v>
      </c>
      <c r="Y1898" s="1">
        <v>0</v>
      </c>
      <c r="Z1898" s="1">
        <v>1.624115167422254</v>
      </c>
      <c r="AA1898" s="1">
        <v>26.308756859937958</v>
      </c>
      <c r="AB1898" s="1">
        <v>70.271216097987761</v>
      </c>
      <c r="AC1898" s="1">
        <v>1.7959118746520322</v>
      </c>
      <c r="AD1898" s="1">
        <v>0</v>
      </c>
      <c r="AE1898" s="1">
        <v>0</v>
      </c>
      <c r="AF1898" s="1">
        <v>1.624115167422254</v>
      </c>
      <c r="AG1898" s="1">
        <v>-43.276601853660139</v>
      </c>
      <c r="AH1898" s="1">
        <v>7.1331427189820822</v>
      </c>
      <c r="AI1898" s="1">
        <v>5.3659489318314959</v>
      </c>
      <c r="AJ1898" s="1">
        <v>3.398695707321167</v>
      </c>
      <c r="AK1898" s="1">
        <v>0</v>
      </c>
      <c r="AL1898" s="1">
        <v>1</v>
      </c>
      <c r="AM1898" s="1">
        <v>24.40648132373839</v>
      </c>
    </row>
    <row r="1899" spans="5:39" x14ac:dyDescent="0.2">
      <c r="E1899" s="1" t="str">
        <f t="shared" si="29"/>
        <v>-11-----11</v>
      </c>
      <c r="F1899" s="1" t="s">
        <v>87</v>
      </c>
      <c r="G1899" s="1">
        <v>1</v>
      </c>
      <c r="H1899" s="1">
        <v>1</v>
      </c>
      <c r="I1899" s="1" t="s">
        <v>87</v>
      </c>
      <c r="J1899" s="1" t="s">
        <v>87</v>
      </c>
      <c r="K1899" s="1" t="s">
        <v>87</v>
      </c>
      <c r="L1899" s="1" t="s">
        <v>87</v>
      </c>
      <c r="M1899" s="1" t="s">
        <v>87</v>
      </c>
      <c r="N1899" s="1">
        <v>1</v>
      </c>
      <c r="O1899" s="1">
        <v>1</v>
      </c>
      <c r="P1899" s="1">
        <v>405</v>
      </c>
      <c r="Q1899" s="1">
        <v>455321</v>
      </c>
      <c r="R1899" s="1">
        <v>52944.133086227921</v>
      </c>
      <c r="S1899" s="1">
        <v>53.383049011230469</v>
      </c>
      <c r="T1899" s="1">
        <v>-543.26498999988451</v>
      </c>
      <c r="U1899" s="1">
        <v>94.67528925960444</v>
      </c>
      <c r="V1899" s="1">
        <v>362.5457763671875</v>
      </c>
      <c r="W1899" s="1">
        <v>-63.591579437255859</v>
      </c>
      <c r="X1899" s="1">
        <v>-0.12011071998041195</v>
      </c>
      <c r="Y1899" s="1">
        <v>0.75770719997540192</v>
      </c>
      <c r="Z1899" s="1">
        <v>3.5669340970436241</v>
      </c>
      <c r="AA1899" s="1">
        <v>46.473806391534758</v>
      </c>
      <c r="AB1899" s="1">
        <v>47.307284311507708</v>
      </c>
      <c r="AC1899" s="1">
        <v>1.894267999938505</v>
      </c>
      <c r="AD1899" s="1">
        <v>0</v>
      </c>
      <c r="AE1899" s="1">
        <v>0</v>
      </c>
      <c r="AF1899" s="1">
        <v>2.7786989837938507</v>
      </c>
      <c r="AG1899" s="1">
        <v>-7.6987532725509915</v>
      </c>
      <c r="AH1899" s="1">
        <v>9.1925084730369573</v>
      </c>
      <c r="AI1899" s="1">
        <v>7.9456302393347595</v>
      </c>
      <c r="AJ1899" s="1">
        <v>3.6254575252532959</v>
      </c>
      <c r="AK1899" s="1">
        <v>0</v>
      </c>
      <c r="AL1899" s="1">
        <v>0</v>
      </c>
      <c r="AM1899" s="1">
        <v>13.012973021411417</v>
      </c>
    </row>
    <row r="1900" spans="5:39" x14ac:dyDescent="0.2">
      <c r="E1900" s="1" t="str">
        <f t="shared" si="29"/>
        <v>-00-----02</v>
      </c>
      <c r="F1900" s="1" t="s">
        <v>87</v>
      </c>
      <c r="G1900" s="1">
        <v>0</v>
      </c>
      <c r="H1900" s="1">
        <v>0</v>
      </c>
      <c r="I1900" s="1" t="s">
        <v>87</v>
      </c>
      <c r="J1900" s="1" t="s">
        <v>87</v>
      </c>
      <c r="K1900" s="1" t="s">
        <v>87</v>
      </c>
      <c r="L1900" s="1" t="s">
        <v>87</v>
      </c>
      <c r="M1900" s="1" t="s">
        <v>87</v>
      </c>
      <c r="N1900" s="1">
        <v>0</v>
      </c>
      <c r="O1900" s="1">
        <v>2</v>
      </c>
      <c r="P1900" s="1">
        <v>2108</v>
      </c>
      <c r="Q1900" s="1">
        <v>8041681</v>
      </c>
      <c r="R1900" s="1">
        <v>20821.224103416218</v>
      </c>
      <c r="S1900" s="1">
        <v>29.819673538208008</v>
      </c>
      <c r="T1900" s="1">
        <v>-146.63767357158036</v>
      </c>
      <c r="U1900" s="1">
        <v>71.271169239020082</v>
      </c>
      <c r="V1900" s="1">
        <v>141.63720703125</v>
      </c>
      <c r="W1900" s="1">
        <v>57.161693572998047</v>
      </c>
      <c r="X1900" s="1">
        <v>0.27453570111480291</v>
      </c>
      <c r="Y1900" s="1">
        <v>5.100923550685485E-2</v>
      </c>
      <c r="Z1900" s="1">
        <v>2.5459726641730756</v>
      </c>
      <c r="AA1900" s="1">
        <v>26.299538616366402</v>
      </c>
      <c r="AB1900" s="1">
        <v>52.987478612991488</v>
      </c>
      <c r="AC1900" s="1">
        <v>17.112168463285226</v>
      </c>
      <c r="AD1900" s="1">
        <v>1.003832407676952</v>
      </c>
      <c r="AE1900" s="1">
        <v>5.100923550685485E-2</v>
      </c>
      <c r="AF1900" s="1">
        <v>2.47580076852091</v>
      </c>
      <c r="AG1900" s="1">
        <v>-11.727023028203007</v>
      </c>
      <c r="AH1900" s="1">
        <v>2.2336067658254488</v>
      </c>
      <c r="AI1900" s="1">
        <v>2.2201436118906432</v>
      </c>
      <c r="AJ1900" s="1">
        <v>1.4163720607757568</v>
      </c>
      <c r="AK1900" s="1">
        <v>0</v>
      </c>
      <c r="AL1900" s="1">
        <v>0</v>
      </c>
      <c r="AM1900" s="1">
        <v>-1.8357324287173196</v>
      </c>
    </row>
    <row r="1901" spans="5:39" x14ac:dyDescent="0.2">
      <c r="E1901" s="1" t="str">
        <f t="shared" si="29"/>
        <v>-01-----02</v>
      </c>
      <c r="F1901" s="1" t="s">
        <v>87</v>
      </c>
      <c r="G1901" s="1">
        <v>0</v>
      </c>
      <c r="H1901" s="1">
        <v>1</v>
      </c>
      <c r="I1901" s="1" t="s">
        <v>87</v>
      </c>
      <c r="J1901" s="1" t="s">
        <v>87</v>
      </c>
      <c r="K1901" s="1" t="s">
        <v>87</v>
      </c>
      <c r="L1901" s="1" t="s">
        <v>87</v>
      </c>
      <c r="M1901" s="1" t="s">
        <v>87</v>
      </c>
      <c r="N1901" s="1">
        <v>0</v>
      </c>
      <c r="O1901" s="1">
        <v>2</v>
      </c>
      <c r="P1901" s="1">
        <v>3041</v>
      </c>
      <c r="Q1901" s="1">
        <v>9531921</v>
      </c>
      <c r="R1901" s="1">
        <v>42087.624073797015</v>
      </c>
      <c r="S1901" s="1">
        <v>59.485080718994141</v>
      </c>
      <c r="T1901" s="1">
        <v>-253.57410212641304</v>
      </c>
      <c r="U1901" s="1">
        <v>73.150022938841403</v>
      </c>
      <c r="V1901" s="1">
        <v>169.7742919921875</v>
      </c>
      <c r="W1901" s="1">
        <v>-6.2390861511230469</v>
      </c>
      <c r="X1901" s="1">
        <v>-1.4824039817936381E-2</v>
      </c>
      <c r="Y1901" s="1">
        <v>0.53643961170051668</v>
      </c>
      <c r="Z1901" s="1">
        <v>4.0094541278720213</v>
      </c>
      <c r="AA1901" s="1">
        <v>37.316843058183132</v>
      </c>
      <c r="AB1901" s="1">
        <v>48.497296609990784</v>
      </c>
      <c r="AC1901" s="1">
        <v>9.3465524945076659</v>
      </c>
      <c r="AD1901" s="1">
        <v>0.29341409774587934</v>
      </c>
      <c r="AE1901" s="1">
        <v>0.21750075352072262</v>
      </c>
      <c r="AF1901" s="1">
        <v>2.6583938326807366</v>
      </c>
      <c r="AG1901" s="1">
        <v>-7.2356188595938749</v>
      </c>
      <c r="AH1901" s="1">
        <v>6.1791130881620822</v>
      </c>
      <c r="AI1901" s="1">
        <v>6.6365581144042114</v>
      </c>
      <c r="AJ1901" s="1">
        <v>1.6977428197860718</v>
      </c>
      <c r="AK1901" s="1">
        <v>0</v>
      </c>
      <c r="AL1901" s="1">
        <v>0</v>
      </c>
      <c r="AM1901" s="1">
        <v>-1.1693474305168186</v>
      </c>
    </row>
    <row r="1902" spans="5:39" x14ac:dyDescent="0.2">
      <c r="E1902" s="1" t="str">
        <f t="shared" si="29"/>
        <v>-00-----12</v>
      </c>
      <c r="F1902" s="1" t="s">
        <v>87</v>
      </c>
      <c r="G1902" s="1">
        <v>0</v>
      </c>
      <c r="H1902" s="1">
        <v>0</v>
      </c>
      <c r="I1902" s="1" t="s">
        <v>87</v>
      </c>
      <c r="J1902" s="1" t="s">
        <v>87</v>
      </c>
      <c r="K1902" s="1" t="s">
        <v>87</v>
      </c>
      <c r="L1902" s="1" t="s">
        <v>87</v>
      </c>
      <c r="M1902" s="1" t="s">
        <v>87</v>
      </c>
      <c r="N1902" s="1">
        <v>1</v>
      </c>
      <c r="O1902" s="1">
        <v>2</v>
      </c>
      <c r="P1902" s="1">
        <v>601</v>
      </c>
      <c r="Q1902" s="1">
        <v>2536698</v>
      </c>
      <c r="R1902" s="1">
        <v>23073.835593871918</v>
      </c>
      <c r="S1902" s="1">
        <v>33.78118896484375</v>
      </c>
      <c r="T1902" s="1">
        <v>-279.34864688884193</v>
      </c>
      <c r="U1902" s="1">
        <v>59.163754944063193</v>
      </c>
      <c r="V1902" s="1">
        <v>140.32000732421875</v>
      </c>
      <c r="W1902" s="1">
        <v>-67.179283142089844</v>
      </c>
      <c r="X1902" s="1">
        <v>-0.29114918006927165</v>
      </c>
      <c r="Y1902" s="1">
        <v>1.1370293192173446</v>
      </c>
      <c r="Z1902" s="1">
        <v>15.74136929189048</v>
      </c>
      <c r="AA1902" s="1">
        <v>48.824022410235671</v>
      </c>
      <c r="AB1902" s="1">
        <v>33.52259512168969</v>
      </c>
      <c r="AC1902" s="1">
        <v>0.77498385696681282</v>
      </c>
      <c r="AD1902" s="1">
        <v>0</v>
      </c>
      <c r="AE1902" s="1">
        <v>1.1370293192173446</v>
      </c>
      <c r="AF1902" s="1">
        <v>15.548086528234736</v>
      </c>
      <c r="AG1902" s="1">
        <v>0.72281570207868562</v>
      </c>
      <c r="AH1902" s="1">
        <v>2.3179350236031362</v>
      </c>
      <c r="AI1902" s="1">
        <v>10.603033196816304</v>
      </c>
      <c r="AJ1902" s="1">
        <v>1.4032001495361328</v>
      </c>
      <c r="AK1902" s="1">
        <v>0</v>
      </c>
      <c r="AL1902" s="1">
        <v>0</v>
      </c>
      <c r="AM1902" s="1">
        <v>-0.95819130188289281</v>
      </c>
    </row>
    <row r="1903" spans="5:39" x14ac:dyDescent="0.2">
      <c r="E1903" s="1" t="str">
        <f t="shared" si="29"/>
        <v>-01-----12</v>
      </c>
      <c r="F1903" s="1" t="s">
        <v>87</v>
      </c>
      <c r="G1903" s="1">
        <v>0</v>
      </c>
      <c r="H1903" s="1">
        <v>1</v>
      </c>
      <c r="I1903" s="1" t="s">
        <v>87</v>
      </c>
      <c r="J1903" s="1" t="s">
        <v>87</v>
      </c>
      <c r="K1903" s="1" t="s">
        <v>87</v>
      </c>
      <c r="L1903" s="1" t="s">
        <v>87</v>
      </c>
      <c r="M1903" s="1" t="s">
        <v>87</v>
      </c>
      <c r="N1903" s="1">
        <v>1</v>
      </c>
      <c r="O1903" s="1">
        <v>2</v>
      </c>
      <c r="P1903" s="1">
        <v>909</v>
      </c>
      <c r="Q1903" s="1">
        <v>2818708</v>
      </c>
      <c r="R1903" s="1">
        <v>41299.69590174238</v>
      </c>
      <c r="S1903" s="1">
        <v>61.809989929199219</v>
      </c>
      <c r="T1903" s="1">
        <v>-368.34643235967292</v>
      </c>
      <c r="U1903" s="1">
        <v>64.342052052510454</v>
      </c>
      <c r="V1903" s="1">
        <v>171.17048645019531</v>
      </c>
      <c r="W1903" s="1">
        <v>-115.43199920654297</v>
      </c>
      <c r="X1903" s="1">
        <v>-0.27949842410745945</v>
      </c>
      <c r="Y1903" s="1">
        <v>0.99095046382952756</v>
      </c>
      <c r="Z1903" s="1">
        <v>9.0997364750091183</v>
      </c>
      <c r="AA1903" s="1">
        <v>59.755249568241908</v>
      </c>
      <c r="AB1903" s="1">
        <v>29.642375159115453</v>
      </c>
      <c r="AC1903" s="1">
        <v>0.44747451669346383</v>
      </c>
      <c r="AD1903" s="1">
        <v>6.4213817110534338E-2</v>
      </c>
      <c r="AE1903" s="1">
        <v>0.56877122426303117</v>
      </c>
      <c r="AF1903" s="1">
        <v>6.1925534677589873</v>
      </c>
      <c r="AG1903" s="1">
        <v>-1.9282274393655987</v>
      </c>
      <c r="AH1903" s="1">
        <v>6.2497378159988184</v>
      </c>
      <c r="AI1903" s="1">
        <v>15.321505858408889</v>
      </c>
      <c r="AJ1903" s="1">
        <v>1.7117048501968384</v>
      </c>
      <c r="AK1903" s="1">
        <v>0</v>
      </c>
      <c r="AL1903" s="1">
        <v>0</v>
      </c>
      <c r="AM1903" s="1">
        <v>-2.2411165881081931</v>
      </c>
    </row>
    <row r="1904" spans="5:39" x14ac:dyDescent="0.2">
      <c r="E1904" s="1" t="str">
        <f t="shared" si="29"/>
        <v>-10-----02</v>
      </c>
      <c r="F1904" s="1" t="s">
        <v>87</v>
      </c>
      <c r="G1904" s="1">
        <v>1</v>
      </c>
      <c r="H1904" s="1">
        <v>0</v>
      </c>
      <c r="I1904" s="1" t="s">
        <v>87</v>
      </c>
      <c r="J1904" s="1" t="s">
        <v>87</v>
      </c>
      <c r="K1904" s="1" t="s">
        <v>87</v>
      </c>
      <c r="L1904" s="1" t="s">
        <v>87</v>
      </c>
      <c r="M1904" s="1" t="s">
        <v>87</v>
      </c>
      <c r="N1904" s="1">
        <v>0</v>
      </c>
      <c r="O1904" s="1">
        <v>2</v>
      </c>
      <c r="P1904" s="1">
        <v>443</v>
      </c>
      <c r="Q1904" s="1">
        <v>563243</v>
      </c>
      <c r="R1904" s="1">
        <v>31357.810880985442</v>
      </c>
      <c r="S1904" s="1">
        <v>26.116191864013672</v>
      </c>
      <c r="T1904" s="1">
        <v>-171.42579212550226</v>
      </c>
      <c r="U1904" s="1">
        <v>98.013793207540147</v>
      </c>
      <c r="V1904" s="1">
        <v>337.20382690429688</v>
      </c>
      <c r="W1904" s="1">
        <v>141.78514099121094</v>
      </c>
      <c r="X1904" s="1">
        <v>0.45215254830555074</v>
      </c>
      <c r="Y1904" s="1">
        <v>0</v>
      </c>
      <c r="Z1904" s="1">
        <v>0.56032653756904216</v>
      </c>
      <c r="AA1904" s="1">
        <v>12.315288427907671</v>
      </c>
      <c r="AB1904" s="1">
        <v>71.59343302979353</v>
      </c>
      <c r="AC1904" s="1">
        <v>15.530952004729754</v>
      </c>
      <c r="AD1904" s="1">
        <v>0</v>
      </c>
      <c r="AE1904" s="1">
        <v>0</v>
      </c>
      <c r="AF1904" s="1">
        <v>0.56032653756904216</v>
      </c>
      <c r="AG1904" s="1">
        <v>-134.16141035594796</v>
      </c>
      <c r="AH1904" s="1">
        <v>3.2967992515851874</v>
      </c>
      <c r="AI1904" s="1">
        <v>0.83003443292350165</v>
      </c>
      <c r="AJ1904" s="1">
        <v>3.3720383644104004</v>
      </c>
      <c r="AK1904" s="1">
        <v>0</v>
      </c>
      <c r="AL1904" s="1">
        <v>0</v>
      </c>
      <c r="AM1904" s="1">
        <v>8.0278798158300901</v>
      </c>
    </row>
    <row r="1905" spans="5:39" x14ac:dyDescent="0.2">
      <c r="E1905" s="1" t="str">
        <f t="shared" si="29"/>
        <v>-11-----02</v>
      </c>
      <c r="F1905" s="1" t="s">
        <v>87</v>
      </c>
      <c r="G1905" s="1">
        <v>1</v>
      </c>
      <c r="H1905" s="1">
        <v>1</v>
      </c>
      <c r="I1905" s="1" t="s">
        <v>87</v>
      </c>
      <c r="J1905" s="1" t="s">
        <v>87</v>
      </c>
      <c r="K1905" s="1" t="s">
        <v>87</v>
      </c>
      <c r="L1905" s="1" t="s">
        <v>87</v>
      </c>
      <c r="M1905" s="1" t="s">
        <v>87</v>
      </c>
      <c r="N1905" s="1">
        <v>0</v>
      </c>
      <c r="O1905" s="1">
        <v>2</v>
      </c>
      <c r="P1905" s="1">
        <v>3177</v>
      </c>
      <c r="Q1905" s="1">
        <v>4321783</v>
      </c>
      <c r="R1905" s="1">
        <v>57962.310168465818</v>
      </c>
      <c r="S1905" s="1">
        <v>58.600860595703125</v>
      </c>
      <c r="T1905" s="1">
        <v>-347.38374166403298</v>
      </c>
      <c r="U1905" s="1">
        <v>96.634176577816618</v>
      </c>
      <c r="V1905" s="1">
        <v>361.99359130859375</v>
      </c>
      <c r="W1905" s="1">
        <v>111.80238342285156</v>
      </c>
      <c r="X1905" s="1">
        <v>0.19288807347033116</v>
      </c>
      <c r="Y1905" s="1">
        <v>0.17032322076328221</v>
      </c>
      <c r="Z1905" s="1">
        <v>1.3913239049716286</v>
      </c>
      <c r="AA1905" s="1">
        <v>24.581706207831349</v>
      </c>
      <c r="AB1905" s="1">
        <v>63.460960441558498</v>
      </c>
      <c r="AC1905" s="1">
        <v>10.301512130525756</v>
      </c>
      <c r="AD1905" s="1">
        <v>9.4174094349484927E-2</v>
      </c>
      <c r="AE1905" s="1">
        <v>0.17032322076328221</v>
      </c>
      <c r="AF1905" s="1">
        <v>0.75341589339399961</v>
      </c>
      <c r="AG1905" s="1">
        <v>-18.430441736193032</v>
      </c>
      <c r="AH1905" s="1">
        <v>10.191364594711901</v>
      </c>
      <c r="AI1905" s="1">
        <v>5.6084722700987548</v>
      </c>
      <c r="AJ1905" s="1">
        <v>3.6199357509613037</v>
      </c>
      <c r="AK1905" s="1">
        <v>0</v>
      </c>
      <c r="AL1905" s="1">
        <v>0</v>
      </c>
      <c r="AM1905" s="1">
        <v>3.1889768096172029</v>
      </c>
    </row>
    <row r="1906" spans="5:39" x14ac:dyDescent="0.2">
      <c r="E1906" s="1" t="str">
        <f t="shared" si="29"/>
        <v>-10-----12</v>
      </c>
      <c r="F1906" s="1" t="s">
        <v>87</v>
      </c>
      <c r="G1906" s="1">
        <v>1</v>
      </c>
      <c r="H1906" s="1">
        <v>0</v>
      </c>
      <c r="I1906" s="1" t="s">
        <v>87</v>
      </c>
      <c r="J1906" s="1" t="s">
        <v>87</v>
      </c>
      <c r="K1906" s="1" t="s">
        <v>87</v>
      </c>
      <c r="L1906" s="1" t="s">
        <v>87</v>
      </c>
      <c r="M1906" s="1" t="s">
        <v>87</v>
      </c>
      <c r="N1906" s="1">
        <v>1</v>
      </c>
      <c r="O1906" s="1">
        <v>2</v>
      </c>
      <c r="P1906" s="1">
        <v>93</v>
      </c>
      <c r="Q1906" s="1">
        <v>108801</v>
      </c>
      <c r="R1906" s="1">
        <v>43223.351922089641</v>
      </c>
      <c r="S1906" s="1">
        <v>42.163867950439453</v>
      </c>
      <c r="T1906" s="1">
        <v>-364.61837260247546</v>
      </c>
      <c r="U1906" s="1">
        <v>96.766955157645057</v>
      </c>
      <c r="V1906" s="1">
        <v>385.43121337890625</v>
      </c>
      <c r="W1906" s="1">
        <v>144.99189758300781</v>
      </c>
      <c r="X1906" s="1">
        <v>0.33544806484318151</v>
      </c>
      <c r="Y1906" s="1">
        <v>0</v>
      </c>
      <c r="Z1906" s="1">
        <v>4.5312083528644038</v>
      </c>
      <c r="AA1906" s="1">
        <v>12.553193444913191</v>
      </c>
      <c r="AB1906" s="1">
        <v>80.11323425336164</v>
      </c>
      <c r="AC1906" s="1">
        <v>2.8023639488607639</v>
      </c>
      <c r="AD1906" s="1">
        <v>0</v>
      </c>
      <c r="AE1906" s="1">
        <v>0</v>
      </c>
      <c r="AF1906" s="1">
        <v>4.5312083528644038</v>
      </c>
      <c r="AG1906" s="1">
        <v>-48.671631819789837</v>
      </c>
      <c r="AH1906" s="1">
        <v>7.9504233053233007</v>
      </c>
      <c r="AI1906" s="1">
        <v>4.1057493649055612</v>
      </c>
      <c r="AJ1906" s="1">
        <v>3.8543119430541992</v>
      </c>
      <c r="AK1906" s="1">
        <v>0</v>
      </c>
      <c r="AL1906" s="1">
        <v>1</v>
      </c>
      <c r="AM1906" s="1">
        <v>64.027585366934119</v>
      </c>
    </row>
    <row r="1907" spans="5:39" x14ac:dyDescent="0.2">
      <c r="E1907" s="1" t="str">
        <f t="shared" si="29"/>
        <v>-11-----12</v>
      </c>
      <c r="F1907" s="1" t="s">
        <v>87</v>
      </c>
      <c r="G1907" s="1">
        <v>1</v>
      </c>
      <c r="H1907" s="1">
        <v>1</v>
      </c>
      <c r="I1907" s="1" t="s">
        <v>87</v>
      </c>
      <c r="J1907" s="1" t="s">
        <v>87</v>
      </c>
      <c r="K1907" s="1" t="s">
        <v>87</v>
      </c>
      <c r="L1907" s="1" t="s">
        <v>87</v>
      </c>
      <c r="M1907" s="1" t="s">
        <v>87</v>
      </c>
      <c r="N1907" s="1">
        <v>1</v>
      </c>
      <c r="O1907" s="1">
        <v>2</v>
      </c>
      <c r="P1907" s="1">
        <v>865</v>
      </c>
      <c r="Q1907" s="1">
        <v>1211301</v>
      </c>
      <c r="R1907" s="1">
        <v>52797.916929931067</v>
      </c>
      <c r="S1907" s="1">
        <v>53.338661193847656</v>
      </c>
      <c r="T1907" s="1">
        <v>-450.06440018333501</v>
      </c>
      <c r="U1907" s="1">
        <v>90.413639833870505</v>
      </c>
      <c r="V1907" s="1">
        <v>355.21502685546875</v>
      </c>
      <c r="W1907" s="1">
        <v>33.283161163330078</v>
      </c>
      <c r="X1907" s="1">
        <v>6.3038777093233966E-2</v>
      </c>
      <c r="Y1907" s="1">
        <v>0.25204305123169224</v>
      </c>
      <c r="Z1907" s="1">
        <v>1.3871036183409409</v>
      </c>
      <c r="AA1907" s="1">
        <v>30.871682595820527</v>
      </c>
      <c r="AB1907" s="1">
        <v>64.812874752022822</v>
      </c>
      <c r="AC1907" s="1">
        <v>2.6762959825840147</v>
      </c>
      <c r="AD1907" s="1">
        <v>0</v>
      </c>
      <c r="AE1907" s="1">
        <v>8.4372092485682754E-2</v>
      </c>
      <c r="AF1907" s="1">
        <v>1.0373144247383599</v>
      </c>
      <c r="AG1907" s="1">
        <v>-9.4137523540162995</v>
      </c>
      <c r="AH1907" s="1">
        <v>10.059758133249382</v>
      </c>
      <c r="AI1907" s="1">
        <v>3.608264541748551</v>
      </c>
      <c r="AJ1907" s="1">
        <v>3.5521500110626221</v>
      </c>
      <c r="AK1907" s="1">
        <v>0</v>
      </c>
      <c r="AL1907" s="1">
        <v>0</v>
      </c>
      <c r="AM1907" s="1">
        <v>33.464638665518684</v>
      </c>
    </row>
    <row r="1908" spans="5:39" x14ac:dyDescent="0.2">
      <c r="E1908" s="1" t="str">
        <f t="shared" si="29"/>
        <v>-0-1----01</v>
      </c>
      <c r="F1908" s="1" t="s">
        <v>87</v>
      </c>
      <c r="G1908" s="1">
        <v>0</v>
      </c>
      <c r="H1908" s="1" t="s">
        <v>87</v>
      </c>
      <c r="I1908" s="1">
        <v>1</v>
      </c>
      <c r="J1908" s="1" t="s">
        <v>87</v>
      </c>
      <c r="K1908" s="1" t="s">
        <v>87</v>
      </c>
      <c r="L1908" s="1" t="s">
        <v>87</v>
      </c>
      <c r="M1908" s="1" t="s">
        <v>87</v>
      </c>
      <c r="N1908" s="1">
        <v>0</v>
      </c>
      <c r="O1908" s="1">
        <v>1</v>
      </c>
      <c r="P1908" s="1">
        <v>729</v>
      </c>
      <c r="Q1908" s="1">
        <v>2720402</v>
      </c>
      <c r="R1908" s="1">
        <v>14118.907221393991</v>
      </c>
      <c r="S1908" s="1">
        <v>14.137325286865234</v>
      </c>
      <c r="T1908" s="1">
        <v>-172.11475299722383</v>
      </c>
      <c r="U1908" s="1">
        <v>53.98705381696265</v>
      </c>
      <c r="V1908" s="1">
        <v>141.78915405273438</v>
      </c>
      <c r="W1908" s="1">
        <v>29.394393920898438</v>
      </c>
      <c r="X1908" s="1">
        <v>0.20819170676578935</v>
      </c>
      <c r="Y1908" s="1">
        <v>1.0097404721802146</v>
      </c>
      <c r="Z1908" s="1">
        <v>6.4344901966694623</v>
      </c>
      <c r="AA1908" s="1">
        <v>28.636392709606888</v>
      </c>
      <c r="AB1908" s="1">
        <v>50.742096204899134</v>
      </c>
      <c r="AC1908" s="1">
        <v>13.139344846827786</v>
      </c>
      <c r="AD1908" s="1">
        <v>3.7935569816519764E-2</v>
      </c>
      <c r="AE1908" s="1">
        <v>1.0097404721802146</v>
      </c>
      <c r="AF1908" s="1">
        <v>6.4344901966694623</v>
      </c>
      <c r="AG1908" s="1">
        <v>-9.4691800215202022</v>
      </c>
      <c r="AH1908" s="1">
        <v>1.7300621400739469</v>
      </c>
      <c r="AI1908" s="1">
        <v>7.2813649433858503</v>
      </c>
      <c r="AJ1908" s="1">
        <v>1.4178915023803711</v>
      </c>
      <c r="AK1908" s="1">
        <v>0</v>
      </c>
      <c r="AL1908" s="1">
        <v>0</v>
      </c>
      <c r="AM1908" s="1">
        <v>6.1906901504129719</v>
      </c>
    </row>
    <row r="1909" spans="5:39" x14ac:dyDescent="0.2">
      <c r="E1909" s="1" t="str">
        <f t="shared" si="29"/>
        <v>-0-2----01</v>
      </c>
      <c r="F1909" s="1" t="s">
        <v>87</v>
      </c>
      <c r="G1909" s="1">
        <v>0</v>
      </c>
      <c r="H1909" s="1" t="s">
        <v>87</v>
      </c>
      <c r="I1909" s="1">
        <v>2</v>
      </c>
      <c r="J1909" s="1" t="s">
        <v>87</v>
      </c>
      <c r="K1909" s="1" t="s">
        <v>87</v>
      </c>
      <c r="L1909" s="1" t="s">
        <v>87</v>
      </c>
      <c r="M1909" s="1" t="s">
        <v>87</v>
      </c>
      <c r="N1909" s="1">
        <v>0</v>
      </c>
      <c r="O1909" s="1">
        <v>1</v>
      </c>
      <c r="P1909" s="1">
        <v>857</v>
      </c>
      <c r="Q1909" s="1">
        <v>2860167</v>
      </c>
      <c r="R1909" s="1">
        <v>31709.275463507034</v>
      </c>
      <c r="S1909" s="1">
        <v>54.849224090576172</v>
      </c>
      <c r="T1909" s="1">
        <v>-273.08721117115243</v>
      </c>
      <c r="U1909" s="1">
        <v>61.156910211267665</v>
      </c>
      <c r="V1909" s="1">
        <v>163.10603332519531</v>
      </c>
      <c r="W1909" s="1">
        <v>-12.223933219909668</v>
      </c>
      <c r="X1909" s="1">
        <v>-3.8550023742982442E-2</v>
      </c>
      <c r="Y1909" s="1">
        <v>0.45004365129728441</v>
      </c>
      <c r="Z1909" s="1">
        <v>5.1428465540648496</v>
      </c>
      <c r="AA1909" s="1">
        <v>47.633092752975614</v>
      </c>
      <c r="AB1909" s="1">
        <v>44.386569036003841</v>
      </c>
      <c r="AC1909" s="1">
        <v>2.3874480056584111</v>
      </c>
      <c r="AD1909" s="1">
        <v>0</v>
      </c>
      <c r="AE1909" s="1">
        <v>0.45004365129728441</v>
      </c>
      <c r="AF1909" s="1">
        <v>5.1428465540648496</v>
      </c>
      <c r="AG1909" s="1">
        <v>1.1237213279418956E-2</v>
      </c>
      <c r="AH1909" s="1">
        <v>4.2567805013468369</v>
      </c>
      <c r="AI1909" s="1">
        <v>8.2263634633950744</v>
      </c>
      <c r="AJ1909" s="1">
        <v>1.6310603618621826</v>
      </c>
      <c r="AK1909" s="1">
        <v>0</v>
      </c>
      <c r="AL1909" s="1">
        <v>0</v>
      </c>
      <c r="AM1909" s="1">
        <v>24.105951639055945</v>
      </c>
    </row>
    <row r="1910" spans="5:39" x14ac:dyDescent="0.2">
      <c r="E1910" s="1" t="str">
        <f t="shared" si="29"/>
        <v>-0-3----01</v>
      </c>
      <c r="F1910" s="1" t="s">
        <v>87</v>
      </c>
      <c r="G1910" s="1">
        <v>0</v>
      </c>
      <c r="H1910" s="1" t="s">
        <v>87</v>
      </c>
      <c r="I1910" s="1">
        <v>3</v>
      </c>
      <c r="J1910" s="1" t="s">
        <v>87</v>
      </c>
      <c r="K1910" s="1" t="s">
        <v>87</v>
      </c>
      <c r="L1910" s="1" t="s">
        <v>87</v>
      </c>
      <c r="M1910" s="1" t="s">
        <v>87</v>
      </c>
      <c r="N1910" s="1">
        <v>0</v>
      </c>
      <c r="O1910" s="1">
        <v>1</v>
      </c>
      <c r="P1910" s="1">
        <v>345</v>
      </c>
      <c r="Q1910" s="1">
        <v>1036289</v>
      </c>
      <c r="R1910" s="1">
        <v>71094.772998347675</v>
      </c>
      <c r="S1910" s="1">
        <v>90.750076293945313</v>
      </c>
      <c r="T1910" s="1">
        <v>-444.99261258298782</v>
      </c>
      <c r="U1910" s="1">
        <v>74.509532207211791</v>
      </c>
      <c r="V1910" s="1">
        <v>185.31935119628906</v>
      </c>
      <c r="W1910" s="1">
        <v>-249.40376281738281</v>
      </c>
      <c r="X1910" s="1">
        <v>-0.35080464048064303</v>
      </c>
      <c r="Y1910" s="1">
        <v>0.87446648570041752</v>
      </c>
      <c r="Z1910" s="1">
        <v>9.1184987971502149</v>
      </c>
      <c r="AA1910" s="1">
        <v>71.904073091579662</v>
      </c>
      <c r="AB1910" s="1">
        <v>18.102961625569701</v>
      </c>
      <c r="AC1910" s="1">
        <v>0</v>
      </c>
      <c r="AD1910" s="1">
        <v>0</v>
      </c>
      <c r="AE1910" s="1">
        <v>0</v>
      </c>
      <c r="AF1910" s="1">
        <v>0</v>
      </c>
      <c r="AG1910" s="1">
        <v>0</v>
      </c>
      <c r="AH1910" s="1">
        <v>10.717514612207099</v>
      </c>
      <c r="AI1910" s="1">
        <v>0</v>
      </c>
      <c r="AJ1910" s="1">
        <v>1.8531935214996338</v>
      </c>
      <c r="AK1910" s="1">
        <v>0</v>
      </c>
      <c r="AL1910" s="1">
        <v>0</v>
      </c>
      <c r="AM1910" s="1">
        <v>-74.957537044594091</v>
      </c>
    </row>
    <row r="1911" spans="5:39" x14ac:dyDescent="0.2">
      <c r="E1911" s="1" t="str">
        <f t="shared" si="29"/>
        <v>-0-1----11</v>
      </c>
      <c r="F1911" s="1" t="s">
        <v>87</v>
      </c>
      <c r="G1911" s="1">
        <v>0</v>
      </c>
      <c r="H1911" s="1" t="s">
        <v>87</v>
      </c>
      <c r="I1911" s="1">
        <v>1</v>
      </c>
      <c r="J1911" s="1" t="s">
        <v>87</v>
      </c>
      <c r="K1911" s="1" t="s">
        <v>87</v>
      </c>
      <c r="L1911" s="1" t="s">
        <v>87</v>
      </c>
      <c r="M1911" s="1" t="s">
        <v>87</v>
      </c>
      <c r="N1911" s="1">
        <v>1</v>
      </c>
      <c r="O1911" s="1">
        <v>1</v>
      </c>
      <c r="P1911" s="1">
        <v>318</v>
      </c>
      <c r="Q1911" s="1">
        <v>1192194</v>
      </c>
      <c r="R1911" s="1">
        <v>14839.490555930377</v>
      </c>
      <c r="S1911" s="1">
        <v>15.379323959350586</v>
      </c>
      <c r="T1911" s="1">
        <v>-274.50030498781643</v>
      </c>
      <c r="U1911" s="1">
        <v>54.081393512481434</v>
      </c>
      <c r="V1911" s="1">
        <v>146.95904541015625</v>
      </c>
      <c r="W1911" s="1">
        <v>-39.092197418212891</v>
      </c>
      <c r="X1911" s="1">
        <v>-0.26343355434523519</v>
      </c>
      <c r="Y1911" s="1">
        <v>0.57817771268770013</v>
      </c>
      <c r="Z1911" s="1">
        <v>25.187008154713077</v>
      </c>
      <c r="AA1911" s="1">
        <v>34.770263900002853</v>
      </c>
      <c r="AB1911" s="1">
        <v>37.210051384254577</v>
      </c>
      <c r="AC1911" s="1">
        <v>2.2544988483417967</v>
      </c>
      <c r="AD1911" s="1">
        <v>0</v>
      </c>
      <c r="AE1911" s="1">
        <v>0.57817771268770013</v>
      </c>
      <c r="AF1911" s="1">
        <v>25.187008154713077</v>
      </c>
      <c r="AG1911" s="1">
        <v>7.5029584106357277</v>
      </c>
      <c r="AH1911" s="1">
        <v>2.4652097865394911</v>
      </c>
      <c r="AI1911" s="1">
        <v>20.304984030179071</v>
      </c>
      <c r="AJ1911" s="1">
        <v>1.4695905447006226</v>
      </c>
      <c r="AK1911" s="1">
        <v>0</v>
      </c>
      <c r="AL1911" s="1">
        <v>0</v>
      </c>
      <c r="AM1911" s="1">
        <v>4.0945106217669363</v>
      </c>
    </row>
    <row r="1912" spans="5:39" x14ac:dyDescent="0.2">
      <c r="E1912" s="1" t="str">
        <f t="shared" si="29"/>
        <v>-0-2----11</v>
      </c>
      <c r="F1912" s="1" t="s">
        <v>87</v>
      </c>
      <c r="G1912" s="1">
        <v>0</v>
      </c>
      <c r="H1912" s="1" t="s">
        <v>87</v>
      </c>
      <c r="I1912" s="1">
        <v>2</v>
      </c>
      <c r="J1912" s="1" t="s">
        <v>87</v>
      </c>
      <c r="K1912" s="1" t="s">
        <v>87</v>
      </c>
      <c r="L1912" s="1" t="s">
        <v>87</v>
      </c>
      <c r="M1912" s="1" t="s">
        <v>87</v>
      </c>
      <c r="N1912" s="1">
        <v>1</v>
      </c>
      <c r="O1912" s="1">
        <v>1</v>
      </c>
      <c r="P1912" s="1">
        <v>398</v>
      </c>
      <c r="Q1912" s="1">
        <v>1330658</v>
      </c>
      <c r="R1912" s="1">
        <v>31748.492688147984</v>
      </c>
      <c r="S1912" s="1">
        <v>55.159347534179688</v>
      </c>
      <c r="T1912" s="1">
        <v>-390.31714131079173</v>
      </c>
      <c r="U1912" s="1">
        <v>68.516283458881716</v>
      </c>
      <c r="V1912" s="1">
        <v>162.60067749023438</v>
      </c>
      <c r="W1912" s="1">
        <v>-97.859115600585938</v>
      </c>
      <c r="X1912" s="1">
        <v>-0.30823232007205709</v>
      </c>
      <c r="Y1912" s="1">
        <v>0</v>
      </c>
      <c r="Z1912" s="1">
        <v>17.689368718333338</v>
      </c>
      <c r="AA1912" s="1">
        <v>58.975108555316247</v>
      </c>
      <c r="AB1912" s="1">
        <v>22.222539525558034</v>
      </c>
      <c r="AC1912" s="1">
        <v>1.1129832007923899</v>
      </c>
      <c r="AD1912" s="1">
        <v>0</v>
      </c>
      <c r="AE1912" s="1">
        <v>0</v>
      </c>
      <c r="AF1912" s="1">
        <v>17.689368718333338</v>
      </c>
      <c r="AG1912" s="1">
        <v>1.6819919512368959</v>
      </c>
      <c r="AH1912" s="1">
        <v>5.4457257686729026</v>
      </c>
      <c r="AI1912" s="1">
        <v>21.363310481957239</v>
      </c>
      <c r="AJ1912" s="1">
        <v>1.6260068416595459</v>
      </c>
      <c r="AK1912" s="1">
        <v>0</v>
      </c>
      <c r="AL1912" s="1">
        <v>0</v>
      </c>
      <c r="AM1912" s="1">
        <v>32.850033393296634</v>
      </c>
    </row>
    <row r="1913" spans="5:39" x14ac:dyDescent="0.2">
      <c r="E1913" s="1" t="str">
        <f t="shared" si="29"/>
        <v>-0-3----11</v>
      </c>
      <c r="F1913" s="1" t="s">
        <v>87</v>
      </c>
      <c r="G1913" s="1">
        <v>0</v>
      </c>
      <c r="H1913" s="1" t="s">
        <v>87</v>
      </c>
      <c r="I1913" s="1">
        <v>3</v>
      </c>
      <c r="J1913" s="1" t="s">
        <v>87</v>
      </c>
      <c r="K1913" s="1" t="s">
        <v>87</v>
      </c>
      <c r="L1913" s="1" t="s">
        <v>87</v>
      </c>
      <c r="M1913" s="1" t="s">
        <v>87</v>
      </c>
      <c r="N1913" s="1">
        <v>1</v>
      </c>
      <c r="O1913" s="1">
        <v>1</v>
      </c>
      <c r="P1913" s="1">
        <v>177</v>
      </c>
      <c r="Q1913" s="1">
        <v>572533</v>
      </c>
      <c r="R1913" s="1">
        <v>64941.043472563579</v>
      </c>
      <c r="S1913" s="1">
        <v>89.481597900390625</v>
      </c>
      <c r="T1913" s="1">
        <v>-561.89982505264788</v>
      </c>
      <c r="U1913" s="1">
        <v>78.547430472629443</v>
      </c>
      <c r="V1913" s="1">
        <v>178.87580871582031</v>
      </c>
      <c r="W1913" s="1">
        <v>-398.37875366210938</v>
      </c>
      <c r="X1913" s="1">
        <v>-0.61344680091322712</v>
      </c>
      <c r="Y1913" s="1">
        <v>1.6032263642445064</v>
      </c>
      <c r="Z1913" s="1">
        <v>17.135606157199675</v>
      </c>
      <c r="AA1913" s="1">
        <v>76.143558537237155</v>
      </c>
      <c r="AB1913" s="1">
        <v>5.1176089413186663</v>
      </c>
      <c r="AC1913" s="1">
        <v>0</v>
      </c>
      <c r="AD1913" s="1">
        <v>0</v>
      </c>
      <c r="AE1913" s="1">
        <v>0</v>
      </c>
      <c r="AF1913" s="1">
        <v>0</v>
      </c>
      <c r="AG1913" s="1">
        <v>4.0448466147209681</v>
      </c>
      <c r="AH1913" s="1">
        <v>9.3179666283590237</v>
      </c>
      <c r="AI1913" s="1">
        <v>0</v>
      </c>
      <c r="AJ1913" s="1">
        <v>1.7887580394744873</v>
      </c>
      <c r="AK1913" s="1">
        <v>0</v>
      </c>
      <c r="AL1913" s="1">
        <v>0</v>
      </c>
      <c r="AM1913" s="1">
        <v>-107.26499063417042</v>
      </c>
    </row>
    <row r="1914" spans="5:39" x14ac:dyDescent="0.2">
      <c r="E1914" s="1" t="str">
        <f t="shared" si="29"/>
        <v>-1-1----01</v>
      </c>
      <c r="F1914" s="1" t="s">
        <v>87</v>
      </c>
      <c r="G1914" s="1">
        <v>1</v>
      </c>
      <c r="H1914" s="1" t="s">
        <v>87</v>
      </c>
      <c r="I1914" s="1">
        <v>1</v>
      </c>
      <c r="J1914" s="1" t="s">
        <v>87</v>
      </c>
      <c r="K1914" s="1" t="s">
        <v>87</v>
      </c>
      <c r="L1914" s="1" t="s">
        <v>87</v>
      </c>
      <c r="M1914" s="1" t="s">
        <v>87</v>
      </c>
      <c r="N1914" s="1">
        <v>0</v>
      </c>
      <c r="O1914" s="1">
        <v>1</v>
      </c>
      <c r="P1914" s="1">
        <v>493</v>
      </c>
      <c r="Q1914" s="1">
        <v>500439</v>
      </c>
      <c r="R1914" s="1">
        <v>25202.076276677661</v>
      </c>
      <c r="S1914" s="1">
        <v>17.381444931030273</v>
      </c>
      <c r="T1914" s="1">
        <v>-248.35916006583466</v>
      </c>
      <c r="U1914" s="1">
        <v>89.648591829985421</v>
      </c>
      <c r="V1914" s="1">
        <v>345.95144653320313</v>
      </c>
      <c r="W1914" s="1">
        <v>136.25575256347656</v>
      </c>
      <c r="X1914" s="1">
        <v>0.54065288537186706</v>
      </c>
      <c r="Y1914" s="1">
        <v>0</v>
      </c>
      <c r="Z1914" s="1">
        <v>1.287669426243758</v>
      </c>
      <c r="AA1914" s="1">
        <v>17.217682874436242</v>
      </c>
      <c r="AB1914" s="1">
        <v>62.808853826340474</v>
      </c>
      <c r="AC1914" s="1">
        <v>18.387255989241446</v>
      </c>
      <c r="AD1914" s="1">
        <v>0.29853788373807799</v>
      </c>
      <c r="AE1914" s="1">
        <v>0</v>
      </c>
      <c r="AF1914" s="1">
        <v>1.287669426243758</v>
      </c>
      <c r="AG1914" s="1">
        <v>-79.267712288293495</v>
      </c>
      <c r="AH1914" s="1">
        <v>3.1956646983687094</v>
      </c>
      <c r="AI1914" s="1">
        <v>0.75392092969537816</v>
      </c>
      <c r="AJ1914" s="1">
        <v>3.4595146179199219</v>
      </c>
      <c r="AK1914" s="1">
        <v>0</v>
      </c>
      <c r="AL1914" s="1">
        <v>0</v>
      </c>
      <c r="AM1914" s="1">
        <v>24.332996260706459</v>
      </c>
    </row>
    <row r="1915" spans="5:39" x14ac:dyDescent="0.2">
      <c r="E1915" s="1" t="str">
        <f t="shared" si="29"/>
        <v>-1-2----01</v>
      </c>
      <c r="F1915" s="1" t="s">
        <v>87</v>
      </c>
      <c r="G1915" s="1">
        <v>1</v>
      </c>
      <c r="H1915" s="1" t="s">
        <v>87</v>
      </c>
      <c r="I1915" s="1">
        <v>2</v>
      </c>
      <c r="J1915" s="1" t="s">
        <v>87</v>
      </c>
      <c r="K1915" s="1" t="s">
        <v>87</v>
      </c>
      <c r="L1915" s="1" t="s">
        <v>87</v>
      </c>
      <c r="M1915" s="1" t="s">
        <v>87</v>
      </c>
      <c r="N1915" s="1">
        <v>0</v>
      </c>
      <c r="O1915" s="1">
        <v>1</v>
      </c>
      <c r="P1915" s="1">
        <v>708</v>
      </c>
      <c r="Q1915" s="1">
        <v>938715</v>
      </c>
      <c r="R1915" s="1">
        <v>48512.267466105433</v>
      </c>
      <c r="S1915" s="1">
        <v>54.062290191650391</v>
      </c>
      <c r="T1915" s="1">
        <v>-408.14187421506188</v>
      </c>
      <c r="U1915" s="1">
        <v>88.179704068489201</v>
      </c>
      <c r="V1915" s="1">
        <v>355.08114624023438</v>
      </c>
      <c r="W1915" s="1">
        <v>101.16220092773438</v>
      </c>
      <c r="X1915" s="1">
        <v>0.20852911276186878</v>
      </c>
      <c r="Y1915" s="1">
        <v>0</v>
      </c>
      <c r="Z1915" s="1">
        <v>1.8575392957393881</v>
      </c>
      <c r="AA1915" s="1">
        <v>26.211896049386663</v>
      </c>
      <c r="AB1915" s="1">
        <v>65.291169311239301</v>
      </c>
      <c r="AC1915" s="1">
        <v>6.6393953436346491</v>
      </c>
      <c r="AD1915" s="1">
        <v>0</v>
      </c>
      <c r="AE1915" s="1">
        <v>0</v>
      </c>
      <c r="AF1915" s="1">
        <v>1.8575392957393881</v>
      </c>
      <c r="AG1915" s="1">
        <v>-9.5202926634863125</v>
      </c>
      <c r="AH1915" s="1">
        <v>8.9099590463636726</v>
      </c>
      <c r="AI1915" s="1">
        <v>6.398616163698045</v>
      </c>
      <c r="AJ1915" s="1">
        <v>3.5508115291595459</v>
      </c>
      <c r="AK1915" s="1">
        <v>0</v>
      </c>
      <c r="AL1915" s="1">
        <v>0</v>
      </c>
      <c r="AM1915" s="1">
        <v>60.254940227638784</v>
      </c>
    </row>
    <row r="1916" spans="5:39" x14ac:dyDescent="0.2">
      <c r="E1916" s="1" t="str">
        <f t="shared" si="29"/>
        <v>-1-3----01</v>
      </c>
      <c r="F1916" s="1" t="s">
        <v>87</v>
      </c>
      <c r="G1916" s="1">
        <v>1</v>
      </c>
      <c r="H1916" s="1" t="s">
        <v>87</v>
      </c>
      <c r="I1916" s="1">
        <v>3</v>
      </c>
      <c r="J1916" s="1" t="s">
        <v>87</v>
      </c>
      <c r="K1916" s="1" t="s">
        <v>87</v>
      </c>
      <c r="L1916" s="1" t="s">
        <v>87</v>
      </c>
      <c r="M1916" s="1" t="s">
        <v>87</v>
      </c>
      <c r="N1916" s="1">
        <v>0</v>
      </c>
      <c r="O1916" s="1">
        <v>1</v>
      </c>
      <c r="P1916" s="1">
        <v>164</v>
      </c>
      <c r="Q1916" s="1">
        <v>315959</v>
      </c>
      <c r="R1916" s="1">
        <v>92842.775389493443</v>
      </c>
      <c r="S1916" s="1">
        <v>89.561149597167969</v>
      </c>
      <c r="T1916" s="1">
        <v>-509.47866537681011</v>
      </c>
      <c r="U1916" s="1">
        <v>94.737331360474485</v>
      </c>
      <c r="V1916" s="1">
        <v>340.84991455078125</v>
      </c>
      <c r="W1916" s="1">
        <v>-128.28463745117188</v>
      </c>
      <c r="X1916" s="1">
        <v>-0.1381740656857714</v>
      </c>
      <c r="Y1916" s="1">
        <v>0</v>
      </c>
      <c r="Z1916" s="1">
        <v>0.82289157770470223</v>
      </c>
      <c r="AA1916" s="1">
        <v>62.717947581806499</v>
      </c>
      <c r="AB1916" s="1">
        <v>36.459160840488799</v>
      </c>
      <c r="AC1916" s="1">
        <v>0</v>
      </c>
      <c r="AD1916" s="1">
        <v>0</v>
      </c>
      <c r="AE1916" s="1">
        <v>0</v>
      </c>
      <c r="AF1916" s="1">
        <v>0</v>
      </c>
      <c r="AG1916" s="1">
        <v>0</v>
      </c>
      <c r="AH1916" s="1">
        <v>14.119918926687021</v>
      </c>
      <c r="AI1916" s="1">
        <v>0</v>
      </c>
      <c r="AJ1916" s="1">
        <v>3.4084992408752441</v>
      </c>
      <c r="AK1916" s="1">
        <v>0</v>
      </c>
      <c r="AL1916" s="1">
        <v>0</v>
      </c>
      <c r="AM1916" s="1">
        <v>-68.513145719935608</v>
      </c>
    </row>
    <row r="1917" spans="5:39" x14ac:dyDescent="0.2">
      <c r="E1917" s="1" t="str">
        <f t="shared" si="29"/>
        <v>-1-1----11</v>
      </c>
      <c r="F1917" s="1" t="s">
        <v>87</v>
      </c>
      <c r="G1917" s="1">
        <v>1</v>
      </c>
      <c r="H1917" s="1" t="s">
        <v>87</v>
      </c>
      <c r="I1917" s="1">
        <v>1</v>
      </c>
      <c r="J1917" s="1" t="s">
        <v>87</v>
      </c>
      <c r="K1917" s="1" t="s">
        <v>87</v>
      </c>
      <c r="L1917" s="1" t="s">
        <v>87</v>
      </c>
      <c r="M1917" s="1" t="s">
        <v>87</v>
      </c>
      <c r="N1917" s="1">
        <v>1</v>
      </c>
      <c r="O1917" s="1">
        <v>1</v>
      </c>
      <c r="P1917" s="1">
        <v>137</v>
      </c>
      <c r="Q1917" s="1">
        <v>146020</v>
      </c>
      <c r="R1917" s="1">
        <v>27567.808498980838</v>
      </c>
      <c r="S1917" s="1">
        <v>17.816839218139648</v>
      </c>
      <c r="T1917" s="1">
        <v>-363.66227699581464</v>
      </c>
      <c r="U1917" s="1">
        <v>97.046896287047915</v>
      </c>
      <c r="V1917" s="1">
        <v>372.63729858398438</v>
      </c>
      <c r="W1917" s="1">
        <v>135.95895385742188</v>
      </c>
      <c r="X1917" s="1">
        <v>0.49318013023214441</v>
      </c>
      <c r="Y1917" s="1">
        <v>0</v>
      </c>
      <c r="Z1917" s="1">
        <v>1.2032598274209012</v>
      </c>
      <c r="AA1917" s="1">
        <v>12.282564032324339</v>
      </c>
      <c r="AB1917" s="1">
        <v>80.754691138200258</v>
      </c>
      <c r="AC1917" s="1">
        <v>5.7594850020545127</v>
      </c>
      <c r="AD1917" s="1">
        <v>0</v>
      </c>
      <c r="AE1917" s="1">
        <v>0</v>
      </c>
      <c r="AF1917" s="1">
        <v>1.2032598274209012</v>
      </c>
      <c r="AG1917" s="1">
        <v>-33.83510943053416</v>
      </c>
      <c r="AH1917" s="1">
        <v>3.0145802661794909</v>
      </c>
      <c r="AI1917" s="1">
        <v>2.7217833813551167</v>
      </c>
      <c r="AJ1917" s="1">
        <v>3.7263731956481934</v>
      </c>
      <c r="AK1917" s="1">
        <v>0</v>
      </c>
      <c r="AL1917" s="1">
        <v>0</v>
      </c>
      <c r="AM1917" s="1">
        <v>58.035768917434297</v>
      </c>
    </row>
    <row r="1918" spans="5:39" x14ac:dyDescent="0.2">
      <c r="E1918" s="1" t="str">
        <f t="shared" si="29"/>
        <v>-1-2----11</v>
      </c>
      <c r="F1918" s="1" t="s">
        <v>87</v>
      </c>
      <c r="G1918" s="1">
        <v>1</v>
      </c>
      <c r="H1918" s="1" t="s">
        <v>87</v>
      </c>
      <c r="I1918" s="1">
        <v>2</v>
      </c>
      <c r="J1918" s="1" t="s">
        <v>87</v>
      </c>
      <c r="K1918" s="1" t="s">
        <v>87</v>
      </c>
      <c r="L1918" s="1" t="s">
        <v>87</v>
      </c>
      <c r="M1918" s="1" t="s">
        <v>87</v>
      </c>
      <c r="N1918" s="1">
        <v>1</v>
      </c>
      <c r="O1918" s="1">
        <v>1</v>
      </c>
      <c r="P1918" s="1">
        <v>267</v>
      </c>
      <c r="Q1918" s="1">
        <v>283499</v>
      </c>
      <c r="R1918" s="1">
        <v>49168.305008334493</v>
      </c>
      <c r="S1918" s="1">
        <v>54.619441986083984</v>
      </c>
      <c r="T1918" s="1">
        <v>-533.20634359222561</v>
      </c>
      <c r="U1918" s="1">
        <v>89.852196509907785</v>
      </c>
      <c r="V1918" s="1">
        <v>356.83230590820313</v>
      </c>
      <c r="W1918" s="1">
        <v>-16.169889450073242</v>
      </c>
      <c r="X1918" s="1">
        <v>-3.2886814884776468E-2</v>
      </c>
      <c r="Y1918" s="1">
        <v>0</v>
      </c>
      <c r="Z1918" s="1">
        <v>4.2031894292396093</v>
      </c>
      <c r="AA1918" s="1">
        <v>48.442146180409807</v>
      </c>
      <c r="AB1918" s="1">
        <v>46.880588644051656</v>
      </c>
      <c r="AC1918" s="1">
        <v>0.47407574629892874</v>
      </c>
      <c r="AD1918" s="1">
        <v>0</v>
      </c>
      <c r="AE1918" s="1">
        <v>0</v>
      </c>
      <c r="AF1918" s="1">
        <v>4.2031894292396093</v>
      </c>
      <c r="AG1918" s="1">
        <v>-4.5340004680367656</v>
      </c>
      <c r="AH1918" s="1">
        <v>9.710599274695344</v>
      </c>
      <c r="AI1918" s="1">
        <v>12.549278397660148</v>
      </c>
      <c r="AJ1918" s="1">
        <v>3.5683228969573975</v>
      </c>
      <c r="AK1918" s="1">
        <v>0</v>
      </c>
      <c r="AL1918" s="1">
        <v>0</v>
      </c>
      <c r="AM1918" s="1">
        <v>52.626080252985403</v>
      </c>
    </row>
    <row r="1919" spans="5:39" x14ac:dyDescent="0.2">
      <c r="E1919" s="1" t="str">
        <f t="shared" si="29"/>
        <v>-1-3----11</v>
      </c>
      <c r="F1919" s="1" t="s">
        <v>87</v>
      </c>
      <c r="G1919" s="1">
        <v>1</v>
      </c>
      <c r="H1919" s="1" t="s">
        <v>87</v>
      </c>
      <c r="I1919" s="1">
        <v>3</v>
      </c>
      <c r="J1919" s="1" t="s">
        <v>87</v>
      </c>
      <c r="K1919" s="1" t="s">
        <v>87</v>
      </c>
      <c r="L1919" s="1" t="s">
        <v>87</v>
      </c>
      <c r="M1919" s="1" t="s">
        <v>87</v>
      </c>
      <c r="N1919" s="1">
        <v>1</v>
      </c>
      <c r="O1919" s="1">
        <v>1</v>
      </c>
      <c r="P1919" s="1">
        <v>54</v>
      </c>
      <c r="Q1919" s="1">
        <v>88667</v>
      </c>
      <c r="R1919" s="1">
        <v>90671.009821241052</v>
      </c>
      <c r="S1919" s="1">
        <v>89.52734375</v>
      </c>
      <c r="T1919" s="1">
        <v>-743.84777473051736</v>
      </c>
      <c r="U1919" s="1">
        <v>93.892530857276199</v>
      </c>
      <c r="V1919" s="1">
        <v>348.11712646484375</v>
      </c>
      <c r="W1919" s="1">
        <v>-465.29913330078125</v>
      </c>
      <c r="X1919" s="1">
        <v>-0.51317299125500404</v>
      </c>
      <c r="Y1919" s="1">
        <v>3.8909628159292637</v>
      </c>
      <c r="Z1919" s="1">
        <v>4.0477291438753991</v>
      </c>
      <c r="AA1919" s="1">
        <v>82.190668456133622</v>
      </c>
      <c r="AB1919" s="1">
        <v>9.8706395840617134</v>
      </c>
      <c r="AC1919" s="1">
        <v>0</v>
      </c>
      <c r="AD1919" s="1">
        <v>0</v>
      </c>
      <c r="AE1919" s="1">
        <v>0</v>
      </c>
      <c r="AF1919" s="1">
        <v>0</v>
      </c>
      <c r="AG1919" s="1">
        <v>0</v>
      </c>
      <c r="AH1919" s="1">
        <v>16.249934848772192</v>
      </c>
      <c r="AI1919" s="1">
        <v>0</v>
      </c>
      <c r="AJ1919" s="1">
        <v>3.4811711311340332</v>
      </c>
      <c r="AK1919" s="1">
        <v>0</v>
      </c>
      <c r="AL1919" s="1">
        <v>1</v>
      </c>
      <c r="AM1919" s="1">
        <v>-179.71094956935491</v>
      </c>
    </row>
    <row r="1920" spans="5:39" x14ac:dyDescent="0.2">
      <c r="E1920" s="1" t="str">
        <f t="shared" si="29"/>
        <v>-0-1----02</v>
      </c>
      <c r="F1920" s="1" t="s">
        <v>87</v>
      </c>
      <c r="G1920" s="1">
        <v>0</v>
      </c>
      <c r="H1920" s="1" t="s">
        <v>87</v>
      </c>
      <c r="I1920" s="1">
        <v>1</v>
      </c>
      <c r="J1920" s="1" t="s">
        <v>87</v>
      </c>
      <c r="K1920" s="1" t="s">
        <v>87</v>
      </c>
      <c r="L1920" s="1" t="s">
        <v>87</v>
      </c>
      <c r="M1920" s="1" t="s">
        <v>87</v>
      </c>
      <c r="N1920" s="1">
        <v>0</v>
      </c>
      <c r="O1920" s="1">
        <v>2</v>
      </c>
      <c r="P1920" s="1">
        <v>1818</v>
      </c>
      <c r="Q1920" s="1">
        <v>6570517</v>
      </c>
      <c r="R1920" s="1">
        <v>13934.759574524538</v>
      </c>
      <c r="S1920" s="1">
        <v>14.009204864501953</v>
      </c>
      <c r="T1920" s="1">
        <v>-110.46762841523451</v>
      </c>
      <c r="U1920" s="1">
        <v>63.410058588164922</v>
      </c>
      <c r="V1920" s="1">
        <v>140.49681091308594</v>
      </c>
      <c r="W1920" s="1">
        <v>81.004127502441406</v>
      </c>
      <c r="X1920" s="1">
        <v>0.58130983221650101</v>
      </c>
      <c r="Y1920" s="1">
        <v>6.8944346388571859E-2</v>
      </c>
      <c r="Z1920" s="1">
        <v>3.0843539404890055</v>
      </c>
      <c r="AA1920" s="1">
        <v>16.640517024763803</v>
      </c>
      <c r="AB1920" s="1">
        <v>52.866996615334841</v>
      </c>
      <c r="AC1920" s="1">
        <v>25.792551788542667</v>
      </c>
      <c r="AD1920" s="1">
        <v>1.5466362844811148</v>
      </c>
      <c r="AE1920" s="1">
        <v>6.8944346388571859E-2</v>
      </c>
      <c r="AF1920" s="1">
        <v>3.0843539404890055</v>
      </c>
      <c r="AG1920" s="1">
        <v>-22.946221965823259</v>
      </c>
      <c r="AH1920" s="1">
        <v>1.6169537424681477</v>
      </c>
      <c r="AI1920" s="1">
        <v>2.3543314718462187</v>
      </c>
      <c r="AJ1920" s="1">
        <v>1.4049681425094604</v>
      </c>
      <c r="AK1920" s="1">
        <v>0</v>
      </c>
      <c r="AL1920" s="1">
        <v>0</v>
      </c>
      <c r="AM1920" s="1">
        <v>6.5398210634360083</v>
      </c>
    </row>
    <row r="1921" spans="5:39" x14ac:dyDescent="0.2">
      <c r="E1921" s="1" t="str">
        <f t="shared" si="29"/>
        <v>-0-2----02</v>
      </c>
      <c r="F1921" s="1" t="s">
        <v>87</v>
      </c>
      <c r="G1921" s="1">
        <v>0</v>
      </c>
      <c r="H1921" s="1" t="s">
        <v>87</v>
      </c>
      <c r="I1921" s="1">
        <v>2</v>
      </c>
      <c r="J1921" s="1" t="s">
        <v>87</v>
      </c>
      <c r="K1921" s="1" t="s">
        <v>87</v>
      </c>
      <c r="L1921" s="1" t="s">
        <v>87</v>
      </c>
      <c r="M1921" s="1" t="s">
        <v>87</v>
      </c>
      <c r="N1921" s="1">
        <v>0</v>
      </c>
      <c r="O1921" s="1">
        <v>2</v>
      </c>
      <c r="P1921" s="1">
        <v>2290</v>
      </c>
      <c r="Q1921" s="1">
        <v>7748329</v>
      </c>
      <c r="R1921" s="1">
        <v>31115.810483497826</v>
      </c>
      <c r="S1921" s="1">
        <v>54.069431304931641</v>
      </c>
      <c r="T1921" s="1">
        <v>-221.33206386548875</v>
      </c>
      <c r="U1921" s="1">
        <v>75.505188305644765</v>
      </c>
      <c r="V1921" s="1">
        <v>160.98197937011719</v>
      </c>
      <c r="W1921" s="1">
        <v>55.396400451660156</v>
      </c>
      <c r="X1921" s="1">
        <v>0.17803296649155087</v>
      </c>
      <c r="Y1921" s="1">
        <v>0.26204359675486161</v>
      </c>
      <c r="Z1921" s="1">
        <v>3.2243597296913951</v>
      </c>
      <c r="AA1921" s="1">
        <v>32.136077340030347</v>
      </c>
      <c r="AB1921" s="1">
        <v>57.077893827172289</v>
      </c>
      <c r="AC1921" s="1">
        <v>7.2083671201881083</v>
      </c>
      <c r="AD1921" s="1">
        <v>9.1258386163003663E-2</v>
      </c>
      <c r="AE1921" s="1">
        <v>0.26204359675486161</v>
      </c>
      <c r="AF1921" s="1">
        <v>3.2243597296913951</v>
      </c>
      <c r="AG1921" s="1">
        <v>-1.2672964601806656</v>
      </c>
      <c r="AH1921" s="1">
        <v>4.5065626966576682</v>
      </c>
      <c r="AI1921" s="1">
        <v>8.4719762674018728</v>
      </c>
      <c r="AJ1921" s="1">
        <v>1.609819769859314</v>
      </c>
      <c r="AK1921" s="1">
        <v>0</v>
      </c>
      <c r="AL1921" s="1">
        <v>0</v>
      </c>
      <c r="AM1921" s="1">
        <v>28.530060540097185</v>
      </c>
    </row>
    <row r="1922" spans="5:39" x14ac:dyDescent="0.2">
      <c r="E1922" s="1" t="str">
        <f t="shared" si="29"/>
        <v>-0-3----02</v>
      </c>
      <c r="F1922" s="1" t="s">
        <v>87</v>
      </c>
      <c r="G1922" s="1">
        <v>0</v>
      </c>
      <c r="H1922" s="1" t="s">
        <v>87</v>
      </c>
      <c r="I1922" s="1">
        <v>3</v>
      </c>
      <c r="J1922" s="1" t="s">
        <v>87</v>
      </c>
      <c r="K1922" s="1" t="s">
        <v>87</v>
      </c>
      <c r="L1922" s="1" t="s">
        <v>87</v>
      </c>
      <c r="M1922" s="1" t="s">
        <v>87</v>
      </c>
      <c r="N1922" s="1">
        <v>0</v>
      </c>
      <c r="O1922" s="1">
        <v>2</v>
      </c>
      <c r="P1922" s="1">
        <v>1041</v>
      </c>
      <c r="Q1922" s="1">
        <v>3254756</v>
      </c>
      <c r="R1922" s="1">
        <v>72496.813467798944</v>
      </c>
      <c r="S1922" s="1">
        <v>90.886062622070313</v>
      </c>
      <c r="T1922" s="1">
        <v>-355.01236437658679</v>
      </c>
      <c r="U1922" s="1">
        <v>82.563589772878018</v>
      </c>
      <c r="V1922" s="1">
        <v>180.28948974609375</v>
      </c>
      <c r="W1922" s="1">
        <v>-172.44393920898438</v>
      </c>
      <c r="X1922" s="1">
        <v>-0.23786416389953352</v>
      </c>
      <c r="Y1922" s="1">
        <v>0.93404851239232678</v>
      </c>
      <c r="Z1922" s="1">
        <v>4.1301099068563047</v>
      </c>
      <c r="AA1922" s="1">
        <v>64.169479985596467</v>
      </c>
      <c r="AB1922" s="1">
        <v>30.342981163564946</v>
      </c>
      <c r="AC1922" s="1">
        <v>0.42338043158995631</v>
      </c>
      <c r="AD1922" s="1">
        <v>0</v>
      </c>
      <c r="AE1922" s="1">
        <v>0</v>
      </c>
      <c r="AF1922" s="1">
        <v>0</v>
      </c>
      <c r="AG1922" s="1">
        <v>-0.82536416575988747</v>
      </c>
      <c r="AH1922" s="1">
        <v>9.6222937789209286</v>
      </c>
      <c r="AI1922" s="1">
        <v>0</v>
      </c>
      <c r="AJ1922" s="1">
        <v>1.8028949499130249</v>
      </c>
      <c r="AK1922" s="1">
        <v>0</v>
      </c>
      <c r="AL1922" s="1">
        <v>0</v>
      </c>
      <c r="AM1922" s="1">
        <v>-89.081578727005748</v>
      </c>
    </row>
    <row r="1923" spans="5:39" x14ac:dyDescent="0.2">
      <c r="E1923" s="1" t="str">
        <f t="shared" ref="E1923:E1986" si="30">CONCATENATE(F1923,G1923,H1923,I1923,J1923,K1923,L1923,M1923,N1923,O1923,)</f>
        <v>-0-1----12</v>
      </c>
      <c r="F1923" s="1" t="s">
        <v>87</v>
      </c>
      <c r="G1923" s="1">
        <v>0</v>
      </c>
      <c r="H1923" s="1" t="s">
        <v>87</v>
      </c>
      <c r="I1923" s="1">
        <v>1</v>
      </c>
      <c r="J1923" s="1" t="s">
        <v>87</v>
      </c>
      <c r="K1923" s="1" t="s">
        <v>87</v>
      </c>
      <c r="L1923" s="1" t="s">
        <v>87</v>
      </c>
      <c r="M1923" s="1" t="s">
        <v>87</v>
      </c>
      <c r="N1923" s="1">
        <v>1</v>
      </c>
      <c r="O1923" s="1">
        <v>2</v>
      </c>
      <c r="P1923" s="1">
        <v>419</v>
      </c>
      <c r="Q1923" s="1">
        <v>1706908</v>
      </c>
      <c r="R1923" s="1">
        <v>14033.599750926665</v>
      </c>
      <c r="S1923" s="1">
        <v>15.020917892456055</v>
      </c>
      <c r="T1923" s="1">
        <v>-224.72995574771386</v>
      </c>
      <c r="U1923" s="1">
        <v>51.681106151004961</v>
      </c>
      <c r="V1923" s="1">
        <v>136.38819885253906</v>
      </c>
      <c r="W1923" s="1">
        <v>-19.413516998291016</v>
      </c>
      <c r="X1923" s="1">
        <v>-0.13833597468111561</v>
      </c>
      <c r="Y1923" s="1">
        <v>1.7632467596378949</v>
      </c>
      <c r="Z1923" s="1">
        <v>15.353844495426818</v>
      </c>
      <c r="AA1923" s="1">
        <v>35.056781033307011</v>
      </c>
      <c r="AB1923" s="1">
        <v>45.914308211104519</v>
      </c>
      <c r="AC1923" s="1">
        <v>1.8057798076990674</v>
      </c>
      <c r="AD1923" s="1">
        <v>0.10603969282468652</v>
      </c>
      <c r="AE1923" s="1">
        <v>1.7632467596378949</v>
      </c>
      <c r="AF1923" s="1">
        <v>15.353844495426818</v>
      </c>
      <c r="AG1923" s="1">
        <v>-3.785405342745527</v>
      </c>
      <c r="AH1923" s="1">
        <v>1.1200202709093827</v>
      </c>
      <c r="AI1923" s="1">
        <v>15.217886586248955</v>
      </c>
      <c r="AJ1923" s="1">
        <v>1.3638819456100464</v>
      </c>
      <c r="AK1923" s="1">
        <v>0</v>
      </c>
      <c r="AL1923" s="1">
        <v>0</v>
      </c>
      <c r="AM1923" s="1">
        <v>4.6946362890192077</v>
      </c>
    </row>
    <row r="1924" spans="5:39" x14ac:dyDescent="0.2">
      <c r="E1924" s="1" t="str">
        <f t="shared" si="30"/>
        <v>-0-2----12</v>
      </c>
      <c r="F1924" s="1" t="s">
        <v>87</v>
      </c>
      <c r="G1924" s="1">
        <v>0</v>
      </c>
      <c r="H1924" s="1" t="s">
        <v>87</v>
      </c>
      <c r="I1924" s="1">
        <v>2</v>
      </c>
      <c r="J1924" s="1" t="s">
        <v>87</v>
      </c>
      <c r="K1924" s="1" t="s">
        <v>87</v>
      </c>
      <c r="L1924" s="1" t="s">
        <v>87</v>
      </c>
      <c r="M1924" s="1" t="s">
        <v>87</v>
      </c>
      <c r="N1924" s="1">
        <v>1</v>
      </c>
      <c r="O1924" s="1">
        <v>2</v>
      </c>
      <c r="P1924" s="1">
        <v>773</v>
      </c>
      <c r="Q1924" s="1">
        <v>2686716</v>
      </c>
      <c r="R1924" s="1">
        <v>31761.980263087051</v>
      </c>
      <c r="S1924" s="1">
        <v>54.853706359863281</v>
      </c>
      <c r="T1924" s="1">
        <v>-344.97233211158448</v>
      </c>
      <c r="U1924" s="1">
        <v>65.676663722042477</v>
      </c>
      <c r="V1924" s="1">
        <v>163.33535766601563</v>
      </c>
      <c r="W1924" s="1">
        <v>-71.033187866210938</v>
      </c>
      <c r="X1924" s="1">
        <v>-0.22364218879880063</v>
      </c>
      <c r="Y1924" s="1">
        <v>0.5500395278101593</v>
      </c>
      <c r="Z1924" s="1">
        <v>11.42219721027455</v>
      </c>
      <c r="AA1924" s="1">
        <v>59.126159966293422</v>
      </c>
      <c r="AB1924" s="1">
        <v>28.847671283455341</v>
      </c>
      <c r="AC1924" s="1">
        <v>5.3932012166525975E-2</v>
      </c>
      <c r="AD1924" s="1">
        <v>0</v>
      </c>
      <c r="AE1924" s="1">
        <v>0.5500395278101593</v>
      </c>
      <c r="AF1924" s="1">
        <v>11.42219721027455</v>
      </c>
      <c r="AG1924" s="1">
        <v>0.93255230070978623</v>
      </c>
      <c r="AH1924" s="1">
        <v>4.6180415961610422</v>
      </c>
      <c r="AI1924" s="1">
        <v>16.417072694799341</v>
      </c>
      <c r="AJ1924" s="1">
        <v>1.6333534717559814</v>
      </c>
      <c r="AK1924" s="1">
        <v>0</v>
      </c>
      <c r="AL1924" s="1">
        <v>0</v>
      </c>
      <c r="AM1924" s="1">
        <v>22.959466105586404</v>
      </c>
    </row>
    <row r="1925" spans="5:39" x14ac:dyDescent="0.2">
      <c r="E1925" s="1" t="str">
        <f t="shared" si="30"/>
        <v>-0-3----12</v>
      </c>
      <c r="F1925" s="1" t="s">
        <v>87</v>
      </c>
      <c r="G1925" s="1">
        <v>0</v>
      </c>
      <c r="H1925" s="1" t="s">
        <v>87</v>
      </c>
      <c r="I1925" s="1">
        <v>3</v>
      </c>
      <c r="J1925" s="1" t="s">
        <v>87</v>
      </c>
      <c r="K1925" s="1" t="s">
        <v>87</v>
      </c>
      <c r="L1925" s="1" t="s">
        <v>87</v>
      </c>
      <c r="M1925" s="1" t="s">
        <v>87</v>
      </c>
      <c r="N1925" s="1">
        <v>1</v>
      </c>
      <c r="O1925" s="1">
        <v>2</v>
      </c>
      <c r="P1925" s="1">
        <v>318</v>
      </c>
      <c r="Q1925" s="1">
        <v>961782</v>
      </c>
      <c r="R1925" s="1">
        <v>68262.50812651671</v>
      </c>
      <c r="S1925" s="1">
        <v>90.354507446289063</v>
      </c>
      <c r="T1925" s="1">
        <v>-453.79113560284304</v>
      </c>
      <c r="U1925" s="1">
        <v>69.425918668982959</v>
      </c>
      <c r="V1925" s="1">
        <v>173.41902160644531</v>
      </c>
      <c r="W1925" s="1">
        <v>-282.5999755859375</v>
      </c>
      <c r="X1925" s="1">
        <v>-0.41399002665148332</v>
      </c>
      <c r="Y1925" s="1">
        <v>1.2372866200448751</v>
      </c>
      <c r="Z1925" s="1">
        <v>9.0299049056854876</v>
      </c>
      <c r="AA1925" s="1">
        <v>76.51474034656502</v>
      </c>
      <c r="AB1925" s="1">
        <v>13.218068127704615</v>
      </c>
      <c r="AC1925" s="1">
        <v>0</v>
      </c>
      <c r="AD1925" s="1">
        <v>0</v>
      </c>
      <c r="AE1925" s="1">
        <v>0</v>
      </c>
      <c r="AF1925" s="1">
        <v>0</v>
      </c>
      <c r="AG1925" s="1">
        <v>0.3683690503511311</v>
      </c>
      <c r="AH1925" s="1">
        <v>9.5416105860929221</v>
      </c>
      <c r="AI1925" s="1">
        <v>0</v>
      </c>
      <c r="AJ1925" s="1">
        <v>1.7341902256011963</v>
      </c>
      <c r="AK1925" s="1">
        <v>0</v>
      </c>
      <c r="AL1925" s="1">
        <v>0</v>
      </c>
      <c r="AM1925" s="1">
        <v>-81.563776813343253</v>
      </c>
    </row>
    <row r="1926" spans="5:39" x14ac:dyDescent="0.2">
      <c r="E1926" s="1" t="str">
        <f t="shared" si="30"/>
        <v>-1-1----02</v>
      </c>
      <c r="F1926" s="1" t="s">
        <v>87</v>
      </c>
      <c r="G1926" s="1">
        <v>1</v>
      </c>
      <c r="H1926" s="1" t="s">
        <v>87</v>
      </c>
      <c r="I1926" s="1">
        <v>1</v>
      </c>
      <c r="J1926" s="1" t="s">
        <v>87</v>
      </c>
      <c r="K1926" s="1" t="s">
        <v>87</v>
      </c>
      <c r="L1926" s="1" t="s">
        <v>87</v>
      </c>
      <c r="M1926" s="1" t="s">
        <v>87</v>
      </c>
      <c r="N1926" s="1">
        <v>0</v>
      </c>
      <c r="O1926" s="1">
        <v>2</v>
      </c>
      <c r="P1926" s="1">
        <v>1050</v>
      </c>
      <c r="Q1926" s="1">
        <v>1144415</v>
      </c>
      <c r="R1926" s="1">
        <v>25761.764819521966</v>
      </c>
      <c r="S1926" s="1">
        <v>17.973699569702148</v>
      </c>
      <c r="T1926" s="1">
        <v>-182.19960456442379</v>
      </c>
      <c r="U1926" s="1">
        <v>91.86716083761057</v>
      </c>
      <c r="V1926" s="1">
        <v>351.23526000976563</v>
      </c>
      <c r="W1926" s="1">
        <v>174.7105712890625</v>
      </c>
      <c r="X1926" s="1">
        <v>0.67817780541443673</v>
      </c>
      <c r="Y1926" s="1">
        <v>0.11001253915756085</v>
      </c>
      <c r="Z1926" s="1">
        <v>0.95507311595880873</v>
      </c>
      <c r="AA1926" s="1">
        <v>11.709912924944184</v>
      </c>
      <c r="AB1926" s="1">
        <v>59.746071136781673</v>
      </c>
      <c r="AC1926" s="1">
        <v>27.123290065229831</v>
      </c>
      <c r="AD1926" s="1">
        <v>0.35564021792793699</v>
      </c>
      <c r="AE1926" s="1">
        <v>0.11001253915756085</v>
      </c>
      <c r="AF1926" s="1">
        <v>0.95507311595880873</v>
      </c>
      <c r="AG1926" s="1">
        <v>-118.53079585898109</v>
      </c>
      <c r="AH1926" s="1">
        <v>4.0064797004851069</v>
      </c>
      <c r="AI1926" s="1">
        <v>1.5709896541697916</v>
      </c>
      <c r="AJ1926" s="1">
        <v>3.5123527050018311</v>
      </c>
      <c r="AK1926" s="1">
        <v>0</v>
      </c>
      <c r="AL1926" s="1">
        <v>0</v>
      </c>
      <c r="AM1926" s="1">
        <v>26.761085296609711</v>
      </c>
    </row>
    <row r="1927" spans="5:39" x14ac:dyDescent="0.2">
      <c r="E1927" s="1" t="str">
        <f t="shared" si="30"/>
        <v>-1-2----02</v>
      </c>
      <c r="F1927" s="1" t="s">
        <v>87</v>
      </c>
      <c r="G1927" s="1">
        <v>1</v>
      </c>
      <c r="H1927" s="1" t="s">
        <v>87</v>
      </c>
      <c r="I1927" s="1">
        <v>2</v>
      </c>
      <c r="J1927" s="1" t="s">
        <v>87</v>
      </c>
      <c r="K1927" s="1" t="s">
        <v>87</v>
      </c>
      <c r="L1927" s="1" t="s">
        <v>87</v>
      </c>
      <c r="M1927" s="1" t="s">
        <v>87</v>
      </c>
      <c r="N1927" s="1">
        <v>0</v>
      </c>
      <c r="O1927" s="1">
        <v>2</v>
      </c>
      <c r="P1927" s="1">
        <v>1946</v>
      </c>
      <c r="Q1927" s="1">
        <v>2703547</v>
      </c>
      <c r="R1927" s="1">
        <v>51483.892515742824</v>
      </c>
      <c r="S1927" s="1">
        <v>56.898578643798828</v>
      </c>
      <c r="T1927" s="1">
        <v>-346.70917808870951</v>
      </c>
      <c r="U1927" s="1">
        <v>99.460786964791097</v>
      </c>
      <c r="V1927" s="1">
        <v>363.135009765625</v>
      </c>
      <c r="W1927" s="1">
        <v>173.99058532714844</v>
      </c>
      <c r="X1927" s="1">
        <v>0.33795149672093139</v>
      </c>
      <c r="Y1927" s="1">
        <v>0.22570349248598232</v>
      </c>
      <c r="Z1927" s="1">
        <v>0.91683259066700151</v>
      </c>
      <c r="AA1927" s="1">
        <v>17.317398217970688</v>
      </c>
      <c r="AB1927" s="1">
        <v>73.318163139017003</v>
      </c>
      <c r="AC1927" s="1">
        <v>8.2219025598593252</v>
      </c>
      <c r="AD1927" s="1">
        <v>0</v>
      </c>
      <c r="AE1927" s="1">
        <v>0.22570349248598232</v>
      </c>
      <c r="AF1927" s="1">
        <v>0.91683259066700151</v>
      </c>
      <c r="AG1927" s="1">
        <v>-7.2384234125120077</v>
      </c>
      <c r="AH1927" s="1">
        <v>9.2495496260365613</v>
      </c>
      <c r="AI1927" s="1">
        <v>8.4734044098033507</v>
      </c>
      <c r="AJ1927" s="1">
        <v>3.6313502788543701</v>
      </c>
      <c r="AK1927" s="1">
        <v>0</v>
      </c>
      <c r="AL1927" s="1">
        <v>0</v>
      </c>
      <c r="AM1927" s="1">
        <v>47.619417489366256</v>
      </c>
    </row>
    <row r="1928" spans="5:39" x14ac:dyDescent="0.2">
      <c r="E1928" s="1" t="str">
        <f t="shared" si="30"/>
        <v>-1-3----02</v>
      </c>
      <c r="F1928" s="1" t="s">
        <v>87</v>
      </c>
      <c r="G1928" s="1">
        <v>1</v>
      </c>
      <c r="H1928" s="1" t="s">
        <v>87</v>
      </c>
      <c r="I1928" s="1">
        <v>3</v>
      </c>
      <c r="J1928" s="1" t="s">
        <v>87</v>
      </c>
      <c r="K1928" s="1" t="s">
        <v>87</v>
      </c>
      <c r="L1928" s="1" t="s">
        <v>87</v>
      </c>
      <c r="M1928" s="1" t="s">
        <v>87</v>
      </c>
      <c r="N1928" s="1">
        <v>0</v>
      </c>
      <c r="O1928" s="1">
        <v>2</v>
      </c>
      <c r="P1928" s="1">
        <v>624</v>
      </c>
      <c r="Q1928" s="1">
        <v>1037064</v>
      </c>
      <c r="R1928" s="1">
        <v>95935.565168252579</v>
      </c>
      <c r="S1928" s="1">
        <v>90.228385925292969</v>
      </c>
      <c r="T1928" s="1">
        <v>-435.8602823763656</v>
      </c>
      <c r="U1928" s="1">
        <v>95.275176261375506</v>
      </c>
      <c r="V1928" s="1">
        <v>357.42623901367188</v>
      </c>
      <c r="W1928" s="1">
        <v>-103.45355987548828</v>
      </c>
      <c r="X1928" s="1">
        <v>-0.10783650431834177</v>
      </c>
      <c r="Y1928" s="1">
        <v>0</v>
      </c>
      <c r="Z1928" s="1">
        <v>2.6583701680899154</v>
      </c>
      <c r="AA1928" s="1">
        <v>51.061361690310335</v>
      </c>
      <c r="AB1928" s="1">
        <v>46.280268141599748</v>
      </c>
      <c r="AC1928" s="1">
        <v>0</v>
      </c>
      <c r="AD1928" s="1">
        <v>0</v>
      </c>
      <c r="AE1928" s="1">
        <v>0</v>
      </c>
      <c r="AF1928" s="1">
        <v>0</v>
      </c>
      <c r="AG1928" s="1">
        <v>0</v>
      </c>
      <c r="AH1928" s="1">
        <v>15.727185346165182</v>
      </c>
      <c r="AI1928" s="1">
        <v>0</v>
      </c>
      <c r="AJ1928" s="1">
        <v>3.5742626190185547</v>
      </c>
      <c r="AK1928" s="1">
        <v>0</v>
      </c>
      <c r="AL1928" s="1">
        <v>0</v>
      </c>
      <c r="AM1928" s="1">
        <v>-136.02189242952986</v>
      </c>
    </row>
    <row r="1929" spans="5:39" x14ac:dyDescent="0.2">
      <c r="E1929" s="1" t="str">
        <f t="shared" si="30"/>
        <v>-1-1----12</v>
      </c>
      <c r="F1929" s="1" t="s">
        <v>87</v>
      </c>
      <c r="G1929" s="1">
        <v>1</v>
      </c>
      <c r="H1929" s="1" t="s">
        <v>87</v>
      </c>
      <c r="I1929" s="1">
        <v>1</v>
      </c>
      <c r="J1929" s="1" t="s">
        <v>87</v>
      </c>
      <c r="K1929" s="1" t="s">
        <v>87</v>
      </c>
      <c r="L1929" s="1" t="s">
        <v>87</v>
      </c>
      <c r="M1929" s="1" t="s">
        <v>87</v>
      </c>
      <c r="N1929" s="1">
        <v>1</v>
      </c>
      <c r="O1929" s="1">
        <v>2</v>
      </c>
      <c r="P1929" s="1">
        <v>248</v>
      </c>
      <c r="Q1929" s="1">
        <v>289585</v>
      </c>
      <c r="R1929" s="1">
        <v>25896.345345873669</v>
      </c>
      <c r="S1929" s="1">
        <v>17.651718139648438</v>
      </c>
      <c r="T1929" s="1">
        <v>-310.34584685804805</v>
      </c>
      <c r="U1929" s="1">
        <v>84.90449629376927</v>
      </c>
      <c r="V1929" s="1">
        <v>352.83111572265625</v>
      </c>
      <c r="W1929" s="1">
        <v>120.23274993896484</v>
      </c>
      <c r="X1929" s="1">
        <v>0.46428462523621217</v>
      </c>
      <c r="Y1929" s="1">
        <v>0.22307785278933645</v>
      </c>
      <c r="Z1929" s="1">
        <v>2.7656819241328106</v>
      </c>
      <c r="AA1929" s="1">
        <v>19.676433516929396</v>
      </c>
      <c r="AB1929" s="1">
        <v>67.8087608128874</v>
      </c>
      <c r="AC1929" s="1">
        <v>9.5260458932610454</v>
      </c>
      <c r="AD1929" s="1">
        <v>0</v>
      </c>
      <c r="AE1929" s="1">
        <v>0.22307785278933645</v>
      </c>
      <c r="AF1929" s="1">
        <v>2.7656819241328106</v>
      </c>
      <c r="AG1929" s="1">
        <v>-54.738381919528173</v>
      </c>
      <c r="AH1929" s="1">
        <v>3.5567659340739293</v>
      </c>
      <c r="AI1929" s="1">
        <v>2.6178921049266854</v>
      </c>
      <c r="AJ1929" s="1">
        <v>3.5283112525939941</v>
      </c>
      <c r="AK1929" s="1">
        <v>0</v>
      </c>
      <c r="AL1929" s="1">
        <v>0</v>
      </c>
      <c r="AM1929" s="1">
        <v>41.406699499402848</v>
      </c>
    </row>
    <row r="1930" spans="5:39" x14ac:dyDescent="0.2">
      <c r="E1930" s="1" t="str">
        <f t="shared" si="30"/>
        <v>-1-2----12</v>
      </c>
      <c r="F1930" s="1" t="s">
        <v>87</v>
      </c>
      <c r="G1930" s="1">
        <v>1</v>
      </c>
      <c r="H1930" s="1" t="s">
        <v>87</v>
      </c>
      <c r="I1930" s="1">
        <v>2</v>
      </c>
      <c r="J1930" s="1" t="s">
        <v>87</v>
      </c>
      <c r="K1930" s="1" t="s">
        <v>87</v>
      </c>
      <c r="L1930" s="1" t="s">
        <v>87</v>
      </c>
      <c r="M1930" s="1" t="s">
        <v>87</v>
      </c>
      <c r="N1930" s="1">
        <v>1</v>
      </c>
      <c r="O1930" s="1">
        <v>2</v>
      </c>
      <c r="P1930" s="1">
        <v>567</v>
      </c>
      <c r="Q1930" s="1">
        <v>823370</v>
      </c>
      <c r="R1930" s="1">
        <v>49868.528569136135</v>
      </c>
      <c r="S1930" s="1">
        <v>55.150684356689453</v>
      </c>
      <c r="T1930" s="1">
        <v>-455.14155014728487</v>
      </c>
      <c r="U1930" s="1">
        <v>93.296473314017589</v>
      </c>
      <c r="V1930" s="1">
        <v>359.9737548828125</v>
      </c>
      <c r="W1930" s="1">
        <v>88.107666015625</v>
      </c>
      <c r="X1930" s="1">
        <v>0.17667989921434185</v>
      </c>
      <c r="Y1930" s="1">
        <v>4.5665982486609906E-2</v>
      </c>
      <c r="Z1930" s="1">
        <v>1.152094441138249</v>
      </c>
      <c r="AA1930" s="1">
        <v>23.698823129334322</v>
      </c>
      <c r="AB1930" s="1">
        <v>74.146252596038238</v>
      </c>
      <c r="AC1930" s="1">
        <v>0.95716385100258694</v>
      </c>
      <c r="AD1930" s="1">
        <v>0</v>
      </c>
      <c r="AE1930" s="1">
        <v>4.5665982486609906E-2</v>
      </c>
      <c r="AF1930" s="1">
        <v>1.152094441138249</v>
      </c>
      <c r="AG1930" s="1">
        <v>-0.75579964215227147</v>
      </c>
      <c r="AH1930" s="1">
        <v>10.552780384408557</v>
      </c>
      <c r="AI1930" s="1">
        <v>4.9301065124190302</v>
      </c>
      <c r="AJ1930" s="1">
        <v>3.5997376441955566</v>
      </c>
      <c r="AK1930" s="1">
        <v>0</v>
      </c>
      <c r="AL1930" s="1">
        <v>0</v>
      </c>
      <c r="AM1930" s="1">
        <v>75.251891928637718</v>
      </c>
    </row>
    <row r="1931" spans="5:39" x14ac:dyDescent="0.2">
      <c r="E1931" s="1" t="str">
        <f t="shared" si="30"/>
        <v>-1-3----12</v>
      </c>
      <c r="F1931" s="1" t="s">
        <v>87</v>
      </c>
      <c r="G1931" s="1">
        <v>1</v>
      </c>
      <c r="H1931" s="1" t="s">
        <v>87</v>
      </c>
      <c r="I1931" s="1">
        <v>3</v>
      </c>
      <c r="J1931" s="1" t="s">
        <v>87</v>
      </c>
      <c r="K1931" s="1" t="s">
        <v>87</v>
      </c>
      <c r="L1931" s="1" t="s">
        <v>87</v>
      </c>
      <c r="M1931" s="1" t="s">
        <v>87</v>
      </c>
      <c r="N1931" s="1">
        <v>1</v>
      </c>
      <c r="O1931" s="1">
        <v>2</v>
      </c>
      <c r="P1931" s="1">
        <v>143</v>
      </c>
      <c r="Q1931" s="1">
        <v>207147</v>
      </c>
      <c r="R1931" s="1">
        <v>97020.328330428354</v>
      </c>
      <c r="S1931" s="1">
        <v>90.156036376953125</v>
      </c>
      <c r="T1931" s="1">
        <v>-580.32653795052988</v>
      </c>
      <c r="U1931" s="1">
        <v>89.993521705456615</v>
      </c>
      <c r="V1931" s="1">
        <v>355.50308227539063</v>
      </c>
      <c r="W1931" s="1">
        <v>-247.51322937011719</v>
      </c>
      <c r="X1931" s="1">
        <v>-0.25511481318342433</v>
      </c>
      <c r="Y1931" s="1">
        <v>0.9804631493577024</v>
      </c>
      <c r="Z1931" s="1">
        <v>2.0454073677147147</v>
      </c>
      <c r="AA1931" s="1">
        <v>65.411519355819777</v>
      </c>
      <c r="AB1931" s="1">
        <v>31.562610127107803</v>
      </c>
      <c r="AC1931" s="1">
        <v>0</v>
      </c>
      <c r="AD1931" s="1">
        <v>0</v>
      </c>
      <c r="AE1931" s="1">
        <v>0</v>
      </c>
      <c r="AF1931" s="1">
        <v>0</v>
      </c>
      <c r="AG1931" s="1">
        <v>-1.0847120302841551</v>
      </c>
      <c r="AH1931" s="1">
        <v>16.083169172019478</v>
      </c>
      <c r="AI1931" s="1">
        <v>0</v>
      </c>
      <c r="AJ1931" s="1">
        <v>3.5550310611724854</v>
      </c>
      <c r="AK1931" s="1">
        <v>0</v>
      </c>
      <c r="AL1931" s="1">
        <v>0</v>
      </c>
      <c r="AM1931" s="1">
        <v>-127.68176095298418</v>
      </c>
    </row>
    <row r="1932" spans="5:39" x14ac:dyDescent="0.2">
      <c r="E1932" s="1" t="str">
        <f t="shared" si="30"/>
        <v>-0----0-01</v>
      </c>
      <c r="F1932" s="1" t="s">
        <v>87</v>
      </c>
      <c r="G1932" s="1">
        <v>0</v>
      </c>
      <c r="H1932" s="1" t="s">
        <v>87</v>
      </c>
      <c r="I1932" s="1" t="s">
        <v>87</v>
      </c>
      <c r="J1932" s="1" t="s">
        <v>87</v>
      </c>
      <c r="K1932" s="1" t="s">
        <v>87</v>
      </c>
      <c r="L1932" s="1">
        <v>0</v>
      </c>
      <c r="M1932" s="1" t="s">
        <v>87</v>
      </c>
      <c r="N1932" s="1">
        <v>0</v>
      </c>
      <c r="O1932" s="1">
        <v>1</v>
      </c>
      <c r="P1932" s="1">
        <v>1196</v>
      </c>
      <c r="Q1932" s="1">
        <v>4020237</v>
      </c>
      <c r="R1932" s="1">
        <v>31641.245264939043</v>
      </c>
      <c r="S1932" s="1">
        <v>44.768562316894531</v>
      </c>
      <c r="T1932" s="1">
        <v>-284.08271202189428</v>
      </c>
      <c r="U1932" s="1">
        <v>61.568553817226054</v>
      </c>
      <c r="V1932" s="1">
        <v>159.49072265625</v>
      </c>
      <c r="W1932" s="1">
        <v>-46.778064727783203</v>
      </c>
      <c r="X1932" s="1">
        <v>-0.14783888666865122</v>
      </c>
      <c r="Y1932" s="1">
        <v>0.74995578618872472</v>
      </c>
      <c r="Z1932" s="1">
        <v>8.1025571378005825</v>
      </c>
      <c r="AA1932" s="1">
        <v>47.690496853792453</v>
      </c>
      <c r="AB1932" s="1">
        <v>38.373483951319287</v>
      </c>
      <c r="AC1932" s="1">
        <v>5.0578361424960772</v>
      </c>
      <c r="AD1932" s="1">
        <v>2.5670128402877742E-2</v>
      </c>
      <c r="AE1932" s="1">
        <v>0.70299338073849871</v>
      </c>
      <c r="AF1932" s="1">
        <v>6.4032792096585354</v>
      </c>
      <c r="AG1932" s="1">
        <v>-2.4499290294331342</v>
      </c>
      <c r="AH1932" s="1">
        <v>5.1473621008920754</v>
      </c>
      <c r="AI1932" s="1">
        <v>7.6647409530624051</v>
      </c>
      <c r="AJ1932" s="1">
        <v>1.5949071645736694</v>
      </c>
      <c r="AK1932" s="1">
        <v>0</v>
      </c>
      <c r="AL1932" s="1">
        <v>0</v>
      </c>
      <c r="AM1932" s="1">
        <v>5.8831968976900431</v>
      </c>
    </row>
    <row r="1933" spans="5:39" x14ac:dyDescent="0.2">
      <c r="E1933" s="1" t="str">
        <f t="shared" si="30"/>
        <v>-0----1-01</v>
      </c>
      <c r="F1933" s="1" t="s">
        <v>87</v>
      </c>
      <c r="G1933" s="1">
        <v>0</v>
      </c>
      <c r="H1933" s="1" t="s">
        <v>87</v>
      </c>
      <c r="I1933" s="1" t="s">
        <v>87</v>
      </c>
      <c r="J1933" s="1" t="s">
        <v>87</v>
      </c>
      <c r="K1933" s="1" t="s">
        <v>87</v>
      </c>
      <c r="L1933" s="1">
        <v>1</v>
      </c>
      <c r="M1933" s="1" t="s">
        <v>87</v>
      </c>
      <c r="N1933" s="1">
        <v>0</v>
      </c>
      <c r="O1933" s="1">
        <v>1</v>
      </c>
      <c r="P1933" s="1">
        <v>735</v>
      </c>
      <c r="Q1933" s="1">
        <v>2596621</v>
      </c>
      <c r="R1933" s="1">
        <v>29104.113766710376</v>
      </c>
      <c r="S1933" s="1">
        <v>42.131767272949219</v>
      </c>
      <c r="T1933" s="1">
        <v>-218.88349026182965</v>
      </c>
      <c r="U1933" s="1">
        <v>58.336852438218628</v>
      </c>
      <c r="V1933" s="1">
        <v>155.23554992675781</v>
      </c>
      <c r="W1933" s="1">
        <v>-9.7793941497802734</v>
      </c>
      <c r="X1933" s="1">
        <v>-3.360141534687807E-2</v>
      </c>
      <c r="Y1933" s="1">
        <v>0.74146361752446732</v>
      </c>
      <c r="Z1933" s="1">
        <v>3.5003182982807273</v>
      </c>
      <c r="AA1933" s="1">
        <v>37.328281639869658</v>
      </c>
      <c r="AB1933" s="1">
        <v>49.865305718470267</v>
      </c>
      <c r="AC1933" s="1">
        <v>8.5646307258548706</v>
      </c>
      <c r="AD1933" s="1">
        <v>0</v>
      </c>
      <c r="AE1933" s="1">
        <v>0.46518148008507976</v>
      </c>
      <c r="AF1933" s="1">
        <v>2.4921234173181221</v>
      </c>
      <c r="AG1933" s="1">
        <v>-6.1150775277152238</v>
      </c>
      <c r="AH1933" s="1">
        <v>2.8091872289958966</v>
      </c>
      <c r="AI1933" s="1">
        <v>4.8227823343523406</v>
      </c>
      <c r="AJ1933" s="1">
        <v>1.5523555278778076</v>
      </c>
      <c r="AK1933" s="1">
        <v>0</v>
      </c>
      <c r="AL1933" s="1">
        <v>0</v>
      </c>
      <c r="AM1933" s="1">
        <v>-5.9852029636195354</v>
      </c>
    </row>
    <row r="1934" spans="5:39" x14ac:dyDescent="0.2">
      <c r="E1934" s="1" t="str">
        <f t="shared" si="30"/>
        <v>-0----0-11</v>
      </c>
      <c r="F1934" s="1" t="s">
        <v>87</v>
      </c>
      <c r="G1934" s="1">
        <v>0</v>
      </c>
      <c r="H1934" s="1" t="s">
        <v>87</v>
      </c>
      <c r="I1934" s="1" t="s">
        <v>87</v>
      </c>
      <c r="J1934" s="1" t="s">
        <v>87</v>
      </c>
      <c r="K1934" s="1" t="s">
        <v>87</v>
      </c>
      <c r="L1934" s="1">
        <v>0</v>
      </c>
      <c r="M1934" s="1" t="s">
        <v>87</v>
      </c>
      <c r="N1934" s="1">
        <v>1</v>
      </c>
      <c r="O1934" s="1">
        <v>1</v>
      </c>
      <c r="P1934" s="1">
        <v>699</v>
      </c>
      <c r="Q1934" s="1">
        <v>2403950</v>
      </c>
      <c r="R1934" s="1">
        <v>31639.903237018731</v>
      </c>
      <c r="S1934" s="1">
        <v>46.397209167480469</v>
      </c>
      <c r="T1934" s="1">
        <v>-410.42700378367726</v>
      </c>
      <c r="U1934" s="1">
        <v>68.479576456590678</v>
      </c>
      <c r="V1934" s="1">
        <v>166.04995727539063</v>
      </c>
      <c r="W1934" s="1">
        <v>-138.1109619140625</v>
      </c>
      <c r="X1934" s="1">
        <v>-0.43650879991463587</v>
      </c>
      <c r="Y1934" s="1">
        <v>0.28673641298695896</v>
      </c>
      <c r="Z1934" s="1">
        <v>21.885771334678342</v>
      </c>
      <c r="AA1934" s="1">
        <v>55.302190145385723</v>
      </c>
      <c r="AB1934" s="1">
        <v>21.791634601385219</v>
      </c>
      <c r="AC1934" s="1">
        <v>0.73366750556375959</v>
      </c>
      <c r="AD1934" s="1">
        <v>0</v>
      </c>
      <c r="AE1934" s="1">
        <v>0.28673641298695896</v>
      </c>
      <c r="AF1934" s="1">
        <v>18.911832608831297</v>
      </c>
      <c r="AG1934" s="1">
        <v>4.5768426420145865</v>
      </c>
      <c r="AH1934" s="1">
        <v>5.6162537656923028</v>
      </c>
      <c r="AI1934" s="1">
        <v>19.218219616863696</v>
      </c>
      <c r="AJ1934" s="1">
        <v>1.6604995727539063</v>
      </c>
      <c r="AK1934" s="1">
        <v>0</v>
      </c>
      <c r="AL1934" s="1">
        <v>0</v>
      </c>
      <c r="AM1934" s="1">
        <v>8.3751861878362597</v>
      </c>
    </row>
    <row r="1935" spans="5:39" x14ac:dyDescent="0.2">
      <c r="E1935" s="1" t="str">
        <f t="shared" si="30"/>
        <v>-0----1-11</v>
      </c>
      <c r="F1935" s="1" t="s">
        <v>87</v>
      </c>
      <c r="G1935" s="1">
        <v>0</v>
      </c>
      <c r="H1935" s="1" t="s">
        <v>87</v>
      </c>
      <c r="I1935" s="1" t="s">
        <v>87</v>
      </c>
      <c r="J1935" s="1" t="s">
        <v>87</v>
      </c>
      <c r="K1935" s="1" t="s">
        <v>87</v>
      </c>
      <c r="L1935" s="1">
        <v>1</v>
      </c>
      <c r="M1935" s="1" t="s">
        <v>87</v>
      </c>
      <c r="N1935" s="1">
        <v>1</v>
      </c>
      <c r="O1935" s="1">
        <v>1</v>
      </c>
      <c r="P1935" s="1">
        <v>194</v>
      </c>
      <c r="Q1935" s="1">
        <v>691435</v>
      </c>
      <c r="R1935" s="1">
        <v>30455.621198100362</v>
      </c>
      <c r="S1935" s="1">
        <v>45.4532470703125</v>
      </c>
      <c r="T1935" s="1">
        <v>-262.78166424620895</v>
      </c>
      <c r="U1935" s="1">
        <v>52.060962722471942</v>
      </c>
      <c r="V1935" s="1">
        <v>137.114990234375</v>
      </c>
      <c r="W1935" s="1">
        <v>-105.42658233642578</v>
      </c>
      <c r="X1935" s="1">
        <v>-0.34616460997683296</v>
      </c>
      <c r="Y1935" s="1">
        <v>1.3275289795859335</v>
      </c>
      <c r="Z1935" s="1">
        <v>15.56863624201841</v>
      </c>
      <c r="AA1935" s="1">
        <v>44.226283020095885</v>
      </c>
      <c r="AB1935" s="1">
        <v>35.399133685740523</v>
      </c>
      <c r="AC1935" s="1">
        <v>3.4784180725592426</v>
      </c>
      <c r="AD1935" s="1">
        <v>0</v>
      </c>
      <c r="AE1935" s="1">
        <v>0</v>
      </c>
      <c r="AF1935" s="1">
        <v>11.719395170912666</v>
      </c>
      <c r="AG1935" s="1">
        <v>3.6105272131788428</v>
      </c>
      <c r="AH1935" s="1">
        <v>2.9200966450102697</v>
      </c>
      <c r="AI1935" s="1">
        <v>9.3068778442168423</v>
      </c>
      <c r="AJ1935" s="1">
        <v>1.3711498975753784</v>
      </c>
      <c r="AK1935" s="1">
        <v>0</v>
      </c>
      <c r="AL1935" s="1">
        <v>0</v>
      </c>
      <c r="AM1935" s="1">
        <v>-47.658369894116341</v>
      </c>
    </row>
    <row r="1936" spans="5:39" x14ac:dyDescent="0.2">
      <c r="E1936" s="1" t="str">
        <f t="shared" si="30"/>
        <v>-1----0-01</v>
      </c>
      <c r="F1936" s="1" t="s">
        <v>87</v>
      </c>
      <c r="G1936" s="1">
        <v>1</v>
      </c>
      <c r="H1936" s="1" t="s">
        <v>87</v>
      </c>
      <c r="I1936" s="1" t="s">
        <v>87</v>
      </c>
      <c r="J1936" s="1" t="s">
        <v>87</v>
      </c>
      <c r="K1936" s="1" t="s">
        <v>87</v>
      </c>
      <c r="L1936" s="1">
        <v>0</v>
      </c>
      <c r="M1936" s="1" t="s">
        <v>87</v>
      </c>
      <c r="N1936" s="1">
        <v>0</v>
      </c>
      <c r="O1936" s="1">
        <v>1</v>
      </c>
      <c r="P1936" s="1">
        <v>900</v>
      </c>
      <c r="Q1936" s="1">
        <v>1171262</v>
      </c>
      <c r="R1936" s="1">
        <v>50731.884761507361</v>
      </c>
      <c r="S1936" s="1">
        <v>51.511741638183594</v>
      </c>
      <c r="T1936" s="1">
        <v>-411.96455960492096</v>
      </c>
      <c r="U1936" s="1">
        <v>91.697107462703087</v>
      </c>
      <c r="V1936" s="1">
        <v>348.66946411132813</v>
      </c>
      <c r="W1936" s="1">
        <v>44.620285034179688</v>
      </c>
      <c r="X1936" s="1">
        <v>8.7953138827665187E-2</v>
      </c>
      <c r="Y1936" s="1">
        <v>0</v>
      </c>
      <c r="Z1936" s="1">
        <v>2.0733192061212606</v>
      </c>
      <c r="AA1936" s="1">
        <v>34.314867211605943</v>
      </c>
      <c r="AB1936" s="1">
        <v>56.631735683391085</v>
      </c>
      <c r="AC1936" s="1">
        <v>6.8525231758564686</v>
      </c>
      <c r="AD1936" s="1">
        <v>0.1275547230252497</v>
      </c>
      <c r="AE1936" s="1">
        <v>0</v>
      </c>
      <c r="AF1936" s="1">
        <v>1.8513364217399693</v>
      </c>
      <c r="AG1936" s="1">
        <v>-21.493926851318403</v>
      </c>
      <c r="AH1936" s="1">
        <v>9.175066518667867</v>
      </c>
      <c r="AI1936" s="1">
        <v>5.1944356618908794</v>
      </c>
      <c r="AJ1936" s="1">
        <v>3.4866945743560791</v>
      </c>
      <c r="AK1936" s="1">
        <v>0</v>
      </c>
      <c r="AL1936" s="1">
        <v>0</v>
      </c>
      <c r="AM1936" s="1">
        <v>23.342691250784597</v>
      </c>
    </row>
    <row r="1937" spans="5:39" x14ac:dyDescent="0.2">
      <c r="E1937" s="1" t="str">
        <f t="shared" si="30"/>
        <v>-1----1-01</v>
      </c>
      <c r="F1937" s="1" t="s">
        <v>87</v>
      </c>
      <c r="G1937" s="1">
        <v>1</v>
      </c>
      <c r="H1937" s="1" t="s">
        <v>87</v>
      </c>
      <c r="I1937" s="1" t="s">
        <v>87</v>
      </c>
      <c r="J1937" s="1" t="s">
        <v>87</v>
      </c>
      <c r="K1937" s="1" t="s">
        <v>87</v>
      </c>
      <c r="L1937" s="1">
        <v>1</v>
      </c>
      <c r="M1937" s="1" t="s">
        <v>87</v>
      </c>
      <c r="N1937" s="1">
        <v>0</v>
      </c>
      <c r="O1937" s="1">
        <v>1</v>
      </c>
      <c r="P1937" s="1">
        <v>465</v>
      </c>
      <c r="Q1937" s="1">
        <v>583851</v>
      </c>
      <c r="R1937" s="1">
        <v>48069.587384496575</v>
      </c>
      <c r="S1937" s="1">
        <v>46.949199676513672</v>
      </c>
      <c r="T1937" s="1">
        <v>-318.3576713575743</v>
      </c>
      <c r="U1937" s="1">
        <v>85.931235109302548</v>
      </c>
      <c r="V1937" s="1">
        <v>352.41680908203125</v>
      </c>
      <c r="W1937" s="1">
        <v>120.50238800048828</v>
      </c>
      <c r="X1937" s="1">
        <v>0.2506832168885077</v>
      </c>
      <c r="Y1937" s="1">
        <v>0</v>
      </c>
      <c r="Z1937" s="1">
        <v>0.37629463681658504</v>
      </c>
      <c r="AA1937" s="1">
        <v>22.003045297515975</v>
      </c>
      <c r="AB1937" s="1">
        <v>64.932320061111483</v>
      </c>
      <c r="AC1937" s="1">
        <v>12.688340004555956</v>
      </c>
      <c r="AD1937" s="1">
        <v>0</v>
      </c>
      <c r="AE1937" s="1">
        <v>0</v>
      </c>
      <c r="AF1937" s="1">
        <v>0.37629463681658504</v>
      </c>
      <c r="AG1937" s="1">
        <v>-40.130916320832178</v>
      </c>
      <c r="AH1937" s="1">
        <v>6.2996486356336714</v>
      </c>
      <c r="AI1937" s="1">
        <v>0.51335581513776674</v>
      </c>
      <c r="AJ1937" s="1">
        <v>3.5241680145263672</v>
      </c>
      <c r="AK1937" s="1">
        <v>0</v>
      </c>
      <c r="AL1937" s="1">
        <v>0</v>
      </c>
      <c r="AM1937" s="1">
        <v>33.829939973037568</v>
      </c>
    </row>
    <row r="1938" spans="5:39" x14ac:dyDescent="0.2">
      <c r="E1938" s="1" t="str">
        <f t="shared" si="30"/>
        <v>-1----0-11</v>
      </c>
      <c r="F1938" s="1" t="s">
        <v>87</v>
      </c>
      <c r="G1938" s="1">
        <v>1</v>
      </c>
      <c r="H1938" s="1" t="s">
        <v>87</v>
      </c>
      <c r="I1938" s="1" t="s">
        <v>87</v>
      </c>
      <c r="J1938" s="1" t="s">
        <v>87</v>
      </c>
      <c r="K1938" s="1" t="s">
        <v>87</v>
      </c>
      <c r="L1938" s="1">
        <v>0</v>
      </c>
      <c r="M1938" s="1" t="s">
        <v>87</v>
      </c>
      <c r="N1938" s="1">
        <v>1</v>
      </c>
      <c r="O1938" s="1">
        <v>1</v>
      </c>
      <c r="P1938" s="1">
        <v>376</v>
      </c>
      <c r="Q1938" s="1">
        <v>418063</v>
      </c>
      <c r="R1938" s="1">
        <v>52613.577094525535</v>
      </c>
      <c r="S1938" s="1">
        <v>52.689376831054688</v>
      </c>
      <c r="T1938" s="1">
        <v>-558.23449584113678</v>
      </c>
      <c r="U1938" s="1">
        <v>96.187217334755985</v>
      </c>
      <c r="V1938" s="1">
        <v>369.1427001953125</v>
      </c>
      <c r="W1938" s="1">
        <v>-77.435585021972656</v>
      </c>
      <c r="X1938" s="1">
        <v>-0.14717795158244404</v>
      </c>
      <c r="Y1938" s="1">
        <v>0.82523447422996055</v>
      </c>
      <c r="Z1938" s="1">
        <v>4.1290427519297328</v>
      </c>
      <c r="AA1938" s="1">
        <v>45.443150912661487</v>
      </c>
      <c r="AB1938" s="1">
        <v>47.984633894891438</v>
      </c>
      <c r="AC1938" s="1">
        <v>1.6179379662873776</v>
      </c>
      <c r="AD1938" s="1">
        <v>0</v>
      </c>
      <c r="AE1938" s="1">
        <v>0</v>
      </c>
      <c r="AF1938" s="1">
        <v>3.2705597003322464</v>
      </c>
      <c r="AG1938" s="1">
        <v>-9.4491993946483319</v>
      </c>
      <c r="AH1938" s="1">
        <v>9.8851516251010114</v>
      </c>
      <c r="AI1938" s="1">
        <v>9.4606379560107658</v>
      </c>
      <c r="AJ1938" s="1">
        <v>3.6914269924163818</v>
      </c>
      <c r="AK1938" s="1">
        <v>0</v>
      </c>
      <c r="AL1938" s="1">
        <v>0</v>
      </c>
      <c r="AM1938" s="1">
        <v>5.572414948813738</v>
      </c>
    </row>
    <row r="1939" spans="5:39" x14ac:dyDescent="0.2">
      <c r="E1939" s="1" t="str">
        <f t="shared" si="30"/>
        <v>-1----1-11</v>
      </c>
      <c r="F1939" s="1" t="s">
        <v>87</v>
      </c>
      <c r="G1939" s="1">
        <v>1</v>
      </c>
      <c r="H1939" s="1" t="s">
        <v>87</v>
      </c>
      <c r="I1939" s="1" t="s">
        <v>87</v>
      </c>
      <c r="J1939" s="1" t="s">
        <v>87</v>
      </c>
      <c r="K1939" s="1" t="s">
        <v>87</v>
      </c>
      <c r="L1939" s="1">
        <v>1</v>
      </c>
      <c r="M1939" s="1" t="s">
        <v>87</v>
      </c>
      <c r="N1939" s="1">
        <v>1</v>
      </c>
      <c r="O1939" s="1">
        <v>1</v>
      </c>
      <c r="P1939" s="1">
        <v>82</v>
      </c>
      <c r="Q1939" s="1">
        <v>100123</v>
      </c>
      <c r="R1939" s="1">
        <v>40034.290278261353</v>
      </c>
      <c r="S1939" s="1">
        <v>39.919040679931641</v>
      </c>
      <c r="T1939" s="1">
        <v>-367.97732285467634</v>
      </c>
      <c r="U1939" s="1">
        <v>77.47119090617629</v>
      </c>
      <c r="V1939" s="1">
        <v>320.762451171875</v>
      </c>
      <c r="W1939" s="1">
        <v>63.770076751708984</v>
      </c>
      <c r="X1939" s="1">
        <v>0.15928864058403497</v>
      </c>
      <c r="Y1939" s="1">
        <v>0</v>
      </c>
      <c r="Z1939" s="1">
        <v>0</v>
      </c>
      <c r="AA1939" s="1">
        <v>38.116117175873676</v>
      </c>
      <c r="AB1939" s="1">
        <v>58.897556006112481</v>
      </c>
      <c r="AC1939" s="1">
        <v>2.9863268180138429</v>
      </c>
      <c r="AD1939" s="1">
        <v>0</v>
      </c>
      <c r="AE1939" s="1">
        <v>0</v>
      </c>
      <c r="AF1939" s="1">
        <v>0</v>
      </c>
      <c r="AG1939" s="1">
        <v>-22.728315594484613</v>
      </c>
      <c r="AH1939" s="1">
        <v>5.0073511943895435</v>
      </c>
      <c r="AI1939" s="1">
        <v>0</v>
      </c>
      <c r="AJ1939" s="1">
        <v>3.2076246738433838</v>
      </c>
      <c r="AK1939" s="1">
        <v>0</v>
      </c>
      <c r="AL1939" s="1">
        <v>1</v>
      </c>
      <c r="AM1939" s="1">
        <v>51.234709574752692</v>
      </c>
    </row>
    <row r="1940" spans="5:39" x14ac:dyDescent="0.2">
      <c r="E1940" s="1" t="str">
        <f t="shared" si="30"/>
        <v>-0----0-02</v>
      </c>
      <c r="F1940" s="1" t="s">
        <v>87</v>
      </c>
      <c r="G1940" s="1">
        <v>0</v>
      </c>
      <c r="H1940" s="1" t="s">
        <v>87</v>
      </c>
      <c r="I1940" s="1" t="s">
        <v>87</v>
      </c>
      <c r="J1940" s="1" t="s">
        <v>87</v>
      </c>
      <c r="K1940" s="1" t="s">
        <v>87</v>
      </c>
      <c r="L1940" s="1">
        <v>0</v>
      </c>
      <c r="M1940" s="1" t="s">
        <v>87</v>
      </c>
      <c r="N1940" s="1">
        <v>0</v>
      </c>
      <c r="O1940" s="1">
        <v>2</v>
      </c>
      <c r="P1940" s="1">
        <v>3080</v>
      </c>
      <c r="Q1940" s="1">
        <v>10256023</v>
      </c>
      <c r="R1940" s="1">
        <v>33230.375366282598</v>
      </c>
      <c r="S1940" s="1">
        <v>45.809005737304688</v>
      </c>
      <c r="T1940" s="1">
        <v>-236.98254215777706</v>
      </c>
      <c r="U1940" s="1">
        <v>79.285170531963374</v>
      </c>
      <c r="V1940" s="1">
        <v>162.51567077636719</v>
      </c>
      <c r="W1940" s="1">
        <v>10.506512641906738</v>
      </c>
      <c r="X1940" s="1">
        <v>3.1617195189938288E-2</v>
      </c>
      <c r="Y1940" s="1">
        <v>0.39326159857480819</v>
      </c>
      <c r="Z1940" s="1">
        <v>3.5107078055499681</v>
      </c>
      <c r="AA1940" s="1">
        <v>36.971114436853348</v>
      </c>
      <c r="AB1940" s="1">
        <v>46.445040148603411</v>
      </c>
      <c r="AC1940" s="1">
        <v>11.862171135926665</v>
      </c>
      <c r="AD1940" s="1">
        <v>0.81770487449179863</v>
      </c>
      <c r="AE1940" s="1">
        <v>0.23796748505731705</v>
      </c>
      <c r="AF1940" s="1">
        <v>2.8067312251542336</v>
      </c>
      <c r="AG1940" s="1">
        <v>-7.8546151379952711</v>
      </c>
      <c r="AH1940" s="1">
        <v>5.3143996074406754</v>
      </c>
      <c r="AI1940" s="1">
        <v>6.1446072597572465</v>
      </c>
      <c r="AJ1940" s="1">
        <v>1.6251567602157593</v>
      </c>
      <c r="AK1940" s="1">
        <v>0</v>
      </c>
      <c r="AL1940" s="1">
        <v>0</v>
      </c>
      <c r="AM1940" s="1">
        <v>2.0838169198549599</v>
      </c>
    </row>
    <row r="1941" spans="5:39" x14ac:dyDescent="0.2">
      <c r="E1941" s="1" t="str">
        <f t="shared" si="30"/>
        <v>-0----1-02</v>
      </c>
      <c r="F1941" s="1" t="s">
        <v>87</v>
      </c>
      <c r="G1941" s="1">
        <v>0</v>
      </c>
      <c r="H1941" s="1" t="s">
        <v>87</v>
      </c>
      <c r="I1941" s="1" t="s">
        <v>87</v>
      </c>
      <c r="J1941" s="1" t="s">
        <v>87</v>
      </c>
      <c r="K1941" s="1" t="s">
        <v>87</v>
      </c>
      <c r="L1941" s="1">
        <v>1</v>
      </c>
      <c r="M1941" s="1" t="s">
        <v>87</v>
      </c>
      <c r="N1941" s="1">
        <v>0</v>
      </c>
      <c r="O1941" s="1">
        <v>2</v>
      </c>
      <c r="P1941" s="1">
        <v>2069</v>
      </c>
      <c r="Q1941" s="1">
        <v>7317579</v>
      </c>
      <c r="R1941" s="1">
        <v>31130.795576390396</v>
      </c>
      <c r="S1941" s="1">
        <v>46.052005767822266</v>
      </c>
      <c r="T1941" s="1">
        <v>-159.30997117913569</v>
      </c>
      <c r="U1941" s="1">
        <v>62.486474663778125</v>
      </c>
      <c r="V1941" s="1">
        <v>149.02630615234375</v>
      </c>
      <c r="W1941" s="1">
        <v>39.965484619140625</v>
      </c>
      <c r="X1941" s="1">
        <v>0.12837925879880327</v>
      </c>
      <c r="Y1941" s="1">
        <v>0.20364658857799828</v>
      </c>
      <c r="Z1941" s="1">
        <v>3.100178351337239</v>
      </c>
      <c r="AA1941" s="1">
        <v>25.693894114433203</v>
      </c>
      <c r="AB1941" s="1">
        <v>56.308158750318924</v>
      </c>
      <c r="AC1941" s="1">
        <v>14.354815984904295</v>
      </c>
      <c r="AD1941" s="1">
        <v>0.33930621042833975</v>
      </c>
      <c r="AE1941" s="1">
        <v>5.8489289968717793E-3</v>
      </c>
      <c r="AF1941" s="1">
        <v>2.2498288026682047</v>
      </c>
      <c r="AG1941" s="1">
        <v>-11.303904145604761</v>
      </c>
      <c r="AH1941" s="1">
        <v>3.0551315252673628</v>
      </c>
      <c r="AI1941" s="1">
        <v>2.4726212012723039</v>
      </c>
      <c r="AJ1941" s="1">
        <v>1.4902631044387817</v>
      </c>
      <c r="AK1941" s="1">
        <v>0</v>
      </c>
      <c r="AL1941" s="1">
        <v>0</v>
      </c>
      <c r="AM1941" s="1">
        <v>-6.4611774167605187</v>
      </c>
    </row>
    <row r="1942" spans="5:39" x14ac:dyDescent="0.2">
      <c r="E1942" s="1" t="str">
        <f t="shared" si="30"/>
        <v>-0----0-12</v>
      </c>
      <c r="F1942" s="1" t="s">
        <v>87</v>
      </c>
      <c r="G1942" s="1">
        <v>0</v>
      </c>
      <c r="H1942" s="1" t="s">
        <v>87</v>
      </c>
      <c r="I1942" s="1" t="s">
        <v>87</v>
      </c>
      <c r="J1942" s="1" t="s">
        <v>87</v>
      </c>
      <c r="K1942" s="1" t="s">
        <v>87</v>
      </c>
      <c r="L1942" s="1">
        <v>0</v>
      </c>
      <c r="M1942" s="1" t="s">
        <v>87</v>
      </c>
      <c r="N1942" s="1">
        <v>1</v>
      </c>
      <c r="O1942" s="1">
        <v>2</v>
      </c>
      <c r="P1942" s="1">
        <v>1216</v>
      </c>
      <c r="Q1942" s="1">
        <v>4222664</v>
      </c>
      <c r="R1942" s="1">
        <v>32458.543574332798</v>
      </c>
      <c r="S1942" s="1">
        <v>48.399070739746094</v>
      </c>
      <c r="T1942" s="1">
        <v>-343.08616841073979</v>
      </c>
      <c r="U1942" s="1">
        <v>63.06234884667527</v>
      </c>
      <c r="V1942" s="1">
        <v>160.54916381835938</v>
      </c>
      <c r="W1942" s="1">
        <v>-102.43140411376953</v>
      </c>
      <c r="X1942" s="1">
        <v>-0.31557609440852757</v>
      </c>
      <c r="Y1942" s="1">
        <v>1.293614647056929</v>
      </c>
      <c r="Z1942" s="1">
        <v>13.365448920397171</v>
      </c>
      <c r="AA1942" s="1">
        <v>56.316889053924257</v>
      </c>
      <c r="AB1942" s="1">
        <v>28.596971011664674</v>
      </c>
      <c r="AC1942" s="1">
        <v>0.38421243082565887</v>
      </c>
      <c r="AD1942" s="1">
        <v>4.2863936131314263E-2</v>
      </c>
      <c r="AE1942" s="1">
        <v>1.0118020282930396</v>
      </c>
      <c r="AF1942" s="1">
        <v>11.718929093103311</v>
      </c>
      <c r="AG1942" s="1">
        <v>-0.29202442348024782</v>
      </c>
      <c r="AH1942" s="1">
        <v>4.8188976321715176</v>
      </c>
      <c r="AI1942" s="1">
        <v>15.37611036215762</v>
      </c>
      <c r="AJ1942" s="1">
        <v>1.6054917573928833</v>
      </c>
      <c r="AK1942" s="1">
        <v>0</v>
      </c>
      <c r="AL1942" s="1">
        <v>0</v>
      </c>
      <c r="AM1942" s="1">
        <v>-2.8597395449457843</v>
      </c>
    </row>
    <row r="1943" spans="5:39" x14ac:dyDescent="0.2">
      <c r="E1943" s="1" t="str">
        <f t="shared" si="30"/>
        <v>-0----1-12</v>
      </c>
      <c r="F1943" s="1" t="s">
        <v>87</v>
      </c>
      <c r="G1943" s="1">
        <v>0</v>
      </c>
      <c r="H1943" s="1" t="s">
        <v>87</v>
      </c>
      <c r="I1943" s="1" t="s">
        <v>87</v>
      </c>
      <c r="J1943" s="1" t="s">
        <v>87</v>
      </c>
      <c r="K1943" s="1" t="s">
        <v>87</v>
      </c>
      <c r="L1943" s="1">
        <v>1</v>
      </c>
      <c r="M1943" s="1" t="s">
        <v>87</v>
      </c>
      <c r="N1943" s="1">
        <v>1</v>
      </c>
      <c r="O1943" s="1">
        <v>2</v>
      </c>
      <c r="P1943" s="1">
        <v>294</v>
      </c>
      <c r="Q1943" s="1">
        <v>1132742</v>
      </c>
      <c r="R1943" s="1">
        <v>33442.401178155094</v>
      </c>
      <c r="S1943" s="1">
        <v>49.034980773925781</v>
      </c>
      <c r="T1943" s="1">
        <v>-263.20784192987617</v>
      </c>
      <c r="U1943" s="1">
        <v>57.516120586705078</v>
      </c>
      <c r="V1943" s="1">
        <v>141.6773681640625</v>
      </c>
      <c r="W1943" s="1">
        <v>-55.837299346923828</v>
      </c>
      <c r="X1943" s="1">
        <v>-0.16696558075918694</v>
      </c>
      <c r="Y1943" s="1">
        <v>0.18980491585903941</v>
      </c>
      <c r="Z1943" s="1">
        <v>8.0713878358884905</v>
      </c>
      <c r="AA1943" s="1">
        <v>48.093122705788254</v>
      </c>
      <c r="AB1943" s="1">
        <v>42.22894533794986</v>
      </c>
      <c r="AC1943" s="1">
        <v>1.4167392045143554</v>
      </c>
      <c r="AD1943" s="1">
        <v>0</v>
      </c>
      <c r="AE1943" s="1">
        <v>0.18980491585903941</v>
      </c>
      <c r="AF1943" s="1">
        <v>6.5422664649143414</v>
      </c>
      <c r="AG1943" s="1">
        <v>-2.0908748599517502</v>
      </c>
      <c r="AH1943" s="1">
        <v>2.7786570704595737</v>
      </c>
      <c r="AI1943" s="1">
        <v>4.5512539952889428</v>
      </c>
      <c r="AJ1943" s="1">
        <v>1.4167736768722534</v>
      </c>
      <c r="AK1943" s="1">
        <v>0</v>
      </c>
      <c r="AL1943" s="1">
        <v>0</v>
      </c>
      <c r="AM1943" s="1">
        <v>2.9380247319177086</v>
      </c>
    </row>
    <row r="1944" spans="5:39" x14ac:dyDescent="0.2">
      <c r="E1944" s="1" t="str">
        <f t="shared" si="30"/>
        <v>-1----0-02</v>
      </c>
      <c r="F1944" s="1" t="s">
        <v>87</v>
      </c>
      <c r="G1944" s="1">
        <v>1</v>
      </c>
      <c r="H1944" s="1" t="s">
        <v>87</v>
      </c>
      <c r="I1944" s="1" t="s">
        <v>87</v>
      </c>
      <c r="J1944" s="1" t="s">
        <v>87</v>
      </c>
      <c r="K1944" s="1" t="s">
        <v>87</v>
      </c>
      <c r="L1944" s="1">
        <v>0</v>
      </c>
      <c r="M1944" s="1" t="s">
        <v>87</v>
      </c>
      <c r="N1944" s="1">
        <v>0</v>
      </c>
      <c r="O1944" s="1">
        <v>2</v>
      </c>
      <c r="P1944" s="1">
        <v>2369</v>
      </c>
      <c r="Q1944" s="1">
        <v>3163952</v>
      </c>
      <c r="R1944" s="1">
        <v>54565.569252280293</v>
      </c>
      <c r="S1944" s="1">
        <v>54.980007171630859</v>
      </c>
      <c r="T1944" s="1">
        <v>-368.62209447214229</v>
      </c>
      <c r="U1944" s="1">
        <v>100.94856410276455</v>
      </c>
      <c r="V1944" s="1">
        <v>362.96609497070313</v>
      </c>
      <c r="W1944" s="1">
        <v>99.804405212402344</v>
      </c>
      <c r="X1944" s="1">
        <v>0.18290729223581137</v>
      </c>
      <c r="Y1944" s="1">
        <v>4.2383702407621862E-2</v>
      </c>
      <c r="Z1944" s="1">
        <v>1.8339405907548536</v>
      </c>
      <c r="AA1944" s="1">
        <v>25.255408425917963</v>
      </c>
      <c r="AB1944" s="1">
        <v>63.744803966684707</v>
      </c>
      <c r="AC1944" s="1">
        <v>9.0800682184811912</v>
      </c>
      <c r="AD1944" s="1">
        <v>4.3395095753665035E-2</v>
      </c>
      <c r="AE1944" s="1">
        <v>4.2383702407621862E-2</v>
      </c>
      <c r="AF1944" s="1">
        <v>1.077513186040749</v>
      </c>
      <c r="AG1944" s="1">
        <v>-25.784856465694897</v>
      </c>
      <c r="AH1944" s="1">
        <v>10.883428926393675</v>
      </c>
      <c r="AI1944" s="1">
        <v>2.337519772161182</v>
      </c>
      <c r="AJ1944" s="1">
        <v>3.6296608448028564</v>
      </c>
      <c r="AK1944" s="1">
        <v>0</v>
      </c>
      <c r="AL1944" s="1">
        <v>0</v>
      </c>
      <c r="AM1944" s="1">
        <v>17.075746559008611</v>
      </c>
    </row>
    <row r="1945" spans="5:39" x14ac:dyDescent="0.2">
      <c r="E1945" s="1" t="str">
        <f t="shared" si="30"/>
        <v>-1----1-02</v>
      </c>
      <c r="F1945" s="1" t="s">
        <v>87</v>
      </c>
      <c r="G1945" s="1">
        <v>1</v>
      </c>
      <c r="H1945" s="1" t="s">
        <v>87</v>
      </c>
      <c r="I1945" s="1" t="s">
        <v>87</v>
      </c>
      <c r="J1945" s="1" t="s">
        <v>87</v>
      </c>
      <c r="K1945" s="1" t="s">
        <v>87</v>
      </c>
      <c r="L1945" s="1">
        <v>1</v>
      </c>
      <c r="M1945" s="1" t="s">
        <v>87</v>
      </c>
      <c r="N1945" s="1">
        <v>0</v>
      </c>
      <c r="O1945" s="1">
        <v>2</v>
      </c>
      <c r="P1945" s="1">
        <v>1251</v>
      </c>
      <c r="Q1945" s="1">
        <v>1721074</v>
      </c>
      <c r="R1945" s="1">
        <v>55500.084385651331</v>
      </c>
      <c r="S1945" s="1">
        <v>54.626270294189453</v>
      </c>
      <c r="T1945" s="1">
        <v>-250.75558260994529</v>
      </c>
      <c r="U1945" s="1">
        <v>89.154279938300704</v>
      </c>
      <c r="V1945" s="1">
        <v>352.09298706054688</v>
      </c>
      <c r="W1945" s="1">
        <v>143.67121887207031</v>
      </c>
      <c r="X1945" s="1">
        <v>0.25886666743377823</v>
      </c>
      <c r="Y1945" s="1">
        <v>0.34978158986772212</v>
      </c>
      <c r="Z1945" s="1">
        <v>0.30568121998240633</v>
      </c>
      <c r="AA1945" s="1">
        <v>19.328860932185368</v>
      </c>
      <c r="AB1945" s="1">
        <v>65.600607527625186</v>
      </c>
      <c r="AC1945" s="1">
        <v>14.258364253948407</v>
      </c>
      <c r="AD1945" s="1">
        <v>0.15670447639090473</v>
      </c>
      <c r="AE1945" s="1">
        <v>0.34978158986772212</v>
      </c>
      <c r="AF1945" s="1">
        <v>9.4417787962632629E-2</v>
      </c>
      <c r="AG1945" s="1">
        <v>-42.784791950188833</v>
      </c>
      <c r="AH1945" s="1">
        <v>6.6627690817287695</v>
      </c>
      <c r="AI1945" s="1">
        <v>10.057853897518886</v>
      </c>
      <c r="AJ1945" s="1">
        <v>3.5209300518035889</v>
      </c>
      <c r="AK1945" s="1">
        <v>0</v>
      </c>
      <c r="AL1945" s="1">
        <v>0</v>
      </c>
      <c r="AM1945" s="1">
        <v>-20.756300776470372</v>
      </c>
    </row>
    <row r="1946" spans="5:39" x14ac:dyDescent="0.2">
      <c r="E1946" s="1" t="str">
        <f t="shared" si="30"/>
        <v>-1----0-12</v>
      </c>
      <c r="F1946" s="1" t="s">
        <v>87</v>
      </c>
      <c r="G1946" s="1">
        <v>1</v>
      </c>
      <c r="H1946" s="1" t="s">
        <v>87</v>
      </c>
      <c r="I1946" s="1" t="s">
        <v>87</v>
      </c>
      <c r="J1946" s="1" t="s">
        <v>87</v>
      </c>
      <c r="K1946" s="1" t="s">
        <v>87</v>
      </c>
      <c r="L1946" s="1">
        <v>0</v>
      </c>
      <c r="M1946" s="1" t="s">
        <v>87</v>
      </c>
      <c r="N1946" s="1">
        <v>1</v>
      </c>
      <c r="O1946" s="1">
        <v>2</v>
      </c>
      <c r="P1946" s="1">
        <v>808</v>
      </c>
      <c r="Q1946" s="1">
        <v>1132476</v>
      </c>
      <c r="R1946" s="1">
        <v>50807.062993570536</v>
      </c>
      <c r="S1946" s="1">
        <v>51.718494415283203</v>
      </c>
      <c r="T1946" s="1">
        <v>-449.67705906906451</v>
      </c>
      <c r="U1946" s="1">
        <v>92.35906693424478</v>
      </c>
      <c r="V1946" s="1">
        <v>359.67816162109375</v>
      </c>
      <c r="W1946" s="1">
        <v>45.136932373046875</v>
      </c>
      <c r="X1946" s="1">
        <v>8.8839877201244241E-2</v>
      </c>
      <c r="Y1946" s="1">
        <v>0.2695862870383125</v>
      </c>
      <c r="Z1946" s="1">
        <v>1.8104577933660402</v>
      </c>
      <c r="AA1946" s="1">
        <v>29.536961489691617</v>
      </c>
      <c r="AB1946" s="1">
        <v>65.795036716009875</v>
      </c>
      <c r="AC1946" s="1">
        <v>2.5879577138941574</v>
      </c>
      <c r="AD1946" s="1">
        <v>0</v>
      </c>
      <c r="AE1946" s="1">
        <v>9.0244738078334552E-2</v>
      </c>
      <c r="AF1946" s="1">
        <v>1.4363218293367805</v>
      </c>
      <c r="AG1946" s="1">
        <v>-9.9816679846071086</v>
      </c>
      <c r="AH1946" s="1">
        <v>10.459836748966691</v>
      </c>
      <c r="AI1946" s="1">
        <v>4.2378988050854041</v>
      </c>
      <c r="AJ1946" s="1">
        <v>3.5967817306518555</v>
      </c>
      <c r="AK1946" s="1">
        <v>0</v>
      </c>
      <c r="AL1946" s="1">
        <v>0</v>
      </c>
      <c r="AM1946" s="1">
        <v>38.060681750015654</v>
      </c>
    </row>
    <row r="1947" spans="5:39" x14ac:dyDescent="0.2">
      <c r="E1947" s="1" t="str">
        <f t="shared" si="30"/>
        <v>-1----1-12</v>
      </c>
      <c r="F1947" s="1" t="s">
        <v>87</v>
      </c>
      <c r="G1947" s="1">
        <v>1</v>
      </c>
      <c r="H1947" s="1" t="s">
        <v>87</v>
      </c>
      <c r="I1947" s="1" t="s">
        <v>87</v>
      </c>
      <c r="J1947" s="1" t="s">
        <v>87</v>
      </c>
      <c r="K1947" s="1" t="s">
        <v>87</v>
      </c>
      <c r="L1947" s="1">
        <v>1</v>
      </c>
      <c r="M1947" s="1" t="s">
        <v>87</v>
      </c>
      <c r="N1947" s="1">
        <v>1</v>
      </c>
      <c r="O1947" s="1">
        <v>2</v>
      </c>
      <c r="P1947" s="1">
        <v>150</v>
      </c>
      <c r="Q1947" s="1">
        <v>187626</v>
      </c>
      <c r="R1947" s="1">
        <v>59262.22387574672</v>
      </c>
      <c r="S1947" s="1">
        <v>56.637630462646484</v>
      </c>
      <c r="T1947" s="1">
        <v>-402.8536792219507</v>
      </c>
      <c r="U1947" s="1">
        <v>82.35557517128963</v>
      </c>
      <c r="V1947" s="1">
        <v>345.79803466796875</v>
      </c>
      <c r="W1947" s="1">
        <v>26.513912200927734</v>
      </c>
      <c r="X1947" s="1">
        <v>4.4739988591245977E-2</v>
      </c>
      <c r="Y1947" s="1">
        <v>0</v>
      </c>
      <c r="Z1947" s="1">
        <v>0.65502648886614867</v>
      </c>
      <c r="AA1947" s="1">
        <v>28.305245541662671</v>
      </c>
      <c r="AB1947" s="1">
        <v>67.757133872704216</v>
      </c>
      <c r="AC1947" s="1">
        <v>3.2825940967669727</v>
      </c>
      <c r="AD1947" s="1">
        <v>0</v>
      </c>
      <c r="AE1947" s="1">
        <v>0</v>
      </c>
      <c r="AF1947" s="1">
        <v>0.65502648886614867</v>
      </c>
      <c r="AG1947" s="1">
        <v>-28.750870497761355</v>
      </c>
      <c r="AH1947" s="1">
        <v>6.4217912788354923</v>
      </c>
      <c r="AI1947" s="1">
        <v>9.6390676919797288E-2</v>
      </c>
      <c r="AJ1947" s="1">
        <v>3.4579801559448242</v>
      </c>
      <c r="AK1947" s="1">
        <v>0</v>
      </c>
      <c r="AL1947" s="1">
        <v>0</v>
      </c>
      <c r="AM1947" s="1">
        <v>23.446681004543695</v>
      </c>
    </row>
    <row r="1948" spans="5:39" x14ac:dyDescent="0.2">
      <c r="E1948" s="1" t="str">
        <f t="shared" si="30"/>
        <v>-001-----1</v>
      </c>
      <c r="F1948" s="1" t="s">
        <v>87</v>
      </c>
      <c r="G1948" s="1">
        <v>0</v>
      </c>
      <c r="H1948" s="1">
        <v>0</v>
      </c>
      <c r="I1948" s="1">
        <v>1</v>
      </c>
      <c r="J1948" s="1" t="s">
        <v>87</v>
      </c>
      <c r="K1948" s="1" t="s">
        <v>87</v>
      </c>
      <c r="L1948" s="1" t="s">
        <v>87</v>
      </c>
      <c r="M1948" s="1" t="s">
        <v>87</v>
      </c>
      <c r="N1948" s="1" t="s">
        <v>87</v>
      </c>
      <c r="O1948" s="1">
        <v>1</v>
      </c>
      <c r="P1948" s="1">
        <v>721</v>
      </c>
      <c r="Q1948" s="1">
        <v>2934227</v>
      </c>
      <c r="R1948" s="1">
        <v>13865.763390623017</v>
      </c>
      <c r="S1948" s="1">
        <v>13.751430511474609</v>
      </c>
      <c r="T1948" s="1">
        <v>-204.53455706847339</v>
      </c>
      <c r="U1948" s="1">
        <v>53.507867110280188</v>
      </c>
      <c r="V1948" s="1">
        <v>139.73246765136719</v>
      </c>
      <c r="W1948" s="1">
        <v>0.74066370725631714</v>
      </c>
      <c r="X1948" s="1">
        <v>5.3416727690392069E-3</v>
      </c>
      <c r="Y1948" s="1">
        <v>0.95023323008069926</v>
      </c>
      <c r="Z1948" s="1">
        <v>13.651534117844324</v>
      </c>
      <c r="AA1948" s="1">
        <v>31.467026920548406</v>
      </c>
      <c r="AB1948" s="1">
        <v>44.28985896455864</v>
      </c>
      <c r="AC1948" s="1">
        <v>9.6061756639823699</v>
      </c>
      <c r="AD1948" s="1">
        <v>3.5171102985556334E-2</v>
      </c>
      <c r="AE1948" s="1">
        <v>0.95023323008069926</v>
      </c>
      <c r="AF1948" s="1">
        <v>13.651534117844324</v>
      </c>
      <c r="AG1948" s="1">
        <v>-3.4977490246416885</v>
      </c>
      <c r="AH1948" s="1">
        <v>1.7844051025306089</v>
      </c>
      <c r="AI1948" s="1">
        <v>12.651631286697475</v>
      </c>
      <c r="AJ1948" s="1">
        <v>1.397324800491333</v>
      </c>
      <c r="AK1948" s="1">
        <v>0</v>
      </c>
      <c r="AL1948" s="1">
        <v>0</v>
      </c>
      <c r="AM1948" s="1">
        <v>1.0965918632223965</v>
      </c>
    </row>
    <row r="1949" spans="5:39" x14ac:dyDescent="0.2">
      <c r="E1949" s="1" t="str">
        <f t="shared" si="30"/>
        <v>-002-----1</v>
      </c>
      <c r="F1949" s="1" t="s">
        <v>87</v>
      </c>
      <c r="G1949" s="1">
        <v>0</v>
      </c>
      <c r="H1949" s="1">
        <v>0</v>
      </c>
      <c r="I1949" s="1">
        <v>2</v>
      </c>
      <c r="J1949" s="1" t="s">
        <v>87</v>
      </c>
      <c r="K1949" s="1" t="s">
        <v>87</v>
      </c>
      <c r="L1949" s="1" t="s">
        <v>87</v>
      </c>
      <c r="M1949" s="1" t="s">
        <v>87</v>
      </c>
      <c r="N1949" s="1" t="s">
        <v>87</v>
      </c>
      <c r="O1949" s="1">
        <v>1</v>
      </c>
      <c r="P1949" s="1">
        <v>448</v>
      </c>
      <c r="Q1949" s="1">
        <v>1644744</v>
      </c>
      <c r="R1949" s="1">
        <v>26403.388643559701</v>
      </c>
      <c r="S1949" s="1">
        <v>48.692108154296875</v>
      </c>
      <c r="T1949" s="1">
        <v>-285.67813290097456</v>
      </c>
      <c r="U1949" s="1">
        <v>60.662584169591128</v>
      </c>
      <c r="V1949" s="1">
        <v>142.19465637207031</v>
      </c>
      <c r="W1949" s="1">
        <v>-69.939346313476563</v>
      </c>
      <c r="X1949" s="1">
        <v>-0.26488776595172425</v>
      </c>
      <c r="Y1949" s="1">
        <v>0</v>
      </c>
      <c r="Z1949" s="1">
        <v>12.273824984313668</v>
      </c>
      <c r="AA1949" s="1">
        <v>58.7577154864222</v>
      </c>
      <c r="AB1949" s="1">
        <v>28.713100640586013</v>
      </c>
      <c r="AC1949" s="1">
        <v>0.25535888867811651</v>
      </c>
      <c r="AD1949" s="1">
        <v>0</v>
      </c>
      <c r="AE1949" s="1">
        <v>0</v>
      </c>
      <c r="AF1949" s="1">
        <v>12.273824984313668</v>
      </c>
      <c r="AG1949" s="1">
        <v>0.9732979807177311</v>
      </c>
      <c r="AH1949" s="1">
        <v>3.4042448806315528</v>
      </c>
      <c r="AI1949" s="1">
        <v>10.577125171808872</v>
      </c>
      <c r="AJ1949" s="1">
        <v>1.4219465255737305</v>
      </c>
      <c r="AK1949" s="1">
        <v>0</v>
      </c>
      <c r="AL1949" s="1">
        <v>0</v>
      </c>
      <c r="AM1949" s="1">
        <v>-2.0731143967151278</v>
      </c>
    </row>
    <row r="1950" spans="5:39" x14ac:dyDescent="0.2">
      <c r="E1950" s="1" t="str">
        <f t="shared" si="30"/>
        <v>-003-----1</v>
      </c>
      <c r="F1950" s="1" t="s">
        <v>87</v>
      </c>
      <c r="G1950" s="1">
        <v>0</v>
      </c>
      <c r="H1950" s="1">
        <v>0</v>
      </c>
      <c r="I1950" s="1">
        <v>3</v>
      </c>
      <c r="J1950" s="1" t="s">
        <v>87</v>
      </c>
      <c r="K1950" s="1" t="s">
        <v>87</v>
      </c>
      <c r="L1950" s="1" t="s">
        <v>87</v>
      </c>
      <c r="M1950" s="1" t="s">
        <v>87</v>
      </c>
      <c r="N1950" s="1" t="s">
        <v>87</v>
      </c>
      <c r="O1950" s="1">
        <v>1</v>
      </c>
      <c r="P1950" s="1">
        <v>53</v>
      </c>
      <c r="Q1950" s="1">
        <v>192354</v>
      </c>
      <c r="R1950" s="1">
        <v>62186.477596286626</v>
      </c>
      <c r="S1950" s="1">
        <v>90.492584228515625</v>
      </c>
      <c r="T1950" s="1">
        <v>-459.36173593738317</v>
      </c>
      <c r="U1950" s="1">
        <v>87.62059240720275</v>
      </c>
      <c r="V1950" s="1">
        <v>148.28598022460938</v>
      </c>
      <c r="W1950" s="1">
        <v>-237.97779846191406</v>
      </c>
      <c r="X1950" s="1">
        <v>-0.38268415845461001</v>
      </c>
      <c r="Y1950" s="1">
        <v>0</v>
      </c>
      <c r="Z1950" s="1">
        <v>7.6832298782453181</v>
      </c>
      <c r="AA1950" s="1">
        <v>84.307058860226462</v>
      </c>
      <c r="AB1950" s="1">
        <v>8.0097112615282242</v>
      </c>
      <c r="AC1950" s="1">
        <v>0</v>
      </c>
      <c r="AD1950" s="1">
        <v>0</v>
      </c>
      <c r="AE1950" s="1">
        <v>0</v>
      </c>
      <c r="AF1950" s="1">
        <v>0</v>
      </c>
      <c r="AG1950" s="1">
        <v>12.03930315749669</v>
      </c>
      <c r="AH1950" s="1">
        <v>9.7521138056318346</v>
      </c>
      <c r="AI1950" s="1">
        <v>0</v>
      </c>
      <c r="AJ1950" s="1">
        <v>1.48285973072052</v>
      </c>
      <c r="AK1950" s="1">
        <v>0</v>
      </c>
      <c r="AL1950" s="1">
        <v>1</v>
      </c>
      <c r="AM1950" s="1">
        <v>-36.314045629955338</v>
      </c>
    </row>
    <row r="1951" spans="5:39" x14ac:dyDescent="0.2">
      <c r="E1951" s="1" t="str">
        <f t="shared" si="30"/>
        <v>-011-----1</v>
      </c>
      <c r="F1951" s="1" t="s">
        <v>87</v>
      </c>
      <c r="G1951" s="1">
        <v>0</v>
      </c>
      <c r="H1951" s="1">
        <v>1</v>
      </c>
      <c r="I1951" s="1">
        <v>1</v>
      </c>
      <c r="J1951" s="1" t="s">
        <v>87</v>
      </c>
      <c r="K1951" s="1" t="s">
        <v>87</v>
      </c>
      <c r="L1951" s="1" t="s">
        <v>87</v>
      </c>
      <c r="M1951" s="1" t="s">
        <v>87</v>
      </c>
      <c r="N1951" s="1" t="s">
        <v>87</v>
      </c>
      <c r="O1951" s="1">
        <v>1</v>
      </c>
      <c r="P1951" s="1">
        <v>326</v>
      </c>
      <c r="Q1951" s="1">
        <v>978369</v>
      </c>
      <c r="R1951" s="1">
        <v>15756.17965241534</v>
      </c>
      <c r="S1951" s="1">
        <v>16.808101654052734</v>
      </c>
      <c r="T1951" s="1">
        <v>-199.64667227236674</v>
      </c>
      <c r="U1951" s="1">
        <v>55.539140802290248</v>
      </c>
      <c r="V1951" s="1">
        <v>154.25714111328125</v>
      </c>
      <c r="W1951" s="1">
        <v>31.87530517578125</v>
      </c>
      <c r="X1951" s="1">
        <v>0.20230351442391006</v>
      </c>
      <c r="Y1951" s="1">
        <v>0.66232679081205559</v>
      </c>
      <c r="Z1951" s="1">
        <v>7.6407776615980261</v>
      </c>
      <c r="AA1951" s="1">
        <v>27.621480239050911</v>
      </c>
      <c r="AB1951" s="1">
        <v>53.603497248992973</v>
      </c>
      <c r="AC1951" s="1">
        <v>10.47191805954604</v>
      </c>
      <c r="AD1951" s="1">
        <v>0</v>
      </c>
      <c r="AE1951" s="1">
        <v>0.66232679081205559</v>
      </c>
      <c r="AF1951" s="1">
        <v>7.6407776615980261</v>
      </c>
      <c r="AG1951" s="1">
        <v>-6.6966578179753213</v>
      </c>
      <c r="AH1951" s="1">
        <v>2.4628981411430928</v>
      </c>
      <c r="AI1951" s="1">
        <v>7.0453599512245253</v>
      </c>
      <c r="AJ1951" s="1">
        <v>1.5425713062286377</v>
      </c>
      <c r="AK1951" s="1">
        <v>0</v>
      </c>
      <c r="AL1951" s="1">
        <v>0</v>
      </c>
      <c r="AM1951" s="1">
        <v>18.914098269388241</v>
      </c>
    </row>
    <row r="1952" spans="5:39" x14ac:dyDescent="0.2">
      <c r="E1952" s="1" t="str">
        <f t="shared" si="30"/>
        <v>-012-----1</v>
      </c>
      <c r="F1952" s="1" t="s">
        <v>87</v>
      </c>
      <c r="G1952" s="1">
        <v>0</v>
      </c>
      <c r="H1952" s="1">
        <v>1</v>
      </c>
      <c r="I1952" s="1">
        <v>2</v>
      </c>
      <c r="J1952" s="1" t="s">
        <v>87</v>
      </c>
      <c r="K1952" s="1" t="s">
        <v>87</v>
      </c>
      <c r="L1952" s="1" t="s">
        <v>87</v>
      </c>
      <c r="M1952" s="1" t="s">
        <v>87</v>
      </c>
      <c r="N1952" s="1" t="s">
        <v>87</v>
      </c>
      <c r="O1952" s="1">
        <v>1</v>
      </c>
      <c r="P1952" s="1">
        <v>807</v>
      </c>
      <c r="Q1952" s="1">
        <v>2546081</v>
      </c>
      <c r="R1952" s="1">
        <v>35157.323748496296</v>
      </c>
      <c r="S1952" s="1">
        <v>58.988742828369141</v>
      </c>
      <c r="T1952" s="1">
        <v>-326.22146000697376</v>
      </c>
      <c r="U1952" s="1">
        <v>65.322468446851985</v>
      </c>
      <c r="V1952" s="1">
        <v>176.35047912597656</v>
      </c>
      <c r="W1952" s="1">
        <v>-19.695833206176758</v>
      </c>
      <c r="X1952" s="1">
        <v>-5.6021992308271651E-2</v>
      </c>
      <c r="Y1952" s="1">
        <v>0.50556129204059108</v>
      </c>
      <c r="Z1952" s="1">
        <v>7.0934899557398206</v>
      </c>
      <c r="AA1952" s="1">
        <v>46.374369079381211</v>
      </c>
      <c r="AB1952" s="1">
        <v>42.927895852488589</v>
      </c>
      <c r="AC1952" s="1">
        <v>3.0986838203497848</v>
      </c>
      <c r="AD1952" s="1">
        <v>0</v>
      </c>
      <c r="AE1952" s="1">
        <v>0.50556129204059108</v>
      </c>
      <c r="AF1952" s="1">
        <v>7.0934899557398206</v>
      </c>
      <c r="AG1952" s="1">
        <v>0.26294149177050841</v>
      </c>
      <c r="AH1952" s="1">
        <v>5.4288886858418737</v>
      </c>
      <c r="AI1952" s="1">
        <v>13.573554864800823</v>
      </c>
      <c r="AJ1952" s="1">
        <v>1.7635047435760498</v>
      </c>
      <c r="AK1952" s="1">
        <v>0</v>
      </c>
      <c r="AL1952" s="1">
        <v>0</v>
      </c>
      <c r="AM1952" s="1">
        <v>45.587296547907108</v>
      </c>
    </row>
    <row r="1953" spans="5:39" x14ac:dyDescent="0.2">
      <c r="E1953" s="1" t="str">
        <f t="shared" si="30"/>
        <v>-013-----1</v>
      </c>
      <c r="F1953" s="1" t="s">
        <v>87</v>
      </c>
      <c r="G1953" s="1">
        <v>0</v>
      </c>
      <c r="H1953" s="1">
        <v>1</v>
      </c>
      <c r="I1953" s="1">
        <v>3</v>
      </c>
      <c r="J1953" s="1" t="s">
        <v>87</v>
      </c>
      <c r="K1953" s="1" t="s">
        <v>87</v>
      </c>
      <c r="L1953" s="1" t="s">
        <v>87</v>
      </c>
      <c r="M1953" s="1" t="s">
        <v>87</v>
      </c>
      <c r="N1953" s="1" t="s">
        <v>87</v>
      </c>
      <c r="O1953" s="1">
        <v>1</v>
      </c>
      <c r="P1953" s="1">
        <v>469</v>
      </c>
      <c r="Q1953" s="1">
        <v>1416468</v>
      </c>
      <c r="R1953" s="1">
        <v>69817.181854165276</v>
      </c>
      <c r="S1953" s="1">
        <v>90.272331237792969</v>
      </c>
      <c r="T1953" s="1">
        <v>-490.29492701803395</v>
      </c>
      <c r="U1953" s="1">
        <v>74.361180909395927</v>
      </c>
      <c r="V1953" s="1">
        <v>187.74395751953125</v>
      </c>
      <c r="W1953" s="1">
        <v>-311.17071533203125</v>
      </c>
      <c r="X1953" s="1">
        <v>-0.4456936058834447</v>
      </c>
      <c r="Y1953" s="1">
        <v>1.2877805922901189</v>
      </c>
      <c r="Z1953" s="1">
        <v>12.553901676564525</v>
      </c>
      <c r="AA1953" s="1">
        <v>71.93335818387709</v>
      </c>
      <c r="AB1953" s="1">
        <v>14.224959547268275</v>
      </c>
      <c r="AC1953" s="1">
        <v>0</v>
      </c>
      <c r="AD1953" s="1">
        <v>0</v>
      </c>
      <c r="AE1953" s="1">
        <v>0</v>
      </c>
      <c r="AF1953" s="1">
        <v>0</v>
      </c>
      <c r="AG1953" s="1">
        <v>0</v>
      </c>
      <c r="AH1953" s="1">
        <v>10.282920467412787</v>
      </c>
      <c r="AI1953" s="1">
        <v>0</v>
      </c>
      <c r="AJ1953" s="1">
        <v>1.8774394989013672</v>
      </c>
      <c r="AK1953" s="1">
        <v>0</v>
      </c>
      <c r="AL1953" s="1">
        <v>0</v>
      </c>
      <c r="AM1953" s="1">
        <v>-93.263854923693614</v>
      </c>
    </row>
    <row r="1954" spans="5:39" x14ac:dyDescent="0.2">
      <c r="E1954" s="1" t="str">
        <f t="shared" si="30"/>
        <v>-101-----1</v>
      </c>
      <c r="F1954" s="1" t="s">
        <v>87</v>
      </c>
      <c r="G1954" s="1">
        <v>1</v>
      </c>
      <c r="H1954" s="1">
        <v>0</v>
      </c>
      <c r="I1954" s="1">
        <v>1</v>
      </c>
      <c r="J1954" s="1" t="s">
        <v>87</v>
      </c>
      <c r="K1954" s="1" t="s">
        <v>87</v>
      </c>
      <c r="L1954" s="1" t="s">
        <v>87</v>
      </c>
      <c r="M1954" s="1" t="s">
        <v>87</v>
      </c>
      <c r="N1954" s="1" t="s">
        <v>87</v>
      </c>
      <c r="O1954" s="1">
        <v>1</v>
      </c>
      <c r="P1954" s="1">
        <v>189</v>
      </c>
      <c r="Q1954" s="1">
        <v>210341</v>
      </c>
      <c r="R1954" s="1">
        <v>21353.433861326292</v>
      </c>
      <c r="S1954" s="1">
        <v>13.923077583312988</v>
      </c>
      <c r="T1954" s="1">
        <v>-224.01097202414303</v>
      </c>
      <c r="U1954" s="1">
        <v>82.845161242252374</v>
      </c>
      <c r="V1954" s="1">
        <v>316.84170532226563</v>
      </c>
      <c r="W1954" s="1">
        <v>101.84809875488281</v>
      </c>
      <c r="X1954" s="1">
        <v>0.47696356200274803</v>
      </c>
      <c r="Y1954" s="1">
        <v>0</v>
      </c>
      <c r="Z1954" s="1">
        <v>2.1208418710569976</v>
      </c>
      <c r="AA1954" s="1">
        <v>10.809114723235128</v>
      </c>
      <c r="AB1954" s="1">
        <v>77.472770406150019</v>
      </c>
      <c r="AC1954" s="1">
        <v>9.5972729995578607</v>
      </c>
      <c r="AD1954" s="1">
        <v>0</v>
      </c>
      <c r="AE1954" s="1">
        <v>0</v>
      </c>
      <c r="AF1954" s="1">
        <v>2.1208418710569976</v>
      </c>
      <c r="AG1954" s="1">
        <v>-76.772610174607749</v>
      </c>
      <c r="AH1954" s="1">
        <v>1.5357824240114815</v>
      </c>
      <c r="AI1954" s="1">
        <v>1.8130965363118021</v>
      </c>
      <c r="AJ1954" s="1">
        <v>3.1684169769287109</v>
      </c>
      <c r="AK1954" s="1">
        <v>0</v>
      </c>
      <c r="AL1954" s="1">
        <v>0</v>
      </c>
      <c r="AM1954" s="1">
        <v>-0.40405135995009445</v>
      </c>
    </row>
    <row r="1955" spans="5:39" x14ac:dyDescent="0.2">
      <c r="E1955" s="1" t="str">
        <f t="shared" si="30"/>
        <v>-102-----1</v>
      </c>
      <c r="F1955" s="1" t="s">
        <v>87</v>
      </c>
      <c r="G1955" s="1">
        <v>1</v>
      </c>
      <c r="H1955" s="1">
        <v>0</v>
      </c>
      <c r="I1955" s="1">
        <v>2</v>
      </c>
      <c r="J1955" s="1" t="s">
        <v>87</v>
      </c>
      <c r="K1955" s="1" t="s">
        <v>87</v>
      </c>
      <c r="L1955" s="1" t="s">
        <v>87</v>
      </c>
      <c r="M1955" s="1" t="s">
        <v>87</v>
      </c>
      <c r="N1955" s="1" t="s">
        <v>87</v>
      </c>
      <c r="O1955" s="1">
        <v>1</v>
      </c>
      <c r="P1955" s="1">
        <v>57</v>
      </c>
      <c r="Q1955" s="1">
        <v>87043</v>
      </c>
      <c r="R1955" s="1">
        <v>40962.216026908543</v>
      </c>
      <c r="S1955" s="1">
        <v>47.729305267333984</v>
      </c>
      <c r="T1955" s="1">
        <v>-265.05488812202822</v>
      </c>
      <c r="U1955" s="1">
        <v>72.064485538885975</v>
      </c>
      <c r="V1955" s="1">
        <v>343.8553466796875</v>
      </c>
      <c r="W1955" s="1">
        <v>221.54620361328125</v>
      </c>
      <c r="X1955" s="1">
        <v>0.54085502470800173</v>
      </c>
      <c r="Y1955" s="1">
        <v>0</v>
      </c>
      <c r="Z1955" s="1">
        <v>0</v>
      </c>
      <c r="AA1955" s="1">
        <v>15.546339165699713</v>
      </c>
      <c r="AB1955" s="1">
        <v>65.801959950828902</v>
      </c>
      <c r="AC1955" s="1">
        <v>18.651700883471385</v>
      </c>
      <c r="AD1955" s="1">
        <v>0</v>
      </c>
      <c r="AE1955" s="1">
        <v>0</v>
      </c>
      <c r="AF1955" s="1">
        <v>0</v>
      </c>
      <c r="AG1955" s="1">
        <v>-25.885682017932538</v>
      </c>
      <c r="AH1955" s="1">
        <v>11.50325712309577</v>
      </c>
      <c r="AI1955" s="1">
        <v>0</v>
      </c>
      <c r="AJ1955" s="1">
        <v>3.4385533332824707</v>
      </c>
      <c r="AK1955" s="1">
        <v>0</v>
      </c>
      <c r="AL1955" s="1">
        <v>1</v>
      </c>
      <c r="AM1955" s="1">
        <v>85.063707826693388</v>
      </c>
    </row>
    <row r="1956" spans="5:39" x14ac:dyDescent="0.2">
      <c r="E1956" s="1" t="str">
        <f t="shared" si="30"/>
        <v>-103-----1</v>
      </c>
      <c r="F1956" s="1" t="s">
        <v>87</v>
      </c>
      <c r="G1956" s="1">
        <v>1</v>
      </c>
      <c r="H1956" s="1">
        <v>0</v>
      </c>
      <c r="I1956" s="1">
        <v>3</v>
      </c>
      <c r="J1956" s="1" t="s">
        <v>87</v>
      </c>
      <c r="K1956" s="1" t="s">
        <v>87</v>
      </c>
      <c r="L1956" s="1" t="s">
        <v>87</v>
      </c>
      <c r="M1956" s="1" t="s">
        <v>87</v>
      </c>
      <c r="N1956" s="1" t="s">
        <v>87</v>
      </c>
      <c r="O1956" s="1">
        <v>1</v>
      </c>
      <c r="P1956" s="1">
        <v>10</v>
      </c>
      <c r="Q1956" s="1">
        <v>33389</v>
      </c>
      <c r="R1956" s="1">
        <v>81816.526899146367</v>
      </c>
      <c r="S1956" s="1">
        <v>87.862052917480469</v>
      </c>
      <c r="T1956" s="1">
        <v>-448.10973482135017</v>
      </c>
      <c r="U1956" s="1">
        <v>83.580103386683717</v>
      </c>
      <c r="V1956" s="1">
        <v>339.72265625</v>
      </c>
      <c r="W1956" s="1">
        <v>58.437358856201172</v>
      </c>
      <c r="X1956" s="1">
        <v>7.1424883298011124E-2</v>
      </c>
      <c r="Y1956" s="1">
        <v>0</v>
      </c>
      <c r="Z1956" s="1">
        <v>0</v>
      </c>
      <c r="AA1956" s="1">
        <v>45.182545149600166</v>
      </c>
      <c r="AB1956" s="1">
        <v>54.817454850399827</v>
      </c>
      <c r="AC1956" s="1">
        <v>0</v>
      </c>
      <c r="AD1956" s="1">
        <v>0</v>
      </c>
      <c r="AE1956" s="1">
        <v>0</v>
      </c>
      <c r="AF1956" s="1">
        <v>0</v>
      </c>
      <c r="AG1956" s="1">
        <v>0</v>
      </c>
      <c r="AH1956" s="1">
        <v>14.82326601276308</v>
      </c>
      <c r="AI1956" s="1">
        <v>0</v>
      </c>
      <c r="AJ1956" s="1">
        <v>3.3972265720367432</v>
      </c>
      <c r="AK1956" s="1">
        <v>1</v>
      </c>
      <c r="AL1956" s="1">
        <v>0</v>
      </c>
      <c r="AM1956" s="1">
        <v>68.421060263786501</v>
      </c>
    </row>
    <row r="1957" spans="5:39" x14ac:dyDescent="0.2">
      <c r="E1957" s="1" t="str">
        <f t="shared" si="30"/>
        <v>-111-----1</v>
      </c>
      <c r="F1957" s="1" t="s">
        <v>87</v>
      </c>
      <c r="G1957" s="1">
        <v>1</v>
      </c>
      <c r="H1957" s="1">
        <v>1</v>
      </c>
      <c r="I1957" s="1">
        <v>1</v>
      </c>
      <c r="J1957" s="1" t="s">
        <v>87</v>
      </c>
      <c r="K1957" s="1" t="s">
        <v>87</v>
      </c>
      <c r="L1957" s="1" t="s">
        <v>87</v>
      </c>
      <c r="M1957" s="1" t="s">
        <v>87</v>
      </c>
      <c r="N1957" s="1" t="s">
        <v>87</v>
      </c>
      <c r="O1957" s="1">
        <v>1</v>
      </c>
      <c r="P1957" s="1">
        <v>441</v>
      </c>
      <c r="Q1957" s="1">
        <v>436118</v>
      </c>
      <c r="R1957" s="1">
        <v>27850.376767343321</v>
      </c>
      <c r="S1957" s="1">
        <v>19.19520378112793</v>
      </c>
      <c r="T1957" s="1">
        <v>-298.70788072169637</v>
      </c>
      <c r="U1957" s="1">
        <v>95.406989351010793</v>
      </c>
      <c r="V1957" s="1">
        <v>368.92605590820313</v>
      </c>
      <c r="W1957" s="1">
        <v>152.75129699707031</v>
      </c>
      <c r="X1957" s="1">
        <v>0.54847120479958023</v>
      </c>
      <c r="Y1957" s="1">
        <v>0</v>
      </c>
      <c r="Z1957" s="1">
        <v>0.85756607156778664</v>
      </c>
      <c r="AA1957" s="1">
        <v>18.656189379938457</v>
      </c>
      <c r="AB1957" s="1">
        <v>61.744986448621709</v>
      </c>
      <c r="AC1957" s="1">
        <v>18.398690262727062</v>
      </c>
      <c r="AD1957" s="1">
        <v>0.34256783714499289</v>
      </c>
      <c r="AE1957" s="1">
        <v>0</v>
      </c>
      <c r="AF1957" s="1">
        <v>0.85756607156778664</v>
      </c>
      <c r="AG1957" s="1">
        <v>-65.259470327204511</v>
      </c>
      <c r="AH1957" s="1">
        <v>3.9356005613285139</v>
      </c>
      <c r="AI1957" s="1">
        <v>0.90195246914123883</v>
      </c>
      <c r="AJ1957" s="1">
        <v>3.689260721206665</v>
      </c>
      <c r="AK1957" s="1">
        <v>0</v>
      </c>
      <c r="AL1957" s="1">
        <v>0</v>
      </c>
      <c r="AM1957" s="1">
        <v>47.548030258184014</v>
      </c>
    </row>
    <row r="1958" spans="5:39" x14ac:dyDescent="0.2">
      <c r="E1958" s="1" t="str">
        <f t="shared" si="30"/>
        <v>-112-----1</v>
      </c>
      <c r="F1958" s="1" t="s">
        <v>87</v>
      </c>
      <c r="G1958" s="1">
        <v>1</v>
      </c>
      <c r="H1958" s="1">
        <v>1</v>
      </c>
      <c r="I1958" s="1">
        <v>2</v>
      </c>
      <c r="J1958" s="1" t="s">
        <v>87</v>
      </c>
      <c r="K1958" s="1" t="s">
        <v>87</v>
      </c>
      <c r="L1958" s="1" t="s">
        <v>87</v>
      </c>
      <c r="M1958" s="1" t="s">
        <v>87</v>
      </c>
      <c r="N1958" s="1" t="s">
        <v>87</v>
      </c>
      <c r="O1958" s="1">
        <v>1</v>
      </c>
      <c r="P1958" s="1">
        <v>918</v>
      </c>
      <c r="Q1958" s="1">
        <v>1135171</v>
      </c>
      <c r="R1958" s="1">
        <v>49255.032313521697</v>
      </c>
      <c r="S1958" s="1">
        <v>54.687034606933594</v>
      </c>
      <c r="T1958" s="1">
        <v>-450.347297481206</v>
      </c>
      <c r="U1958" s="1">
        <v>89.83308219488778</v>
      </c>
      <c r="V1958" s="1">
        <v>356.3792724609375</v>
      </c>
      <c r="W1958" s="1">
        <v>62.628696441650391</v>
      </c>
      <c r="X1958" s="1">
        <v>0.12715187362582911</v>
      </c>
      <c r="Y1958" s="1">
        <v>0</v>
      </c>
      <c r="Z1958" s="1">
        <v>2.5857778255434645</v>
      </c>
      <c r="AA1958" s="1">
        <v>32.581522959976958</v>
      </c>
      <c r="AB1958" s="1">
        <v>60.654121713821084</v>
      </c>
      <c r="AC1958" s="1">
        <v>4.1785775006584913</v>
      </c>
      <c r="AD1958" s="1">
        <v>0</v>
      </c>
      <c r="AE1958" s="1">
        <v>0</v>
      </c>
      <c r="AF1958" s="1">
        <v>2.5857778255434645</v>
      </c>
      <c r="AG1958" s="1">
        <v>-7.0201400274421388</v>
      </c>
      <c r="AH1958" s="1">
        <v>8.9110621925846463</v>
      </c>
      <c r="AI1958" s="1">
        <v>8.4253252140550323</v>
      </c>
      <c r="AJ1958" s="1">
        <v>3.5637927055358887</v>
      </c>
      <c r="AK1958" s="1">
        <v>0</v>
      </c>
      <c r="AL1958" s="1">
        <v>0</v>
      </c>
      <c r="AM1958" s="1">
        <v>56.447404858889307</v>
      </c>
    </row>
    <row r="1959" spans="5:39" x14ac:dyDescent="0.2">
      <c r="E1959" s="1" t="str">
        <f t="shared" si="30"/>
        <v>-113-----1</v>
      </c>
      <c r="F1959" s="1" t="s">
        <v>87</v>
      </c>
      <c r="G1959" s="1">
        <v>1</v>
      </c>
      <c r="H1959" s="1">
        <v>1</v>
      </c>
      <c r="I1959" s="1">
        <v>3</v>
      </c>
      <c r="J1959" s="1" t="s">
        <v>87</v>
      </c>
      <c r="K1959" s="1" t="s">
        <v>87</v>
      </c>
      <c r="L1959" s="1" t="s">
        <v>87</v>
      </c>
      <c r="M1959" s="1" t="s">
        <v>87</v>
      </c>
      <c r="N1959" s="1" t="s">
        <v>87</v>
      </c>
      <c r="O1959" s="1">
        <v>1</v>
      </c>
      <c r="P1959" s="1">
        <v>208</v>
      </c>
      <c r="Q1959" s="1">
        <v>371237</v>
      </c>
      <c r="R1959" s="1">
        <v>93315.76561731004</v>
      </c>
      <c r="S1959" s="1">
        <v>89.705894470214844</v>
      </c>
      <c r="T1959" s="1">
        <v>-570.97537244367413</v>
      </c>
      <c r="U1959" s="1">
        <v>95.539036897907025</v>
      </c>
      <c r="V1959" s="1">
        <v>342.68701171875</v>
      </c>
      <c r="W1959" s="1">
        <v>-225.57162475585938</v>
      </c>
      <c r="X1959" s="1">
        <v>-0.24172938330799693</v>
      </c>
      <c r="Y1959" s="1">
        <v>0.92932547132963583</v>
      </c>
      <c r="Z1959" s="1">
        <v>1.6671290846548164</v>
      </c>
      <c r="AA1959" s="1">
        <v>68.9459832936911</v>
      </c>
      <c r="AB1959" s="1">
        <v>28.457562150324456</v>
      </c>
      <c r="AC1959" s="1">
        <v>0</v>
      </c>
      <c r="AD1959" s="1">
        <v>0</v>
      </c>
      <c r="AE1959" s="1">
        <v>0</v>
      </c>
      <c r="AF1959" s="1">
        <v>0</v>
      </c>
      <c r="AG1959" s="1">
        <v>0</v>
      </c>
      <c r="AH1959" s="1">
        <v>14.565397329719403</v>
      </c>
      <c r="AI1959" s="1">
        <v>0</v>
      </c>
      <c r="AJ1959" s="1">
        <v>3.4268701076507568</v>
      </c>
      <c r="AK1959" s="1">
        <v>0</v>
      </c>
      <c r="AL1959" s="1">
        <v>0</v>
      </c>
      <c r="AM1959" s="1">
        <v>-107.38769722613503</v>
      </c>
    </row>
    <row r="1960" spans="5:39" x14ac:dyDescent="0.2">
      <c r="E1960" s="1" t="str">
        <f t="shared" si="30"/>
        <v>-001-----2</v>
      </c>
      <c r="F1960" s="1" t="s">
        <v>87</v>
      </c>
      <c r="G1960" s="1">
        <v>0</v>
      </c>
      <c r="H1960" s="1">
        <v>0</v>
      </c>
      <c r="I1960" s="1">
        <v>1</v>
      </c>
      <c r="J1960" s="1" t="s">
        <v>87</v>
      </c>
      <c r="K1960" s="1" t="s">
        <v>87</v>
      </c>
      <c r="L1960" s="1" t="s">
        <v>87</v>
      </c>
      <c r="M1960" s="1" t="s">
        <v>87</v>
      </c>
      <c r="N1960" s="1" t="s">
        <v>87</v>
      </c>
      <c r="O1960" s="1">
        <v>2</v>
      </c>
      <c r="P1960" s="1">
        <v>1510</v>
      </c>
      <c r="Q1960" s="1">
        <v>6094735</v>
      </c>
      <c r="R1960" s="1">
        <v>13589.717370625249</v>
      </c>
      <c r="S1960" s="1">
        <v>13.663796424865723</v>
      </c>
      <c r="T1960" s="1">
        <v>-131.84552117364086</v>
      </c>
      <c r="U1960" s="1">
        <v>62.617850125716522</v>
      </c>
      <c r="V1960" s="1">
        <v>136.65213012695313</v>
      </c>
      <c r="W1960" s="1">
        <v>58.645111083984375</v>
      </c>
      <c r="X1960" s="1">
        <v>0.43154032924001995</v>
      </c>
      <c r="Y1960" s="1">
        <v>0.54054852261829267</v>
      </c>
      <c r="Z1960" s="1">
        <v>5.1827848134496417</v>
      </c>
      <c r="AA1960" s="1">
        <v>20.148357557793737</v>
      </c>
      <c r="AB1960" s="1">
        <v>52.492651444238348</v>
      </c>
      <c r="AC1960" s="1">
        <v>20.311153807343551</v>
      </c>
      <c r="AD1960" s="1">
        <v>1.3245038545564327</v>
      </c>
      <c r="AE1960" s="1">
        <v>0.54054852261829267</v>
      </c>
      <c r="AF1960" s="1">
        <v>5.1827848134496417</v>
      </c>
      <c r="AG1960" s="1">
        <v>-14.906952239858164</v>
      </c>
      <c r="AH1960" s="1">
        <v>1.3657133608149234</v>
      </c>
      <c r="AI1960" s="1">
        <v>4.3300651386143132</v>
      </c>
      <c r="AJ1960" s="1">
        <v>1.3665212392807007</v>
      </c>
      <c r="AK1960" s="1">
        <v>0</v>
      </c>
      <c r="AL1960" s="1">
        <v>0</v>
      </c>
      <c r="AM1960" s="1">
        <v>0.43182856578356682</v>
      </c>
    </row>
    <row r="1961" spans="5:39" x14ac:dyDescent="0.2">
      <c r="E1961" s="1" t="str">
        <f t="shared" si="30"/>
        <v>-002-----2</v>
      </c>
      <c r="F1961" s="1" t="s">
        <v>87</v>
      </c>
      <c r="G1961" s="1">
        <v>0</v>
      </c>
      <c r="H1961" s="1">
        <v>0</v>
      </c>
      <c r="I1961" s="1">
        <v>2</v>
      </c>
      <c r="J1961" s="1" t="s">
        <v>87</v>
      </c>
      <c r="K1961" s="1" t="s">
        <v>87</v>
      </c>
      <c r="L1961" s="1" t="s">
        <v>87</v>
      </c>
      <c r="M1961" s="1" t="s">
        <v>87</v>
      </c>
      <c r="N1961" s="1" t="s">
        <v>87</v>
      </c>
      <c r="O1961" s="1">
        <v>2</v>
      </c>
      <c r="P1961" s="1">
        <v>1012</v>
      </c>
      <c r="Q1961" s="1">
        <v>3859522</v>
      </c>
      <c r="R1961" s="1">
        <v>26557.295314943476</v>
      </c>
      <c r="S1961" s="1">
        <v>48.197032928466797</v>
      </c>
      <c r="T1961" s="1">
        <v>-225.10031739434805</v>
      </c>
      <c r="U1961" s="1">
        <v>72.87915952523575</v>
      </c>
      <c r="V1961" s="1">
        <v>145.60183715820313</v>
      </c>
      <c r="W1961" s="1">
        <v>-0.19409917294979095</v>
      </c>
      <c r="X1961" s="1">
        <v>-7.3086950552744595E-4</v>
      </c>
      <c r="Y1961" s="1">
        <v>0</v>
      </c>
      <c r="Z1961" s="1">
        <v>7.193300102966119</v>
      </c>
      <c r="AA1961" s="1">
        <v>44.41270188380841</v>
      </c>
      <c r="AB1961" s="1">
        <v>44.304009667518415</v>
      </c>
      <c r="AC1961" s="1">
        <v>4.0899883457070585</v>
      </c>
      <c r="AD1961" s="1">
        <v>0</v>
      </c>
      <c r="AE1961" s="1">
        <v>0</v>
      </c>
      <c r="AF1961" s="1">
        <v>7.193300102966119</v>
      </c>
      <c r="AG1961" s="1">
        <v>0.185147232625539</v>
      </c>
      <c r="AH1961" s="1">
        <v>3.0376165911626432</v>
      </c>
      <c r="AI1961" s="1">
        <v>4.7570088349586754</v>
      </c>
      <c r="AJ1961" s="1">
        <v>1.456018328666687</v>
      </c>
      <c r="AK1961" s="1">
        <v>0</v>
      </c>
      <c r="AL1961" s="1">
        <v>0</v>
      </c>
      <c r="AM1961" s="1">
        <v>-1.554552482641909</v>
      </c>
    </row>
    <row r="1962" spans="5:39" x14ac:dyDescent="0.2">
      <c r="E1962" s="1" t="str">
        <f t="shared" si="30"/>
        <v>-003-----2</v>
      </c>
      <c r="F1962" s="1" t="s">
        <v>87</v>
      </c>
      <c r="G1962" s="1">
        <v>0</v>
      </c>
      <c r="H1962" s="1">
        <v>0</v>
      </c>
      <c r="I1962" s="1">
        <v>3</v>
      </c>
      <c r="J1962" s="1" t="s">
        <v>87</v>
      </c>
      <c r="K1962" s="1" t="s">
        <v>87</v>
      </c>
      <c r="L1962" s="1" t="s">
        <v>87</v>
      </c>
      <c r="M1962" s="1" t="s">
        <v>87</v>
      </c>
      <c r="N1962" s="1" t="s">
        <v>87</v>
      </c>
      <c r="O1962" s="1">
        <v>2</v>
      </c>
      <c r="P1962" s="1">
        <v>187</v>
      </c>
      <c r="Q1962" s="1">
        <v>624122</v>
      </c>
      <c r="R1962" s="1">
        <v>65123.170221701359</v>
      </c>
      <c r="S1962" s="1">
        <v>90.043701171875</v>
      </c>
      <c r="T1962" s="1">
        <v>-345.27449381645482</v>
      </c>
      <c r="U1962" s="1">
        <v>96.619994233804832</v>
      </c>
      <c r="V1962" s="1">
        <v>160.44731140136719</v>
      </c>
      <c r="W1962" s="1">
        <v>-108.01531219482422</v>
      </c>
      <c r="X1962" s="1">
        <v>-0.16586310498568094</v>
      </c>
      <c r="Y1962" s="1">
        <v>0</v>
      </c>
      <c r="Z1962" s="1">
        <v>1.6897337379550792</v>
      </c>
      <c r="AA1962" s="1">
        <v>65.906345233784421</v>
      </c>
      <c r="AB1962" s="1">
        <v>32.403921028260498</v>
      </c>
      <c r="AC1962" s="1">
        <v>0</v>
      </c>
      <c r="AD1962" s="1">
        <v>0</v>
      </c>
      <c r="AE1962" s="1">
        <v>0</v>
      </c>
      <c r="AF1962" s="1">
        <v>0</v>
      </c>
      <c r="AG1962" s="1">
        <v>-3.7365586222286593</v>
      </c>
      <c r="AH1962" s="1">
        <v>6.0796529323280062</v>
      </c>
      <c r="AI1962" s="1">
        <v>0</v>
      </c>
      <c r="AJ1962" s="1">
        <v>1.6044731140136719</v>
      </c>
      <c r="AK1962" s="1">
        <v>0</v>
      </c>
      <c r="AL1962" s="1">
        <v>0</v>
      </c>
      <c r="AM1962" s="1">
        <v>-22.151226393515213</v>
      </c>
    </row>
    <row r="1963" spans="5:39" x14ac:dyDescent="0.2">
      <c r="E1963" s="1" t="str">
        <f t="shared" si="30"/>
        <v>-011-----2</v>
      </c>
      <c r="F1963" s="1" t="s">
        <v>87</v>
      </c>
      <c r="G1963" s="1">
        <v>0</v>
      </c>
      <c r="H1963" s="1">
        <v>1</v>
      </c>
      <c r="I1963" s="1">
        <v>1</v>
      </c>
      <c r="J1963" s="1" t="s">
        <v>87</v>
      </c>
      <c r="K1963" s="1" t="s">
        <v>87</v>
      </c>
      <c r="L1963" s="1" t="s">
        <v>87</v>
      </c>
      <c r="M1963" s="1" t="s">
        <v>87</v>
      </c>
      <c r="N1963" s="1" t="s">
        <v>87</v>
      </c>
      <c r="O1963" s="1">
        <v>2</v>
      </c>
      <c r="P1963" s="1">
        <v>727</v>
      </c>
      <c r="Q1963" s="1">
        <v>2182690</v>
      </c>
      <c r="R1963" s="1">
        <v>14975.51748536133</v>
      </c>
      <c r="S1963" s="1">
        <v>15.764870643615723</v>
      </c>
      <c r="T1963" s="1">
        <v>-140.12950866461557</v>
      </c>
      <c r="U1963" s="1">
        <v>56.449866301020471</v>
      </c>
      <c r="V1963" s="1">
        <v>148.01931762695313</v>
      </c>
      <c r="W1963" s="1">
        <v>64.908676147460938</v>
      </c>
      <c r="X1963" s="1">
        <v>0.43343194123949041</v>
      </c>
      <c r="Y1963" s="1">
        <v>7.7060874425594103E-2</v>
      </c>
      <c r="Z1963" s="1">
        <v>6.8198873866650782</v>
      </c>
      <c r="AA1963" s="1">
        <v>21.247451539155811</v>
      </c>
      <c r="AB1963" s="1">
        <v>48.475138475917326</v>
      </c>
      <c r="AC1963" s="1">
        <v>22.340139919090664</v>
      </c>
      <c r="AD1963" s="1">
        <v>1.0403218047455203</v>
      </c>
      <c r="AE1963" s="1">
        <v>7.7060874425594103E-2</v>
      </c>
      <c r="AF1963" s="1">
        <v>6.8198873866650782</v>
      </c>
      <c r="AG1963" s="1">
        <v>-30.410157532502243</v>
      </c>
      <c r="AH1963" s="1">
        <v>1.9298812903122458</v>
      </c>
      <c r="AI1963" s="1">
        <v>6.8970434482079988</v>
      </c>
      <c r="AJ1963" s="1">
        <v>1.4801932573318481</v>
      </c>
      <c r="AK1963" s="1">
        <v>0</v>
      </c>
      <c r="AL1963" s="1">
        <v>0</v>
      </c>
      <c r="AM1963" s="1">
        <v>22.15222365026672</v>
      </c>
    </row>
    <row r="1964" spans="5:39" x14ac:dyDescent="0.2">
      <c r="E1964" s="1" t="str">
        <f t="shared" si="30"/>
        <v>-012-----2</v>
      </c>
      <c r="F1964" s="1" t="s">
        <v>87</v>
      </c>
      <c r="G1964" s="1">
        <v>0</v>
      </c>
      <c r="H1964" s="1">
        <v>1</v>
      </c>
      <c r="I1964" s="1">
        <v>2</v>
      </c>
      <c r="J1964" s="1" t="s">
        <v>87</v>
      </c>
      <c r="K1964" s="1" t="s">
        <v>87</v>
      </c>
      <c r="L1964" s="1" t="s">
        <v>87</v>
      </c>
      <c r="M1964" s="1" t="s">
        <v>87</v>
      </c>
      <c r="N1964" s="1" t="s">
        <v>87</v>
      </c>
      <c r="O1964" s="1">
        <v>2</v>
      </c>
      <c r="P1964" s="1">
        <v>2051</v>
      </c>
      <c r="Q1964" s="1">
        <v>6575523</v>
      </c>
      <c r="R1964" s="1">
        <v>34055.464753722117</v>
      </c>
      <c r="S1964" s="1">
        <v>57.836700439453125</v>
      </c>
      <c r="T1964" s="1">
        <v>-269.63888745121193</v>
      </c>
      <c r="U1964" s="1">
        <v>73.030672072557948</v>
      </c>
      <c r="V1964" s="1">
        <v>170.97096252441406</v>
      </c>
      <c r="W1964" s="1">
        <v>36.367095947265625</v>
      </c>
      <c r="X1964" s="1">
        <v>0.10678784215766973</v>
      </c>
      <c r="Y1964" s="1">
        <v>0.53352410142889017</v>
      </c>
      <c r="Z1964" s="1">
        <v>4.2443620074023007</v>
      </c>
      <c r="AA1964" s="1">
        <v>35.958250012964747</v>
      </c>
      <c r="AB1964" s="1">
        <v>53.040875988115324</v>
      </c>
      <c r="AC1964" s="1">
        <v>6.1154527176013227</v>
      </c>
      <c r="AD1964" s="1">
        <v>0.10753517248742038</v>
      </c>
      <c r="AE1964" s="1">
        <v>0.53352410142889017</v>
      </c>
      <c r="AF1964" s="1">
        <v>4.2443620074023007</v>
      </c>
      <c r="AG1964" s="1">
        <v>-1.220968516576947</v>
      </c>
      <c r="AH1964" s="1">
        <v>5.4143143620279321</v>
      </c>
      <c r="AI1964" s="1">
        <v>13.898801818438594</v>
      </c>
      <c r="AJ1964" s="1">
        <v>1.709709644317627</v>
      </c>
      <c r="AK1964" s="1">
        <v>0</v>
      </c>
      <c r="AL1964" s="1">
        <v>0</v>
      </c>
      <c r="AM1964" s="1">
        <v>43.912201341070158</v>
      </c>
    </row>
    <row r="1965" spans="5:39" x14ac:dyDescent="0.2">
      <c r="E1965" s="1" t="str">
        <f t="shared" si="30"/>
        <v>-013-----2</v>
      </c>
      <c r="F1965" s="1" t="s">
        <v>87</v>
      </c>
      <c r="G1965" s="1">
        <v>0</v>
      </c>
      <c r="H1965" s="1">
        <v>1</v>
      </c>
      <c r="I1965" s="1">
        <v>3</v>
      </c>
      <c r="J1965" s="1" t="s">
        <v>87</v>
      </c>
      <c r="K1965" s="1" t="s">
        <v>87</v>
      </c>
      <c r="L1965" s="1" t="s">
        <v>87</v>
      </c>
      <c r="M1965" s="1" t="s">
        <v>87</v>
      </c>
      <c r="N1965" s="1" t="s">
        <v>87</v>
      </c>
      <c r="O1965" s="1">
        <v>2</v>
      </c>
      <c r="P1965" s="1">
        <v>1172</v>
      </c>
      <c r="Q1965" s="1">
        <v>3592416</v>
      </c>
      <c r="R1965" s="1">
        <v>72644.227996153088</v>
      </c>
      <c r="S1965" s="1">
        <v>90.890098571777344</v>
      </c>
      <c r="T1965" s="1">
        <v>-383.14976923094173</v>
      </c>
      <c r="U1965" s="1">
        <v>76.604233491587451</v>
      </c>
      <c r="V1965" s="1">
        <v>181.8973388671875</v>
      </c>
      <c r="W1965" s="1">
        <v>-213.12892150878906</v>
      </c>
      <c r="X1965" s="1">
        <v>-0.29338727575172996</v>
      </c>
      <c r="Y1965" s="1">
        <v>1.1775083954642223</v>
      </c>
      <c r="Z1965" s="1">
        <v>5.8658852426890427</v>
      </c>
      <c r="AA1965" s="1">
        <v>67.172871961376416</v>
      </c>
      <c r="AB1965" s="1">
        <v>25.400148535136243</v>
      </c>
      <c r="AC1965" s="1">
        <v>0.38358586533408157</v>
      </c>
      <c r="AD1965" s="1">
        <v>0</v>
      </c>
      <c r="AE1965" s="1">
        <v>0</v>
      </c>
      <c r="AF1965" s="1">
        <v>0</v>
      </c>
      <c r="AG1965" s="1">
        <v>0</v>
      </c>
      <c r="AH1965" s="1">
        <v>10.216167218938111</v>
      </c>
      <c r="AI1965" s="1">
        <v>0</v>
      </c>
      <c r="AJ1965" s="1">
        <v>1.8189733028411865</v>
      </c>
      <c r="AK1965" s="1">
        <v>0</v>
      </c>
      <c r="AL1965" s="1">
        <v>0</v>
      </c>
      <c r="AM1965" s="1">
        <v>-98.696895772402542</v>
      </c>
    </row>
    <row r="1966" spans="5:39" x14ac:dyDescent="0.2">
      <c r="E1966" s="1" t="str">
        <f t="shared" si="30"/>
        <v>-101-----2</v>
      </c>
      <c r="F1966" s="1" t="s">
        <v>87</v>
      </c>
      <c r="G1966" s="1">
        <v>1</v>
      </c>
      <c r="H1966" s="1">
        <v>0</v>
      </c>
      <c r="I1966" s="1">
        <v>1</v>
      </c>
      <c r="J1966" s="1" t="s">
        <v>87</v>
      </c>
      <c r="K1966" s="1" t="s">
        <v>87</v>
      </c>
      <c r="L1966" s="1" t="s">
        <v>87</v>
      </c>
      <c r="M1966" s="1" t="s">
        <v>87</v>
      </c>
      <c r="N1966" s="1" t="s">
        <v>87</v>
      </c>
      <c r="O1966" s="1">
        <v>2</v>
      </c>
      <c r="P1966" s="1">
        <v>396</v>
      </c>
      <c r="Q1966" s="1">
        <v>452664</v>
      </c>
      <c r="R1966" s="1">
        <v>22908.060072992219</v>
      </c>
      <c r="S1966" s="1">
        <v>14.935725212097168</v>
      </c>
      <c r="T1966" s="1">
        <v>-138.26998989779253</v>
      </c>
      <c r="U1966" s="1">
        <v>85.924039590880028</v>
      </c>
      <c r="V1966" s="1">
        <v>339.39279174804688</v>
      </c>
      <c r="W1966" s="1">
        <v>131.50698852539063</v>
      </c>
      <c r="X1966" s="1">
        <v>0.57406427303913288</v>
      </c>
      <c r="Y1966" s="1">
        <v>0</v>
      </c>
      <c r="Z1966" s="1">
        <v>1.713191241185515</v>
      </c>
      <c r="AA1966" s="1">
        <v>8.8834102115476377</v>
      </c>
      <c r="AB1966" s="1">
        <v>71.909186504780592</v>
      </c>
      <c r="AC1966" s="1">
        <v>17.494212042486261</v>
      </c>
      <c r="AD1966" s="1">
        <v>0</v>
      </c>
      <c r="AE1966" s="1">
        <v>0</v>
      </c>
      <c r="AF1966" s="1">
        <v>1.713191241185515</v>
      </c>
      <c r="AG1966" s="1">
        <v>-161.87709242420644</v>
      </c>
      <c r="AH1966" s="1">
        <v>1.7436710249999905</v>
      </c>
      <c r="AI1966" s="1">
        <v>1.9351421955086272</v>
      </c>
      <c r="AJ1966" s="1">
        <v>3.393928050994873</v>
      </c>
      <c r="AK1966" s="1">
        <v>0</v>
      </c>
      <c r="AL1966" s="1">
        <v>0</v>
      </c>
      <c r="AM1966" s="1">
        <v>2.6584254330681767</v>
      </c>
    </row>
    <row r="1967" spans="5:39" x14ac:dyDescent="0.2">
      <c r="E1967" s="1" t="str">
        <f t="shared" si="30"/>
        <v>-102-----2</v>
      </c>
      <c r="F1967" s="1" t="s">
        <v>87</v>
      </c>
      <c r="G1967" s="1">
        <v>1</v>
      </c>
      <c r="H1967" s="1">
        <v>0</v>
      </c>
      <c r="I1967" s="1">
        <v>2</v>
      </c>
      <c r="J1967" s="1" t="s">
        <v>87</v>
      </c>
      <c r="K1967" s="1" t="s">
        <v>87</v>
      </c>
      <c r="L1967" s="1" t="s">
        <v>87</v>
      </c>
      <c r="M1967" s="1" t="s">
        <v>87</v>
      </c>
      <c r="N1967" s="1" t="s">
        <v>87</v>
      </c>
      <c r="O1967" s="1">
        <v>2</v>
      </c>
      <c r="P1967" s="1">
        <v>123</v>
      </c>
      <c r="Q1967" s="1">
        <v>188297</v>
      </c>
      <c r="R1967" s="1">
        <v>46442.673254957015</v>
      </c>
      <c r="S1967" s="1">
        <v>51.428916931152344</v>
      </c>
      <c r="T1967" s="1">
        <v>-310.09710593139761</v>
      </c>
      <c r="U1967" s="1">
        <v>127.72839229866936</v>
      </c>
      <c r="V1967" s="1">
        <v>356.50595092773438</v>
      </c>
      <c r="W1967" s="1">
        <v>193.04441833496094</v>
      </c>
      <c r="X1967" s="1">
        <v>0.41566172833161902</v>
      </c>
      <c r="Y1967" s="1">
        <v>0</v>
      </c>
      <c r="Z1967" s="1">
        <v>0.17578612511086208</v>
      </c>
      <c r="AA1967" s="1">
        <v>17.115514320461823</v>
      </c>
      <c r="AB1967" s="1">
        <v>76.688423076310301</v>
      </c>
      <c r="AC1967" s="1">
        <v>6.0202764781170179</v>
      </c>
      <c r="AD1967" s="1">
        <v>0</v>
      </c>
      <c r="AE1967" s="1">
        <v>0</v>
      </c>
      <c r="AF1967" s="1">
        <v>0.17578612511086208</v>
      </c>
      <c r="AG1967" s="1">
        <v>-39.089129238927228</v>
      </c>
      <c r="AH1967" s="1">
        <v>7.5843375414503704</v>
      </c>
      <c r="AI1967" s="1">
        <v>0.20314457461618932</v>
      </c>
      <c r="AJ1967" s="1">
        <v>3.5650594234466553</v>
      </c>
      <c r="AK1967" s="1">
        <v>0</v>
      </c>
      <c r="AL1967" s="1">
        <v>0</v>
      </c>
      <c r="AM1967" s="1">
        <v>50.208830873755339</v>
      </c>
    </row>
    <row r="1968" spans="5:39" x14ac:dyDescent="0.2">
      <c r="E1968" s="1" t="str">
        <f t="shared" si="30"/>
        <v>-103-----2</v>
      </c>
      <c r="F1968" s="1" t="s">
        <v>87</v>
      </c>
      <c r="G1968" s="1">
        <v>1</v>
      </c>
      <c r="H1968" s="1">
        <v>0</v>
      </c>
      <c r="I1968" s="1">
        <v>3</v>
      </c>
      <c r="J1968" s="1" t="s">
        <v>87</v>
      </c>
      <c r="K1968" s="1" t="s">
        <v>87</v>
      </c>
      <c r="L1968" s="1" t="s">
        <v>87</v>
      </c>
      <c r="M1968" s="1" t="s">
        <v>87</v>
      </c>
      <c r="N1968" s="1" t="s">
        <v>87</v>
      </c>
      <c r="O1968" s="1">
        <v>2</v>
      </c>
      <c r="P1968" s="1">
        <v>17</v>
      </c>
      <c r="Q1968" s="1">
        <v>31083</v>
      </c>
      <c r="R1968" s="1">
        <v>104563.30585029053</v>
      </c>
      <c r="S1968" s="1">
        <v>91.769035339355469</v>
      </c>
      <c r="T1968" s="1">
        <v>-490.46165199650761</v>
      </c>
      <c r="U1968" s="1">
        <v>89.706008868926361</v>
      </c>
      <c r="V1968" s="1">
        <v>357.2081298828125</v>
      </c>
      <c r="W1968" s="1">
        <v>-7.8308992385864258</v>
      </c>
      <c r="X1968" s="1">
        <v>-7.4891465748016675E-3</v>
      </c>
      <c r="Y1968" s="1">
        <v>0</v>
      </c>
      <c r="Z1968" s="1">
        <v>0</v>
      </c>
      <c r="AA1968" s="1">
        <v>34.047550107775955</v>
      </c>
      <c r="AB1968" s="1">
        <v>65.952449892224038</v>
      </c>
      <c r="AC1968" s="1">
        <v>0</v>
      </c>
      <c r="AD1968" s="1">
        <v>0</v>
      </c>
      <c r="AE1968" s="1">
        <v>0</v>
      </c>
      <c r="AF1968" s="1">
        <v>0</v>
      </c>
      <c r="AG1968" s="1">
        <v>-7.2288662886742383</v>
      </c>
      <c r="AH1968" s="1">
        <v>16.230994434256669</v>
      </c>
      <c r="AI1968" s="1">
        <v>0</v>
      </c>
      <c r="AJ1968" s="1">
        <v>3.5720810890197754</v>
      </c>
      <c r="AK1968" s="1">
        <v>1</v>
      </c>
      <c r="AL1968" s="1">
        <v>0</v>
      </c>
      <c r="AM1968" s="1">
        <v>26.714496970868598</v>
      </c>
    </row>
    <row r="1969" spans="5:39" x14ac:dyDescent="0.2">
      <c r="E1969" s="1" t="str">
        <f t="shared" si="30"/>
        <v>-111-----2</v>
      </c>
      <c r="F1969" s="1" t="s">
        <v>87</v>
      </c>
      <c r="G1969" s="1">
        <v>1</v>
      </c>
      <c r="H1969" s="1">
        <v>1</v>
      </c>
      <c r="I1969" s="1">
        <v>1</v>
      </c>
      <c r="J1969" s="1" t="s">
        <v>87</v>
      </c>
      <c r="K1969" s="1" t="s">
        <v>87</v>
      </c>
      <c r="L1969" s="1" t="s">
        <v>87</v>
      </c>
      <c r="M1969" s="1" t="s">
        <v>87</v>
      </c>
      <c r="N1969" s="1" t="s">
        <v>87</v>
      </c>
      <c r="O1969" s="1">
        <v>2</v>
      </c>
      <c r="P1969" s="1">
        <v>902</v>
      </c>
      <c r="Q1969" s="1">
        <v>981336</v>
      </c>
      <c r="R1969" s="1">
        <v>27117.816067113701</v>
      </c>
      <c r="S1969" s="1">
        <v>19.280021667480469</v>
      </c>
      <c r="T1969" s="1">
        <v>-240.27816753170015</v>
      </c>
      <c r="U1969" s="1">
        <v>92.553932569312749</v>
      </c>
      <c r="V1969" s="1">
        <v>357.16879272460938</v>
      </c>
      <c r="W1969" s="1">
        <v>178.563232421875</v>
      </c>
      <c r="X1969" s="1">
        <v>0.65847202436932994</v>
      </c>
      <c r="Y1969" s="1">
        <v>0.19412311379588643</v>
      </c>
      <c r="Z1969" s="1">
        <v>1.1396708161119127</v>
      </c>
      <c r="AA1969" s="1">
        <v>15.364564226727644</v>
      </c>
      <c r="AB1969" s="1">
        <v>56.51479207936935</v>
      </c>
      <c r="AC1969" s="1">
        <v>26.372109043181947</v>
      </c>
      <c r="AD1969" s="1">
        <v>0.41474072081325863</v>
      </c>
      <c r="AE1969" s="1">
        <v>0.19412311379588643</v>
      </c>
      <c r="AF1969" s="1">
        <v>1.1396708161119127</v>
      </c>
      <c r="AG1969" s="1">
        <v>-79.71163901047764</v>
      </c>
      <c r="AH1969" s="1">
        <v>4.9175454977590416</v>
      </c>
      <c r="AI1969" s="1">
        <v>1.711949020003545</v>
      </c>
      <c r="AJ1969" s="1">
        <v>3.5716879367828369</v>
      </c>
      <c r="AK1969" s="1">
        <v>0</v>
      </c>
      <c r="AL1969" s="1">
        <v>0</v>
      </c>
      <c r="AM1969" s="1">
        <v>42.200808911544883</v>
      </c>
    </row>
    <row r="1970" spans="5:39" x14ac:dyDescent="0.2">
      <c r="E1970" s="1" t="str">
        <f t="shared" si="30"/>
        <v>-112-----2</v>
      </c>
      <c r="F1970" s="1" t="s">
        <v>87</v>
      </c>
      <c r="G1970" s="1">
        <v>1</v>
      </c>
      <c r="H1970" s="1">
        <v>1</v>
      </c>
      <c r="I1970" s="1">
        <v>2</v>
      </c>
      <c r="J1970" s="1" t="s">
        <v>87</v>
      </c>
      <c r="K1970" s="1" t="s">
        <v>87</v>
      </c>
      <c r="L1970" s="1" t="s">
        <v>87</v>
      </c>
      <c r="M1970" s="1" t="s">
        <v>87</v>
      </c>
      <c r="N1970" s="1" t="s">
        <v>87</v>
      </c>
      <c r="O1970" s="1">
        <v>2</v>
      </c>
      <c r="P1970" s="1">
        <v>2390</v>
      </c>
      <c r="Q1970" s="1">
        <v>3338620</v>
      </c>
      <c r="R1970" s="1">
        <v>51369.834686589173</v>
      </c>
      <c r="S1970" s="1">
        <v>56.775997161865234</v>
      </c>
      <c r="T1970" s="1">
        <v>-375.51566266403483</v>
      </c>
      <c r="U1970" s="1">
        <v>96.346261738143113</v>
      </c>
      <c r="V1970" s="1">
        <v>362.72927856445313</v>
      </c>
      <c r="W1970" s="1">
        <v>151.73551940917969</v>
      </c>
      <c r="X1970" s="1">
        <v>0.29537864066514585</v>
      </c>
      <c r="Y1970" s="1">
        <v>0.19403226482798283</v>
      </c>
      <c r="Z1970" s="1">
        <v>1.0166475969112987</v>
      </c>
      <c r="AA1970" s="1">
        <v>18.902570523150285</v>
      </c>
      <c r="AB1970" s="1">
        <v>73.332304964326582</v>
      </c>
      <c r="AC1970" s="1">
        <v>6.5544446507838572</v>
      </c>
      <c r="AD1970" s="1">
        <v>0</v>
      </c>
      <c r="AE1970" s="1">
        <v>0.19403226482798283</v>
      </c>
      <c r="AF1970" s="1">
        <v>1.0166475969112987</v>
      </c>
      <c r="AG1970" s="1">
        <v>-3.8433107799858179</v>
      </c>
      <c r="AH1970" s="1">
        <v>9.6648695933919573</v>
      </c>
      <c r="AI1970" s="1">
        <v>8.0659965366152999</v>
      </c>
      <c r="AJ1970" s="1">
        <v>3.6272926330566406</v>
      </c>
      <c r="AK1970" s="1">
        <v>0</v>
      </c>
      <c r="AL1970" s="1">
        <v>0</v>
      </c>
      <c r="AM1970" s="1">
        <v>54.28809248293323</v>
      </c>
    </row>
    <row r="1971" spans="5:39" x14ac:dyDescent="0.2">
      <c r="E1971" s="1" t="str">
        <f t="shared" si="30"/>
        <v>-113-----2</v>
      </c>
      <c r="F1971" s="1" t="s">
        <v>87</v>
      </c>
      <c r="G1971" s="1">
        <v>1</v>
      </c>
      <c r="H1971" s="1">
        <v>1</v>
      </c>
      <c r="I1971" s="1">
        <v>3</v>
      </c>
      <c r="J1971" s="1" t="s">
        <v>87</v>
      </c>
      <c r="K1971" s="1" t="s">
        <v>87</v>
      </c>
      <c r="L1971" s="1" t="s">
        <v>87</v>
      </c>
      <c r="M1971" s="1" t="s">
        <v>87</v>
      </c>
      <c r="N1971" s="1" t="s">
        <v>87</v>
      </c>
      <c r="O1971" s="1">
        <v>2</v>
      </c>
      <c r="P1971" s="1">
        <v>750</v>
      </c>
      <c r="Q1971" s="1">
        <v>1213128</v>
      </c>
      <c r="R1971" s="1">
        <v>95899.731662749036</v>
      </c>
      <c r="S1971" s="1">
        <v>90.176559448242188</v>
      </c>
      <c r="T1971" s="1">
        <v>-459.12953102244302</v>
      </c>
      <c r="U1971" s="1">
        <v>94.516004544759141</v>
      </c>
      <c r="V1971" s="1">
        <v>357.10345458984375</v>
      </c>
      <c r="W1971" s="1">
        <v>-130.50245666503906</v>
      </c>
      <c r="X1971" s="1">
        <v>-0.13608219168326513</v>
      </c>
      <c r="Y1971" s="1">
        <v>0.16741844224187391</v>
      </c>
      <c r="Z1971" s="1">
        <v>2.6218173185352245</v>
      </c>
      <c r="AA1971" s="1">
        <v>53.947646085161658</v>
      </c>
      <c r="AB1971" s="1">
        <v>43.263118154061239</v>
      </c>
      <c r="AC1971" s="1">
        <v>0</v>
      </c>
      <c r="AD1971" s="1">
        <v>0</v>
      </c>
      <c r="AE1971" s="1">
        <v>0</v>
      </c>
      <c r="AF1971" s="1">
        <v>0</v>
      </c>
      <c r="AG1971" s="1">
        <v>0</v>
      </c>
      <c r="AH1971" s="1">
        <v>15.775062473466747</v>
      </c>
      <c r="AI1971" s="1">
        <v>0</v>
      </c>
      <c r="AJ1971" s="1">
        <v>3.5710344314575195</v>
      </c>
      <c r="AK1971" s="1">
        <v>0</v>
      </c>
      <c r="AL1971" s="1">
        <v>0</v>
      </c>
      <c r="AM1971" s="1">
        <v>-138.7674411076251</v>
      </c>
    </row>
    <row r="1972" spans="5:39" x14ac:dyDescent="0.2">
      <c r="E1972" s="1" t="str">
        <f t="shared" si="30"/>
        <v>-00---0--1</v>
      </c>
      <c r="F1972" s="1" t="s">
        <v>87</v>
      </c>
      <c r="G1972" s="1">
        <v>0</v>
      </c>
      <c r="H1972" s="1">
        <v>0</v>
      </c>
      <c r="I1972" s="1" t="s">
        <v>87</v>
      </c>
      <c r="J1972" s="1" t="s">
        <v>87</v>
      </c>
      <c r="K1972" s="1" t="s">
        <v>87</v>
      </c>
      <c r="L1972" s="1">
        <v>0</v>
      </c>
      <c r="M1972" s="1" t="s">
        <v>87</v>
      </c>
      <c r="N1972" s="1" t="s">
        <v>87</v>
      </c>
      <c r="O1972" s="1">
        <v>1</v>
      </c>
      <c r="P1972" s="1">
        <v>851</v>
      </c>
      <c r="Q1972" s="1">
        <v>3210971</v>
      </c>
      <c r="R1972" s="1">
        <v>20311.861371892079</v>
      </c>
      <c r="S1972" s="1">
        <v>29.371530532836914</v>
      </c>
      <c r="T1972" s="1">
        <v>-268.70260890568517</v>
      </c>
      <c r="U1972" s="1">
        <v>58.908431655740749</v>
      </c>
      <c r="V1972" s="1">
        <v>141.61311340332031</v>
      </c>
      <c r="W1972" s="1">
        <v>-50.801292419433594</v>
      </c>
      <c r="X1972" s="1">
        <v>-0.25010653376028524</v>
      </c>
      <c r="Y1972" s="1">
        <v>0.82467266132269645</v>
      </c>
      <c r="Z1972" s="1">
        <v>15.81674203846749</v>
      </c>
      <c r="AA1972" s="1">
        <v>46.937266017039704</v>
      </c>
      <c r="AB1972" s="1">
        <v>31.416882930428208</v>
      </c>
      <c r="AC1972" s="1">
        <v>4.9722965420740328</v>
      </c>
      <c r="AD1972" s="1">
        <v>3.2139810667863394E-2</v>
      </c>
      <c r="AE1972" s="1">
        <v>0.82467266132269645</v>
      </c>
      <c r="AF1972" s="1">
        <v>15.380300849805245</v>
      </c>
      <c r="AG1972" s="1">
        <v>0.48223362627408406</v>
      </c>
      <c r="AH1972" s="1">
        <v>3.0619192311342975</v>
      </c>
      <c r="AI1972" s="1">
        <v>13.996499254435943</v>
      </c>
      <c r="AJ1972" s="1">
        <v>1.4161311388015747</v>
      </c>
      <c r="AK1972" s="1">
        <v>0</v>
      </c>
      <c r="AL1972" s="1">
        <v>0</v>
      </c>
      <c r="AM1972" s="1">
        <v>-0.1608792392346193</v>
      </c>
    </row>
    <row r="1973" spans="5:39" x14ac:dyDescent="0.2">
      <c r="E1973" s="1" t="str">
        <f t="shared" si="30"/>
        <v>-00---1--1</v>
      </c>
      <c r="F1973" s="1" t="s">
        <v>87</v>
      </c>
      <c r="G1973" s="1">
        <v>0</v>
      </c>
      <c r="H1973" s="1">
        <v>0</v>
      </c>
      <c r="I1973" s="1" t="s">
        <v>87</v>
      </c>
      <c r="J1973" s="1" t="s">
        <v>87</v>
      </c>
      <c r="K1973" s="1" t="s">
        <v>87</v>
      </c>
      <c r="L1973" s="1">
        <v>1</v>
      </c>
      <c r="M1973" s="1" t="s">
        <v>87</v>
      </c>
      <c r="N1973" s="1" t="s">
        <v>87</v>
      </c>
      <c r="O1973" s="1">
        <v>1</v>
      </c>
      <c r="P1973" s="1">
        <v>371</v>
      </c>
      <c r="Q1973" s="1">
        <v>1560354</v>
      </c>
      <c r="R1973" s="1">
        <v>19773.161896550999</v>
      </c>
      <c r="S1973" s="1">
        <v>27.898384094238281</v>
      </c>
      <c r="T1973" s="1">
        <v>-189.4326526784549</v>
      </c>
      <c r="U1973" s="1">
        <v>54.141275284106072</v>
      </c>
      <c r="V1973" s="1">
        <v>139.51219177246094</v>
      </c>
      <c r="W1973" s="1">
        <v>2.8752765655517578</v>
      </c>
      <c r="X1973" s="1">
        <v>1.454130897523925E-2</v>
      </c>
      <c r="Y1973" s="1">
        <v>8.9851405514389679E-2</v>
      </c>
      <c r="Z1973" s="1">
        <v>7.0078969259539825</v>
      </c>
      <c r="AA1973" s="1">
        <v>34.912205819961365</v>
      </c>
      <c r="AB1973" s="1">
        <v>49.888807283475415</v>
      </c>
      <c r="AC1973" s="1">
        <v>8.1012385650948442</v>
      </c>
      <c r="AD1973" s="1">
        <v>0</v>
      </c>
      <c r="AE1973" s="1">
        <v>8.9851405514389679E-2</v>
      </c>
      <c r="AF1973" s="1">
        <v>6.958869589849483</v>
      </c>
      <c r="AG1973" s="1">
        <v>-5.0597457468342348</v>
      </c>
      <c r="AH1973" s="1">
        <v>1.8451487394440771</v>
      </c>
      <c r="AI1973" s="1">
        <v>6.1377534018169309</v>
      </c>
      <c r="AJ1973" s="1">
        <v>1.3951219320297241</v>
      </c>
      <c r="AK1973" s="1">
        <v>0</v>
      </c>
      <c r="AL1973" s="1">
        <v>0</v>
      </c>
      <c r="AM1973" s="1">
        <v>-4.2686892677452448</v>
      </c>
    </row>
    <row r="1974" spans="5:39" x14ac:dyDescent="0.2">
      <c r="E1974" s="1" t="str">
        <f t="shared" si="30"/>
        <v>-01---0--1</v>
      </c>
      <c r="F1974" s="1" t="s">
        <v>87</v>
      </c>
      <c r="G1974" s="1">
        <v>0</v>
      </c>
      <c r="H1974" s="1">
        <v>1</v>
      </c>
      <c r="I1974" s="1" t="s">
        <v>87</v>
      </c>
      <c r="J1974" s="1" t="s">
        <v>87</v>
      </c>
      <c r="K1974" s="1" t="s">
        <v>87</v>
      </c>
      <c r="L1974" s="1">
        <v>0</v>
      </c>
      <c r="M1974" s="1" t="s">
        <v>87</v>
      </c>
      <c r="N1974" s="1" t="s">
        <v>87</v>
      </c>
      <c r="O1974" s="1">
        <v>1</v>
      </c>
      <c r="P1974" s="1">
        <v>1044</v>
      </c>
      <c r="Q1974" s="1">
        <v>3213216</v>
      </c>
      <c r="R1974" s="1">
        <v>42961.709547583523</v>
      </c>
      <c r="S1974" s="1">
        <v>61.373298645019531</v>
      </c>
      <c r="T1974" s="1">
        <v>-393.9758612107114</v>
      </c>
      <c r="U1974" s="1">
        <v>69.397261252670177</v>
      </c>
      <c r="V1974" s="1">
        <v>182.26309204101563</v>
      </c>
      <c r="W1974" s="1">
        <v>-111.08786010742188</v>
      </c>
      <c r="X1974" s="1">
        <v>-0.25857411466455543</v>
      </c>
      <c r="Y1974" s="1">
        <v>0.32873607003077288</v>
      </c>
      <c r="Z1974" s="1">
        <v>10.705598378695985</v>
      </c>
      <c r="AA1974" s="1">
        <v>54.137848186987739</v>
      </c>
      <c r="AB1974" s="1">
        <v>32.919604533277564</v>
      </c>
      <c r="AC1974" s="1">
        <v>1.9082128310079371</v>
      </c>
      <c r="AD1974" s="1">
        <v>0</v>
      </c>
      <c r="AE1974" s="1">
        <v>0.26997873781283299</v>
      </c>
      <c r="AF1974" s="1">
        <v>6.7907355123340603</v>
      </c>
      <c r="AG1974" s="1">
        <v>-0.12300263480998019</v>
      </c>
      <c r="AH1974" s="1">
        <v>7.582146657717856</v>
      </c>
      <c r="AI1974" s="1">
        <v>9.9810784632470355</v>
      </c>
      <c r="AJ1974" s="1">
        <v>1.8226310014724731</v>
      </c>
      <c r="AK1974" s="1">
        <v>0</v>
      </c>
      <c r="AL1974" s="1">
        <v>0</v>
      </c>
      <c r="AM1974" s="1">
        <v>13.787418354169814</v>
      </c>
    </row>
    <row r="1975" spans="5:39" x14ac:dyDescent="0.2">
      <c r="E1975" s="1" t="str">
        <f t="shared" si="30"/>
        <v>-01---1--1</v>
      </c>
      <c r="F1975" s="1" t="s">
        <v>87</v>
      </c>
      <c r="G1975" s="1">
        <v>0</v>
      </c>
      <c r="H1975" s="1">
        <v>1</v>
      </c>
      <c r="I1975" s="1" t="s">
        <v>87</v>
      </c>
      <c r="J1975" s="1" t="s">
        <v>87</v>
      </c>
      <c r="K1975" s="1" t="s">
        <v>87</v>
      </c>
      <c r="L1975" s="1">
        <v>1</v>
      </c>
      <c r="M1975" s="1" t="s">
        <v>87</v>
      </c>
      <c r="N1975" s="1" t="s">
        <v>87</v>
      </c>
      <c r="O1975" s="1">
        <v>1</v>
      </c>
      <c r="P1975" s="1">
        <v>558</v>
      </c>
      <c r="Q1975" s="1">
        <v>1727702</v>
      </c>
      <c r="R1975" s="1">
        <v>38072.134649497901</v>
      </c>
      <c r="S1975" s="1">
        <v>56.315753936767578</v>
      </c>
      <c r="T1975" s="1">
        <v>-263.04994151063215</v>
      </c>
      <c r="U1975" s="1">
        <v>59.614396707497008</v>
      </c>
      <c r="V1975" s="1">
        <v>162.18399047851563</v>
      </c>
      <c r="W1975" s="1">
        <v>-59.486797332763672</v>
      </c>
      <c r="X1975" s="1">
        <v>-0.15624760177073022</v>
      </c>
      <c r="Y1975" s="1">
        <v>1.5645059159507833</v>
      </c>
      <c r="Z1975" s="1">
        <v>5.1622907191170704</v>
      </c>
      <c r="AA1975" s="1">
        <v>42.270947188809181</v>
      </c>
      <c r="AB1975" s="1">
        <v>44.054645997978817</v>
      </c>
      <c r="AC1975" s="1">
        <v>6.9476101781441475</v>
      </c>
      <c r="AD1975" s="1">
        <v>0</v>
      </c>
      <c r="AE1975" s="1">
        <v>0.61798851885336714</v>
      </c>
      <c r="AF1975" s="1">
        <v>2.1508338822320052</v>
      </c>
      <c r="AG1975" s="1">
        <v>-3.1759518639903046</v>
      </c>
      <c r="AH1975" s="1">
        <v>3.7242339010423708</v>
      </c>
      <c r="AI1975" s="1">
        <v>5.4297389818879216</v>
      </c>
      <c r="AJ1975" s="1">
        <v>1.6218398809432983</v>
      </c>
      <c r="AK1975" s="1">
        <v>0</v>
      </c>
      <c r="AL1975" s="1">
        <v>0</v>
      </c>
      <c r="AM1975" s="1">
        <v>-24.213262656784405</v>
      </c>
    </row>
    <row r="1976" spans="5:39" x14ac:dyDescent="0.2">
      <c r="E1976" s="1" t="str">
        <f t="shared" si="30"/>
        <v>-10---0--1</v>
      </c>
      <c r="F1976" s="1" t="s">
        <v>87</v>
      </c>
      <c r="G1976" s="1">
        <v>1</v>
      </c>
      <c r="H1976" s="1">
        <v>0</v>
      </c>
      <c r="I1976" s="1" t="s">
        <v>87</v>
      </c>
      <c r="J1976" s="1" t="s">
        <v>87</v>
      </c>
      <c r="K1976" s="1" t="s">
        <v>87</v>
      </c>
      <c r="L1976" s="1">
        <v>0</v>
      </c>
      <c r="M1976" s="1" t="s">
        <v>87</v>
      </c>
      <c r="N1976" s="1" t="s">
        <v>87</v>
      </c>
      <c r="O1976" s="1">
        <v>1</v>
      </c>
      <c r="P1976" s="1">
        <v>145</v>
      </c>
      <c r="Q1976" s="1">
        <v>176678</v>
      </c>
      <c r="R1976" s="1">
        <v>37421.819813576891</v>
      </c>
      <c r="S1976" s="1">
        <v>37.007953643798828</v>
      </c>
      <c r="T1976" s="1">
        <v>-291.90438991875288</v>
      </c>
      <c r="U1976" s="1">
        <v>82.238549749436956</v>
      </c>
      <c r="V1976" s="1">
        <v>333.25653076171875</v>
      </c>
      <c r="W1976" s="1">
        <v>149.55522155761719</v>
      </c>
      <c r="X1976" s="1">
        <v>0.39964711043624218</v>
      </c>
      <c r="Y1976" s="1">
        <v>0</v>
      </c>
      <c r="Z1976" s="1">
        <v>2.5249323628295546</v>
      </c>
      <c r="AA1976" s="1">
        <v>17.020794892403128</v>
      </c>
      <c r="AB1976" s="1">
        <v>68.354860254247839</v>
      </c>
      <c r="AC1976" s="1">
        <v>12.099412490519477</v>
      </c>
      <c r="AD1976" s="1">
        <v>0</v>
      </c>
      <c r="AE1976" s="1">
        <v>0</v>
      </c>
      <c r="AF1976" s="1">
        <v>2.5249323628295546</v>
      </c>
      <c r="AG1976" s="1">
        <v>-40.920279291598447</v>
      </c>
      <c r="AH1976" s="1">
        <v>8.7029342680731272</v>
      </c>
      <c r="AI1976" s="1">
        <v>2.1585513677105288</v>
      </c>
      <c r="AJ1976" s="1">
        <v>3.3325655460357666</v>
      </c>
      <c r="AK1976" s="1">
        <v>0</v>
      </c>
      <c r="AL1976" s="1">
        <v>0</v>
      </c>
      <c r="AM1976" s="1">
        <v>56.02330727257953</v>
      </c>
    </row>
    <row r="1977" spans="5:39" x14ac:dyDescent="0.2">
      <c r="E1977" s="1" t="str">
        <f t="shared" si="30"/>
        <v>-10---1--1</v>
      </c>
      <c r="F1977" s="1" t="s">
        <v>87</v>
      </c>
      <c r="G1977" s="1">
        <v>1</v>
      </c>
      <c r="H1977" s="1">
        <v>0</v>
      </c>
      <c r="I1977" s="1" t="s">
        <v>87</v>
      </c>
      <c r="J1977" s="1" t="s">
        <v>87</v>
      </c>
      <c r="K1977" s="1" t="s">
        <v>87</v>
      </c>
      <c r="L1977" s="1">
        <v>1</v>
      </c>
      <c r="M1977" s="1" t="s">
        <v>87</v>
      </c>
      <c r="N1977" s="1" t="s">
        <v>87</v>
      </c>
      <c r="O1977" s="1">
        <v>1</v>
      </c>
      <c r="P1977" s="1">
        <v>111</v>
      </c>
      <c r="Q1977" s="1">
        <v>154095</v>
      </c>
      <c r="R1977" s="1">
        <v>27107.54104330378</v>
      </c>
      <c r="S1977" s="1">
        <v>22.571990966796875</v>
      </c>
      <c r="T1977" s="1">
        <v>-217.90918996217033</v>
      </c>
      <c r="U1977" s="1">
        <v>77.610283623510341</v>
      </c>
      <c r="V1977" s="1">
        <v>318.23809814453125</v>
      </c>
      <c r="W1977" s="1">
        <v>105.35660552978516</v>
      </c>
      <c r="X1977" s="1">
        <v>0.38866161029316526</v>
      </c>
      <c r="Y1977" s="1">
        <v>0</v>
      </c>
      <c r="Z1977" s="1">
        <v>0</v>
      </c>
      <c r="AA1977" s="1">
        <v>13.810960770952985</v>
      </c>
      <c r="AB1977" s="1">
        <v>76.425581621726863</v>
      </c>
      <c r="AC1977" s="1">
        <v>9.7634576073201593</v>
      </c>
      <c r="AD1977" s="1">
        <v>0</v>
      </c>
      <c r="AE1977" s="1">
        <v>0</v>
      </c>
      <c r="AF1977" s="1">
        <v>0</v>
      </c>
      <c r="AG1977" s="1">
        <v>-72.499970661733812</v>
      </c>
      <c r="AH1977" s="1">
        <v>1.8276584503075797</v>
      </c>
      <c r="AI1977" s="1">
        <v>0</v>
      </c>
      <c r="AJ1977" s="1">
        <v>3.1823809146881104</v>
      </c>
      <c r="AK1977" s="1">
        <v>0</v>
      </c>
      <c r="AL1977" s="1">
        <v>0</v>
      </c>
      <c r="AM1977" s="1">
        <v>-1.9102718965678842</v>
      </c>
    </row>
    <row r="1978" spans="5:39" x14ac:dyDescent="0.2">
      <c r="E1978" s="1" t="str">
        <f t="shared" si="30"/>
        <v>-11---0--1</v>
      </c>
      <c r="F1978" s="1" t="s">
        <v>87</v>
      </c>
      <c r="G1978" s="1">
        <v>1</v>
      </c>
      <c r="H1978" s="1">
        <v>1</v>
      </c>
      <c r="I1978" s="1" t="s">
        <v>87</v>
      </c>
      <c r="J1978" s="1" t="s">
        <v>87</v>
      </c>
      <c r="K1978" s="1" t="s">
        <v>87</v>
      </c>
      <c r="L1978" s="1">
        <v>0</v>
      </c>
      <c r="M1978" s="1" t="s">
        <v>87</v>
      </c>
      <c r="N1978" s="1" t="s">
        <v>87</v>
      </c>
      <c r="O1978" s="1">
        <v>1</v>
      </c>
      <c r="P1978" s="1">
        <v>1131</v>
      </c>
      <c r="Q1978" s="1">
        <v>1412647</v>
      </c>
      <c r="R1978" s="1">
        <v>52953.43168489942</v>
      </c>
      <c r="S1978" s="1">
        <v>53.674224853515625</v>
      </c>
      <c r="T1978" s="1">
        <v>-470.26790008030787</v>
      </c>
      <c r="U1978" s="1">
        <v>94.208894103742622</v>
      </c>
      <c r="V1978" s="1">
        <v>356.65603637695313</v>
      </c>
      <c r="W1978" s="1">
        <v>-4.6253786087036133</v>
      </c>
      <c r="X1978" s="1">
        <v>-8.7348042639182142E-3</v>
      </c>
      <c r="Y1978" s="1">
        <v>0.24422237119393594</v>
      </c>
      <c r="Z1978" s="1">
        <v>2.6252135176020621</v>
      </c>
      <c r="AA1978" s="1">
        <v>39.771153019827317</v>
      </c>
      <c r="AB1978" s="1">
        <v>52.606489802477199</v>
      </c>
      <c r="AC1978" s="1">
        <v>4.6471623838085518</v>
      </c>
      <c r="AD1978" s="1">
        <v>0.1057589050909392</v>
      </c>
      <c r="AE1978" s="1">
        <v>0</v>
      </c>
      <c r="AF1978" s="1">
        <v>2.1870998204080707</v>
      </c>
      <c r="AG1978" s="1">
        <v>-15.499745276265532</v>
      </c>
      <c r="AH1978" s="1">
        <v>9.4442602320451918</v>
      </c>
      <c r="AI1978" s="1">
        <v>6.8366826599122108</v>
      </c>
      <c r="AJ1978" s="1">
        <v>3.5665605068206787</v>
      </c>
      <c r="AK1978" s="1">
        <v>0</v>
      </c>
      <c r="AL1978" s="1">
        <v>0</v>
      </c>
      <c r="AM1978" s="1">
        <v>13.99637833670945</v>
      </c>
    </row>
    <row r="1979" spans="5:39" x14ac:dyDescent="0.2">
      <c r="E1979" s="1" t="str">
        <f t="shared" si="30"/>
        <v>-11---1--1</v>
      </c>
      <c r="F1979" s="1" t="s">
        <v>87</v>
      </c>
      <c r="G1979" s="1">
        <v>1</v>
      </c>
      <c r="H1979" s="1">
        <v>1</v>
      </c>
      <c r="I1979" s="1" t="s">
        <v>87</v>
      </c>
      <c r="J1979" s="1" t="s">
        <v>87</v>
      </c>
      <c r="K1979" s="1" t="s">
        <v>87</v>
      </c>
      <c r="L1979" s="1">
        <v>1</v>
      </c>
      <c r="M1979" s="1" t="s">
        <v>87</v>
      </c>
      <c r="N1979" s="1" t="s">
        <v>87</v>
      </c>
      <c r="O1979" s="1">
        <v>1</v>
      </c>
      <c r="P1979" s="1">
        <v>436</v>
      </c>
      <c r="Q1979" s="1">
        <v>529879</v>
      </c>
      <c r="R1979" s="1">
        <v>52647.289989767807</v>
      </c>
      <c r="S1979" s="1">
        <v>52.709999084472656</v>
      </c>
      <c r="T1979" s="1">
        <v>-356.9451169960488</v>
      </c>
      <c r="U1979" s="1">
        <v>86.752501876722135</v>
      </c>
      <c r="V1979" s="1">
        <v>356.3751220703125</v>
      </c>
      <c r="W1979" s="1">
        <v>114.1871337890625</v>
      </c>
      <c r="X1979" s="1">
        <v>0.21689081016564229</v>
      </c>
      <c r="Y1979" s="1">
        <v>0</v>
      </c>
      <c r="Z1979" s="1">
        <v>0.41462296109111701</v>
      </c>
      <c r="AA1979" s="1">
        <v>27.43003591385958</v>
      </c>
      <c r="AB1979" s="1">
        <v>60.449649825714921</v>
      </c>
      <c r="AC1979" s="1">
        <v>11.705691299334378</v>
      </c>
      <c r="AD1979" s="1">
        <v>0</v>
      </c>
      <c r="AE1979" s="1">
        <v>0</v>
      </c>
      <c r="AF1979" s="1">
        <v>0.41462296109111701</v>
      </c>
      <c r="AG1979" s="1">
        <v>-27.429317505109111</v>
      </c>
      <c r="AH1979" s="1">
        <v>7.3559702315039326</v>
      </c>
      <c r="AI1979" s="1">
        <v>0.56564480952066454</v>
      </c>
      <c r="AJ1979" s="1">
        <v>3.5637514591217041</v>
      </c>
      <c r="AK1979" s="1">
        <v>0</v>
      </c>
      <c r="AL1979" s="1">
        <v>0</v>
      </c>
      <c r="AM1979" s="1">
        <v>47.512319714222578</v>
      </c>
    </row>
    <row r="1980" spans="5:39" x14ac:dyDescent="0.2">
      <c r="E1980" s="1" t="str">
        <f t="shared" si="30"/>
        <v>-00---0--2</v>
      </c>
      <c r="F1980" s="1" t="s">
        <v>87</v>
      </c>
      <c r="G1980" s="1">
        <v>0</v>
      </c>
      <c r="H1980" s="1">
        <v>0</v>
      </c>
      <c r="I1980" s="1" t="s">
        <v>87</v>
      </c>
      <c r="J1980" s="1" t="s">
        <v>87</v>
      </c>
      <c r="K1980" s="1" t="s">
        <v>87</v>
      </c>
      <c r="L1980" s="1">
        <v>0</v>
      </c>
      <c r="M1980" s="1" t="s">
        <v>87</v>
      </c>
      <c r="N1980" s="1" t="s">
        <v>87</v>
      </c>
      <c r="O1980" s="1">
        <v>2</v>
      </c>
      <c r="P1980" s="1">
        <v>1764</v>
      </c>
      <c r="Q1980" s="1">
        <v>6568080</v>
      </c>
      <c r="R1980" s="1">
        <v>20817.702958900016</v>
      </c>
      <c r="S1980" s="1">
        <v>29.869094848632813</v>
      </c>
      <c r="T1980" s="1">
        <v>-201.39662875823404</v>
      </c>
      <c r="U1980" s="1">
        <v>72.601094103273056</v>
      </c>
      <c r="V1980" s="1">
        <v>143.60755920410156</v>
      </c>
      <c r="W1980" s="1">
        <v>14.920953750610352</v>
      </c>
      <c r="X1980" s="1">
        <v>7.1674352257155849E-2</v>
      </c>
      <c r="Y1980" s="1">
        <v>0.48795081667701978</v>
      </c>
      <c r="Z1980" s="1">
        <v>7.0209711209364078</v>
      </c>
      <c r="AA1980" s="1">
        <v>36.273355379349823</v>
      </c>
      <c r="AB1980" s="1">
        <v>43.150524963155142</v>
      </c>
      <c r="AC1980" s="1">
        <v>12.21617276281653</v>
      </c>
      <c r="AD1980" s="1">
        <v>0.85102495706507841</v>
      </c>
      <c r="AE1980" s="1">
        <v>0.48795081667701978</v>
      </c>
      <c r="AF1980" s="1">
        <v>6.8604066941937365</v>
      </c>
      <c r="AG1980" s="1">
        <v>-7.0934626315466316</v>
      </c>
      <c r="AH1980" s="1">
        <v>2.732460014873038</v>
      </c>
      <c r="AI1980" s="1">
        <v>5.2637507354467363</v>
      </c>
      <c r="AJ1980" s="1">
        <v>1.4360755681991577</v>
      </c>
      <c r="AK1980" s="1">
        <v>0</v>
      </c>
      <c r="AL1980" s="1">
        <v>0</v>
      </c>
      <c r="AM1980" s="1">
        <v>-0.79381353539889321</v>
      </c>
    </row>
    <row r="1981" spans="5:39" x14ac:dyDescent="0.2">
      <c r="E1981" s="1" t="str">
        <f t="shared" si="30"/>
        <v>-00---1--2</v>
      </c>
      <c r="F1981" s="1" t="s">
        <v>87</v>
      </c>
      <c r="G1981" s="1">
        <v>0</v>
      </c>
      <c r="H1981" s="1">
        <v>0</v>
      </c>
      <c r="I1981" s="1" t="s">
        <v>87</v>
      </c>
      <c r="J1981" s="1" t="s">
        <v>87</v>
      </c>
      <c r="K1981" s="1" t="s">
        <v>87</v>
      </c>
      <c r="L1981" s="1">
        <v>1</v>
      </c>
      <c r="M1981" s="1" t="s">
        <v>87</v>
      </c>
      <c r="N1981" s="1" t="s">
        <v>87</v>
      </c>
      <c r="O1981" s="1">
        <v>2</v>
      </c>
      <c r="P1981" s="1">
        <v>945</v>
      </c>
      <c r="Q1981" s="1">
        <v>4010299</v>
      </c>
      <c r="R1981" s="1">
        <v>22251.871100433102</v>
      </c>
      <c r="S1981" s="1">
        <v>32.244575500488281</v>
      </c>
      <c r="T1981" s="1">
        <v>-140.8990646074098</v>
      </c>
      <c r="U1981" s="1">
        <v>61.434519520484805</v>
      </c>
      <c r="V1981" s="1">
        <v>137.57698059082031</v>
      </c>
      <c r="W1981" s="1">
        <v>47.692337036132813</v>
      </c>
      <c r="X1981" s="1">
        <v>0.21432955826894284</v>
      </c>
      <c r="Y1981" s="1">
        <v>2.2342473715800244E-2</v>
      </c>
      <c r="Z1981" s="1">
        <v>3.5634998786873497</v>
      </c>
      <c r="AA1981" s="1">
        <v>24.212159741705044</v>
      </c>
      <c r="AB1981" s="1">
        <v>56.786040143141449</v>
      </c>
      <c r="AC1981" s="1">
        <v>14.796826870016424</v>
      </c>
      <c r="AD1981" s="1">
        <v>0.61913089273393329</v>
      </c>
      <c r="AE1981" s="1">
        <v>2.2342473715800244E-2</v>
      </c>
      <c r="AF1981" s="1">
        <v>3.5634998786873497</v>
      </c>
      <c r="AG1981" s="1">
        <v>-11.440788547099718</v>
      </c>
      <c r="AH1981" s="1">
        <v>1.469924874486088</v>
      </c>
      <c r="AI1981" s="1">
        <v>2.5378765710080131</v>
      </c>
      <c r="AJ1981" s="1">
        <v>1.3757697343826294</v>
      </c>
      <c r="AK1981" s="1">
        <v>0</v>
      </c>
      <c r="AL1981" s="1">
        <v>0</v>
      </c>
      <c r="AM1981" s="1">
        <v>-2.9871053870598914</v>
      </c>
    </row>
    <row r="1982" spans="5:39" x14ac:dyDescent="0.2">
      <c r="E1982" s="1" t="str">
        <f t="shared" si="30"/>
        <v>-01---0--2</v>
      </c>
      <c r="F1982" s="1" t="s">
        <v>87</v>
      </c>
      <c r="G1982" s="1">
        <v>0</v>
      </c>
      <c r="H1982" s="1">
        <v>1</v>
      </c>
      <c r="I1982" s="1" t="s">
        <v>87</v>
      </c>
      <c r="J1982" s="1" t="s">
        <v>87</v>
      </c>
      <c r="K1982" s="1" t="s">
        <v>87</v>
      </c>
      <c r="L1982" s="1">
        <v>0</v>
      </c>
      <c r="M1982" s="1" t="s">
        <v>87</v>
      </c>
      <c r="N1982" s="1" t="s">
        <v>87</v>
      </c>
      <c r="O1982" s="1">
        <v>2</v>
      </c>
      <c r="P1982" s="1">
        <v>2532</v>
      </c>
      <c r="Q1982" s="1">
        <v>7910607</v>
      </c>
      <c r="R1982" s="1">
        <v>43124.463021447315</v>
      </c>
      <c r="S1982" s="1">
        <v>60.426288604736328</v>
      </c>
      <c r="T1982" s="1">
        <v>-323.16696377410977</v>
      </c>
      <c r="U1982" s="1">
        <v>76.175171969383655</v>
      </c>
      <c r="V1982" s="1">
        <v>177.16514587402344</v>
      </c>
      <c r="W1982" s="1">
        <v>-53.444747924804688</v>
      </c>
      <c r="X1982" s="1">
        <v>-0.12393139341404606</v>
      </c>
      <c r="Y1982" s="1">
        <v>0.79524870847458351</v>
      </c>
      <c r="Z1982" s="1">
        <v>5.8566175768812689</v>
      </c>
      <c r="AA1982" s="1">
        <v>47.877185657181556</v>
      </c>
      <c r="AB1982" s="1">
        <v>39.653177057082978</v>
      </c>
      <c r="AC1982" s="1">
        <v>5.4413397100879868</v>
      </c>
      <c r="AD1982" s="1">
        <v>0.37643129029162997</v>
      </c>
      <c r="AE1982" s="1">
        <v>0.44348050661599037</v>
      </c>
      <c r="AF1982" s="1">
        <v>4.1983251095649168</v>
      </c>
      <c r="AG1982" s="1">
        <v>-4.4496965082798292</v>
      </c>
      <c r="AH1982" s="1">
        <v>7.1936545680592072</v>
      </c>
      <c r="AI1982" s="1">
        <v>11.803726962782276</v>
      </c>
      <c r="AJ1982" s="1">
        <v>1.7716513872146606</v>
      </c>
      <c r="AK1982" s="1">
        <v>0</v>
      </c>
      <c r="AL1982" s="1">
        <v>0</v>
      </c>
      <c r="AM1982" s="1">
        <v>1.8342190223310924</v>
      </c>
    </row>
    <row r="1983" spans="5:39" x14ac:dyDescent="0.2">
      <c r="E1983" s="1" t="str">
        <f t="shared" si="30"/>
        <v>-01---1--2</v>
      </c>
      <c r="F1983" s="1" t="s">
        <v>87</v>
      </c>
      <c r="G1983" s="1">
        <v>0</v>
      </c>
      <c r="H1983" s="1">
        <v>1</v>
      </c>
      <c r="I1983" s="1" t="s">
        <v>87</v>
      </c>
      <c r="J1983" s="1" t="s">
        <v>87</v>
      </c>
      <c r="K1983" s="1" t="s">
        <v>87</v>
      </c>
      <c r="L1983" s="1">
        <v>1</v>
      </c>
      <c r="M1983" s="1" t="s">
        <v>87</v>
      </c>
      <c r="N1983" s="1" t="s">
        <v>87</v>
      </c>
      <c r="O1983" s="1">
        <v>2</v>
      </c>
      <c r="P1983" s="1">
        <v>1418</v>
      </c>
      <c r="Q1983" s="1">
        <v>4440022</v>
      </c>
      <c r="R1983" s="1">
        <v>39740.121093147121</v>
      </c>
      <c r="S1983" s="1">
        <v>59.28411865234375</v>
      </c>
      <c r="T1983" s="1">
        <v>-202.44550567054642</v>
      </c>
      <c r="U1983" s="1">
        <v>62.168576653638276</v>
      </c>
      <c r="V1983" s="1">
        <v>157.49266052246094</v>
      </c>
      <c r="W1983" s="1">
        <v>8.5451860427856445</v>
      </c>
      <c r="X1983" s="1">
        <v>2.1502667349091686E-2</v>
      </c>
      <c r="Y1983" s="1">
        <v>0.36387207090415319</v>
      </c>
      <c r="Z1983" s="1">
        <v>3.9499579056139815</v>
      </c>
      <c r="AA1983" s="1">
        <v>32.746729633321635</v>
      </c>
      <c r="AB1983" s="1">
        <v>52.284628319409229</v>
      </c>
      <c r="AC1983" s="1">
        <v>10.654812070751001</v>
      </c>
      <c r="AD1983" s="1">
        <v>0</v>
      </c>
      <c r="AE1983" s="1">
        <v>3.7882695175834716E-2</v>
      </c>
      <c r="AF1983" s="1">
        <v>2.158390206174654</v>
      </c>
      <c r="AG1983" s="1">
        <v>-8.8298325446373163</v>
      </c>
      <c r="AH1983" s="1">
        <v>4.4163811811324942</v>
      </c>
      <c r="AI1983" s="1">
        <v>2.9439839837910067</v>
      </c>
      <c r="AJ1983" s="1">
        <v>1.5749266147613525</v>
      </c>
      <c r="AK1983" s="1">
        <v>0</v>
      </c>
      <c r="AL1983" s="1">
        <v>0</v>
      </c>
      <c r="AM1983" s="1">
        <v>-7.2010828826204376</v>
      </c>
    </row>
    <row r="1984" spans="5:39" x14ac:dyDescent="0.2">
      <c r="E1984" s="1" t="str">
        <f t="shared" si="30"/>
        <v>-10---0--2</v>
      </c>
      <c r="F1984" s="1" t="s">
        <v>87</v>
      </c>
      <c r="G1984" s="1">
        <v>1</v>
      </c>
      <c r="H1984" s="1">
        <v>0</v>
      </c>
      <c r="I1984" s="1" t="s">
        <v>87</v>
      </c>
      <c r="J1984" s="1" t="s">
        <v>87</v>
      </c>
      <c r="K1984" s="1" t="s">
        <v>87</v>
      </c>
      <c r="L1984" s="1">
        <v>0</v>
      </c>
      <c r="M1984" s="1" t="s">
        <v>87</v>
      </c>
      <c r="N1984" s="1" t="s">
        <v>87</v>
      </c>
      <c r="O1984" s="1">
        <v>2</v>
      </c>
      <c r="P1984" s="1">
        <v>323</v>
      </c>
      <c r="Q1984" s="1">
        <v>414649</v>
      </c>
      <c r="R1984" s="1">
        <v>34661.586315813933</v>
      </c>
      <c r="S1984" s="1">
        <v>30.755598068237305</v>
      </c>
      <c r="T1984" s="1">
        <v>-248.86129687926314</v>
      </c>
      <c r="U1984" s="1">
        <v>103.54154392081929</v>
      </c>
      <c r="V1984" s="1">
        <v>347.22958374023438</v>
      </c>
      <c r="W1984" s="1">
        <v>126.92832183837891</v>
      </c>
      <c r="X1984" s="1">
        <v>0.36619305499145427</v>
      </c>
      <c r="Y1984" s="1">
        <v>0</v>
      </c>
      <c r="Z1984" s="1">
        <v>1.9500830823178157</v>
      </c>
      <c r="AA1984" s="1">
        <v>14.455358628623244</v>
      </c>
      <c r="AB1984" s="1">
        <v>75.425480346027612</v>
      </c>
      <c r="AC1984" s="1">
        <v>8.1690779430313345</v>
      </c>
      <c r="AD1984" s="1">
        <v>0</v>
      </c>
      <c r="AE1984" s="1">
        <v>0</v>
      </c>
      <c r="AF1984" s="1">
        <v>1.9500830823178157</v>
      </c>
      <c r="AG1984" s="1">
        <v>-106.49962114531337</v>
      </c>
      <c r="AH1984" s="1">
        <v>4.7493592929602499</v>
      </c>
      <c r="AI1984" s="1">
        <v>2.2048062837586047</v>
      </c>
      <c r="AJ1984" s="1">
        <v>3.4722957611083984</v>
      </c>
      <c r="AK1984" s="1">
        <v>0</v>
      </c>
      <c r="AL1984" s="1">
        <v>0</v>
      </c>
      <c r="AM1984" s="1">
        <v>24.56394314602553</v>
      </c>
    </row>
    <row r="1985" spans="5:39" x14ac:dyDescent="0.2">
      <c r="E1985" s="1" t="str">
        <f t="shared" si="30"/>
        <v>-10---1--2</v>
      </c>
      <c r="F1985" s="1" t="s">
        <v>87</v>
      </c>
      <c r="G1985" s="1">
        <v>1</v>
      </c>
      <c r="H1985" s="1">
        <v>0</v>
      </c>
      <c r="I1985" s="1" t="s">
        <v>87</v>
      </c>
      <c r="J1985" s="1" t="s">
        <v>87</v>
      </c>
      <c r="K1985" s="1" t="s">
        <v>87</v>
      </c>
      <c r="L1985" s="1">
        <v>1</v>
      </c>
      <c r="M1985" s="1" t="s">
        <v>87</v>
      </c>
      <c r="N1985" s="1" t="s">
        <v>87</v>
      </c>
      <c r="O1985" s="1">
        <v>2</v>
      </c>
      <c r="P1985" s="1">
        <v>213</v>
      </c>
      <c r="Q1985" s="1">
        <v>257395</v>
      </c>
      <c r="R1985" s="1">
        <v>31051.183131949892</v>
      </c>
      <c r="S1985" s="1">
        <v>25.425727844238281</v>
      </c>
      <c r="T1985" s="1">
        <v>-128.34411352969801</v>
      </c>
      <c r="U1985" s="1">
        <v>88.581855787710197</v>
      </c>
      <c r="V1985" s="1">
        <v>341.43865966796875</v>
      </c>
      <c r="W1985" s="1">
        <v>167.07415771484375</v>
      </c>
      <c r="X1985" s="1">
        <v>0.53806052093046974</v>
      </c>
      <c r="Y1985" s="1">
        <v>0</v>
      </c>
      <c r="Z1985" s="1">
        <v>0</v>
      </c>
      <c r="AA1985" s="1">
        <v>8.9683171778783581</v>
      </c>
      <c r="AB1985" s="1">
        <v>69.021542765010977</v>
      </c>
      <c r="AC1985" s="1">
        <v>22.010140057110668</v>
      </c>
      <c r="AD1985" s="1">
        <v>0</v>
      </c>
      <c r="AE1985" s="1">
        <v>0</v>
      </c>
      <c r="AF1985" s="1">
        <v>0</v>
      </c>
      <c r="AG1985" s="1">
        <v>-142.58643176804284</v>
      </c>
      <c r="AH1985" s="1">
        <v>2.9238952793815005</v>
      </c>
      <c r="AI1985" s="1">
        <v>0</v>
      </c>
      <c r="AJ1985" s="1">
        <v>3.414386510848999</v>
      </c>
      <c r="AK1985" s="1">
        <v>0</v>
      </c>
      <c r="AL1985" s="1">
        <v>0</v>
      </c>
      <c r="AM1985" s="1">
        <v>5.0603079510443036</v>
      </c>
    </row>
    <row r="1986" spans="5:39" x14ac:dyDescent="0.2">
      <c r="E1986" s="1" t="str">
        <f t="shared" si="30"/>
        <v>-11---0--2</v>
      </c>
      <c r="F1986" s="1" t="s">
        <v>87</v>
      </c>
      <c r="G1986" s="1">
        <v>1</v>
      </c>
      <c r="H1986" s="1">
        <v>1</v>
      </c>
      <c r="I1986" s="1" t="s">
        <v>87</v>
      </c>
      <c r="J1986" s="1" t="s">
        <v>87</v>
      </c>
      <c r="K1986" s="1" t="s">
        <v>87</v>
      </c>
      <c r="L1986" s="1">
        <v>0</v>
      </c>
      <c r="M1986" s="1" t="s">
        <v>87</v>
      </c>
      <c r="N1986" s="1" t="s">
        <v>87</v>
      </c>
      <c r="O1986" s="1">
        <v>2</v>
      </c>
      <c r="P1986" s="1">
        <v>2854</v>
      </c>
      <c r="Q1986" s="1">
        <v>3881779</v>
      </c>
      <c r="R1986" s="1">
        <v>55595.186983424697</v>
      </c>
      <c r="S1986" s="1">
        <v>56.616123199462891</v>
      </c>
      <c r="T1986" s="1">
        <v>-405.06195801098738</v>
      </c>
      <c r="U1986" s="1">
        <v>98.165671031316023</v>
      </c>
      <c r="V1986" s="1">
        <v>363.68783569335938</v>
      </c>
      <c r="W1986" s="1">
        <v>80.958274841308594</v>
      </c>
      <c r="X1986" s="1">
        <v>0.14562101367775904</v>
      </c>
      <c r="Y1986" s="1">
        <v>0.11319552195011616</v>
      </c>
      <c r="Z1986" s="1">
        <v>1.8146834222144022</v>
      </c>
      <c r="AA1986" s="1">
        <v>27.658169102362599</v>
      </c>
      <c r="AB1986" s="1">
        <v>63.095220000932564</v>
      </c>
      <c r="AC1986" s="1">
        <v>7.2833615721039244</v>
      </c>
      <c r="AD1986" s="1">
        <v>3.5370380436392693E-2</v>
      </c>
      <c r="AE1986" s="1">
        <v>6.0874150743769798E-2</v>
      </c>
      <c r="AF1986" s="1">
        <v>1.0889852307408536</v>
      </c>
      <c r="AG1986" s="1">
        <v>-12.552513398071225</v>
      </c>
      <c r="AH1986" s="1">
        <v>11.415086670100809</v>
      </c>
      <c r="AI1986" s="1">
        <v>2.9061155528438363</v>
      </c>
      <c r="AJ1986" s="1">
        <v>3.6368782520294189</v>
      </c>
      <c r="AK1986" s="1">
        <v>0</v>
      </c>
      <c r="AL1986" s="1">
        <v>0</v>
      </c>
      <c r="AM1986" s="1">
        <v>22.398038796346398</v>
      </c>
    </row>
    <row r="1987" spans="5:39" x14ac:dyDescent="0.2">
      <c r="E1987" s="1" t="str">
        <f t="shared" ref="E1987:E2050" si="31">CONCATENATE(F1987,G1987,H1987,I1987,J1987,K1987,L1987,M1987,N1987,O1987,)</f>
        <v>-11---1--2</v>
      </c>
      <c r="F1987" s="1" t="s">
        <v>87</v>
      </c>
      <c r="G1987" s="1">
        <v>1</v>
      </c>
      <c r="H1987" s="1">
        <v>1</v>
      </c>
      <c r="I1987" s="1" t="s">
        <v>87</v>
      </c>
      <c r="J1987" s="1" t="s">
        <v>87</v>
      </c>
      <c r="K1987" s="1" t="s">
        <v>87</v>
      </c>
      <c r="L1987" s="1">
        <v>1</v>
      </c>
      <c r="M1987" s="1" t="s">
        <v>87</v>
      </c>
      <c r="N1987" s="1" t="s">
        <v>87</v>
      </c>
      <c r="O1987" s="1">
        <v>2</v>
      </c>
      <c r="P1987" s="1">
        <v>1188</v>
      </c>
      <c r="Q1987" s="1">
        <v>1651305</v>
      </c>
      <c r="R1987" s="1">
        <v>59738.489842041876</v>
      </c>
      <c r="S1987" s="1">
        <v>59.406402587890625</v>
      </c>
      <c r="T1987" s="1">
        <v>-287.11813075146659</v>
      </c>
      <c r="U1987" s="1">
        <v>88.471017508662399</v>
      </c>
      <c r="V1987" s="1">
        <v>353.03848266601563</v>
      </c>
      <c r="W1987" s="1">
        <v>126.71157073974609</v>
      </c>
      <c r="X1987" s="1">
        <v>0.21211043512280231</v>
      </c>
      <c r="Y1987" s="1">
        <v>0.36456015091094623</v>
      </c>
      <c r="Z1987" s="1">
        <v>0.39302248827442537</v>
      </c>
      <c r="AA1987" s="1">
        <v>21.963719603586256</v>
      </c>
      <c r="AB1987" s="1">
        <v>65.312404431646485</v>
      </c>
      <c r="AC1987" s="1">
        <v>11.802967955647201</v>
      </c>
      <c r="AD1987" s="1">
        <v>0.16332536993468802</v>
      </c>
      <c r="AE1987" s="1">
        <v>0.36456015091094623</v>
      </c>
      <c r="AF1987" s="1">
        <v>0.17283300177738214</v>
      </c>
      <c r="AG1987" s="1">
        <v>-25.633771035052177</v>
      </c>
      <c r="AH1987" s="1">
        <v>7.2181805418221634</v>
      </c>
      <c r="AI1987" s="1">
        <v>10.493758715661961</v>
      </c>
      <c r="AJ1987" s="1">
        <v>3.5303847789764404</v>
      </c>
      <c r="AK1987" s="1">
        <v>0</v>
      </c>
      <c r="AL1987" s="1">
        <v>0</v>
      </c>
      <c r="AM1987" s="1">
        <v>-19.757961489527052</v>
      </c>
    </row>
    <row r="1988" spans="5:39" x14ac:dyDescent="0.2">
      <c r="E1988" s="1" t="str">
        <f t="shared" si="31"/>
        <v>-0-1--0--1</v>
      </c>
      <c r="F1988" s="1" t="s">
        <v>87</v>
      </c>
      <c r="G1988" s="1">
        <v>0</v>
      </c>
      <c r="H1988" s="1" t="s">
        <v>87</v>
      </c>
      <c r="I1988" s="1">
        <v>1</v>
      </c>
      <c r="J1988" s="1" t="s">
        <v>87</v>
      </c>
      <c r="K1988" s="1" t="s">
        <v>87</v>
      </c>
      <c r="L1988" s="1">
        <v>0</v>
      </c>
      <c r="M1988" s="1" t="s">
        <v>87</v>
      </c>
      <c r="N1988" s="1" t="s">
        <v>87</v>
      </c>
      <c r="O1988" s="1">
        <v>1</v>
      </c>
      <c r="P1988" s="1">
        <v>687</v>
      </c>
      <c r="Q1988" s="1">
        <v>2514197</v>
      </c>
      <c r="R1988" s="1">
        <v>14567.252901346841</v>
      </c>
      <c r="S1988" s="1">
        <v>14.872078895568848</v>
      </c>
      <c r="T1988" s="1">
        <v>-232.4889250919444</v>
      </c>
      <c r="U1988" s="1">
        <v>55.307886235489718</v>
      </c>
      <c r="V1988" s="1">
        <v>145.481201171875</v>
      </c>
      <c r="W1988" s="1">
        <v>-12.622208595275879</v>
      </c>
      <c r="X1988" s="1">
        <v>-8.664783045064639E-2</v>
      </c>
      <c r="Y1988" s="1">
        <v>1.2424245196378805</v>
      </c>
      <c r="Z1988" s="1">
        <v>15.780744309216818</v>
      </c>
      <c r="AA1988" s="1">
        <v>37.172465005725485</v>
      </c>
      <c r="AB1988" s="1">
        <v>39.151625747703939</v>
      </c>
      <c r="AC1988" s="1">
        <v>6.6116935148677687</v>
      </c>
      <c r="AD1988" s="1">
        <v>4.1046902848106172E-2</v>
      </c>
      <c r="AE1988" s="1">
        <v>1.2424245196378805</v>
      </c>
      <c r="AF1988" s="1">
        <v>15.780744309216818</v>
      </c>
      <c r="AG1988" s="1">
        <v>-1.6428348758463116</v>
      </c>
      <c r="AH1988" s="1">
        <v>2.3904700823100544</v>
      </c>
      <c r="AI1988" s="1">
        <v>14.842937295397226</v>
      </c>
      <c r="AJ1988" s="1">
        <v>1.4548120498657227</v>
      </c>
      <c r="AK1988" s="1">
        <v>0</v>
      </c>
      <c r="AL1988" s="1">
        <v>0</v>
      </c>
      <c r="AM1988" s="1">
        <v>3.4870581162046346</v>
      </c>
    </row>
    <row r="1989" spans="5:39" x14ac:dyDescent="0.2">
      <c r="E1989" s="1" t="str">
        <f t="shared" si="31"/>
        <v>-0-1--1--1</v>
      </c>
      <c r="F1989" s="1" t="s">
        <v>87</v>
      </c>
      <c r="G1989" s="1">
        <v>0</v>
      </c>
      <c r="H1989" s="1" t="s">
        <v>87</v>
      </c>
      <c r="I1989" s="1">
        <v>1</v>
      </c>
      <c r="J1989" s="1" t="s">
        <v>87</v>
      </c>
      <c r="K1989" s="1" t="s">
        <v>87</v>
      </c>
      <c r="L1989" s="1">
        <v>1</v>
      </c>
      <c r="M1989" s="1" t="s">
        <v>87</v>
      </c>
      <c r="N1989" s="1" t="s">
        <v>87</v>
      </c>
      <c r="O1989" s="1">
        <v>1</v>
      </c>
      <c r="P1989" s="1">
        <v>360</v>
      </c>
      <c r="Q1989" s="1">
        <v>1398399</v>
      </c>
      <c r="R1989" s="1">
        <v>13927.149192701052</v>
      </c>
      <c r="S1989" s="1">
        <v>13.875160217285156</v>
      </c>
      <c r="T1989" s="1">
        <v>-150.85535450783894</v>
      </c>
      <c r="U1989" s="1">
        <v>51.692743190879504</v>
      </c>
      <c r="V1989" s="1">
        <v>139.55873107910156</v>
      </c>
      <c r="W1989" s="1">
        <v>46.548805236816406</v>
      </c>
      <c r="X1989" s="1">
        <v>0.33423067845939158</v>
      </c>
      <c r="Y1989" s="1">
        <v>0.22346983943781423</v>
      </c>
      <c r="Z1989" s="1">
        <v>5.6180675186409603</v>
      </c>
      <c r="AA1989" s="1">
        <v>18.518677430404338</v>
      </c>
      <c r="AB1989" s="1">
        <v>60.044093280959153</v>
      </c>
      <c r="AC1989" s="1">
        <v>15.595691930557731</v>
      </c>
      <c r="AD1989" s="1">
        <v>0</v>
      </c>
      <c r="AE1989" s="1">
        <v>0.22346983943781423</v>
      </c>
      <c r="AF1989" s="1">
        <v>5.6180675186409603</v>
      </c>
      <c r="AG1989" s="1">
        <v>-9.0707865142220854</v>
      </c>
      <c r="AH1989" s="1">
        <v>1.169451717786852</v>
      </c>
      <c r="AI1989" s="1">
        <v>4.789513912922021</v>
      </c>
      <c r="AJ1989" s="1">
        <v>1.3955873250961304</v>
      </c>
      <c r="AK1989" s="1">
        <v>0</v>
      </c>
      <c r="AL1989" s="1">
        <v>0</v>
      </c>
      <c r="AM1989" s="1">
        <v>9.2644987647897441</v>
      </c>
    </row>
    <row r="1990" spans="5:39" x14ac:dyDescent="0.2">
      <c r="E1990" s="1" t="str">
        <f t="shared" si="31"/>
        <v>-0-2--0--1</v>
      </c>
      <c r="F1990" s="1" t="s">
        <v>87</v>
      </c>
      <c r="G1990" s="1">
        <v>0</v>
      </c>
      <c r="H1990" s="1" t="s">
        <v>87</v>
      </c>
      <c r="I1990" s="1">
        <v>2</v>
      </c>
      <c r="J1990" s="1" t="s">
        <v>87</v>
      </c>
      <c r="K1990" s="1" t="s">
        <v>87</v>
      </c>
      <c r="L1990" s="1">
        <v>0</v>
      </c>
      <c r="M1990" s="1" t="s">
        <v>87</v>
      </c>
      <c r="N1990" s="1" t="s">
        <v>87</v>
      </c>
      <c r="O1990" s="1">
        <v>1</v>
      </c>
      <c r="P1990" s="1">
        <v>859</v>
      </c>
      <c r="Q1990" s="1">
        <v>2787665</v>
      </c>
      <c r="R1990" s="1">
        <v>32101.144674974566</v>
      </c>
      <c r="S1990" s="1">
        <v>54.799606323242188</v>
      </c>
      <c r="T1990" s="1">
        <v>-341.80248978708994</v>
      </c>
      <c r="U1990" s="1">
        <v>65.729472586847834</v>
      </c>
      <c r="V1990" s="1">
        <v>167.06974792480469</v>
      </c>
      <c r="W1990" s="1">
        <v>-53.989402770996094</v>
      </c>
      <c r="X1990" s="1">
        <v>-0.16818528846133388</v>
      </c>
      <c r="Y1990" s="1">
        <v>0.14054773439419729</v>
      </c>
      <c r="Z1990" s="1">
        <v>11.310505387125067</v>
      </c>
      <c r="AA1990" s="1">
        <v>52.813340196903148</v>
      </c>
      <c r="AB1990" s="1">
        <v>33.771848482511352</v>
      </c>
      <c r="AC1990" s="1">
        <v>1.9637581990662436</v>
      </c>
      <c r="AD1990" s="1">
        <v>0</v>
      </c>
      <c r="AE1990" s="1">
        <v>0.14054773439419729</v>
      </c>
      <c r="AF1990" s="1">
        <v>11.310505387125067</v>
      </c>
      <c r="AG1990" s="1">
        <v>1.0646233286570288</v>
      </c>
      <c r="AH1990" s="1">
        <v>5.4557098477017085</v>
      </c>
      <c r="AI1990" s="1">
        <v>14.239747531930995</v>
      </c>
      <c r="AJ1990" s="1">
        <v>1.6706975698471069</v>
      </c>
      <c r="AK1990" s="1">
        <v>0</v>
      </c>
      <c r="AL1990" s="1">
        <v>0</v>
      </c>
      <c r="AM1990" s="1">
        <v>34.253782436371928</v>
      </c>
    </row>
    <row r="1991" spans="5:39" x14ac:dyDescent="0.2">
      <c r="E1991" s="1" t="str">
        <f t="shared" si="31"/>
        <v>-0-2--1--1</v>
      </c>
      <c r="F1991" s="1" t="s">
        <v>87</v>
      </c>
      <c r="G1991" s="1">
        <v>0</v>
      </c>
      <c r="H1991" s="1" t="s">
        <v>87</v>
      </c>
      <c r="I1991" s="1">
        <v>2</v>
      </c>
      <c r="J1991" s="1" t="s">
        <v>87</v>
      </c>
      <c r="K1991" s="1" t="s">
        <v>87</v>
      </c>
      <c r="L1991" s="1">
        <v>1</v>
      </c>
      <c r="M1991" s="1" t="s">
        <v>87</v>
      </c>
      <c r="N1991" s="1" t="s">
        <v>87</v>
      </c>
      <c r="O1991" s="1">
        <v>1</v>
      </c>
      <c r="P1991" s="1">
        <v>396</v>
      </c>
      <c r="Q1991" s="1">
        <v>1403160</v>
      </c>
      <c r="R1991" s="1">
        <v>30967.937788773408</v>
      </c>
      <c r="S1991" s="1">
        <v>55.241897583007813</v>
      </c>
      <c r="T1991" s="1">
        <v>-247.74282223250907</v>
      </c>
      <c r="U1991" s="1">
        <v>59.051688278060979</v>
      </c>
      <c r="V1991" s="1">
        <v>154.75205993652344</v>
      </c>
      <c r="W1991" s="1">
        <v>-10.458632469177246</v>
      </c>
      <c r="X1991" s="1">
        <v>-3.3772453756894145E-2</v>
      </c>
      <c r="Y1991" s="1">
        <v>0.63813107557227966</v>
      </c>
      <c r="Z1991" s="1">
        <v>4.7877647595427471</v>
      </c>
      <c r="AA1991" s="1">
        <v>48.097437213147465</v>
      </c>
      <c r="AB1991" s="1">
        <v>44.456084837082017</v>
      </c>
      <c r="AC1991" s="1">
        <v>2.0205821146554919</v>
      </c>
      <c r="AD1991" s="1">
        <v>0</v>
      </c>
      <c r="AE1991" s="1">
        <v>0.63813107557227966</v>
      </c>
      <c r="AF1991" s="1">
        <v>4.7877647595427471</v>
      </c>
      <c r="AG1991" s="1">
        <v>-0.49710408407242213</v>
      </c>
      <c r="AH1991" s="1">
        <v>3.0023734167828628</v>
      </c>
      <c r="AI1991" s="1">
        <v>8.737697414199479</v>
      </c>
      <c r="AJ1991" s="1">
        <v>1.547520637512207</v>
      </c>
      <c r="AK1991" s="1">
        <v>0</v>
      </c>
      <c r="AL1991" s="1">
        <v>0</v>
      </c>
      <c r="AM1991" s="1">
        <v>12.237475912363665</v>
      </c>
    </row>
    <row r="1992" spans="5:39" x14ac:dyDescent="0.2">
      <c r="E1992" s="1" t="str">
        <f t="shared" si="31"/>
        <v>-0-3--0--1</v>
      </c>
      <c r="F1992" s="1" t="s">
        <v>87</v>
      </c>
      <c r="G1992" s="1">
        <v>0</v>
      </c>
      <c r="H1992" s="1" t="s">
        <v>87</v>
      </c>
      <c r="I1992" s="1">
        <v>3</v>
      </c>
      <c r="J1992" s="1" t="s">
        <v>87</v>
      </c>
      <c r="K1992" s="1" t="s">
        <v>87</v>
      </c>
      <c r="L1992" s="1">
        <v>0</v>
      </c>
      <c r="M1992" s="1" t="s">
        <v>87</v>
      </c>
      <c r="N1992" s="1" t="s">
        <v>87</v>
      </c>
      <c r="O1992" s="1">
        <v>1</v>
      </c>
      <c r="P1992" s="1">
        <v>349</v>
      </c>
      <c r="Q1992" s="1">
        <v>1122325</v>
      </c>
      <c r="R1992" s="1">
        <v>68744.676732357766</v>
      </c>
      <c r="S1992" s="1">
        <v>90.31475830078125</v>
      </c>
      <c r="T1992" s="1">
        <v>-526.91691799150396</v>
      </c>
      <c r="U1992" s="1">
        <v>80.061465321453255</v>
      </c>
      <c r="V1992" s="1">
        <v>186.09886169433594</v>
      </c>
      <c r="W1992" s="1">
        <v>-301.01055908203125</v>
      </c>
      <c r="X1992" s="1">
        <v>-0.43786744427346641</v>
      </c>
      <c r="Y1992" s="1">
        <v>0.16822221727218051</v>
      </c>
      <c r="Z1992" s="1">
        <v>12.456908649455372</v>
      </c>
      <c r="AA1992" s="1">
        <v>74.832156460918185</v>
      </c>
      <c r="AB1992" s="1">
        <v>12.542712672354265</v>
      </c>
      <c r="AC1992" s="1">
        <v>0</v>
      </c>
      <c r="AD1992" s="1">
        <v>0</v>
      </c>
      <c r="AE1992" s="1">
        <v>0</v>
      </c>
      <c r="AF1992" s="1">
        <v>0</v>
      </c>
      <c r="AG1992" s="1">
        <v>2.0634024560059618</v>
      </c>
      <c r="AH1992" s="1">
        <v>11.561717602577675</v>
      </c>
      <c r="AI1992" s="1">
        <v>0</v>
      </c>
      <c r="AJ1992" s="1">
        <v>1.8609886169433594</v>
      </c>
      <c r="AK1992" s="1">
        <v>0</v>
      </c>
      <c r="AL1992" s="1">
        <v>0</v>
      </c>
      <c r="AM1992" s="1">
        <v>-53.879087418928066</v>
      </c>
    </row>
    <row r="1993" spans="5:39" x14ac:dyDescent="0.2">
      <c r="E1993" s="1" t="str">
        <f t="shared" si="31"/>
        <v>-0-3--1--1</v>
      </c>
      <c r="F1993" s="1" t="s">
        <v>87</v>
      </c>
      <c r="G1993" s="1">
        <v>0</v>
      </c>
      <c r="H1993" s="1" t="s">
        <v>87</v>
      </c>
      <c r="I1993" s="1">
        <v>3</v>
      </c>
      <c r="J1993" s="1" t="s">
        <v>87</v>
      </c>
      <c r="K1993" s="1" t="s">
        <v>87</v>
      </c>
      <c r="L1993" s="1">
        <v>1</v>
      </c>
      <c r="M1993" s="1" t="s">
        <v>87</v>
      </c>
      <c r="N1993" s="1" t="s">
        <v>87</v>
      </c>
      <c r="O1993" s="1">
        <v>1</v>
      </c>
      <c r="P1993" s="1">
        <v>173</v>
      </c>
      <c r="Q1993" s="1">
        <v>486497</v>
      </c>
      <c r="R1993" s="1">
        <v>69274.327168550968</v>
      </c>
      <c r="S1993" s="1">
        <v>90.261528015136719</v>
      </c>
      <c r="T1993" s="1">
        <v>-393.57922464694553</v>
      </c>
      <c r="U1993" s="1">
        <v>66.453483917403872</v>
      </c>
      <c r="V1993" s="1">
        <v>175.93798828125</v>
      </c>
      <c r="W1993" s="1">
        <v>-305.6702880859375</v>
      </c>
      <c r="X1993" s="1">
        <v>-0.44124613053579415</v>
      </c>
      <c r="Y1993" s="1">
        <v>3.3613773569004537</v>
      </c>
      <c r="Z1993" s="1">
        <v>10.851865479129367</v>
      </c>
      <c r="AA1993" s="1">
        <v>70.138356454407742</v>
      </c>
      <c r="AB1993" s="1">
        <v>15.648400709562443</v>
      </c>
      <c r="AC1993" s="1">
        <v>0</v>
      </c>
      <c r="AD1993" s="1">
        <v>0</v>
      </c>
      <c r="AE1993" s="1">
        <v>0</v>
      </c>
      <c r="AF1993" s="1">
        <v>0</v>
      </c>
      <c r="AG1993" s="1">
        <v>0</v>
      </c>
      <c r="AH1993" s="1">
        <v>7.1229240453502722</v>
      </c>
      <c r="AI1993" s="1">
        <v>0</v>
      </c>
      <c r="AJ1993" s="1">
        <v>1.7593798637390137</v>
      </c>
      <c r="AK1993" s="1">
        <v>0</v>
      </c>
      <c r="AL1993" s="1">
        <v>0</v>
      </c>
      <c r="AM1993" s="1">
        <v>-161.60545944108702</v>
      </c>
    </row>
    <row r="1994" spans="5:39" x14ac:dyDescent="0.2">
      <c r="E1994" s="1" t="str">
        <f t="shared" si="31"/>
        <v>-1-1--0--1</v>
      </c>
      <c r="F1994" s="1" t="s">
        <v>87</v>
      </c>
      <c r="G1994" s="1">
        <v>1</v>
      </c>
      <c r="H1994" s="1" t="s">
        <v>87</v>
      </c>
      <c r="I1994" s="1">
        <v>1</v>
      </c>
      <c r="J1994" s="1" t="s">
        <v>87</v>
      </c>
      <c r="K1994" s="1" t="s">
        <v>87</v>
      </c>
      <c r="L1994" s="1">
        <v>0</v>
      </c>
      <c r="M1994" s="1" t="s">
        <v>87</v>
      </c>
      <c r="N1994" s="1" t="s">
        <v>87</v>
      </c>
      <c r="O1994" s="1">
        <v>1</v>
      </c>
      <c r="P1994" s="1">
        <v>402</v>
      </c>
      <c r="Q1994" s="1">
        <v>386421</v>
      </c>
      <c r="R1994" s="1">
        <v>26384.132287313423</v>
      </c>
      <c r="S1994" s="1">
        <v>18.19056510925293</v>
      </c>
      <c r="T1994" s="1">
        <v>-305.34909665257481</v>
      </c>
      <c r="U1994" s="1">
        <v>94.19418284082542</v>
      </c>
      <c r="V1994" s="1">
        <v>354.32028198242188</v>
      </c>
      <c r="W1994" s="1">
        <v>126.96771240234375</v>
      </c>
      <c r="X1994" s="1">
        <v>0.48122754623768715</v>
      </c>
      <c r="Y1994" s="1">
        <v>0</v>
      </c>
      <c r="Z1994" s="1">
        <v>1.9921277570318383</v>
      </c>
      <c r="AA1994" s="1">
        <v>18.60639043944299</v>
      </c>
      <c r="AB1994" s="1">
        <v>67.469159284821473</v>
      </c>
      <c r="AC1994" s="1">
        <v>11.545697568196346</v>
      </c>
      <c r="AD1994" s="1">
        <v>0.38662495050734824</v>
      </c>
      <c r="AE1994" s="1">
        <v>0</v>
      </c>
      <c r="AF1994" s="1">
        <v>1.9921277570318383</v>
      </c>
      <c r="AG1994" s="1">
        <v>-57.756738102428997</v>
      </c>
      <c r="AH1994" s="1">
        <v>4.0711587332639194</v>
      </c>
      <c r="AI1994" s="1">
        <v>1.9548927500672248</v>
      </c>
      <c r="AJ1994" s="1">
        <v>3.5432028770446777</v>
      </c>
      <c r="AK1994" s="1">
        <v>0</v>
      </c>
      <c r="AL1994" s="1">
        <v>0</v>
      </c>
      <c r="AM1994" s="1">
        <v>35.533015286520424</v>
      </c>
    </row>
    <row r="1995" spans="5:39" x14ac:dyDescent="0.2">
      <c r="E1995" s="1" t="str">
        <f t="shared" si="31"/>
        <v>-1-1--1--1</v>
      </c>
      <c r="F1995" s="1" t="s">
        <v>87</v>
      </c>
      <c r="G1995" s="1">
        <v>1</v>
      </c>
      <c r="H1995" s="1" t="s">
        <v>87</v>
      </c>
      <c r="I1995" s="1">
        <v>1</v>
      </c>
      <c r="J1995" s="1" t="s">
        <v>87</v>
      </c>
      <c r="K1995" s="1" t="s">
        <v>87</v>
      </c>
      <c r="L1995" s="1">
        <v>1</v>
      </c>
      <c r="M1995" s="1" t="s">
        <v>87</v>
      </c>
      <c r="N1995" s="1" t="s">
        <v>87</v>
      </c>
      <c r="O1995" s="1">
        <v>1</v>
      </c>
      <c r="P1995" s="1">
        <v>228</v>
      </c>
      <c r="Q1995" s="1">
        <v>260038</v>
      </c>
      <c r="R1995" s="1">
        <v>24773.957899420584</v>
      </c>
      <c r="S1995" s="1">
        <v>16.423568725585938</v>
      </c>
      <c r="T1995" s="1">
        <v>-228.41766247060235</v>
      </c>
      <c r="U1995" s="1">
        <v>87.048158788739201</v>
      </c>
      <c r="V1995" s="1">
        <v>348.50021362304688</v>
      </c>
      <c r="W1995" s="1">
        <v>149.89129638671875</v>
      </c>
      <c r="X1995" s="1">
        <v>0.60503572741691158</v>
      </c>
      <c r="Y1995" s="1">
        <v>0</v>
      </c>
      <c r="Z1995" s="1">
        <v>0.19343326744552719</v>
      </c>
      <c r="AA1995" s="1">
        <v>12.382805589952238</v>
      </c>
      <c r="AB1995" s="1">
        <v>65.960744198924772</v>
      </c>
      <c r="AC1995" s="1">
        <v>21.463016943677463</v>
      </c>
      <c r="AD1995" s="1">
        <v>0</v>
      </c>
      <c r="AE1995" s="1">
        <v>0</v>
      </c>
      <c r="AF1995" s="1">
        <v>0.19343326744552719</v>
      </c>
      <c r="AG1995" s="1">
        <v>-85.721482667501689</v>
      </c>
      <c r="AH1995" s="1">
        <v>1.7929803628234744</v>
      </c>
      <c r="AI1995" s="1">
        <v>7.427619850780498E-2</v>
      </c>
      <c r="AJ1995" s="1">
        <v>3.4850022792816162</v>
      </c>
      <c r="AK1995" s="1">
        <v>0</v>
      </c>
      <c r="AL1995" s="1">
        <v>0</v>
      </c>
      <c r="AM1995" s="1">
        <v>26.61480242504145</v>
      </c>
    </row>
    <row r="1996" spans="5:39" x14ac:dyDescent="0.2">
      <c r="E1996" s="1" t="str">
        <f t="shared" si="31"/>
        <v>-1-2--0--1</v>
      </c>
      <c r="F1996" s="1" t="s">
        <v>87</v>
      </c>
      <c r="G1996" s="1">
        <v>1</v>
      </c>
      <c r="H1996" s="1" t="s">
        <v>87</v>
      </c>
      <c r="I1996" s="1">
        <v>2</v>
      </c>
      <c r="J1996" s="1" t="s">
        <v>87</v>
      </c>
      <c r="K1996" s="1" t="s">
        <v>87</v>
      </c>
      <c r="L1996" s="1">
        <v>0</v>
      </c>
      <c r="M1996" s="1" t="s">
        <v>87</v>
      </c>
      <c r="N1996" s="1" t="s">
        <v>87</v>
      </c>
      <c r="O1996" s="1">
        <v>1</v>
      </c>
      <c r="P1996" s="1">
        <v>723</v>
      </c>
      <c r="Q1996" s="1">
        <v>917689</v>
      </c>
      <c r="R1996" s="1">
        <v>49122.640108273139</v>
      </c>
      <c r="S1996" s="1">
        <v>54.204689025878906</v>
      </c>
      <c r="T1996" s="1">
        <v>-460.64523324350057</v>
      </c>
      <c r="U1996" s="1">
        <v>91.42067971694334</v>
      </c>
      <c r="V1996" s="1">
        <v>359.06097412109375</v>
      </c>
      <c r="W1996" s="1">
        <v>54.906116485595703</v>
      </c>
      <c r="X1996" s="1">
        <v>0.11177354548651086</v>
      </c>
      <c r="Y1996" s="1">
        <v>0</v>
      </c>
      <c r="Z1996" s="1">
        <v>3.0139840403448228</v>
      </c>
      <c r="AA1996" s="1">
        <v>34.973177187478548</v>
      </c>
      <c r="AB1996" s="1">
        <v>57.391447429357875</v>
      </c>
      <c r="AC1996" s="1">
        <v>4.6213913428187547</v>
      </c>
      <c r="AD1996" s="1">
        <v>0</v>
      </c>
      <c r="AE1996" s="1">
        <v>0</v>
      </c>
      <c r="AF1996" s="1">
        <v>3.0139840403448228</v>
      </c>
      <c r="AG1996" s="1">
        <v>-7.4175082647587711</v>
      </c>
      <c r="AH1996" s="1">
        <v>9.3871129288523143</v>
      </c>
      <c r="AI1996" s="1">
        <v>10.116473202411317</v>
      </c>
      <c r="AJ1996" s="1">
        <v>3.5906097888946533</v>
      </c>
      <c r="AK1996" s="1">
        <v>0</v>
      </c>
      <c r="AL1996" s="1">
        <v>0</v>
      </c>
      <c r="AM1996" s="1">
        <v>52.983624226666102</v>
      </c>
    </row>
    <row r="1997" spans="5:39" x14ac:dyDescent="0.2">
      <c r="E1997" s="1" t="str">
        <f t="shared" si="31"/>
        <v>-1-2--1--1</v>
      </c>
      <c r="F1997" s="1" t="s">
        <v>87</v>
      </c>
      <c r="G1997" s="1">
        <v>1</v>
      </c>
      <c r="H1997" s="1" t="s">
        <v>87</v>
      </c>
      <c r="I1997" s="1">
        <v>2</v>
      </c>
      <c r="J1997" s="1" t="s">
        <v>87</v>
      </c>
      <c r="K1997" s="1" t="s">
        <v>87</v>
      </c>
      <c r="L1997" s="1">
        <v>1</v>
      </c>
      <c r="M1997" s="1" t="s">
        <v>87</v>
      </c>
      <c r="N1997" s="1" t="s">
        <v>87</v>
      </c>
      <c r="O1997" s="1">
        <v>1</v>
      </c>
      <c r="P1997" s="1">
        <v>252</v>
      </c>
      <c r="Q1997" s="1">
        <v>304525</v>
      </c>
      <c r="R1997" s="1">
        <v>47283.644947645633</v>
      </c>
      <c r="S1997" s="1">
        <v>54.151847839355469</v>
      </c>
      <c r="T1997" s="1">
        <v>-366.35186341301926</v>
      </c>
      <c r="U1997" s="1">
        <v>79.970007763737357</v>
      </c>
      <c r="V1997" s="1">
        <v>344.71817016601563</v>
      </c>
      <c r="W1997" s="1">
        <v>131.32447814941406</v>
      </c>
      <c r="X1997" s="1">
        <v>0.27773763696690862</v>
      </c>
      <c r="Y1997" s="1">
        <v>0</v>
      </c>
      <c r="Z1997" s="1">
        <v>0.55627616780231515</v>
      </c>
      <c r="AA1997" s="1">
        <v>20.505048846564321</v>
      </c>
      <c r="AB1997" s="1">
        <v>71.957638945899348</v>
      </c>
      <c r="AC1997" s="1">
        <v>6.9810360397340121</v>
      </c>
      <c r="AD1997" s="1">
        <v>0</v>
      </c>
      <c r="AE1997" s="1">
        <v>0</v>
      </c>
      <c r="AF1997" s="1">
        <v>0.55627616780231515</v>
      </c>
      <c r="AG1997" s="1">
        <v>-11.215042124626009</v>
      </c>
      <c r="AH1997" s="1">
        <v>8.2174110940598606</v>
      </c>
      <c r="AI1997" s="1">
        <v>0.92080673808858915</v>
      </c>
      <c r="AJ1997" s="1">
        <v>3.4471817016601563</v>
      </c>
      <c r="AK1997" s="1">
        <v>0</v>
      </c>
      <c r="AL1997" s="1">
        <v>0</v>
      </c>
      <c r="AM1997" s="1">
        <v>75.064996990342493</v>
      </c>
    </row>
    <row r="1998" spans="5:39" x14ac:dyDescent="0.2">
      <c r="E1998" s="1" t="str">
        <f t="shared" si="31"/>
        <v>-1-3--0--1</v>
      </c>
      <c r="F1998" s="1" t="s">
        <v>87</v>
      </c>
      <c r="G1998" s="1">
        <v>1</v>
      </c>
      <c r="H1998" s="1" t="s">
        <v>87</v>
      </c>
      <c r="I1998" s="1">
        <v>3</v>
      </c>
      <c r="J1998" s="1" t="s">
        <v>87</v>
      </c>
      <c r="K1998" s="1" t="s">
        <v>87</v>
      </c>
      <c r="L1998" s="1">
        <v>0</v>
      </c>
      <c r="M1998" s="1" t="s">
        <v>87</v>
      </c>
      <c r="N1998" s="1" t="s">
        <v>87</v>
      </c>
      <c r="O1998" s="1">
        <v>1</v>
      </c>
      <c r="P1998" s="1">
        <v>151</v>
      </c>
      <c r="Q1998" s="1">
        <v>285215</v>
      </c>
      <c r="R1998" s="1">
        <v>91655.170413492233</v>
      </c>
      <c r="S1998" s="1">
        <v>89.718154907226563</v>
      </c>
      <c r="T1998" s="1">
        <v>-614.17967259517434</v>
      </c>
      <c r="U1998" s="1">
        <v>95.784904879841903</v>
      </c>
      <c r="V1998" s="1">
        <v>337.58779907226563</v>
      </c>
      <c r="W1998" s="1">
        <v>-278.94970703125</v>
      </c>
      <c r="X1998" s="1">
        <v>-0.30434694057389128</v>
      </c>
      <c r="Y1998" s="1">
        <v>1.2096138001157022</v>
      </c>
      <c r="Z1998" s="1">
        <v>2.1699419735988639</v>
      </c>
      <c r="AA1998" s="1">
        <v>69.790859527023471</v>
      </c>
      <c r="AB1998" s="1">
        <v>26.829584699261961</v>
      </c>
      <c r="AC1998" s="1">
        <v>0</v>
      </c>
      <c r="AD1998" s="1">
        <v>0</v>
      </c>
      <c r="AE1998" s="1">
        <v>0</v>
      </c>
      <c r="AF1998" s="1">
        <v>0</v>
      </c>
      <c r="AG1998" s="1">
        <v>0</v>
      </c>
      <c r="AH1998" s="1">
        <v>16.448613849904245</v>
      </c>
      <c r="AI1998" s="1">
        <v>0</v>
      </c>
      <c r="AJ1998" s="1">
        <v>3.375877857208252</v>
      </c>
      <c r="AK1998" s="1">
        <v>0</v>
      </c>
      <c r="AL1998" s="1">
        <v>0</v>
      </c>
      <c r="AM1998" s="1">
        <v>-114.59132472855589</v>
      </c>
    </row>
    <row r="1999" spans="5:39" x14ac:dyDescent="0.2">
      <c r="E1999" s="1" t="str">
        <f t="shared" si="31"/>
        <v>-1-3--1--1</v>
      </c>
      <c r="F1999" s="1" t="s">
        <v>87</v>
      </c>
      <c r="G1999" s="1">
        <v>1</v>
      </c>
      <c r="H1999" s="1" t="s">
        <v>87</v>
      </c>
      <c r="I1999" s="1">
        <v>3</v>
      </c>
      <c r="J1999" s="1" t="s">
        <v>87</v>
      </c>
      <c r="K1999" s="1" t="s">
        <v>87</v>
      </c>
      <c r="L1999" s="1">
        <v>1</v>
      </c>
      <c r="M1999" s="1" t="s">
        <v>87</v>
      </c>
      <c r="N1999" s="1" t="s">
        <v>87</v>
      </c>
      <c r="O1999" s="1">
        <v>1</v>
      </c>
      <c r="P1999" s="1">
        <v>67</v>
      </c>
      <c r="Q1999" s="1">
        <v>119411</v>
      </c>
      <c r="R1999" s="1">
        <v>94066.773309198878</v>
      </c>
      <c r="S1999" s="1">
        <v>89.161033630371094</v>
      </c>
      <c r="T1999" s="1">
        <v>-433.42627527271145</v>
      </c>
      <c r="U1999" s="1">
        <v>91.607890960984918</v>
      </c>
      <c r="V1999" s="1">
        <v>354.03775024414063</v>
      </c>
      <c r="W1999" s="1">
        <v>-18.664352416992188</v>
      </c>
      <c r="X1999" s="1">
        <v>-1.984159949405534E-2</v>
      </c>
      <c r="Y1999" s="1">
        <v>0</v>
      </c>
      <c r="Z1999" s="1">
        <v>0</v>
      </c>
      <c r="AA1999" s="1">
        <v>60.283390977380648</v>
      </c>
      <c r="AB1999" s="1">
        <v>39.716609022619359</v>
      </c>
      <c r="AC1999" s="1">
        <v>0</v>
      </c>
      <c r="AD1999" s="1">
        <v>0</v>
      </c>
      <c r="AE1999" s="1">
        <v>0</v>
      </c>
      <c r="AF1999" s="1">
        <v>0</v>
      </c>
      <c r="AG1999" s="1">
        <v>0</v>
      </c>
      <c r="AH1999" s="1">
        <v>10.139409586995747</v>
      </c>
      <c r="AI1999" s="1">
        <v>0</v>
      </c>
      <c r="AJ1999" s="1">
        <v>3.5403773784637451</v>
      </c>
      <c r="AK1999" s="1">
        <v>0</v>
      </c>
      <c r="AL1999" s="1">
        <v>1</v>
      </c>
      <c r="AM1999" s="1">
        <v>-41.02311421507283</v>
      </c>
    </row>
    <row r="2000" spans="5:39" x14ac:dyDescent="0.2">
      <c r="E2000" s="1" t="str">
        <f t="shared" si="31"/>
        <v>-0-1--0--2</v>
      </c>
      <c r="F2000" s="1" t="s">
        <v>87</v>
      </c>
      <c r="G2000" s="1">
        <v>0</v>
      </c>
      <c r="H2000" s="1" t="s">
        <v>87</v>
      </c>
      <c r="I2000" s="1">
        <v>1</v>
      </c>
      <c r="J2000" s="1" t="s">
        <v>87</v>
      </c>
      <c r="K2000" s="1" t="s">
        <v>87</v>
      </c>
      <c r="L2000" s="1">
        <v>0</v>
      </c>
      <c r="M2000" s="1" t="s">
        <v>87</v>
      </c>
      <c r="N2000" s="1" t="s">
        <v>87</v>
      </c>
      <c r="O2000" s="1">
        <v>2</v>
      </c>
      <c r="P2000" s="1">
        <v>1425</v>
      </c>
      <c r="Q2000" s="1">
        <v>5134465</v>
      </c>
      <c r="R2000" s="1">
        <v>14246.020470833535</v>
      </c>
      <c r="S2000" s="1">
        <v>14.275845527648926</v>
      </c>
      <c r="T2000" s="1">
        <v>-158.95241339092524</v>
      </c>
      <c r="U2000" s="1">
        <v>66.269800437624269</v>
      </c>
      <c r="V2000" s="1">
        <v>143.35307312011719</v>
      </c>
      <c r="W2000" s="1">
        <v>49.936115264892578</v>
      </c>
      <c r="X2000" s="1">
        <v>0.35052676898175772</v>
      </c>
      <c r="Y2000" s="1">
        <v>0.62419356252306712</v>
      </c>
      <c r="Z2000" s="1">
        <v>6.9210131922215856</v>
      </c>
      <c r="AA2000" s="1">
        <v>25.10351127137881</v>
      </c>
      <c r="AB2000" s="1">
        <v>48.45803798448329</v>
      </c>
      <c r="AC2000" s="1">
        <v>17.362354208276813</v>
      </c>
      <c r="AD2000" s="1">
        <v>1.5308897811164357</v>
      </c>
      <c r="AE2000" s="1">
        <v>0.62419356252306712</v>
      </c>
      <c r="AF2000" s="1">
        <v>6.9210131922215856</v>
      </c>
      <c r="AG2000" s="1">
        <v>-16.099519488198744</v>
      </c>
      <c r="AH2000" s="1">
        <v>1.8105569426865942</v>
      </c>
      <c r="AI2000" s="1">
        <v>6.5910360007933937</v>
      </c>
      <c r="AJ2000" s="1">
        <v>1.4335306882858276</v>
      </c>
      <c r="AK2000" s="1">
        <v>0</v>
      </c>
      <c r="AL2000" s="1">
        <v>0</v>
      </c>
      <c r="AM2000" s="1">
        <v>6.9635877411563074</v>
      </c>
    </row>
    <row r="2001" spans="5:39" x14ac:dyDescent="0.2">
      <c r="E2001" s="1" t="str">
        <f t="shared" si="31"/>
        <v>-0-1--1--2</v>
      </c>
      <c r="F2001" s="1" t="s">
        <v>87</v>
      </c>
      <c r="G2001" s="1">
        <v>0</v>
      </c>
      <c r="H2001" s="1" t="s">
        <v>87</v>
      </c>
      <c r="I2001" s="1">
        <v>1</v>
      </c>
      <c r="J2001" s="1" t="s">
        <v>87</v>
      </c>
      <c r="K2001" s="1" t="s">
        <v>87</v>
      </c>
      <c r="L2001" s="1">
        <v>1</v>
      </c>
      <c r="M2001" s="1" t="s">
        <v>87</v>
      </c>
      <c r="N2001" s="1" t="s">
        <v>87</v>
      </c>
      <c r="O2001" s="1">
        <v>2</v>
      </c>
      <c r="P2001" s="1">
        <v>812</v>
      </c>
      <c r="Q2001" s="1">
        <v>3142960</v>
      </c>
      <c r="R2001" s="1">
        <v>13479.95038505198</v>
      </c>
      <c r="S2001" s="1">
        <v>14.12306022644043</v>
      </c>
      <c r="T2001" s="1">
        <v>-93.315596296536725</v>
      </c>
      <c r="U2001" s="1">
        <v>52.36840130277411</v>
      </c>
      <c r="V2001" s="1">
        <v>133.59938049316406</v>
      </c>
      <c r="W2001" s="1">
        <v>77.222328186035156</v>
      </c>
      <c r="X2001" s="1">
        <v>0.5728680446158585</v>
      </c>
      <c r="Y2001" s="1">
        <v>8.2024588286201544E-2</v>
      </c>
      <c r="Z2001" s="1">
        <v>3.4800633797439353</v>
      </c>
      <c r="AA2001" s="1">
        <v>12.816707816835086</v>
      </c>
      <c r="AB2001" s="1">
        <v>56.293716751088141</v>
      </c>
      <c r="AC2001" s="1">
        <v>26.537499681828596</v>
      </c>
      <c r="AD2001" s="1">
        <v>0.78998778221803656</v>
      </c>
      <c r="AE2001" s="1">
        <v>8.2024588286201544E-2</v>
      </c>
      <c r="AF2001" s="1">
        <v>3.4800633797439353</v>
      </c>
      <c r="AG2001" s="1">
        <v>-23.725227577045974</v>
      </c>
      <c r="AH2001" s="1">
        <v>1.0307965615046502</v>
      </c>
      <c r="AI2001" s="1">
        <v>2.419141082529833</v>
      </c>
      <c r="AJ2001" s="1">
        <v>1.335993766784668</v>
      </c>
      <c r="AK2001" s="1">
        <v>0</v>
      </c>
      <c r="AL2001" s="1">
        <v>0</v>
      </c>
      <c r="AM2001" s="1">
        <v>4.8454387525407476</v>
      </c>
    </row>
    <row r="2002" spans="5:39" x14ac:dyDescent="0.2">
      <c r="E2002" s="1" t="str">
        <f t="shared" si="31"/>
        <v>-0-2--0--2</v>
      </c>
      <c r="F2002" s="1" t="s">
        <v>87</v>
      </c>
      <c r="G2002" s="1">
        <v>0</v>
      </c>
      <c r="H2002" s="1" t="s">
        <v>87</v>
      </c>
      <c r="I2002" s="1">
        <v>2</v>
      </c>
      <c r="J2002" s="1" t="s">
        <v>87</v>
      </c>
      <c r="K2002" s="1" t="s">
        <v>87</v>
      </c>
      <c r="L2002" s="1">
        <v>0</v>
      </c>
      <c r="M2002" s="1" t="s">
        <v>87</v>
      </c>
      <c r="N2002" s="1" t="s">
        <v>87</v>
      </c>
      <c r="O2002" s="1">
        <v>2</v>
      </c>
      <c r="P2002" s="1">
        <v>2006</v>
      </c>
      <c r="Q2002" s="1">
        <v>6740506</v>
      </c>
      <c r="R2002" s="1">
        <v>31994.847396094039</v>
      </c>
      <c r="S2002" s="1">
        <v>54.097251892089844</v>
      </c>
      <c r="T2002" s="1">
        <v>-292.20942426758097</v>
      </c>
      <c r="U2002" s="1">
        <v>77.83034770645969</v>
      </c>
      <c r="V2002" s="1">
        <v>167.58128356933594</v>
      </c>
      <c r="W2002" s="1">
        <v>3.1069717407226563</v>
      </c>
      <c r="X2002" s="1">
        <v>9.7108503199235703E-3</v>
      </c>
      <c r="Y2002" s="1">
        <v>0.52046537752507005</v>
      </c>
      <c r="Z2002" s="1">
        <v>6.3400729856185878</v>
      </c>
      <c r="AA2002" s="1">
        <v>44.261143006177875</v>
      </c>
      <c r="AB2002" s="1">
        <v>43.724744106748069</v>
      </c>
      <c r="AC2002" s="1">
        <v>5.048671420216821</v>
      </c>
      <c r="AD2002" s="1">
        <v>0.10490310371357876</v>
      </c>
      <c r="AE2002" s="1">
        <v>0.52046537752507005</v>
      </c>
      <c r="AF2002" s="1">
        <v>6.3400729856185878</v>
      </c>
      <c r="AG2002" s="1">
        <v>0.46307756447740478</v>
      </c>
      <c r="AH2002" s="1">
        <v>5.4830331607807743</v>
      </c>
      <c r="AI2002" s="1">
        <v>13.961257123505796</v>
      </c>
      <c r="AJ2002" s="1">
        <v>1.6758127212524414</v>
      </c>
      <c r="AK2002" s="1">
        <v>0</v>
      </c>
      <c r="AL2002" s="1">
        <v>0</v>
      </c>
      <c r="AM2002" s="1">
        <v>29.997404007484334</v>
      </c>
    </row>
    <row r="2003" spans="5:39" x14ac:dyDescent="0.2">
      <c r="E2003" s="1" t="str">
        <f t="shared" si="31"/>
        <v>-0-2--1--2</v>
      </c>
      <c r="F2003" s="1" t="s">
        <v>87</v>
      </c>
      <c r="G2003" s="1">
        <v>0</v>
      </c>
      <c r="H2003" s="1" t="s">
        <v>87</v>
      </c>
      <c r="I2003" s="1">
        <v>2</v>
      </c>
      <c r="J2003" s="1" t="s">
        <v>87</v>
      </c>
      <c r="K2003" s="1" t="s">
        <v>87</v>
      </c>
      <c r="L2003" s="1">
        <v>1</v>
      </c>
      <c r="M2003" s="1" t="s">
        <v>87</v>
      </c>
      <c r="N2003" s="1" t="s">
        <v>87</v>
      </c>
      <c r="O2003" s="1">
        <v>2</v>
      </c>
      <c r="P2003" s="1">
        <v>1057</v>
      </c>
      <c r="Q2003" s="1">
        <v>3694539</v>
      </c>
      <c r="R2003" s="1">
        <v>29981.95348590293</v>
      </c>
      <c r="S2003" s="1">
        <v>54.589008331298828</v>
      </c>
      <c r="T2003" s="1">
        <v>-181.9325647362628</v>
      </c>
      <c r="U2003" s="1">
        <v>64.115619770218217</v>
      </c>
      <c r="V2003" s="1">
        <v>150.65327453613281</v>
      </c>
      <c r="W2003" s="1">
        <v>58.854701995849609</v>
      </c>
      <c r="X2003" s="1">
        <v>0.1963004245988248</v>
      </c>
      <c r="Y2003" s="1">
        <v>0</v>
      </c>
      <c r="Z2003" s="1">
        <v>3.5014652707685583</v>
      </c>
      <c r="AA2003" s="1">
        <v>29.642020289946863</v>
      </c>
      <c r="AB2003" s="1">
        <v>60.910684661875273</v>
      </c>
      <c r="AC2003" s="1">
        <v>5.9458297774093065</v>
      </c>
      <c r="AD2003" s="1">
        <v>0</v>
      </c>
      <c r="AE2003" s="1">
        <v>0</v>
      </c>
      <c r="AF2003" s="1">
        <v>3.5014652707685583</v>
      </c>
      <c r="AG2003" s="1">
        <v>-2.8245210757065378</v>
      </c>
      <c r="AH2003" s="1">
        <v>2.8061088973375159</v>
      </c>
      <c r="AI2003" s="1">
        <v>4.2348270985280196</v>
      </c>
      <c r="AJ2003" s="1">
        <v>1.5065327882766724</v>
      </c>
      <c r="AK2003" s="1">
        <v>0</v>
      </c>
      <c r="AL2003" s="1">
        <v>0</v>
      </c>
      <c r="AM2003" s="1">
        <v>21.801956535052149</v>
      </c>
    </row>
    <row r="2004" spans="5:39" x14ac:dyDescent="0.2">
      <c r="E2004" s="1" t="str">
        <f t="shared" si="31"/>
        <v>-0-3--0--2</v>
      </c>
      <c r="F2004" s="1" t="s">
        <v>87</v>
      </c>
      <c r="G2004" s="1">
        <v>0</v>
      </c>
      <c r="H2004" s="1" t="s">
        <v>87</v>
      </c>
      <c r="I2004" s="1">
        <v>3</v>
      </c>
      <c r="J2004" s="1" t="s">
        <v>87</v>
      </c>
      <c r="K2004" s="1" t="s">
        <v>87</v>
      </c>
      <c r="L2004" s="1">
        <v>0</v>
      </c>
      <c r="M2004" s="1" t="s">
        <v>87</v>
      </c>
      <c r="N2004" s="1" t="s">
        <v>87</v>
      </c>
      <c r="O2004" s="1">
        <v>2</v>
      </c>
      <c r="P2004" s="1">
        <v>865</v>
      </c>
      <c r="Q2004" s="1">
        <v>2603716</v>
      </c>
      <c r="R2004" s="1">
        <v>72613.857717109437</v>
      </c>
      <c r="S2004" s="1">
        <v>90.73553466796875</v>
      </c>
      <c r="T2004" s="1">
        <v>-419.96171412749459</v>
      </c>
      <c r="U2004" s="1">
        <v>82.407507640462114</v>
      </c>
      <c r="V2004" s="1">
        <v>184.00079345703125</v>
      </c>
      <c r="W2004" s="1">
        <v>-231.25262451171875</v>
      </c>
      <c r="X2004" s="1">
        <v>-0.31846899721625793</v>
      </c>
      <c r="Y2004" s="1">
        <v>1.0687417521726641</v>
      </c>
      <c r="Z2004" s="1">
        <v>5.4432587885929191</v>
      </c>
      <c r="AA2004" s="1">
        <v>72.875958821929885</v>
      </c>
      <c r="AB2004" s="1">
        <v>20.572059318297388</v>
      </c>
      <c r="AC2004" s="1">
        <v>3.9981319007142101E-2</v>
      </c>
      <c r="AD2004" s="1">
        <v>0</v>
      </c>
      <c r="AE2004" s="1">
        <v>0</v>
      </c>
      <c r="AF2004" s="1">
        <v>0</v>
      </c>
      <c r="AG2004" s="1">
        <v>-0.8638365380326144</v>
      </c>
      <c r="AH2004" s="1">
        <v>10.983736699772692</v>
      </c>
      <c r="AI2004" s="1">
        <v>0</v>
      </c>
      <c r="AJ2004" s="1">
        <v>1.8400079011917114</v>
      </c>
      <c r="AK2004" s="1">
        <v>0</v>
      </c>
      <c r="AL2004" s="1">
        <v>0</v>
      </c>
      <c r="AM2004" s="1">
        <v>-87.819110915424559</v>
      </c>
    </row>
    <row r="2005" spans="5:39" x14ac:dyDescent="0.2">
      <c r="E2005" s="1" t="str">
        <f t="shared" si="31"/>
        <v>-0-3--1--2</v>
      </c>
      <c r="F2005" s="1" t="s">
        <v>87</v>
      </c>
      <c r="G2005" s="1">
        <v>0</v>
      </c>
      <c r="H2005" s="1" t="s">
        <v>87</v>
      </c>
      <c r="I2005" s="1">
        <v>3</v>
      </c>
      <c r="J2005" s="1" t="s">
        <v>87</v>
      </c>
      <c r="K2005" s="1" t="s">
        <v>87</v>
      </c>
      <c r="L2005" s="1">
        <v>1</v>
      </c>
      <c r="M2005" s="1" t="s">
        <v>87</v>
      </c>
      <c r="N2005" s="1" t="s">
        <v>87</v>
      </c>
      <c r="O2005" s="1">
        <v>2</v>
      </c>
      <c r="P2005" s="1">
        <v>494</v>
      </c>
      <c r="Q2005" s="1">
        <v>1612822</v>
      </c>
      <c r="R2005" s="1">
        <v>69782.795030310503</v>
      </c>
      <c r="S2005" s="1">
        <v>90.812088012695313</v>
      </c>
      <c r="T2005" s="1">
        <v>-309.06431990019422</v>
      </c>
      <c r="U2005" s="1">
        <v>74.981115052071246</v>
      </c>
      <c r="V2005" s="1">
        <v>170.200927734375</v>
      </c>
      <c r="W2005" s="1">
        <v>-143.19393920898438</v>
      </c>
      <c r="X2005" s="1">
        <v>-0.20519948956872158</v>
      </c>
      <c r="Y2005" s="1">
        <v>0.89743319473568683</v>
      </c>
      <c r="Z2005" s="1">
        <v>4.9321003805751653</v>
      </c>
      <c r="AA2005" s="1">
        <v>57.475778480204262</v>
      </c>
      <c r="AB2005" s="1">
        <v>35.904830167247219</v>
      </c>
      <c r="AC2005" s="1">
        <v>0.7898577772376616</v>
      </c>
      <c r="AD2005" s="1">
        <v>0</v>
      </c>
      <c r="AE2005" s="1">
        <v>0</v>
      </c>
      <c r="AF2005" s="1">
        <v>0</v>
      </c>
      <c r="AG2005" s="1">
        <v>-5.1390191504331773E-2</v>
      </c>
      <c r="AH2005" s="1">
        <v>7.3762862476044084</v>
      </c>
      <c r="AI2005" s="1">
        <v>0</v>
      </c>
      <c r="AJ2005" s="1">
        <v>1.7020093202590942</v>
      </c>
      <c r="AK2005" s="1">
        <v>0</v>
      </c>
      <c r="AL2005" s="1">
        <v>0</v>
      </c>
      <c r="AM2005" s="1">
        <v>-86.636560665727302</v>
      </c>
    </row>
    <row r="2006" spans="5:39" x14ac:dyDescent="0.2">
      <c r="E2006" s="1" t="str">
        <f t="shared" si="31"/>
        <v>-1-1--0--2</v>
      </c>
      <c r="F2006" s="1" t="s">
        <v>87</v>
      </c>
      <c r="G2006" s="1">
        <v>1</v>
      </c>
      <c r="H2006" s="1" t="s">
        <v>87</v>
      </c>
      <c r="I2006" s="1">
        <v>1</v>
      </c>
      <c r="J2006" s="1" t="s">
        <v>87</v>
      </c>
      <c r="K2006" s="1" t="s">
        <v>87</v>
      </c>
      <c r="L2006" s="1">
        <v>0</v>
      </c>
      <c r="M2006" s="1" t="s">
        <v>87</v>
      </c>
      <c r="N2006" s="1" t="s">
        <v>87</v>
      </c>
      <c r="O2006" s="1">
        <v>2</v>
      </c>
      <c r="P2006" s="1">
        <v>837</v>
      </c>
      <c r="Q2006" s="1">
        <v>910651</v>
      </c>
      <c r="R2006" s="1">
        <v>26040.589934126969</v>
      </c>
      <c r="S2006" s="1">
        <v>17.978385925292969</v>
      </c>
      <c r="T2006" s="1">
        <v>-255.44619596781104</v>
      </c>
      <c r="U2006" s="1">
        <v>91.551975335648578</v>
      </c>
      <c r="V2006" s="1">
        <v>352.02838134765625</v>
      </c>
      <c r="W2006" s="1">
        <v>143.65313720703125</v>
      </c>
      <c r="X2006" s="1">
        <v>0.55165085572339334</v>
      </c>
      <c r="Y2006" s="1">
        <v>0.20919100731235127</v>
      </c>
      <c r="Z2006" s="1">
        <v>1.9447625929142998</v>
      </c>
      <c r="AA2006" s="1">
        <v>17.098537200310545</v>
      </c>
      <c r="AB2006" s="1">
        <v>61.404863114409359</v>
      </c>
      <c r="AC2006" s="1">
        <v>19.191874823615194</v>
      </c>
      <c r="AD2006" s="1">
        <v>0.15077126143824585</v>
      </c>
      <c r="AE2006" s="1">
        <v>0.20919100731235127</v>
      </c>
      <c r="AF2006" s="1">
        <v>1.9447625929142998</v>
      </c>
      <c r="AG2006" s="1">
        <v>-88.252369897254709</v>
      </c>
      <c r="AH2006" s="1">
        <v>4.4642858090236475</v>
      </c>
      <c r="AI2006" s="1">
        <v>2.786886538458929</v>
      </c>
      <c r="AJ2006" s="1">
        <v>3.5202839374542236</v>
      </c>
      <c r="AK2006" s="1">
        <v>0</v>
      </c>
      <c r="AL2006" s="1">
        <v>0</v>
      </c>
      <c r="AM2006" s="1">
        <v>36.520169596033377</v>
      </c>
    </row>
    <row r="2007" spans="5:39" x14ac:dyDescent="0.2">
      <c r="E2007" s="1" t="str">
        <f t="shared" si="31"/>
        <v>-1-1--1--2</v>
      </c>
      <c r="F2007" s="1" t="s">
        <v>87</v>
      </c>
      <c r="G2007" s="1">
        <v>1</v>
      </c>
      <c r="H2007" s="1" t="s">
        <v>87</v>
      </c>
      <c r="I2007" s="1">
        <v>1</v>
      </c>
      <c r="J2007" s="1" t="s">
        <v>87</v>
      </c>
      <c r="K2007" s="1" t="s">
        <v>87</v>
      </c>
      <c r="L2007" s="1">
        <v>1</v>
      </c>
      <c r="M2007" s="1" t="s">
        <v>87</v>
      </c>
      <c r="N2007" s="1" t="s">
        <v>87</v>
      </c>
      <c r="O2007" s="1">
        <v>2</v>
      </c>
      <c r="P2007" s="1">
        <v>461</v>
      </c>
      <c r="Q2007" s="1">
        <v>523349</v>
      </c>
      <c r="R2007" s="1">
        <v>25351.063991362145</v>
      </c>
      <c r="S2007" s="1">
        <v>17.787382125854492</v>
      </c>
      <c r="T2007" s="1">
        <v>-125.65444610709073</v>
      </c>
      <c r="U2007" s="1">
        <v>88.562942773983991</v>
      </c>
      <c r="V2007" s="1">
        <v>350.73822021484375</v>
      </c>
      <c r="W2007" s="1">
        <v>198.60768127441406</v>
      </c>
      <c r="X2007" s="1">
        <v>0.78342937141449198</v>
      </c>
      <c r="Y2007" s="1">
        <v>0</v>
      </c>
      <c r="Z2007" s="1">
        <v>0.23483373427674459</v>
      </c>
      <c r="AA2007" s="1">
        <v>6.741581621441906</v>
      </c>
      <c r="AB2007" s="1">
        <v>61.321030516920828</v>
      </c>
      <c r="AC2007" s="1">
        <v>31.187219236112039</v>
      </c>
      <c r="AD2007" s="1">
        <v>0.51533489124847853</v>
      </c>
      <c r="AE2007" s="1">
        <v>0</v>
      </c>
      <c r="AF2007" s="1">
        <v>0.23483373427674459</v>
      </c>
      <c r="AG2007" s="1">
        <v>-135.91834172415639</v>
      </c>
      <c r="AH2007" s="1">
        <v>2.9610359304713865</v>
      </c>
      <c r="AI2007" s="1">
        <v>3.4557049211432309E-2</v>
      </c>
      <c r="AJ2007" s="1">
        <v>3.5073821544647217</v>
      </c>
      <c r="AK2007" s="1">
        <v>0</v>
      </c>
      <c r="AL2007" s="1">
        <v>0</v>
      </c>
      <c r="AM2007" s="1">
        <v>17.883701968393531</v>
      </c>
    </row>
    <row r="2008" spans="5:39" x14ac:dyDescent="0.2">
      <c r="E2008" s="1" t="str">
        <f t="shared" si="31"/>
        <v>-1-2--0--2</v>
      </c>
      <c r="F2008" s="1" t="s">
        <v>87</v>
      </c>
      <c r="G2008" s="1">
        <v>1</v>
      </c>
      <c r="H2008" s="1" t="s">
        <v>87</v>
      </c>
      <c r="I2008" s="1">
        <v>2</v>
      </c>
      <c r="J2008" s="1" t="s">
        <v>87</v>
      </c>
      <c r="K2008" s="1" t="s">
        <v>87</v>
      </c>
      <c r="L2008" s="1">
        <v>0</v>
      </c>
      <c r="M2008" s="1" t="s">
        <v>87</v>
      </c>
      <c r="N2008" s="1" t="s">
        <v>87</v>
      </c>
      <c r="O2008" s="1">
        <v>2</v>
      </c>
      <c r="P2008" s="1">
        <v>1837</v>
      </c>
      <c r="Q2008" s="1">
        <v>2619815</v>
      </c>
      <c r="R2008" s="1">
        <v>51245.77155084176</v>
      </c>
      <c r="S2008" s="1">
        <v>56.315624237060547</v>
      </c>
      <c r="T2008" s="1">
        <v>-402.34442197352109</v>
      </c>
      <c r="U2008" s="1">
        <v>100.84199801749588</v>
      </c>
      <c r="V2008" s="1">
        <v>365.8319091796875</v>
      </c>
      <c r="W2008" s="1">
        <v>140.22341918945313</v>
      </c>
      <c r="X2008" s="1">
        <v>0.27362924773283043</v>
      </c>
      <c r="Y2008" s="1">
        <v>1.7482150457188771E-2</v>
      </c>
      <c r="Z2008" s="1">
        <v>1.2461948649045829</v>
      </c>
      <c r="AA2008" s="1">
        <v>20.870023265001535</v>
      </c>
      <c r="AB2008" s="1">
        <v>72.452711355572816</v>
      </c>
      <c r="AC2008" s="1">
        <v>5.4135883640638749</v>
      </c>
      <c r="AD2008" s="1">
        <v>0</v>
      </c>
      <c r="AE2008" s="1">
        <v>1.7482150457188771E-2</v>
      </c>
      <c r="AF2008" s="1">
        <v>1.2461948649045829</v>
      </c>
      <c r="AG2008" s="1">
        <v>-4.7785567082392468</v>
      </c>
      <c r="AH2008" s="1">
        <v>10.732519104503755</v>
      </c>
      <c r="AI2008" s="1">
        <v>3.686229001751137</v>
      </c>
      <c r="AJ2008" s="1">
        <v>3.6583189964294434</v>
      </c>
      <c r="AK2008" s="1">
        <v>0</v>
      </c>
      <c r="AL2008" s="1">
        <v>0</v>
      </c>
      <c r="AM2008" s="1">
        <v>66.253754455188698</v>
      </c>
    </row>
    <row r="2009" spans="5:39" x14ac:dyDescent="0.2">
      <c r="E2009" s="1" t="str">
        <f t="shared" si="31"/>
        <v>-1-2--1--2</v>
      </c>
      <c r="F2009" s="1" t="s">
        <v>87</v>
      </c>
      <c r="G2009" s="1">
        <v>1</v>
      </c>
      <c r="H2009" s="1" t="s">
        <v>87</v>
      </c>
      <c r="I2009" s="1">
        <v>2</v>
      </c>
      <c r="J2009" s="1" t="s">
        <v>87</v>
      </c>
      <c r="K2009" s="1" t="s">
        <v>87</v>
      </c>
      <c r="L2009" s="1">
        <v>1</v>
      </c>
      <c r="M2009" s="1" t="s">
        <v>87</v>
      </c>
      <c r="N2009" s="1" t="s">
        <v>87</v>
      </c>
      <c r="O2009" s="1">
        <v>2</v>
      </c>
      <c r="P2009" s="1">
        <v>676</v>
      </c>
      <c r="Q2009" s="1">
        <v>907102</v>
      </c>
      <c r="R2009" s="1">
        <v>50705.358969289235</v>
      </c>
      <c r="S2009" s="1">
        <v>56.995662689208984</v>
      </c>
      <c r="T2009" s="1">
        <v>-284.45147798858943</v>
      </c>
      <c r="U2009" s="1">
        <v>89.876387013429792</v>
      </c>
      <c r="V2009" s="1">
        <v>352.4766845703125</v>
      </c>
      <c r="W2009" s="1">
        <v>193.5587158203125</v>
      </c>
      <c r="X2009" s="1">
        <v>0.38173226608561317</v>
      </c>
      <c r="Y2009" s="1">
        <v>0.66365193770932041</v>
      </c>
      <c r="Z2009" s="1">
        <v>0.17914192670725013</v>
      </c>
      <c r="AA2009" s="1">
        <v>12.84938187767197</v>
      </c>
      <c r="AB2009" s="1">
        <v>76.569338398548354</v>
      </c>
      <c r="AC2009" s="1">
        <v>9.7384858593631147</v>
      </c>
      <c r="AD2009" s="1">
        <v>0</v>
      </c>
      <c r="AE2009" s="1">
        <v>0.66365193770932041</v>
      </c>
      <c r="AF2009" s="1">
        <v>0.17914192670725013</v>
      </c>
      <c r="AG2009" s="1">
        <v>-8.4585680697001937</v>
      </c>
      <c r="AH2009" s="1">
        <v>6.149496297182937</v>
      </c>
      <c r="AI2009" s="1">
        <v>19.083091911183548</v>
      </c>
      <c r="AJ2009" s="1">
        <v>3.5247666835784912</v>
      </c>
      <c r="AK2009" s="1">
        <v>0</v>
      </c>
      <c r="AL2009" s="1">
        <v>0</v>
      </c>
      <c r="AM2009" s="1">
        <v>18.883106667591729</v>
      </c>
    </row>
    <row r="2010" spans="5:39" x14ac:dyDescent="0.2">
      <c r="E2010" s="1" t="str">
        <f t="shared" si="31"/>
        <v>-1-3--0--2</v>
      </c>
      <c r="F2010" s="1" t="s">
        <v>87</v>
      </c>
      <c r="G2010" s="1">
        <v>1</v>
      </c>
      <c r="H2010" s="1" t="s">
        <v>87</v>
      </c>
      <c r="I2010" s="1">
        <v>3</v>
      </c>
      <c r="J2010" s="1" t="s">
        <v>87</v>
      </c>
      <c r="K2010" s="1" t="s">
        <v>87</v>
      </c>
      <c r="L2010" s="1">
        <v>0</v>
      </c>
      <c r="M2010" s="1" t="s">
        <v>87</v>
      </c>
      <c r="N2010" s="1" t="s">
        <v>87</v>
      </c>
      <c r="O2010" s="1">
        <v>2</v>
      </c>
      <c r="P2010" s="1">
        <v>503</v>
      </c>
      <c r="Q2010" s="1">
        <v>765962</v>
      </c>
      <c r="R2010" s="1">
        <v>94276.597504871374</v>
      </c>
      <c r="S2010" s="1">
        <v>89.580818176269531</v>
      </c>
      <c r="T2010" s="1">
        <v>-507.67636584945512</v>
      </c>
      <c r="U2010" s="1">
        <v>99.785055979155501</v>
      </c>
      <c r="V2010" s="1">
        <v>361.30682373046875</v>
      </c>
      <c r="W2010" s="1">
        <v>-171.39814758300781</v>
      </c>
      <c r="X2010" s="1">
        <v>-0.18180349325202522</v>
      </c>
      <c r="Y2010" s="1">
        <v>0.26515675712372155</v>
      </c>
      <c r="Z2010" s="1">
        <v>3.6777281379494022</v>
      </c>
      <c r="AA2010" s="1">
        <v>56.282687652912287</v>
      </c>
      <c r="AB2010" s="1">
        <v>39.774427452014592</v>
      </c>
      <c r="AC2010" s="1">
        <v>0</v>
      </c>
      <c r="AD2010" s="1">
        <v>0</v>
      </c>
      <c r="AE2010" s="1">
        <v>0</v>
      </c>
      <c r="AF2010" s="1">
        <v>0</v>
      </c>
      <c r="AG2010" s="1">
        <v>0</v>
      </c>
      <c r="AH2010" s="1">
        <v>18.405012163273405</v>
      </c>
      <c r="AI2010" s="1">
        <v>0</v>
      </c>
      <c r="AJ2010" s="1">
        <v>3.6130683422088623</v>
      </c>
      <c r="AK2010" s="1">
        <v>0</v>
      </c>
      <c r="AL2010" s="1">
        <v>0</v>
      </c>
      <c r="AM2010" s="1">
        <v>-143.21866827390718</v>
      </c>
    </row>
    <row r="2011" spans="5:39" x14ac:dyDescent="0.2">
      <c r="E2011" s="1" t="str">
        <f t="shared" si="31"/>
        <v>-1-3--1--2</v>
      </c>
      <c r="F2011" s="1" t="s">
        <v>87</v>
      </c>
      <c r="G2011" s="1">
        <v>1</v>
      </c>
      <c r="H2011" s="1" t="s">
        <v>87</v>
      </c>
      <c r="I2011" s="1">
        <v>3</v>
      </c>
      <c r="J2011" s="1" t="s">
        <v>87</v>
      </c>
      <c r="K2011" s="1" t="s">
        <v>87</v>
      </c>
      <c r="L2011" s="1">
        <v>1</v>
      </c>
      <c r="M2011" s="1" t="s">
        <v>87</v>
      </c>
      <c r="N2011" s="1" t="s">
        <v>87</v>
      </c>
      <c r="O2011" s="1">
        <v>2</v>
      </c>
      <c r="P2011" s="1">
        <v>264</v>
      </c>
      <c r="Q2011" s="1">
        <v>478249</v>
      </c>
      <c r="R2011" s="1">
        <v>99062.412530471833</v>
      </c>
      <c r="S2011" s="1">
        <v>91.23419189453125</v>
      </c>
      <c r="T2011" s="1">
        <v>-383.41346181679694</v>
      </c>
      <c r="U2011" s="1">
        <v>85.764491691862602</v>
      </c>
      <c r="V2011" s="1">
        <v>350.37814331054688</v>
      </c>
      <c r="W2011" s="1">
        <v>-57.031219482421875</v>
      </c>
      <c r="X2011" s="1">
        <v>-5.7570997945238754E-2</v>
      </c>
      <c r="Y2011" s="1">
        <v>0</v>
      </c>
      <c r="Z2011" s="1">
        <v>0.76027341405836701</v>
      </c>
      <c r="AA2011" s="1">
        <v>48.914477604762375</v>
      </c>
      <c r="AB2011" s="1">
        <v>50.325248981179257</v>
      </c>
      <c r="AC2011" s="1">
        <v>0</v>
      </c>
      <c r="AD2011" s="1">
        <v>0</v>
      </c>
      <c r="AE2011" s="1">
        <v>0</v>
      </c>
      <c r="AF2011" s="1">
        <v>0</v>
      </c>
      <c r="AG2011" s="1">
        <v>-0.46982816883491413</v>
      </c>
      <c r="AH2011" s="1">
        <v>11.592576381145685</v>
      </c>
      <c r="AI2011" s="1">
        <v>0</v>
      </c>
      <c r="AJ2011" s="1">
        <v>3.5037815570831299</v>
      </c>
      <c r="AK2011" s="1">
        <v>0</v>
      </c>
      <c r="AL2011" s="1">
        <v>0</v>
      </c>
      <c r="AM2011" s="1">
        <v>-120.88314664170133</v>
      </c>
    </row>
    <row r="2012" spans="5:39" x14ac:dyDescent="0.2">
      <c r="E2012" s="1" t="str">
        <f t="shared" si="31"/>
        <v>----00--01</v>
      </c>
      <c r="F2012" s="1" t="s">
        <v>87</v>
      </c>
      <c r="G2012" s="1" t="s">
        <v>87</v>
      </c>
      <c r="H2012" s="1" t="s">
        <v>87</v>
      </c>
      <c r="I2012" s="1" t="s">
        <v>87</v>
      </c>
      <c r="J2012" s="1">
        <v>0</v>
      </c>
      <c r="K2012" s="1">
        <v>0</v>
      </c>
      <c r="L2012" s="1" t="s">
        <v>87</v>
      </c>
      <c r="M2012" s="1" t="s">
        <v>87</v>
      </c>
      <c r="N2012" s="1">
        <v>0</v>
      </c>
      <c r="O2012" s="1">
        <v>1</v>
      </c>
      <c r="P2012" s="1">
        <v>737</v>
      </c>
      <c r="Q2012" s="1">
        <v>2343533</v>
      </c>
      <c r="R2012" s="1">
        <v>17535.880568554589</v>
      </c>
      <c r="S2012" s="1">
        <v>24.192426681518555</v>
      </c>
      <c r="T2012" s="1">
        <v>-105.48131368384887</v>
      </c>
      <c r="U2012" s="1">
        <v>52.021542183696852</v>
      </c>
      <c r="V2012" s="1">
        <v>138.49563598632813</v>
      </c>
      <c r="W2012" s="1">
        <v>73.625</v>
      </c>
      <c r="X2012" s="1">
        <v>0.41985345253790479</v>
      </c>
      <c r="Y2012" s="1">
        <v>7.4630909827171202E-2</v>
      </c>
      <c r="Z2012" s="1">
        <v>1.0947146893173683</v>
      </c>
      <c r="AA2012" s="1">
        <v>17.628256141475283</v>
      </c>
      <c r="AB2012" s="1">
        <v>65.927085302404535</v>
      </c>
      <c r="AC2012" s="1">
        <v>15.231276879822047</v>
      </c>
      <c r="AD2012" s="1">
        <v>4.4036077153596725E-2</v>
      </c>
      <c r="AE2012" s="1">
        <v>7.4630909827171202E-2</v>
      </c>
      <c r="AF2012" s="1">
        <v>1.0947146893173683</v>
      </c>
      <c r="AG2012" s="1">
        <v>-16.941525451326115</v>
      </c>
      <c r="AH2012" s="1">
        <v>1.4588230675650822E-2</v>
      </c>
      <c r="AI2012" s="1">
        <v>1.1305890030373036</v>
      </c>
      <c r="AJ2012" s="1">
        <v>1.3849563598632813</v>
      </c>
      <c r="AK2012" s="1">
        <v>0</v>
      </c>
      <c r="AL2012" s="1">
        <v>0</v>
      </c>
      <c r="AM2012" s="1">
        <v>4.3854794331355098</v>
      </c>
    </row>
    <row r="2013" spans="5:39" x14ac:dyDescent="0.2">
      <c r="E2013" s="1" t="str">
        <f t="shared" si="31"/>
        <v>----00--11</v>
      </c>
      <c r="F2013" s="1" t="s">
        <v>87</v>
      </c>
      <c r="G2013" s="1" t="s">
        <v>87</v>
      </c>
      <c r="H2013" s="1" t="s">
        <v>87</v>
      </c>
      <c r="I2013" s="1" t="s">
        <v>87</v>
      </c>
      <c r="J2013" s="1">
        <v>0</v>
      </c>
      <c r="K2013" s="1">
        <v>0</v>
      </c>
      <c r="L2013" s="1" t="s">
        <v>87</v>
      </c>
      <c r="M2013" s="1" t="s">
        <v>87</v>
      </c>
      <c r="N2013" s="1">
        <v>1</v>
      </c>
      <c r="O2013" s="1">
        <v>1</v>
      </c>
      <c r="P2013" s="1">
        <v>218</v>
      </c>
      <c r="Q2013" s="1">
        <v>674783</v>
      </c>
      <c r="R2013" s="1">
        <v>18258.741033355243</v>
      </c>
      <c r="S2013" s="1">
        <v>27.910280227661133</v>
      </c>
      <c r="T2013" s="1">
        <v>-183.43695543146586</v>
      </c>
      <c r="U2013" s="1">
        <v>52.050805672045406</v>
      </c>
      <c r="V2013" s="1">
        <v>136.05662536621094</v>
      </c>
      <c r="W2013" s="1">
        <v>10.209115982055664</v>
      </c>
      <c r="X2013" s="1">
        <v>5.5913581135772474E-2</v>
      </c>
      <c r="Y2013" s="1">
        <v>0</v>
      </c>
      <c r="Z2013" s="1">
        <v>10.1588214285185</v>
      </c>
      <c r="AA2013" s="1">
        <v>28.533172886690984</v>
      </c>
      <c r="AB2013" s="1">
        <v>56.780624289586434</v>
      </c>
      <c r="AC2013" s="1">
        <v>4.5273813952040882</v>
      </c>
      <c r="AD2013" s="1">
        <v>0</v>
      </c>
      <c r="AE2013" s="1">
        <v>0</v>
      </c>
      <c r="AF2013" s="1">
        <v>10.1588214285185</v>
      </c>
      <c r="AG2013" s="1">
        <v>-3.336975637222352</v>
      </c>
      <c r="AH2013" s="1">
        <v>0</v>
      </c>
      <c r="AI2013" s="1">
        <v>5.3250823611585858</v>
      </c>
      <c r="AJ2013" s="1">
        <v>1.360566258430481</v>
      </c>
      <c r="AK2013" s="1">
        <v>0</v>
      </c>
      <c r="AL2013" s="1">
        <v>0</v>
      </c>
      <c r="AM2013" s="1">
        <v>3.5505297583215327</v>
      </c>
    </row>
    <row r="2014" spans="5:39" x14ac:dyDescent="0.2">
      <c r="E2014" s="1" t="str">
        <f t="shared" si="31"/>
        <v>----01--01</v>
      </c>
      <c r="F2014" s="1" t="s">
        <v>87</v>
      </c>
      <c r="G2014" s="1" t="s">
        <v>87</v>
      </c>
      <c r="H2014" s="1" t="s">
        <v>87</v>
      </c>
      <c r="I2014" s="1" t="s">
        <v>87</v>
      </c>
      <c r="J2014" s="1">
        <v>0</v>
      </c>
      <c r="K2014" s="1">
        <v>1</v>
      </c>
      <c r="L2014" s="1" t="s">
        <v>87</v>
      </c>
      <c r="M2014" s="1" t="s">
        <v>87</v>
      </c>
      <c r="N2014" s="1">
        <v>0</v>
      </c>
      <c r="O2014" s="1">
        <v>1</v>
      </c>
      <c r="P2014" s="1">
        <v>47</v>
      </c>
      <c r="Q2014" s="1">
        <v>99850</v>
      </c>
      <c r="R2014" s="1">
        <v>35334.398622614899</v>
      </c>
      <c r="S2014" s="1">
        <v>51.114139556884766</v>
      </c>
      <c r="T2014" s="1">
        <v>-137.97779061052128</v>
      </c>
      <c r="U2014" s="1">
        <v>65.410344359233505</v>
      </c>
      <c r="V2014" s="1">
        <v>209.54832458496094</v>
      </c>
      <c r="W2014" s="1">
        <v>67.031936645507813</v>
      </c>
      <c r="X2014" s="1">
        <v>0.1897073086241963</v>
      </c>
      <c r="Y2014" s="1">
        <v>0</v>
      </c>
      <c r="Z2014" s="1">
        <v>3.7816725087631444</v>
      </c>
      <c r="AA2014" s="1">
        <v>25.245868803204807</v>
      </c>
      <c r="AB2014" s="1">
        <v>54.818227341011514</v>
      </c>
      <c r="AC2014" s="1">
        <v>16.154231347020531</v>
      </c>
      <c r="AD2014" s="1">
        <v>0</v>
      </c>
      <c r="AE2014" s="1">
        <v>0</v>
      </c>
      <c r="AF2014" s="1">
        <v>0</v>
      </c>
      <c r="AG2014" s="1">
        <v>-15.304998622938523</v>
      </c>
      <c r="AH2014" s="1">
        <v>0</v>
      </c>
      <c r="AI2014" s="1">
        <v>0</v>
      </c>
      <c r="AJ2014" s="1">
        <v>2.0954833030700684</v>
      </c>
      <c r="AK2014" s="1">
        <v>0</v>
      </c>
      <c r="AL2014" s="1">
        <v>1</v>
      </c>
      <c r="AM2014" s="1">
        <v>-54.643948081501257</v>
      </c>
    </row>
    <row r="2015" spans="5:39" x14ac:dyDescent="0.2">
      <c r="E2015" s="1" t="str">
        <f t="shared" si="31"/>
        <v>----01--11</v>
      </c>
      <c r="F2015" s="1" t="s">
        <v>87</v>
      </c>
      <c r="G2015" s="1" t="s">
        <v>87</v>
      </c>
      <c r="H2015" s="1" t="s">
        <v>87</v>
      </c>
      <c r="I2015" s="1" t="s">
        <v>87</v>
      </c>
      <c r="J2015" s="1">
        <v>0</v>
      </c>
      <c r="K2015" s="1">
        <v>1</v>
      </c>
      <c r="L2015" s="1" t="s">
        <v>87</v>
      </c>
      <c r="M2015" s="1" t="s">
        <v>87</v>
      </c>
      <c r="N2015" s="1">
        <v>1</v>
      </c>
      <c r="O2015" s="1">
        <v>1</v>
      </c>
      <c r="P2015" s="1">
        <v>14</v>
      </c>
      <c r="Q2015" s="1">
        <v>31668</v>
      </c>
      <c r="R2015" s="1">
        <v>29822.65454425506</v>
      </c>
      <c r="S2015" s="1">
        <v>52.426109313964844</v>
      </c>
      <c r="T2015" s="1">
        <v>-208.28657979666923</v>
      </c>
      <c r="U2015" s="1">
        <v>47.958407803248448</v>
      </c>
      <c r="V2015" s="1">
        <v>130.03031921386719</v>
      </c>
      <c r="W2015" s="1">
        <v>3.0170276165008545</v>
      </c>
      <c r="X2015" s="1">
        <v>1.0116562937158272E-2</v>
      </c>
      <c r="Y2015" s="1">
        <v>0</v>
      </c>
      <c r="Z2015" s="1">
        <v>17.926613616268789</v>
      </c>
      <c r="AA2015" s="1">
        <v>7.9322975874700008</v>
      </c>
      <c r="AB2015" s="1">
        <v>28.501957812302642</v>
      </c>
      <c r="AC2015" s="1">
        <v>45.639130983958573</v>
      </c>
      <c r="AD2015" s="1">
        <v>0</v>
      </c>
      <c r="AE2015" s="1">
        <v>0</v>
      </c>
      <c r="AF2015" s="1">
        <v>0</v>
      </c>
      <c r="AG2015" s="1">
        <v>-0.31032922273455732</v>
      </c>
      <c r="AH2015" s="1">
        <v>0</v>
      </c>
      <c r="AI2015" s="1">
        <v>0</v>
      </c>
      <c r="AJ2015" s="1">
        <v>1.3003031015396118</v>
      </c>
      <c r="AK2015" s="1">
        <v>1</v>
      </c>
      <c r="AL2015" s="1">
        <v>0</v>
      </c>
      <c r="AM2015" s="1">
        <v>33.625213836057668</v>
      </c>
    </row>
    <row r="2016" spans="5:39" x14ac:dyDescent="0.2">
      <c r="E2016" s="1" t="str">
        <f t="shared" si="31"/>
        <v>----10--01</v>
      </c>
      <c r="F2016" s="1" t="s">
        <v>87</v>
      </c>
      <c r="G2016" s="1" t="s">
        <v>87</v>
      </c>
      <c r="H2016" s="1" t="s">
        <v>87</v>
      </c>
      <c r="I2016" s="1" t="s">
        <v>87</v>
      </c>
      <c r="J2016" s="1">
        <v>1</v>
      </c>
      <c r="K2016" s="1">
        <v>0</v>
      </c>
      <c r="L2016" s="1" t="s">
        <v>87</v>
      </c>
      <c r="M2016" s="1" t="s">
        <v>87</v>
      </c>
      <c r="N2016" s="1">
        <v>0</v>
      </c>
      <c r="O2016" s="1">
        <v>1</v>
      </c>
      <c r="P2016" s="1">
        <v>2022</v>
      </c>
      <c r="Q2016" s="1">
        <v>4908028</v>
      </c>
      <c r="R2016" s="1">
        <v>38455.918631960594</v>
      </c>
      <c r="S2016" s="1">
        <v>49.874324798583984</v>
      </c>
      <c r="T2016" s="1">
        <v>-334.98499482620218</v>
      </c>
      <c r="U2016" s="1">
        <v>70.768675425873354</v>
      </c>
      <c r="V2016" s="1">
        <v>214.11750793457031</v>
      </c>
      <c r="W2016" s="1">
        <v>-29.091129302978516</v>
      </c>
      <c r="X2016" s="1">
        <v>-7.5647989536780869E-2</v>
      </c>
      <c r="Y2016" s="1">
        <v>0.71093726441658445</v>
      </c>
      <c r="Z2016" s="1">
        <v>5.9787352476391744</v>
      </c>
      <c r="AA2016" s="1">
        <v>50.840439378096455</v>
      </c>
      <c r="AB2016" s="1">
        <v>39.444620120341611</v>
      </c>
      <c r="AC2016" s="1">
        <v>2.9948280653655601</v>
      </c>
      <c r="AD2016" s="1">
        <v>3.0439924140612074E-2</v>
      </c>
      <c r="AE2016" s="1">
        <v>0.71093726441658445</v>
      </c>
      <c r="AF2016" s="1">
        <v>5.2430629980106067</v>
      </c>
      <c r="AG2016" s="1">
        <v>-5.9764377553114709</v>
      </c>
      <c r="AH2016" s="1">
        <v>6.624062521633034</v>
      </c>
      <c r="AI2016" s="1">
        <v>6.4297544161764906</v>
      </c>
      <c r="AJ2016" s="1">
        <v>2.1411750316619873</v>
      </c>
      <c r="AK2016" s="1">
        <v>0</v>
      </c>
      <c r="AL2016" s="1">
        <v>0</v>
      </c>
      <c r="AM2016" s="1">
        <v>13.930308203888071</v>
      </c>
    </row>
    <row r="2017" spans="5:39" x14ac:dyDescent="0.2">
      <c r="E2017" s="1" t="str">
        <f t="shared" si="31"/>
        <v>----10--11</v>
      </c>
      <c r="F2017" s="1" t="s">
        <v>87</v>
      </c>
      <c r="G2017" s="1" t="s">
        <v>87</v>
      </c>
      <c r="H2017" s="1" t="s">
        <v>87</v>
      </c>
      <c r="I2017" s="1" t="s">
        <v>87</v>
      </c>
      <c r="J2017" s="1">
        <v>1</v>
      </c>
      <c r="K2017" s="1">
        <v>0</v>
      </c>
      <c r="L2017" s="1" t="s">
        <v>87</v>
      </c>
      <c r="M2017" s="1" t="s">
        <v>87</v>
      </c>
      <c r="N2017" s="1">
        <v>1</v>
      </c>
      <c r="O2017" s="1">
        <v>1</v>
      </c>
      <c r="P2017" s="1">
        <v>870</v>
      </c>
      <c r="Q2017" s="1">
        <v>2402060</v>
      </c>
      <c r="R2017" s="1">
        <v>34017.039690891768</v>
      </c>
      <c r="S2017" s="1">
        <v>47.020427703857422</v>
      </c>
      <c r="T2017" s="1">
        <v>-418.9352833158668</v>
      </c>
      <c r="U2017" s="1">
        <v>70.804744507362471</v>
      </c>
      <c r="V2017" s="1">
        <v>190.61410522460938</v>
      </c>
      <c r="W2017" s="1">
        <v>-110.72742462158203</v>
      </c>
      <c r="X2017" s="1">
        <v>-0.32550576307564427</v>
      </c>
      <c r="Y2017" s="1">
        <v>0.286962024262508</v>
      </c>
      <c r="Z2017" s="1">
        <v>19.874316211918103</v>
      </c>
      <c r="AA2017" s="1">
        <v>57.304147273590168</v>
      </c>
      <c r="AB2017" s="1">
        <v>22.298443835707683</v>
      </c>
      <c r="AC2017" s="1">
        <v>0.2361306545215357</v>
      </c>
      <c r="AD2017" s="1">
        <v>0</v>
      </c>
      <c r="AE2017" s="1">
        <v>0.286962024262508</v>
      </c>
      <c r="AF2017" s="1">
        <v>18.445917254356679</v>
      </c>
      <c r="AG2017" s="1">
        <v>3.6805792747838524</v>
      </c>
      <c r="AH2017" s="1">
        <v>6.1514919004518678</v>
      </c>
      <c r="AI2017" s="1">
        <v>18.577652648484285</v>
      </c>
      <c r="AJ2017" s="1">
        <v>1.906140923500061</v>
      </c>
      <c r="AK2017" s="1">
        <v>0</v>
      </c>
      <c r="AL2017" s="1">
        <v>0</v>
      </c>
      <c r="AM2017" s="1">
        <v>18.379294420363905</v>
      </c>
    </row>
    <row r="2018" spans="5:39" x14ac:dyDescent="0.2">
      <c r="E2018" s="1" t="str">
        <f t="shared" si="31"/>
        <v>----11--01</v>
      </c>
      <c r="F2018" s="1" t="s">
        <v>87</v>
      </c>
      <c r="G2018" s="1" t="s">
        <v>87</v>
      </c>
      <c r="H2018" s="1" t="s">
        <v>87</v>
      </c>
      <c r="I2018" s="1" t="s">
        <v>87</v>
      </c>
      <c r="J2018" s="1">
        <v>1</v>
      </c>
      <c r="K2018" s="1">
        <v>1</v>
      </c>
      <c r="L2018" s="1" t="s">
        <v>87</v>
      </c>
      <c r="M2018" s="1" t="s">
        <v>87</v>
      </c>
      <c r="N2018" s="1">
        <v>0</v>
      </c>
      <c r="O2018" s="1">
        <v>1</v>
      </c>
      <c r="P2018" s="1">
        <v>490</v>
      </c>
      <c r="Q2018" s="1">
        <v>1020560</v>
      </c>
      <c r="R2018" s="1">
        <v>55750.454158943263</v>
      </c>
      <c r="S2018" s="1">
        <v>69.120338439941406</v>
      </c>
      <c r="T2018" s="1">
        <v>-464.1935996011303</v>
      </c>
      <c r="U2018" s="1">
        <v>79.163581781091438</v>
      </c>
      <c r="V2018" s="1">
        <v>256.7545166015625</v>
      </c>
      <c r="W2018" s="1">
        <v>-124.72611236572266</v>
      </c>
      <c r="X2018" s="1">
        <v>-0.22372214585038422</v>
      </c>
      <c r="Y2018" s="1">
        <v>1.2503919416790781</v>
      </c>
      <c r="Z2018" s="1">
        <v>11.782158814768362</v>
      </c>
      <c r="AA2018" s="1">
        <v>47.359488908050487</v>
      </c>
      <c r="AB2018" s="1">
        <v>33.72854119307047</v>
      </c>
      <c r="AC2018" s="1">
        <v>5.8794191424316065</v>
      </c>
      <c r="AD2018" s="1">
        <v>0</v>
      </c>
      <c r="AE2018" s="1">
        <v>0.36244806772752214</v>
      </c>
      <c r="AF2018" s="1">
        <v>6.1763149643333071</v>
      </c>
      <c r="AG2018" s="1">
        <v>-3.693637075526123</v>
      </c>
      <c r="AH2018" s="1">
        <v>9.6684180337975114</v>
      </c>
      <c r="AI2018" s="1">
        <v>15.201256295753122</v>
      </c>
      <c r="AJ2018" s="1">
        <v>2.5675451755523682</v>
      </c>
      <c r="AK2018" s="1">
        <v>0</v>
      </c>
      <c r="AL2018" s="1">
        <v>0</v>
      </c>
      <c r="AM2018" s="1">
        <v>-17.626662425523588</v>
      </c>
    </row>
    <row r="2019" spans="5:39" x14ac:dyDescent="0.2">
      <c r="E2019" s="1" t="str">
        <f t="shared" si="31"/>
        <v>----11--11</v>
      </c>
      <c r="F2019" s="1" t="s">
        <v>87</v>
      </c>
      <c r="G2019" s="1" t="s">
        <v>87</v>
      </c>
      <c r="H2019" s="1" t="s">
        <v>87</v>
      </c>
      <c r="I2019" s="1" t="s">
        <v>87</v>
      </c>
      <c r="J2019" s="1">
        <v>1</v>
      </c>
      <c r="K2019" s="1">
        <v>1</v>
      </c>
      <c r="L2019" s="1" t="s">
        <v>87</v>
      </c>
      <c r="M2019" s="1" t="s">
        <v>87</v>
      </c>
      <c r="N2019" s="1">
        <v>1</v>
      </c>
      <c r="O2019" s="1">
        <v>1</v>
      </c>
      <c r="P2019" s="1">
        <v>249</v>
      </c>
      <c r="Q2019" s="1">
        <v>505060</v>
      </c>
      <c r="R2019" s="1">
        <v>55729.791948317295</v>
      </c>
      <c r="S2019" s="1">
        <v>70.3863525390625</v>
      </c>
      <c r="T2019" s="1">
        <v>-597.7087319273702</v>
      </c>
      <c r="U2019" s="1">
        <v>82.89752508035626</v>
      </c>
      <c r="V2019" s="1">
        <v>250.72169494628906</v>
      </c>
      <c r="W2019" s="1">
        <v>-340.3677978515625</v>
      </c>
      <c r="X2019" s="1">
        <v>-0.61074657907787067</v>
      </c>
      <c r="Y2019" s="1">
        <v>2.5004949906941749</v>
      </c>
      <c r="Z2019" s="1">
        <v>19.683205955728035</v>
      </c>
      <c r="AA2019" s="1">
        <v>57.784817645428262</v>
      </c>
      <c r="AB2019" s="1">
        <v>19.879618263176653</v>
      </c>
      <c r="AC2019" s="1">
        <v>0.15186314497287451</v>
      </c>
      <c r="AD2019" s="1">
        <v>0</v>
      </c>
      <c r="AE2019" s="1">
        <v>0</v>
      </c>
      <c r="AF2019" s="1">
        <v>7.4652516532689184</v>
      </c>
      <c r="AG2019" s="1">
        <v>1.3731966827466398</v>
      </c>
      <c r="AH2019" s="1">
        <v>10.648170112184179</v>
      </c>
      <c r="AI2019" s="1">
        <v>16.576191827211488</v>
      </c>
      <c r="AJ2019" s="1">
        <v>2.5072169303894043</v>
      </c>
      <c r="AK2019" s="1">
        <v>0</v>
      </c>
      <c r="AL2019" s="1">
        <v>0</v>
      </c>
      <c r="AM2019" s="1">
        <v>-104.87583883704824</v>
      </c>
    </row>
    <row r="2020" spans="5:39" x14ac:dyDescent="0.2">
      <c r="E2020" s="1" t="str">
        <f t="shared" si="31"/>
        <v>----00--02</v>
      </c>
      <c r="F2020" s="1" t="s">
        <v>87</v>
      </c>
      <c r="G2020" s="1" t="s">
        <v>87</v>
      </c>
      <c r="H2020" s="1" t="s">
        <v>87</v>
      </c>
      <c r="I2020" s="1" t="s">
        <v>87</v>
      </c>
      <c r="J2020" s="1">
        <v>0</v>
      </c>
      <c r="K2020" s="1">
        <v>0</v>
      </c>
      <c r="L2020" s="1" t="s">
        <v>87</v>
      </c>
      <c r="M2020" s="1" t="s">
        <v>87</v>
      </c>
      <c r="N2020" s="1">
        <v>0</v>
      </c>
      <c r="O2020" s="1">
        <v>2</v>
      </c>
      <c r="P2020" s="1">
        <v>1741</v>
      </c>
      <c r="Q2020" s="1">
        <v>5336947</v>
      </c>
      <c r="R2020" s="1">
        <v>18738.776009154455</v>
      </c>
      <c r="S2020" s="1">
        <v>27.376302719116211</v>
      </c>
      <c r="T2020" s="1">
        <v>-45.960224549337752</v>
      </c>
      <c r="U2020" s="1">
        <v>55.550614564351932</v>
      </c>
      <c r="V2020" s="1">
        <v>138.63247680664063</v>
      </c>
      <c r="W2020" s="1">
        <v>116.92644500732422</v>
      </c>
      <c r="X2020" s="1">
        <v>0.62398122988503701</v>
      </c>
      <c r="Y2020" s="1">
        <v>0</v>
      </c>
      <c r="Z2020" s="1">
        <v>0.35752650344850717</v>
      </c>
      <c r="AA2020" s="1">
        <v>5.7439018974705949</v>
      </c>
      <c r="AB2020" s="1">
        <v>67.666401783641476</v>
      </c>
      <c r="AC2020" s="1">
        <v>25.286741652109342</v>
      </c>
      <c r="AD2020" s="1">
        <v>0.94542816333008373</v>
      </c>
      <c r="AE2020" s="1">
        <v>0</v>
      </c>
      <c r="AF2020" s="1">
        <v>7.6092192783627041E-2</v>
      </c>
      <c r="AG2020" s="1">
        <v>-34.215191254821015</v>
      </c>
      <c r="AH2020" s="1">
        <v>5.0172879738172409E-3</v>
      </c>
      <c r="AI2020" s="1">
        <v>2.9983057061420407E-2</v>
      </c>
      <c r="AJ2020" s="1">
        <v>1.3863247632980347</v>
      </c>
      <c r="AK2020" s="1">
        <v>0</v>
      </c>
      <c r="AL2020" s="1">
        <v>0</v>
      </c>
      <c r="AM2020" s="1">
        <v>2.8837616164758524</v>
      </c>
    </row>
    <row r="2021" spans="5:39" x14ac:dyDescent="0.2">
      <c r="E2021" s="1" t="str">
        <f t="shared" si="31"/>
        <v>----00--12</v>
      </c>
      <c r="F2021" s="1" t="s">
        <v>87</v>
      </c>
      <c r="G2021" s="1" t="s">
        <v>87</v>
      </c>
      <c r="H2021" s="1" t="s">
        <v>87</v>
      </c>
      <c r="I2021" s="1" t="s">
        <v>87</v>
      </c>
      <c r="J2021" s="1">
        <v>0</v>
      </c>
      <c r="K2021" s="1">
        <v>0</v>
      </c>
      <c r="L2021" s="1" t="s">
        <v>87</v>
      </c>
      <c r="M2021" s="1" t="s">
        <v>87</v>
      </c>
      <c r="N2021" s="1">
        <v>1</v>
      </c>
      <c r="O2021" s="1">
        <v>2</v>
      </c>
      <c r="P2021" s="1">
        <v>282</v>
      </c>
      <c r="Q2021" s="1">
        <v>1066599</v>
      </c>
      <c r="R2021" s="1">
        <v>17584.069758151974</v>
      </c>
      <c r="S2021" s="1">
        <v>25.625101089477539</v>
      </c>
      <c r="T2021" s="1">
        <v>-139.60924345904934</v>
      </c>
      <c r="U2021" s="1">
        <v>50.203215403405373</v>
      </c>
      <c r="V2021" s="1">
        <v>129.64273071289063</v>
      </c>
      <c r="W2021" s="1">
        <v>34.582660675048828</v>
      </c>
      <c r="X2021" s="1">
        <v>0.19667040196434793</v>
      </c>
      <c r="Y2021" s="1">
        <v>0</v>
      </c>
      <c r="Z2021" s="1">
        <v>4.5544764245981852</v>
      </c>
      <c r="AA2021" s="1">
        <v>19.387979924976488</v>
      </c>
      <c r="AB2021" s="1">
        <v>74.265211199335454</v>
      </c>
      <c r="AC2021" s="1">
        <v>1.7923324510898662</v>
      </c>
      <c r="AD2021" s="1">
        <v>0</v>
      </c>
      <c r="AE2021" s="1">
        <v>0</v>
      </c>
      <c r="AF2021" s="1">
        <v>4.5544764245981852</v>
      </c>
      <c r="AG2021" s="1">
        <v>-11.020675707319086</v>
      </c>
      <c r="AH2021" s="1">
        <v>0</v>
      </c>
      <c r="AI2021" s="1">
        <v>1.9851175561806904</v>
      </c>
      <c r="AJ2021" s="1">
        <v>1.2964272499084473</v>
      </c>
      <c r="AK2021" s="1">
        <v>0</v>
      </c>
      <c r="AL2021" s="1">
        <v>0</v>
      </c>
      <c r="AM2021" s="1">
        <v>3.3815205380375351</v>
      </c>
    </row>
    <row r="2022" spans="5:39" x14ac:dyDescent="0.2">
      <c r="E2022" s="1" t="str">
        <f t="shared" si="31"/>
        <v>----01--02</v>
      </c>
      <c r="F2022" s="1" t="s">
        <v>87</v>
      </c>
      <c r="G2022" s="1" t="s">
        <v>87</v>
      </c>
      <c r="H2022" s="1" t="s">
        <v>87</v>
      </c>
      <c r="I2022" s="1" t="s">
        <v>87</v>
      </c>
      <c r="J2022" s="1">
        <v>0</v>
      </c>
      <c r="K2022" s="1">
        <v>1</v>
      </c>
      <c r="L2022" s="1" t="s">
        <v>87</v>
      </c>
      <c r="M2022" s="1" t="s">
        <v>87</v>
      </c>
      <c r="N2022" s="1">
        <v>0</v>
      </c>
      <c r="O2022" s="1">
        <v>2</v>
      </c>
      <c r="P2022" s="1">
        <v>92</v>
      </c>
      <c r="Q2022" s="1">
        <v>218217</v>
      </c>
      <c r="R2022" s="1">
        <v>28107.547116014644</v>
      </c>
      <c r="S2022" s="1">
        <v>44.801788330078125</v>
      </c>
      <c r="T2022" s="1">
        <v>-30.370248659985947</v>
      </c>
      <c r="U2022" s="1">
        <v>57.779316036923611</v>
      </c>
      <c r="V2022" s="1">
        <v>161.81278991699219</v>
      </c>
      <c r="W2022" s="1">
        <v>190.56495666503906</v>
      </c>
      <c r="X2022" s="1">
        <v>0.67798501192038274</v>
      </c>
      <c r="Y2022" s="1">
        <v>0</v>
      </c>
      <c r="Z2022" s="1">
        <v>1.0045046902853583</v>
      </c>
      <c r="AA2022" s="1">
        <v>6.6323888606295567</v>
      </c>
      <c r="AB2022" s="1">
        <v>57.779641366163034</v>
      </c>
      <c r="AC2022" s="1">
        <v>27.766855927814969</v>
      </c>
      <c r="AD2022" s="1">
        <v>6.8166091551070727</v>
      </c>
      <c r="AE2022" s="1">
        <v>0</v>
      </c>
      <c r="AF2022" s="1">
        <v>1.0045046902853583</v>
      </c>
      <c r="AG2022" s="1">
        <v>-29.00708788216464</v>
      </c>
      <c r="AH2022" s="1">
        <v>7.4879592332403072E-2</v>
      </c>
      <c r="AI2022" s="1">
        <v>5.6603961540959542</v>
      </c>
      <c r="AJ2022" s="1">
        <v>1.6181278228759766</v>
      </c>
      <c r="AK2022" s="1">
        <v>0</v>
      </c>
      <c r="AL2022" s="1">
        <v>1</v>
      </c>
      <c r="AM2022" s="1">
        <v>24.614910932161539</v>
      </c>
    </row>
    <row r="2023" spans="5:39" x14ac:dyDescent="0.2">
      <c r="E2023" s="1" t="str">
        <f t="shared" si="31"/>
        <v>----01--12</v>
      </c>
      <c r="F2023" s="1" t="s">
        <v>87</v>
      </c>
      <c r="G2023" s="1" t="s">
        <v>87</v>
      </c>
      <c r="H2023" s="1" t="s">
        <v>87</v>
      </c>
      <c r="I2023" s="1" t="s">
        <v>87</v>
      </c>
      <c r="J2023" s="1">
        <v>0</v>
      </c>
      <c r="K2023" s="1">
        <v>1</v>
      </c>
      <c r="L2023" s="1" t="s">
        <v>87</v>
      </c>
      <c r="M2023" s="1" t="s">
        <v>87</v>
      </c>
      <c r="N2023" s="1">
        <v>1</v>
      </c>
      <c r="O2023" s="1">
        <v>2</v>
      </c>
      <c r="P2023" s="1">
        <v>12</v>
      </c>
      <c r="Q2023" s="1">
        <v>41238</v>
      </c>
      <c r="R2023" s="1">
        <v>28915.233322084925</v>
      </c>
      <c r="S2023" s="1">
        <v>55.563098907470703</v>
      </c>
      <c r="T2023" s="1">
        <v>-109.89787868830352</v>
      </c>
      <c r="U2023" s="1">
        <v>32.868687821514257</v>
      </c>
      <c r="V2023" s="1">
        <v>116.11135101318359</v>
      </c>
      <c r="W2023" s="1">
        <v>35.29962158203125</v>
      </c>
      <c r="X2023" s="1">
        <v>0.12207967056267897</v>
      </c>
      <c r="Y2023" s="1">
        <v>0</v>
      </c>
      <c r="Z2023" s="1">
        <v>0</v>
      </c>
      <c r="AA2023" s="1">
        <v>34.960473349822976</v>
      </c>
      <c r="AB2023" s="1">
        <v>62.025316455696199</v>
      </c>
      <c r="AC2023" s="1">
        <v>3.0142101944808188</v>
      </c>
      <c r="AD2023" s="1">
        <v>0</v>
      </c>
      <c r="AE2023" s="1">
        <v>0</v>
      </c>
      <c r="AF2023" s="1">
        <v>0</v>
      </c>
      <c r="AG2023" s="1">
        <v>-3.7890620159106518</v>
      </c>
      <c r="AH2023" s="1">
        <v>0</v>
      </c>
      <c r="AI2023" s="1">
        <v>0</v>
      </c>
      <c r="AJ2023" s="1">
        <v>1.1611135005950928</v>
      </c>
      <c r="AK2023" s="1">
        <v>1</v>
      </c>
      <c r="AL2023" s="1">
        <v>0</v>
      </c>
      <c r="AM2023" s="1">
        <v>6.5213794924074602E-3</v>
      </c>
    </row>
    <row r="2024" spans="5:39" x14ac:dyDescent="0.2">
      <c r="E2024" s="1" t="str">
        <f t="shared" si="31"/>
        <v>----10--02</v>
      </c>
      <c r="F2024" s="1" t="s">
        <v>87</v>
      </c>
      <c r="G2024" s="1" t="s">
        <v>87</v>
      </c>
      <c r="H2024" s="1" t="s">
        <v>87</v>
      </c>
      <c r="I2024" s="1" t="s">
        <v>87</v>
      </c>
      <c r="J2024" s="1">
        <v>1</v>
      </c>
      <c r="K2024" s="1">
        <v>0</v>
      </c>
      <c r="L2024" s="1" t="s">
        <v>87</v>
      </c>
      <c r="M2024" s="1" t="s">
        <v>87</v>
      </c>
      <c r="N2024" s="1">
        <v>0</v>
      </c>
      <c r="O2024" s="1">
        <v>2</v>
      </c>
      <c r="P2024" s="1">
        <v>5392</v>
      </c>
      <c r="Q2024" s="1">
        <v>13586590</v>
      </c>
      <c r="R2024" s="1">
        <v>39156.046263357377</v>
      </c>
      <c r="S2024" s="1">
        <v>50.474639892578125</v>
      </c>
      <c r="T2024" s="1">
        <v>-260.30598393502424</v>
      </c>
      <c r="U2024" s="1">
        <v>84.072533416756798</v>
      </c>
      <c r="V2024" s="1">
        <v>210.693115234375</v>
      </c>
      <c r="W2024" s="1">
        <v>44.791149139404297</v>
      </c>
      <c r="X2024" s="1">
        <v>0.11439139906553922</v>
      </c>
      <c r="Y2024" s="1">
        <v>7.7245283768774944E-2</v>
      </c>
      <c r="Z2024" s="1">
        <v>2.9090227937988855</v>
      </c>
      <c r="AA2024" s="1">
        <v>36.905927094289297</v>
      </c>
      <c r="AB2024" s="1">
        <v>50.828854039166558</v>
      </c>
      <c r="AC2024" s="1">
        <v>8.9326902482521362</v>
      </c>
      <c r="AD2024" s="1">
        <v>0.34626054072434659</v>
      </c>
      <c r="AE2024" s="1">
        <v>5.4347706083719312E-2</v>
      </c>
      <c r="AF2024" s="1">
        <v>2.6072840940957223</v>
      </c>
      <c r="AG2024" s="1">
        <v>-9.0846144619002267</v>
      </c>
      <c r="AH2024" s="1">
        <v>6.0198090917405667</v>
      </c>
      <c r="AI2024" s="1">
        <v>2.5162992884228359</v>
      </c>
      <c r="AJ2024" s="1">
        <v>2.106931209564209</v>
      </c>
      <c r="AK2024" s="1">
        <v>0</v>
      </c>
      <c r="AL2024" s="1">
        <v>0</v>
      </c>
      <c r="AM2024" s="1">
        <v>10.879988406848343</v>
      </c>
    </row>
    <row r="2025" spans="5:39" x14ac:dyDescent="0.2">
      <c r="E2025" s="1" t="str">
        <f t="shared" si="31"/>
        <v>----10--12</v>
      </c>
      <c r="F2025" s="1" t="s">
        <v>87</v>
      </c>
      <c r="G2025" s="1" t="s">
        <v>87</v>
      </c>
      <c r="H2025" s="1" t="s">
        <v>87</v>
      </c>
      <c r="I2025" s="1" t="s">
        <v>87</v>
      </c>
      <c r="J2025" s="1">
        <v>1</v>
      </c>
      <c r="K2025" s="1">
        <v>0</v>
      </c>
      <c r="L2025" s="1" t="s">
        <v>87</v>
      </c>
      <c r="M2025" s="1" t="s">
        <v>87</v>
      </c>
      <c r="N2025" s="1">
        <v>1</v>
      </c>
      <c r="O2025" s="1">
        <v>2</v>
      </c>
      <c r="P2025" s="1">
        <v>1651</v>
      </c>
      <c r="Q2025" s="1">
        <v>4472439</v>
      </c>
      <c r="R2025" s="1">
        <v>36701.976603400879</v>
      </c>
      <c r="S2025" s="1">
        <v>50.608921051025391</v>
      </c>
      <c r="T2025" s="1">
        <v>-361.32346612032813</v>
      </c>
      <c r="U2025" s="1">
        <v>70.433711518777613</v>
      </c>
      <c r="V2025" s="1">
        <v>199.7763671875</v>
      </c>
      <c r="W2025" s="1">
        <v>-66.086166381835938</v>
      </c>
      <c r="X2025" s="1">
        <v>-0.18006160021286771</v>
      </c>
      <c r="Y2025" s="1">
        <v>0.91940885051758103</v>
      </c>
      <c r="Z2025" s="1">
        <v>10.682582814433021</v>
      </c>
      <c r="AA2025" s="1">
        <v>56.656938194126298</v>
      </c>
      <c r="AB2025" s="1">
        <v>31.043486562924617</v>
      </c>
      <c r="AC2025" s="1">
        <v>0.65711348997716901</v>
      </c>
      <c r="AD2025" s="1">
        <v>4.0470088021323493E-2</v>
      </c>
      <c r="AE2025" s="1">
        <v>0.81577412235247926</v>
      </c>
      <c r="AF2025" s="1">
        <v>10.31929110715652</v>
      </c>
      <c r="AG2025" s="1">
        <v>-1.7228316331567566</v>
      </c>
      <c r="AH2025" s="1">
        <v>5.2590208207072289</v>
      </c>
      <c r="AI2025" s="1">
        <v>10.293861540788615</v>
      </c>
      <c r="AJ2025" s="1">
        <v>1.9977636337280273</v>
      </c>
      <c r="AK2025" s="1">
        <v>0</v>
      </c>
      <c r="AL2025" s="1">
        <v>0</v>
      </c>
      <c r="AM2025" s="1">
        <v>11.197177136774378</v>
      </c>
    </row>
    <row r="2026" spans="5:39" x14ac:dyDescent="0.2">
      <c r="E2026" s="1" t="str">
        <f t="shared" si="31"/>
        <v>----11--02</v>
      </c>
      <c r="F2026" s="1" t="s">
        <v>87</v>
      </c>
      <c r="G2026" s="1" t="s">
        <v>87</v>
      </c>
      <c r="H2026" s="1" t="s">
        <v>87</v>
      </c>
      <c r="I2026" s="1" t="s">
        <v>87</v>
      </c>
      <c r="J2026" s="1">
        <v>1</v>
      </c>
      <c r="K2026" s="1">
        <v>1</v>
      </c>
      <c r="L2026" s="1" t="s">
        <v>87</v>
      </c>
      <c r="M2026" s="1" t="s">
        <v>87</v>
      </c>
      <c r="N2026" s="1">
        <v>0</v>
      </c>
      <c r="O2026" s="1">
        <v>2</v>
      </c>
      <c r="P2026" s="1">
        <v>1544</v>
      </c>
      <c r="Q2026" s="1">
        <v>3316874</v>
      </c>
      <c r="R2026" s="1">
        <v>59886.989557982313</v>
      </c>
      <c r="S2026" s="1">
        <v>70.282066345214844</v>
      </c>
      <c r="T2026" s="1">
        <v>-423.75681555655171</v>
      </c>
      <c r="U2026" s="1">
        <v>88.004432863370752</v>
      </c>
      <c r="V2026" s="1">
        <v>263.46380615234375</v>
      </c>
      <c r="W2026" s="1">
        <v>-93.739753723144531</v>
      </c>
      <c r="X2026" s="1">
        <v>-0.15652774403092365</v>
      </c>
      <c r="Y2026" s="1">
        <v>1.5707862282377927</v>
      </c>
      <c r="Z2026" s="1">
        <v>7.0455796632612522</v>
      </c>
      <c r="AA2026" s="1">
        <v>44.270328025725426</v>
      </c>
      <c r="AB2026" s="1">
        <v>41.797939867477631</v>
      </c>
      <c r="AC2026" s="1">
        <v>5.3037287518307901</v>
      </c>
      <c r="AD2026" s="1">
        <v>1.1637463467107886E-2</v>
      </c>
      <c r="AE2026" s="1">
        <v>0.74802359088708226</v>
      </c>
      <c r="AF2026" s="1">
        <v>3.8504628152893359</v>
      </c>
      <c r="AG2026" s="1">
        <v>-1.8477445222559004</v>
      </c>
      <c r="AH2026" s="1">
        <v>12.340155592878679</v>
      </c>
      <c r="AI2026" s="1">
        <v>21.175301248501942</v>
      </c>
      <c r="AJ2026" s="1">
        <v>2.6346378326416016</v>
      </c>
      <c r="AK2026" s="1">
        <v>0</v>
      </c>
      <c r="AL2026" s="1">
        <v>0</v>
      </c>
      <c r="AM2026" s="1">
        <v>-53.118872065470207</v>
      </c>
    </row>
    <row r="2027" spans="5:39" x14ac:dyDescent="0.2">
      <c r="E2027" s="1" t="str">
        <f t="shared" si="31"/>
        <v>----11--12</v>
      </c>
      <c r="F2027" s="1" t="s">
        <v>87</v>
      </c>
      <c r="G2027" s="1" t="s">
        <v>87</v>
      </c>
      <c r="H2027" s="1" t="s">
        <v>87</v>
      </c>
      <c r="I2027" s="1" t="s">
        <v>87</v>
      </c>
      <c r="J2027" s="1">
        <v>1</v>
      </c>
      <c r="K2027" s="1">
        <v>1</v>
      </c>
      <c r="L2027" s="1" t="s">
        <v>87</v>
      </c>
      <c r="M2027" s="1" t="s">
        <v>87</v>
      </c>
      <c r="N2027" s="1">
        <v>1</v>
      </c>
      <c r="O2027" s="1">
        <v>2</v>
      </c>
      <c r="P2027" s="1">
        <v>523</v>
      </c>
      <c r="Q2027" s="1">
        <v>1095232</v>
      </c>
      <c r="R2027" s="1">
        <v>54331.082525785292</v>
      </c>
      <c r="S2027" s="1">
        <v>66.78521728515625</v>
      </c>
      <c r="T2027" s="1">
        <v>-513.39102712122519</v>
      </c>
      <c r="U2027" s="1">
        <v>74.48275152905174</v>
      </c>
      <c r="V2027" s="1">
        <v>250.25209045410156</v>
      </c>
      <c r="W2027" s="1">
        <v>-166.60092163085938</v>
      </c>
      <c r="X2027" s="1">
        <v>-0.30664016597090865</v>
      </c>
      <c r="Y2027" s="1">
        <v>1.7081312452521475</v>
      </c>
      <c r="Z2027" s="1">
        <v>13.804198562496348</v>
      </c>
      <c r="AA2027" s="1">
        <v>50.701129988897328</v>
      </c>
      <c r="AB2027" s="1">
        <v>32.143965844679485</v>
      </c>
      <c r="AC2027" s="1">
        <v>1.6425743586746917</v>
      </c>
      <c r="AD2027" s="1">
        <v>0</v>
      </c>
      <c r="AE2027" s="1">
        <v>0.85936130427160629</v>
      </c>
      <c r="AF2027" s="1">
        <v>6.971217057207971</v>
      </c>
      <c r="AG2027" s="1">
        <v>-0.62434535809297831</v>
      </c>
      <c r="AH2027" s="1">
        <v>11.89323028420006</v>
      </c>
      <c r="AI2027" s="1">
        <v>24.419443650157532</v>
      </c>
      <c r="AJ2027" s="1">
        <v>2.5025210380554199</v>
      </c>
      <c r="AK2027" s="1">
        <v>0</v>
      </c>
      <c r="AL2027" s="1">
        <v>0</v>
      </c>
      <c r="AM2027" s="1">
        <v>-13.633062847564396</v>
      </c>
    </row>
    <row r="2028" spans="5:39" x14ac:dyDescent="0.2">
      <c r="E2028" s="1" t="str">
        <f t="shared" si="31"/>
        <v>--0-00---1</v>
      </c>
      <c r="F2028" s="1" t="s">
        <v>87</v>
      </c>
      <c r="G2028" s="1" t="s">
        <v>87</v>
      </c>
      <c r="H2028" s="1">
        <v>0</v>
      </c>
      <c r="I2028" s="1" t="s">
        <v>87</v>
      </c>
      <c r="J2028" s="1">
        <v>0</v>
      </c>
      <c r="K2028" s="1">
        <v>0</v>
      </c>
      <c r="L2028" s="1" t="s">
        <v>87</v>
      </c>
      <c r="M2028" s="1" t="s">
        <v>87</v>
      </c>
      <c r="N2028" s="1" t="s">
        <v>87</v>
      </c>
      <c r="O2028" s="1">
        <v>1</v>
      </c>
      <c r="P2028" s="1">
        <v>567</v>
      </c>
      <c r="Q2028" s="1">
        <v>2082234</v>
      </c>
      <c r="R2028" s="1">
        <v>15277.234221716575</v>
      </c>
      <c r="S2028" s="1">
        <v>21.169347763061523</v>
      </c>
      <c r="T2028" s="1">
        <v>-128.29831515319981</v>
      </c>
      <c r="U2028" s="1">
        <v>50.160278947063297</v>
      </c>
      <c r="V2028" s="1">
        <v>127.66297912597656</v>
      </c>
      <c r="W2028" s="1">
        <v>40.421897888183594</v>
      </c>
      <c r="X2028" s="1">
        <v>0.26458910887629061</v>
      </c>
      <c r="Y2028" s="1">
        <v>0</v>
      </c>
      <c r="Z2028" s="1">
        <v>4.221667689606452</v>
      </c>
      <c r="AA2028" s="1">
        <v>23.912586193482575</v>
      </c>
      <c r="AB2028" s="1">
        <v>60.408532374363297</v>
      </c>
      <c r="AC2028" s="1">
        <v>11.407651589590795</v>
      </c>
      <c r="AD2028" s="1">
        <v>4.9562152956872288E-2</v>
      </c>
      <c r="AE2028" s="1">
        <v>0</v>
      </c>
      <c r="AF2028" s="1">
        <v>4.221667689606452</v>
      </c>
      <c r="AG2028" s="1">
        <v>-11.510578540134933</v>
      </c>
      <c r="AH2028" s="1">
        <v>5.3596281685920023E-3</v>
      </c>
      <c r="AI2028" s="1">
        <v>2.1986574287094798</v>
      </c>
      <c r="AJ2028" s="1">
        <v>1.2766298055648804</v>
      </c>
      <c r="AK2028" s="1">
        <v>0</v>
      </c>
      <c r="AL2028" s="1">
        <v>0</v>
      </c>
      <c r="AM2028" s="1">
        <v>0.20351526748968873</v>
      </c>
    </row>
    <row r="2029" spans="5:39" x14ac:dyDescent="0.2">
      <c r="E2029" s="1" t="str">
        <f t="shared" si="31"/>
        <v>--1-00---1</v>
      </c>
      <c r="F2029" s="1" t="s">
        <v>87</v>
      </c>
      <c r="G2029" s="1" t="s">
        <v>87</v>
      </c>
      <c r="H2029" s="1">
        <v>1</v>
      </c>
      <c r="I2029" s="1" t="s">
        <v>87</v>
      </c>
      <c r="J2029" s="1">
        <v>0</v>
      </c>
      <c r="K2029" s="1">
        <v>0</v>
      </c>
      <c r="L2029" s="1" t="s">
        <v>87</v>
      </c>
      <c r="M2029" s="1" t="s">
        <v>87</v>
      </c>
      <c r="N2029" s="1" t="s">
        <v>87</v>
      </c>
      <c r="O2029" s="1">
        <v>1</v>
      </c>
      <c r="P2029" s="1">
        <v>388</v>
      </c>
      <c r="Q2029" s="1">
        <v>936082</v>
      </c>
      <c r="R2029" s="1">
        <v>23081.125718425541</v>
      </c>
      <c r="S2029" s="1">
        <v>33.597049713134766</v>
      </c>
      <c r="T2029" s="1">
        <v>-110.92186864361683</v>
      </c>
      <c r="U2029" s="1">
        <v>56.182857216703255</v>
      </c>
      <c r="V2029" s="1">
        <v>160.83377075195313</v>
      </c>
      <c r="W2029" s="1">
        <v>101.76853942871094</v>
      </c>
      <c r="X2029" s="1">
        <v>0.4409167068808505</v>
      </c>
      <c r="Y2029" s="1">
        <v>0.18684260566916147</v>
      </c>
      <c r="Z2029" s="1">
        <v>0.6730179621016108</v>
      </c>
      <c r="AA2029" s="1">
        <v>11.510209575656834</v>
      </c>
      <c r="AB2029" s="1">
        <v>71.60932482410729</v>
      </c>
      <c r="AC2029" s="1">
        <v>16.020605032465106</v>
      </c>
      <c r="AD2029" s="1">
        <v>0</v>
      </c>
      <c r="AE2029" s="1">
        <v>0.18684260566916147</v>
      </c>
      <c r="AF2029" s="1">
        <v>0.6730179621016108</v>
      </c>
      <c r="AG2029" s="1">
        <v>-19.215242803538935</v>
      </c>
      <c r="AH2029" s="1">
        <v>2.4600408938533162E-2</v>
      </c>
      <c r="AI2029" s="1">
        <v>1.7784002219391459</v>
      </c>
      <c r="AJ2029" s="1">
        <v>1.6083377599716187</v>
      </c>
      <c r="AK2029" s="1">
        <v>0</v>
      </c>
      <c r="AL2029" s="1">
        <v>0</v>
      </c>
      <c r="AM2029" s="1">
        <v>13.086018623152372</v>
      </c>
    </row>
    <row r="2030" spans="5:39" x14ac:dyDescent="0.2">
      <c r="E2030" s="1" t="str">
        <f t="shared" si="31"/>
        <v>--1-01---1</v>
      </c>
      <c r="F2030" s="1" t="s">
        <v>87</v>
      </c>
      <c r="G2030" s="1" t="s">
        <v>87</v>
      </c>
      <c r="H2030" s="1">
        <v>1</v>
      </c>
      <c r="I2030" s="1" t="s">
        <v>87</v>
      </c>
      <c r="J2030" s="1">
        <v>0</v>
      </c>
      <c r="K2030" s="1">
        <v>1</v>
      </c>
      <c r="L2030" s="1" t="s">
        <v>87</v>
      </c>
      <c r="M2030" s="1" t="s">
        <v>87</v>
      </c>
      <c r="N2030" s="1" t="s">
        <v>87</v>
      </c>
      <c r="O2030" s="1">
        <v>1</v>
      </c>
      <c r="P2030" s="1">
        <v>61</v>
      </c>
      <c r="Q2030" s="1">
        <v>131518</v>
      </c>
      <c r="R2030" s="1">
        <v>34007.234953204636</v>
      </c>
      <c r="S2030" s="1">
        <v>51.430046081542969</v>
      </c>
      <c r="T2030" s="1">
        <v>-154.90732676486468</v>
      </c>
      <c r="U2030" s="1">
        <v>61.208121645575041</v>
      </c>
      <c r="V2030" s="1">
        <v>190.40132141113281</v>
      </c>
      <c r="W2030" s="1">
        <v>51.617893218994141</v>
      </c>
      <c r="X2030" s="1">
        <v>0.15178503424351464</v>
      </c>
      <c r="Y2030" s="1">
        <v>0</v>
      </c>
      <c r="Z2030" s="1">
        <v>7.1876093006280506</v>
      </c>
      <c r="AA2030" s="1">
        <v>21.076962849191748</v>
      </c>
      <c r="AB2030" s="1">
        <v>48.481576666311838</v>
      </c>
      <c r="AC2030" s="1">
        <v>23.253851183868367</v>
      </c>
      <c r="AD2030" s="1">
        <v>0</v>
      </c>
      <c r="AE2030" s="1">
        <v>0</v>
      </c>
      <c r="AF2030" s="1">
        <v>0</v>
      </c>
      <c r="AG2030" s="1">
        <v>-11.694456040334568</v>
      </c>
      <c r="AH2030" s="1">
        <v>0</v>
      </c>
      <c r="AI2030" s="1">
        <v>0</v>
      </c>
      <c r="AJ2030" s="1">
        <v>1.9040131568908691</v>
      </c>
      <c r="AK2030" s="1">
        <v>0</v>
      </c>
      <c r="AL2030" s="1">
        <v>1</v>
      </c>
      <c r="AM2030" s="1">
        <v>-33.389763714302418</v>
      </c>
    </row>
    <row r="2031" spans="5:39" x14ac:dyDescent="0.2">
      <c r="E2031" s="1" t="str">
        <f t="shared" si="31"/>
        <v>--0-10---1</v>
      </c>
      <c r="F2031" s="1" t="s">
        <v>87</v>
      </c>
      <c r="G2031" s="1" t="s">
        <v>87</v>
      </c>
      <c r="H2031" s="1">
        <v>0</v>
      </c>
      <c r="I2031" s="1" t="s">
        <v>87</v>
      </c>
      <c r="J2031" s="1">
        <v>1</v>
      </c>
      <c r="K2031" s="1">
        <v>0</v>
      </c>
      <c r="L2031" s="1" t="s">
        <v>87</v>
      </c>
      <c r="M2031" s="1" t="s">
        <v>87</v>
      </c>
      <c r="N2031" s="1" t="s">
        <v>87</v>
      </c>
      <c r="O2031" s="1">
        <v>1</v>
      </c>
      <c r="P2031" s="1">
        <v>911</v>
      </c>
      <c r="Q2031" s="1">
        <v>3019864</v>
      </c>
      <c r="R2031" s="1">
        <v>24852.742499253574</v>
      </c>
      <c r="S2031" s="1">
        <v>34.365676879882813</v>
      </c>
      <c r="T2031" s="1">
        <v>-323.32017886650283</v>
      </c>
      <c r="U2031" s="1">
        <v>64.796455082499648</v>
      </c>
      <c r="V2031" s="1">
        <v>170.37118530273438</v>
      </c>
      <c r="W2031" s="1">
        <v>-66.276107788085938</v>
      </c>
      <c r="X2031" s="1">
        <v>-0.26667522825730994</v>
      </c>
      <c r="Y2031" s="1">
        <v>0.92328661158250835</v>
      </c>
      <c r="Z2031" s="1">
        <v>17.675464855370969</v>
      </c>
      <c r="AA2031" s="1">
        <v>53.159148888824134</v>
      </c>
      <c r="AB2031" s="1">
        <v>25.428893486594102</v>
      </c>
      <c r="AC2031" s="1">
        <v>2.8132061576282905</v>
      </c>
      <c r="AD2031" s="1">
        <v>0</v>
      </c>
      <c r="AE2031" s="1">
        <v>0.92328661158250835</v>
      </c>
      <c r="AF2031" s="1">
        <v>17.186071955558262</v>
      </c>
      <c r="AG2031" s="1">
        <v>-0.25843391753750566</v>
      </c>
      <c r="AH2031" s="1">
        <v>4.8078023120298861</v>
      </c>
      <c r="AI2031" s="1">
        <v>16.663886375408623</v>
      </c>
      <c r="AJ2031" s="1">
        <v>1.7037118673324585</v>
      </c>
      <c r="AK2031" s="1">
        <v>0</v>
      </c>
      <c r="AL2031" s="1">
        <v>0</v>
      </c>
      <c r="AM2031" s="1">
        <v>0.66317926222812096</v>
      </c>
    </row>
    <row r="2032" spans="5:39" x14ac:dyDescent="0.2">
      <c r="E2032" s="1" t="str">
        <f t="shared" si="31"/>
        <v>--1-10---1</v>
      </c>
      <c r="F2032" s="1" t="s">
        <v>87</v>
      </c>
      <c r="G2032" s="1" t="s">
        <v>87</v>
      </c>
      <c r="H2032" s="1">
        <v>1</v>
      </c>
      <c r="I2032" s="1" t="s">
        <v>87</v>
      </c>
      <c r="J2032" s="1">
        <v>1</v>
      </c>
      <c r="K2032" s="1">
        <v>0</v>
      </c>
      <c r="L2032" s="1" t="s">
        <v>87</v>
      </c>
      <c r="M2032" s="1" t="s">
        <v>87</v>
      </c>
      <c r="N2032" s="1" t="s">
        <v>87</v>
      </c>
      <c r="O2032" s="1">
        <v>1</v>
      </c>
      <c r="P2032" s="1">
        <v>1981</v>
      </c>
      <c r="Q2032" s="1">
        <v>4290224</v>
      </c>
      <c r="R2032" s="1">
        <v>45545.825438606902</v>
      </c>
      <c r="S2032" s="1">
        <v>59.192901611328125</v>
      </c>
      <c r="T2032" s="1">
        <v>-390.19884560714149</v>
      </c>
      <c r="U2032" s="1">
        <v>74.992681751161896</v>
      </c>
      <c r="V2032" s="1">
        <v>231.75093078613281</v>
      </c>
      <c r="W2032" s="1">
        <v>-48.624301910400391</v>
      </c>
      <c r="X2032" s="1">
        <v>-0.10675907493639146</v>
      </c>
      <c r="Y2032" s="1">
        <v>0.32408564214828878</v>
      </c>
      <c r="Z2032" s="1">
        <v>5.5254923752232985</v>
      </c>
      <c r="AA2032" s="1">
        <v>52.827288272127518</v>
      </c>
      <c r="AB2032" s="1">
        <v>39.71021093537307</v>
      </c>
      <c r="AC2032" s="1">
        <v>1.5780994185851369</v>
      </c>
      <c r="AD2032" s="1">
        <v>3.4823356542688685E-2</v>
      </c>
      <c r="AE2032" s="1">
        <v>0.32408564214828878</v>
      </c>
      <c r="AF2032" s="1">
        <v>4.228613704086313</v>
      </c>
      <c r="AG2032" s="1">
        <v>-4.5944253642472557</v>
      </c>
      <c r="AH2032" s="1">
        <v>7.637929358259413</v>
      </c>
      <c r="AI2032" s="1">
        <v>6.027512890550482</v>
      </c>
      <c r="AJ2032" s="1">
        <v>2.3175094127655029</v>
      </c>
      <c r="AK2032" s="1">
        <v>0</v>
      </c>
      <c r="AL2032" s="1">
        <v>0</v>
      </c>
      <c r="AM2032" s="1">
        <v>25.75991358240092</v>
      </c>
    </row>
    <row r="2033" spans="5:39" x14ac:dyDescent="0.2">
      <c r="E2033" s="1" t="str">
        <f t="shared" si="31"/>
        <v>--1-11---1</v>
      </c>
      <c r="F2033" s="1" t="s">
        <v>87</v>
      </c>
      <c r="G2033" s="1" t="s">
        <v>87</v>
      </c>
      <c r="H2033" s="1">
        <v>1</v>
      </c>
      <c r="I2033" s="1" t="s">
        <v>87</v>
      </c>
      <c r="J2033" s="1">
        <v>1</v>
      </c>
      <c r="K2033" s="1">
        <v>1</v>
      </c>
      <c r="L2033" s="1" t="s">
        <v>87</v>
      </c>
      <c r="M2033" s="1" t="s">
        <v>87</v>
      </c>
      <c r="N2033" s="1" t="s">
        <v>87</v>
      </c>
      <c r="O2033" s="1">
        <v>1</v>
      </c>
      <c r="P2033" s="1">
        <v>739</v>
      </c>
      <c r="Q2033" s="1">
        <v>1525620</v>
      </c>
      <c r="R2033" s="1">
        <v>55743.613886726926</v>
      </c>
      <c r="S2033" s="1">
        <v>69.539459228515625</v>
      </c>
      <c r="T2033" s="1">
        <v>-508.39409037385906</v>
      </c>
      <c r="U2033" s="1">
        <v>80.399712274088913</v>
      </c>
      <c r="V2033" s="1">
        <v>254.75733947753906</v>
      </c>
      <c r="W2033" s="1">
        <v>-196.11479187011719</v>
      </c>
      <c r="X2033" s="1">
        <v>-0.35181571160533232</v>
      </c>
      <c r="Y2033" s="1">
        <v>1.6642414231591092</v>
      </c>
      <c r="Z2033" s="1">
        <v>14.397818591785635</v>
      </c>
      <c r="AA2033" s="1">
        <v>50.810817896986137</v>
      </c>
      <c r="AB2033" s="1">
        <v>29.143823494710347</v>
      </c>
      <c r="AC2033" s="1">
        <v>3.9832985933587652</v>
      </c>
      <c r="AD2033" s="1">
        <v>0</v>
      </c>
      <c r="AE2033" s="1">
        <v>0.24245880363393243</v>
      </c>
      <c r="AF2033" s="1">
        <v>6.6030204113737359</v>
      </c>
      <c r="AG2033" s="1">
        <v>-2.0162500523521834</v>
      </c>
      <c r="AH2033" s="1">
        <v>9.9927672064027266</v>
      </c>
      <c r="AI2033" s="1">
        <v>15.656431856848524</v>
      </c>
      <c r="AJ2033" s="1">
        <v>2.5475733280181885</v>
      </c>
      <c r="AK2033" s="1">
        <v>0</v>
      </c>
      <c r="AL2033" s="1">
        <v>0</v>
      </c>
      <c r="AM2033" s="1">
        <v>-46.510702382003302</v>
      </c>
    </row>
    <row r="2034" spans="5:39" x14ac:dyDescent="0.2">
      <c r="E2034" s="1" t="str">
        <f t="shared" si="31"/>
        <v>--0-00---2</v>
      </c>
      <c r="F2034" s="1" t="s">
        <v>87</v>
      </c>
      <c r="G2034" s="1" t="s">
        <v>87</v>
      </c>
      <c r="H2034" s="1">
        <v>0</v>
      </c>
      <c r="I2034" s="1" t="s">
        <v>87</v>
      </c>
      <c r="J2034" s="1">
        <v>0</v>
      </c>
      <c r="K2034" s="1">
        <v>0</v>
      </c>
      <c r="L2034" s="1" t="s">
        <v>87</v>
      </c>
      <c r="M2034" s="1" t="s">
        <v>87</v>
      </c>
      <c r="N2034" s="1" t="s">
        <v>87</v>
      </c>
      <c r="O2034" s="1">
        <v>2</v>
      </c>
      <c r="P2034" s="1">
        <v>1115</v>
      </c>
      <c r="Q2034" s="1">
        <v>4105377</v>
      </c>
      <c r="R2034" s="1">
        <v>15458.344926536738</v>
      </c>
      <c r="S2034" s="1">
        <v>21.428714752197266</v>
      </c>
      <c r="T2034" s="1">
        <v>-68.701762157811956</v>
      </c>
      <c r="U2034" s="1">
        <v>55.211401649366771</v>
      </c>
      <c r="V2034" s="1">
        <v>128.3006591796875</v>
      </c>
      <c r="W2034" s="1">
        <v>84.946014404296875</v>
      </c>
      <c r="X2034" s="1">
        <v>0.54951558402913736</v>
      </c>
      <c r="Y2034" s="1">
        <v>0</v>
      </c>
      <c r="Z2034" s="1">
        <v>1.2821964949869404</v>
      </c>
      <c r="AA2034" s="1">
        <v>10.309723077807471</v>
      </c>
      <c r="AB2034" s="1">
        <v>66.541440652100889</v>
      </c>
      <c r="AC2034" s="1">
        <v>20.673083129758851</v>
      </c>
      <c r="AD2034" s="1">
        <v>1.1935566453458477</v>
      </c>
      <c r="AE2034" s="1">
        <v>0</v>
      </c>
      <c r="AF2034" s="1">
        <v>1.2821964949869404</v>
      </c>
      <c r="AG2034" s="1">
        <v>-29.118312697302333</v>
      </c>
      <c r="AH2034" s="1">
        <v>8.3305382185363248E-5</v>
      </c>
      <c r="AI2034" s="1">
        <v>0.55472186518790956</v>
      </c>
      <c r="AJ2034" s="1">
        <v>1.2830066680908203</v>
      </c>
      <c r="AK2034" s="1">
        <v>0</v>
      </c>
      <c r="AL2034" s="1">
        <v>0</v>
      </c>
      <c r="AM2034" s="1">
        <v>-1.3007827268021608</v>
      </c>
    </row>
    <row r="2035" spans="5:39" x14ac:dyDescent="0.2">
      <c r="E2035" s="1" t="str">
        <f t="shared" si="31"/>
        <v>--1-00---2</v>
      </c>
      <c r="F2035" s="1" t="s">
        <v>87</v>
      </c>
      <c r="G2035" s="1" t="s">
        <v>87</v>
      </c>
      <c r="H2035" s="1">
        <v>1</v>
      </c>
      <c r="I2035" s="1" t="s">
        <v>87</v>
      </c>
      <c r="J2035" s="1">
        <v>0</v>
      </c>
      <c r="K2035" s="1">
        <v>0</v>
      </c>
      <c r="L2035" s="1" t="s">
        <v>87</v>
      </c>
      <c r="M2035" s="1" t="s">
        <v>87</v>
      </c>
      <c r="N2035" s="1" t="s">
        <v>87</v>
      </c>
      <c r="O2035" s="1">
        <v>2</v>
      </c>
      <c r="P2035" s="1">
        <v>908</v>
      </c>
      <c r="Q2035" s="1">
        <v>2298169</v>
      </c>
      <c r="R2035" s="1">
        <v>24062.92657599732</v>
      </c>
      <c r="S2035" s="1">
        <v>37.188140869140625</v>
      </c>
      <c r="T2035" s="1">
        <v>-48.798729671291085</v>
      </c>
      <c r="U2035" s="1">
        <v>53.674802255342783</v>
      </c>
      <c r="V2035" s="1">
        <v>152.91668701171875</v>
      </c>
      <c r="W2035" s="1">
        <v>135.83885192871094</v>
      </c>
      <c r="X2035" s="1">
        <v>0.56451509129487887</v>
      </c>
      <c r="Y2035" s="1">
        <v>0</v>
      </c>
      <c r="Z2035" s="1">
        <v>0.65356377185489833</v>
      </c>
      <c r="AA2035" s="1">
        <v>3.9199902182998727</v>
      </c>
      <c r="AB2035" s="1">
        <v>72.738558391484702</v>
      </c>
      <c r="AC2035" s="1">
        <v>22.624489321716549</v>
      </c>
      <c r="AD2035" s="1">
        <v>6.3398296643980487E-2</v>
      </c>
      <c r="AE2035" s="1">
        <v>0</v>
      </c>
      <c r="AF2035" s="1">
        <v>0</v>
      </c>
      <c r="AG2035" s="1">
        <v>-32.555331212953625</v>
      </c>
      <c r="AH2035" s="1">
        <v>1.1502635358844366E-2</v>
      </c>
      <c r="AI2035" s="1">
        <v>0</v>
      </c>
      <c r="AJ2035" s="1">
        <v>1.5291669368743896</v>
      </c>
      <c r="AK2035" s="1">
        <v>0</v>
      </c>
      <c r="AL2035" s="1">
        <v>0</v>
      </c>
      <c r="AM2035" s="1">
        <v>10.589914327765749</v>
      </c>
    </row>
    <row r="2036" spans="5:39" x14ac:dyDescent="0.2">
      <c r="E2036" s="1" t="str">
        <f t="shared" si="31"/>
        <v>--1-01---2</v>
      </c>
      <c r="F2036" s="1" t="s">
        <v>87</v>
      </c>
      <c r="G2036" s="1" t="s">
        <v>87</v>
      </c>
      <c r="H2036" s="1">
        <v>1</v>
      </c>
      <c r="I2036" s="1" t="s">
        <v>87</v>
      </c>
      <c r="J2036" s="1">
        <v>0</v>
      </c>
      <c r="K2036" s="1">
        <v>1</v>
      </c>
      <c r="L2036" s="1" t="s">
        <v>87</v>
      </c>
      <c r="M2036" s="1" t="s">
        <v>87</v>
      </c>
      <c r="N2036" s="1" t="s">
        <v>87</v>
      </c>
      <c r="O2036" s="1">
        <v>2</v>
      </c>
      <c r="P2036" s="1">
        <v>104</v>
      </c>
      <c r="Q2036" s="1">
        <v>259455</v>
      </c>
      <c r="R2036" s="1">
        <v>28235.921453629744</v>
      </c>
      <c r="S2036" s="1">
        <v>46.512199401855469</v>
      </c>
      <c r="T2036" s="1">
        <v>-43.010438315640158</v>
      </c>
      <c r="U2036" s="1">
        <v>53.819999445040452</v>
      </c>
      <c r="V2036" s="1">
        <v>154.54896545410156</v>
      </c>
      <c r="W2036" s="1">
        <v>165.88694763183594</v>
      </c>
      <c r="X2036" s="1">
        <v>0.58750321962845331</v>
      </c>
      <c r="Y2036" s="1">
        <v>0</v>
      </c>
      <c r="Z2036" s="1">
        <v>0.84484785415582664</v>
      </c>
      <c r="AA2036" s="1">
        <v>11.134878880730763</v>
      </c>
      <c r="AB2036" s="1">
        <v>58.454452602570775</v>
      </c>
      <c r="AC2036" s="1">
        <v>23.832649206991579</v>
      </c>
      <c r="AD2036" s="1">
        <v>5.7331714555510587</v>
      </c>
      <c r="AE2036" s="1">
        <v>0</v>
      </c>
      <c r="AF2036" s="1">
        <v>0.84484785415582664</v>
      </c>
      <c r="AG2036" s="1">
        <v>-24.998911954202647</v>
      </c>
      <c r="AH2036" s="1">
        <v>6.2978165770557509E-2</v>
      </c>
      <c r="AI2036" s="1">
        <v>4.7607279395592954</v>
      </c>
      <c r="AJ2036" s="1">
        <v>1.5454895496368408</v>
      </c>
      <c r="AK2036" s="1">
        <v>0</v>
      </c>
      <c r="AL2036" s="1">
        <v>0</v>
      </c>
      <c r="AM2036" s="1">
        <v>20.703632412291157</v>
      </c>
    </row>
    <row r="2037" spans="5:39" x14ac:dyDescent="0.2">
      <c r="E2037" s="1" t="str">
        <f t="shared" si="31"/>
        <v>--0-10---2</v>
      </c>
      <c r="F2037" s="1" t="s">
        <v>87</v>
      </c>
      <c r="G2037" s="1" t="s">
        <v>87</v>
      </c>
      <c r="H2037" s="1">
        <v>0</v>
      </c>
      <c r="I2037" s="1" t="s">
        <v>87</v>
      </c>
      <c r="J2037" s="1">
        <v>1</v>
      </c>
      <c r="K2037" s="1">
        <v>0</v>
      </c>
      <c r="L2037" s="1" t="s">
        <v>87</v>
      </c>
      <c r="M2037" s="1" t="s">
        <v>87</v>
      </c>
      <c r="N2037" s="1" t="s">
        <v>87</v>
      </c>
      <c r="O2037" s="1">
        <v>2</v>
      </c>
      <c r="P2037" s="1">
        <v>2130</v>
      </c>
      <c r="Q2037" s="1">
        <v>7145046</v>
      </c>
      <c r="R2037" s="1">
        <v>25874.077303285547</v>
      </c>
      <c r="S2037" s="1">
        <v>35.943401336669922</v>
      </c>
      <c r="T2037" s="1">
        <v>-243.80740642956346</v>
      </c>
      <c r="U2037" s="1">
        <v>78.69660913350809</v>
      </c>
      <c r="V2037" s="1">
        <v>167.96128845214844</v>
      </c>
      <c r="W2037" s="1">
        <v>5.0611128807067871</v>
      </c>
      <c r="X2037" s="1">
        <v>1.9560554068778775E-2</v>
      </c>
      <c r="Y2037" s="1">
        <v>0.46108870397755308</v>
      </c>
      <c r="Z2037" s="1">
        <v>7.830558403682776</v>
      </c>
      <c r="AA2037" s="1">
        <v>42.172058794303076</v>
      </c>
      <c r="AB2037" s="1">
        <v>40.168852656791856</v>
      </c>
      <c r="AC2037" s="1">
        <v>8.9234275048754057</v>
      </c>
      <c r="AD2037" s="1">
        <v>0.44401393636933895</v>
      </c>
      <c r="AE2037" s="1">
        <v>0.46108870397755308</v>
      </c>
      <c r="AF2037" s="1">
        <v>7.6829596338498032</v>
      </c>
      <c r="AG2037" s="1">
        <v>-7.5283987038995024</v>
      </c>
      <c r="AH2037" s="1">
        <v>3.7177402826541726</v>
      </c>
      <c r="AI2037" s="1">
        <v>6.07235532693905</v>
      </c>
      <c r="AJ2037" s="1">
        <v>1.6796128749847412</v>
      </c>
      <c r="AK2037" s="1">
        <v>0</v>
      </c>
      <c r="AL2037" s="1">
        <v>0</v>
      </c>
      <c r="AM2037" s="1">
        <v>-5.1070439151461804E-2</v>
      </c>
    </row>
    <row r="2038" spans="5:39" x14ac:dyDescent="0.2">
      <c r="E2038" s="1" t="str">
        <f t="shared" si="31"/>
        <v>--1-10---2</v>
      </c>
      <c r="F2038" s="1" t="s">
        <v>87</v>
      </c>
      <c r="G2038" s="1" t="s">
        <v>87</v>
      </c>
      <c r="H2038" s="1">
        <v>1</v>
      </c>
      <c r="I2038" s="1" t="s">
        <v>87</v>
      </c>
      <c r="J2038" s="1">
        <v>1</v>
      </c>
      <c r="K2038" s="1">
        <v>0</v>
      </c>
      <c r="L2038" s="1" t="s">
        <v>87</v>
      </c>
      <c r="M2038" s="1" t="s">
        <v>87</v>
      </c>
      <c r="N2038" s="1" t="s">
        <v>87</v>
      </c>
      <c r="O2038" s="1">
        <v>2</v>
      </c>
      <c r="P2038" s="1">
        <v>4913</v>
      </c>
      <c r="Q2038" s="1">
        <v>10913983</v>
      </c>
      <c r="R2038" s="1">
        <v>46845.686455611663</v>
      </c>
      <c r="S2038" s="1">
        <v>60.042816162109375</v>
      </c>
      <c r="T2038" s="1">
        <v>-312.50302531015234</v>
      </c>
      <c r="U2038" s="1">
        <v>82.002934016222028</v>
      </c>
      <c r="V2038" s="1">
        <v>234.19474792480469</v>
      </c>
      <c r="W2038" s="1">
        <v>25.364778518676758</v>
      </c>
      <c r="X2038" s="1">
        <v>5.4145387628615489E-2</v>
      </c>
      <c r="Y2038" s="1">
        <v>0.17106495401358054</v>
      </c>
      <c r="Z2038" s="1">
        <v>2.8725718191058203</v>
      </c>
      <c r="AA2038" s="1">
        <v>41.552117132672826</v>
      </c>
      <c r="AB2038" s="1">
        <v>49.699784212601394</v>
      </c>
      <c r="AC2038" s="1">
        <v>5.5475072665955221</v>
      </c>
      <c r="AD2038" s="1">
        <v>0.1569546150108535</v>
      </c>
      <c r="AE2038" s="1">
        <v>0.10009178134142227</v>
      </c>
      <c r="AF2038" s="1">
        <v>2.4446986952426077</v>
      </c>
      <c r="AG2038" s="1">
        <v>-7.0866362114552208</v>
      </c>
      <c r="AH2038" s="1">
        <v>7.2151388262632823</v>
      </c>
      <c r="AI2038" s="1">
        <v>3.3754254908946941</v>
      </c>
      <c r="AJ2038" s="1">
        <v>2.3419475555419922</v>
      </c>
      <c r="AK2038" s="1">
        <v>0</v>
      </c>
      <c r="AL2038" s="1">
        <v>0</v>
      </c>
      <c r="AM2038" s="1">
        <v>18.166194142138298</v>
      </c>
    </row>
    <row r="2039" spans="5:39" x14ac:dyDescent="0.2">
      <c r="E2039" s="1" t="str">
        <f t="shared" si="31"/>
        <v>--1-11---2</v>
      </c>
      <c r="F2039" s="1" t="s">
        <v>87</v>
      </c>
      <c r="G2039" s="1" t="s">
        <v>87</v>
      </c>
      <c r="H2039" s="1">
        <v>1</v>
      </c>
      <c r="I2039" s="1" t="s">
        <v>87</v>
      </c>
      <c r="J2039" s="1">
        <v>1</v>
      </c>
      <c r="K2039" s="1">
        <v>1</v>
      </c>
      <c r="L2039" s="1" t="s">
        <v>87</v>
      </c>
      <c r="M2039" s="1" t="s">
        <v>87</v>
      </c>
      <c r="N2039" s="1" t="s">
        <v>87</v>
      </c>
      <c r="O2039" s="1">
        <v>2</v>
      </c>
      <c r="P2039" s="1">
        <v>2067</v>
      </c>
      <c r="Q2039" s="1">
        <v>4412106</v>
      </c>
      <c r="R2039" s="1">
        <v>58507.827957901238</v>
      </c>
      <c r="S2039" s="1">
        <v>69.414031982421875</v>
      </c>
      <c r="T2039" s="1">
        <v>-446.00701915555805</v>
      </c>
      <c r="U2039" s="1">
        <v>84.647900157413844</v>
      </c>
      <c r="V2039" s="1">
        <v>260.1842041015625</v>
      </c>
      <c r="W2039" s="1">
        <v>-111.82632446289063</v>
      </c>
      <c r="X2039" s="1">
        <v>-0.19113053477793471</v>
      </c>
      <c r="Y2039" s="1">
        <v>1.6048798464950751</v>
      </c>
      <c r="Z2039" s="1">
        <v>8.7232944992708692</v>
      </c>
      <c r="AA2039" s="1">
        <v>45.866667754582508</v>
      </c>
      <c r="AB2039" s="1">
        <v>39.401501233197934</v>
      </c>
      <c r="AC2039" s="1">
        <v>4.3949080099163522</v>
      </c>
      <c r="AD2039" s="1">
        <v>8.7486565372636108E-3</v>
      </c>
      <c r="AE2039" s="1">
        <v>0.77566132817298594</v>
      </c>
      <c r="AF2039" s="1">
        <v>4.6251381993089016</v>
      </c>
      <c r="AG2039" s="1">
        <v>-1.5440560956152594</v>
      </c>
      <c r="AH2039" s="1">
        <v>12.229213811408629</v>
      </c>
      <c r="AI2039" s="1">
        <v>21.980605692876143</v>
      </c>
      <c r="AJ2039" s="1">
        <v>2.6018421649932861</v>
      </c>
      <c r="AK2039" s="1">
        <v>0</v>
      </c>
      <c r="AL2039" s="1">
        <v>0</v>
      </c>
      <c r="AM2039" s="1">
        <v>-43.317176049702411</v>
      </c>
    </row>
    <row r="2040" spans="5:39" x14ac:dyDescent="0.2">
      <c r="E2040" s="1" t="str">
        <f t="shared" si="31"/>
        <v>---100---1</v>
      </c>
      <c r="F2040" s="1" t="s">
        <v>87</v>
      </c>
      <c r="G2040" s="1" t="s">
        <v>87</v>
      </c>
      <c r="H2040" s="1" t="s">
        <v>87</v>
      </c>
      <c r="I2040" s="1">
        <v>1</v>
      </c>
      <c r="J2040" s="1">
        <v>0</v>
      </c>
      <c r="K2040" s="1">
        <v>0</v>
      </c>
      <c r="L2040" s="1" t="s">
        <v>87</v>
      </c>
      <c r="M2040" s="1" t="s">
        <v>87</v>
      </c>
      <c r="N2040" s="1" t="s">
        <v>87</v>
      </c>
      <c r="O2040" s="1">
        <v>1</v>
      </c>
      <c r="P2040" s="1">
        <v>650</v>
      </c>
      <c r="Q2040" s="1">
        <v>2062589</v>
      </c>
      <c r="R2040" s="1">
        <v>13615.426878545182</v>
      </c>
      <c r="S2040" s="1">
        <v>13.139616012573242</v>
      </c>
      <c r="T2040" s="1">
        <v>-114.50772742437518</v>
      </c>
      <c r="U2040" s="1">
        <v>51.953947804903606</v>
      </c>
      <c r="V2040" s="1">
        <v>142.92900085449219</v>
      </c>
      <c r="W2040" s="1">
        <v>68.1209716796875</v>
      </c>
      <c r="X2040" s="1">
        <v>0.50032196777488236</v>
      </c>
      <c r="Y2040" s="1">
        <v>0</v>
      </c>
      <c r="Z2040" s="1">
        <v>3.6021718335548187</v>
      </c>
      <c r="AA2040" s="1">
        <v>12.136542956449395</v>
      </c>
      <c r="AB2040" s="1">
        <v>67.07177241806292</v>
      </c>
      <c r="AC2040" s="1">
        <v>17.139478587348229</v>
      </c>
      <c r="AD2040" s="1">
        <v>5.0034204584626402E-2</v>
      </c>
      <c r="AE2040" s="1">
        <v>0</v>
      </c>
      <c r="AF2040" s="1">
        <v>3.6021718335548187</v>
      </c>
      <c r="AG2040" s="1">
        <v>-18.936877571591872</v>
      </c>
      <c r="AH2040" s="1">
        <v>7.0076976072305248E-3</v>
      </c>
      <c r="AI2040" s="1">
        <v>1.828324614824592</v>
      </c>
      <c r="AJ2040" s="1">
        <v>1.4292900562286377</v>
      </c>
      <c r="AK2040" s="1">
        <v>0</v>
      </c>
      <c r="AL2040" s="1">
        <v>0</v>
      </c>
      <c r="AM2040" s="1">
        <v>4.8472904351153199</v>
      </c>
    </row>
    <row r="2041" spans="5:39" x14ac:dyDescent="0.2">
      <c r="E2041" s="1" t="str">
        <f t="shared" si="31"/>
        <v>---200---1</v>
      </c>
      <c r="F2041" s="1" t="s">
        <v>87</v>
      </c>
      <c r="G2041" s="1" t="s">
        <v>87</v>
      </c>
      <c r="H2041" s="1" t="s">
        <v>87</v>
      </c>
      <c r="I2041" s="1">
        <v>2</v>
      </c>
      <c r="J2041" s="1">
        <v>0</v>
      </c>
      <c r="K2041" s="1">
        <v>0</v>
      </c>
      <c r="L2041" s="1" t="s">
        <v>87</v>
      </c>
      <c r="M2041" s="1" t="s">
        <v>87</v>
      </c>
      <c r="N2041" s="1" t="s">
        <v>87</v>
      </c>
      <c r="O2041" s="1">
        <v>1</v>
      </c>
      <c r="P2041" s="1">
        <v>267</v>
      </c>
      <c r="Q2041" s="1">
        <v>878647</v>
      </c>
      <c r="R2041" s="1">
        <v>23497.82701828561</v>
      </c>
      <c r="S2041" s="1">
        <v>47.315746307373047</v>
      </c>
      <c r="T2041" s="1">
        <v>-141.17176704121357</v>
      </c>
      <c r="U2041" s="1">
        <v>50.616811188330409</v>
      </c>
      <c r="V2041" s="1">
        <v>123.27146148681641</v>
      </c>
      <c r="W2041" s="1">
        <v>37.406024932861328</v>
      </c>
      <c r="X2041" s="1">
        <v>0.15918929398770615</v>
      </c>
      <c r="Y2041" s="1">
        <v>0.19905604867483756</v>
      </c>
      <c r="Z2041" s="1">
        <v>2.2656425162778682</v>
      </c>
      <c r="AA2041" s="1">
        <v>37.459981084553867</v>
      </c>
      <c r="AB2041" s="1">
        <v>56.207669291535737</v>
      </c>
      <c r="AC2041" s="1">
        <v>3.8676510589576925</v>
      </c>
      <c r="AD2041" s="1">
        <v>0</v>
      </c>
      <c r="AE2041" s="1">
        <v>0.19905604867483756</v>
      </c>
      <c r="AF2041" s="1">
        <v>2.2656425162778682</v>
      </c>
      <c r="AG2041" s="1">
        <v>-3.2957097426699722</v>
      </c>
      <c r="AH2041" s="1">
        <v>2.2459531529726955E-2</v>
      </c>
      <c r="AI2041" s="1">
        <v>2.8131495924964796</v>
      </c>
      <c r="AJ2041" s="1">
        <v>1.2327146530151367</v>
      </c>
      <c r="AK2041" s="1">
        <v>0</v>
      </c>
      <c r="AL2041" s="1">
        <v>0</v>
      </c>
      <c r="AM2041" s="1">
        <v>5.1496212312855167</v>
      </c>
    </row>
    <row r="2042" spans="5:39" x14ac:dyDescent="0.2">
      <c r="E2042" s="1" t="str">
        <f t="shared" si="31"/>
        <v>---300---1</v>
      </c>
      <c r="F2042" s="1" t="s">
        <v>87</v>
      </c>
      <c r="G2042" s="1" t="s">
        <v>87</v>
      </c>
      <c r="H2042" s="1" t="s">
        <v>87</v>
      </c>
      <c r="I2042" s="1">
        <v>3</v>
      </c>
      <c r="J2042" s="1">
        <v>0</v>
      </c>
      <c r="K2042" s="1">
        <v>0</v>
      </c>
      <c r="L2042" s="1" t="s">
        <v>87</v>
      </c>
      <c r="M2042" s="1" t="s">
        <v>87</v>
      </c>
      <c r="N2042" s="1" t="s">
        <v>87</v>
      </c>
      <c r="O2042" s="1">
        <v>1</v>
      </c>
      <c r="P2042" s="1">
        <v>38</v>
      </c>
      <c r="Q2042" s="1">
        <v>77080</v>
      </c>
      <c r="R2042" s="1">
        <v>60810.559432404625</v>
      </c>
      <c r="S2042" s="1">
        <v>88.916252136230469</v>
      </c>
      <c r="T2042" s="1">
        <v>-139.5504670781805</v>
      </c>
      <c r="U2042" s="1">
        <v>70.099235508876404</v>
      </c>
      <c r="V2042" s="1">
        <v>172.0537109375</v>
      </c>
      <c r="W2042" s="1">
        <v>78.610336303710938</v>
      </c>
      <c r="X2042" s="1">
        <v>0.12927086518763581</v>
      </c>
      <c r="Y2042" s="1">
        <v>0</v>
      </c>
      <c r="Z2042" s="1">
        <v>0</v>
      </c>
      <c r="AA2042" s="1">
        <v>33.981577581733262</v>
      </c>
      <c r="AB2042" s="1">
        <v>66.018422418266738</v>
      </c>
      <c r="AC2042" s="1">
        <v>0</v>
      </c>
      <c r="AD2042" s="1">
        <v>0</v>
      </c>
      <c r="AE2042" s="1">
        <v>0</v>
      </c>
      <c r="AF2042" s="1">
        <v>0</v>
      </c>
      <c r="AG2042" s="1">
        <v>0</v>
      </c>
      <c r="AH2042" s="1">
        <v>0</v>
      </c>
      <c r="AI2042" s="1">
        <v>0</v>
      </c>
      <c r="AJ2042" s="1">
        <v>1.7205370664596558</v>
      </c>
      <c r="AK2042" s="1">
        <v>0</v>
      </c>
      <c r="AL2042" s="1">
        <v>1</v>
      </c>
      <c r="AM2042" s="1">
        <v>-23.992141709854216</v>
      </c>
    </row>
    <row r="2043" spans="5:39" x14ac:dyDescent="0.2">
      <c r="E2043" s="1" t="str">
        <f t="shared" si="31"/>
        <v>---101---1</v>
      </c>
      <c r="F2043" s="1" t="s">
        <v>87</v>
      </c>
      <c r="G2043" s="1" t="s">
        <v>87</v>
      </c>
      <c r="H2043" s="1" t="s">
        <v>87</v>
      </c>
      <c r="I2043" s="1">
        <v>1</v>
      </c>
      <c r="J2043" s="1">
        <v>0</v>
      </c>
      <c r="K2043" s="1">
        <v>1</v>
      </c>
      <c r="L2043" s="1" t="s">
        <v>87</v>
      </c>
      <c r="M2043" s="1" t="s">
        <v>87</v>
      </c>
      <c r="N2043" s="1" t="s">
        <v>87</v>
      </c>
      <c r="O2043" s="1">
        <v>1</v>
      </c>
      <c r="P2043" s="1">
        <v>30</v>
      </c>
      <c r="Q2043" s="1">
        <v>39111</v>
      </c>
      <c r="R2043" s="1">
        <v>21463.428577447015</v>
      </c>
      <c r="S2043" s="1">
        <v>17.256858825683594</v>
      </c>
      <c r="T2043" s="1">
        <v>-148.73166283682258</v>
      </c>
      <c r="U2043" s="1">
        <v>68.354494472333855</v>
      </c>
      <c r="V2043" s="1">
        <v>253.65498352050781</v>
      </c>
      <c r="W2043" s="1">
        <v>178.28688049316406</v>
      </c>
      <c r="X2043" s="1">
        <v>0.83065424449708558</v>
      </c>
      <c r="Y2043" s="1">
        <v>0</v>
      </c>
      <c r="Z2043" s="1">
        <v>0</v>
      </c>
      <c r="AA2043" s="1">
        <v>2.4750070312699752</v>
      </c>
      <c r="AB2043" s="1">
        <v>65.288537751527699</v>
      </c>
      <c r="AC2043" s="1">
        <v>32.23645521720232</v>
      </c>
      <c r="AD2043" s="1">
        <v>0</v>
      </c>
      <c r="AE2043" s="1">
        <v>0</v>
      </c>
      <c r="AF2043" s="1">
        <v>0</v>
      </c>
      <c r="AG2043" s="1">
        <v>-39.3247767332766</v>
      </c>
      <c r="AH2043" s="1">
        <v>0</v>
      </c>
      <c r="AI2043" s="1">
        <v>0</v>
      </c>
      <c r="AJ2043" s="1">
        <v>2.5365498065948486</v>
      </c>
      <c r="AK2043" s="1">
        <v>0</v>
      </c>
      <c r="AL2043" s="1">
        <v>1</v>
      </c>
      <c r="AM2043" s="1">
        <v>44.333849032836767</v>
      </c>
    </row>
    <row r="2044" spans="5:39" x14ac:dyDescent="0.2">
      <c r="E2044" s="1" t="str">
        <f t="shared" si="31"/>
        <v>---201---1</v>
      </c>
      <c r="F2044" s="1" t="s">
        <v>87</v>
      </c>
      <c r="G2044" s="1" t="s">
        <v>87</v>
      </c>
      <c r="H2044" s="1" t="s">
        <v>87</v>
      </c>
      <c r="I2044" s="1">
        <v>2</v>
      </c>
      <c r="J2044" s="1">
        <v>0</v>
      </c>
      <c r="K2044" s="1">
        <v>1</v>
      </c>
      <c r="L2044" s="1" t="s">
        <v>87</v>
      </c>
      <c r="M2044" s="1" t="s">
        <v>87</v>
      </c>
      <c r="N2044" s="1" t="s">
        <v>87</v>
      </c>
      <c r="O2044" s="1">
        <v>1</v>
      </c>
      <c r="P2044" s="1">
        <v>21</v>
      </c>
      <c r="Q2044" s="1">
        <v>63462</v>
      </c>
      <c r="R2044" s="1">
        <v>31084.121063411443</v>
      </c>
      <c r="S2044" s="1">
        <v>54.267608642578125</v>
      </c>
      <c r="T2044" s="1">
        <v>-136.66687744763945</v>
      </c>
      <c r="U2044" s="1">
        <v>58.649436589074135</v>
      </c>
      <c r="V2044" s="1">
        <v>179.56887817382813</v>
      </c>
      <c r="W2044" s="1">
        <v>208.14239501953125</v>
      </c>
      <c r="X2044" s="1">
        <v>0.66961003849818324</v>
      </c>
      <c r="Y2044" s="1">
        <v>0</v>
      </c>
      <c r="Z2044" s="1">
        <v>0</v>
      </c>
      <c r="AA2044" s="1">
        <v>14.323532192493147</v>
      </c>
      <c r="AB2044" s="1">
        <v>57.352431376256661</v>
      </c>
      <c r="AC2044" s="1">
        <v>28.3240364312502</v>
      </c>
      <c r="AD2044" s="1">
        <v>0</v>
      </c>
      <c r="AE2044" s="1">
        <v>0</v>
      </c>
      <c r="AF2044" s="1">
        <v>0</v>
      </c>
      <c r="AG2044" s="1">
        <v>0</v>
      </c>
      <c r="AH2044" s="1">
        <v>0</v>
      </c>
      <c r="AI2044" s="1">
        <v>0</v>
      </c>
      <c r="AJ2044" s="1">
        <v>1.7956887483596802</v>
      </c>
      <c r="AK2044" s="1">
        <v>1</v>
      </c>
      <c r="AL2044" s="1">
        <v>0</v>
      </c>
      <c r="AM2044" s="1">
        <v>106.59095968090048</v>
      </c>
    </row>
    <row r="2045" spans="5:39" x14ac:dyDescent="0.2">
      <c r="E2045" s="1" t="str">
        <f t="shared" si="31"/>
        <v>---301---1</v>
      </c>
      <c r="F2045" s="1" t="s">
        <v>87</v>
      </c>
      <c r="G2045" s="1" t="s">
        <v>87</v>
      </c>
      <c r="H2045" s="1" t="s">
        <v>87</v>
      </c>
      <c r="I2045" s="1">
        <v>3</v>
      </c>
      <c r="J2045" s="1">
        <v>0</v>
      </c>
      <c r="K2045" s="1">
        <v>1</v>
      </c>
      <c r="L2045" s="1" t="s">
        <v>87</v>
      </c>
      <c r="M2045" s="1" t="s">
        <v>87</v>
      </c>
      <c r="N2045" s="1" t="s">
        <v>87</v>
      </c>
      <c r="O2045" s="1">
        <v>1</v>
      </c>
      <c r="P2045" s="1">
        <v>10</v>
      </c>
      <c r="Q2045" s="1">
        <v>28945</v>
      </c>
      <c r="R2045" s="1">
        <v>57365.585785345291</v>
      </c>
      <c r="S2045" s="1">
        <v>91.384109497070313</v>
      </c>
      <c r="T2045" s="1">
        <v>-203.24423422589081</v>
      </c>
      <c r="U2045" s="1">
        <v>57.161740005509216</v>
      </c>
      <c r="V2045" s="1">
        <v>128.68197631835938</v>
      </c>
      <c r="W2045" s="1">
        <v>-462.719970703125</v>
      </c>
      <c r="X2045" s="1">
        <v>-0.80661596036788363</v>
      </c>
      <c r="Y2045" s="1">
        <v>0</v>
      </c>
      <c r="Z2045" s="1">
        <v>32.658490240110552</v>
      </c>
      <c r="AA2045" s="1">
        <v>61.019174296078774</v>
      </c>
      <c r="AB2045" s="1">
        <v>6.3223354638106759</v>
      </c>
      <c r="AC2045" s="1">
        <v>0</v>
      </c>
      <c r="AD2045" s="1">
        <v>0</v>
      </c>
      <c r="AE2045" s="1">
        <v>0</v>
      </c>
      <c r="AF2045" s="1">
        <v>0</v>
      </c>
      <c r="AG2045" s="1">
        <v>0</v>
      </c>
      <c r="AH2045" s="1">
        <v>0</v>
      </c>
      <c r="AI2045" s="1">
        <v>0</v>
      </c>
      <c r="AJ2045" s="1">
        <v>1.2868198156356812</v>
      </c>
      <c r="AK2045" s="1">
        <v>1</v>
      </c>
      <c r="AL2045" s="1">
        <v>0</v>
      </c>
      <c r="AM2045" s="1">
        <v>-445.31945403248272</v>
      </c>
    </row>
    <row r="2046" spans="5:39" x14ac:dyDescent="0.2">
      <c r="E2046" s="1" t="str">
        <f t="shared" si="31"/>
        <v>---110---1</v>
      </c>
      <c r="F2046" s="1" t="s">
        <v>87</v>
      </c>
      <c r="G2046" s="1" t="s">
        <v>87</v>
      </c>
      <c r="H2046" s="1" t="s">
        <v>87</v>
      </c>
      <c r="I2046" s="1">
        <v>1</v>
      </c>
      <c r="J2046" s="1">
        <v>1</v>
      </c>
      <c r="K2046" s="1">
        <v>0</v>
      </c>
      <c r="L2046" s="1" t="s">
        <v>87</v>
      </c>
      <c r="M2046" s="1" t="s">
        <v>87</v>
      </c>
      <c r="N2046" s="1" t="s">
        <v>87</v>
      </c>
      <c r="O2046" s="1">
        <v>1</v>
      </c>
      <c r="P2046" s="1">
        <v>902</v>
      </c>
      <c r="Q2046" s="1">
        <v>2334122</v>
      </c>
      <c r="R2046" s="1">
        <v>17410.196680873993</v>
      </c>
      <c r="S2046" s="1">
        <v>16.218374252319336</v>
      </c>
      <c r="T2046" s="1">
        <v>-290.62579882402412</v>
      </c>
      <c r="U2046" s="1">
        <v>64.382606222559403</v>
      </c>
      <c r="V2046" s="1">
        <v>190.781494140625</v>
      </c>
      <c r="W2046" s="1">
        <v>-13.360928535461426</v>
      </c>
      <c r="X2046" s="1">
        <v>-7.6741973570804645E-2</v>
      </c>
      <c r="Y2046" s="1">
        <v>1.4721595529282532</v>
      </c>
      <c r="Z2046" s="1">
        <v>16.807519058558206</v>
      </c>
      <c r="AA2046" s="1">
        <v>42.751835593854992</v>
      </c>
      <c r="AB2046" s="1">
        <v>34.276614504297548</v>
      </c>
      <c r="AC2046" s="1">
        <v>4.6278643532771637</v>
      </c>
      <c r="AD2046" s="1">
        <v>6.400693708383709E-2</v>
      </c>
      <c r="AE2046" s="1">
        <v>1.4721595529282532</v>
      </c>
      <c r="AF2046" s="1">
        <v>16.807519058558206</v>
      </c>
      <c r="AG2046" s="1">
        <v>-7.9105958570170571</v>
      </c>
      <c r="AH2046" s="1">
        <v>3.8054142145494025</v>
      </c>
      <c r="AI2046" s="1">
        <v>17.01576160239027</v>
      </c>
      <c r="AJ2046" s="1">
        <v>1.9078149795532227</v>
      </c>
      <c r="AK2046" s="1">
        <v>0</v>
      </c>
      <c r="AL2046" s="1">
        <v>0</v>
      </c>
      <c r="AM2046" s="1">
        <v>9.1901838525377251</v>
      </c>
    </row>
    <row r="2047" spans="5:39" x14ac:dyDescent="0.2">
      <c r="E2047" s="1" t="str">
        <f t="shared" si="31"/>
        <v>---210---1</v>
      </c>
      <c r="F2047" s="1" t="s">
        <v>87</v>
      </c>
      <c r="G2047" s="1" t="s">
        <v>87</v>
      </c>
      <c r="H2047" s="1" t="s">
        <v>87</v>
      </c>
      <c r="I2047" s="1">
        <v>2</v>
      </c>
      <c r="J2047" s="1">
        <v>1</v>
      </c>
      <c r="K2047" s="1">
        <v>0</v>
      </c>
      <c r="L2047" s="1" t="s">
        <v>87</v>
      </c>
      <c r="M2047" s="1" t="s">
        <v>87</v>
      </c>
      <c r="N2047" s="1" t="s">
        <v>87</v>
      </c>
      <c r="O2047" s="1">
        <v>1</v>
      </c>
      <c r="P2047" s="1">
        <v>1512</v>
      </c>
      <c r="Q2047" s="1">
        <v>3674634</v>
      </c>
      <c r="R2047" s="1">
        <v>36158.023459872034</v>
      </c>
      <c r="S2047" s="1">
        <v>55.109569549560547</v>
      </c>
      <c r="T2047" s="1">
        <v>-359.02441761019315</v>
      </c>
      <c r="U2047" s="1">
        <v>70.785910380173192</v>
      </c>
      <c r="V2047" s="1">
        <v>212.87490844726563</v>
      </c>
      <c r="W2047" s="1">
        <v>-27.233560562133789</v>
      </c>
      <c r="X2047" s="1">
        <v>-7.5318167190077293E-2</v>
      </c>
      <c r="Y2047" s="1">
        <v>0.20203372635206662</v>
      </c>
      <c r="Z2047" s="1">
        <v>8.3846445659622155</v>
      </c>
      <c r="AA2047" s="1">
        <v>50.514881209938189</v>
      </c>
      <c r="AB2047" s="1">
        <v>39.683652848147602</v>
      </c>
      <c r="AC2047" s="1">
        <v>1.214787649599933</v>
      </c>
      <c r="AD2047" s="1">
        <v>0</v>
      </c>
      <c r="AE2047" s="1">
        <v>0.20203372635206662</v>
      </c>
      <c r="AF2047" s="1">
        <v>8.3846445659622155</v>
      </c>
      <c r="AG2047" s="1">
        <v>-1.1819021092401369</v>
      </c>
      <c r="AH2047" s="1">
        <v>6.242851298562349</v>
      </c>
      <c r="AI2047" s="1">
        <v>9.9234883054044722</v>
      </c>
      <c r="AJ2047" s="1">
        <v>2.1287491321563721</v>
      </c>
      <c r="AK2047" s="1">
        <v>0</v>
      </c>
      <c r="AL2047" s="1">
        <v>0</v>
      </c>
      <c r="AM2047" s="1">
        <v>33.145594503637504</v>
      </c>
    </row>
    <row r="2048" spans="5:39" x14ac:dyDescent="0.2">
      <c r="E2048" s="1" t="str">
        <f t="shared" si="31"/>
        <v>---310---1</v>
      </c>
      <c r="F2048" s="1" t="s">
        <v>87</v>
      </c>
      <c r="G2048" s="1" t="s">
        <v>87</v>
      </c>
      <c r="H2048" s="1" t="s">
        <v>87</v>
      </c>
      <c r="I2048" s="1">
        <v>3</v>
      </c>
      <c r="J2048" s="1">
        <v>1</v>
      </c>
      <c r="K2048" s="1">
        <v>0</v>
      </c>
      <c r="L2048" s="1" t="s">
        <v>87</v>
      </c>
      <c r="M2048" s="1" t="s">
        <v>87</v>
      </c>
      <c r="N2048" s="1" t="s">
        <v>87</v>
      </c>
      <c r="O2048" s="1">
        <v>1</v>
      </c>
      <c r="P2048" s="1">
        <v>478</v>
      </c>
      <c r="Q2048" s="1">
        <v>1301332</v>
      </c>
      <c r="R2048" s="1">
        <v>74499.566825137459</v>
      </c>
      <c r="S2048" s="1">
        <v>90.190139770507813</v>
      </c>
      <c r="T2048" s="1">
        <v>-501.62757716341662</v>
      </c>
      <c r="U2048" s="1">
        <v>82.240899708225285</v>
      </c>
      <c r="V2048" s="1">
        <v>216.09896850585938</v>
      </c>
      <c r="W2048" s="1">
        <v>-213.23887634277344</v>
      </c>
      <c r="X2048" s="1">
        <v>-0.28622834390873653</v>
      </c>
      <c r="Y2048" s="1">
        <v>0</v>
      </c>
      <c r="Z2048" s="1">
        <v>5.4112248065827933</v>
      </c>
      <c r="AA2048" s="1">
        <v>78.198799384015757</v>
      </c>
      <c r="AB2048" s="1">
        <v>16.389975809401445</v>
      </c>
      <c r="AC2048" s="1">
        <v>0</v>
      </c>
      <c r="AD2048" s="1">
        <v>0</v>
      </c>
      <c r="AE2048" s="1">
        <v>0</v>
      </c>
      <c r="AF2048" s="1">
        <v>0</v>
      </c>
      <c r="AG2048" s="1">
        <v>1.7795674858448565</v>
      </c>
      <c r="AH2048" s="1">
        <v>11.883856147694143</v>
      </c>
      <c r="AI2048" s="1">
        <v>0</v>
      </c>
      <c r="AJ2048" s="1">
        <v>2.1609897613525391</v>
      </c>
      <c r="AK2048" s="1">
        <v>0</v>
      </c>
      <c r="AL2048" s="1">
        <v>0</v>
      </c>
      <c r="AM2048" s="1">
        <v>-23.614595014063227</v>
      </c>
    </row>
    <row r="2049" spans="5:39" x14ac:dyDescent="0.2">
      <c r="E2049" s="1" t="str">
        <f t="shared" si="31"/>
        <v>---111---1</v>
      </c>
      <c r="F2049" s="1" t="s">
        <v>87</v>
      </c>
      <c r="G2049" s="1" t="s">
        <v>87</v>
      </c>
      <c r="H2049" s="1" t="s">
        <v>87</v>
      </c>
      <c r="I2049" s="1">
        <v>1</v>
      </c>
      <c r="J2049" s="1">
        <v>1</v>
      </c>
      <c r="K2049" s="1">
        <v>1</v>
      </c>
      <c r="L2049" s="1" t="s">
        <v>87</v>
      </c>
      <c r="M2049" s="1" t="s">
        <v>87</v>
      </c>
      <c r="N2049" s="1" t="s">
        <v>87</v>
      </c>
      <c r="O2049" s="1">
        <v>1</v>
      </c>
      <c r="P2049" s="1">
        <v>95</v>
      </c>
      <c r="Q2049" s="1">
        <v>123233</v>
      </c>
      <c r="R2049" s="1">
        <v>25790.164414871211</v>
      </c>
      <c r="S2049" s="1">
        <v>19.979137420654297</v>
      </c>
      <c r="T2049" s="1">
        <v>-426.13598963312461</v>
      </c>
      <c r="U2049" s="1">
        <v>83.30990882267325</v>
      </c>
      <c r="V2049" s="1">
        <v>311.89291381835938</v>
      </c>
      <c r="W2049" s="1">
        <v>41.441749572753906</v>
      </c>
      <c r="X2049" s="1">
        <v>0.16068819456171293</v>
      </c>
      <c r="Y2049" s="1">
        <v>0</v>
      </c>
      <c r="Z2049" s="1">
        <v>13.727654118620825</v>
      </c>
      <c r="AA2049" s="1">
        <v>39.338488878790585</v>
      </c>
      <c r="AB2049" s="1">
        <v>38.329830483717835</v>
      </c>
      <c r="AC2049" s="1">
        <v>8.6040265188707572</v>
      </c>
      <c r="AD2049" s="1">
        <v>0</v>
      </c>
      <c r="AE2049" s="1">
        <v>0</v>
      </c>
      <c r="AF2049" s="1">
        <v>13.727654118620825</v>
      </c>
      <c r="AG2049" s="1">
        <v>-19.174454371355921</v>
      </c>
      <c r="AH2049" s="1">
        <v>6.3955437374493416</v>
      </c>
      <c r="AI2049" s="1">
        <v>10.569412326345507</v>
      </c>
      <c r="AJ2049" s="1">
        <v>3.1189291477203369</v>
      </c>
      <c r="AK2049" s="1">
        <v>0</v>
      </c>
      <c r="AL2049" s="1">
        <v>1</v>
      </c>
      <c r="AM2049" s="1">
        <v>74.584411162234019</v>
      </c>
    </row>
    <row r="2050" spans="5:39" x14ac:dyDescent="0.2">
      <c r="E2050" s="1" t="str">
        <f t="shared" si="31"/>
        <v>---211---1</v>
      </c>
      <c r="F2050" s="1" t="s">
        <v>87</v>
      </c>
      <c r="G2050" s="1" t="s">
        <v>87</v>
      </c>
      <c r="H2050" s="1" t="s">
        <v>87</v>
      </c>
      <c r="I2050" s="1">
        <v>2</v>
      </c>
      <c r="J2050" s="1">
        <v>1</v>
      </c>
      <c r="K2050" s="1">
        <v>1</v>
      </c>
      <c r="L2050" s="1" t="s">
        <v>87</v>
      </c>
      <c r="M2050" s="1" t="s">
        <v>87</v>
      </c>
      <c r="N2050" s="1" t="s">
        <v>87</v>
      </c>
      <c r="O2050" s="1">
        <v>1</v>
      </c>
      <c r="P2050" s="1">
        <v>430</v>
      </c>
      <c r="Q2050" s="1">
        <v>796296</v>
      </c>
      <c r="R2050" s="1">
        <v>46379.875609768045</v>
      </c>
      <c r="S2050" s="1">
        <v>61.515491485595703</v>
      </c>
      <c r="T2050" s="1">
        <v>-480.66219852829084</v>
      </c>
      <c r="U2050" s="1">
        <v>82.922309087484123</v>
      </c>
      <c r="V2050" s="1">
        <v>270.51837158203125</v>
      </c>
      <c r="W2050" s="1">
        <v>-26.12550163269043</v>
      </c>
      <c r="X2050" s="1">
        <v>-5.6329391334521278E-2</v>
      </c>
      <c r="Y2050" s="1">
        <v>0.46452575424214115</v>
      </c>
      <c r="Z2050" s="1">
        <v>10.526236474878688</v>
      </c>
      <c r="AA2050" s="1">
        <v>42.203276168660899</v>
      </c>
      <c r="AB2050" s="1">
        <v>40.505917397550661</v>
      </c>
      <c r="AC2050" s="1">
        <v>6.3000442046676115</v>
      </c>
      <c r="AD2050" s="1">
        <v>0</v>
      </c>
      <c r="AE2050" s="1">
        <v>0.46452575424214115</v>
      </c>
      <c r="AF2050" s="1">
        <v>10.526236474878688</v>
      </c>
      <c r="AG2050" s="1">
        <v>-0.89552882555924018</v>
      </c>
      <c r="AH2050" s="1">
        <v>9.5171034733681932</v>
      </c>
      <c r="AI2050" s="1">
        <v>28.360390081367616</v>
      </c>
      <c r="AJ2050" s="1">
        <v>2.705183744430542</v>
      </c>
      <c r="AK2050" s="1">
        <v>0</v>
      </c>
      <c r="AL2050" s="1">
        <v>0</v>
      </c>
      <c r="AM2050" s="1">
        <v>64.114049568949056</v>
      </c>
    </row>
    <row r="2051" spans="5:39" x14ac:dyDescent="0.2">
      <c r="E2051" s="1" t="str">
        <f t="shared" ref="E2051:E2114" si="32">CONCATENATE(F2051,G2051,H2051,I2051,J2051,K2051,L2051,M2051,N2051,O2051,)</f>
        <v>---311---1</v>
      </c>
      <c r="F2051" s="1" t="s">
        <v>87</v>
      </c>
      <c r="G2051" s="1" t="s">
        <v>87</v>
      </c>
      <c r="H2051" s="1" t="s">
        <v>87</v>
      </c>
      <c r="I2051" s="1">
        <v>3</v>
      </c>
      <c r="J2051" s="1">
        <v>1</v>
      </c>
      <c r="K2051" s="1">
        <v>1</v>
      </c>
      <c r="L2051" s="1" t="s">
        <v>87</v>
      </c>
      <c r="M2051" s="1" t="s">
        <v>87</v>
      </c>
      <c r="N2051" s="1" t="s">
        <v>87</v>
      </c>
      <c r="O2051" s="1">
        <v>1</v>
      </c>
      <c r="P2051" s="1">
        <v>214</v>
      </c>
      <c r="Q2051" s="1">
        <v>606091</v>
      </c>
      <c r="R2051" s="1">
        <v>74136.166776894199</v>
      </c>
      <c r="S2051" s="1">
        <v>90.158340454101563</v>
      </c>
      <c r="T2051" s="1">
        <v>-561.55394108545465</v>
      </c>
      <c r="U2051" s="1">
        <v>76.493754252288241</v>
      </c>
      <c r="V2051" s="1">
        <v>222.43310546875</v>
      </c>
      <c r="W2051" s="1">
        <v>-467.75155639648438</v>
      </c>
      <c r="X2051" s="1">
        <v>-0.63093571833048578</v>
      </c>
      <c r="Y2051" s="1">
        <v>3.5788355213986018</v>
      </c>
      <c r="Z2051" s="1">
        <v>19.62065102435113</v>
      </c>
      <c r="AA2051" s="1">
        <v>64.452202722033491</v>
      </c>
      <c r="AB2051" s="1">
        <v>12.348310732216779</v>
      </c>
      <c r="AC2051" s="1">
        <v>0</v>
      </c>
      <c r="AD2051" s="1">
        <v>0</v>
      </c>
      <c r="AE2051" s="1">
        <v>0</v>
      </c>
      <c r="AF2051" s="1">
        <v>0</v>
      </c>
      <c r="AG2051" s="1">
        <v>0</v>
      </c>
      <c r="AH2051" s="1">
        <v>11.34910770264834</v>
      </c>
      <c r="AI2051" s="1">
        <v>0</v>
      </c>
      <c r="AJ2051" s="1">
        <v>2.2243309020996094</v>
      </c>
      <c r="AK2051" s="1">
        <v>0</v>
      </c>
      <c r="AL2051" s="1">
        <v>0</v>
      </c>
      <c r="AM2051" s="1">
        <v>-216.47356539586184</v>
      </c>
    </row>
    <row r="2052" spans="5:39" x14ac:dyDescent="0.2">
      <c r="E2052" s="1" t="str">
        <f t="shared" si="32"/>
        <v>---100---2</v>
      </c>
      <c r="F2052" s="1" t="s">
        <v>87</v>
      </c>
      <c r="G2052" s="1" t="s">
        <v>87</v>
      </c>
      <c r="H2052" s="1" t="s">
        <v>87</v>
      </c>
      <c r="I2052" s="1">
        <v>1</v>
      </c>
      <c r="J2052" s="1">
        <v>0</v>
      </c>
      <c r="K2052" s="1">
        <v>0</v>
      </c>
      <c r="L2052" s="1" t="s">
        <v>87</v>
      </c>
      <c r="M2052" s="1" t="s">
        <v>87</v>
      </c>
      <c r="N2052" s="1" t="s">
        <v>87</v>
      </c>
      <c r="O2052" s="1">
        <v>2</v>
      </c>
      <c r="P2052" s="1">
        <v>1372</v>
      </c>
      <c r="Q2052" s="1">
        <v>4222309</v>
      </c>
      <c r="R2052" s="1">
        <v>13240.289042665187</v>
      </c>
      <c r="S2052" s="1">
        <v>12.804490089416504</v>
      </c>
      <c r="T2052" s="1">
        <v>-55.338137371058515</v>
      </c>
      <c r="U2052" s="1">
        <v>53.854207780597264</v>
      </c>
      <c r="V2052" s="1">
        <v>140.24565124511719</v>
      </c>
      <c r="W2052" s="1">
        <v>99.5347900390625</v>
      </c>
      <c r="X2052" s="1">
        <v>0.7517569270453538</v>
      </c>
      <c r="Y2052" s="1">
        <v>0</v>
      </c>
      <c r="Z2052" s="1">
        <v>0.82876454565499591</v>
      </c>
      <c r="AA2052" s="1">
        <v>4.45540579810715</v>
      </c>
      <c r="AB2052" s="1">
        <v>66.421713806355726</v>
      </c>
      <c r="AC2052" s="1">
        <v>27.099106199948892</v>
      </c>
      <c r="AD2052" s="1">
        <v>1.1950096499332474</v>
      </c>
      <c r="AE2052" s="1">
        <v>0</v>
      </c>
      <c r="AF2052" s="1">
        <v>0.82876454565499591</v>
      </c>
      <c r="AG2052" s="1">
        <v>-42.92550618538445</v>
      </c>
      <c r="AH2052" s="1">
        <v>6.3417907121435212E-3</v>
      </c>
      <c r="AI2052" s="1">
        <v>0.41107141730168167</v>
      </c>
      <c r="AJ2052" s="1">
        <v>1.402456521987915</v>
      </c>
      <c r="AK2052" s="1">
        <v>0</v>
      </c>
      <c r="AL2052" s="1">
        <v>0</v>
      </c>
      <c r="AM2052" s="1">
        <v>3.2811578335848446</v>
      </c>
    </row>
    <row r="2053" spans="5:39" x14ac:dyDescent="0.2">
      <c r="E2053" s="1" t="str">
        <f t="shared" si="32"/>
        <v>---200---2</v>
      </c>
      <c r="F2053" s="1" t="s">
        <v>87</v>
      </c>
      <c r="G2053" s="1" t="s">
        <v>87</v>
      </c>
      <c r="H2053" s="1" t="s">
        <v>87</v>
      </c>
      <c r="I2053" s="1">
        <v>2</v>
      </c>
      <c r="J2053" s="1">
        <v>0</v>
      </c>
      <c r="K2053" s="1">
        <v>0</v>
      </c>
      <c r="L2053" s="1" t="s">
        <v>87</v>
      </c>
      <c r="M2053" s="1" t="s">
        <v>87</v>
      </c>
      <c r="N2053" s="1" t="s">
        <v>87</v>
      </c>
      <c r="O2053" s="1">
        <v>2</v>
      </c>
      <c r="P2053" s="1">
        <v>564</v>
      </c>
      <c r="Q2053" s="1">
        <v>1909385</v>
      </c>
      <c r="R2053" s="1">
        <v>25044.828726522093</v>
      </c>
      <c r="S2053" s="1">
        <v>49.684947967529297</v>
      </c>
      <c r="T2053" s="1">
        <v>-72.332877807519097</v>
      </c>
      <c r="U2053" s="1">
        <v>55.879263807148213</v>
      </c>
      <c r="V2053" s="1">
        <v>128.86647033691406</v>
      </c>
      <c r="W2053" s="1">
        <v>119.86785125732422</v>
      </c>
      <c r="X2053" s="1">
        <v>0.47861318025459682</v>
      </c>
      <c r="Y2053" s="1">
        <v>0</v>
      </c>
      <c r="Z2053" s="1">
        <v>0.92417191923053754</v>
      </c>
      <c r="AA2053" s="1">
        <v>13.032730434145027</v>
      </c>
      <c r="AB2053" s="1">
        <v>74.288056101833831</v>
      </c>
      <c r="AC2053" s="1">
        <v>11.755041544790599</v>
      </c>
      <c r="AD2053" s="1">
        <v>0</v>
      </c>
      <c r="AE2053" s="1">
        <v>0</v>
      </c>
      <c r="AF2053" s="1">
        <v>0.92417191923053754</v>
      </c>
      <c r="AG2053" s="1">
        <v>-6.7507845038441294</v>
      </c>
      <c r="AH2053" s="1">
        <v>0</v>
      </c>
      <c r="AI2053" s="1">
        <v>0.28368916788594156</v>
      </c>
      <c r="AJ2053" s="1">
        <v>1.288664698600769</v>
      </c>
      <c r="AK2053" s="1">
        <v>0</v>
      </c>
      <c r="AL2053" s="1">
        <v>0</v>
      </c>
      <c r="AM2053" s="1">
        <v>13.922092557848785</v>
      </c>
    </row>
    <row r="2054" spans="5:39" x14ac:dyDescent="0.2">
      <c r="E2054" s="1" t="str">
        <f t="shared" si="32"/>
        <v>---300---2</v>
      </c>
      <c r="F2054" s="1" t="s">
        <v>87</v>
      </c>
      <c r="G2054" s="1" t="s">
        <v>87</v>
      </c>
      <c r="H2054" s="1" t="s">
        <v>87</v>
      </c>
      <c r="I2054" s="1">
        <v>3</v>
      </c>
      <c r="J2054" s="1">
        <v>0</v>
      </c>
      <c r="K2054" s="1">
        <v>0</v>
      </c>
      <c r="L2054" s="1" t="s">
        <v>87</v>
      </c>
      <c r="M2054" s="1" t="s">
        <v>87</v>
      </c>
      <c r="N2054" s="1" t="s">
        <v>87</v>
      </c>
      <c r="O2054" s="1">
        <v>2</v>
      </c>
      <c r="P2054" s="1">
        <v>87</v>
      </c>
      <c r="Q2054" s="1">
        <v>271852</v>
      </c>
      <c r="R2054" s="1">
        <v>55317.576255708424</v>
      </c>
      <c r="S2054" s="1">
        <v>90.142341613769531</v>
      </c>
      <c r="T2054" s="1">
        <v>-82.502003422915834</v>
      </c>
      <c r="U2054" s="1">
        <v>58.610018573097257</v>
      </c>
      <c r="V2054" s="1">
        <v>146.8990478515625</v>
      </c>
      <c r="W2054" s="1">
        <v>43.315971374511719</v>
      </c>
      <c r="X2054" s="1">
        <v>7.8304174380817673E-2</v>
      </c>
      <c r="Y2054" s="1">
        <v>0</v>
      </c>
      <c r="Z2054" s="1">
        <v>5.5250651089563441</v>
      </c>
      <c r="AA2054" s="1">
        <v>28.09433073878434</v>
      </c>
      <c r="AB2054" s="1">
        <v>66.380604152259309</v>
      </c>
      <c r="AC2054" s="1">
        <v>0</v>
      </c>
      <c r="AD2054" s="1">
        <v>0</v>
      </c>
      <c r="AE2054" s="1">
        <v>0</v>
      </c>
      <c r="AF2054" s="1">
        <v>0</v>
      </c>
      <c r="AG2054" s="1">
        <v>-0.8265337619159191</v>
      </c>
      <c r="AH2054" s="1">
        <v>0</v>
      </c>
      <c r="AI2054" s="1">
        <v>0</v>
      </c>
      <c r="AJ2054" s="1">
        <v>1.4689904451370239</v>
      </c>
      <c r="AK2054" s="1">
        <v>0</v>
      </c>
      <c r="AL2054" s="1">
        <v>1</v>
      </c>
      <c r="AM2054" s="1">
        <v>-78.864557250333405</v>
      </c>
    </row>
    <row r="2055" spans="5:39" x14ac:dyDescent="0.2">
      <c r="E2055" s="1" t="str">
        <f t="shared" si="32"/>
        <v>---101---2</v>
      </c>
      <c r="F2055" s="1" t="s">
        <v>87</v>
      </c>
      <c r="G2055" s="1" t="s">
        <v>87</v>
      </c>
      <c r="H2055" s="1" t="s">
        <v>87</v>
      </c>
      <c r="I2055" s="1">
        <v>1</v>
      </c>
      <c r="J2055" s="1">
        <v>0</v>
      </c>
      <c r="K2055" s="1">
        <v>1</v>
      </c>
      <c r="L2055" s="1" t="s">
        <v>87</v>
      </c>
      <c r="M2055" s="1" t="s">
        <v>87</v>
      </c>
      <c r="N2055" s="1" t="s">
        <v>87</v>
      </c>
      <c r="O2055" s="1">
        <v>2</v>
      </c>
      <c r="P2055" s="1">
        <v>42</v>
      </c>
      <c r="Q2055" s="1">
        <v>81685</v>
      </c>
      <c r="R2055" s="1">
        <v>14388.28682284257</v>
      </c>
      <c r="S2055" s="1">
        <v>10.744874000549316</v>
      </c>
      <c r="T2055" s="1">
        <v>-45.77993091812187</v>
      </c>
      <c r="U2055" s="1">
        <v>67.047705830370106</v>
      </c>
      <c r="V2055" s="1">
        <v>178.60806274414063</v>
      </c>
      <c r="W2055" s="1">
        <v>144.73565673828125</v>
      </c>
      <c r="X2055" s="1">
        <v>1.005926963511053</v>
      </c>
      <c r="Y2055" s="1">
        <v>0</v>
      </c>
      <c r="Z2055" s="1">
        <v>0</v>
      </c>
      <c r="AA2055" s="1">
        <v>9.1204015425108658</v>
      </c>
      <c r="AB2055" s="1">
        <v>53.266817653179899</v>
      </c>
      <c r="AC2055" s="1">
        <v>28.05900716165759</v>
      </c>
      <c r="AD2055" s="1">
        <v>9.5537736426516506</v>
      </c>
      <c r="AE2055" s="1">
        <v>0</v>
      </c>
      <c r="AF2055" s="1">
        <v>0</v>
      </c>
      <c r="AG2055" s="1">
        <v>-61.763661744421825</v>
      </c>
      <c r="AH2055" s="1">
        <v>0</v>
      </c>
      <c r="AI2055" s="1">
        <v>0</v>
      </c>
      <c r="AJ2055" s="1">
        <v>1.7860807180404663</v>
      </c>
      <c r="AK2055" s="1">
        <v>0</v>
      </c>
      <c r="AL2055" s="1">
        <v>1</v>
      </c>
      <c r="AM2055" s="1">
        <v>6.6234762939110174</v>
      </c>
    </row>
    <row r="2056" spans="5:39" x14ac:dyDescent="0.2">
      <c r="E2056" s="1" t="str">
        <f t="shared" si="32"/>
        <v>---201---2</v>
      </c>
      <c r="F2056" s="1" t="s">
        <v>87</v>
      </c>
      <c r="G2056" s="1" t="s">
        <v>87</v>
      </c>
      <c r="H2056" s="1" t="s">
        <v>87</v>
      </c>
      <c r="I2056" s="1">
        <v>2</v>
      </c>
      <c r="J2056" s="1">
        <v>0</v>
      </c>
      <c r="K2056" s="1">
        <v>1</v>
      </c>
      <c r="L2056" s="1" t="s">
        <v>87</v>
      </c>
      <c r="M2056" s="1" t="s">
        <v>87</v>
      </c>
      <c r="N2056" s="1" t="s">
        <v>87</v>
      </c>
      <c r="O2056" s="1">
        <v>2</v>
      </c>
      <c r="P2056" s="1">
        <v>49</v>
      </c>
      <c r="Q2056" s="1">
        <v>144871</v>
      </c>
      <c r="R2056" s="1">
        <v>29560.855776286106</v>
      </c>
      <c r="S2056" s="1">
        <v>56.544704437255859</v>
      </c>
      <c r="T2056" s="1">
        <v>-34.480990340286944</v>
      </c>
      <c r="U2056" s="1">
        <v>48.409117570240774</v>
      </c>
      <c r="V2056" s="1">
        <v>143.517333984375</v>
      </c>
      <c r="W2056" s="1">
        <v>236.83425903320313</v>
      </c>
      <c r="X2056" s="1">
        <v>0.80117524616182789</v>
      </c>
      <c r="Y2056" s="1">
        <v>0</v>
      </c>
      <c r="Z2056" s="1">
        <v>1.5130702487040193</v>
      </c>
      <c r="AA2056" s="1">
        <v>0</v>
      </c>
      <c r="AB2056" s="1">
        <v>66.744206915117587</v>
      </c>
      <c r="AC2056" s="1">
        <v>26.861828799414649</v>
      </c>
      <c r="AD2056" s="1">
        <v>4.8808940367637419</v>
      </c>
      <c r="AE2056" s="1">
        <v>0</v>
      </c>
      <c r="AF2056" s="1">
        <v>1.5130702487040193</v>
      </c>
      <c r="AG2056" s="1">
        <v>-9.946284366599162</v>
      </c>
      <c r="AH2056" s="1">
        <v>0.11278999937875765</v>
      </c>
      <c r="AI2056" s="1">
        <v>8.5261692647828546</v>
      </c>
      <c r="AJ2056" s="1">
        <v>1.4351733922958374</v>
      </c>
      <c r="AK2056" s="1">
        <v>0</v>
      </c>
      <c r="AL2056" s="1">
        <v>1</v>
      </c>
      <c r="AM2056" s="1">
        <v>80.696118260612536</v>
      </c>
    </row>
    <row r="2057" spans="5:39" x14ac:dyDescent="0.2">
      <c r="E2057" s="1" t="str">
        <f t="shared" si="32"/>
        <v>---301---2</v>
      </c>
      <c r="F2057" s="1" t="s">
        <v>87</v>
      </c>
      <c r="G2057" s="1" t="s">
        <v>87</v>
      </c>
      <c r="H2057" s="1" t="s">
        <v>87</v>
      </c>
      <c r="I2057" s="1">
        <v>3</v>
      </c>
      <c r="J2057" s="1">
        <v>0</v>
      </c>
      <c r="K2057" s="1">
        <v>1</v>
      </c>
      <c r="L2057" s="1" t="s">
        <v>87</v>
      </c>
      <c r="M2057" s="1" t="s">
        <v>87</v>
      </c>
      <c r="N2057" s="1" t="s">
        <v>87</v>
      </c>
      <c r="O2057" s="1">
        <v>2</v>
      </c>
      <c r="P2057" s="1">
        <v>13</v>
      </c>
      <c r="Q2057" s="1">
        <v>32899</v>
      </c>
      <c r="R2057" s="1">
        <v>56783.885664040346</v>
      </c>
      <c r="S2057" s="1">
        <v>91.140762329101563</v>
      </c>
      <c r="T2057" s="1">
        <v>-73.693548878382856</v>
      </c>
      <c r="U2057" s="1">
        <v>44.803757978687372</v>
      </c>
      <c r="V2057" s="1">
        <v>143.390380859375</v>
      </c>
      <c r="W2057" s="1">
        <v>-94.013496398925781</v>
      </c>
      <c r="X2057" s="1">
        <v>-0.16556368994392701</v>
      </c>
      <c r="Y2057" s="1">
        <v>0</v>
      </c>
      <c r="Z2057" s="1">
        <v>0</v>
      </c>
      <c r="AA2057" s="1">
        <v>65.169154077631546</v>
      </c>
      <c r="AB2057" s="1">
        <v>34.830845922368461</v>
      </c>
      <c r="AC2057" s="1">
        <v>0</v>
      </c>
      <c r="AD2057" s="1">
        <v>0</v>
      </c>
      <c r="AE2057" s="1">
        <v>0</v>
      </c>
      <c r="AF2057" s="1">
        <v>0</v>
      </c>
      <c r="AG2057" s="1">
        <v>0</v>
      </c>
      <c r="AH2057" s="1">
        <v>0</v>
      </c>
      <c r="AI2057" s="1">
        <v>0</v>
      </c>
      <c r="AJ2057" s="1">
        <v>1.4339038133621216</v>
      </c>
      <c r="AK2057" s="1">
        <v>1</v>
      </c>
      <c r="AL2057" s="1">
        <v>0</v>
      </c>
      <c r="AM2057" s="1">
        <v>-208.51409046081397</v>
      </c>
    </row>
    <row r="2058" spans="5:39" x14ac:dyDescent="0.2">
      <c r="E2058" s="1" t="str">
        <f t="shared" si="32"/>
        <v>---110---2</v>
      </c>
      <c r="F2058" s="1" t="s">
        <v>87</v>
      </c>
      <c r="G2058" s="1" t="s">
        <v>87</v>
      </c>
      <c r="H2058" s="1" t="s">
        <v>87</v>
      </c>
      <c r="I2058" s="1">
        <v>1</v>
      </c>
      <c r="J2058" s="1">
        <v>1</v>
      </c>
      <c r="K2058" s="1">
        <v>0</v>
      </c>
      <c r="L2058" s="1" t="s">
        <v>87</v>
      </c>
      <c r="M2058" s="1" t="s">
        <v>87</v>
      </c>
      <c r="N2058" s="1" t="s">
        <v>87</v>
      </c>
      <c r="O2058" s="1">
        <v>2</v>
      </c>
      <c r="P2058" s="1">
        <v>1927</v>
      </c>
      <c r="Q2058" s="1">
        <v>5097417</v>
      </c>
      <c r="R2058" s="1">
        <v>17262.431993569713</v>
      </c>
      <c r="S2058" s="1">
        <v>16.160980224609375</v>
      </c>
      <c r="T2058" s="1">
        <v>-207.96572562799838</v>
      </c>
      <c r="U2058" s="1">
        <v>74.102001929642952</v>
      </c>
      <c r="V2058" s="1">
        <v>189.74203491210938</v>
      </c>
      <c r="W2058" s="1">
        <v>52.557453155517578</v>
      </c>
      <c r="X2058" s="1">
        <v>0.30446146391826673</v>
      </c>
      <c r="Y2058" s="1">
        <v>0.70400361594901883</v>
      </c>
      <c r="Z2058" s="1">
        <v>8.023141916778636</v>
      </c>
      <c r="AA2058" s="1">
        <v>31.32443353172793</v>
      </c>
      <c r="AB2058" s="1">
        <v>42.967722672090588</v>
      </c>
      <c r="AC2058" s="1">
        <v>16.022271672103734</v>
      </c>
      <c r="AD2058" s="1">
        <v>0.95842659135008967</v>
      </c>
      <c r="AE2058" s="1">
        <v>0.70400361594901883</v>
      </c>
      <c r="AF2058" s="1">
        <v>8.023141916778636</v>
      </c>
      <c r="AG2058" s="1">
        <v>-22.6580256565966</v>
      </c>
      <c r="AH2058" s="1">
        <v>3.1047179121954254</v>
      </c>
      <c r="AI2058" s="1">
        <v>7.2816757999345008</v>
      </c>
      <c r="AJ2058" s="1">
        <v>1.8974204063415527</v>
      </c>
      <c r="AK2058" s="1">
        <v>0</v>
      </c>
      <c r="AL2058" s="1">
        <v>0</v>
      </c>
      <c r="AM2058" s="1">
        <v>8.9507667818407732</v>
      </c>
    </row>
    <row r="2059" spans="5:39" x14ac:dyDescent="0.2">
      <c r="E2059" s="1" t="str">
        <f t="shared" si="32"/>
        <v>---210---2</v>
      </c>
      <c r="F2059" s="1" t="s">
        <v>87</v>
      </c>
      <c r="G2059" s="1" t="s">
        <v>87</v>
      </c>
      <c r="H2059" s="1" t="s">
        <v>87</v>
      </c>
      <c r="I2059" s="1">
        <v>2</v>
      </c>
      <c r="J2059" s="1">
        <v>1</v>
      </c>
      <c r="K2059" s="1">
        <v>0</v>
      </c>
      <c r="L2059" s="1" t="s">
        <v>87</v>
      </c>
      <c r="M2059" s="1" t="s">
        <v>87</v>
      </c>
      <c r="N2059" s="1" t="s">
        <v>87</v>
      </c>
      <c r="O2059" s="1">
        <v>2</v>
      </c>
      <c r="P2059" s="1">
        <v>3796</v>
      </c>
      <c r="Q2059" s="1">
        <v>9557570</v>
      </c>
      <c r="R2059" s="1">
        <v>36372.9472368262</v>
      </c>
      <c r="S2059" s="1">
        <v>54.588657379150391</v>
      </c>
      <c r="T2059" s="1">
        <v>-292.75196597793735</v>
      </c>
      <c r="U2059" s="1">
        <v>82.506754044332936</v>
      </c>
      <c r="V2059" s="1">
        <v>215.15206909179688</v>
      </c>
      <c r="W2059" s="1">
        <v>40.792568206787109</v>
      </c>
      <c r="X2059" s="1">
        <v>0.11215084645515394</v>
      </c>
      <c r="Y2059" s="1">
        <v>8.35254149328752E-2</v>
      </c>
      <c r="Z2059" s="1">
        <v>4.2562283090785629</v>
      </c>
      <c r="AA2059" s="1">
        <v>39.392397858451467</v>
      </c>
      <c r="AB2059" s="1">
        <v>51.95153161316108</v>
      </c>
      <c r="AC2059" s="1">
        <v>4.3163168043760072</v>
      </c>
      <c r="AD2059" s="1">
        <v>0</v>
      </c>
      <c r="AE2059" s="1">
        <v>8.35254149328752E-2</v>
      </c>
      <c r="AF2059" s="1">
        <v>4.2562283090785629</v>
      </c>
      <c r="AG2059" s="1">
        <v>-1.3920603612803331</v>
      </c>
      <c r="AH2059" s="1">
        <v>5.8072104688748958</v>
      </c>
      <c r="AI2059" s="1">
        <v>4.5104411009954593</v>
      </c>
      <c r="AJ2059" s="1">
        <v>2.1515207290649414</v>
      </c>
      <c r="AK2059" s="1">
        <v>0</v>
      </c>
      <c r="AL2059" s="1">
        <v>0</v>
      </c>
      <c r="AM2059" s="1">
        <v>26.960127775176801</v>
      </c>
    </row>
    <row r="2060" spans="5:39" x14ac:dyDescent="0.2">
      <c r="E2060" s="1" t="str">
        <f t="shared" si="32"/>
        <v>---310---2</v>
      </c>
      <c r="F2060" s="1" t="s">
        <v>87</v>
      </c>
      <c r="G2060" s="1" t="s">
        <v>87</v>
      </c>
      <c r="H2060" s="1" t="s">
        <v>87</v>
      </c>
      <c r="I2060" s="1">
        <v>3</v>
      </c>
      <c r="J2060" s="1">
        <v>1</v>
      </c>
      <c r="K2060" s="1">
        <v>0</v>
      </c>
      <c r="L2060" s="1" t="s">
        <v>87</v>
      </c>
      <c r="M2060" s="1" t="s">
        <v>87</v>
      </c>
      <c r="N2060" s="1" t="s">
        <v>87</v>
      </c>
      <c r="O2060" s="1">
        <v>2</v>
      </c>
      <c r="P2060" s="1">
        <v>1320</v>
      </c>
      <c r="Q2060" s="1">
        <v>3404042</v>
      </c>
      <c r="R2060" s="1">
        <v>76530.693367405504</v>
      </c>
      <c r="S2060" s="1">
        <v>90.483421325683594</v>
      </c>
      <c r="T2060" s="1">
        <v>-380.30741308663289</v>
      </c>
      <c r="U2060" s="1">
        <v>85.479743929249992</v>
      </c>
      <c r="V2060" s="1">
        <v>215.2039794921875</v>
      </c>
      <c r="W2060" s="1">
        <v>-101.28912353515625</v>
      </c>
      <c r="X2060" s="1">
        <v>-0.13235098112712956</v>
      </c>
      <c r="Y2060" s="1">
        <v>0.22755300904042899</v>
      </c>
      <c r="Z2060" s="1">
        <v>1.6816478762600462</v>
      </c>
      <c r="AA2060" s="1">
        <v>64.232785611928406</v>
      </c>
      <c r="AB2060" s="1">
        <v>33.453200636184867</v>
      </c>
      <c r="AC2060" s="1">
        <v>0.40481286658625248</v>
      </c>
      <c r="AD2060" s="1">
        <v>0</v>
      </c>
      <c r="AE2060" s="1">
        <v>0</v>
      </c>
      <c r="AF2060" s="1">
        <v>0</v>
      </c>
      <c r="AG2060" s="1">
        <v>-0.68508799177285473</v>
      </c>
      <c r="AH2060" s="1">
        <v>9.982387232960221</v>
      </c>
      <c r="AI2060" s="1">
        <v>0</v>
      </c>
      <c r="AJ2060" s="1">
        <v>2.1520397663116455</v>
      </c>
      <c r="AK2060" s="1">
        <v>0</v>
      </c>
      <c r="AL2060" s="1">
        <v>0</v>
      </c>
      <c r="AM2060" s="1">
        <v>-30.962739523180907</v>
      </c>
    </row>
    <row r="2061" spans="5:39" x14ac:dyDescent="0.2">
      <c r="E2061" s="1" t="str">
        <f t="shared" si="32"/>
        <v>---111---2</v>
      </c>
      <c r="F2061" s="1" t="s">
        <v>87</v>
      </c>
      <c r="G2061" s="1" t="s">
        <v>87</v>
      </c>
      <c r="H2061" s="1" t="s">
        <v>87</v>
      </c>
      <c r="I2061" s="1">
        <v>1</v>
      </c>
      <c r="J2061" s="1">
        <v>1</v>
      </c>
      <c r="K2061" s="1">
        <v>1</v>
      </c>
      <c r="L2061" s="1" t="s">
        <v>87</v>
      </c>
      <c r="M2061" s="1" t="s">
        <v>87</v>
      </c>
      <c r="N2061" s="1" t="s">
        <v>87</v>
      </c>
      <c r="O2061" s="1">
        <v>2</v>
      </c>
      <c r="P2061" s="1">
        <v>194</v>
      </c>
      <c r="Q2061" s="1">
        <v>310014</v>
      </c>
      <c r="R2061" s="1">
        <v>23935.269084501662</v>
      </c>
      <c r="S2061" s="1">
        <v>19.504344940185547</v>
      </c>
      <c r="T2061" s="1">
        <v>-355.86772830189602</v>
      </c>
      <c r="U2061" s="1">
        <v>77.345811708191675</v>
      </c>
      <c r="V2061" s="1">
        <v>277.81939697265625</v>
      </c>
      <c r="W2061" s="1">
        <v>109.2347412109375</v>
      </c>
      <c r="X2061" s="1">
        <v>0.45637565562890681</v>
      </c>
      <c r="Y2061" s="1">
        <v>0.2083776861690117</v>
      </c>
      <c r="Z2061" s="1">
        <v>12.808131245685678</v>
      </c>
      <c r="AA2061" s="1">
        <v>29.171908365428656</v>
      </c>
      <c r="AB2061" s="1">
        <v>31.989523053797569</v>
      </c>
      <c r="AC2061" s="1">
        <v>25.697549142941934</v>
      </c>
      <c r="AD2061" s="1">
        <v>0.12451050597714942</v>
      </c>
      <c r="AE2061" s="1">
        <v>0.2083776861690117</v>
      </c>
      <c r="AF2061" s="1">
        <v>12.808131245685678</v>
      </c>
      <c r="AG2061" s="1">
        <v>-22.393768530011862</v>
      </c>
      <c r="AH2061" s="1">
        <v>7.4133306150624607</v>
      </c>
      <c r="AI2061" s="1">
        <v>16.603331368432318</v>
      </c>
      <c r="AJ2061" s="1">
        <v>2.7781939506530762</v>
      </c>
      <c r="AK2061" s="1">
        <v>0</v>
      </c>
      <c r="AL2061" s="1">
        <v>0</v>
      </c>
      <c r="AM2061" s="1">
        <v>108.31437466795489</v>
      </c>
    </row>
    <row r="2062" spans="5:39" x14ac:dyDescent="0.2">
      <c r="E2062" s="1" t="str">
        <f t="shared" si="32"/>
        <v>---211---2</v>
      </c>
      <c r="F2062" s="1" t="s">
        <v>87</v>
      </c>
      <c r="G2062" s="1" t="s">
        <v>87</v>
      </c>
      <c r="H2062" s="1" t="s">
        <v>87</v>
      </c>
      <c r="I2062" s="1">
        <v>2</v>
      </c>
      <c r="J2062" s="1">
        <v>1</v>
      </c>
      <c r="K2062" s="1">
        <v>1</v>
      </c>
      <c r="L2062" s="1" t="s">
        <v>87</v>
      </c>
      <c r="M2062" s="1" t="s">
        <v>87</v>
      </c>
      <c r="N2062" s="1" t="s">
        <v>87</v>
      </c>
      <c r="O2062" s="1">
        <v>2</v>
      </c>
      <c r="P2062" s="1">
        <v>1167</v>
      </c>
      <c r="Q2062" s="1">
        <v>2350136</v>
      </c>
      <c r="R2062" s="1">
        <v>45504.00932631555</v>
      </c>
      <c r="S2062" s="1">
        <v>59.897457122802734</v>
      </c>
      <c r="T2062" s="1">
        <v>-430.94815569968733</v>
      </c>
      <c r="U2062" s="1">
        <v>87.201689710364647</v>
      </c>
      <c r="V2062" s="1">
        <v>272.81106567382813</v>
      </c>
      <c r="W2062" s="1">
        <v>54.574859619140625</v>
      </c>
      <c r="X2062" s="1">
        <v>0.11993417816829448</v>
      </c>
      <c r="Y2062" s="1">
        <v>1.4287258269308669</v>
      </c>
      <c r="Z2062" s="1">
        <v>6.9935952642740675</v>
      </c>
      <c r="AA2062" s="1">
        <v>30.980036899992168</v>
      </c>
      <c r="AB2062" s="1">
        <v>55.736561628773828</v>
      </c>
      <c r="AC2062" s="1">
        <v>4.8610803800290707</v>
      </c>
      <c r="AD2062" s="1">
        <v>0</v>
      </c>
      <c r="AE2062" s="1">
        <v>1.4287258269308669</v>
      </c>
      <c r="AF2062" s="1">
        <v>6.9935952642740675</v>
      </c>
      <c r="AG2062" s="1">
        <v>5.5248787257269227E-2</v>
      </c>
      <c r="AH2062" s="1">
        <v>10.851274583611469</v>
      </c>
      <c r="AI2062" s="1">
        <v>39.075822458921444</v>
      </c>
      <c r="AJ2062" s="1">
        <v>2.7281105518341064</v>
      </c>
      <c r="AK2062" s="1">
        <v>0</v>
      </c>
      <c r="AL2062" s="1">
        <v>0</v>
      </c>
      <c r="AM2062" s="1">
        <v>75.527915608728691</v>
      </c>
    </row>
    <row r="2063" spans="5:39" x14ac:dyDescent="0.2">
      <c r="E2063" s="1" t="str">
        <f t="shared" si="32"/>
        <v>---311---2</v>
      </c>
      <c r="F2063" s="1" t="s">
        <v>87</v>
      </c>
      <c r="G2063" s="1" t="s">
        <v>87</v>
      </c>
      <c r="H2063" s="1" t="s">
        <v>87</v>
      </c>
      <c r="I2063" s="1">
        <v>3</v>
      </c>
      <c r="J2063" s="1">
        <v>1</v>
      </c>
      <c r="K2063" s="1">
        <v>1</v>
      </c>
      <c r="L2063" s="1" t="s">
        <v>87</v>
      </c>
      <c r="M2063" s="1" t="s">
        <v>87</v>
      </c>
      <c r="N2063" s="1" t="s">
        <v>87</v>
      </c>
      <c r="O2063" s="1">
        <v>2</v>
      </c>
      <c r="P2063" s="1">
        <v>706</v>
      </c>
      <c r="Q2063" s="1">
        <v>1751956</v>
      </c>
      <c r="R2063" s="1">
        <v>82069.332681843094</v>
      </c>
      <c r="S2063" s="1">
        <v>91.011573791503906</v>
      </c>
      <c r="T2063" s="1">
        <v>-482.15793803790268</v>
      </c>
      <c r="U2063" s="1">
        <v>82.514283150870057</v>
      </c>
      <c r="V2063" s="1">
        <v>240.12548828125</v>
      </c>
      <c r="W2063" s="1">
        <v>-374.16021728515625</v>
      </c>
      <c r="X2063" s="1">
        <v>-0.45590746879307198</v>
      </c>
      <c r="Y2063" s="1">
        <v>2.0882944548835702</v>
      </c>
      <c r="Z2063" s="1">
        <v>10.320750064499338</v>
      </c>
      <c r="AA2063" s="1">
        <v>68.790312085463341</v>
      </c>
      <c r="AB2063" s="1">
        <v>18.800643395153759</v>
      </c>
      <c r="AC2063" s="1">
        <v>0</v>
      </c>
      <c r="AD2063" s="1">
        <v>0</v>
      </c>
      <c r="AE2063" s="1">
        <v>0</v>
      </c>
      <c r="AF2063" s="1">
        <v>0</v>
      </c>
      <c r="AG2063" s="1">
        <v>0</v>
      </c>
      <c r="AH2063" s="1">
        <v>14.929815766189666</v>
      </c>
      <c r="AI2063" s="1">
        <v>0</v>
      </c>
      <c r="AJ2063" s="1">
        <v>2.4012548923492432</v>
      </c>
      <c r="AK2063" s="1">
        <v>0</v>
      </c>
      <c r="AL2063" s="1">
        <v>0</v>
      </c>
      <c r="AM2063" s="1">
        <v>-229.57187188336613</v>
      </c>
    </row>
    <row r="2064" spans="5:39" x14ac:dyDescent="0.2">
      <c r="E2064" s="1" t="str">
        <f t="shared" si="32"/>
        <v>----000--1</v>
      </c>
      <c r="F2064" s="1" t="s">
        <v>87</v>
      </c>
      <c r="G2064" s="1" t="s">
        <v>87</v>
      </c>
      <c r="H2064" s="1" t="s">
        <v>87</v>
      </c>
      <c r="I2064" s="1" t="s">
        <v>87</v>
      </c>
      <c r="J2064" s="1">
        <v>0</v>
      </c>
      <c r="K2064" s="1">
        <v>0</v>
      </c>
      <c r="L2064" s="1">
        <v>0</v>
      </c>
      <c r="M2064" s="1" t="s">
        <v>87</v>
      </c>
      <c r="N2064" s="1" t="s">
        <v>87</v>
      </c>
      <c r="O2064" s="1">
        <v>1</v>
      </c>
      <c r="P2064" s="1">
        <v>481</v>
      </c>
      <c r="Q2064" s="1">
        <v>1538203</v>
      </c>
      <c r="R2064" s="1">
        <v>16910.475561818759</v>
      </c>
      <c r="S2064" s="1">
        <v>24.665342330932617</v>
      </c>
      <c r="T2064" s="1">
        <v>-136.53660249668835</v>
      </c>
      <c r="U2064" s="1">
        <v>52.573520217305095</v>
      </c>
      <c r="V2064" s="1">
        <v>131.86419677734375</v>
      </c>
      <c r="W2064" s="1">
        <v>44.171440124511719</v>
      </c>
      <c r="X2064" s="1">
        <v>0.26120755719161443</v>
      </c>
      <c r="Y2064" s="1">
        <v>0.11370410797534526</v>
      </c>
      <c r="Z2064" s="1">
        <v>5.1318974153606511</v>
      </c>
      <c r="AA2064" s="1">
        <v>22.652081682326717</v>
      </c>
      <c r="AB2064" s="1">
        <v>62.965616371831288</v>
      </c>
      <c r="AC2064" s="1">
        <v>9.0696091478172907</v>
      </c>
      <c r="AD2064" s="1">
        <v>6.7091274688711441E-2</v>
      </c>
      <c r="AE2064" s="1">
        <v>0.11370410797534526</v>
      </c>
      <c r="AF2064" s="1">
        <v>5.1318974153606511</v>
      </c>
      <c r="AG2064" s="1">
        <v>-10.459542193296613</v>
      </c>
      <c r="AH2064" s="1">
        <v>1.4970715828795028E-2</v>
      </c>
      <c r="AI2064" s="1">
        <v>3.6970099258450193</v>
      </c>
      <c r="AJ2064" s="1">
        <v>1.3186419010162354</v>
      </c>
      <c r="AK2064" s="1">
        <v>0</v>
      </c>
      <c r="AL2064" s="1">
        <v>0</v>
      </c>
      <c r="AM2064" s="1">
        <v>3.0178889459508489</v>
      </c>
    </row>
    <row r="2065" spans="5:39" x14ac:dyDescent="0.2">
      <c r="E2065" s="1" t="str">
        <f t="shared" si="32"/>
        <v>----001--1</v>
      </c>
      <c r="F2065" s="1" t="s">
        <v>87</v>
      </c>
      <c r="G2065" s="1" t="s">
        <v>87</v>
      </c>
      <c r="H2065" s="1" t="s">
        <v>87</v>
      </c>
      <c r="I2065" s="1" t="s">
        <v>87</v>
      </c>
      <c r="J2065" s="1">
        <v>0</v>
      </c>
      <c r="K2065" s="1">
        <v>0</v>
      </c>
      <c r="L2065" s="1">
        <v>1</v>
      </c>
      <c r="M2065" s="1" t="s">
        <v>87</v>
      </c>
      <c r="N2065" s="1" t="s">
        <v>87</v>
      </c>
      <c r="O2065" s="1">
        <v>1</v>
      </c>
      <c r="P2065" s="1">
        <v>474</v>
      </c>
      <c r="Q2065" s="1">
        <v>1480113</v>
      </c>
      <c r="R2065" s="1">
        <v>18515.382681295723</v>
      </c>
      <c r="S2065" s="1">
        <v>25.395915985107422</v>
      </c>
      <c r="T2065" s="1">
        <v>-108.74714770301236</v>
      </c>
      <c r="U2065" s="1">
        <v>51.46124188042819</v>
      </c>
      <c r="V2065" s="1">
        <v>144.27540588378906</v>
      </c>
      <c r="W2065" s="1">
        <v>75.3232421875</v>
      </c>
      <c r="X2065" s="1">
        <v>0.40681439581365875</v>
      </c>
      <c r="Y2065" s="1">
        <v>0</v>
      </c>
      <c r="Z2065" s="1">
        <v>1.0314077371119639</v>
      </c>
      <c r="AA2065" s="1">
        <v>17.378808239641163</v>
      </c>
      <c r="AB2065" s="1">
        <v>64.834914631518004</v>
      </c>
      <c r="AC2065" s="1">
        <v>16.754869391728874</v>
      </c>
      <c r="AD2065" s="1">
        <v>0</v>
      </c>
      <c r="AE2065" s="1">
        <v>0</v>
      </c>
      <c r="AF2065" s="1">
        <v>1.0314077371119639</v>
      </c>
      <c r="AG2065" s="1">
        <v>-17.475597395604282</v>
      </c>
      <c r="AH2065" s="1">
        <v>7.5399648540347931E-3</v>
      </c>
      <c r="AI2065" s="1">
        <v>0.37571180713912294</v>
      </c>
      <c r="AJ2065" s="1">
        <v>1.4427540302276611</v>
      </c>
      <c r="AK2065" s="1">
        <v>0</v>
      </c>
      <c r="AL2065" s="1">
        <v>0</v>
      </c>
      <c r="AM2065" s="1">
        <v>5.4260904836018611</v>
      </c>
    </row>
    <row r="2066" spans="5:39" x14ac:dyDescent="0.2">
      <c r="E2066" s="1" t="str">
        <f t="shared" si="32"/>
        <v>----010--1</v>
      </c>
      <c r="F2066" s="1" t="s">
        <v>87</v>
      </c>
      <c r="G2066" s="1" t="s">
        <v>87</v>
      </c>
      <c r="H2066" s="1" t="s">
        <v>87</v>
      </c>
      <c r="I2066" s="1" t="s">
        <v>87</v>
      </c>
      <c r="J2066" s="1">
        <v>0</v>
      </c>
      <c r="K2066" s="1">
        <v>1</v>
      </c>
      <c r="L2066" s="1">
        <v>0</v>
      </c>
      <c r="M2066" s="1" t="s">
        <v>87</v>
      </c>
      <c r="N2066" s="1" t="s">
        <v>87</v>
      </c>
      <c r="O2066" s="1">
        <v>1</v>
      </c>
      <c r="P2066" s="1">
        <v>26</v>
      </c>
      <c r="Q2066" s="1">
        <v>63220</v>
      </c>
      <c r="R2066" s="1">
        <v>29749.064764650506</v>
      </c>
      <c r="S2066" s="1">
        <v>46.572650909423828</v>
      </c>
      <c r="T2066" s="1">
        <v>-126.30704016521251</v>
      </c>
      <c r="U2066" s="1">
        <v>54.316400451792823</v>
      </c>
      <c r="V2066" s="1">
        <v>181.62448120117188</v>
      </c>
      <c r="W2066" s="1">
        <v>197.78726196289063</v>
      </c>
      <c r="X2066" s="1">
        <v>0.66485203325757136</v>
      </c>
      <c r="Y2066" s="1">
        <v>0</v>
      </c>
      <c r="Z2066" s="1">
        <v>0</v>
      </c>
      <c r="AA2066" s="1">
        <v>3.6823789939892437</v>
      </c>
      <c r="AB2066" s="1">
        <v>69.96361910787725</v>
      </c>
      <c r="AC2066" s="1">
        <v>26.3540018981335</v>
      </c>
      <c r="AD2066" s="1">
        <v>0</v>
      </c>
      <c r="AE2066" s="1">
        <v>0</v>
      </c>
      <c r="AF2066" s="1">
        <v>0</v>
      </c>
      <c r="AG2066" s="1">
        <v>0.90755848240702264</v>
      </c>
      <c r="AH2066" s="1">
        <v>0</v>
      </c>
      <c r="AI2066" s="1">
        <v>0</v>
      </c>
      <c r="AJ2066" s="1">
        <v>1.8162448406219482</v>
      </c>
      <c r="AK2066" s="1">
        <v>0</v>
      </c>
      <c r="AL2066" s="1">
        <v>1</v>
      </c>
      <c r="AM2066" s="1">
        <v>87.245851154084718</v>
      </c>
    </row>
    <row r="2067" spans="5:39" x14ac:dyDescent="0.2">
      <c r="E2067" s="1" t="str">
        <f t="shared" si="32"/>
        <v>----011--1</v>
      </c>
      <c r="F2067" s="1" t="s">
        <v>87</v>
      </c>
      <c r="G2067" s="1" t="s">
        <v>87</v>
      </c>
      <c r="H2067" s="1" t="s">
        <v>87</v>
      </c>
      <c r="I2067" s="1" t="s">
        <v>87</v>
      </c>
      <c r="J2067" s="1">
        <v>0</v>
      </c>
      <c r="K2067" s="1">
        <v>1</v>
      </c>
      <c r="L2067" s="1">
        <v>1</v>
      </c>
      <c r="M2067" s="1" t="s">
        <v>87</v>
      </c>
      <c r="N2067" s="1" t="s">
        <v>87</v>
      </c>
      <c r="O2067" s="1">
        <v>1</v>
      </c>
      <c r="P2067" s="1">
        <v>35</v>
      </c>
      <c r="Q2067" s="1">
        <v>68298</v>
      </c>
      <c r="R2067" s="1">
        <v>37948.807463679186</v>
      </c>
      <c r="S2067" s="1">
        <v>55.926292419433594</v>
      </c>
      <c r="T2067" s="1">
        <v>-181.38116375613839</v>
      </c>
      <c r="U2067" s="1">
        <v>67.587438958979703</v>
      </c>
      <c r="V2067" s="1">
        <v>198.52557373046875</v>
      </c>
      <c r="W2067" s="1">
        <v>-83.683685302734375</v>
      </c>
      <c r="X2067" s="1">
        <v>-0.22051729921375804</v>
      </c>
      <c r="Y2067" s="1">
        <v>0</v>
      </c>
      <c r="Z2067" s="1">
        <v>13.840815250812616</v>
      </c>
      <c r="AA2067" s="1">
        <v>37.178248264956515</v>
      </c>
      <c r="AB2067" s="1">
        <v>28.596737825412166</v>
      </c>
      <c r="AC2067" s="1">
        <v>20.384198658818704</v>
      </c>
      <c r="AD2067" s="1">
        <v>0</v>
      </c>
      <c r="AE2067" s="1">
        <v>0</v>
      </c>
      <c r="AF2067" s="1">
        <v>0</v>
      </c>
      <c r="AG2067" s="1">
        <v>-23.359501468037934</v>
      </c>
      <c r="AH2067" s="1">
        <v>0</v>
      </c>
      <c r="AI2067" s="1">
        <v>0</v>
      </c>
      <c r="AJ2067" s="1">
        <v>1.9852558374404907</v>
      </c>
      <c r="AK2067" s="1">
        <v>0</v>
      </c>
      <c r="AL2067" s="1">
        <v>1</v>
      </c>
      <c r="AM2067" s="1">
        <v>-145.0560434293663</v>
      </c>
    </row>
    <row r="2068" spans="5:39" x14ac:dyDescent="0.2">
      <c r="E2068" s="1" t="str">
        <f t="shared" si="32"/>
        <v>----100--1</v>
      </c>
      <c r="F2068" s="1" t="s">
        <v>87</v>
      </c>
      <c r="G2068" s="1" t="s">
        <v>87</v>
      </c>
      <c r="H2068" s="1" t="s">
        <v>87</v>
      </c>
      <c r="I2068" s="1" t="s">
        <v>87</v>
      </c>
      <c r="J2068" s="1">
        <v>1</v>
      </c>
      <c r="K2068" s="1">
        <v>0</v>
      </c>
      <c r="L2068" s="1">
        <v>0</v>
      </c>
      <c r="M2068" s="1" t="s">
        <v>87</v>
      </c>
      <c r="N2068" s="1" t="s">
        <v>87</v>
      </c>
      <c r="O2068" s="1">
        <v>1</v>
      </c>
      <c r="P2068" s="1">
        <v>2062</v>
      </c>
      <c r="Q2068" s="1">
        <v>5225168</v>
      </c>
      <c r="R2068" s="1">
        <v>36348.842549871617</v>
      </c>
      <c r="S2068" s="1">
        <v>47.923480987548828</v>
      </c>
      <c r="T2068" s="1">
        <v>-380.9761108203312</v>
      </c>
      <c r="U2068" s="1">
        <v>72.219820491161784</v>
      </c>
      <c r="V2068" s="1">
        <v>206.97300720214844</v>
      </c>
      <c r="W2068" s="1">
        <v>-68.02972412109375</v>
      </c>
      <c r="X2068" s="1">
        <v>-0.18715788275171374</v>
      </c>
      <c r="Y2068" s="1">
        <v>0.59781809886304127</v>
      </c>
      <c r="Z2068" s="1">
        <v>12.415524247258652</v>
      </c>
      <c r="AA2068" s="1">
        <v>54.788745548468484</v>
      </c>
      <c r="AB2068" s="1">
        <v>30.011972820778205</v>
      </c>
      <c r="AC2068" s="1">
        <v>2.1573469025302154</v>
      </c>
      <c r="AD2068" s="1">
        <v>2.8592382101398459E-2</v>
      </c>
      <c r="AE2068" s="1">
        <v>0.59781809886304127</v>
      </c>
      <c r="AF2068" s="1">
        <v>11.258968132699273</v>
      </c>
      <c r="AG2068" s="1">
        <v>-1.9312166832853173</v>
      </c>
      <c r="AH2068" s="1">
        <v>6.9399145134128153</v>
      </c>
      <c r="AI2068" s="1">
        <v>11.49173393665996</v>
      </c>
      <c r="AJ2068" s="1">
        <v>2.0697300434112549</v>
      </c>
      <c r="AK2068" s="1">
        <v>0</v>
      </c>
      <c r="AL2068" s="1">
        <v>0</v>
      </c>
      <c r="AM2068" s="1">
        <v>17.25313458611986</v>
      </c>
    </row>
    <row r="2069" spans="5:39" x14ac:dyDescent="0.2">
      <c r="E2069" s="1" t="str">
        <f t="shared" si="32"/>
        <v>----101--1</v>
      </c>
      <c r="F2069" s="1" t="s">
        <v>87</v>
      </c>
      <c r="G2069" s="1" t="s">
        <v>87</v>
      </c>
      <c r="H2069" s="1" t="s">
        <v>87</v>
      </c>
      <c r="I2069" s="1" t="s">
        <v>87</v>
      </c>
      <c r="J2069" s="1">
        <v>1</v>
      </c>
      <c r="K2069" s="1">
        <v>0</v>
      </c>
      <c r="L2069" s="1">
        <v>1</v>
      </c>
      <c r="M2069" s="1" t="s">
        <v>87</v>
      </c>
      <c r="N2069" s="1" t="s">
        <v>87</v>
      </c>
      <c r="O2069" s="1">
        <v>1</v>
      </c>
      <c r="P2069" s="1">
        <v>830</v>
      </c>
      <c r="Q2069" s="1">
        <v>2084920</v>
      </c>
      <c r="R2069" s="1">
        <v>38622.530765046453</v>
      </c>
      <c r="S2069" s="1">
        <v>51.475467681884766</v>
      </c>
      <c r="T2069" s="1">
        <v>-316.44343082982488</v>
      </c>
      <c r="U2069" s="1">
        <v>67.173411981414759</v>
      </c>
      <c r="V2069" s="1">
        <v>204.94432067871094</v>
      </c>
      <c r="W2069" s="1">
        <v>-25.558416366577148</v>
      </c>
      <c r="X2069" s="1">
        <v>-6.6174887715301195E-2</v>
      </c>
      <c r="Y2069" s="1">
        <v>0.50596665579494648</v>
      </c>
      <c r="Z2069" s="1">
        <v>5.8562918481284658</v>
      </c>
      <c r="AA2069" s="1">
        <v>48.392216487922795</v>
      </c>
      <c r="AB2069" s="1">
        <v>43.33015175642231</v>
      </c>
      <c r="AC2069" s="1">
        <v>1.9153732517314812</v>
      </c>
      <c r="AD2069" s="1">
        <v>0</v>
      </c>
      <c r="AE2069" s="1">
        <v>0.50596665579494648</v>
      </c>
      <c r="AF2069" s="1">
        <v>5.377328626518044</v>
      </c>
      <c r="AG2069" s="1">
        <v>-4.9884955167649689</v>
      </c>
      <c r="AH2069" s="1">
        <v>5.2880291455330353</v>
      </c>
      <c r="AI2069" s="1">
        <v>7.7392948401791806</v>
      </c>
      <c r="AJ2069" s="1">
        <v>2.049443244934082</v>
      </c>
      <c r="AK2069" s="1">
        <v>0</v>
      </c>
      <c r="AL2069" s="1">
        <v>0</v>
      </c>
      <c r="AM2069" s="1">
        <v>10.728461489939631</v>
      </c>
    </row>
    <row r="2070" spans="5:39" x14ac:dyDescent="0.2">
      <c r="E2070" s="1" t="str">
        <f t="shared" si="32"/>
        <v>----110--1</v>
      </c>
      <c r="F2070" s="1" t="s">
        <v>87</v>
      </c>
      <c r="G2070" s="1" t="s">
        <v>87</v>
      </c>
      <c r="H2070" s="1" t="s">
        <v>87</v>
      </c>
      <c r="I2070" s="1" t="s">
        <v>87</v>
      </c>
      <c r="J2070" s="1">
        <v>1</v>
      </c>
      <c r="K2070" s="1">
        <v>1</v>
      </c>
      <c r="L2070" s="1">
        <v>0</v>
      </c>
      <c r="M2070" s="1" t="s">
        <v>87</v>
      </c>
      <c r="N2070" s="1" t="s">
        <v>87</v>
      </c>
      <c r="O2070" s="1">
        <v>1</v>
      </c>
      <c r="P2070" s="1">
        <v>602</v>
      </c>
      <c r="Q2070" s="1">
        <v>1186921</v>
      </c>
      <c r="R2070" s="1">
        <v>56331.364912702746</v>
      </c>
      <c r="S2070" s="1">
        <v>69.579315185546875</v>
      </c>
      <c r="T2070" s="1">
        <v>-535.79903131804087</v>
      </c>
      <c r="U2070" s="1">
        <v>82.644072929353058</v>
      </c>
      <c r="V2070" s="1">
        <v>258.89642333984375</v>
      </c>
      <c r="W2070" s="1">
        <v>-189.70402526855469</v>
      </c>
      <c r="X2070" s="1">
        <v>-0.33676447492891542</v>
      </c>
      <c r="Y2070" s="1">
        <v>0.63247680342668133</v>
      </c>
      <c r="Z2070" s="1">
        <v>13.963861116283224</v>
      </c>
      <c r="AA2070" s="1">
        <v>52.660539328228253</v>
      </c>
      <c r="AB2070" s="1">
        <v>29.448547965702854</v>
      </c>
      <c r="AC2070" s="1">
        <v>3.2945747863589911</v>
      </c>
      <c r="AD2070" s="1">
        <v>0</v>
      </c>
      <c r="AE2070" s="1">
        <v>0.18274173260056903</v>
      </c>
      <c r="AF2070" s="1">
        <v>6.7549567325879316</v>
      </c>
      <c r="AG2070" s="1">
        <v>-1.5584146914771253</v>
      </c>
      <c r="AH2070" s="1">
        <v>10.774587758454368</v>
      </c>
      <c r="AI2070" s="1">
        <v>17.962366342480543</v>
      </c>
      <c r="AJ2070" s="1">
        <v>2.5889642238616943</v>
      </c>
      <c r="AK2070" s="1">
        <v>0</v>
      </c>
      <c r="AL2070" s="1">
        <v>0</v>
      </c>
      <c r="AM2070" s="1">
        <v>-22.624027080341719</v>
      </c>
    </row>
    <row r="2071" spans="5:39" x14ac:dyDescent="0.2">
      <c r="E2071" s="1" t="str">
        <f t="shared" si="32"/>
        <v>----111--1</v>
      </c>
      <c r="F2071" s="1" t="s">
        <v>87</v>
      </c>
      <c r="G2071" s="1" t="s">
        <v>87</v>
      </c>
      <c r="H2071" s="1" t="s">
        <v>87</v>
      </c>
      <c r="I2071" s="1" t="s">
        <v>87</v>
      </c>
      <c r="J2071" s="1">
        <v>1</v>
      </c>
      <c r="K2071" s="1">
        <v>1</v>
      </c>
      <c r="L2071" s="1">
        <v>1</v>
      </c>
      <c r="M2071" s="1" t="s">
        <v>87</v>
      </c>
      <c r="N2071" s="1" t="s">
        <v>87</v>
      </c>
      <c r="O2071" s="1">
        <v>1</v>
      </c>
      <c r="P2071" s="1">
        <v>137</v>
      </c>
      <c r="Q2071" s="1">
        <v>338699</v>
      </c>
      <c r="R2071" s="1">
        <v>53683.926567005648</v>
      </c>
      <c r="S2071" s="1">
        <v>69.399772644042969</v>
      </c>
      <c r="T2071" s="1">
        <v>-412.35749177035154</v>
      </c>
      <c r="U2071" s="1">
        <v>72.534679329477612</v>
      </c>
      <c r="V2071" s="1">
        <v>240.25254821777344</v>
      </c>
      <c r="W2071" s="1">
        <v>-218.58036804199219</v>
      </c>
      <c r="X2071" s="1">
        <v>-0.4071616627542527</v>
      </c>
      <c r="Y2071" s="1">
        <v>5.2799092999979331</v>
      </c>
      <c r="Z2071" s="1">
        <v>15.918558956477579</v>
      </c>
      <c r="AA2071" s="1">
        <v>44.328740267907492</v>
      </c>
      <c r="AB2071" s="1">
        <v>28.075961251730885</v>
      </c>
      <c r="AC2071" s="1">
        <v>6.3968302238861048</v>
      </c>
      <c r="AD2071" s="1">
        <v>0</v>
      </c>
      <c r="AE2071" s="1">
        <v>0.45172852591829321</v>
      </c>
      <c r="AF2071" s="1">
        <v>6.0705818440562265</v>
      </c>
      <c r="AG2071" s="1">
        <v>-3.6206680281811368</v>
      </c>
      <c r="AH2071" s="1">
        <v>7.2529916786873061</v>
      </c>
      <c r="AI2071" s="1">
        <v>7.575622449023756</v>
      </c>
      <c r="AJ2071" s="1">
        <v>2.4025256633758545</v>
      </c>
      <c r="AK2071" s="1">
        <v>0</v>
      </c>
      <c r="AL2071" s="1">
        <v>0</v>
      </c>
      <c r="AM2071" s="1">
        <v>-130.2180547382946</v>
      </c>
    </row>
    <row r="2072" spans="5:39" x14ac:dyDescent="0.2">
      <c r="E2072" s="1" t="str">
        <f t="shared" si="32"/>
        <v>----000--2</v>
      </c>
      <c r="F2072" s="1" t="s">
        <v>87</v>
      </c>
      <c r="G2072" s="1" t="s">
        <v>87</v>
      </c>
      <c r="H2072" s="1" t="s">
        <v>87</v>
      </c>
      <c r="I2072" s="1" t="s">
        <v>87</v>
      </c>
      <c r="J2072" s="1">
        <v>0</v>
      </c>
      <c r="K2072" s="1">
        <v>0</v>
      </c>
      <c r="L2072" s="1">
        <v>0</v>
      </c>
      <c r="M2072" s="1" t="s">
        <v>87</v>
      </c>
      <c r="N2072" s="1" t="s">
        <v>87</v>
      </c>
      <c r="O2072" s="1">
        <v>2</v>
      </c>
      <c r="P2072" s="1">
        <v>936</v>
      </c>
      <c r="Q2072" s="1">
        <v>3065615</v>
      </c>
      <c r="R2072" s="1">
        <v>16484.794101778189</v>
      </c>
      <c r="S2072" s="1">
        <v>23.481159210205078</v>
      </c>
      <c r="T2072" s="1">
        <v>-76.117166026123641</v>
      </c>
      <c r="U2072" s="1">
        <v>56.891221759603944</v>
      </c>
      <c r="V2072" s="1">
        <v>129.30952453613281</v>
      </c>
      <c r="W2072" s="1">
        <v>87.689056396484375</v>
      </c>
      <c r="X2072" s="1">
        <v>0.53193904549299464</v>
      </c>
      <c r="Y2072" s="1">
        <v>0</v>
      </c>
      <c r="Z2072" s="1">
        <v>1.2510377200007177</v>
      </c>
      <c r="AA2072" s="1">
        <v>10.32644347055974</v>
      </c>
      <c r="AB2072" s="1">
        <v>69.376258923576501</v>
      </c>
      <c r="AC2072" s="1">
        <v>18.181930868683772</v>
      </c>
      <c r="AD2072" s="1">
        <v>0.86432901717926092</v>
      </c>
      <c r="AE2072" s="1">
        <v>0</v>
      </c>
      <c r="AF2072" s="1">
        <v>1.2510377200007177</v>
      </c>
      <c r="AG2072" s="1">
        <v>-27.266262337645546</v>
      </c>
      <c r="AH2072" s="1">
        <v>8.734625841796833E-3</v>
      </c>
      <c r="AI2072" s="1">
        <v>0.40088469508788982</v>
      </c>
      <c r="AJ2072" s="1">
        <v>1.2930952310562134</v>
      </c>
      <c r="AK2072" s="1">
        <v>0</v>
      </c>
      <c r="AL2072" s="1">
        <v>0</v>
      </c>
      <c r="AM2072" s="1">
        <v>4.4621287897809188</v>
      </c>
    </row>
    <row r="2073" spans="5:39" x14ac:dyDescent="0.2">
      <c r="E2073" s="1" t="str">
        <f t="shared" si="32"/>
        <v>----001--2</v>
      </c>
      <c r="F2073" s="1" t="s">
        <v>87</v>
      </c>
      <c r="G2073" s="1" t="s">
        <v>87</v>
      </c>
      <c r="H2073" s="1" t="s">
        <v>87</v>
      </c>
      <c r="I2073" s="1" t="s">
        <v>87</v>
      </c>
      <c r="J2073" s="1">
        <v>0</v>
      </c>
      <c r="K2073" s="1">
        <v>0</v>
      </c>
      <c r="L2073" s="1">
        <v>1</v>
      </c>
      <c r="M2073" s="1" t="s">
        <v>87</v>
      </c>
      <c r="N2073" s="1" t="s">
        <v>87</v>
      </c>
      <c r="O2073" s="1">
        <v>2</v>
      </c>
      <c r="P2073" s="1">
        <v>1087</v>
      </c>
      <c r="Q2073" s="1">
        <v>3337931</v>
      </c>
      <c r="R2073" s="1">
        <v>20439.899313491223</v>
      </c>
      <c r="S2073" s="1">
        <v>30.394094467163086</v>
      </c>
      <c r="T2073" s="1">
        <v>-48.188065021391409</v>
      </c>
      <c r="U2073" s="1">
        <v>52.610674785926747</v>
      </c>
      <c r="V2073" s="1">
        <v>144.32228088378906</v>
      </c>
      <c r="W2073" s="1">
        <v>117.46652221679688</v>
      </c>
      <c r="X2073" s="1">
        <v>0.57469227423866931</v>
      </c>
      <c r="Y2073" s="1">
        <v>0</v>
      </c>
      <c r="Z2073" s="1">
        <v>0.87799897601238619</v>
      </c>
      <c r="AA2073" s="1">
        <v>5.8950289865188941</v>
      </c>
      <c r="AB2073" s="1">
        <v>68.204615374014622</v>
      </c>
      <c r="AC2073" s="1">
        <v>24.304546738683332</v>
      </c>
      <c r="AD2073" s="1">
        <v>0.71780992477076366</v>
      </c>
      <c r="AE2073" s="1">
        <v>0</v>
      </c>
      <c r="AF2073" s="1">
        <v>0.42801963252086395</v>
      </c>
      <c r="AG2073" s="1">
        <v>-33.185657119187297</v>
      </c>
      <c r="AH2073" s="1">
        <v>0</v>
      </c>
      <c r="AI2073" s="1">
        <v>0.31408206227381075</v>
      </c>
      <c r="AJ2073" s="1">
        <v>1.4432227611541748</v>
      </c>
      <c r="AK2073" s="1">
        <v>0</v>
      </c>
      <c r="AL2073" s="1">
        <v>0</v>
      </c>
      <c r="AM2073" s="1">
        <v>1.5932145937803996</v>
      </c>
    </row>
    <row r="2074" spans="5:39" x14ac:dyDescent="0.2">
      <c r="E2074" s="1" t="str">
        <f t="shared" si="32"/>
        <v>----010--2</v>
      </c>
      <c r="F2074" s="1" t="s">
        <v>87</v>
      </c>
      <c r="G2074" s="1" t="s">
        <v>87</v>
      </c>
      <c r="H2074" s="1" t="s">
        <v>87</v>
      </c>
      <c r="I2074" s="1" t="s">
        <v>87</v>
      </c>
      <c r="J2074" s="1">
        <v>0</v>
      </c>
      <c r="K2074" s="1">
        <v>1</v>
      </c>
      <c r="L2074" s="1">
        <v>0</v>
      </c>
      <c r="M2074" s="1" t="s">
        <v>87</v>
      </c>
      <c r="N2074" s="1" t="s">
        <v>87</v>
      </c>
      <c r="O2074" s="1">
        <v>2</v>
      </c>
      <c r="P2074" s="1">
        <v>44</v>
      </c>
      <c r="Q2074" s="1">
        <v>85570</v>
      </c>
      <c r="R2074" s="1">
        <v>27338.483171502205</v>
      </c>
      <c r="S2074" s="1">
        <v>42.775238037109375</v>
      </c>
      <c r="T2074" s="1">
        <v>-45.026524828071167</v>
      </c>
      <c r="U2074" s="1">
        <v>68.499851849497048</v>
      </c>
      <c r="V2074" s="1">
        <v>181.87799072265625</v>
      </c>
      <c r="W2074" s="1">
        <v>238.14363098144531</v>
      </c>
      <c r="X2074" s="1">
        <v>0.8710930649937727</v>
      </c>
      <c r="Y2074" s="1">
        <v>0</v>
      </c>
      <c r="Z2074" s="1">
        <v>0</v>
      </c>
      <c r="AA2074" s="1">
        <v>3.8179268435199254</v>
      </c>
      <c r="AB2074" s="1">
        <v>49.626037162556969</v>
      </c>
      <c r="AC2074" s="1">
        <v>29.1726072221573</v>
      </c>
      <c r="AD2074" s="1">
        <v>17.383428771765804</v>
      </c>
      <c r="AE2074" s="1">
        <v>0</v>
      </c>
      <c r="AF2074" s="1">
        <v>0</v>
      </c>
      <c r="AG2074" s="1">
        <v>-31.765690880699864</v>
      </c>
      <c r="AH2074" s="1">
        <v>0.19095477386934673</v>
      </c>
      <c r="AI2074" s="1">
        <v>0</v>
      </c>
      <c r="AJ2074" s="1">
        <v>1.8187799453735352</v>
      </c>
      <c r="AK2074" s="1">
        <v>0</v>
      </c>
      <c r="AL2074" s="1">
        <v>1</v>
      </c>
      <c r="AM2074" s="1">
        <v>64.367040586302835</v>
      </c>
    </row>
    <row r="2075" spans="5:39" x14ac:dyDescent="0.2">
      <c r="E2075" s="1" t="str">
        <f t="shared" si="32"/>
        <v>----011--2</v>
      </c>
      <c r="F2075" s="1" t="s">
        <v>87</v>
      </c>
      <c r="G2075" s="1" t="s">
        <v>87</v>
      </c>
      <c r="H2075" s="1" t="s">
        <v>87</v>
      </c>
      <c r="I2075" s="1" t="s">
        <v>87</v>
      </c>
      <c r="J2075" s="1">
        <v>0</v>
      </c>
      <c r="K2075" s="1">
        <v>1</v>
      </c>
      <c r="L2075" s="1">
        <v>1</v>
      </c>
      <c r="M2075" s="1" t="s">
        <v>87</v>
      </c>
      <c r="N2075" s="1" t="s">
        <v>87</v>
      </c>
      <c r="O2075" s="1">
        <v>2</v>
      </c>
      <c r="P2075" s="1">
        <v>60</v>
      </c>
      <c r="Q2075" s="1">
        <v>173885</v>
      </c>
      <c r="R2075" s="1">
        <v>28677.556981718153</v>
      </c>
      <c r="S2075" s="1">
        <v>48.351184844970703</v>
      </c>
      <c r="T2075" s="1">
        <v>-42.01830832818451</v>
      </c>
      <c r="U2075" s="1">
        <v>46.595943487083474</v>
      </c>
      <c r="V2075" s="1">
        <v>141.10015869140625</v>
      </c>
      <c r="W2075" s="1">
        <v>130.32893371582031</v>
      </c>
      <c r="X2075" s="1">
        <v>0.45446316713416196</v>
      </c>
      <c r="Y2075" s="1">
        <v>0</v>
      </c>
      <c r="Z2075" s="1">
        <v>1.2606032722776548</v>
      </c>
      <c r="AA2075" s="1">
        <v>14.735601115679902</v>
      </c>
      <c r="AB2075" s="1">
        <v>62.798976334934011</v>
      </c>
      <c r="AC2075" s="1">
        <v>21.204819277108435</v>
      </c>
      <c r="AD2075" s="1">
        <v>0</v>
      </c>
      <c r="AE2075" s="1">
        <v>0</v>
      </c>
      <c r="AF2075" s="1">
        <v>1.2606032722776548</v>
      </c>
      <c r="AG2075" s="1">
        <v>-21.668935100398496</v>
      </c>
      <c r="AH2075" s="1">
        <v>0</v>
      </c>
      <c r="AI2075" s="1">
        <v>7.1035147802188625</v>
      </c>
      <c r="AJ2075" s="1">
        <v>1.4110015630722046</v>
      </c>
      <c r="AK2075" s="1">
        <v>0</v>
      </c>
      <c r="AL2075" s="1">
        <v>1</v>
      </c>
      <c r="AM2075" s="1">
        <v>-0.78342994185197767</v>
      </c>
    </row>
    <row r="2076" spans="5:39" x14ac:dyDescent="0.2">
      <c r="E2076" s="1" t="str">
        <f t="shared" si="32"/>
        <v>----100--2</v>
      </c>
      <c r="F2076" s="1" t="s">
        <v>87</v>
      </c>
      <c r="G2076" s="1" t="s">
        <v>87</v>
      </c>
      <c r="H2076" s="1" t="s">
        <v>87</v>
      </c>
      <c r="I2076" s="1" t="s">
        <v>87</v>
      </c>
      <c r="J2076" s="1">
        <v>1</v>
      </c>
      <c r="K2076" s="1">
        <v>0</v>
      </c>
      <c r="L2076" s="1">
        <v>0</v>
      </c>
      <c r="M2076" s="1" t="s">
        <v>87</v>
      </c>
      <c r="N2076" s="1" t="s">
        <v>87</v>
      </c>
      <c r="O2076" s="1">
        <v>2</v>
      </c>
      <c r="P2076" s="1">
        <v>4864</v>
      </c>
      <c r="Q2076" s="1">
        <v>12115719</v>
      </c>
      <c r="R2076" s="1">
        <v>37217.418303088009</v>
      </c>
      <c r="S2076" s="1">
        <v>48.656646728515625</v>
      </c>
      <c r="T2076" s="1">
        <v>-305.61501725739009</v>
      </c>
      <c r="U2076" s="1">
        <v>84.543740683956997</v>
      </c>
      <c r="V2076" s="1">
        <v>212.10697937011719</v>
      </c>
      <c r="W2076" s="1">
        <v>9.6964521408081055</v>
      </c>
      <c r="X2076" s="1">
        <v>2.6053532412815345E-2</v>
      </c>
      <c r="Y2076" s="1">
        <v>0.38561475385819033</v>
      </c>
      <c r="Z2076" s="1">
        <v>5.4884485188208805</v>
      </c>
      <c r="AA2076" s="1">
        <v>43.786043568689571</v>
      </c>
      <c r="AB2076" s="1">
        <v>43.14775705841312</v>
      </c>
      <c r="AC2076" s="1">
        <v>6.8183324489450445</v>
      </c>
      <c r="AD2076" s="1">
        <v>0.37380365127319315</v>
      </c>
      <c r="AE2076" s="1">
        <v>0.34080519695116734</v>
      </c>
      <c r="AF2076" s="1">
        <v>5.1809719258097688</v>
      </c>
      <c r="AG2076" s="1">
        <v>-6.960166497294292</v>
      </c>
      <c r="AH2076" s="1">
        <v>6.3059547716049282</v>
      </c>
      <c r="AI2076" s="1">
        <v>5.3718044791789987</v>
      </c>
      <c r="AJ2076" s="1">
        <v>2.1210696697235107</v>
      </c>
      <c r="AK2076" s="1">
        <v>0</v>
      </c>
      <c r="AL2076" s="1">
        <v>0</v>
      </c>
      <c r="AM2076" s="1">
        <v>13.943160752851327</v>
      </c>
    </row>
    <row r="2077" spans="5:39" x14ac:dyDescent="0.2">
      <c r="E2077" s="1" t="str">
        <f t="shared" si="32"/>
        <v>----101--2</v>
      </c>
      <c r="F2077" s="1" t="s">
        <v>87</v>
      </c>
      <c r="G2077" s="1" t="s">
        <v>87</v>
      </c>
      <c r="H2077" s="1" t="s">
        <v>87</v>
      </c>
      <c r="I2077" s="1" t="s">
        <v>87</v>
      </c>
      <c r="J2077" s="1">
        <v>1</v>
      </c>
      <c r="K2077" s="1">
        <v>0</v>
      </c>
      <c r="L2077" s="1">
        <v>1</v>
      </c>
      <c r="M2077" s="1" t="s">
        <v>87</v>
      </c>
      <c r="N2077" s="1" t="s">
        <v>87</v>
      </c>
      <c r="O2077" s="1">
        <v>2</v>
      </c>
      <c r="P2077" s="1">
        <v>2179</v>
      </c>
      <c r="Q2077" s="1">
        <v>5943310</v>
      </c>
      <c r="R2077" s="1">
        <v>41261.303225599484</v>
      </c>
      <c r="S2077" s="1">
        <v>54.281753540039063</v>
      </c>
      <c r="T2077" s="1">
        <v>-243.95869784561242</v>
      </c>
      <c r="U2077" s="1">
        <v>72.84851619222492</v>
      </c>
      <c r="V2077" s="1">
        <v>199.59587097167969</v>
      </c>
      <c r="W2077" s="1">
        <v>32.896343231201172</v>
      </c>
      <c r="X2077" s="1">
        <v>7.9726864300281017E-2</v>
      </c>
      <c r="Y2077" s="1">
        <v>8.2361512355909411E-2</v>
      </c>
      <c r="Z2077" s="1">
        <v>3.5004736417921998</v>
      </c>
      <c r="AA2077" s="1">
        <v>37.743445992216458</v>
      </c>
      <c r="AB2077" s="1">
        <v>51.59831810893256</v>
      </c>
      <c r="AC2077" s="1">
        <v>7.0154005091438947</v>
      </c>
      <c r="AD2077" s="1">
        <v>6.0000235558973027E-2</v>
      </c>
      <c r="AE2077" s="1">
        <v>4.3376502319414603E-2</v>
      </c>
      <c r="AF2077" s="1">
        <v>3.1641122539460333</v>
      </c>
      <c r="AG2077" s="1">
        <v>-7.8755383964567969</v>
      </c>
      <c r="AH2077" s="1">
        <v>4.8639818196627793</v>
      </c>
      <c r="AI2077" s="1">
        <v>2.5479608117432586</v>
      </c>
      <c r="AJ2077" s="1">
        <v>1.995958685874939</v>
      </c>
      <c r="AK2077" s="1">
        <v>0</v>
      </c>
      <c r="AL2077" s="1">
        <v>0</v>
      </c>
      <c r="AM2077" s="1">
        <v>4.8742562228192838</v>
      </c>
    </row>
    <row r="2078" spans="5:39" x14ac:dyDescent="0.2">
      <c r="E2078" s="1" t="str">
        <f t="shared" si="32"/>
        <v>----110--2</v>
      </c>
      <c r="F2078" s="1" t="s">
        <v>87</v>
      </c>
      <c r="G2078" s="1" t="s">
        <v>87</v>
      </c>
      <c r="H2078" s="1" t="s">
        <v>87</v>
      </c>
      <c r="I2078" s="1" t="s">
        <v>87</v>
      </c>
      <c r="J2078" s="1">
        <v>1</v>
      </c>
      <c r="K2078" s="1">
        <v>1</v>
      </c>
      <c r="L2078" s="1">
        <v>0</v>
      </c>
      <c r="M2078" s="1" t="s">
        <v>87</v>
      </c>
      <c r="N2078" s="1" t="s">
        <v>87</v>
      </c>
      <c r="O2078" s="1">
        <v>2</v>
      </c>
      <c r="P2078" s="1">
        <v>1629</v>
      </c>
      <c r="Q2078" s="1">
        <v>3508211</v>
      </c>
      <c r="R2078" s="1">
        <v>58224.112174442904</v>
      </c>
      <c r="S2078" s="1">
        <v>68.85577392578125</v>
      </c>
      <c r="T2078" s="1">
        <v>-460.30372417246849</v>
      </c>
      <c r="U2078" s="1">
        <v>85.187624201484311</v>
      </c>
      <c r="V2078" s="1">
        <v>261.85394287109375</v>
      </c>
      <c r="W2078" s="1">
        <v>-103.91732025146484</v>
      </c>
      <c r="X2078" s="1">
        <v>-0.17847815341541381</v>
      </c>
      <c r="Y2078" s="1">
        <v>1.5002518377600436</v>
      </c>
      <c r="Z2078" s="1">
        <v>8.5413334602736271</v>
      </c>
      <c r="AA2078" s="1">
        <v>47.847093575614466</v>
      </c>
      <c r="AB2078" s="1">
        <v>38.082116497553884</v>
      </c>
      <c r="AC2078" s="1">
        <v>4.0182018698419224</v>
      </c>
      <c r="AD2078" s="1">
        <v>1.1002758956060512E-2</v>
      </c>
      <c r="AE2078" s="1">
        <v>0.80391401771444193</v>
      </c>
      <c r="AF2078" s="1">
        <v>4.7603750173521489</v>
      </c>
      <c r="AG2078" s="1">
        <v>-1.1523837407061728</v>
      </c>
      <c r="AH2078" s="1">
        <v>12.738417933621404</v>
      </c>
      <c r="AI2078" s="1">
        <v>21.044990847613803</v>
      </c>
      <c r="AJ2078" s="1">
        <v>2.618539571762085</v>
      </c>
      <c r="AK2078" s="1">
        <v>0</v>
      </c>
      <c r="AL2078" s="1">
        <v>0</v>
      </c>
      <c r="AM2078" s="1">
        <v>-23.286190064345618</v>
      </c>
    </row>
    <row r="2079" spans="5:39" x14ac:dyDescent="0.2">
      <c r="E2079" s="1" t="str">
        <f t="shared" si="32"/>
        <v>----111--2</v>
      </c>
      <c r="F2079" s="1" t="s">
        <v>87</v>
      </c>
      <c r="G2079" s="1" t="s">
        <v>87</v>
      </c>
      <c r="H2079" s="1" t="s">
        <v>87</v>
      </c>
      <c r="I2079" s="1" t="s">
        <v>87</v>
      </c>
      <c r="J2079" s="1">
        <v>1</v>
      </c>
      <c r="K2079" s="1">
        <v>1</v>
      </c>
      <c r="L2079" s="1">
        <v>1</v>
      </c>
      <c r="M2079" s="1" t="s">
        <v>87</v>
      </c>
      <c r="N2079" s="1" t="s">
        <v>87</v>
      </c>
      <c r="O2079" s="1">
        <v>2</v>
      </c>
      <c r="P2079" s="1">
        <v>438</v>
      </c>
      <c r="Q2079" s="1">
        <v>903895</v>
      </c>
      <c r="R2079" s="1">
        <v>59608.989964995519</v>
      </c>
      <c r="S2079" s="1">
        <v>71.580757141113281</v>
      </c>
      <c r="T2079" s="1">
        <v>-390.51843054285678</v>
      </c>
      <c r="U2079" s="1">
        <v>82.553115001646091</v>
      </c>
      <c r="V2079" s="1">
        <v>253.70358276367188</v>
      </c>
      <c r="W2079" s="1">
        <v>-142.52288818359375</v>
      </c>
      <c r="X2079" s="1">
        <v>-0.23909629783575964</v>
      </c>
      <c r="Y2079" s="1">
        <v>2.010963662814818</v>
      </c>
      <c r="Z2079" s="1">
        <v>9.4295244469766946</v>
      </c>
      <c r="AA2079" s="1">
        <v>38.180208984450623</v>
      </c>
      <c r="AB2079" s="1">
        <v>44.522317304554178</v>
      </c>
      <c r="AC2079" s="1">
        <v>5.8569856012036796</v>
      </c>
      <c r="AD2079" s="1">
        <v>0</v>
      </c>
      <c r="AE2079" s="1">
        <v>0.66600656049651785</v>
      </c>
      <c r="AF2079" s="1">
        <v>4.1002550074953392</v>
      </c>
      <c r="AG2079" s="1">
        <v>-3.0642200895042349</v>
      </c>
      <c r="AH2079" s="1">
        <v>10.252883039812142</v>
      </c>
      <c r="AI2079" s="1">
        <v>25.611928237986593</v>
      </c>
      <c r="AJ2079" s="1">
        <v>2.5370359420776367</v>
      </c>
      <c r="AK2079" s="1">
        <v>0</v>
      </c>
      <c r="AL2079" s="1">
        <v>0</v>
      </c>
      <c r="AM2079" s="1">
        <v>-121.06174303444624</v>
      </c>
    </row>
    <row r="2080" spans="5:39" x14ac:dyDescent="0.2">
      <c r="E2080" s="1" t="str">
        <f t="shared" si="32"/>
        <v>--0-0---01</v>
      </c>
      <c r="F2080" s="1" t="s">
        <v>87</v>
      </c>
      <c r="G2080" s="1" t="s">
        <v>87</v>
      </c>
      <c r="H2080" s="1">
        <v>0</v>
      </c>
      <c r="I2080" s="1" t="s">
        <v>87</v>
      </c>
      <c r="J2080" s="1">
        <v>0</v>
      </c>
      <c r="K2080" s="1" t="s">
        <v>87</v>
      </c>
      <c r="L2080" s="1" t="s">
        <v>87</v>
      </c>
      <c r="M2080" s="1" t="s">
        <v>87</v>
      </c>
      <c r="N2080" s="1">
        <v>0</v>
      </c>
      <c r="O2080" s="1">
        <v>1</v>
      </c>
      <c r="P2080" s="1">
        <v>440</v>
      </c>
      <c r="Q2080" s="1">
        <v>1617356</v>
      </c>
      <c r="R2080" s="1">
        <v>15048.740952379203</v>
      </c>
      <c r="S2080" s="1">
        <v>20.330522537231445</v>
      </c>
      <c r="T2080" s="1">
        <v>-108.47382735241206</v>
      </c>
      <c r="U2080" s="1">
        <v>49.459658502119744</v>
      </c>
      <c r="V2080" s="1">
        <v>128.11366271972656</v>
      </c>
      <c r="W2080" s="1">
        <v>56.093978881835938</v>
      </c>
      <c r="X2080" s="1">
        <v>0.3727486509292825</v>
      </c>
      <c r="Y2080" s="1">
        <v>0</v>
      </c>
      <c r="Z2080" s="1">
        <v>1.5862308607381428</v>
      </c>
      <c r="AA2080" s="1">
        <v>21.259017804367129</v>
      </c>
      <c r="AB2080" s="1">
        <v>62.895429330339148</v>
      </c>
      <c r="AC2080" s="1">
        <v>14.195514160147797</v>
      </c>
      <c r="AD2080" s="1">
        <v>6.3807844407786529E-2</v>
      </c>
      <c r="AE2080" s="1">
        <v>0</v>
      </c>
      <c r="AF2080" s="1">
        <v>1.5862308607381428</v>
      </c>
      <c r="AG2080" s="1">
        <v>-14.171506173644211</v>
      </c>
      <c r="AH2080" s="1">
        <v>6.9001506161908699E-3</v>
      </c>
      <c r="AI2080" s="1">
        <v>0.85946594737222026</v>
      </c>
      <c r="AJ2080" s="1">
        <v>1.2811366319656372</v>
      </c>
      <c r="AK2080" s="1">
        <v>0</v>
      </c>
      <c r="AL2080" s="1">
        <v>0</v>
      </c>
      <c r="AM2080" s="1">
        <v>0.29962535865091544</v>
      </c>
    </row>
    <row r="2081" spans="5:39" x14ac:dyDescent="0.2">
      <c r="E2081" s="1" t="str">
        <f t="shared" si="32"/>
        <v>--1-0---01</v>
      </c>
      <c r="F2081" s="1" t="s">
        <v>87</v>
      </c>
      <c r="G2081" s="1" t="s">
        <v>87</v>
      </c>
      <c r="H2081" s="1">
        <v>1</v>
      </c>
      <c r="I2081" s="1" t="s">
        <v>87</v>
      </c>
      <c r="J2081" s="1">
        <v>0</v>
      </c>
      <c r="K2081" s="1" t="s">
        <v>87</v>
      </c>
      <c r="L2081" s="1" t="s">
        <v>87</v>
      </c>
      <c r="M2081" s="1" t="s">
        <v>87</v>
      </c>
      <c r="N2081" s="1">
        <v>0</v>
      </c>
      <c r="O2081" s="1">
        <v>1</v>
      </c>
      <c r="P2081" s="1">
        <v>344</v>
      </c>
      <c r="Q2081" s="1">
        <v>826027</v>
      </c>
      <c r="R2081" s="1">
        <v>24557.167050421245</v>
      </c>
      <c r="S2081" s="1">
        <v>35.008304595947266</v>
      </c>
      <c r="T2081" s="1">
        <v>-103.55015802452461</v>
      </c>
      <c r="U2081" s="1">
        <v>58.656131417375889</v>
      </c>
      <c r="V2081" s="1">
        <v>167.41232299804688</v>
      </c>
      <c r="W2081" s="1">
        <v>107.15366363525391</v>
      </c>
      <c r="X2081" s="1">
        <v>0.43634375013715532</v>
      </c>
      <c r="Y2081" s="1">
        <v>0.2117364202380794</v>
      </c>
      <c r="Z2081" s="1">
        <v>0.45712791470496728</v>
      </c>
      <c r="AA2081" s="1">
        <v>11.440061886596927</v>
      </c>
      <c r="AB2081" s="1">
        <v>70.520213019671274</v>
      </c>
      <c r="AC2081" s="1">
        <v>17.370860758788755</v>
      </c>
      <c r="AD2081" s="1">
        <v>0</v>
      </c>
      <c r="AE2081" s="1">
        <v>0.2117364202380794</v>
      </c>
      <c r="AF2081" s="1">
        <v>0</v>
      </c>
      <c r="AG2081" s="1">
        <v>-22.167383650131018</v>
      </c>
      <c r="AH2081" s="1">
        <v>2.7878023357590005E-2</v>
      </c>
      <c r="AI2081" s="1">
        <v>1.5247809469628433</v>
      </c>
      <c r="AJ2081" s="1">
        <v>1.6741232872009277</v>
      </c>
      <c r="AK2081" s="1">
        <v>0</v>
      </c>
      <c r="AL2081" s="1">
        <v>0</v>
      </c>
      <c r="AM2081" s="1">
        <v>5.2500907172165654</v>
      </c>
    </row>
    <row r="2082" spans="5:39" x14ac:dyDescent="0.2">
      <c r="E2082" s="1" t="str">
        <f t="shared" si="32"/>
        <v>--0-0---11</v>
      </c>
      <c r="F2082" s="1" t="s">
        <v>87</v>
      </c>
      <c r="G2082" s="1" t="s">
        <v>87</v>
      </c>
      <c r="H2082" s="1">
        <v>0</v>
      </c>
      <c r="I2082" s="1" t="s">
        <v>87</v>
      </c>
      <c r="J2082" s="1">
        <v>0</v>
      </c>
      <c r="K2082" s="1" t="s">
        <v>87</v>
      </c>
      <c r="L2082" s="1" t="s">
        <v>87</v>
      </c>
      <c r="M2082" s="1" t="s">
        <v>87</v>
      </c>
      <c r="N2082" s="1">
        <v>1</v>
      </c>
      <c r="O2082" s="1">
        <v>1</v>
      </c>
      <c r="P2082" s="1">
        <v>127</v>
      </c>
      <c r="Q2082" s="1">
        <v>464878</v>
      </c>
      <c r="R2082" s="1">
        <v>16072.184639078529</v>
      </c>
      <c r="S2082" s="1">
        <v>24.087705612182617</v>
      </c>
      <c r="T2082" s="1">
        <v>-197.26964589272907</v>
      </c>
      <c r="U2082" s="1">
        <v>52.597805954906569</v>
      </c>
      <c r="V2082" s="1">
        <v>126.09501647949219</v>
      </c>
      <c r="W2082" s="1">
        <v>-14.102792739868164</v>
      </c>
      <c r="X2082" s="1">
        <v>-8.7746582412810831E-2</v>
      </c>
      <c r="Y2082" s="1">
        <v>0</v>
      </c>
      <c r="Z2082" s="1">
        <v>13.390610009507869</v>
      </c>
      <c r="AA2082" s="1">
        <v>33.144609983694643</v>
      </c>
      <c r="AB2082" s="1">
        <v>51.756374790805324</v>
      </c>
      <c r="AC2082" s="1">
        <v>1.7084052159921526</v>
      </c>
      <c r="AD2082" s="1">
        <v>0</v>
      </c>
      <c r="AE2082" s="1">
        <v>0</v>
      </c>
      <c r="AF2082" s="1">
        <v>13.390610009507869</v>
      </c>
      <c r="AG2082" s="1">
        <v>-2.2529454471302692</v>
      </c>
      <c r="AH2082" s="1">
        <v>0</v>
      </c>
      <c r="AI2082" s="1">
        <v>6.8578354872317275</v>
      </c>
      <c r="AJ2082" s="1">
        <v>1.2609502077102661</v>
      </c>
      <c r="AK2082" s="1">
        <v>0</v>
      </c>
      <c r="AL2082" s="1">
        <v>0</v>
      </c>
      <c r="AM2082" s="1">
        <v>-0.13086113363094404</v>
      </c>
    </row>
    <row r="2083" spans="5:39" x14ac:dyDescent="0.2">
      <c r="E2083" s="1" t="str">
        <f t="shared" si="32"/>
        <v>--1-0---11</v>
      </c>
      <c r="F2083" s="1" t="s">
        <v>87</v>
      </c>
      <c r="G2083" s="1" t="s">
        <v>87</v>
      </c>
      <c r="H2083" s="1">
        <v>1</v>
      </c>
      <c r="I2083" s="1" t="s">
        <v>87</v>
      </c>
      <c r="J2083" s="1">
        <v>0</v>
      </c>
      <c r="K2083" s="1" t="s">
        <v>87</v>
      </c>
      <c r="L2083" s="1" t="s">
        <v>87</v>
      </c>
      <c r="M2083" s="1" t="s">
        <v>87</v>
      </c>
      <c r="N2083" s="1">
        <v>1</v>
      </c>
      <c r="O2083" s="1">
        <v>1</v>
      </c>
      <c r="P2083" s="1">
        <v>105</v>
      </c>
      <c r="Q2083" s="1">
        <v>241573</v>
      </c>
      <c r="R2083" s="1">
        <v>23982.426944122344</v>
      </c>
      <c r="S2083" s="1">
        <v>38.480159759521484</v>
      </c>
      <c r="T2083" s="1">
        <v>-160.07517422307828</v>
      </c>
      <c r="U2083" s="1">
        <v>50.46169408587896</v>
      </c>
      <c r="V2083" s="1">
        <v>154.43655395507813</v>
      </c>
      <c r="W2083" s="1">
        <v>56.051624298095703</v>
      </c>
      <c r="X2083" s="1">
        <v>0.23371956653383211</v>
      </c>
      <c r="Y2083" s="1">
        <v>0</v>
      </c>
      <c r="Z2083" s="1">
        <v>4.9579216220355748</v>
      </c>
      <c r="AA2083" s="1">
        <v>16.95843492443278</v>
      </c>
      <c r="AB2083" s="1">
        <v>62.742111080294571</v>
      </c>
      <c r="AC2083" s="1">
        <v>15.341532373237074</v>
      </c>
      <c r="AD2083" s="1">
        <v>0</v>
      </c>
      <c r="AE2083" s="1">
        <v>0</v>
      </c>
      <c r="AF2083" s="1">
        <v>2.6079073406382336</v>
      </c>
      <c r="AG2083" s="1">
        <v>-5.026292650266722</v>
      </c>
      <c r="AH2083" s="1">
        <v>0</v>
      </c>
      <c r="AI2083" s="1">
        <v>1.677415130318219</v>
      </c>
      <c r="AJ2083" s="1">
        <v>1.5443655252456665</v>
      </c>
      <c r="AK2083" s="1">
        <v>0</v>
      </c>
      <c r="AL2083" s="1">
        <v>0</v>
      </c>
      <c r="AM2083" s="1">
        <v>14.577435622978721</v>
      </c>
    </row>
    <row r="2084" spans="5:39" x14ac:dyDescent="0.2">
      <c r="E2084" s="1" t="str">
        <f t="shared" si="32"/>
        <v>--0-1---01</v>
      </c>
      <c r="F2084" s="1" t="s">
        <v>87</v>
      </c>
      <c r="G2084" s="1" t="s">
        <v>87</v>
      </c>
      <c r="H2084" s="1">
        <v>0</v>
      </c>
      <c r="I2084" s="1" t="s">
        <v>87</v>
      </c>
      <c r="J2084" s="1">
        <v>1</v>
      </c>
      <c r="K2084" s="1" t="s">
        <v>87</v>
      </c>
      <c r="L2084" s="1" t="s">
        <v>87</v>
      </c>
      <c r="M2084" s="1" t="s">
        <v>87</v>
      </c>
      <c r="N2084" s="1">
        <v>0</v>
      </c>
      <c r="O2084" s="1">
        <v>1</v>
      </c>
      <c r="P2084" s="1">
        <v>599</v>
      </c>
      <c r="Q2084" s="1">
        <v>1923414</v>
      </c>
      <c r="R2084" s="1">
        <v>26004.55949742152</v>
      </c>
      <c r="S2084" s="1">
        <v>35.432929992675781</v>
      </c>
      <c r="T2084" s="1">
        <v>-292.50420469109588</v>
      </c>
      <c r="U2084" s="1">
        <v>65.754218604245764</v>
      </c>
      <c r="V2084" s="1">
        <v>175.62631225585938</v>
      </c>
      <c r="W2084" s="1">
        <v>-39.565910339355469</v>
      </c>
      <c r="X2084" s="1">
        <v>-0.15214989641827473</v>
      </c>
      <c r="Y2084" s="1">
        <v>1.3385573776628432</v>
      </c>
      <c r="Z2084" s="1">
        <v>10.405768076971468</v>
      </c>
      <c r="AA2084" s="1">
        <v>52.817646122987561</v>
      </c>
      <c r="AB2084" s="1">
        <v>31.032632600157843</v>
      </c>
      <c r="AC2084" s="1">
        <v>4.4053958222202807</v>
      </c>
      <c r="AD2084" s="1">
        <v>0</v>
      </c>
      <c r="AE2084" s="1">
        <v>1.3385573776628432</v>
      </c>
      <c r="AF2084" s="1">
        <v>10.296483232419023</v>
      </c>
      <c r="AG2084" s="1">
        <v>-4.4031058406694541</v>
      </c>
      <c r="AH2084" s="1">
        <v>5.1452229814217736</v>
      </c>
      <c r="AI2084" s="1">
        <v>11.424692940861144</v>
      </c>
      <c r="AJ2084" s="1">
        <v>1.7562631368637085</v>
      </c>
      <c r="AK2084" s="1">
        <v>0</v>
      </c>
      <c r="AL2084" s="1">
        <v>0</v>
      </c>
      <c r="AM2084" s="1">
        <v>-0.60904179824101268</v>
      </c>
    </row>
    <row r="2085" spans="5:39" x14ac:dyDescent="0.2">
      <c r="E2085" s="1" t="str">
        <f t="shared" si="32"/>
        <v>--1-1---01</v>
      </c>
      <c r="F2085" s="1" t="s">
        <v>87</v>
      </c>
      <c r="G2085" s="1" t="s">
        <v>87</v>
      </c>
      <c r="H2085" s="1">
        <v>1</v>
      </c>
      <c r="I2085" s="1" t="s">
        <v>87</v>
      </c>
      <c r="J2085" s="1">
        <v>1</v>
      </c>
      <c r="K2085" s="1" t="s">
        <v>87</v>
      </c>
      <c r="L2085" s="1" t="s">
        <v>87</v>
      </c>
      <c r="M2085" s="1" t="s">
        <v>87</v>
      </c>
      <c r="N2085" s="1">
        <v>0</v>
      </c>
      <c r="O2085" s="1">
        <v>1</v>
      </c>
      <c r="P2085" s="1">
        <v>1913</v>
      </c>
      <c r="Q2085" s="1">
        <v>4005174</v>
      </c>
      <c r="R2085" s="1">
        <v>48842.291272903982</v>
      </c>
      <c r="S2085" s="1">
        <v>61.713638305664063</v>
      </c>
      <c r="T2085" s="1">
        <v>-388.30933982745017</v>
      </c>
      <c r="U2085" s="1">
        <v>75.315889125701659</v>
      </c>
      <c r="V2085" s="1">
        <v>243.46658325195313</v>
      </c>
      <c r="W2085" s="1">
        <v>-48.429588317871094</v>
      </c>
      <c r="X2085" s="1">
        <v>-9.9155029495387653E-2</v>
      </c>
      <c r="Y2085" s="1">
        <v>0.54699246524620404</v>
      </c>
      <c r="Z2085" s="1">
        <v>5.3315036999640961</v>
      </c>
      <c r="AA2085" s="1">
        <v>49.003938405672265</v>
      </c>
      <c r="AB2085" s="1">
        <v>42.027812025145472</v>
      </c>
      <c r="AC2085" s="1">
        <v>3.0524516537858282</v>
      </c>
      <c r="AD2085" s="1">
        <v>3.7301750186134235E-2</v>
      </c>
      <c r="AE2085" s="1">
        <v>0.32073512911049556</v>
      </c>
      <c r="AF2085" s="1">
        <v>3.0540495868593975</v>
      </c>
      <c r="AG2085" s="1">
        <v>-6.1503208321327865</v>
      </c>
      <c r="AH2085" s="1">
        <v>8.1099825183399137</v>
      </c>
      <c r="AI2085" s="1">
        <v>6.2660934293386914</v>
      </c>
      <c r="AJ2085" s="1">
        <v>2.4346656799316406</v>
      </c>
      <c r="AK2085" s="1">
        <v>0</v>
      </c>
      <c r="AL2085" s="1">
        <v>0</v>
      </c>
      <c r="AM2085" s="1">
        <v>12.87152958389373</v>
      </c>
    </row>
    <row r="2086" spans="5:39" x14ac:dyDescent="0.2">
      <c r="E2086" s="1" t="str">
        <f t="shared" si="32"/>
        <v>--0-1---11</v>
      </c>
      <c r="F2086" s="1" t="s">
        <v>87</v>
      </c>
      <c r="G2086" s="1" t="s">
        <v>87</v>
      </c>
      <c r="H2086" s="1">
        <v>0</v>
      </c>
      <c r="I2086" s="1" t="s">
        <v>87</v>
      </c>
      <c r="J2086" s="1">
        <v>1</v>
      </c>
      <c r="K2086" s="1" t="s">
        <v>87</v>
      </c>
      <c r="L2086" s="1" t="s">
        <v>87</v>
      </c>
      <c r="M2086" s="1" t="s">
        <v>87</v>
      </c>
      <c r="N2086" s="1">
        <v>1</v>
      </c>
      <c r="O2086" s="1">
        <v>1</v>
      </c>
      <c r="P2086" s="1">
        <v>312</v>
      </c>
      <c r="Q2086" s="1">
        <v>1096450</v>
      </c>
      <c r="R2086" s="1">
        <v>22832.202629935146</v>
      </c>
      <c r="S2086" s="1">
        <v>32.493484497070313</v>
      </c>
      <c r="T2086" s="1">
        <v>-377.37816249787369</v>
      </c>
      <c r="U2086" s="1">
        <v>63.116327610735496</v>
      </c>
      <c r="V2086" s="1">
        <v>161.15254211425781</v>
      </c>
      <c r="W2086" s="1">
        <v>-113.13166046142578</v>
      </c>
      <c r="X2086" s="1">
        <v>-0.49549166278464796</v>
      </c>
      <c r="Y2086" s="1">
        <v>0.19481052487573533</v>
      </c>
      <c r="Z2086" s="1">
        <v>30.428108896894525</v>
      </c>
      <c r="AA2086" s="1">
        <v>53.758219709061059</v>
      </c>
      <c r="AB2086" s="1">
        <v>15.598704911304665</v>
      </c>
      <c r="AC2086" s="1">
        <v>2.0155957864015688E-2</v>
      </c>
      <c r="AD2086" s="1">
        <v>0</v>
      </c>
      <c r="AE2086" s="1">
        <v>0.19481052487573533</v>
      </c>
      <c r="AF2086" s="1">
        <v>29.271923024305714</v>
      </c>
      <c r="AG2086" s="1">
        <v>7.0122284018894945</v>
      </c>
      <c r="AH2086" s="1">
        <v>4.2158923850859056</v>
      </c>
      <c r="AI2086" s="1">
        <v>25.854581802210301</v>
      </c>
      <c r="AJ2086" s="1">
        <v>1.6115254163742065</v>
      </c>
      <c r="AK2086" s="1">
        <v>0</v>
      </c>
      <c r="AL2086" s="1">
        <v>0</v>
      </c>
      <c r="AM2086" s="1">
        <v>2.8949342887237903</v>
      </c>
    </row>
    <row r="2087" spans="5:39" x14ac:dyDescent="0.2">
      <c r="E2087" s="1" t="str">
        <f t="shared" si="32"/>
        <v>--1-1---11</v>
      </c>
      <c r="F2087" s="1" t="s">
        <v>87</v>
      </c>
      <c r="G2087" s="1" t="s">
        <v>87</v>
      </c>
      <c r="H2087" s="1">
        <v>1</v>
      </c>
      <c r="I2087" s="1" t="s">
        <v>87</v>
      </c>
      <c r="J2087" s="1">
        <v>1</v>
      </c>
      <c r="K2087" s="1" t="s">
        <v>87</v>
      </c>
      <c r="L2087" s="1" t="s">
        <v>87</v>
      </c>
      <c r="M2087" s="1" t="s">
        <v>87</v>
      </c>
      <c r="N2087" s="1">
        <v>1</v>
      </c>
      <c r="O2087" s="1">
        <v>1</v>
      </c>
      <c r="P2087" s="1">
        <v>807</v>
      </c>
      <c r="Q2087" s="1">
        <v>1810670</v>
      </c>
      <c r="R2087" s="1">
        <v>46846.465953336759</v>
      </c>
      <c r="S2087" s="1">
        <v>62.334789276123047</v>
      </c>
      <c r="T2087" s="1">
        <v>-493.96641713738802</v>
      </c>
      <c r="U2087" s="1">
        <v>78.833565033743952</v>
      </c>
      <c r="V2087" s="1">
        <v>225.22065734863281</v>
      </c>
      <c r="W2087" s="1">
        <v>-173.32637023925781</v>
      </c>
      <c r="X2087" s="1">
        <v>-0.36998814470211322</v>
      </c>
      <c r="Y2087" s="1">
        <v>0.96019705412913448</v>
      </c>
      <c r="Z2087" s="1">
        <v>13.430166733860945</v>
      </c>
      <c r="AA2087" s="1">
        <v>59.585457316904787</v>
      </c>
      <c r="AB2087" s="1">
        <v>25.680770101675073</v>
      </c>
      <c r="AC2087" s="1">
        <v>0.34340879343005626</v>
      </c>
      <c r="AD2087" s="1">
        <v>0</v>
      </c>
      <c r="AE2087" s="1">
        <v>0.26272042945429042</v>
      </c>
      <c r="AF2087" s="1">
        <v>8.8273401558539106</v>
      </c>
      <c r="AG2087" s="1">
        <v>1.0194901418261573</v>
      </c>
      <c r="AH2087" s="1">
        <v>8.5778757176248099</v>
      </c>
      <c r="AI2087" s="1">
        <v>13.612834778306436</v>
      </c>
      <c r="AJ2087" s="1">
        <v>2.252206563949585</v>
      </c>
      <c r="AK2087" s="1">
        <v>0</v>
      </c>
      <c r="AL2087" s="1">
        <v>0</v>
      </c>
      <c r="AM2087" s="1">
        <v>-6.6243842934004702</v>
      </c>
    </row>
    <row r="2088" spans="5:39" x14ac:dyDescent="0.2">
      <c r="E2088" s="1" t="str">
        <f t="shared" si="32"/>
        <v>--0-0---02</v>
      </c>
      <c r="F2088" s="1" t="s">
        <v>87</v>
      </c>
      <c r="G2088" s="1" t="s">
        <v>87</v>
      </c>
      <c r="H2088" s="1">
        <v>0</v>
      </c>
      <c r="I2088" s="1" t="s">
        <v>87</v>
      </c>
      <c r="J2088" s="1">
        <v>0</v>
      </c>
      <c r="K2088" s="1" t="s">
        <v>87</v>
      </c>
      <c r="L2088" s="1" t="s">
        <v>87</v>
      </c>
      <c r="M2088" s="1" t="s">
        <v>87</v>
      </c>
      <c r="N2088" s="1">
        <v>0</v>
      </c>
      <c r="O2088" s="1">
        <v>2</v>
      </c>
      <c r="P2088" s="1">
        <v>946</v>
      </c>
      <c r="Q2088" s="1">
        <v>3323984</v>
      </c>
      <c r="R2088" s="1">
        <v>15420.446114511014</v>
      </c>
      <c r="S2088" s="1">
        <v>21.034923553466797</v>
      </c>
      <c r="T2088" s="1">
        <v>-50.102598803460992</v>
      </c>
      <c r="U2088" s="1">
        <v>56.833218855878208</v>
      </c>
      <c r="V2088" s="1">
        <v>130.82939147949219</v>
      </c>
      <c r="W2088" s="1">
        <v>101.52378082275391</v>
      </c>
      <c r="X2088" s="1">
        <v>0.65837123043552914</v>
      </c>
      <c r="Y2088" s="1">
        <v>0</v>
      </c>
      <c r="Z2088" s="1">
        <v>0.12217266990454828</v>
      </c>
      <c r="AA2088" s="1">
        <v>6.950003369450636</v>
      </c>
      <c r="AB2088" s="1">
        <v>66.318038835325325</v>
      </c>
      <c r="AC2088" s="1">
        <v>25.135650472445114</v>
      </c>
      <c r="AD2088" s="1">
        <v>1.4741346528743819</v>
      </c>
      <c r="AE2088" s="1">
        <v>0</v>
      </c>
      <c r="AF2088" s="1">
        <v>0.12217266990454828</v>
      </c>
      <c r="AG2088" s="1">
        <v>-34.595031351740282</v>
      </c>
      <c r="AH2088" s="1">
        <v>1.0288858189449768E-4</v>
      </c>
      <c r="AI2088" s="1">
        <v>4.8140420180956482E-2</v>
      </c>
      <c r="AJ2088" s="1">
        <v>1.3082939386367798</v>
      </c>
      <c r="AK2088" s="1">
        <v>0</v>
      </c>
      <c r="AL2088" s="1">
        <v>0</v>
      </c>
      <c r="AM2088" s="1">
        <v>-1.4894387799197264</v>
      </c>
    </row>
    <row r="2089" spans="5:39" x14ac:dyDescent="0.2">
      <c r="E2089" s="1" t="str">
        <f t="shared" si="32"/>
        <v>--1-0---02</v>
      </c>
      <c r="F2089" s="1" t="s">
        <v>87</v>
      </c>
      <c r="G2089" s="1" t="s">
        <v>87</v>
      </c>
      <c r="H2089" s="1">
        <v>1</v>
      </c>
      <c r="I2089" s="1" t="s">
        <v>87</v>
      </c>
      <c r="J2089" s="1">
        <v>0</v>
      </c>
      <c r="K2089" s="1" t="s">
        <v>87</v>
      </c>
      <c r="L2089" s="1" t="s">
        <v>87</v>
      </c>
      <c r="M2089" s="1" t="s">
        <v>87</v>
      </c>
      <c r="N2089" s="1">
        <v>0</v>
      </c>
      <c r="O2089" s="1">
        <v>2</v>
      </c>
      <c r="P2089" s="1">
        <v>887</v>
      </c>
      <c r="Q2089" s="1">
        <v>2231180</v>
      </c>
      <c r="R2089" s="1">
        <v>24598.68000665438</v>
      </c>
      <c r="S2089" s="1">
        <v>38.527881622314453</v>
      </c>
      <c r="T2089" s="1">
        <v>-38.264214585388636</v>
      </c>
      <c r="U2089" s="1">
        <v>53.857781357652165</v>
      </c>
      <c r="V2089" s="1">
        <v>152.5245361328125</v>
      </c>
      <c r="W2089" s="1">
        <v>147.07522583007813</v>
      </c>
      <c r="X2089" s="1">
        <v>0.59789885388277608</v>
      </c>
      <c r="Y2089" s="1">
        <v>0</v>
      </c>
      <c r="Z2089" s="1">
        <v>0.77143036420190214</v>
      </c>
      <c r="AA2089" s="1">
        <v>4.0339640907501861</v>
      </c>
      <c r="AB2089" s="1">
        <v>68.708217176561277</v>
      </c>
      <c r="AC2089" s="1">
        <v>25.754399017560214</v>
      </c>
      <c r="AD2089" s="1">
        <v>0.73198935092641559</v>
      </c>
      <c r="AE2089" s="1">
        <v>0</v>
      </c>
      <c r="AF2089" s="1">
        <v>9.8243978522575492E-2</v>
      </c>
      <c r="AG2089" s="1">
        <v>-33.139938322147721</v>
      </c>
      <c r="AH2089" s="1">
        <v>1.9171469805215179E-2</v>
      </c>
      <c r="AI2089" s="1">
        <v>0.55360601455658298</v>
      </c>
      <c r="AJ2089" s="1">
        <v>1.5252454280853271</v>
      </c>
      <c r="AK2089" s="1">
        <v>0</v>
      </c>
      <c r="AL2089" s="1">
        <v>0</v>
      </c>
      <c r="AM2089" s="1">
        <v>11.524281142750528</v>
      </c>
    </row>
    <row r="2090" spans="5:39" x14ac:dyDescent="0.2">
      <c r="E2090" s="1" t="str">
        <f t="shared" si="32"/>
        <v>--0-0---12</v>
      </c>
      <c r="F2090" s="1" t="s">
        <v>87</v>
      </c>
      <c r="G2090" s="1" t="s">
        <v>87</v>
      </c>
      <c r="H2090" s="1">
        <v>0</v>
      </c>
      <c r="I2090" s="1" t="s">
        <v>87</v>
      </c>
      <c r="J2090" s="1">
        <v>0</v>
      </c>
      <c r="K2090" s="1" t="s">
        <v>87</v>
      </c>
      <c r="L2090" s="1" t="s">
        <v>87</v>
      </c>
      <c r="M2090" s="1" t="s">
        <v>87</v>
      </c>
      <c r="N2090" s="1">
        <v>1</v>
      </c>
      <c r="O2090" s="1">
        <v>2</v>
      </c>
      <c r="P2090" s="1">
        <v>169</v>
      </c>
      <c r="Q2090" s="1">
        <v>781393</v>
      </c>
      <c r="R2090" s="1">
        <v>15619.563474428031</v>
      </c>
      <c r="S2090" s="1">
        <v>23.103876113891602</v>
      </c>
      <c r="T2090" s="1">
        <v>-147.8211315445985</v>
      </c>
      <c r="U2090" s="1">
        <v>48.312319567279005</v>
      </c>
      <c r="V2090" s="1">
        <v>117.54367065429688</v>
      </c>
      <c r="W2090" s="1">
        <v>14.425494194030762</v>
      </c>
      <c r="X2090" s="1">
        <v>9.2355296725467592E-2</v>
      </c>
      <c r="Y2090" s="1">
        <v>0</v>
      </c>
      <c r="Z2090" s="1">
        <v>6.2168460684956228</v>
      </c>
      <c r="AA2090" s="1">
        <v>24.601704903934383</v>
      </c>
      <c r="AB2090" s="1">
        <v>67.491774305631097</v>
      </c>
      <c r="AC2090" s="1">
        <v>1.6896747219388961</v>
      </c>
      <c r="AD2090" s="1">
        <v>0</v>
      </c>
      <c r="AE2090" s="1">
        <v>0</v>
      </c>
      <c r="AF2090" s="1">
        <v>6.2168460684956228</v>
      </c>
      <c r="AG2090" s="1">
        <v>-5.8207860596520788</v>
      </c>
      <c r="AH2090" s="1">
        <v>0</v>
      </c>
      <c r="AI2090" s="1">
        <v>2.7096792526996891</v>
      </c>
      <c r="AJ2090" s="1">
        <v>1.1754367351531982</v>
      </c>
      <c r="AK2090" s="1">
        <v>0</v>
      </c>
      <c r="AL2090" s="1">
        <v>0</v>
      </c>
      <c r="AM2090" s="1">
        <v>-0.49825480286895624</v>
      </c>
    </row>
    <row r="2091" spans="5:39" x14ac:dyDescent="0.2">
      <c r="E2091" s="1" t="str">
        <f t="shared" si="32"/>
        <v>--1-0---12</v>
      </c>
      <c r="F2091" s="1" t="s">
        <v>87</v>
      </c>
      <c r="G2091" s="1" t="s">
        <v>87</v>
      </c>
      <c r="H2091" s="1">
        <v>1</v>
      </c>
      <c r="I2091" s="1" t="s">
        <v>87</v>
      </c>
      <c r="J2091" s="1">
        <v>0</v>
      </c>
      <c r="K2091" s="1" t="s">
        <v>87</v>
      </c>
      <c r="L2091" s="1" t="s">
        <v>87</v>
      </c>
      <c r="M2091" s="1" t="s">
        <v>87</v>
      </c>
      <c r="N2091" s="1">
        <v>1</v>
      </c>
      <c r="O2091" s="1">
        <v>2</v>
      </c>
      <c r="P2091" s="1">
        <v>125</v>
      </c>
      <c r="Q2091" s="1">
        <v>326444</v>
      </c>
      <c r="R2091" s="1">
        <v>23717.820054090535</v>
      </c>
      <c r="S2091" s="1">
        <v>35.441947937011719</v>
      </c>
      <c r="T2091" s="1">
        <v>-116.19956483959986</v>
      </c>
      <c r="U2091" s="1">
        <v>52.539577908632154</v>
      </c>
      <c r="V2091" s="1">
        <v>156.894287109375</v>
      </c>
      <c r="W2091" s="1">
        <v>82.922447204589844</v>
      </c>
      <c r="X2091" s="1">
        <v>0.34962086319686231</v>
      </c>
      <c r="Y2091" s="1">
        <v>0</v>
      </c>
      <c r="Z2091" s="1">
        <v>0</v>
      </c>
      <c r="AA2091" s="1">
        <v>8.8753354327235296</v>
      </c>
      <c r="AB2091" s="1">
        <v>88.932251779784593</v>
      </c>
      <c r="AC2091" s="1">
        <v>2.1924127874918824</v>
      </c>
      <c r="AD2091" s="1">
        <v>0</v>
      </c>
      <c r="AE2091" s="1">
        <v>0</v>
      </c>
      <c r="AF2091" s="1">
        <v>0</v>
      </c>
      <c r="AG2091" s="1">
        <v>-22.553861772208734</v>
      </c>
      <c r="AH2091" s="1">
        <v>0</v>
      </c>
      <c r="AI2091" s="1">
        <v>0</v>
      </c>
      <c r="AJ2091" s="1">
        <v>1.5689429044723511</v>
      </c>
      <c r="AK2091" s="1">
        <v>0</v>
      </c>
      <c r="AL2091" s="1">
        <v>0</v>
      </c>
      <c r="AM2091" s="1">
        <v>12.242002206124134</v>
      </c>
    </row>
    <row r="2092" spans="5:39" x14ac:dyDescent="0.2">
      <c r="E2092" s="1" t="str">
        <f t="shared" si="32"/>
        <v>--0-1---02</v>
      </c>
      <c r="F2092" s="1" t="s">
        <v>87</v>
      </c>
      <c r="G2092" s="1" t="s">
        <v>87</v>
      </c>
      <c r="H2092" s="1">
        <v>0</v>
      </c>
      <c r="I2092" s="1" t="s">
        <v>87</v>
      </c>
      <c r="J2092" s="1">
        <v>1</v>
      </c>
      <c r="K2092" s="1" t="s">
        <v>87</v>
      </c>
      <c r="L2092" s="1" t="s">
        <v>87</v>
      </c>
      <c r="M2092" s="1" t="s">
        <v>87</v>
      </c>
      <c r="N2092" s="1">
        <v>0</v>
      </c>
      <c r="O2092" s="1">
        <v>2</v>
      </c>
      <c r="P2092" s="1">
        <v>1605</v>
      </c>
      <c r="Q2092" s="1">
        <v>5280940</v>
      </c>
      <c r="R2092" s="1">
        <v>25344.426103255522</v>
      </c>
      <c r="S2092" s="1">
        <v>34.954063415527344</v>
      </c>
      <c r="T2092" s="1">
        <v>-210.0435782451234</v>
      </c>
      <c r="U2092" s="1">
        <v>83.211110199958384</v>
      </c>
      <c r="V2092" s="1">
        <v>169.29829406738281</v>
      </c>
      <c r="W2092" s="1">
        <v>38.264430999755859</v>
      </c>
      <c r="X2092" s="1">
        <v>0.15097769759655652</v>
      </c>
      <c r="Y2092" s="1">
        <v>7.7675565334959298E-2</v>
      </c>
      <c r="Z2092" s="1">
        <v>3.8598052619420029</v>
      </c>
      <c r="AA2092" s="1">
        <v>36.987221971845926</v>
      </c>
      <c r="AB2092" s="1">
        <v>46.581252580033102</v>
      </c>
      <c r="AC2092" s="1">
        <v>11.893299298988437</v>
      </c>
      <c r="AD2092" s="1">
        <v>0.60074532185557872</v>
      </c>
      <c r="AE2092" s="1">
        <v>7.7675565334959298E-2</v>
      </c>
      <c r="AF2092" s="1">
        <v>3.7529492855438615</v>
      </c>
      <c r="AG2092" s="1">
        <v>-10.391544650462439</v>
      </c>
      <c r="AH2092" s="1">
        <v>3.7528375991907796</v>
      </c>
      <c r="AI2092" s="1">
        <v>3.4390051389867544</v>
      </c>
      <c r="AJ2092" s="1">
        <v>1.6929829120635986</v>
      </c>
      <c r="AK2092" s="1">
        <v>0</v>
      </c>
      <c r="AL2092" s="1">
        <v>0</v>
      </c>
      <c r="AM2092" s="1">
        <v>-1.0016884888977435</v>
      </c>
    </row>
    <row r="2093" spans="5:39" x14ac:dyDescent="0.2">
      <c r="E2093" s="1" t="str">
        <f t="shared" si="32"/>
        <v>--1-1---02</v>
      </c>
      <c r="F2093" s="1" t="s">
        <v>87</v>
      </c>
      <c r="G2093" s="1" t="s">
        <v>87</v>
      </c>
      <c r="H2093" s="1">
        <v>1</v>
      </c>
      <c r="I2093" s="1" t="s">
        <v>87</v>
      </c>
      <c r="J2093" s="1">
        <v>1</v>
      </c>
      <c r="K2093" s="1" t="s">
        <v>87</v>
      </c>
      <c r="L2093" s="1" t="s">
        <v>87</v>
      </c>
      <c r="M2093" s="1" t="s">
        <v>87</v>
      </c>
      <c r="N2093" s="1">
        <v>0</v>
      </c>
      <c r="O2093" s="1">
        <v>2</v>
      </c>
      <c r="P2093" s="1">
        <v>5331</v>
      </c>
      <c r="Q2093" s="1">
        <v>11622524</v>
      </c>
      <c r="R2093" s="1">
        <v>51347.913036676669</v>
      </c>
      <c r="S2093" s="1">
        <v>63.179447174072266</v>
      </c>
      <c r="T2093" s="1">
        <v>-329.78990690974609</v>
      </c>
      <c r="U2093" s="1">
        <v>85.586037657970436</v>
      </c>
      <c r="V2093" s="1">
        <v>244.56159973144531</v>
      </c>
      <c r="W2093" s="1">
        <v>8.2222995758056641</v>
      </c>
      <c r="X2093" s="1">
        <v>1.601291871381931E-2</v>
      </c>
      <c r="Y2093" s="1">
        <v>0.50328138707220571</v>
      </c>
      <c r="Z2093" s="1">
        <v>3.6575187971218641</v>
      </c>
      <c r="AA2093" s="1">
        <v>38.97066592420029</v>
      </c>
      <c r="AB2093" s="1">
        <v>50.181569855222499</v>
      </c>
      <c r="AC2093" s="1">
        <v>6.5518298779163624</v>
      </c>
      <c r="AD2093" s="1">
        <v>0.13513415846678398</v>
      </c>
      <c r="AE2093" s="1">
        <v>0.24171169704618375</v>
      </c>
      <c r="AF2093" s="1">
        <v>2.4415092625319592</v>
      </c>
      <c r="AG2093" s="1">
        <v>-6.4255013709574538</v>
      </c>
      <c r="AH2093" s="1">
        <v>8.8535768184823525</v>
      </c>
      <c r="AI2093" s="1">
        <v>7.4220154850818769</v>
      </c>
      <c r="AJ2093" s="1">
        <v>2.4456160068511963</v>
      </c>
      <c r="AK2093" s="1">
        <v>0</v>
      </c>
      <c r="AL2093" s="1">
        <v>0</v>
      </c>
      <c r="AM2093" s="1">
        <v>-1.9855245870968921</v>
      </c>
    </row>
    <row r="2094" spans="5:39" x14ac:dyDescent="0.2">
      <c r="E2094" s="1" t="str">
        <f t="shared" si="32"/>
        <v>--0-1---12</v>
      </c>
      <c r="F2094" s="1" t="s">
        <v>87</v>
      </c>
      <c r="G2094" s="1" t="s">
        <v>87</v>
      </c>
      <c r="H2094" s="1">
        <v>0</v>
      </c>
      <c r="I2094" s="1" t="s">
        <v>87</v>
      </c>
      <c r="J2094" s="1">
        <v>1</v>
      </c>
      <c r="K2094" s="1" t="s">
        <v>87</v>
      </c>
      <c r="L2094" s="1" t="s">
        <v>87</v>
      </c>
      <c r="M2094" s="1" t="s">
        <v>87</v>
      </c>
      <c r="N2094" s="1">
        <v>1</v>
      </c>
      <c r="O2094" s="1">
        <v>2</v>
      </c>
      <c r="P2094" s="1">
        <v>525</v>
      </c>
      <c r="Q2094" s="1">
        <v>1864106</v>
      </c>
      <c r="R2094" s="1">
        <v>27374.55861083289</v>
      </c>
      <c r="S2094" s="1">
        <v>38.74615478515625</v>
      </c>
      <c r="T2094" s="1">
        <v>-339.45902217048013</v>
      </c>
      <c r="U2094" s="1">
        <v>65.907202703905924</v>
      </c>
      <c r="V2094" s="1">
        <v>164.17359924316406</v>
      </c>
      <c r="W2094" s="1">
        <v>-89.002593994140625</v>
      </c>
      <c r="X2094" s="1">
        <v>-0.32512887334344004</v>
      </c>
      <c r="Y2094" s="1">
        <v>1.5472832553513589</v>
      </c>
      <c r="Z2094" s="1">
        <v>19.079548051452011</v>
      </c>
      <c r="AA2094" s="1">
        <v>56.860500422186291</v>
      </c>
      <c r="AB2094" s="1">
        <v>22.002772374532352</v>
      </c>
      <c r="AC2094" s="1">
        <v>0.50989589647798994</v>
      </c>
      <c r="AD2094" s="1">
        <v>0</v>
      </c>
      <c r="AE2094" s="1">
        <v>1.5472832553513589</v>
      </c>
      <c r="AF2094" s="1">
        <v>18.816526527997869</v>
      </c>
      <c r="AG2094" s="1">
        <v>0.58278030087137545</v>
      </c>
      <c r="AH2094" s="1">
        <v>3.6183109461299456</v>
      </c>
      <c r="AI2094" s="1">
        <v>13.532534276829661</v>
      </c>
      <c r="AJ2094" s="1">
        <v>1.6417360305786133</v>
      </c>
      <c r="AK2094" s="1">
        <v>0</v>
      </c>
      <c r="AL2094" s="1">
        <v>0</v>
      </c>
      <c r="AM2094" s="1">
        <v>2.6419936267477562</v>
      </c>
    </row>
    <row r="2095" spans="5:39" x14ac:dyDescent="0.2">
      <c r="E2095" s="1" t="str">
        <f t="shared" si="32"/>
        <v>--1-1---12</v>
      </c>
      <c r="F2095" s="1" t="s">
        <v>87</v>
      </c>
      <c r="G2095" s="1" t="s">
        <v>87</v>
      </c>
      <c r="H2095" s="1">
        <v>1</v>
      </c>
      <c r="I2095" s="1" t="s">
        <v>87</v>
      </c>
      <c r="J2095" s="1">
        <v>1</v>
      </c>
      <c r="K2095" s="1" t="s">
        <v>87</v>
      </c>
      <c r="L2095" s="1" t="s">
        <v>87</v>
      </c>
      <c r="M2095" s="1" t="s">
        <v>87</v>
      </c>
      <c r="N2095" s="1">
        <v>1</v>
      </c>
      <c r="O2095" s="1">
        <v>2</v>
      </c>
      <c r="P2095" s="1">
        <v>1649</v>
      </c>
      <c r="Q2095" s="1">
        <v>3703565</v>
      </c>
      <c r="R2095" s="1">
        <v>46610.066992536456</v>
      </c>
      <c r="S2095" s="1">
        <v>61.363491058349609</v>
      </c>
      <c r="T2095" s="1">
        <v>-417.29842541595553</v>
      </c>
      <c r="U2095" s="1">
        <v>73.909424900178323</v>
      </c>
      <c r="V2095" s="1">
        <v>232.62307739257813</v>
      </c>
      <c r="W2095" s="1">
        <v>-84.276290893554688</v>
      </c>
      <c r="X2095" s="1">
        <v>-0.1808113489882982</v>
      </c>
      <c r="Y2095" s="1">
        <v>0.83662633165612044</v>
      </c>
      <c r="Z2095" s="1">
        <v>7.3792953546110303</v>
      </c>
      <c r="AA2095" s="1">
        <v>54.793206005564912</v>
      </c>
      <c r="AB2095" s="1">
        <v>35.919364180188545</v>
      </c>
      <c r="AC2095" s="1">
        <v>1.0226362977293499</v>
      </c>
      <c r="AD2095" s="1">
        <v>4.8871830250042866E-2</v>
      </c>
      <c r="AE2095" s="1">
        <v>0.46047524479791763</v>
      </c>
      <c r="AF2095" s="1">
        <v>5.0522942084181048</v>
      </c>
      <c r="AG2095" s="1">
        <v>-2.5584604350023703</v>
      </c>
      <c r="AH2095" s="1">
        <v>8.0467282379063167</v>
      </c>
      <c r="AI2095" s="1">
        <v>12.841018203495439</v>
      </c>
      <c r="AJ2095" s="1">
        <v>2.3262307643890381</v>
      </c>
      <c r="AK2095" s="1">
        <v>0</v>
      </c>
      <c r="AL2095" s="1">
        <v>0</v>
      </c>
      <c r="AM2095" s="1">
        <v>8.1603451960940472</v>
      </c>
    </row>
    <row r="2096" spans="5:39" x14ac:dyDescent="0.2">
      <c r="E2096" s="1" t="str">
        <f t="shared" si="32"/>
        <v>---10---01</v>
      </c>
      <c r="F2096" s="1" t="s">
        <v>87</v>
      </c>
      <c r="G2096" s="1" t="s">
        <v>87</v>
      </c>
      <c r="H2096" s="1" t="s">
        <v>87</v>
      </c>
      <c r="I2096" s="1">
        <v>1</v>
      </c>
      <c r="J2096" s="1">
        <v>0</v>
      </c>
      <c r="K2096" s="1" t="s">
        <v>87</v>
      </c>
      <c r="L2096" s="1" t="s">
        <v>87</v>
      </c>
      <c r="M2096" s="1" t="s">
        <v>87</v>
      </c>
      <c r="N2096" s="1">
        <v>0</v>
      </c>
      <c r="O2096" s="1">
        <v>1</v>
      </c>
      <c r="P2096" s="1">
        <v>531</v>
      </c>
      <c r="Q2096" s="1">
        <v>1672837</v>
      </c>
      <c r="R2096" s="1">
        <v>13823.118309299763</v>
      </c>
      <c r="S2096" s="1">
        <v>13.266360282897949</v>
      </c>
      <c r="T2096" s="1">
        <v>-102.45194978080802</v>
      </c>
      <c r="U2096" s="1">
        <v>53.654741954386047</v>
      </c>
      <c r="V2096" s="1">
        <v>145.1522216796875</v>
      </c>
      <c r="W2096" s="1">
        <v>80.30157470703125</v>
      </c>
      <c r="X2096" s="1">
        <v>0.58092228475688334</v>
      </c>
      <c r="Y2096" s="1">
        <v>0</v>
      </c>
      <c r="Z2096" s="1">
        <v>1.3318093753306508</v>
      </c>
      <c r="AA2096" s="1">
        <v>12.677864011855307</v>
      </c>
      <c r="AB2096" s="1">
        <v>65.821953962041718</v>
      </c>
      <c r="AC2096" s="1">
        <v>20.106681045433596</v>
      </c>
      <c r="AD2096" s="1">
        <v>6.1691605338715011E-2</v>
      </c>
      <c r="AE2096" s="1">
        <v>0</v>
      </c>
      <c r="AF2096" s="1">
        <v>1.3318093753306508</v>
      </c>
      <c r="AG2096" s="1">
        <v>-22.912258813422731</v>
      </c>
      <c r="AH2096" s="1">
        <v>8.6404114686607237E-3</v>
      </c>
      <c r="AI2096" s="1">
        <v>0.77427016214999445</v>
      </c>
      <c r="AJ2096" s="1">
        <v>1.4515222311019897</v>
      </c>
      <c r="AK2096" s="1">
        <v>0</v>
      </c>
      <c r="AL2096" s="1">
        <v>0</v>
      </c>
      <c r="AM2096" s="1">
        <v>6.0759138171471143</v>
      </c>
    </row>
    <row r="2097" spans="5:39" x14ac:dyDescent="0.2">
      <c r="E2097" s="1" t="str">
        <f t="shared" si="32"/>
        <v>---20---01</v>
      </c>
      <c r="F2097" s="1" t="s">
        <v>87</v>
      </c>
      <c r="G2097" s="1" t="s">
        <v>87</v>
      </c>
      <c r="H2097" s="1" t="s">
        <v>87</v>
      </c>
      <c r="I2097" s="1">
        <v>2</v>
      </c>
      <c r="J2097" s="1">
        <v>0</v>
      </c>
      <c r="K2097" s="1" t="s">
        <v>87</v>
      </c>
      <c r="L2097" s="1" t="s">
        <v>87</v>
      </c>
      <c r="M2097" s="1" t="s">
        <v>87</v>
      </c>
      <c r="N2097" s="1">
        <v>0</v>
      </c>
      <c r="O2097" s="1">
        <v>1</v>
      </c>
      <c r="P2097" s="1">
        <v>214</v>
      </c>
      <c r="Q2097" s="1">
        <v>690594</v>
      </c>
      <c r="R2097" s="1">
        <v>23771.087881690226</v>
      </c>
      <c r="S2097" s="1">
        <v>46.998676300048828</v>
      </c>
      <c r="T2097" s="1">
        <v>-116.10122410320805</v>
      </c>
      <c r="U2097" s="1">
        <v>48.290138932794072</v>
      </c>
      <c r="V2097" s="1">
        <v>128.47969055175781</v>
      </c>
      <c r="W2097" s="1">
        <v>67.802986145019531</v>
      </c>
      <c r="X2097" s="1">
        <v>0.28523299599277091</v>
      </c>
      <c r="Y2097" s="1">
        <v>0.25326023683959026</v>
      </c>
      <c r="Z2097" s="1">
        <v>0.48885452233874027</v>
      </c>
      <c r="AA2097" s="1">
        <v>28.897152306565072</v>
      </c>
      <c r="AB2097" s="1">
        <v>65.042412763505041</v>
      </c>
      <c r="AC2097" s="1">
        <v>5.3183201707515559</v>
      </c>
      <c r="AD2097" s="1">
        <v>0</v>
      </c>
      <c r="AE2097" s="1">
        <v>0.25326023683959026</v>
      </c>
      <c r="AF2097" s="1">
        <v>0.48885452233874027</v>
      </c>
      <c r="AG2097" s="1">
        <v>-4.2032739794661378</v>
      </c>
      <c r="AH2097" s="1">
        <v>2.8575400307561317E-2</v>
      </c>
      <c r="AI2097" s="1">
        <v>1.9611303643160973</v>
      </c>
      <c r="AJ2097" s="1">
        <v>1.2847968339920044</v>
      </c>
      <c r="AK2097" s="1">
        <v>0</v>
      </c>
      <c r="AL2097" s="1">
        <v>0</v>
      </c>
      <c r="AM2097" s="1">
        <v>9.3479512893671366</v>
      </c>
    </row>
    <row r="2098" spans="5:39" x14ac:dyDescent="0.2">
      <c r="E2098" s="1" t="str">
        <f t="shared" si="32"/>
        <v>---30---01</v>
      </c>
      <c r="F2098" s="1" t="s">
        <v>87</v>
      </c>
      <c r="G2098" s="1" t="s">
        <v>87</v>
      </c>
      <c r="H2098" s="1" t="s">
        <v>87</v>
      </c>
      <c r="I2098" s="1">
        <v>3</v>
      </c>
      <c r="J2098" s="1">
        <v>0</v>
      </c>
      <c r="K2098" s="1" t="s">
        <v>87</v>
      </c>
      <c r="L2098" s="1" t="s">
        <v>87</v>
      </c>
      <c r="M2098" s="1" t="s">
        <v>87</v>
      </c>
      <c r="N2098" s="1">
        <v>0</v>
      </c>
      <c r="O2098" s="1">
        <v>1</v>
      </c>
      <c r="P2098" s="1">
        <v>39</v>
      </c>
      <c r="Q2098" s="1">
        <v>79952</v>
      </c>
      <c r="R2098" s="1">
        <v>63588.90423244542</v>
      </c>
      <c r="S2098" s="1">
        <v>89.429084777832031</v>
      </c>
      <c r="T2098" s="1">
        <v>-117.71814113597485</v>
      </c>
      <c r="U2098" s="1">
        <v>66.801404964876269</v>
      </c>
      <c r="V2098" s="1">
        <v>174.46968078613281</v>
      </c>
      <c r="W2098" s="1">
        <v>-24.014781951904297</v>
      </c>
      <c r="X2098" s="1">
        <v>-3.7765679786082966E-2</v>
      </c>
      <c r="Y2098" s="1">
        <v>0</v>
      </c>
      <c r="Z2098" s="1">
        <v>4.7228337002201322</v>
      </c>
      <c r="AA2098" s="1">
        <v>33.382529517710623</v>
      </c>
      <c r="AB2098" s="1">
        <v>61.894636782069249</v>
      </c>
      <c r="AC2098" s="1">
        <v>0</v>
      </c>
      <c r="AD2098" s="1">
        <v>0</v>
      </c>
      <c r="AE2098" s="1">
        <v>0</v>
      </c>
      <c r="AF2098" s="1">
        <v>0</v>
      </c>
      <c r="AG2098" s="1">
        <v>0</v>
      </c>
      <c r="AH2098" s="1">
        <v>0</v>
      </c>
      <c r="AI2098" s="1">
        <v>0</v>
      </c>
      <c r="AJ2098" s="1">
        <v>1.7446968555450439</v>
      </c>
      <c r="AK2098" s="1">
        <v>0</v>
      </c>
      <c r="AL2098" s="1">
        <v>1</v>
      </c>
      <c r="AM2098" s="1">
        <v>-147.5677276169161</v>
      </c>
    </row>
    <row r="2099" spans="5:39" x14ac:dyDescent="0.2">
      <c r="E2099" s="1" t="str">
        <f t="shared" si="32"/>
        <v>---10---11</v>
      </c>
      <c r="F2099" s="1" t="s">
        <v>87</v>
      </c>
      <c r="G2099" s="1" t="s">
        <v>87</v>
      </c>
      <c r="H2099" s="1" t="s">
        <v>87</v>
      </c>
      <c r="I2099" s="1">
        <v>1</v>
      </c>
      <c r="J2099" s="1">
        <v>0</v>
      </c>
      <c r="K2099" s="1" t="s">
        <v>87</v>
      </c>
      <c r="L2099" s="1" t="s">
        <v>87</v>
      </c>
      <c r="M2099" s="1" t="s">
        <v>87</v>
      </c>
      <c r="N2099" s="1">
        <v>1</v>
      </c>
      <c r="O2099" s="1">
        <v>1</v>
      </c>
      <c r="P2099" s="1">
        <v>149</v>
      </c>
      <c r="Q2099" s="1">
        <v>428863</v>
      </c>
      <c r="R2099" s="1">
        <v>13521.012775431978</v>
      </c>
      <c r="S2099" s="1">
        <v>13.020712852478027</v>
      </c>
      <c r="T2099" s="1">
        <v>-164.65400547552085</v>
      </c>
      <c r="U2099" s="1">
        <v>46.815454621933931</v>
      </c>
      <c r="V2099" s="1">
        <v>144.35494995117188</v>
      </c>
      <c r="W2099" s="1">
        <v>30.655719757080078</v>
      </c>
      <c r="X2099" s="1">
        <v>0.2267265053752652</v>
      </c>
      <c r="Y2099" s="1">
        <v>0</v>
      </c>
      <c r="Z2099" s="1">
        <v>12.129514553598701</v>
      </c>
      <c r="AA2099" s="1">
        <v>9.1439457355845573</v>
      </c>
      <c r="AB2099" s="1">
        <v>71.784229462555643</v>
      </c>
      <c r="AC2099" s="1">
        <v>6.9423102482610997</v>
      </c>
      <c r="AD2099" s="1">
        <v>0</v>
      </c>
      <c r="AE2099" s="1">
        <v>0</v>
      </c>
      <c r="AF2099" s="1">
        <v>12.129514553598701</v>
      </c>
      <c r="AG2099" s="1">
        <v>-5.2896880864575166</v>
      </c>
      <c r="AH2099" s="1">
        <v>0</v>
      </c>
      <c r="AI2099" s="1">
        <v>5.7730661393636913</v>
      </c>
      <c r="AJ2099" s="1">
        <v>1.4435495138168335</v>
      </c>
      <c r="AK2099" s="1">
        <v>0</v>
      </c>
      <c r="AL2099" s="1">
        <v>0</v>
      </c>
      <c r="AM2099" s="1">
        <v>3.6559359484553902</v>
      </c>
    </row>
    <row r="2100" spans="5:39" x14ac:dyDescent="0.2">
      <c r="E2100" s="1" t="str">
        <f t="shared" si="32"/>
        <v>---20---11</v>
      </c>
      <c r="F2100" s="1" t="s">
        <v>87</v>
      </c>
      <c r="G2100" s="1" t="s">
        <v>87</v>
      </c>
      <c r="H2100" s="1" t="s">
        <v>87</v>
      </c>
      <c r="I2100" s="1">
        <v>2</v>
      </c>
      <c r="J2100" s="1">
        <v>0</v>
      </c>
      <c r="K2100" s="1" t="s">
        <v>87</v>
      </c>
      <c r="L2100" s="1" t="s">
        <v>87</v>
      </c>
      <c r="M2100" s="1" t="s">
        <v>87</v>
      </c>
      <c r="N2100" s="1">
        <v>1</v>
      </c>
      <c r="O2100" s="1">
        <v>1</v>
      </c>
      <c r="P2100" s="1">
        <v>74</v>
      </c>
      <c r="Q2100" s="1">
        <v>251515</v>
      </c>
      <c r="R2100" s="1">
        <v>24661.690326596177</v>
      </c>
      <c r="S2100" s="1">
        <v>49.940425872802734</v>
      </c>
      <c r="T2100" s="1">
        <v>-208.8722112546464</v>
      </c>
      <c r="U2100" s="1">
        <v>59.03202448702779</v>
      </c>
      <c r="V2100" s="1">
        <v>123.17595672607422</v>
      </c>
      <c r="W2100" s="1">
        <v>-2.9759988784790039</v>
      </c>
      <c r="X2100" s="1">
        <v>-1.2067294816647523E-2</v>
      </c>
      <c r="Y2100" s="1">
        <v>0</v>
      </c>
      <c r="Z2100" s="1">
        <v>6.572570224439894</v>
      </c>
      <c r="AA2100" s="1">
        <v>55.133491044271707</v>
      </c>
      <c r="AB2100" s="1">
        <v>32.238633878695104</v>
      </c>
      <c r="AC2100" s="1">
        <v>6.0553048525932844</v>
      </c>
      <c r="AD2100" s="1">
        <v>0</v>
      </c>
      <c r="AE2100" s="1">
        <v>0</v>
      </c>
      <c r="AF2100" s="1">
        <v>6.572570224439894</v>
      </c>
      <c r="AG2100" s="1">
        <v>2.7791721523620083E-2</v>
      </c>
      <c r="AH2100" s="1">
        <v>0</v>
      </c>
      <c r="AI2100" s="1">
        <v>4.4427592278144195</v>
      </c>
      <c r="AJ2100" s="1">
        <v>1.2317595481872559</v>
      </c>
      <c r="AK2100" s="1">
        <v>0</v>
      </c>
      <c r="AL2100" s="1">
        <v>1</v>
      </c>
      <c r="AM2100" s="1">
        <v>19.217683464387502</v>
      </c>
    </row>
    <row r="2101" spans="5:39" x14ac:dyDescent="0.2">
      <c r="E2101" s="1" t="str">
        <f t="shared" si="32"/>
        <v>---30---11</v>
      </c>
      <c r="F2101" s="1" t="s">
        <v>87</v>
      </c>
      <c r="G2101" s="1" t="s">
        <v>87</v>
      </c>
      <c r="H2101" s="1" t="s">
        <v>87</v>
      </c>
      <c r="I2101" s="1">
        <v>3</v>
      </c>
      <c r="J2101" s="1">
        <v>0</v>
      </c>
      <c r="K2101" s="1" t="s">
        <v>87</v>
      </c>
      <c r="L2101" s="1" t="s">
        <v>87</v>
      </c>
      <c r="M2101" s="1" t="s">
        <v>87</v>
      </c>
      <c r="N2101" s="1">
        <v>1</v>
      </c>
      <c r="O2101" s="1">
        <v>1</v>
      </c>
      <c r="P2101" s="1">
        <v>9</v>
      </c>
      <c r="Q2101" s="1">
        <v>26073</v>
      </c>
      <c r="R2101" s="1">
        <v>48466.410862351433</v>
      </c>
      <c r="S2101" s="1">
        <v>90.083381652832031</v>
      </c>
      <c r="T2101" s="1">
        <v>-277.20835891347764</v>
      </c>
      <c r="U2101" s="1">
        <v>65.849334857203644</v>
      </c>
      <c r="V2101" s="1">
        <v>116.49599456787109</v>
      </c>
      <c r="W2101" s="1">
        <v>-207.65216064453125</v>
      </c>
      <c r="X2101" s="1">
        <v>-0.428445508858249</v>
      </c>
      <c r="Y2101" s="1">
        <v>0</v>
      </c>
      <c r="Z2101" s="1">
        <v>21.773482146281594</v>
      </c>
      <c r="AA2101" s="1">
        <v>65.834388064281057</v>
      </c>
      <c r="AB2101" s="1">
        <v>12.39212978943735</v>
      </c>
      <c r="AC2101" s="1">
        <v>0</v>
      </c>
      <c r="AD2101" s="1">
        <v>0</v>
      </c>
      <c r="AE2101" s="1">
        <v>0</v>
      </c>
      <c r="AF2101" s="1">
        <v>0</v>
      </c>
      <c r="AG2101" s="1">
        <v>0</v>
      </c>
      <c r="AH2101" s="1">
        <v>0</v>
      </c>
      <c r="AI2101" s="1">
        <v>0</v>
      </c>
      <c r="AJ2101" s="1">
        <v>1.1649599075317383</v>
      </c>
      <c r="AK2101" s="1">
        <v>1</v>
      </c>
      <c r="AL2101" s="1">
        <v>0</v>
      </c>
      <c r="AM2101" s="1">
        <v>-112.78912750884419</v>
      </c>
    </row>
    <row r="2102" spans="5:39" x14ac:dyDescent="0.2">
      <c r="E2102" s="1" t="str">
        <f t="shared" si="32"/>
        <v>---11---01</v>
      </c>
      <c r="F2102" s="1" t="s">
        <v>87</v>
      </c>
      <c r="G2102" s="1" t="s">
        <v>87</v>
      </c>
      <c r="H2102" s="1" t="s">
        <v>87</v>
      </c>
      <c r="I2102" s="1">
        <v>1</v>
      </c>
      <c r="J2102" s="1">
        <v>1</v>
      </c>
      <c r="K2102" s="1" t="s">
        <v>87</v>
      </c>
      <c r="L2102" s="1" t="s">
        <v>87</v>
      </c>
      <c r="M2102" s="1" t="s">
        <v>87</v>
      </c>
      <c r="N2102" s="1">
        <v>0</v>
      </c>
      <c r="O2102" s="1">
        <v>1</v>
      </c>
      <c r="P2102" s="1">
        <v>691</v>
      </c>
      <c r="Q2102" s="1">
        <v>1548004</v>
      </c>
      <c r="R2102" s="1">
        <v>18021.517728342351</v>
      </c>
      <c r="S2102" s="1">
        <v>16.127285003662109</v>
      </c>
      <c r="T2102" s="1">
        <v>-272.04355781500709</v>
      </c>
      <c r="U2102" s="1">
        <v>65.874831885337187</v>
      </c>
      <c r="V2102" s="1">
        <v>204.15650939941406</v>
      </c>
      <c r="W2102" s="1">
        <v>8.9281530380249023</v>
      </c>
      <c r="X2102" s="1">
        <v>4.9541626696533114E-2</v>
      </c>
      <c r="Y2102" s="1">
        <v>1.7744786189182973</v>
      </c>
      <c r="Z2102" s="1">
        <v>10.284792545755696</v>
      </c>
      <c r="AA2102" s="1">
        <v>42.190394856860834</v>
      </c>
      <c r="AB2102" s="1">
        <v>38.347123134048751</v>
      </c>
      <c r="AC2102" s="1">
        <v>7.3066994658928532</v>
      </c>
      <c r="AD2102" s="1">
        <v>9.651137852356971E-2</v>
      </c>
      <c r="AE2102" s="1">
        <v>1.7744786189182973</v>
      </c>
      <c r="AF2102" s="1">
        <v>10.284792545755696</v>
      </c>
      <c r="AG2102" s="1">
        <v>-17.506513908563313</v>
      </c>
      <c r="AH2102" s="1">
        <v>4.0641017413187459</v>
      </c>
      <c r="AI2102" s="1">
        <v>12.2030068498609</v>
      </c>
      <c r="AJ2102" s="1">
        <v>2.0415651798248291</v>
      </c>
      <c r="AK2102" s="1">
        <v>0</v>
      </c>
      <c r="AL2102" s="1">
        <v>0</v>
      </c>
      <c r="AM2102" s="1">
        <v>12.179770039444669</v>
      </c>
    </row>
    <row r="2103" spans="5:39" x14ac:dyDescent="0.2">
      <c r="E2103" s="1" t="str">
        <f t="shared" si="32"/>
        <v>---21---01</v>
      </c>
      <c r="F2103" s="1" t="s">
        <v>87</v>
      </c>
      <c r="G2103" s="1" t="s">
        <v>87</v>
      </c>
      <c r="H2103" s="1" t="s">
        <v>87</v>
      </c>
      <c r="I2103" s="1">
        <v>2</v>
      </c>
      <c r="J2103" s="1">
        <v>1</v>
      </c>
      <c r="K2103" s="1" t="s">
        <v>87</v>
      </c>
      <c r="L2103" s="1" t="s">
        <v>87</v>
      </c>
      <c r="M2103" s="1" t="s">
        <v>87</v>
      </c>
      <c r="N2103" s="1">
        <v>0</v>
      </c>
      <c r="O2103" s="1">
        <v>1</v>
      </c>
      <c r="P2103" s="1">
        <v>1351</v>
      </c>
      <c r="Q2103" s="1">
        <v>3108288</v>
      </c>
      <c r="R2103" s="1">
        <v>38547.536703326659</v>
      </c>
      <c r="S2103" s="1">
        <v>56.355789184570313</v>
      </c>
      <c r="T2103" s="1">
        <v>-348.753114321846</v>
      </c>
      <c r="U2103" s="1">
        <v>72.176615264328433</v>
      </c>
      <c r="V2103" s="1">
        <v>228.7764892578125</v>
      </c>
      <c r="W2103" s="1">
        <v>4.2388772964477539</v>
      </c>
      <c r="X2103" s="1">
        <v>1.0996493314401432E-2</v>
      </c>
      <c r="Y2103" s="1">
        <v>0.35784972306298513</v>
      </c>
      <c r="Z2103" s="1">
        <v>5.1846868758622104</v>
      </c>
      <c r="AA2103" s="1">
        <v>45.326527014227771</v>
      </c>
      <c r="AB2103" s="1">
        <v>46.110559896637639</v>
      </c>
      <c r="AC2103" s="1">
        <v>3.0203764902094017</v>
      </c>
      <c r="AD2103" s="1">
        <v>0</v>
      </c>
      <c r="AE2103" s="1">
        <v>0.35784972306298513</v>
      </c>
      <c r="AF2103" s="1">
        <v>5.1846868758622104</v>
      </c>
      <c r="AG2103" s="1">
        <v>-1.9309491888315895</v>
      </c>
      <c r="AH2103" s="1">
        <v>6.6014736480026803</v>
      </c>
      <c r="AI2103" s="1">
        <v>9.0663752577945154</v>
      </c>
      <c r="AJ2103" s="1">
        <v>2.2877647876739502</v>
      </c>
      <c r="AK2103" s="1">
        <v>0</v>
      </c>
      <c r="AL2103" s="1">
        <v>0</v>
      </c>
      <c r="AM2103" s="1">
        <v>38.301992776950648</v>
      </c>
    </row>
    <row r="2104" spans="5:39" x14ac:dyDescent="0.2">
      <c r="E2104" s="1" t="str">
        <f t="shared" si="32"/>
        <v>---31---01</v>
      </c>
      <c r="F2104" s="1" t="s">
        <v>87</v>
      </c>
      <c r="G2104" s="1" t="s">
        <v>87</v>
      </c>
      <c r="H2104" s="1" t="s">
        <v>87</v>
      </c>
      <c r="I2104" s="1">
        <v>3</v>
      </c>
      <c r="J2104" s="1">
        <v>1</v>
      </c>
      <c r="K2104" s="1" t="s">
        <v>87</v>
      </c>
      <c r="L2104" s="1" t="s">
        <v>87</v>
      </c>
      <c r="M2104" s="1" t="s">
        <v>87</v>
      </c>
      <c r="N2104" s="1">
        <v>0</v>
      </c>
      <c r="O2104" s="1">
        <v>1</v>
      </c>
      <c r="P2104" s="1">
        <v>470</v>
      </c>
      <c r="Q2104" s="1">
        <v>1272296</v>
      </c>
      <c r="R2104" s="1">
        <v>76967.295042805505</v>
      </c>
      <c r="S2104" s="1">
        <v>90.537834167480469</v>
      </c>
      <c r="T2104" s="1">
        <v>-481.57309172920475</v>
      </c>
      <c r="U2104" s="1">
        <v>80.017240619362028</v>
      </c>
      <c r="V2104" s="1">
        <v>224.625244140625</v>
      </c>
      <c r="W2104" s="1">
        <v>-233.48892211914063</v>
      </c>
      <c r="X2104" s="1">
        <v>-0.30336121594150517</v>
      </c>
      <c r="Y2104" s="1">
        <v>0.7122556386249741</v>
      </c>
      <c r="Z2104" s="1">
        <v>7.3346139577582568</v>
      </c>
      <c r="AA2104" s="1">
        <v>72.043533894628297</v>
      </c>
      <c r="AB2104" s="1">
        <v>19.909596508988475</v>
      </c>
      <c r="AC2104" s="1">
        <v>0</v>
      </c>
      <c r="AD2104" s="1">
        <v>0</v>
      </c>
      <c r="AE2104" s="1">
        <v>0</v>
      </c>
      <c r="AF2104" s="1">
        <v>0</v>
      </c>
      <c r="AG2104" s="1">
        <v>0</v>
      </c>
      <c r="AH2104" s="1">
        <v>12.235956070070634</v>
      </c>
      <c r="AI2104" s="1">
        <v>0</v>
      </c>
      <c r="AJ2104" s="1">
        <v>2.2462525367736816</v>
      </c>
      <c r="AK2104" s="1">
        <v>0</v>
      </c>
      <c r="AL2104" s="1">
        <v>0</v>
      </c>
      <c r="AM2104" s="1">
        <v>-68.794275197361941</v>
      </c>
    </row>
    <row r="2105" spans="5:39" x14ac:dyDescent="0.2">
      <c r="E2105" s="1" t="str">
        <f t="shared" si="32"/>
        <v>---11---11</v>
      </c>
      <c r="F2105" s="1" t="s">
        <v>87</v>
      </c>
      <c r="G2105" s="1" t="s">
        <v>87</v>
      </c>
      <c r="H2105" s="1" t="s">
        <v>87</v>
      </c>
      <c r="I2105" s="1">
        <v>1</v>
      </c>
      <c r="J2105" s="1">
        <v>1</v>
      </c>
      <c r="K2105" s="1" t="s">
        <v>87</v>
      </c>
      <c r="L2105" s="1" t="s">
        <v>87</v>
      </c>
      <c r="M2105" s="1" t="s">
        <v>87</v>
      </c>
      <c r="N2105" s="1">
        <v>1</v>
      </c>
      <c r="O2105" s="1">
        <v>1</v>
      </c>
      <c r="P2105" s="1">
        <v>306</v>
      </c>
      <c r="Q2105" s="1">
        <v>909351</v>
      </c>
      <c r="R2105" s="1">
        <v>17505.166760632535</v>
      </c>
      <c r="S2105" s="1">
        <v>16.883085250854492</v>
      </c>
      <c r="T2105" s="1">
        <v>-340.62267654769767</v>
      </c>
      <c r="U2105" s="1">
        <v>64.407345829638473</v>
      </c>
      <c r="V2105" s="1">
        <v>184.42570495605469</v>
      </c>
      <c r="W2105" s="1">
        <v>-43.877296447753906</v>
      </c>
      <c r="X2105" s="1">
        <v>-0.25065340449329393</v>
      </c>
      <c r="Y2105" s="1">
        <v>0.7580131324428081</v>
      </c>
      <c r="Z2105" s="1">
        <v>27.493893996927476</v>
      </c>
      <c r="AA2105" s="1">
        <v>43.245017600464507</v>
      </c>
      <c r="AB2105" s="1">
        <v>27.896598783088162</v>
      </c>
      <c r="AC2105" s="1">
        <v>0.60647648707704727</v>
      </c>
      <c r="AD2105" s="1">
        <v>0</v>
      </c>
      <c r="AE2105" s="1">
        <v>0.7580131324428081</v>
      </c>
      <c r="AF2105" s="1">
        <v>27.493893996927476</v>
      </c>
      <c r="AG2105" s="1">
        <v>6.8982468044265062</v>
      </c>
      <c r="AH2105" s="1">
        <v>3.7160538963735581</v>
      </c>
      <c r="AI2105" s="1">
        <v>24.335004279419991</v>
      </c>
      <c r="AJ2105" s="1">
        <v>1.844257116317749</v>
      </c>
      <c r="AK2105" s="1">
        <v>0</v>
      </c>
      <c r="AL2105" s="1">
        <v>0</v>
      </c>
      <c r="AM2105" s="1">
        <v>12.963023425352963</v>
      </c>
    </row>
    <row r="2106" spans="5:39" x14ac:dyDescent="0.2">
      <c r="E2106" s="1" t="str">
        <f t="shared" si="32"/>
        <v>---21---11</v>
      </c>
      <c r="F2106" s="1" t="s">
        <v>87</v>
      </c>
      <c r="G2106" s="1" t="s">
        <v>87</v>
      </c>
      <c r="H2106" s="1" t="s">
        <v>87</v>
      </c>
      <c r="I2106" s="1">
        <v>2</v>
      </c>
      <c r="J2106" s="1">
        <v>1</v>
      </c>
      <c r="K2106" s="1" t="s">
        <v>87</v>
      </c>
      <c r="L2106" s="1" t="s">
        <v>87</v>
      </c>
      <c r="M2106" s="1" t="s">
        <v>87</v>
      </c>
      <c r="N2106" s="1">
        <v>1</v>
      </c>
      <c r="O2106" s="1">
        <v>1</v>
      </c>
      <c r="P2106" s="1">
        <v>591</v>
      </c>
      <c r="Q2106" s="1">
        <v>1362642</v>
      </c>
      <c r="R2106" s="1">
        <v>36680.776053056936</v>
      </c>
      <c r="S2106" s="1">
        <v>56.010322570800781</v>
      </c>
      <c r="T2106" s="1">
        <v>-453.53629024400789</v>
      </c>
      <c r="U2106" s="1">
        <v>74.705835380339195</v>
      </c>
      <c r="V2106" s="1">
        <v>210.28773498535156</v>
      </c>
      <c r="W2106" s="1">
        <v>-98.37701416015625</v>
      </c>
      <c r="X2106" s="1">
        <v>-0.26819774482922265</v>
      </c>
      <c r="Y2106" s="1">
        <v>0</v>
      </c>
      <c r="Z2106" s="1">
        <v>16.935482687308919</v>
      </c>
      <c r="AA2106" s="1">
        <v>57.492797080964777</v>
      </c>
      <c r="AB2106" s="1">
        <v>25.50391078507781</v>
      </c>
      <c r="AC2106" s="1">
        <v>6.7809446648496086E-2</v>
      </c>
      <c r="AD2106" s="1">
        <v>0</v>
      </c>
      <c r="AE2106" s="1">
        <v>0</v>
      </c>
      <c r="AF2106" s="1">
        <v>16.935482687308919</v>
      </c>
      <c r="AG2106" s="1">
        <v>0.69407936219921584</v>
      </c>
      <c r="AH2106" s="1">
        <v>7.3382030963874607</v>
      </c>
      <c r="AI2106" s="1">
        <v>22.652719708166021</v>
      </c>
      <c r="AJ2106" s="1">
        <v>2.1028773784637451</v>
      </c>
      <c r="AK2106" s="1">
        <v>0</v>
      </c>
      <c r="AL2106" s="1">
        <v>0</v>
      </c>
      <c r="AM2106" s="1">
        <v>39.48070381226546</v>
      </c>
    </row>
    <row r="2107" spans="5:39" x14ac:dyDescent="0.2">
      <c r="E2107" s="1" t="str">
        <f t="shared" si="32"/>
        <v>---31---11</v>
      </c>
      <c r="F2107" s="1" t="s">
        <v>87</v>
      </c>
      <c r="G2107" s="1" t="s">
        <v>87</v>
      </c>
      <c r="H2107" s="1" t="s">
        <v>87</v>
      </c>
      <c r="I2107" s="1">
        <v>3</v>
      </c>
      <c r="J2107" s="1">
        <v>1</v>
      </c>
      <c r="K2107" s="1" t="s">
        <v>87</v>
      </c>
      <c r="L2107" s="1" t="s">
        <v>87</v>
      </c>
      <c r="M2107" s="1" t="s">
        <v>87</v>
      </c>
      <c r="N2107" s="1">
        <v>1</v>
      </c>
      <c r="O2107" s="1">
        <v>1</v>
      </c>
      <c r="P2107" s="1">
        <v>222</v>
      </c>
      <c r="Q2107" s="1">
        <v>635127</v>
      </c>
      <c r="R2107" s="1">
        <v>69209.389838383679</v>
      </c>
      <c r="S2107" s="1">
        <v>89.463279724121094</v>
      </c>
      <c r="T2107" s="1">
        <v>-598.98774518631285</v>
      </c>
      <c r="U2107" s="1">
        <v>81.210963061838356</v>
      </c>
      <c r="V2107" s="1">
        <v>205.06355285644531</v>
      </c>
      <c r="W2107" s="1">
        <v>-415.55084228515625</v>
      </c>
      <c r="X2107" s="1">
        <v>-0.6004255249981858</v>
      </c>
      <c r="Y2107" s="1">
        <v>1.988421213395116</v>
      </c>
      <c r="Z2107" s="1">
        <v>15.118078746455431</v>
      </c>
      <c r="AA2107" s="1">
        <v>77.410974498013786</v>
      </c>
      <c r="AB2107" s="1">
        <v>5.4825255421356678</v>
      </c>
      <c r="AC2107" s="1">
        <v>0</v>
      </c>
      <c r="AD2107" s="1">
        <v>0</v>
      </c>
      <c r="AE2107" s="1">
        <v>0</v>
      </c>
      <c r="AF2107" s="1">
        <v>0</v>
      </c>
      <c r="AG2107" s="1">
        <v>3.6462127448594179</v>
      </c>
      <c r="AH2107" s="1">
        <v>10.668222829245744</v>
      </c>
      <c r="AI2107" s="1">
        <v>0</v>
      </c>
      <c r="AJ2107" s="1">
        <v>2.0506355762481689</v>
      </c>
      <c r="AK2107" s="1">
        <v>0</v>
      </c>
      <c r="AL2107" s="1">
        <v>0</v>
      </c>
      <c r="AM2107" s="1">
        <v>-117.15204475117793</v>
      </c>
    </row>
    <row r="2108" spans="5:39" x14ac:dyDescent="0.2">
      <c r="E2108" s="1" t="str">
        <f t="shared" si="32"/>
        <v>---10---02</v>
      </c>
      <c r="F2108" s="1" t="s">
        <v>87</v>
      </c>
      <c r="G2108" s="1" t="s">
        <v>87</v>
      </c>
      <c r="H2108" s="1" t="s">
        <v>87</v>
      </c>
      <c r="I2108" s="1">
        <v>1</v>
      </c>
      <c r="J2108" s="1">
        <v>0</v>
      </c>
      <c r="K2108" s="1" t="s">
        <v>87</v>
      </c>
      <c r="L2108" s="1" t="s">
        <v>87</v>
      </c>
      <c r="M2108" s="1" t="s">
        <v>87</v>
      </c>
      <c r="N2108" s="1">
        <v>0</v>
      </c>
      <c r="O2108" s="1">
        <v>2</v>
      </c>
      <c r="P2108" s="1">
        <v>1217</v>
      </c>
      <c r="Q2108" s="1">
        <v>3550722</v>
      </c>
      <c r="R2108" s="1">
        <v>13368.65002326094</v>
      </c>
      <c r="S2108" s="1">
        <v>12.77890682220459</v>
      </c>
      <c r="T2108" s="1">
        <v>-39.596593859787376</v>
      </c>
      <c r="U2108" s="1">
        <v>55.416919872522918</v>
      </c>
      <c r="V2108" s="1">
        <v>143.34585571289063</v>
      </c>
      <c r="W2108" s="1">
        <v>113.61441040039063</v>
      </c>
      <c r="X2108" s="1">
        <v>0.84985701774454336</v>
      </c>
      <c r="Y2108" s="1">
        <v>0</v>
      </c>
      <c r="Z2108" s="1">
        <v>1.8221646189141252E-2</v>
      </c>
      <c r="AA2108" s="1">
        <v>2.9810275206000356</v>
      </c>
      <c r="AB2108" s="1">
        <v>63.027463146931808</v>
      </c>
      <c r="AC2108" s="1">
        <v>32.332466467383256</v>
      </c>
      <c r="AD2108" s="1">
        <v>1.6408212188957625</v>
      </c>
      <c r="AE2108" s="1">
        <v>0</v>
      </c>
      <c r="AF2108" s="1">
        <v>1.8221646189141252E-2</v>
      </c>
      <c r="AG2108" s="1">
        <v>-49.398092622924381</v>
      </c>
      <c r="AH2108" s="1">
        <v>7.541283153116465E-3</v>
      </c>
      <c r="AI2108" s="1">
        <v>4.0369817565831745E-2</v>
      </c>
      <c r="AJ2108" s="1">
        <v>1.4334585666656494</v>
      </c>
      <c r="AK2108" s="1">
        <v>0</v>
      </c>
      <c r="AL2108" s="1">
        <v>0</v>
      </c>
      <c r="AM2108" s="1">
        <v>3.7984089874817255</v>
      </c>
    </row>
    <row r="2109" spans="5:39" x14ac:dyDescent="0.2">
      <c r="E2109" s="1" t="str">
        <f t="shared" si="32"/>
        <v>---20---02</v>
      </c>
      <c r="F2109" s="1" t="s">
        <v>87</v>
      </c>
      <c r="G2109" s="1" t="s">
        <v>87</v>
      </c>
      <c r="H2109" s="1" t="s">
        <v>87</v>
      </c>
      <c r="I2109" s="1">
        <v>2</v>
      </c>
      <c r="J2109" s="1">
        <v>0</v>
      </c>
      <c r="K2109" s="1" t="s">
        <v>87</v>
      </c>
      <c r="L2109" s="1" t="s">
        <v>87</v>
      </c>
      <c r="M2109" s="1" t="s">
        <v>87</v>
      </c>
      <c r="N2109" s="1">
        <v>0</v>
      </c>
      <c r="O2109" s="1">
        <v>2</v>
      </c>
      <c r="P2109" s="1">
        <v>530</v>
      </c>
      <c r="Q2109" s="1">
        <v>1751479</v>
      </c>
      <c r="R2109" s="1">
        <v>25357.219681786388</v>
      </c>
      <c r="S2109" s="1">
        <v>49.990928649902344</v>
      </c>
      <c r="T2109" s="1">
        <v>-53.169747957065816</v>
      </c>
      <c r="U2109" s="1">
        <v>55.679049136096054</v>
      </c>
      <c r="V2109" s="1">
        <v>130.34007263183594</v>
      </c>
      <c r="W2109" s="1">
        <v>144.80604553222656</v>
      </c>
      <c r="X2109" s="1">
        <v>0.57106436490053369</v>
      </c>
      <c r="Y2109" s="1">
        <v>0</v>
      </c>
      <c r="Z2109" s="1">
        <v>0.32007235028224718</v>
      </c>
      <c r="AA2109" s="1">
        <v>7.4848171174190501</v>
      </c>
      <c r="AB2109" s="1">
        <v>76.827127245031207</v>
      </c>
      <c r="AC2109" s="1">
        <v>14.964267342057768</v>
      </c>
      <c r="AD2109" s="1">
        <v>0.40371594520973414</v>
      </c>
      <c r="AE2109" s="1">
        <v>0</v>
      </c>
      <c r="AF2109" s="1">
        <v>0.32007235028224718</v>
      </c>
      <c r="AG2109" s="1">
        <v>-7.7280947783006599</v>
      </c>
      <c r="AH2109" s="1">
        <v>9.3292583011272186E-3</v>
      </c>
      <c r="AI2109" s="1">
        <v>0.71475059342769631</v>
      </c>
      <c r="AJ2109" s="1">
        <v>1.3034007549285889</v>
      </c>
      <c r="AK2109" s="1">
        <v>0</v>
      </c>
      <c r="AL2109" s="1">
        <v>0</v>
      </c>
      <c r="AM2109" s="1">
        <v>18.960680304375163</v>
      </c>
    </row>
    <row r="2110" spans="5:39" x14ac:dyDescent="0.2">
      <c r="E2110" s="1" t="str">
        <f t="shared" si="32"/>
        <v>---30---02</v>
      </c>
      <c r="F2110" s="1" t="s">
        <v>87</v>
      </c>
      <c r="G2110" s="1" t="s">
        <v>87</v>
      </c>
      <c r="H2110" s="1" t="s">
        <v>87</v>
      </c>
      <c r="I2110" s="1">
        <v>3</v>
      </c>
      <c r="J2110" s="1">
        <v>0</v>
      </c>
      <c r="K2110" s="1" t="s">
        <v>87</v>
      </c>
      <c r="L2110" s="1" t="s">
        <v>87</v>
      </c>
      <c r="M2110" s="1" t="s">
        <v>87</v>
      </c>
      <c r="N2110" s="1">
        <v>0</v>
      </c>
      <c r="O2110" s="1">
        <v>2</v>
      </c>
      <c r="P2110" s="1">
        <v>86</v>
      </c>
      <c r="Q2110" s="1">
        <v>252963</v>
      </c>
      <c r="R2110" s="1">
        <v>56373.467644735887</v>
      </c>
      <c r="S2110" s="1">
        <v>90.72467041015625</v>
      </c>
      <c r="T2110" s="1">
        <v>-71.917209847469138</v>
      </c>
      <c r="U2110" s="1">
        <v>58.460537270506613</v>
      </c>
      <c r="V2110" s="1">
        <v>149.884765625</v>
      </c>
      <c r="W2110" s="1">
        <v>33.905380249023438</v>
      </c>
      <c r="X2110" s="1">
        <v>6.0144216181084079E-2</v>
      </c>
      <c r="Y2110" s="1">
        <v>0</v>
      </c>
      <c r="Z2110" s="1">
        <v>5.9376272419286611</v>
      </c>
      <c r="AA2110" s="1">
        <v>33.237667168716371</v>
      </c>
      <c r="AB2110" s="1">
        <v>60.824705589354963</v>
      </c>
      <c r="AC2110" s="1">
        <v>0</v>
      </c>
      <c r="AD2110" s="1">
        <v>0</v>
      </c>
      <c r="AE2110" s="1">
        <v>0</v>
      </c>
      <c r="AF2110" s="1">
        <v>0</v>
      </c>
      <c r="AG2110" s="1">
        <v>0</v>
      </c>
      <c r="AH2110" s="1">
        <v>0</v>
      </c>
      <c r="AI2110" s="1">
        <v>0</v>
      </c>
      <c r="AJ2110" s="1">
        <v>1.4988476037979126</v>
      </c>
      <c r="AK2110" s="1">
        <v>0</v>
      </c>
      <c r="AL2110" s="1">
        <v>1</v>
      </c>
      <c r="AM2110" s="1">
        <v>-102.52271205285489</v>
      </c>
    </row>
    <row r="2111" spans="5:39" x14ac:dyDescent="0.2">
      <c r="E2111" s="1" t="str">
        <f t="shared" si="32"/>
        <v>---10---12</v>
      </c>
      <c r="F2111" s="1" t="s">
        <v>87</v>
      </c>
      <c r="G2111" s="1" t="s">
        <v>87</v>
      </c>
      <c r="H2111" s="1" t="s">
        <v>87</v>
      </c>
      <c r="I2111" s="1">
        <v>1</v>
      </c>
      <c r="J2111" s="1">
        <v>0</v>
      </c>
      <c r="K2111" s="1" t="s">
        <v>87</v>
      </c>
      <c r="L2111" s="1" t="s">
        <v>87</v>
      </c>
      <c r="M2111" s="1" t="s">
        <v>87</v>
      </c>
      <c r="N2111" s="1">
        <v>1</v>
      </c>
      <c r="O2111" s="1">
        <v>2</v>
      </c>
      <c r="P2111" s="1">
        <v>197</v>
      </c>
      <c r="Q2111" s="1">
        <v>753272</v>
      </c>
      <c r="R2111" s="1">
        <v>12759.718997490032</v>
      </c>
      <c r="S2111" s="1">
        <v>12.701740264892578</v>
      </c>
      <c r="T2111" s="1">
        <v>-128.50305358368806</v>
      </c>
      <c r="U2111" s="1">
        <v>47.918708629864554</v>
      </c>
      <c r="V2111" s="1">
        <v>129.79216003417969</v>
      </c>
      <c r="W2111" s="1">
        <v>38.068828582763672</v>
      </c>
      <c r="X2111" s="1">
        <v>0.29835162193032783</v>
      </c>
      <c r="Y2111" s="1">
        <v>0</v>
      </c>
      <c r="Z2111" s="1">
        <v>4.5595747618390172</v>
      </c>
      <c r="AA2111" s="1">
        <v>11.911102496840451</v>
      </c>
      <c r="AB2111" s="1">
        <v>80.994780105990927</v>
      </c>
      <c r="AC2111" s="1">
        <v>2.5345426353296023</v>
      </c>
      <c r="AD2111" s="1">
        <v>0</v>
      </c>
      <c r="AE2111" s="1">
        <v>0</v>
      </c>
      <c r="AF2111" s="1">
        <v>4.5595747618390172</v>
      </c>
      <c r="AG2111" s="1">
        <v>-14.458288046881407</v>
      </c>
      <c r="AH2111" s="1">
        <v>0</v>
      </c>
      <c r="AI2111" s="1">
        <v>2.1138825624059585</v>
      </c>
      <c r="AJ2111" s="1">
        <v>1.2979216575622559</v>
      </c>
      <c r="AK2111" s="1">
        <v>0</v>
      </c>
      <c r="AL2111" s="1">
        <v>0</v>
      </c>
      <c r="AM2111" s="1">
        <v>1.205416576462192</v>
      </c>
    </row>
    <row r="2112" spans="5:39" x14ac:dyDescent="0.2">
      <c r="E2112" s="1" t="str">
        <f t="shared" si="32"/>
        <v>---20---12</v>
      </c>
      <c r="F2112" s="1" t="s">
        <v>87</v>
      </c>
      <c r="G2112" s="1" t="s">
        <v>87</v>
      </c>
      <c r="H2112" s="1" t="s">
        <v>87</v>
      </c>
      <c r="I2112" s="1">
        <v>2</v>
      </c>
      <c r="J2112" s="1">
        <v>0</v>
      </c>
      <c r="K2112" s="1" t="s">
        <v>87</v>
      </c>
      <c r="L2112" s="1" t="s">
        <v>87</v>
      </c>
      <c r="M2112" s="1" t="s">
        <v>87</v>
      </c>
      <c r="N2112" s="1">
        <v>1</v>
      </c>
      <c r="O2112" s="1">
        <v>2</v>
      </c>
      <c r="P2112" s="1">
        <v>83</v>
      </c>
      <c r="Q2112" s="1">
        <v>302777</v>
      </c>
      <c r="R2112" s="1">
        <v>25398.538409856686</v>
      </c>
      <c r="S2112" s="1">
        <v>51.197158813476563</v>
      </c>
      <c r="T2112" s="1">
        <v>-165.07499070934662</v>
      </c>
      <c r="U2112" s="1">
        <v>53.463176179464391</v>
      </c>
      <c r="V2112" s="1">
        <v>127.35214233398438</v>
      </c>
      <c r="W2112" s="1">
        <v>31.572927474975586</v>
      </c>
      <c r="X2112" s="1">
        <v>0.12431001723596322</v>
      </c>
      <c r="Y2112" s="1">
        <v>0</v>
      </c>
      <c r="Z2112" s="1">
        <v>4.7004891388711822</v>
      </c>
      <c r="AA2112" s="1">
        <v>38.890008157819125</v>
      </c>
      <c r="AB2112" s="1">
        <v>55.990712636693004</v>
      </c>
      <c r="AC2112" s="1">
        <v>0.41879006661668489</v>
      </c>
      <c r="AD2112" s="1">
        <v>0</v>
      </c>
      <c r="AE2112" s="1">
        <v>0</v>
      </c>
      <c r="AF2112" s="1">
        <v>4.7004891388711822</v>
      </c>
      <c r="AG2112" s="1">
        <v>-2.6262815440818095</v>
      </c>
      <c r="AH2112" s="1">
        <v>0</v>
      </c>
      <c r="AI2112" s="1">
        <v>1.7339357175614634</v>
      </c>
      <c r="AJ2112" s="1">
        <v>1.2735214233398438</v>
      </c>
      <c r="AK2112" s="1">
        <v>0</v>
      </c>
      <c r="AL2112" s="1">
        <v>1</v>
      </c>
      <c r="AM2112" s="1">
        <v>16.724944986820663</v>
      </c>
    </row>
    <row r="2113" spans="5:39" x14ac:dyDescent="0.2">
      <c r="E2113" s="1" t="str">
        <f t="shared" si="32"/>
        <v>---30---12</v>
      </c>
      <c r="F2113" s="1" t="s">
        <v>87</v>
      </c>
      <c r="G2113" s="1" t="s">
        <v>87</v>
      </c>
      <c r="H2113" s="1" t="s">
        <v>87</v>
      </c>
      <c r="I2113" s="1">
        <v>3</v>
      </c>
      <c r="J2113" s="1">
        <v>0</v>
      </c>
      <c r="K2113" s="1" t="s">
        <v>87</v>
      </c>
      <c r="L2113" s="1" t="s">
        <v>87</v>
      </c>
      <c r="M2113" s="1" t="s">
        <v>87</v>
      </c>
      <c r="N2113" s="1">
        <v>1</v>
      </c>
      <c r="O2113" s="1">
        <v>2</v>
      </c>
      <c r="P2113" s="1">
        <v>14</v>
      </c>
      <c r="Q2113" s="1">
        <v>51788</v>
      </c>
      <c r="R2113" s="1">
        <v>51091.47483804723</v>
      </c>
      <c r="S2113" s="1">
        <v>87.932167053222656</v>
      </c>
      <c r="T2113" s="1">
        <v>-128.60866502724787</v>
      </c>
      <c r="U2113" s="1">
        <v>50.569566565909248</v>
      </c>
      <c r="V2113" s="1">
        <v>130.08612060546875</v>
      </c>
      <c r="W2113" s="1">
        <v>2.0424919128417969</v>
      </c>
      <c r="X2113" s="1">
        <v>3.997715703678956E-3</v>
      </c>
      <c r="Y2113" s="1">
        <v>0</v>
      </c>
      <c r="Z2113" s="1">
        <v>0</v>
      </c>
      <c r="AA2113" s="1">
        <v>26.523518961921681</v>
      </c>
      <c r="AB2113" s="1">
        <v>73.476481038078319</v>
      </c>
      <c r="AC2113" s="1">
        <v>0</v>
      </c>
      <c r="AD2113" s="1">
        <v>0</v>
      </c>
      <c r="AE2113" s="1">
        <v>0</v>
      </c>
      <c r="AF2113" s="1">
        <v>0</v>
      </c>
      <c r="AG2113" s="1">
        <v>-4.338743501159831</v>
      </c>
      <c r="AH2113" s="1">
        <v>0</v>
      </c>
      <c r="AI2113" s="1">
        <v>0</v>
      </c>
      <c r="AJ2113" s="1">
        <v>1.3008612394332886</v>
      </c>
      <c r="AK2113" s="1">
        <v>1</v>
      </c>
      <c r="AL2113" s="1">
        <v>0</v>
      </c>
      <c r="AM2113" s="1">
        <v>-45.665788805546164</v>
      </c>
    </row>
    <row r="2114" spans="5:39" x14ac:dyDescent="0.2">
      <c r="E2114" s="1" t="str">
        <f t="shared" si="32"/>
        <v>---11---02</v>
      </c>
      <c r="F2114" s="1" t="s">
        <v>87</v>
      </c>
      <c r="G2114" s="1" t="s">
        <v>87</v>
      </c>
      <c r="H2114" s="1" t="s">
        <v>87</v>
      </c>
      <c r="I2114" s="1">
        <v>1</v>
      </c>
      <c r="J2114" s="1">
        <v>1</v>
      </c>
      <c r="K2114" s="1" t="s">
        <v>87</v>
      </c>
      <c r="L2114" s="1" t="s">
        <v>87</v>
      </c>
      <c r="M2114" s="1" t="s">
        <v>87</v>
      </c>
      <c r="N2114" s="1">
        <v>0</v>
      </c>
      <c r="O2114" s="1">
        <v>2</v>
      </c>
      <c r="P2114" s="1">
        <v>1651</v>
      </c>
      <c r="Q2114" s="1">
        <v>4164210</v>
      </c>
      <c r="R2114" s="1">
        <v>17667.784528966255</v>
      </c>
      <c r="S2114" s="1">
        <v>16.14777946472168</v>
      </c>
      <c r="T2114" s="1">
        <v>-190.61115889125796</v>
      </c>
      <c r="U2114" s="1">
        <v>78.046243640667171</v>
      </c>
      <c r="V2114" s="1">
        <v>195.98298645019531</v>
      </c>
      <c r="W2114" s="1">
        <v>78.95068359375</v>
      </c>
      <c r="X2114" s="1">
        <v>0.44686238653358434</v>
      </c>
      <c r="Y2114" s="1">
        <v>0.13901796499215938</v>
      </c>
      <c r="Z2114" s="1">
        <v>5.1135989779574036</v>
      </c>
      <c r="AA2114" s="1">
        <v>26.932599460641992</v>
      </c>
      <c r="AB2114" s="1">
        <v>46.093928980526918</v>
      </c>
      <c r="AC2114" s="1">
        <v>20.581839052305241</v>
      </c>
      <c r="AD2114" s="1">
        <v>1.1390155635762846</v>
      </c>
      <c r="AE2114" s="1">
        <v>0.13901796499215938</v>
      </c>
      <c r="AF2114" s="1">
        <v>5.1135989779574036</v>
      </c>
      <c r="AG2114" s="1">
        <v>-26.660051330517625</v>
      </c>
      <c r="AH2114" s="1">
        <v>3.6459545795075776</v>
      </c>
      <c r="AI2114" s="1">
        <v>4.1121118015446712</v>
      </c>
      <c r="AJ2114" s="1">
        <v>1.9598298072814941</v>
      </c>
      <c r="AK2114" s="1">
        <v>0</v>
      </c>
      <c r="AL2114" s="1">
        <v>0</v>
      </c>
      <c r="AM2114" s="1">
        <v>14.434598290464432</v>
      </c>
    </row>
    <row r="2115" spans="5:39" x14ac:dyDescent="0.2">
      <c r="E2115" s="1" t="str">
        <f t="shared" ref="E2115:E2178" si="33">CONCATENATE(F2115,G2115,H2115,I2115,J2115,K2115,L2115,M2115,N2115,O2115,)</f>
        <v>---21---02</v>
      </c>
      <c r="F2115" s="1" t="s">
        <v>87</v>
      </c>
      <c r="G2115" s="1" t="s">
        <v>87</v>
      </c>
      <c r="H2115" s="1" t="s">
        <v>87</v>
      </c>
      <c r="I2115" s="1">
        <v>2</v>
      </c>
      <c r="J2115" s="1">
        <v>1</v>
      </c>
      <c r="K2115" s="1" t="s">
        <v>87</v>
      </c>
      <c r="L2115" s="1" t="s">
        <v>87</v>
      </c>
      <c r="M2115" s="1" t="s">
        <v>87</v>
      </c>
      <c r="N2115" s="1">
        <v>0</v>
      </c>
      <c r="O2115" s="1">
        <v>2</v>
      </c>
      <c r="P2115" s="1">
        <v>3706</v>
      </c>
      <c r="Q2115" s="1">
        <v>8700397</v>
      </c>
      <c r="R2115" s="1">
        <v>38604.217958791298</v>
      </c>
      <c r="S2115" s="1">
        <v>55.769599914550781</v>
      </c>
      <c r="T2115" s="1">
        <v>-294.14433736655013</v>
      </c>
      <c r="U2115" s="1">
        <v>86.940316299767417</v>
      </c>
      <c r="V2115" s="1">
        <v>229.96720886230469</v>
      </c>
      <c r="W2115" s="1">
        <v>74.24908447265625</v>
      </c>
      <c r="X2115" s="1">
        <v>0.1923341240895351</v>
      </c>
      <c r="Y2115" s="1">
        <v>0.30350339185671643</v>
      </c>
      <c r="Z2115" s="1">
        <v>3.0919853427378086</v>
      </c>
      <c r="AA2115" s="1">
        <v>32.493896542881892</v>
      </c>
      <c r="AB2115" s="1">
        <v>58.14864540089377</v>
      </c>
      <c r="AC2115" s="1">
        <v>5.9619693216298062</v>
      </c>
      <c r="AD2115" s="1">
        <v>0</v>
      </c>
      <c r="AE2115" s="1">
        <v>0.30350339185671643</v>
      </c>
      <c r="AF2115" s="1">
        <v>3.0919853427378086</v>
      </c>
      <c r="AG2115" s="1">
        <v>-1.8221295985140198</v>
      </c>
      <c r="AH2115" s="1">
        <v>6.8857297633260961</v>
      </c>
      <c r="AI2115" s="1">
        <v>10.034029000895725</v>
      </c>
      <c r="AJ2115" s="1">
        <v>2.2996721267700195</v>
      </c>
      <c r="AK2115" s="1">
        <v>0</v>
      </c>
      <c r="AL2115" s="1">
        <v>0</v>
      </c>
      <c r="AM2115" s="1">
        <v>36.388270026171</v>
      </c>
    </row>
    <row r="2116" spans="5:39" x14ac:dyDescent="0.2">
      <c r="E2116" s="1" t="str">
        <f t="shared" si="33"/>
        <v>---31---02</v>
      </c>
      <c r="F2116" s="1" t="s">
        <v>87</v>
      </c>
      <c r="G2116" s="1" t="s">
        <v>87</v>
      </c>
      <c r="H2116" s="1" t="s">
        <v>87</v>
      </c>
      <c r="I2116" s="1">
        <v>3</v>
      </c>
      <c r="J2116" s="1">
        <v>1</v>
      </c>
      <c r="K2116" s="1" t="s">
        <v>87</v>
      </c>
      <c r="L2116" s="1" t="s">
        <v>87</v>
      </c>
      <c r="M2116" s="1" t="s">
        <v>87</v>
      </c>
      <c r="N2116" s="1">
        <v>0</v>
      </c>
      <c r="O2116" s="1">
        <v>2</v>
      </c>
      <c r="P2116" s="1">
        <v>1579</v>
      </c>
      <c r="Q2116" s="1">
        <v>4038857</v>
      </c>
      <c r="R2116" s="1">
        <v>79525.063173821851</v>
      </c>
      <c r="S2116" s="1">
        <v>90.727294921875</v>
      </c>
      <c r="T2116" s="1">
        <v>-393.50272558711521</v>
      </c>
      <c r="U2116" s="1">
        <v>87.337195077612904</v>
      </c>
      <c r="V2116" s="1">
        <v>227.67750549316406</v>
      </c>
      <c r="W2116" s="1">
        <v>-167.65330505371094</v>
      </c>
      <c r="X2116" s="1">
        <v>-0.21081819788971792</v>
      </c>
      <c r="Y2116" s="1">
        <v>0.75271295814632699</v>
      </c>
      <c r="Z2116" s="1">
        <v>3.6389998457484385</v>
      </c>
      <c r="AA2116" s="1">
        <v>62.74101806525956</v>
      </c>
      <c r="AB2116" s="1">
        <v>32.526083493424011</v>
      </c>
      <c r="AC2116" s="1">
        <v>0.34118563742167646</v>
      </c>
      <c r="AD2116" s="1">
        <v>0</v>
      </c>
      <c r="AE2116" s="1">
        <v>0</v>
      </c>
      <c r="AF2116" s="1">
        <v>0</v>
      </c>
      <c r="AG2116" s="1">
        <v>-0.66512856278922172</v>
      </c>
      <c r="AH2116" s="1">
        <v>11.792523517059657</v>
      </c>
      <c r="AI2116" s="1">
        <v>0</v>
      </c>
      <c r="AJ2116" s="1">
        <v>2.2767751216888428</v>
      </c>
      <c r="AK2116" s="1">
        <v>0</v>
      </c>
      <c r="AL2116" s="1">
        <v>0</v>
      </c>
      <c r="AM2116" s="1">
        <v>-100.29267139012501</v>
      </c>
    </row>
    <row r="2117" spans="5:39" x14ac:dyDescent="0.2">
      <c r="E2117" s="1" t="str">
        <f t="shared" si="33"/>
        <v>---11---12</v>
      </c>
      <c r="F2117" s="1" t="s">
        <v>87</v>
      </c>
      <c r="G2117" s="1" t="s">
        <v>87</v>
      </c>
      <c r="H2117" s="1" t="s">
        <v>87</v>
      </c>
      <c r="I2117" s="1">
        <v>1</v>
      </c>
      <c r="J2117" s="1">
        <v>1</v>
      </c>
      <c r="K2117" s="1" t="s">
        <v>87</v>
      </c>
      <c r="L2117" s="1" t="s">
        <v>87</v>
      </c>
      <c r="M2117" s="1" t="s">
        <v>87</v>
      </c>
      <c r="N2117" s="1">
        <v>1</v>
      </c>
      <c r="O2117" s="1">
        <v>2</v>
      </c>
      <c r="P2117" s="1">
        <v>470</v>
      </c>
      <c r="Q2117" s="1">
        <v>1243221</v>
      </c>
      <c r="R2117" s="1">
        <v>17568.652558123038</v>
      </c>
      <c r="S2117" s="1">
        <v>17.038911819458008</v>
      </c>
      <c r="T2117" s="1">
        <v>-302.97679108438052</v>
      </c>
      <c r="U2117" s="1">
        <v>61.699521332245496</v>
      </c>
      <c r="V2117" s="1">
        <v>190.80107116699219</v>
      </c>
      <c r="W2117" s="1">
        <v>-21.714296340942383</v>
      </c>
      <c r="X2117" s="1">
        <v>-0.12359682263112753</v>
      </c>
      <c r="Y2117" s="1">
        <v>2.4728507642647606</v>
      </c>
      <c r="Z2117" s="1">
        <v>18.961954471489783</v>
      </c>
      <c r="AA2117" s="1">
        <v>45.498266197240881</v>
      </c>
      <c r="AB2117" s="1">
        <v>29.758828076424066</v>
      </c>
      <c r="AC2117" s="1">
        <v>3.162510929271626</v>
      </c>
      <c r="AD2117" s="1">
        <v>0.14558956130889036</v>
      </c>
      <c r="AE2117" s="1">
        <v>2.4728507642647606</v>
      </c>
      <c r="AF2117" s="1">
        <v>18.961954471489783</v>
      </c>
      <c r="AG2117" s="1">
        <v>-9.1872074034469478</v>
      </c>
      <c r="AH2117" s="1">
        <v>2.3662386845107921</v>
      </c>
      <c r="AI2117" s="1">
        <v>20.222716714741427</v>
      </c>
      <c r="AJ2117" s="1">
        <v>1.908010721206665</v>
      </c>
      <c r="AK2117" s="1">
        <v>0</v>
      </c>
      <c r="AL2117" s="1">
        <v>0</v>
      </c>
      <c r="AM2117" s="1">
        <v>15.360152988058394</v>
      </c>
    </row>
    <row r="2118" spans="5:39" x14ac:dyDescent="0.2">
      <c r="E2118" s="1" t="str">
        <f t="shared" si="33"/>
        <v>---21---12</v>
      </c>
      <c r="F2118" s="1" t="s">
        <v>87</v>
      </c>
      <c r="G2118" s="1" t="s">
        <v>87</v>
      </c>
      <c r="H2118" s="1" t="s">
        <v>87</v>
      </c>
      <c r="I2118" s="1">
        <v>2</v>
      </c>
      <c r="J2118" s="1">
        <v>1</v>
      </c>
      <c r="K2118" s="1" t="s">
        <v>87</v>
      </c>
      <c r="L2118" s="1" t="s">
        <v>87</v>
      </c>
      <c r="M2118" s="1" t="s">
        <v>87</v>
      </c>
      <c r="N2118" s="1">
        <v>1</v>
      </c>
      <c r="O2118" s="1">
        <v>2</v>
      </c>
      <c r="P2118" s="1">
        <v>1257</v>
      </c>
      <c r="Q2118" s="1">
        <v>3207309</v>
      </c>
      <c r="R2118" s="1">
        <v>37010.957680837222</v>
      </c>
      <c r="S2118" s="1">
        <v>55.275131225585938</v>
      </c>
      <c r="T2118" s="1">
        <v>-390.23732104523532</v>
      </c>
      <c r="U2118" s="1">
        <v>73.920111965234469</v>
      </c>
      <c r="V2118" s="1">
        <v>217.21261596679688</v>
      </c>
      <c r="W2118" s="1">
        <v>-39.865303039550781</v>
      </c>
      <c r="X2118" s="1">
        <v>-0.10771216293111871</v>
      </c>
      <c r="Y2118" s="1">
        <v>0.47248331857017833</v>
      </c>
      <c r="Z2118" s="1">
        <v>9.4202335976982567</v>
      </c>
      <c r="AA2118" s="1">
        <v>51.941705647943493</v>
      </c>
      <c r="AB2118" s="1">
        <v>37.914214065436163</v>
      </c>
      <c r="AC2118" s="1">
        <v>0.25136337035190559</v>
      </c>
      <c r="AD2118" s="1">
        <v>0</v>
      </c>
      <c r="AE2118" s="1">
        <v>0.47248331857017833</v>
      </c>
      <c r="AF2118" s="1">
        <v>9.4202335976982567</v>
      </c>
      <c r="AG2118" s="1">
        <v>0.83508574928676449</v>
      </c>
      <c r="AH2118" s="1">
        <v>6.5775418053520518</v>
      </c>
      <c r="AI2118" s="1">
        <v>14.854296179961102</v>
      </c>
      <c r="AJ2118" s="1">
        <v>2.172126293182373</v>
      </c>
      <c r="AK2118" s="1">
        <v>0</v>
      </c>
      <c r="AL2118" s="1">
        <v>0</v>
      </c>
      <c r="AM2118" s="1">
        <v>36.972361105944131</v>
      </c>
    </row>
    <row r="2119" spans="5:39" x14ac:dyDescent="0.2">
      <c r="E2119" s="1" t="str">
        <f t="shared" si="33"/>
        <v>---31---12</v>
      </c>
      <c r="F2119" s="1" t="s">
        <v>87</v>
      </c>
      <c r="G2119" s="1" t="s">
        <v>87</v>
      </c>
      <c r="H2119" s="1" t="s">
        <v>87</v>
      </c>
      <c r="I2119" s="1">
        <v>3</v>
      </c>
      <c r="J2119" s="1">
        <v>1</v>
      </c>
      <c r="K2119" s="1" t="s">
        <v>87</v>
      </c>
      <c r="L2119" s="1" t="s">
        <v>87</v>
      </c>
      <c r="M2119" s="1" t="s">
        <v>87</v>
      </c>
      <c r="N2119" s="1">
        <v>1</v>
      </c>
      <c r="O2119" s="1">
        <v>2</v>
      </c>
      <c r="P2119" s="1">
        <v>447</v>
      </c>
      <c r="Q2119" s="1">
        <v>1117141</v>
      </c>
      <c r="R2119" s="1">
        <v>74390.964296080783</v>
      </c>
      <c r="S2119" s="1">
        <v>90.430000305175781</v>
      </c>
      <c r="T2119" s="1">
        <v>-492.32877657769325</v>
      </c>
      <c r="U2119" s="1">
        <v>74.113822907490388</v>
      </c>
      <c r="V2119" s="1">
        <v>209.19096374511719</v>
      </c>
      <c r="W2119" s="1">
        <v>-289.28933715820313</v>
      </c>
      <c r="X2119" s="1">
        <v>-0.38887698243406704</v>
      </c>
      <c r="Y2119" s="1">
        <v>1.2470225334134186</v>
      </c>
      <c r="Z2119" s="1">
        <v>8.1534023010524184</v>
      </c>
      <c r="AA2119" s="1">
        <v>76.773388497960411</v>
      </c>
      <c r="AB2119" s="1">
        <v>13.826186667573745</v>
      </c>
      <c r="AC2119" s="1">
        <v>0</v>
      </c>
      <c r="AD2119" s="1">
        <v>0</v>
      </c>
      <c r="AE2119" s="1">
        <v>0</v>
      </c>
      <c r="AF2119" s="1">
        <v>0</v>
      </c>
      <c r="AG2119" s="1">
        <v>0.31714054419955318</v>
      </c>
      <c r="AH2119" s="1">
        <v>11.196912079307753</v>
      </c>
      <c r="AI2119" s="1">
        <v>0</v>
      </c>
      <c r="AJ2119" s="1">
        <v>2.091909646987915</v>
      </c>
      <c r="AK2119" s="1">
        <v>0</v>
      </c>
      <c r="AL2119" s="1">
        <v>0</v>
      </c>
      <c r="AM2119" s="1">
        <v>-91.779396026604672</v>
      </c>
    </row>
    <row r="2120" spans="5:39" x14ac:dyDescent="0.2">
      <c r="E2120" s="1" t="str">
        <f t="shared" si="33"/>
        <v>----0-0-01</v>
      </c>
      <c r="F2120" s="1" t="s">
        <v>87</v>
      </c>
      <c r="G2120" s="1" t="s">
        <v>87</v>
      </c>
      <c r="H2120" s="1" t="s">
        <v>87</v>
      </c>
      <c r="I2120" s="1" t="s">
        <v>87</v>
      </c>
      <c r="J2120" s="1">
        <v>0</v>
      </c>
      <c r="K2120" s="1" t="s">
        <v>87</v>
      </c>
      <c r="L2120" s="1">
        <v>0</v>
      </c>
      <c r="M2120" s="1" t="s">
        <v>87</v>
      </c>
      <c r="N2120" s="1">
        <v>0</v>
      </c>
      <c r="O2120" s="1">
        <v>1</v>
      </c>
      <c r="P2120" s="1">
        <v>369</v>
      </c>
      <c r="Q2120" s="1">
        <v>1192195</v>
      </c>
      <c r="R2120" s="1">
        <v>17478.765869415642</v>
      </c>
      <c r="S2120" s="1">
        <v>25.076944351196289</v>
      </c>
      <c r="T2120" s="1">
        <v>-114.6173485297649</v>
      </c>
      <c r="U2120" s="1">
        <v>51.59053315885587</v>
      </c>
      <c r="V2120" s="1">
        <v>134.87919616699219</v>
      </c>
      <c r="W2120" s="1">
        <v>66.240562438964844</v>
      </c>
      <c r="X2120" s="1">
        <v>0.37897734275892231</v>
      </c>
      <c r="Y2120" s="1">
        <v>0.14670418849265432</v>
      </c>
      <c r="Z2120" s="1">
        <v>1.8687379161965956</v>
      </c>
      <c r="AA2120" s="1">
        <v>20.804901882661813</v>
      </c>
      <c r="AB2120" s="1">
        <v>65.526025524347943</v>
      </c>
      <c r="AC2120" s="1">
        <v>11.567067467989716</v>
      </c>
      <c r="AD2120" s="1">
        <v>8.656302031127458E-2</v>
      </c>
      <c r="AE2120" s="1">
        <v>0.14670418849265432</v>
      </c>
      <c r="AF2120" s="1">
        <v>1.8687379161965956</v>
      </c>
      <c r="AG2120" s="1">
        <v>-11.576599506067996</v>
      </c>
      <c r="AH2120" s="1">
        <v>1.9315632090387898E-2</v>
      </c>
      <c r="AI2120" s="1">
        <v>2.1428860266293577</v>
      </c>
      <c r="AJ2120" s="1">
        <v>1.3487919569015503</v>
      </c>
      <c r="AK2120" s="1">
        <v>0</v>
      </c>
      <c r="AL2120" s="1">
        <v>0</v>
      </c>
      <c r="AM2120" s="1">
        <v>3.8025803265642901</v>
      </c>
    </row>
    <row r="2121" spans="5:39" x14ac:dyDescent="0.2">
      <c r="E2121" s="1" t="str">
        <f t="shared" si="33"/>
        <v>----0-1-01</v>
      </c>
      <c r="F2121" s="1" t="s">
        <v>87</v>
      </c>
      <c r="G2121" s="1" t="s">
        <v>87</v>
      </c>
      <c r="H2121" s="1" t="s">
        <v>87</v>
      </c>
      <c r="I2121" s="1" t="s">
        <v>87</v>
      </c>
      <c r="J2121" s="1">
        <v>0</v>
      </c>
      <c r="K2121" s="1" t="s">
        <v>87</v>
      </c>
      <c r="L2121" s="1">
        <v>1</v>
      </c>
      <c r="M2121" s="1" t="s">
        <v>87</v>
      </c>
      <c r="N2121" s="1">
        <v>0</v>
      </c>
      <c r="O2121" s="1">
        <v>1</v>
      </c>
      <c r="P2121" s="1">
        <v>415</v>
      </c>
      <c r="Q2121" s="1">
        <v>1251188</v>
      </c>
      <c r="R2121" s="1">
        <v>19010.698011207387</v>
      </c>
      <c r="S2121" s="1">
        <v>25.498077392578125</v>
      </c>
      <c r="T2121" s="1">
        <v>-99.369392979686978</v>
      </c>
      <c r="U2121" s="1">
        <v>53.500711342606365</v>
      </c>
      <c r="V2121" s="1">
        <v>147.61186218261719</v>
      </c>
      <c r="W2121" s="1">
        <v>80.135108947753906</v>
      </c>
      <c r="X2121" s="1">
        <v>0.42152638951243038</v>
      </c>
      <c r="Y2121" s="1">
        <v>0</v>
      </c>
      <c r="Z2121" s="1">
        <v>0.57161673545462388</v>
      </c>
      <c r="AA2121" s="1">
        <v>15.209305076455337</v>
      </c>
      <c r="AB2121" s="1">
        <v>65.422702263768514</v>
      </c>
      <c r="AC2121" s="1">
        <v>18.796375924321527</v>
      </c>
      <c r="AD2121" s="1">
        <v>0</v>
      </c>
      <c r="AE2121" s="1">
        <v>0</v>
      </c>
      <c r="AF2121" s="1">
        <v>0.26982355968887173</v>
      </c>
      <c r="AG2121" s="1">
        <v>-21.922896269703614</v>
      </c>
      <c r="AH2121" s="1">
        <v>8.9195228854496694E-3</v>
      </c>
      <c r="AI2121" s="1">
        <v>7.5795669026264917E-2</v>
      </c>
      <c r="AJ2121" s="1">
        <v>1.4761186838150024</v>
      </c>
      <c r="AK2121" s="1">
        <v>0</v>
      </c>
      <c r="AL2121" s="1">
        <v>0</v>
      </c>
      <c r="AM2121" s="1">
        <v>0.2301015546889375</v>
      </c>
    </row>
    <row r="2122" spans="5:39" x14ac:dyDescent="0.2">
      <c r="E2122" s="1" t="str">
        <f t="shared" si="33"/>
        <v>----0-0-11</v>
      </c>
      <c r="F2122" s="1" t="s">
        <v>87</v>
      </c>
      <c r="G2122" s="1" t="s">
        <v>87</v>
      </c>
      <c r="H2122" s="1" t="s">
        <v>87</v>
      </c>
      <c r="I2122" s="1" t="s">
        <v>87</v>
      </c>
      <c r="J2122" s="1">
        <v>0</v>
      </c>
      <c r="K2122" s="1" t="s">
        <v>87</v>
      </c>
      <c r="L2122" s="1">
        <v>0</v>
      </c>
      <c r="M2122" s="1" t="s">
        <v>87</v>
      </c>
      <c r="N2122" s="1">
        <v>1</v>
      </c>
      <c r="O2122" s="1">
        <v>1</v>
      </c>
      <c r="P2122" s="1">
        <v>138</v>
      </c>
      <c r="Q2122" s="1">
        <v>409228</v>
      </c>
      <c r="R2122" s="1">
        <v>17238.270204750301</v>
      </c>
      <c r="S2122" s="1">
        <v>26.850608825683594</v>
      </c>
      <c r="T2122" s="1">
        <v>-198.81316239117331</v>
      </c>
      <c r="U2122" s="1">
        <v>55.706485568092681</v>
      </c>
      <c r="V2122" s="1">
        <v>130.76792907714844</v>
      </c>
      <c r="W2122" s="1">
        <v>3.6094400882720947</v>
      </c>
      <c r="X2122" s="1">
        <v>2.0938528317519075E-2</v>
      </c>
      <c r="Y2122" s="1">
        <v>0</v>
      </c>
      <c r="Z2122" s="1">
        <v>13.845582413715581</v>
      </c>
      <c r="AA2122" s="1">
        <v>25.102876636007309</v>
      </c>
      <c r="AB2122" s="1">
        <v>56.587525780249635</v>
      </c>
      <c r="AC2122" s="1">
        <v>4.4640151700274657</v>
      </c>
      <c r="AD2122" s="1">
        <v>0</v>
      </c>
      <c r="AE2122" s="1">
        <v>0</v>
      </c>
      <c r="AF2122" s="1">
        <v>13.845582413715581</v>
      </c>
      <c r="AG2122" s="1">
        <v>-5.4491922450074988</v>
      </c>
      <c r="AH2122" s="1">
        <v>0</v>
      </c>
      <c r="AI2122" s="1">
        <v>7.6534688546414227</v>
      </c>
      <c r="AJ2122" s="1">
        <v>1.307679295539856</v>
      </c>
      <c r="AK2122" s="1">
        <v>0</v>
      </c>
      <c r="AL2122" s="1">
        <v>0</v>
      </c>
      <c r="AM2122" s="1">
        <v>13.743906301282799</v>
      </c>
    </row>
    <row r="2123" spans="5:39" x14ac:dyDescent="0.2">
      <c r="E2123" s="1" t="str">
        <f t="shared" si="33"/>
        <v>----0-1-11</v>
      </c>
      <c r="F2123" s="1" t="s">
        <v>87</v>
      </c>
      <c r="G2123" s="1" t="s">
        <v>87</v>
      </c>
      <c r="H2123" s="1" t="s">
        <v>87</v>
      </c>
      <c r="I2123" s="1" t="s">
        <v>87</v>
      </c>
      <c r="J2123" s="1">
        <v>0</v>
      </c>
      <c r="K2123" s="1" t="s">
        <v>87</v>
      </c>
      <c r="L2123" s="1">
        <v>1</v>
      </c>
      <c r="M2123" s="1" t="s">
        <v>87</v>
      </c>
      <c r="N2123" s="1">
        <v>1</v>
      </c>
      <c r="O2123" s="1">
        <v>1</v>
      </c>
      <c r="P2123" s="1">
        <v>94</v>
      </c>
      <c r="Q2123" s="1">
        <v>297223</v>
      </c>
      <c r="R2123" s="1">
        <v>20895.85609279382</v>
      </c>
      <c r="S2123" s="1">
        <v>31.981344223022461</v>
      </c>
      <c r="T2123" s="1">
        <v>-164.91403991917406</v>
      </c>
      <c r="U2123" s="1">
        <v>46.581496001499396</v>
      </c>
      <c r="V2123" s="1">
        <v>142.69622802734375</v>
      </c>
      <c r="W2123" s="1">
        <v>18.529512405395508</v>
      </c>
      <c r="X2123" s="1">
        <v>8.8675536063753946E-2</v>
      </c>
      <c r="Y2123" s="1">
        <v>0</v>
      </c>
      <c r="Z2123" s="1">
        <v>5.910377056957234</v>
      </c>
      <c r="AA2123" s="1">
        <v>31.061189746419355</v>
      </c>
      <c r="AB2123" s="1">
        <v>54.033503463729247</v>
      </c>
      <c r="AC2123" s="1">
        <v>8.9949297328941569</v>
      </c>
      <c r="AD2123" s="1">
        <v>0</v>
      </c>
      <c r="AE2123" s="1">
        <v>0</v>
      </c>
      <c r="AF2123" s="1">
        <v>4.000363363535123</v>
      </c>
      <c r="AG2123" s="1">
        <v>-0.10631551474856593</v>
      </c>
      <c r="AH2123" s="1">
        <v>0</v>
      </c>
      <c r="AI2123" s="1">
        <v>1.551903111342239</v>
      </c>
      <c r="AJ2123" s="1">
        <v>1.4269622564315796</v>
      </c>
      <c r="AK2123" s="1">
        <v>0</v>
      </c>
      <c r="AL2123" s="1">
        <v>1</v>
      </c>
      <c r="AM2123" s="1">
        <v>-7.2797559212833667</v>
      </c>
    </row>
    <row r="2124" spans="5:39" x14ac:dyDescent="0.2">
      <c r="E2124" s="1" t="str">
        <f t="shared" si="33"/>
        <v>----1-0-01</v>
      </c>
      <c r="F2124" s="1" t="s">
        <v>87</v>
      </c>
      <c r="G2124" s="1" t="s">
        <v>87</v>
      </c>
      <c r="H2124" s="1" t="s">
        <v>87</v>
      </c>
      <c r="I2124" s="1" t="s">
        <v>87</v>
      </c>
      <c r="J2124" s="1">
        <v>1</v>
      </c>
      <c r="K2124" s="1" t="s">
        <v>87</v>
      </c>
      <c r="L2124" s="1">
        <v>0</v>
      </c>
      <c r="M2124" s="1" t="s">
        <v>87</v>
      </c>
      <c r="N2124" s="1">
        <v>0</v>
      </c>
      <c r="O2124" s="1">
        <v>1</v>
      </c>
      <c r="P2124" s="1">
        <v>1727</v>
      </c>
      <c r="Q2124" s="1">
        <v>3999304</v>
      </c>
      <c r="R2124" s="1">
        <v>41454.097131407718</v>
      </c>
      <c r="S2124" s="1">
        <v>52.613494873046875</v>
      </c>
      <c r="T2124" s="1">
        <v>-372.0527457058281</v>
      </c>
      <c r="U2124" s="1">
        <v>73.366650770774598</v>
      </c>
      <c r="V2124" s="1">
        <v>222.23153686523438</v>
      </c>
      <c r="W2124" s="1">
        <v>-53.70147705078125</v>
      </c>
      <c r="X2124" s="1">
        <v>-0.12954443774411456</v>
      </c>
      <c r="Y2124" s="1">
        <v>0.71014856585045805</v>
      </c>
      <c r="Z2124" s="1">
        <v>8.1951009475648764</v>
      </c>
      <c r="AA2124" s="1">
        <v>51.787836083478524</v>
      </c>
      <c r="AB2124" s="1">
        <v>35.626524015178639</v>
      </c>
      <c r="AC2124" s="1">
        <v>3.6430338878964941</v>
      </c>
      <c r="AD2124" s="1">
        <v>3.73565000310054E-2</v>
      </c>
      <c r="AE2124" s="1">
        <v>0.66294035162118203</v>
      </c>
      <c r="AF2124" s="1">
        <v>6.4219174136299708</v>
      </c>
      <c r="AG2124" s="1">
        <v>-5.3066099137815748</v>
      </c>
      <c r="AH2124" s="1">
        <v>7.8556154598880248</v>
      </c>
      <c r="AI2124" s="1">
        <v>8.5873397647733167</v>
      </c>
      <c r="AJ2124" s="1">
        <v>2.2223155498504639</v>
      </c>
      <c r="AK2124" s="1">
        <v>0</v>
      </c>
      <c r="AL2124" s="1">
        <v>0</v>
      </c>
      <c r="AM2124" s="1">
        <v>11.616730269498625</v>
      </c>
    </row>
    <row r="2125" spans="5:39" x14ac:dyDescent="0.2">
      <c r="E2125" s="1" t="str">
        <f t="shared" si="33"/>
        <v>----1-1-01</v>
      </c>
      <c r="F2125" s="1" t="s">
        <v>87</v>
      </c>
      <c r="G2125" s="1" t="s">
        <v>87</v>
      </c>
      <c r="H2125" s="1" t="s">
        <v>87</v>
      </c>
      <c r="I2125" s="1" t="s">
        <v>87</v>
      </c>
      <c r="J2125" s="1">
        <v>1</v>
      </c>
      <c r="K2125" s="1" t="s">
        <v>87</v>
      </c>
      <c r="L2125" s="1">
        <v>1</v>
      </c>
      <c r="M2125" s="1" t="s">
        <v>87</v>
      </c>
      <c r="N2125" s="1">
        <v>0</v>
      </c>
      <c r="O2125" s="1">
        <v>1</v>
      </c>
      <c r="P2125" s="1">
        <v>785</v>
      </c>
      <c r="Q2125" s="1">
        <v>1929284</v>
      </c>
      <c r="R2125" s="1">
        <v>41389.38198513462</v>
      </c>
      <c r="S2125" s="1">
        <v>54.377002716064453</v>
      </c>
      <c r="T2125" s="1">
        <v>-326.49476183054685</v>
      </c>
      <c r="U2125" s="1">
        <v>69.823979072779323</v>
      </c>
      <c r="V2125" s="1">
        <v>219.85182189941406</v>
      </c>
      <c r="W2125" s="1">
        <v>-28.664533615112305</v>
      </c>
      <c r="X2125" s="1">
        <v>-6.9255766190003606E-2</v>
      </c>
      <c r="Y2125" s="1">
        <v>0.99793498520694723</v>
      </c>
      <c r="Z2125" s="1">
        <v>4.4542431285388773</v>
      </c>
      <c r="AA2125" s="1">
        <v>47.035169524030678</v>
      </c>
      <c r="AB2125" s="1">
        <v>44.335618809879726</v>
      </c>
      <c r="AC2125" s="1">
        <v>3.1770335523437714</v>
      </c>
      <c r="AD2125" s="1">
        <v>0</v>
      </c>
      <c r="AE2125" s="1">
        <v>0.62608719089568976</v>
      </c>
      <c r="AF2125" s="1">
        <v>3.2930351363511026</v>
      </c>
      <c r="AG2125" s="1">
        <v>-6.157388930775614</v>
      </c>
      <c r="AH2125" s="1">
        <v>5.6815329973741076</v>
      </c>
      <c r="AI2125" s="1">
        <v>6.5971762385914534</v>
      </c>
      <c r="AJ2125" s="1">
        <v>2.1985182762145996</v>
      </c>
      <c r="AK2125" s="1">
        <v>0</v>
      </c>
      <c r="AL2125" s="1">
        <v>0</v>
      </c>
      <c r="AM2125" s="1">
        <v>2.033106724874667</v>
      </c>
    </row>
    <row r="2126" spans="5:39" x14ac:dyDescent="0.2">
      <c r="E2126" s="1" t="str">
        <f t="shared" si="33"/>
        <v>----1-0-11</v>
      </c>
      <c r="F2126" s="1" t="s">
        <v>87</v>
      </c>
      <c r="G2126" s="1" t="s">
        <v>87</v>
      </c>
      <c r="H2126" s="1" t="s">
        <v>87</v>
      </c>
      <c r="I2126" s="1" t="s">
        <v>87</v>
      </c>
      <c r="J2126" s="1">
        <v>1</v>
      </c>
      <c r="K2126" s="1" t="s">
        <v>87</v>
      </c>
      <c r="L2126" s="1">
        <v>0</v>
      </c>
      <c r="M2126" s="1" t="s">
        <v>87</v>
      </c>
      <c r="N2126" s="1">
        <v>1</v>
      </c>
      <c r="O2126" s="1">
        <v>1</v>
      </c>
      <c r="P2126" s="1">
        <v>937</v>
      </c>
      <c r="Q2126" s="1">
        <v>2412785</v>
      </c>
      <c r="R2126" s="1">
        <v>37716.643807115121</v>
      </c>
      <c r="S2126" s="1">
        <v>50.802715301513672</v>
      </c>
      <c r="T2126" s="1">
        <v>-471.92902432731813</v>
      </c>
      <c r="U2126" s="1">
        <v>75.446896755152977</v>
      </c>
      <c r="V2126" s="1">
        <v>207.22393798828125</v>
      </c>
      <c r="W2126" s="1">
        <v>-151.63468933105469</v>
      </c>
      <c r="X2126" s="1">
        <v>-0.40203653884614543</v>
      </c>
      <c r="Y2126" s="1">
        <v>0.42867474723193327</v>
      </c>
      <c r="Z2126" s="1">
        <v>20.172746432027719</v>
      </c>
      <c r="AA2126" s="1">
        <v>58.715965160592432</v>
      </c>
      <c r="AB2126" s="1">
        <v>20.428426071945903</v>
      </c>
      <c r="AC2126" s="1">
        <v>0.25418758820201554</v>
      </c>
      <c r="AD2126" s="1">
        <v>0</v>
      </c>
      <c r="AE2126" s="1">
        <v>0.28568645776561108</v>
      </c>
      <c r="AF2126" s="1">
        <v>17.060948240311507</v>
      </c>
      <c r="AG2126" s="1">
        <v>3.8470487146611987</v>
      </c>
      <c r="AH2126" s="1">
        <v>7.3084876538442565</v>
      </c>
      <c r="AI2126" s="1">
        <v>19.489000462667008</v>
      </c>
      <c r="AJ2126" s="1">
        <v>2.0722393989562988</v>
      </c>
      <c r="AK2126" s="1">
        <v>0</v>
      </c>
      <c r="AL2126" s="1">
        <v>0</v>
      </c>
      <c r="AM2126" s="1">
        <v>6.9789716278630438</v>
      </c>
    </row>
    <row r="2127" spans="5:39" x14ac:dyDescent="0.2">
      <c r="E2127" s="1" t="str">
        <f t="shared" si="33"/>
        <v>----1-1-11</v>
      </c>
      <c r="F2127" s="1" t="s">
        <v>87</v>
      </c>
      <c r="G2127" s="1" t="s">
        <v>87</v>
      </c>
      <c r="H2127" s="1" t="s">
        <v>87</v>
      </c>
      <c r="I2127" s="1" t="s">
        <v>87</v>
      </c>
      <c r="J2127" s="1">
        <v>1</v>
      </c>
      <c r="K2127" s="1" t="s">
        <v>87</v>
      </c>
      <c r="L2127" s="1">
        <v>1</v>
      </c>
      <c r="M2127" s="1" t="s">
        <v>87</v>
      </c>
      <c r="N2127" s="1">
        <v>1</v>
      </c>
      <c r="O2127" s="1">
        <v>1</v>
      </c>
      <c r="P2127" s="1">
        <v>182</v>
      </c>
      <c r="Q2127" s="1">
        <v>494335</v>
      </c>
      <c r="R2127" s="1">
        <v>38143.580068517134</v>
      </c>
      <c r="S2127" s="1">
        <v>52.43243408203125</v>
      </c>
      <c r="T2127" s="1">
        <v>-342.93179286791252</v>
      </c>
      <c r="U2127" s="1">
        <v>60.502144944334908</v>
      </c>
      <c r="V2127" s="1">
        <v>170.955322265625</v>
      </c>
      <c r="W2127" s="1">
        <v>-145.68698120117188</v>
      </c>
      <c r="X2127" s="1">
        <v>-0.38194364802536895</v>
      </c>
      <c r="Y2127" s="1">
        <v>1.8568379742482326</v>
      </c>
      <c r="Z2127" s="1">
        <v>18.222460477206752</v>
      </c>
      <c r="AA2127" s="1">
        <v>50.904346242932419</v>
      </c>
      <c r="AB2127" s="1">
        <v>28.954453963405385</v>
      </c>
      <c r="AC2127" s="1">
        <v>6.1901342207207659E-2</v>
      </c>
      <c r="AD2127" s="1">
        <v>0</v>
      </c>
      <c r="AE2127" s="1">
        <v>0</v>
      </c>
      <c r="AF2127" s="1">
        <v>13.98687125127697</v>
      </c>
      <c r="AG2127" s="1">
        <v>0.51062094522858104</v>
      </c>
      <c r="AH2127" s="1">
        <v>5.0985830406071591</v>
      </c>
      <c r="AI2127" s="1">
        <v>12.084598063567414</v>
      </c>
      <c r="AJ2127" s="1">
        <v>1.7095532417297363</v>
      </c>
      <c r="AK2127" s="1">
        <v>0</v>
      </c>
      <c r="AL2127" s="1">
        <v>0</v>
      </c>
      <c r="AM2127" s="1">
        <v>-51.906462756620037</v>
      </c>
    </row>
    <row r="2128" spans="5:39" x14ac:dyDescent="0.2">
      <c r="E2128" s="1" t="str">
        <f t="shared" si="33"/>
        <v>----0-0-02</v>
      </c>
      <c r="F2128" s="1" t="s">
        <v>87</v>
      </c>
      <c r="G2128" s="1" t="s">
        <v>87</v>
      </c>
      <c r="H2128" s="1" t="s">
        <v>87</v>
      </c>
      <c r="I2128" s="1" t="s">
        <v>87</v>
      </c>
      <c r="J2128" s="1">
        <v>0</v>
      </c>
      <c r="K2128" s="1" t="s">
        <v>87</v>
      </c>
      <c r="L2128" s="1">
        <v>0</v>
      </c>
      <c r="M2128" s="1" t="s">
        <v>87</v>
      </c>
      <c r="N2128" s="1">
        <v>0</v>
      </c>
      <c r="O2128" s="1">
        <v>2</v>
      </c>
      <c r="P2128" s="1">
        <v>787</v>
      </c>
      <c r="Q2128" s="1">
        <v>2415747</v>
      </c>
      <c r="R2128" s="1">
        <v>16898.484154823578</v>
      </c>
      <c r="S2128" s="1">
        <v>24.172300338745117</v>
      </c>
      <c r="T2128" s="1">
        <v>-54.72321823853104</v>
      </c>
      <c r="U2128" s="1">
        <v>59.513243354477417</v>
      </c>
      <c r="V2128" s="1">
        <v>132.17543029785156</v>
      </c>
      <c r="W2128" s="1">
        <v>111.20315551757813</v>
      </c>
      <c r="X2128" s="1">
        <v>0.65806586258706401</v>
      </c>
      <c r="Y2128" s="1">
        <v>0</v>
      </c>
      <c r="Z2128" s="1">
        <v>0.14132274613194179</v>
      </c>
      <c r="AA2128" s="1">
        <v>6.3045095368016595</v>
      </c>
      <c r="AB2128" s="1">
        <v>68.289849889081935</v>
      </c>
      <c r="AC2128" s="1">
        <v>23.55172126882492</v>
      </c>
      <c r="AD2128" s="1">
        <v>1.7125965591595478</v>
      </c>
      <c r="AE2128" s="1">
        <v>0</v>
      </c>
      <c r="AF2128" s="1">
        <v>0.14132274613194179</v>
      </c>
      <c r="AG2128" s="1">
        <v>-32.840263234048813</v>
      </c>
      <c r="AH2128" s="1">
        <v>1.7848309446312053E-2</v>
      </c>
      <c r="AI2128" s="1">
        <v>6.9030354038693755E-3</v>
      </c>
      <c r="AJ2128" s="1">
        <v>1.3217543363571167</v>
      </c>
      <c r="AK2128" s="1">
        <v>0</v>
      </c>
      <c r="AL2128" s="1">
        <v>0</v>
      </c>
      <c r="AM2128" s="1">
        <v>7.0532101580972482</v>
      </c>
    </row>
    <row r="2129" spans="5:39" x14ac:dyDescent="0.2">
      <c r="E2129" s="1" t="str">
        <f t="shared" si="33"/>
        <v>----0-1-02</v>
      </c>
      <c r="F2129" s="1" t="s">
        <v>87</v>
      </c>
      <c r="G2129" s="1" t="s">
        <v>87</v>
      </c>
      <c r="H2129" s="1" t="s">
        <v>87</v>
      </c>
      <c r="I2129" s="1" t="s">
        <v>87</v>
      </c>
      <c r="J2129" s="1">
        <v>0</v>
      </c>
      <c r="K2129" s="1" t="s">
        <v>87</v>
      </c>
      <c r="L2129" s="1">
        <v>1</v>
      </c>
      <c r="M2129" s="1" t="s">
        <v>87</v>
      </c>
      <c r="N2129" s="1">
        <v>0</v>
      </c>
      <c r="O2129" s="1">
        <v>2</v>
      </c>
      <c r="P2129" s="1">
        <v>1046</v>
      </c>
      <c r="Q2129" s="1">
        <v>3139417</v>
      </c>
      <c r="R2129" s="1">
        <v>20806.072150715045</v>
      </c>
      <c r="S2129" s="1">
        <v>31.052970886230469</v>
      </c>
      <c r="T2129" s="1">
        <v>-38.133556895969519</v>
      </c>
      <c r="U2129" s="1">
        <v>52.656329395284331</v>
      </c>
      <c r="V2129" s="1">
        <v>145.21234130859375</v>
      </c>
      <c r="W2129" s="1">
        <v>126.44896697998047</v>
      </c>
      <c r="X2129" s="1">
        <v>0.60775030512251094</v>
      </c>
      <c r="Y2129" s="1">
        <v>0</v>
      </c>
      <c r="Z2129" s="1">
        <v>0.56886358199627518</v>
      </c>
      <c r="AA2129" s="1">
        <v>5.3742780904862268</v>
      </c>
      <c r="AB2129" s="1">
        <v>66.499448783006528</v>
      </c>
      <c r="AC2129" s="1">
        <v>26.794210517430468</v>
      </c>
      <c r="AD2129" s="1">
        <v>0.76319902708050569</v>
      </c>
      <c r="AE2129" s="1">
        <v>0</v>
      </c>
      <c r="AF2129" s="1">
        <v>9.0430802916592473E-2</v>
      </c>
      <c r="AG2129" s="1">
        <v>-34.911174939726614</v>
      </c>
      <c r="AH2129" s="1">
        <v>0</v>
      </c>
      <c r="AI2129" s="1">
        <v>0.43910594448757273</v>
      </c>
      <c r="AJ2129" s="1">
        <v>1.4521234035491943</v>
      </c>
      <c r="AK2129" s="1">
        <v>0</v>
      </c>
      <c r="AL2129" s="1">
        <v>0</v>
      </c>
      <c r="AM2129" s="1">
        <v>1.1859219870620843</v>
      </c>
    </row>
    <row r="2130" spans="5:39" x14ac:dyDescent="0.2">
      <c r="E2130" s="1" t="str">
        <f t="shared" si="33"/>
        <v>----0-0-12</v>
      </c>
      <c r="F2130" s="1" t="s">
        <v>87</v>
      </c>
      <c r="G2130" s="1" t="s">
        <v>87</v>
      </c>
      <c r="H2130" s="1" t="s">
        <v>87</v>
      </c>
      <c r="I2130" s="1" t="s">
        <v>87</v>
      </c>
      <c r="J2130" s="1">
        <v>0</v>
      </c>
      <c r="K2130" s="1" t="s">
        <v>87</v>
      </c>
      <c r="L2130" s="1">
        <v>0</v>
      </c>
      <c r="M2130" s="1" t="s">
        <v>87</v>
      </c>
      <c r="N2130" s="1">
        <v>1</v>
      </c>
      <c r="O2130" s="1">
        <v>2</v>
      </c>
      <c r="P2130" s="1">
        <v>193</v>
      </c>
      <c r="Q2130" s="1">
        <v>735438</v>
      </c>
      <c r="R2130" s="1">
        <v>16388.769241928694</v>
      </c>
      <c r="S2130" s="1">
        <v>23.455825805664063</v>
      </c>
      <c r="T2130" s="1">
        <v>-142.77395969019346</v>
      </c>
      <c r="U2130" s="1">
        <v>49.629167956348375</v>
      </c>
      <c r="V2130" s="1">
        <v>126.01211547851563</v>
      </c>
      <c r="W2130" s="1">
        <v>27.95634651184082</v>
      </c>
      <c r="X2130" s="1">
        <v>0.17058234269549583</v>
      </c>
      <c r="Y2130" s="1">
        <v>0</v>
      </c>
      <c r="Z2130" s="1">
        <v>4.7506383950788509</v>
      </c>
      <c r="AA2130" s="1">
        <v>22.780302350436067</v>
      </c>
      <c r="AB2130" s="1">
        <v>70.64687981855711</v>
      </c>
      <c r="AC2130" s="1">
        <v>1.8221794359279775</v>
      </c>
      <c r="AD2130" s="1">
        <v>0</v>
      </c>
      <c r="AE2130" s="1">
        <v>0</v>
      </c>
      <c r="AF2130" s="1">
        <v>4.7506383950788509</v>
      </c>
      <c r="AG2130" s="1">
        <v>-9.4804584342154889</v>
      </c>
      <c r="AH2130" s="1">
        <v>0</v>
      </c>
      <c r="AI2130" s="1">
        <v>1.6483811653247047</v>
      </c>
      <c r="AJ2130" s="1">
        <v>1.26012122631073</v>
      </c>
      <c r="AK2130" s="1">
        <v>0</v>
      </c>
      <c r="AL2130" s="1">
        <v>0</v>
      </c>
      <c r="AM2130" s="1">
        <v>2.9210964528093615</v>
      </c>
    </row>
    <row r="2131" spans="5:39" x14ac:dyDescent="0.2">
      <c r="E2131" s="1" t="str">
        <f t="shared" si="33"/>
        <v>----0-1-12</v>
      </c>
      <c r="F2131" s="1" t="s">
        <v>87</v>
      </c>
      <c r="G2131" s="1" t="s">
        <v>87</v>
      </c>
      <c r="H2131" s="1" t="s">
        <v>87</v>
      </c>
      <c r="I2131" s="1" t="s">
        <v>87</v>
      </c>
      <c r="J2131" s="1">
        <v>0</v>
      </c>
      <c r="K2131" s="1" t="s">
        <v>87</v>
      </c>
      <c r="L2131" s="1">
        <v>1</v>
      </c>
      <c r="M2131" s="1" t="s">
        <v>87</v>
      </c>
      <c r="N2131" s="1">
        <v>1</v>
      </c>
      <c r="O2131" s="1">
        <v>2</v>
      </c>
      <c r="P2131" s="1">
        <v>101</v>
      </c>
      <c r="Q2131" s="1">
        <v>372399</v>
      </c>
      <c r="R2131" s="1">
        <v>21199.396179811753</v>
      </c>
      <c r="S2131" s="1">
        <v>33.224342346191406</v>
      </c>
      <c r="T2131" s="1">
        <v>-130.06923439346062</v>
      </c>
      <c r="U2131" s="1">
        <v>49.417324619452344</v>
      </c>
      <c r="V2131" s="1">
        <v>135.31427001953125</v>
      </c>
      <c r="W2131" s="1">
        <v>47.748130798339844</v>
      </c>
      <c r="X2131" s="1">
        <v>0.22523344718568228</v>
      </c>
      <c r="Y2131" s="1">
        <v>0</v>
      </c>
      <c r="Z2131" s="1">
        <v>3.6627380846887347</v>
      </c>
      <c r="AA2131" s="1">
        <v>14.413035480761227</v>
      </c>
      <c r="AB2131" s="1">
        <v>80.055531835477538</v>
      </c>
      <c r="AC2131" s="1">
        <v>1.8686945990725001</v>
      </c>
      <c r="AD2131" s="1">
        <v>0</v>
      </c>
      <c r="AE2131" s="1">
        <v>0</v>
      </c>
      <c r="AF2131" s="1">
        <v>3.6627380846887347</v>
      </c>
      <c r="AG2131" s="1">
        <v>-13.261597034695512</v>
      </c>
      <c r="AH2131" s="1">
        <v>0</v>
      </c>
      <c r="AI2131" s="1">
        <v>2.4303025863138679</v>
      </c>
      <c r="AJ2131" s="1">
        <v>1.3531427383422852</v>
      </c>
      <c r="AK2131" s="1">
        <v>0</v>
      </c>
      <c r="AL2131" s="1">
        <v>0</v>
      </c>
      <c r="AM2131" s="1">
        <v>3.9170621294272885</v>
      </c>
    </row>
    <row r="2132" spans="5:39" x14ac:dyDescent="0.2">
      <c r="E2132" s="1" t="str">
        <f t="shared" si="33"/>
        <v>----1-0-02</v>
      </c>
      <c r="F2132" s="1" t="s">
        <v>87</v>
      </c>
      <c r="G2132" s="1" t="s">
        <v>87</v>
      </c>
      <c r="H2132" s="1" t="s">
        <v>87</v>
      </c>
      <c r="I2132" s="1" t="s">
        <v>87</v>
      </c>
      <c r="J2132" s="1">
        <v>1</v>
      </c>
      <c r="K2132" s="1" t="s">
        <v>87</v>
      </c>
      <c r="L2132" s="1">
        <v>0</v>
      </c>
      <c r="M2132" s="1" t="s">
        <v>87</v>
      </c>
      <c r="N2132" s="1">
        <v>0</v>
      </c>
      <c r="O2132" s="1">
        <v>2</v>
      </c>
      <c r="P2132" s="1">
        <v>4662</v>
      </c>
      <c r="Q2132" s="1">
        <v>11004228</v>
      </c>
      <c r="R2132" s="1">
        <v>42950.025537507601</v>
      </c>
      <c r="S2132" s="1">
        <v>53.195751190185547</v>
      </c>
      <c r="T2132" s="1">
        <v>-314.84294634097711</v>
      </c>
      <c r="U2132" s="1">
        <v>89.854372767536361</v>
      </c>
      <c r="V2132" s="1">
        <v>226.81004333496094</v>
      </c>
      <c r="W2132" s="1">
        <v>14.075742721557617</v>
      </c>
      <c r="X2132" s="1">
        <v>3.2772373346473302E-2</v>
      </c>
      <c r="Y2132" s="1">
        <v>0.37870898349252669</v>
      </c>
      <c r="Z2132" s="1">
        <v>3.7682788833528353</v>
      </c>
      <c r="AA2132" s="1">
        <v>40.33480585825739</v>
      </c>
      <c r="AB2132" s="1">
        <v>46.623525066910645</v>
      </c>
      <c r="AC2132" s="1">
        <v>8.4960616955591988</v>
      </c>
      <c r="AD2132" s="1">
        <v>0.39861951242740518</v>
      </c>
      <c r="AE2132" s="1">
        <v>0.23397370537942327</v>
      </c>
      <c r="AF2132" s="1">
        <v>2.8946783000134131</v>
      </c>
      <c r="AG2132" s="1">
        <v>-7.5248703977752687</v>
      </c>
      <c r="AH2132" s="1">
        <v>8.0783617282033475</v>
      </c>
      <c r="AI2132" s="1">
        <v>6.3973917800629421</v>
      </c>
      <c r="AJ2132" s="1">
        <v>2.2681005001068115</v>
      </c>
      <c r="AK2132" s="1">
        <v>0</v>
      </c>
      <c r="AL2132" s="1">
        <v>0</v>
      </c>
      <c r="AM2132" s="1">
        <v>5.3033929735822545</v>
      </c>
    </row>
    <row r="2133" spans="5:39" x14ac:dyDescent="0.2">
      <c r="E2133" s="1" t="str">
        <f t="shared" si="33"/>
        <v>----1-1-02</v>
      </c>
      <c r="F2133" s="1" t="s">
        <v>87</v>
      </c>
      <c r="G2133" s="1" t="s">
        <v>87</v>
      </c>
      <c r="H2133" s="1" t="s">
        <v>87</v>
      </c>
      <c r="I2133" s="1" t="s">
        <v>87</v>
      </c>
      <c r="J2133" s="1">
        <v>1</v>
      </c>
      <c r="K2133" s="1" t="s">
        <v>87</v>
      </c>
      <c r="L2133" s="1">
        <v>1</v>
      </c>
      <c r="M2133" s="1" t="s">
        <v>87</v>
      </c>
      <c r="N2133" s="1">
        <v>0</v>
      </c>
      <c r="O2133" s="1">
        <v>2</v>
      </c>
      <c r="P2133" s="1">
        <v>2274</v>
      </c>
      <c r="Q2133" s="1">
        <v>5899236</v>
      </c>
      <c r="R2133" s="1">
        <v>43734.963575597976</v>
      </c>
      <c r="S2133" s="1">
        <v>56.535594940185547</v>
      </c>
      <c r="T2133" s="1">
        <v>-250.47566776209732</v>
      </c>
      <c r="U2133" s="1">
        <v>75.498022508859023</v>
      </c>
      <c r="V2133" s="1">
        <v>210.29974365234375</v>
      </c>
      <c r="W2133" s="1">
        <v>24.196922302246094</v>
      </c>
      <c r="X2133" s="1">
        <v>5.5326266044375592E-2</v>
      </c>
      <c r="Y2133" s="1">
        <v>0.35465609445019658</v>
      </c>
      <c r="Z2133" s="1">
        <v>3.6319957363970521</v>
      </c>
      <c r="AA2133" s="1">
        <v>34.650486944411107</v>
      </c>
      <c r="AB2133" s="1">
        <v>53.595652047146444</v>
      </c>
      <c r="AC2133" s="1">
        <v>7.7067606720599073</v>
      </c>
      <c r="AD2133" s="1">
        <v>6.0448505535293046E-2</v>
      </c>
      <c r="AE2133" s="1">
        <v>0.10930228931339585</v>
      </c>
      <c r="AF2133" s="1">
        <v>2.7701722731553713</v>
      </c>
      <c r="AG2133" s="1">
        <v>-7.9251405505018191</v>
      </c>
      <c r="AH2133" s="1">
        <v>5.7335025969636888</v>
      </c>
      <c r="AI2133" s="1">
        <v>5.767759613156362</v>
      </c>
      <c r="AJ2133" s="1">
        <v>2.1029973030090332</v>
      </c>
      <c r="AK2133" s="1">
        <v>0</v>
      </c>
      <c r="AL2133" s="1">
        <v>0</v>
      </c>
      <c r="AM2133" s="1">
        <v>-14.701295121873475</v>
      </c>
    </row>
    <row r="2134" spans="5:39" x14ac:dyDescent="0.2">
      <c r="E2134" s="1" t="str">
        <f t="shared" si="33"/>
        <v>----1-0-12</v>
      </c>
      <c r="F2134" s="1" t="s">
        <v>87</v>
      </c>
      <c r="G2134" s="1" t="s">
        <v>87</v>
      </c>
      <c r="H2134" s="1" t="s">
        <v>87</v>
      </c>
      <c r="I2134" s="1" t="s">
        <v>87</v>
      </c>
      <c r="J2134" s="1">
        <v>1</v>
      </c>
      <c r="K2134" s="1" t="s">
        <v>87</v>
      </c>
      <c r="L2134" s="1">
        <v>0</v>
      </c>
      <c r="M2134" s="1" t="s">
        <v>87</v>
      </c>
      <c r="N2134" s="1">
        <v>1</v>
      </c>
      <c r="O2134" s="1">
        <v>2</v>
      </c>
      <c r="P2134" s="1">
        <v>1831</v>
      </c>
      <c r="Q2134" s="1">
        <v>4619702</v>
      </c>
      <c r="R2134" s="1">
        <v>39514.752085898122</v>
      </c>
      <c r="S2134" s="1">
        <v>53.183658599853516</v>
      </c>
      <c r="T2134" s="1">
        <v>-401.10481022923722</v>
      </c>
      <c r="U2134" s="1">
        <v>72.382669031950996</v>
      </c>
      <c r="V2134" s="1">
        <v>214.86190795898438</v>
      </c>
      <c r="W2134" s="1">
        <v>-87.013641357421875</v>
      </c>
      <c r="X2134" s="1">
        <v>-0.22020545938962119</v>
      </c>
      <c r="Y2134" s="1">
        <v>1.248522090818845</v>
      </c>
      <c r="Z2134" s="1">
        <v>11.904295991386457</v>
      </c>
      <c r="AA2134" s="1">
        <v>55.090934436896575</v>
      </c>
      <c r="AB2134" s="1">
        <v>31.021546411435196</v>
      </c>
      <c r="AC2134" s="1">
        <v>0.69552105308957157</v>
      </c>
      <c r="AD2134" s="1">
        <v>3.9180016373350487E-2</v>
      </c>
      <c r="AE2134" s="1">
        <v>0.94696584325136124</v>
      </c>
      <c r="AF2134" s="1">
        <v>10.307569622456167</v>
      </c>
      <c r="AG2134" s="1">
        <v>-1.2045868721684236</v>
      </c>
      <c r="AH2134" s="1">
        <v>6.9688693411780047</v>
      </c>
      <c r="AI2134" s="1">
        <v>14.831083092812872</v>
      </c>
      <c r="AJ2134" s="1">
        <v>2.1486191749572754</v>
      </c>
      <c r="AK2134" s="1">
        <v>0</v>
      </c>
      <c r="AL2134" s="1">
        <v>0</v>
      </c>
      <c r="AM2134" s="1">
        <v>6.2512266086969577</v>
      </c>
    </row>
    <row r="2135" spans="5:39" x14ac:dyDescent="0.2">
      <c r="E2135" s="1" t="str">
        <f t="shared" si="33"/>
        <v>----1-1-12</v>
      </c>
      <c r="F2135" s="1" t="s">
        <v>87</v>
      </c>
      <c r="G2135" s="1" t="s">
        <v>87</v>
      </c>
      <c r="H2135" s="1" t="s">
        <v>87</v>
      </c>
      <c r="I2135" s="1" t="s">
        <v>87</v>
      </c>
      <c r="J2135" s="1">
        <v>1</v>
      </c>
      <c r="K2135" s="1" t="s">
        <v>87</v>
      </c>
      <c r="L2135" s="1">
        <v>1</v>
      </c>
      <c r="M2135" s="1" t="s">
        <v>87</v>
      </c>
      <c r="N2135" s="1">
        <v>1</v>
      </c>
      <c r="O2135" s="1">
        <v>2</v>
      </c>
      <c r="P2135" s="1">
        <v>343</v>
      </c>
      <c r="Q2135" s="1">
        <v>947969</v>
      </c>
      <c r="R2135" s="1">
        <v>43362.296102816559</v>
      </c>
      <c r="S2135" s="1">
        <v>56.750759124755859</v>
      </c>
      <c r="T2135" s="1">
        <v>-343.14914188347871</v>
      </c>
      <c r="U2135" s="1">
        <v>65.613970859547564</v>
      </c>
      <c r="V2135" s="1">
        <v>184.57745361328125</v>
      </c>
      <c r="W2135" s="1">
        <v>-80.230377197265625</v>
      </c>
      <c r="X2135" s="1">
        <v>-0.18502335994162064</v>
      </c>
      <c r="Y2135" s="1">
        <v>0.22680066542260349</v>
      </c>
      <c r="Z2135" s="1">
        <v>8.3353991533478418</v>
      </c>
      <c r="AA2135" s="1">
        <v>57.407467965724614</v>
      </c>
      <c r="AB2135" s="1">
        <v>32.421840798591518</v>
      </c>
      <c r="AC2135" s="1">
        <v>1.6084914169134223</v>
      </c>
      <c r="AD2135" s="1">
        <v>0</v>
      </c>
      <c r="AE2135" s="1">
        <v>0.22680066542260349</v>
      </c>
      <c r="AF2135" s="1">
        <v>6.5082296994943931</v>
      </c>
      <c r="AG2135" s="1">
        <v>-2.979240424303911</v>
      </c>
      <c r="AH2135" s="1">
        <v>4.5912857675612884</v>
      </c>
      <c r="AI2135" s="1">
        <v>4.5027207613736762</v>
      </c>
      <c r="AJ2135" s="1">
        <v>1.8457745313644409</v>
      </c>
      <c r="AK2135" s="1">
        <v>0</v>
      </c>
      <c r="AL2135" s="1">
        <v>0</v>
      </c>
      <c r="AM2135" s="1">
        <v>6.6125801171808885</v>
      </c>
    </row>
    <row r="2136" spans="5:39" x14ac:dyDescent="0.2">
      <c r="E2136" s="1" t="str">
        <f t="shared" si="33"/>
        <v>--010----1</v>
      </c>
      <c r="F2136" s="1" t="s">
        <v>87</v>
      </c>
      <c r="G2136" s="1" t="s">
        <v>87</v>
      </c>
      <c r="H2136" s="1">
        <v>0</v>
      </c>
      <c r="I2136" s="1">
        <v>1</v>
      </c>
      <c r="J2136" s="1">
        <v>0</v>
      </c>
      <c r="K2136" s="1" t="s">
        <v>87</v>
      </c>
      <c r="L2136" s="1" t="s">
        <v>87</v>
      </c>
      <c r="M2136" s="1" t="s">
        <v>87</v>
      </c>
      <c r="N2136" s="1" t="s">
        <v>87</v>
      </c>
      <c r="O2136" s="1">
        <v>1</v>
      </c>
      <c r="P2136" s="1">
        <v>427</v>
      </c>
      <c r="Q2136" s="1">
        <v>1544327</v>
      </c>
      <c r="R2136" s="1">
        <v>12921.589220569862</v>
      </c>
      <c r="S2136" s="1">
        <v>12.574563026428223</v>
      </c>
      <c r="T2136" s="1">
        <v>-118.82862969296119</v>
      </c>
      <c r="U2136" s="1">
        <v>49.35665359304889</v>
      </c>
      <c r="V2136" s="1">
        <v>132.75608825683594</v>
      </c>
      <c r="W2136" s="1">
        <v>52.279685974121094</v>
      </c>
      <c r="X2136" s="1">
        <v>0.40459176562351268</v>
      </c>
      <c r="Y2136" s="1">
        <v>0</v>
      </c>
      <c r="Z2136" s="1">
        <v>4.8110277162802957</v>
      </c>
      <c r="AA2136" s="1">
        <v>15.365398649379308</v>
      </c>
      <c r="AB2136" s="1">
        <v>64.640455033163306</v>
      </c>
      <c r="AC2136" s="1">
        <v>15.116293375690512</v>
      </c>
      <c r="AD2136" s="1">
        <v>6.6825225486571174E-2</v>
      </c>
      <c r="AE2136" s="1">
        <v>0</v>
      </c>
      <c r="AF2136" s="1">
        <v>4.8110277162802957</v>
      </c>
      <c r="AG2136" s="1">
        <v>-14.531123143364475</v>
      </c>
      <c r="AH2136" s="1">
        <v>7.2264488026175799E-3</v>
      </c>
      <c r="AI2136" s="1">
        <v>2.4418936138307759</v>
      </c>
      <c r="AJ2136" s="1">
        <v>1.3275607824325562</v>
      </c>
      <c r="AK2136" s="1">
        <v>0</v>
      </c>
      <c r="AL2136" s="1">
        <v>0</v>
      </c>
      <c r="AM2136" s="1">
        <v>1.0775853942434095</v>
      </c>
    </row>
    <row r="2137" spans="5:39" x14ac:dyDescent="0.2">
      <c r="E2137" s="1" t="str">
        <f t="shared" si="33"/>
        <v>--020----1</v>
      </c>
      <c r="F2137" s="1" t="s">
        <v>87</v>
      </c>
      <c r="G2137" s="1" t="s">
        <v>87</v>
      </c>
      <c r="H2137" s="1">
        <v>0</v>
      </c>
      <c r="I2137" s="1">
        <v>2</v>
      </c>
      <c r="J2137" s="1">
        <v>0</v>
      </c>
      <c r="K2137" s="1" t="s">
        <v>87</v>
      </c>
      <c r="L2137" s="1" t="s">
        <v>87</v>
      </c>
      <c r="M2137" s="1" t="s">
        <v>87</v>
      </c>
      <c r="N2137" s="1" t="s">
        <v>87</v>
      </c>
      <c r="O2137" s="1">
        <v>1</v>
      </c>
      <c r="P2137" s="1">
        <v>135</v>
      </c>
      <c r="Q2137" s="1">
        <v>525100</v>
      </c>
      <c r="R2137" s="1">
        <v>21652.23732754989</v>
      </c>
      <c r="S2137" s="1">
        <v>44.903453826904297</v>
      </c>
      <c r="T2137" s="1">
        <v>-154.70592866464435</v>
      </c>
      <c r="U2137" s="1">
        <v>51.594992121913478</v>
      </c>
      <c r="V2137" s="1">
        <v>113.35878753662109</v>
      </c>
      <c r="W2137" s="1">
        <v>6.6306009292602539</v>
      </c>
      <c r="X2137" s="1">
        <v>3.0623167615217318E-2</v>
      </c>
      <c r="Y2137" s="1">
        <v>0</v>
      </c>
      <c r="Z2137" s="1">
        <v>2.5913159398209866</v>
      </c>
      <c r="AA2137" s="1">
        <v>48.074462007236718</v>
      </c>
      <c r="AB2137" s="1">
        <v>48.555513235574175</v>
      </c>
      <c r="AC2137" s="1">
        <v>0.77870881736812037</v>
      </c>
      <c r="AD2137" s="1">
        <v>0</v>
      </c>
      <c r="AE2137" s="1">
        <v>0</v>
      </c>
      <c r="AF2137" s="1">
        <v>2.5913159398209866</v>
      </c>
      <c r="AG2137" s="1">
        <v>-2.9078478177229705</v>
      </c>
      <c r="AH2137" s="1">
        <v>0</v>
      </c>
      <c r="AI2137" s="1">
        <v>1.5369206121596171</v>
      </c>
      <c r="AJ2137" s="1">
        <v>1.1335878372192383</v>
      </c>
      <c r="AK2137" s="1">
        <v>0</v>
      </c>
      <c r="AL2137" s="1">
        <v>0</v>
      </c>
      <c r="AM2137" s="1">
        <v>-2.2463241118901718</v>
      </c>
    </row>
    <row r="2138" spans="5:39" x14ac:dyDescent="0.2">
      <c r="E2138" s="1" t="str">
        <f t="shared" si="33"/>
        <v>--030----1</v>
      </c>
      <c r="F2138" s="1" t="s">
        <v>87</v>
      </c>
      <c r="G2138" s="1" t="s">
        <v>87</v>
      </c>
      <c r="H2138" s="1">
        <v>0</v>
      </c>
      <c r="I2138" s="1">
        <v>3</v>
      </c>
      <c r="J2138" s="1">
        <v>0</v>
      </c>
      <c r="K2138" s="1" t="s">
        <v>87</v>
      </c>
      <c r="L2138" s="1" t="s">
        <v>87</v>
      </c>
      <c r="M2138" s="1" t="s">
        <v>87</v>
      </c>
      <c r="N2138" s="1" t="s">
        <v>87</v>
      </c>
      <c r="O2138" s="1">
        <v>1</v>
      </c>
      <c r="P2138" s="1">
        <v>5</v>
      </c>
      <c r="Q2138" s="1">
        <v>12807</v>
      </c>
      <c r="R2138" s="1">
        <v>37950.151127533645</v>
      </c>
      <c r="S2138" s="1">
        <v>84.44561767578125</v>
      </c>
      <c r="T2138" s="1">
        <v>-187.45760951521615</v>
      </c>
      <c r="U2138" s="1">
        <v>88.240426052182471</v>
      </c>
      <c r="V2138" s="1">
        <v>100</v>
      </c>
      <c r="W2138" s="1">
        <v>-3.9671680927276611</v>
      </c>
      <c r="X2138" s="1">
        <v>-1.0453629234296767E-2</v>
      </c>
      <c r="Y2138" s="1">
        <v>0</v>
      </c>
      <c r="Z2138" s="1">
        <v>0</v>
      </c>
      <c r="AA2138" s="1">
        <v>63.910361521043178</v>
      </c>
      <c r="AB2138" s="1">
        <v>36.089638478956822</v>
      </c>
      <c r="AC2138" s="1">
        <v>0</v>
      </c>
      <c r="AD2138" s="1">
        <v>0</v>
      </c>
      <c r="AE2138" s="1">
        <v>0</v>
      </c>
      <c r="AF2138" s="1">
        <v>0</v>
      </c>
      <c r="AG2138" s="1">
        <v>0</v>
      </c>
      <c r="AH2138" s="1">
        <v>0</v>
      </c>
      <c r="AI2138" s="1">
        <v>0</v>
      </c>
      <c r="AJ2138" s="1">
        <v>1</v>
      </c>
      <c r="AK2138" s="1">
        <v>1</v>
      </c>
      <c r="AL2138" s="1">
        <v>0</v>
      </c>
      <c r="AM2138" s="1">
        <v>-4.7499819236424479</v>
      </c>
    </row>
    <row r="2139" spans="5:39" x14ac:dyDescent="0.2">
      <c r="E2139" s="1" t="str">
        <f t="shared" si="33"/>
        <v>--110----1</v>
      </c>
      <c r="F2139" s="1" t="s">
        <v>87</v>
      </c>
      <c r="G2139" s="1" t="s">
        <v>87</v>
      </c>
      <c r="H2139" s="1">
        <v>1</v>
      </c>
      <c r="I2139" s="1">
        <v>1</v>
      </c>
      <c r="J2139" s="1">
        <v>0</v>
      </c>
      <c r="K2139" s="1" t="s">
        <v>87</v>
      </c>
      <c r="L2139" s="1" t="s">
        <v>87</v>
      </c>
      <c r="M2139" s="1" t="s">
        <v>87</v>
      </c>
      <c r="N2139" s="1" t="s">
        <v>87</v>
      </c>
      <c r="O2139" s="1">
        <v>1</v>
      </c>
      <c r="P2139" s="1">
        <v>253</v>
      </c>
      <c r="Q2139" s="1">
        <v>557373</v>
      </c>
      <c r="R2139" s="1">
        <v>16088.556045680658</v>
      </c>
      <c r="S2139" s="1">
        <v>14.994131088256836</v>
      </c>
      <c r="T2139" s="1">
        <v>-104.93719978880203</v>
      </c>
      <c r="U2139" s="1">
        <v>60.301164765576104</v>
      </c>
      <c r="V2139" s="1">
        <v>178.88505554199219</v>
      </c>
      <c r="W2139" s="1">
        <v>119.74318695068359</v>
      </c>
      <c r="X2139" s="1">
        <v>0.74427553728683682</v>
      </c>
      <c r="Y2139" s="1">
        <v>0</v>
      </c>
      <c r="Z2139" s="1">
        <v>0</v>
      </c>
      <c r="AA2139" s="1">
        <v>2.512321192451016</v>
      </c>
      <c r="AB2139" s="1">
        <v>73.683152933493375</v>
      </c>
      <c r="AC2139" s="1">
        <v>23.804525874055614</v>
      </c>
      <c r="AD2139" s="1">
        <v>0</v>
      </c>
      <c r="AE2139" s="1">
        <v>0</v>
      </c>
      <c r="AF2139" s="1">
        <v>0</v>
      </c>
      <c r="AG2139" s="1">
        <v>-32.574631411459109</v>
      </c>
      <c r="AH2139" s="1">
        <v>5.9098664628534211E-3</v>
      </c>
      <c r="AI2139" s="1">
        <v>0</v>
      </c>
      <c r="AJ2139" s="1">
        <v>1.7888505458831787</v>
      </c>
      <c r="AK2139" s="1">
        <v>0</v>
      </c>
      <c r="AL2139" s="1">
        <v>0</v>
      </c>
      <c r="AM2139" s="1">
        <v>18.062885862181361</v>
      </c>
    </row>
    <row r="2140" spans="5:39" x14ac:dyDescent="0.2">
      <c r="E2140" s="1" t="str">
        <f t="shared" si="33"/>
        <v>--120----1</v>
      </c>
      <c r="F2140" s="1" t="s">
        <v>87</v>
      </c>
      <c r="G2140" s="1" t="s">
        <v>87</v>
      </c>
      <c r="H2140" s="1">
        <v>1</v>
      </c>
      <c r="I2140" s="1">
        <v>2</v>
      </c>
      <c r="J2140" s="1">
        <v>0</v>
      </c>
      <c r="K2140" s="1" t="s">
        <v>87</v>
      </c>
      <c r="L2140" s="1" t="s">
        <v>87</v>
      </c>
      <c r="M2140" s="1" t="s">
        <v>87</v>
      </c>
      <c r="N2140" s="1" t="s">
        <v>87</v>
      </c>
      <c r="O2140" s="1">
        <v>1</v>
      </c>
      <c r="P2140" s="1">
        <v>153</v>
      </c>
      <c r="Q2140" s="1">
        <v>417009</v>
      </c>
      <c r="R2140" s="1">
        <v>26976.314387376209</v>
      </c>
      <c r="S2140" s="1">
        <v>51.411277770996094</v>
      </c>
      <c r="T2140" s="1">
        <v>-123.44390607933767</v>
      </c>
      <c r="U2140" s="1">
        <v>50.607515621466227</v>
      </c>
      <c r="V2140" s="1">
        <v>144.32110595703125</v>
      </c>
      <c r="W2140" s="1">
        <v>102.14191436767578</v>
      </c>
      <c r="X2140" s="1">
        <v>0.37863554265023669</v>
      </c>
      <c r="Y2140" s="1">
        <v>0.4194154083005403</v>
      </c>
      <c r="Z2140" s="1">
        <v>1.5107587606022892</v>
      </c>
      <c r="AA2140" s="1">
        <v>20.573177077712952</v>
      </c>
      <c r="AB2140" s="1">
        <v>66.017520005563426</v>
      </c>
      <c r="AC2140" s="1">
        <v>11.479128747820791</v>
      </c>
      <c r="AD2140" s="1">
        <v>0</v>
      </c>
      <c r="AE2140" s="1">
        <v>0.4194154083005403</v>
      </c>
      <c r="AF2140" s="1">
        <v>1.5107587606022892</v>
      </c>
      <c r="AG2140" s="1">
        <v>-3.2825547222841447</v>
      </c>
      <c r="AH2140" s="1">
        <v>4.7322719653532658E-2</v>
      </c>
      <c r="AI2140" s="1">
        <v>3.9920683643596173</v>
      </c>
      <c r="AJ2140" s="1">
        <v>1.4432110786437988</v>
      </c>
      <c r="AK2140" s="1">
        <v>0</v>
      </c>
      <c r="AL2140" s="1">
        <v>0</v>
      </c>
      <c r="AM2140" s="1">
        <v>29.900360712666082</v>
      </c>
    </row>
    <row r="2141" spans="5:39" x14ac:dyDescent="0.2">
      <c r="E2141" s="1" t="str">
        <f t="shared" si="33"/>
        <v>--130----1</v>
      </c>
      <c r="F2141" s="1" t="s">
        <v>87</v>
      </c>
      <c r="G2141" s="1" t="s">
        <v>87</v>
      </c>
      <c r="H2141" s="1">
        <v>1</v>
      </c>
      <c r="I2141" s="1">
        <v>3</v>
      </c>
      <c r="J2141" s="1">
        <v>0</v>
      </c>
      <c r="K2141" s="1" t="s">
        <v>87</v>
      </c>
      <c r="L2141" s="1" t="s">
        <v>87</v>
      </c>
      <c r="M2141" s="1" t="s">
        <v>87</v>
      </c>
      <c r="N2141" s="1" t="s">
        <v>87</v>
      </c>
      <c r="O2141" s="1">
        <v>1</v>
      </c>
      <c r="P2141" s="1">
        <v>43</v>
      </c>
      <c r="Q2141" s="1">
        <v>93218</v>
      </c>
      <c r="R2141" s="1">
        <v>62881.60243854452</v>
      </c>
      <c r="S2141" s="1">
        <v>90.2967529296875</v>
      </c>
      <c r="T2141" s="1">
        <v>-152.74608720411499</v>
      </c>
      <c r="U2141" s="1">
        <v>63.589655442439842</v>
      </c>
      <c r="V2141" s="1">
        <v>168.48570251464844</v>
      </c>
      <c r="W2141" s="1">
        <v>-78.132301330566406</v>
      </c>
      <c r="X2141" s="1">
        <v>-0.12425303793256016</v>
      </c>
      <c r="Y2141" s="1">
        <v>0</v>
      </c>
      <c r="Z2141" s="1">
        <v>10.14074534961059</v>
      </c>
      <c r="AA2141" s="1">
        <v>38.265141925379218</v>
      </c>
      <c r="AB2141" s="1">
        <v>51.594112725010191</v>
      </c>
      <c r="AC2141" s="1">
        <v>0</v>
      </c>
      <c r="AD2141" s="1">
        <v>0</v>
      </c>
      <c r="AE2141" s="1">
        <v>0</v>
      </c>
      <c r="AF2141" s="1">
        <v>0</v>
      </c>
      <c r="AG2141" s="1">
        <v>0</v>
      </c>
      <c r="AH2141" s="1">
        <v>0</v>
      </c>
      <c r="AI2141" s="1">
        <v>0</v>
      </c>
      <c r="AJ2141" s="1">
        <v>1.6848570108413696</v>
      </c>
      <c r="AK2141" s="1">
        <v>0</v>
      </c>
      <c r="AL2141" s="1">
        <v>1</v>
      </c>
      <c r="AM2141" s="1">
        <v>-157.46157245885649</v>
      </c>
    </row>
    <row r="2142" spans="5:39" x14ac:dyDescent="0.2">
      <c r="E2142" s="1" t="str">
        <f t="shared" si="33"/>
        <v>--011----1</v>
      </c>
      <c r="F2142" s="1" t="s">
        <v>87</v>
      </c>
      <c r="G2142" s="1" t="s">
        <v>87</v>
      </c>
      <c r="H2142" s="1">
        <v>0</v>
      </c>
      <c r="I2142" s="1">
        <v>1</v>
      </c>
      <c r="J2142" s="1">
        <v>1</v>
      </c>
      <c r="K2142" s="1" t="s">
        <v>87</v>
      </c>
      <c r="L2142" s="1" t="s">
        <v>87</v>
      </c>
      <c r="M2142" s="1" t="s">
        <v>87</v>
      </c>
      <c r="N2142" s="1" t="s">
        <v>87</v>
      </c>
      <c r="O2142" s="1">
        <v>1</v>
      </c>
      <c r="P2142" s="1">
        <v>483</v>
      </c>
      <c r="Q2142" s="1">
        <v>1600241</v>
      </c>
      <c r="R2142" s="1">
        <v>15761.151496535706</v>
      </c>
      <c r="S2142" s="1">
        <v>14.90973949432373</v>
      </c>
      <c r="T2142" s="1">
        <v>-289.80587951567549</v>
      </c>
      <c r="U2142" s="1">
        <v>61.370224656698937</v>
      </c>
      <c r="V2142" s="1">
        <v>169.74493408203125</v>
      </c>
      <c r="W2142" s="1">
        <v>-35.707637786865234</v>
      </c>
      <c r="X2142" s="1">
        <v>-0.22655475264427069</v>
      </c>
      <c r="Y2142" s="1">
        <v>1.7423625566399061</v>
      </c>
      <c r="Z2142" s="1">
        <v>20.667511956011626</v>
      </c>
      <c r="AA2142" s="1">
        <v>44.290703712753263</v>
      </c>
      <c r="AB2142" s="1">
        <v>29.012005066736823</v>
      </c>
      <c r="AC2142" s="1">
        <v>4.2874167078583794</v>
      </c>
      <c r="AD2142" s="1">
        <v>0</v>
      </c>
      <c r="AE2142" s="1">
        <v>1.7423625566399061</v>
      </c>
      <c r="AF2142" s="1">
        <v>20.667511956011626</v>
      </c>
      <c r="AG2142" s="1">
        <v>-2.4813854562242526</v>
      </c>
      <c r="AH2142" s="1">
        <v>3.4668075881270886</v>
      </c>
      <c r="AI2142" s="1">
        <v>21.079977587782338</v>
      </c>
      <c r="AJ2142" s="1">
        <v>1.6974493265151978</v>
      </c>
      <c r="AK2142" s="1">
        <v>0</v>
      </c>
      <c r="AL2142" s="1">
        <v>0</v>
      </c>
      <c r="AM2142" s="1">
        <v>0.91768469049878043</v>
      </c>
    </row>
    <row r="2143" spans="5:39" x14ac:dyDescent="0.2">
      <c r="E2143" s="1" t="str">
        <f t="shared" si="33"/>
        <v>--021----1</v>
      </c>
      <c r="F2143" s="1" t="s">
        <v>87</v>
      </c>
      <c r="G2143" s="1" t="s">
        <v>87</v>
      </c>
      <c r="H2143" s="1">
        <v>0</v>
      </c>
      <c r="I2143" s="1">
        <v>2</v>
      </c>
      <c r="J2143" s="1">
        <v>1</v>
      </c>
      <c r="K2143" s="1" t="s">
        <v>87</v>
      </c>
      <c r="L2143" s="1" t="s">
        <v>87</v>
      </c>
      <c r="M2143" s="1" t="s">
        <v>87</v>
      </c>
      <c r="N2143" s="1" t="s">
        <v>87</v>
      </c>
      <c r="O2143" s="1">
        <v>1</v>
      </c>
      <c r="P2143" s="1">
        <v>370</v>
      </c>
      <c r="Q2143" s="1">
        <v>1206687</v>
      </c>
      <c r="R2143" s="1">
        <v>29521.076633871668</v>
      </c>
      <c r="S2143" s="1">
        <v>50.271324157714844</v>
      </c>
      <c r="T2143" s="1">
        <v>-341.1841550502171</v>
      </c>
      <c r="U2143" s="1">
        <v>65.430886376478981</v>
      </c>
      <c r="V2143" s="1">
        <v>169.28938293457031</v>
      </c>
      <c r="W2143" s="1">
        <v>-82.233421325683594</v>
      </c>
      <c r="X2143" s="1">
        <v>-0.27855834103059518</v>
      </c>
      <c r="Y2143" s="1">
        <v>0</v>
      </c>
      <c r="Z2143" s="1">
        <v>15.601891791326169</v>
      </c>
      <c r="AA2143" s="1">
        <v>60.289619429064864</v>
      </c>
      <c r="AB2143" s="1">
        <v>22.753870722067944</v>
      </c>
      <c r="AC2143" s="1">
        <v>1.3546180575410194</v>
      </c>
      <c r="AD2143" s="1">
        <v>0</v>
      </c>
      <c r="AE2143" s="1">
        <v>0</v>
      </c>
      <c r="AF2143" s="1">
        <v>15.601891791326169</v>
      </c>
      <c r="AG2143" s="1">
        <v>0.72476896006787772</v>
      </c>
      <c r="AH2143" s="1">
        <v>5.4698437554354093</v>
      </c>
      <c r="AI2143" s="1">
        <v>13.748077297705695</v>
      </c>
      <c r="AJ2143" s="1">
        <v>1.6928938627243042</v>
      </c>
      <c r="AK2143" s="1">
        <v>0</v>
      </c>
      <c r="AL2143" s="1">
        <v>0</v>
      </c>
      <c r="AM2143" s="1">
        <v>4.2877752442858608</v>
      </c>
    </row>
    <row r="2144" spans="5:39" x14ac:dyDescent="0.2">
      <c r="E2144" s="1" t="str">
        <f t="shared" si="33"/>
        <v>--031----1</v>
      </c>
      <c r="F2144" s="1" t="s">
        <v>87</v>
      </c>
      <c r="G2144" s="1" t="s">
        <v>87</v>
      </c>
      <c r="H2144" s="1">
        <v>0</v>
      </c>
      <c r="I2144" s="1">
        <v>3</v>
      </c>
      <c r="J2144" s="1">
        <v>1</v>
      </c>
      <c r="K2144" s="1" t="s">
        <v>87</v>
      </c>
      <c r="L2144" s="1" t="s">
        <v>87</v>
      </c>
      <c r="M2144" s="1" t="s">
        <v>87</v>
      </c>
      <c r="N2144" s="1" t="s">
        <v>87</v>
      </c>
      <c r="O2144" s="1">
        <v>1</v>
      </c>
      <c r="P2144" s="1">
        <v>58</v>
      </c>
      <c r="Q2144" s="1">
        <v>212936</v>
      </c>
      <c r="R2144" s="1">
        <v>66722.217674331201</v>
      </c>
      <c r="S2144" s="1">
        <v>90.443801879882813</v>
      </c>
      <c r="T2144" s="1">
        <v>-473.95101666880237</v>
      </c>
      <c r="U2144" s="1">
        <v>86.949751885180348</v>
      </c>
      <c r="V2144" s="1">
        <v>181.20796203613281</v>
      </c>
      <c r="W2144" s="1">
        <v>-205.57354736328125</v>
      </c>
      <c r="X2144" s="1">
        <v>-0.30810358907235141</v>
      </c>
      <c r="Y2144" s="1">
        <v>0</v>
      </c>
      <c r="Z2144" s="1">
        <v>6.9405830859976705</v>
      </c>
      <c r="AA2144" s="1">
        <v>79.398974339707706</v>
      </c>
      <c r="AB2144" s="1">
        <v>13.660442574294624</v>
      </c>
      <c r="AC2144" s="1">
        <v>0</v>
      </c>
      <c r="AD2144" s="1">
        <v>0</v>
      </c>
      <c r="AE2144" s="1">
        <v>0</v>
      </c>
      <c r="AF2144" s="1">
        <v>0</v>
      </c>
      <c r="AG2144" s="1">
        <v>10.875606449229476</v>
      </c>
      <c r="AH2144" s="1">
        <v>11.133824848164013</v>
      </c>
      <c r="AI2144" s="1">
        <v>0</v>
      </c>
      <c r="AJ2144" s="1">
        <v>1.8120796680450439</v>
      </c>
      <c r="AK2144" s="1">
        <v>0</v>
      </c>
      <c r="AL2144" s="1">
        <v>1</v>
      </c>
      <c r="AM2144" s="1">
        <v>-21.789683911883255</v>
      </c>
    </row>
    <row r="2145" spans="5:39" x14ac:dyDescent="0.2">
      <c r="E2145" s="1" t="str">
        <f t="shared" si="33"/>
        <v>--111----1</v>
      </c>
      <c r="F2145" s="1" t="s">
        <v>87</v>
      </c>
      <c r="G2145" s="1" t="s">
        <v>87</v>
      </c>
      <c r="H2145" s="1">
        <v>1</v>
      </c>
      <c r="I2145" s="1">
        <v>1</v>
      </c>
      <c r="J2145" s="1">
        <v>1</v>
      </c>
      <c r="K2145" s="1" t="s">
        <v>87</v>
      </c>
      <c r="L2145" s="1" t="s">
        <v>87</v>
      </c>
      <c r="M2145" s="1" t="s">
        <v>87</v>
      </c>
      <c r="N2145" s="1" t="s">
        <v>87</v>
      </c>
      <c r="O2145" s="1">
        <v>1</v>
      </c>
      <c r="P2145" s="1">
        <v>514</v>
      </c>
      <c r="Q2145" s="1">
        <v>857114</v>
      </c>
      <c r="R2145" s="1">
        <v>21693.825554739524</v>
      </c>
      <c r="S2145" s="1">
        <v>19.20231819152832</v>
      </c>
      <c r="T2145" s="1">
        <v>-311.63980143965</v>
      </c>
      <c r="U2145" s="1">
        <v>72.728059418579875</v>
      </c>
      <c r="V2145" s="1">
        <v>247.47000122070313</v>
      </c>
      <c r="W2145" s="1">
        <v>36.239963531494141</v>
      </c>
      <c r="X2145" s="1">
        <v>0.1670519726456299</v>
      </c>
      <c r="Y2145" s="1">
        <v>0.75602545285691281</v>
      </c>
      <c r="Z2145" s="1">
        <v>9.1580583212968172</v>
      </c>
      <c r="AA2145" s="1">
        <v>39.387992729088545</v>
      </c>
      <c r="AB2145" s="1">
        <v>44.688454511301877</v>
      </c>
      <c r="AC2145" s="1">
        <v>5.8351631171582774</v>
      </c>
      <c r="AD2145" s="1">
        <v>0.17430586829756603</v>
      </c>
      <c r="AE2145" s="1">
        <v>0.75602545285691281</v>
      </c>
      <c r="AF2145" s="1">
        <v>9.1580583212968172</v>
      </c>
      <c r="AG2145" s="1">
        <v>-19.666475393998702</v>
      </c>
      <c r="AH2145" s="1">
        <v>4.8099966131197194</v>
      </c>
      <c r="AI2145" s="1">
        <v>8.5009922566385896</v>
      </c>
      <c r="AJ2145" s="1">
        <v>2.4746999740600586</v>
      </c>
      <c r="AK2145" s="1">
        <v>0</v>
      </c>
      <c r="AL2145" s="1">
        <v>0</v>
      </c>
      <c r="AM2145" s="1">
        <v>34.037192705054622</v>
      </c>
    </row>
    <row r="2146" spans="5:39" x14ac:dyDescent="0.2">
      <c r="E2146" s="1" t="str">
        <f t="shared" si="33"/>
        <v>--121----1</v>
      </c>
      <c r="F2146" s="1" t="s">
        <v>87</v>
      </c>
      <c r="G2146" s="1" t="s">
        <v>87</v>
      </c>
      <c r="H2146" s="1">
        <v>1</v>
      </c>
      <c r="I2146" s="1">
        <v>2</v>
      </c>
      <c r="J2146" s="1">
        <v>1</v>
      </c>
      <c r="K2146" s="1" t="s">
        <v>87</v>
      </c>
      <c r="L2146" s="1" t="s">
        <v>87</v>
      </c>
      <c r="M2146" s="1" t="s">
        <v>87</v>
      </c>
      <c r="N2146" s="1" t="s">
        <v>87</v>
      </c>
      <c r="O2146" s="1">
        <v>1</v>
      </c>
      <c r="P2146" s="1">
        <v>1572</v>
      </c>
      <c r="Q2146" s="1">
        <v>3264243</v>
      </c>
      <c r="R2146" s="1">
        <v>41105.062462231697</v>
      </c>
      <c r="S2146" s="1">
        <v>58.460807800292969</v>
      </c>
      <c r="T2146" s="1">
        <v>-395.2923337247916</v>
      </c>
      <c r="U2146" s="1">
        <v>75.726107416663069</v>
      </c>
      <c r="V2146" s="1">
        <v>243.04893493652344</v>
      </c>
      <c r="W2146" s="1">
        <v>-6.6315536499023438</v>
      </c>
      <c r="X2146" s="1">
        <v>-1.6133179838847274E-2</v>
      </c>
      <c r="Y2146" s="1">
        <v>0.34075281772833704</v>
      </c>
      <c r="Z2146" s="1">
        <v>6.2390882051366887</v>
      </c>
      <c r="AA2146" s="1">
        <v>44.873895724062209</v>
      </c>
      <c r="AB2146" s="1">
        <v>46.142643179444669</v>
      </c>
      <c r="AC2146" s="1">
        <v>2.403620073628097</v>
      </c>
      <c r="AD2146" s="1">
        <v>0</v>
      </c>
      <c r="AE2146" s="1">
        <v>0.34075281772833704</v>
      </c>
      <c r="AF2146" s="1">
        <v>6.2390882051366887</v>
      </c>
      <c r="AG2146" s="1">
        <v>-1.8168783829596951</v>
      </c>
      <c r="AH2146" s="1">
        <v>7.3273453337743142</v>
      </c>
      <c r="AI2146" s="1">
        <v>13.007250549587688</v>
      </c>
      <c r="AJ2146" s="1">
        <v>2.4304893016815186</v>
      </c>
      <c r="AK2146" s="1">
        <v>0</v>
      </c>
      <c r="AL2146" s="1">
        <v>0</v>
      </c>
      <c r="AM2146" s="1">
        <v>51.368016131958832</v>
      </c>
    </row>
    <row r="2147" spans="5:39" x14ac:dyDescent="0.2">
      <c r="E2147" s="1" t="str">
        <f t="shared" si="33"/>
        <v>--131----1</v>
      </c>
      <c r="F2147" s="1" t="s">
        <v>87</v>
      </c>
      <c r="G2147" s="1" t="s">
        <v>87</v>
      </c>
      <c r="H2147" s="1">
        <v>1</v>
      </c>
      <c r="I2147" s="1">
        <v>3</v>
      </c>
      <c r="J2147" s="1">
        <v>1</v>
      </c>
      <c r="K2147" s="1" t="s">
        <v>87</v>
      </c>
      <c r="L2147" s="1" t="s">
        <v>87</v>
      </c>
      <c r="M2147" s="1" t="s">
        <v>87</v>
      </c>
      <c r="N2147" s="1" t="s">
        <v>87</v>
      </c>
      <c r="O2147" s="1">
        <v>1</v>
      </c>
      <c r="P2147" s="1">
        <v>634</v>
      </c>
      <c r="Q2147" s="1">
        <v>1694487</v>
      </c>
      <c r="R2147" s="1">
        <v>75346.917156026</v>
      </c>
      <c r="S2147" s="1">
        <v>90.146888732910156</v>
      </c>
      <c r="T2147" s="1">
        <v>-526.54022973694089</v>
      </c>
      <c r="U2147" s="1">
        <v>79.593504193425588</v>
      </c>
      <c r="V2147" s="1">
        <v>222.74913024902344</v>
      </c>
      <c r="W2147" s="1">
        <v>-305.23727416992188</v>
      </c>
      <c r="X2147" s="1">
        <v>-0.40510917459017765</v>
      </c>
      <c r="Y2147" s="1">
        <v>1.2800924409570567</v>
      </c>
      <c r="Z2147" s="1">
        <v>10.30152488629302</v>
      </c>
      <c r="AA2147" s="1">
        <v>73.131042020387298</v>
      </c>
      <c r="AB2147" s="1">
        <v>15.287340652362632</v>
      </c>
      <c r="AC2147" s="1">
        <v>0</v>
      </c>
      <c r="AD2147" s="1">
        <v>0</v>
      </c>
      <c r="AE2147" s="1">
        <v>0</v>
      </c>
      <c r="AF2147" s="1">
        <v>0</v>
      </c>
      <c r="AG2147" s="1">
        <v>0</v>
      </c>
      <c r="AH2147" s="1">
        <v>11.786837076429796</v>
      </c>
      <c r="AI2147" s="1">
        <v>0</v>
      </c>
      <c r="AJ2147" s="1">
        <v>2.2274913787841797</v>
      </c>
      <c r="AK2147" s="1">
        <v>0</v>
      </c>
      <c r="AL2147" s="1">
        <v>0</v>
      </c>
      <c r="AM2147" s="1">
        <v>-92.826501324426516</v>
      </c>
    </row>
    <row r="2148" spans="5:39" x14ac:dyDescent="0.2">
      <c r="E2148" s="1" t="str">
        <f t="shared" si="33"/>
        <v>--010----2</v>
      </c>
      <c r="F2148" s="1" t="s">
        <v>87</v>
      </c>
      <c r="G2148" s="1" t="s">
        <v>87</v>
      </c>
      <c r="H2148" s="1">
        <v>0</v>
      </c>
      <c r="I2148" s="1">
        <v>1</v>
      </c>
      <c r="J2148" s="1">
        <v>0</v>
      </c>
      <c r="K2148" s="1" t="s">
        <v>87</v>
      </c>
      <c r="L2148" s="1" t="s">
        <v>87</v>
      </c>
      <c r="M2148" s="1" t="s">
        <v>87</v>
      </c>
      <c r="N2148" s="1" t="s">
        <v>87</v>
      </c>
      <c r="O2148" s="1">
        <v>2</v>
      </c>
      <c r="P2148" s="1">
        <v>885</v>
      </c>
      <c r="Q2148" s="1">
        <v>3085563</v>
      </c>
      <c r="R2148" s="1">
        <v>12613.876864741165</v>
      </c>
      <c r="S2148" s="1">
        <v>12.138753890991211</v>
      </c>
      <c r="T2148" s="1">
        <v>-59.524174813137094</v>
      </c>
      <c r="U2148" s="1">
        <v>54.998821199653889</v>
      </c>
      <c r="V2148" s="1">
        <v>132.56121826171875</v>
      </c>
      <c r="W2148" s="1">
        <v>91.544715881347656</v>
      </c>
      <c r="X2148" s="1">
        <v>0.72574607206795605</v>
      </c>
      <c r="Y2148" s="1">
        <v>0</v>
      </c>
      <c r="Z2148" s="1">
        <v>1.134088009222304</v>
      </c>
      <c r="AA2148" s="1">
        <v>5.6822369207823655</v>
      </c>
      <c r="AB2148" s="1">
        <v>65.525156997280561</v>
      </c>
      <c r="AC2148" s="1">
        <v>26.070477251639328</v>
      </c>
      <c r="AD2148" s="1">
        <v>1.5880408210754406</v>
      </c>
      <c r="AE2148" s="1">
        <v>0</v>
      </c>
      <c r="AF2148" s="1">
        <v>1.134088009222304</v>
      </c>
      <c r="AG2148" s="1">
        <v>-37.119289873826176</v>
      </c>
      <c r="AH2148" s="1">
        <v>1.1083876751179606E-4</v>
      </c>
      <c r="AI2148" s="1">
        <v>0.56251340352332668</v>
      </c>
      <c r="AJ2148" s="1">
        <v>1.3256121873855591</v>
      </c>
      <c r="AK2148" s="1">
        <v>0</v>
      </c>
      <c r="AL2148" s="1">
        <v>0</v>
      </c>
      <c r="AM2148" s="1">
        <v>6.551494094792111E-2</v>
      </c>
    </row>
    <row r="2149" spans="5:39" x14ac:dyDescent="0.2">
      <c r="E2149" s="1" t="str">
        <f t="shared" si="33"/>
        <v>--020----2</v>
      </c>
      <c r="F2149" s="1" t="s">
        <v>87</v>
      </c>
      <c r="G2149" s="1" t="s">
        <v>87</v>
      </c>
      <c r="H2149" s="1">
        <v>0</v>
      </c>
      <c r="I2149" s="1">
        <v>2</v>
      </c>
      <c r="J2149" s="1">
        <v>0</v>
      </c>
      <c r="K2149" s="1" t="s">
        <v>87</v>
      </c>
      <c r="L2149" s="1" t="s">
        <v>87</v>
      </c>
      <c r="M2149" s="1" t="s">
        <v>87</v>
      </c>
      <c r="N2149" s="1" t="s">
        <v>87</v>
      </c>
      <c r="O2149" s="1">
        <v>2</v>
      </c>
      <c r="P2149" s="1">
        <v>217</v>
      </c>
      <c r="Q2149" s="1">
        <v>943014</v>
      </c>
      <c r="R2149" s="1">
        <v>22518.506143146791</v>
      </c>
      <c r="S2149" s="1">
        <v>46.406044006347656</v>
      </c>
      <c r="T2149" s="1">
        <v>-95.714159188434891</v>
      </c>
      <c r="U2149" s="1">
        <v>56.509479671505858</v>
      </c>
      <c r="V2149" s="1">
        <v>116.30813598632813</v>
      </c>
      <c r="W2149" s="1">
        <v>70.821136474609375</v>
      </c>
      <c r="X2149" s="1">
        <v>0.31450193020980149</v>
      </c>
      <c r="Y2149" s="1">
        <v>0</v>
      </c>
      <c r="Z2149" s="1">
        <v>1.8712341492279012</v>
      </c>
      <c r="AA2149" s="1">
        <v>22.387366465397122</v>
      </c>
      <c r="AB2149" s="1">
        <v>71.045074622434029</v>
      </c>
      <c r="AC2149" s="1">
        <v>4.6963247629409528</v>
      </c>
      <c r="AD2149" s="1">
        <v>0</v>
      </c>
      <c r="AE2149" s="1">
        <v>0</v>
      </c>
      <c r="AF2149" s="1">
        <v>1.8712341492279012</v>
      </c>
      <c r="AG2149" s="1">
        <v>-5.0720859049374836</v>
      </c>
      <c r="AH2149" s="1">
        <v>0</v>
      </c>
      <c r="AI2149" s="1">
        <v>0.57440487821378949</v>
      </c>
      <c r="AJ2149" s="1">
        <v>1.1630814075469971</v>
      </c>
      <c r="AK2149" s="1">
        <v>0</v>
      </c>
      <c r="AL2149" s="1">
        <v>0</v>
      </c>
      <c r="AM2149" s="1">
        <v>-1.7846377769400055</v>
      </c>
    </row>
    <row r="2150" spans="5:39" x14ac:dyDescent="0.2">
      <c r="E2150" s="1" t="str">
        <f t="shared" si="33"/>
        <v>--030----2</v>
      </c>
      <c r="F2150" s="1" t="s">
        <v>87</v>
      </c>
      <c r="G2150" s="1" t="s">
        <v>87</v>
      </c>
      <c r="H2150" s="1">
        <v>0</v>
      </c>
      <c r="I2150" s="1">
        <v>3</v>
      </c>
      <c r="J2150" s="1">
        <v>0</v>
      </c>
      <c r="K2150" s="1" t="s">
        <v>87</v>
      </c>
      <c r="L2150" s="1" t="s">
        <v>87</v>
      </c>
      <c r="M2150" s="1" t="s">
        <v>87</v>
      </c>
      <c r="N2150" s="1" t="s">
        <v>87</v>
      </c>
      <c r="O2150" s="1">
        <v>2</v>
      </c>
      <c r="P2150" s="1">
        <v>13</v>
      </c>
      <c r="Q2150" s="1">
        <v>76800</v>
      </c>
      <c r="R2150" s="1">
        <v>43048.898789007297</v>
      </c>
      <c r="S2150" s="1">
        <v>87.975456237792969</v>
      </c>
      <c r="T2150" s="1">
        <v>-105.74545182657977</v>
      </c>
      <c r="U2150" s="1">
        <v>47.813284750771643</v>
      </c>
      <c r="V2150" s="1">
        <v>104.38021087646484</v>
      </c>
      <c r="W2150" s="1">
        <v>-6.7304797172546387</v>
      </c>
      <c r="X2150" s="1">
        <v>-1.5634499154652693E-2</v>
      </c>
      <c r="Y2150" s="1">
        <v>0</v>
      </c>
      <c r="Z2150" s="1">
        <v>0</v>
      </c>
      <c r="AA2150" s="1">
        <v>47.927083333333329</v>
      </c>
      <c r="AB2150" s="1">
        <v>52.072916666666671</v>
      </c>
      <c r="AC2150" s="1">
        <v>0</v>
      </c>
      <c r="AD2150" s="1">
        <v>0</v>
      </c>
      <c r="AE2150" s="1">
        <v>0</v>
      </c>
      <c r="AF2150" s="1">
        <v>0</v>
      </c>
      <c r="AG2150" s="1">
        <v>-2.9257141197447081</v>
      </c>
      <c r="AH2150" s="1">
        <v>0</v>
      </c>
      <c r="AI2150" s="1">
        <v>0</v>
      </c>
      <c r="AJ2150" s="1">
        <v>1.0438021421432495</v>
      </c>
      <c r="AK2150" s="1">
        <v>1</v>
      </c>
      <c r="AL2150" s="1">
        <v>0</v>
      </c>
      <c r="AM2150" s="1">
        <v>-50.252806741714366</v>
      </c>
    </row>
    <row r="2151" spans="5:39" x14ac:dyDescent="0.2">
      <c r="E2151" s="1" t="str">
        <f t="shared" si="33"/>
        <v>--110----2</v>
      </c>
      <c r="F2151" s="1" t="s">
        <v>87</v>
      </c>
      <c r="G2151" s="1" t="s">
        <v>87</v>
      </c>
      <c r="H2151" s="1">
        <v>1</v>
      </c>
      <c r="I2151" s="1">
        <v>1</v>
      </c>
      <c r="J2151" s="1">
        <v>0</v>
      </c>
      <c r="K2151" s="1" t="s">
        <v>87</v>
      </c>
      <c r="L2151" s="1" t="s">
        <v>87</v>
      </c>
      <c r="M2151" s="1" t="s">
        <v>87</v>
      </c>
      <c r="N2151" s="1" t="s">
        <v>87</v>
      </c>
      <c r="O2151" s="1">
        <v>2</v>
      </c>
      <c r="P2151" s="1">
        <v>529</v>
      </c>
      <c r="Q2151" s="1">
        <v>1218431</v>
      </c>
      <c r="R2151" s="1">
        <v>14903.582604323978</v>
      </c>
      <c r="S2151" s="1">
        <v>14.352327346801758</v>
      </c>
      <c r="T2151" s="1">
        <v>-44.096594483525102</v>
      </c>
      <c r="U2151" s="1">
        <v>51.840088042221574</v>
      </c>
      <c r="V2151" s="1">
        <v>162.27763366699219</v>
      </c>
      <c r="W2151" s="1">
        <v>122.79922485351563</v>
      </c>
      <c r="X2151" s="1">
        <v>0.82395775642487379</v>
      </c>
      <c r="Y2151" s="1">
        <v>0</v>
      </c>
      <c r="Z2151" s="1">
        <v>0</v>
      </c>
      <c r="AA2151" s="1">
        <v>1.6613168903286277</v>
      </c>
      <c r="AB2151" s="1">
        <v>67.810241203646328</v>
      </c>
      <c r="AC2151" s="1">
        <v>29.768366037961936</v>
      </c>
      <c r="AD2151" s="1">
        <v>0.76007586806310745</v>
      </c>
      <c r="AE2151" s="1">
        <v>0</v>
      </c>
      <c r="AF2151" s="1">
        <v>0</v>
      </c>
      <c r="AG2151" s="1">
        <v>-58.892143694814152</v>
      </c>
      <c r="AH2151" s="1">
        <v>2.1695935182213848E-2</v>
      </c>
      <c r="AI2151" s="1">
        <v>0</v>
      </c>
      <c r="AJ2151" s="1">
        <v>1.6227763891220093</v>
      </c>
      <c r="AK2151" s="1">
        <v>0</v>
      </c>
      <c r="AL2151" s="1">
        <v>0</v>
      </c>
      <c r="AM2151" s="1">
        <v>11.648546724843525</v>
      </c>
    </row>
    <row r="2152" spans="5:39" x14ac:dyDescent="0.2">
      <c r="E2152" s="1" t="str">
        <f t="shared" si="33"/>
        <v>--120----2</v>
      </c>
      <c r="F2152" s="1" t="s">
        <v>87</v>
      </c>
      <c r="G2152" s="1" t="s">
        <v>87</v>
      </c>
      <c r="H2152" s="1">
        <v>1</v>
      </c>
      <c r="I2152" s="1">
        <v>2</v>
      </c>
      <c r="J2152" s="1">
        <v>0</v>
      </c>
      <c r="K2152" s="1" t="s">
        <v>87</v>
      </c>
      <c r="L2152" s="1" t="s">
        <v>87</v>
      </c>
      <c r="M2152" s="1" t="s">
        <v>87</v>
      </c>
      <c r="N2152" s="1" t="s">
        <v>87</v>
      </c>
      <c r="O2152" s="1">
        <v>2</v>
      </c>
      <c r="P2152" s="1">
        <v>396</v>
      </c>
      <c r="Q2152" s="1">
        <v>1111242</v>
      </c>
      <c r="R2152" s="1">
        <v>27777.445851653636</v>
      </c>
      <c r="S2152" s="1">
        <v>53.361763000488281</v>
      </c>
      <c r="T2152" s="1">
        <v>-47.55653163863019</v>
      </c>
      <c r="U2152" s="1">
        <v>54.370582585057591</v>
      </c>
      <c r="V2152" s="1">
        <v>141.43363952636719</v>
      </c>
      <c r="W2152" s="1">
        <v>176.73825073242188</v>
      </c>
      <c r="X2152" s="1">
        <v>0.63626530558748384</v>
      </c>
      <c r="Y2152" s="1">
        <v>0</v>
      </c>
      <c r="Z2152" s="1">
        <v>0.19725676315330054</v>
      </c>
      <c r="AA2152" s="1">
        <v>3.3952100442567863</v>
      </c>
      <c r="AB2152" s="1">
        <v>76.056610531279418</v>
      </c>
      <c r="AC2152" s="1">
        <v>19.714607619222456</v>
      </c>
      <c r="AD2152" s="1">
        <v>0.63631504208804202</v>
      </c>
      <c r="AE2152" s="1">
        <v>0</v>
      </c>
      <c r="AF2152" s="1">
        <v>0.19725676315330054</v>
      </c>
      <c r="AG2152" s="1">
        <v>-8.5919415638902308</v>
      </c>
      <c r="AH2152" s="1">
        <v>1.4704267837248772E-2</v>
      </c>
      <c r="AI2152" s="1">
        <v>1.1115442608885886</v>
      </c>
      <c r="AJ2152" s="1">
        <v>1.4143364429473877</v>
      </c>
      <c r="AK2152" s="1">
        <v>0</v>
      </c>
      <c r="AL2152" s="1">
        <v>0</v>
      </c>
      <c r="AM2152" s="1">
        <v>35.956254763305047</v>
      </c>
    </row>
    <row r="2153" spans="5:39" x14ac:dyDescent="0.2">
      <c r="E2153" s="1" t="str">
        <f t="shared" si="33"/>
        <v>--130----2</v>
      </c>
      <c r="F2153" s="1" t="s">
        <v>87</v>
      </c>
      <c r="G2153" s="1" t="s">
        <v>87</v>
      </c>
      <c r="H2153" s="1">
        <v>1</v>
      </c>
      <c r="I2153" s="1">
        <v>3</v>
      </c>
      <c r="J2153" s="1">
        <v>0</v>
      </c>
      <c r="K2153" s="1" t="s">
        <v>87</v>
      </c>
      <c r="L2153" s="1" t="s">
        <v>87</v>
      </c>
      <c r="M2153" s="1" t="s">
        <v>87</v>
      </c>
      <c r="N2153" s="1" t="s">
        <v>87</v>
      </c>
      <c r="O2153" s="1">
        <v>2</v>
      </c>
      <c r="P2153" s="1">
        <v>87</v>
      </c>
      <c r="Q2153" s="1">
        <v>227951</v>
      </c>
      <c r="R2153" s="1">
        <v>59662.696666092052</v>
      </c>
      <c r="S2153" s="1">
        <v>91.016494750976563</v>
      </c>
      <c r="T2153" s="1">
        <v>-73.399669221872713</v>
      </c>
      <c r="U2153" s="1">
        <v>60.255008023720926</v>
      </c>
      <c r="V2153" s="1">
        <v>160.71788024902344</v>
      </c>
      <c r="W2153" s="1">
        <v>40.357288360595703</v>
      </c>
      <c r="X2153" s="1">
        <v>6.7642414130992271E-2</v>
      </c>
      <c r="Y2153" s="1">
        <v>0</v>
      </c>
      <c r="Z2153" s="1">
        <v>6.5891353843589195</v>
      </c>
      <c r="AA2153" s="1">
        <v>26.763207882395779</v>
      </c>
      <c r="AB2153" s="1">
        <v>66.647656733245299</v>
      </c>
      <c r="AC2153" s="1">
        <v>0</v>
      </c>
      <c r="AD2153" s="1">
        <v>0</v>
      </c>
      <c r="AE2153" s="1">
        <v>0</v>
      </c>
      <c r="AF2153" s="1">
        <v>0</v>
      </c>
      <c r="AG2153" s="1">
        <v>0</v>
      </c>
      <c r="AH2153" s="1">
        <v>0</v>
      </c>
      <c r="AI2153" s="1">
        <v>0</v>
      </c>
      <c r="AJ2153" s="1">
        <v>1.6071786880493164</v>
      </c>
      <c r="AK2153" s="1">
        <v>0</v>
      </c>
      <c r="AL2153" s="1">
        <v>1</v>
      </c>
      <c r="AM2153" s="1">
        <v>-107.21592413248592</v>
      </c>
    </row>
    <row r="2154" spans="5:39" x14ac:dyDescent="0.2">
      <c r="E2154" s="1" t="str">
        <f t="shared" si="33"/>
        <v>--011----2</v>
      </c>
      <c r="F2154" s="1" t="s">
        <v>87</v>
      </c>
      <c r="G2154" s="1" t="s">
        <v>87</v>
      </c>
      <c r="H2154" s="1">
        <v>0</v>
      </c>
      <c r="I2154" s="1">
        <v>1</v>
      </c>
      <c r="J2154" s="1">
        <v>1</v>
      </c>
      <c r="K2154" s="1" t="s">
        <v>87</v>
      </c>
      <c r="L2154" s="1" t="s">
        <v>87</v>
      </c>
      <c r="M2154" s="1" t="s">
        <v>87</v>
      </c>
      <c r="N2154" s="1" t="s">
        <v>87</v>
      </c>
      <c r="O2154" s="1">
        <v>2</v>
      </c>
      <c r="P2154" s="1">
        <v>1021</v>
      </c>
      <c r="Q2154" s="1">
        <v>3461836</v>
      </c>
      <c r="R2154" s="1">
        <v>15677.943283083701</v>
      </c>
      <c r="S2154" s="1">
        <v>15.189394950866699</v>
      </c>
      <c r="T2154" s="1">
        <v>-197.14618710660409</v>
      </c>
      <c r="U2154" s="1">
        <v>72.456232619354878</v>
      </c>
      <c r="V2154" s="1">
        <v>166.80842590332031</v>
      </c>
      <c r="W2154" s="1">
        <v>38.848720550537109</v>
      </c>
      <c r="X2154" s="1">
        <v>0.24779219983819162</v>
      </c>
      <c r="Y2154" s="1">
        <v>0.9516626437531992</v>
      </c>
      <c r="Z2154" s="1">
        <v>8.3377433246404511</v>
      </c>
      <c r="AA2154" s="1">
        <v>31.569144234446693</v>
      </c>
      <c r="AB2154" s="1">
        <v>43.415545970404146</v>
      </c>
      <c r="AC2154" s="1">
        <v>14.809482598251334</v>
      </c>
      <c r="AD2154" s="1">
        <v>0.91642122850418106</v>
      </c>
      <c r="AE2154" s="1">
        <v>0.9516626437531992</v>
      </c>
      <c r="AF2154" s="1">
        <v>8.3377433246404511</v>
      </c>
      <c r="AG2154" s="1">
        <v>-14.326488101540935</v>
      </c>
      <c r="AH2154" s="1">
        <v>2.6323072846278501</v>
      </c>
      <c r="AI2154" s="1">
        <v>7.3749588988226371</v>
      </c>
      <c r="AJ2154" s="1">
        <v>1.6680842638015747</v>
      </c>
      <c r="AK2154" s="1">
        <v>0</v>
      </c>
      <c r="AL2154" s="1">
        <v>0</v>
      </c>
      <c r="AM2154" s="1">
        <v>1.0494730791346529</v>
      </c>
    </row>
    <row r="2155" spans="5:39" x14ac:dyDescent="0.2">
      <c r="E2155" s="1" t="str">
        <f t="shared" si="33"/>
        <v>--021----2</v>
      </c>
      <c r="F2155" s="1" t="s">
        <v>87</v>
      </c>
      <c r="G2155" s="1" t="s">
        <v>87</v>
      </c>
      <c r="H2155" s="1">
        <v>0</v>
      </c>
      <c r="I2155" s="1">
        <v>2</v>
      </c>
      <c r="J2155" s="1">
        <v>1</v>
      </c>
      <c r="K2155" s="1" t="s">
        <v>87</v>
      </c>
      <c r="L2155" s="1" t="s">
        <v>87</v>
      </c>
      <c r="M2155" s="1" t="s">
        <v>87</v>
      </c>
      <c r="N2155" s="1" t="s">
        <v>87</v>
      </c>
      <c r="O2155" s="1">
        <v>2</v>
      </c>
      <c r="P2155" s="1">
        <v>918</v>
      </c>
      <c r="Q2155" s="1">
        <v>3104805</v>
      </c>
      <c r="R2155" s="1">
        <v>28989.9736126219</v>
      </c>
      <c r="S2155" s="1">
        <v>48.93701171875</v>
      </c>
      <c r="T2155" s="1">
        <v>-269.55322148512096</v>
      </c>
      <c r="U2155" s="1">
        <v>81.177517477224399</v>
      </c>
      <c r="V2155" s="1">
        <v>167.28982543945313</v>
      </c>
      <c r="W2155" s="1">
        <v>-10.044034957885742</v>
      </c>
      <c r="X2155" s="1">
        <v>-3.464658192552713E-2</v>
      </c>
      <c r="Y2155" s="1">
        <v>0</v>
      </c>
      <c r="Z2155" s="1">
        <v>8.3841658332809939</v>
      </c>
      <c r="AA2155" s="1">
        <v>49.446905683287682</v>
      </c>
      <c r="AB2155" s="1">
        <v>38.14603493617151</v>
      </c>
      <c r="AC2155" s="1">
        <v>4.0228935472598124</v>
      </c>
      <c r="AD2155" s="1">
        <v>0</v>
      </c>
      <c r="AE2155" s="1">
        <v>0</v>
      </c>
      <c r="AF2155" s="1">
        <v>8.3841658332809939</v>
      </c>
      <c r="AG2155" s="1">
        <v>-0.59995303126696875</v>
      </c>
      <c r="AH2155" s="1">
        <v>4.2359684641063469</v>
      </c>
      <c r="AI2155" s="1">
        <v>5.7512017420932979</v>
      </c>
      <c r="AJ2155" s="1">
        <v>1.6728982925415039</v>
      </c>
      <c r="AK2155" s="1">
        <v>0</v>
      </c>
      <c r="AL2155" s="1">
        <v>0</v>
      </c>
      <c r="AM2155" s="1">
        <v>1.6546227955403798</v>
      </c>
    </row>
    <row r="2156" spans="5:39" x14ac:dyDescent="0.2">
      <c r="E2156" s="1" t="str">
        <f t="shared" si="33"/>
        <v>--031----2</v>
      </c>
      <c r="F2156" s="1" t="s">
        <v>87</v>
      </c>
      <c r="G2156" s="1" t="s">
        <v>87</v>
      </c>
      <c r="H2156" s="1">
        <v>0</v>
      </c>
      <c r="I2156" s="1">
        <v>3</v>
      </c>
      <c r="J2156" s="1">
        <v>1</v>
      </c>
      <c r="K2156" s="1" t="s">
        <v>87</v>
      </c>
      <c r="L2156" s="1" t="s">
        <v>87</v>
      </c>
      <c r="M2156" s="1" t="s">
        <v>87</v>
      </c>
      <c r="N2156" s="1" t="s">
        <v>87</v>
      </c>
      <c r="O2156" s="1">
        <v>2</v>
      </c>
      <c r="P2156" s="1">
        <v>191</v>
      </c>
      <c r="Q2156" s="1">
        <v>578405</v>
      </c>
      <c r="R2156" s="1">
        <v>70173.648315380298</v>
      </c>
      <c r="S2156" s="1">
        <v>90.411033630371094</v>
      </c>
      <c r="T2156" s="1">
        <v>-384.88114117000987</v>
      </c>
      <c r="U2156" s="1">
        <v>102.72894536873697</v>
      </c>
      <c r="V2156" s="1">
        <v>178.46560668945313</v>
      </c>
      <c r="W2156" s="1">
        <v>-116.07997894287109</v>
      </c>
      <c r="X2156" s="1">
        <v>-0.16541819006071157</v>
      </c>
      <c r="Y2156" s="1">
        <v>0</v>
      </c>
      <c r="Z2156" s="1">
        <v>1.8232899093195944</v>
      </c>
      <c r="AA2156" s="1">
        <v>66.581547531573889</v>
      </c>
      <c r="AB2156" s="1">
        <v>31.595162559106509</v>
      </c>
      <c r="AC2156" s="1">
        <v>0</v>
      </c>
      <c r="AD2156" s="1">
        <v>0</v>
      </c>
      <c r="AE2156" s="1">
        <v>0</v>
      </c>
      <c r="AF2156" s="1">
        <v>0</v>
      </c>
      <c r="AG2156" s="1">
        <v>-4.0318954331212602</v>
      </c>
      <c r="AH2156" s="1">
        <v>7.4324273604661437</v>
      </c>
      <c r="AI2156" s="1">
        <v>0</v>
      </c>
      <c r="AJ2156" s="1">
        <v>1.7846560478210449</v>
      </c>
      <c r="AK2156" s="1">
        <v>0</v>
      </c>
      <c r="AL2156" s="1">
        <v>0</v>
      </c>
      <c r="AM2156" s="1">
        <v>-15.793925453729369</v>
      </c>
    </row>
    <row r="2157" spans="5:39" x14ac:dyDescent="0.2">
      <c r="E2157" s="1" t="str">
        <f t="shared" si="33"/>
        <v>--111----2</v>
      </c>
      <c r="F2157" s="1" t="s">
        <v>87</v>
      </c>
      <c r="G2157" s="1" t="s">
        <v>87</v>
      </c>
      <c r="H2157" s="1">
        <v>1</v>
      </c>
      <c r="I2157" s="1">
        <v>1</v>
      </c>
      <c r="J2157" s="1">
        <v>1</v>
      </c>
      <c r="K2157" s="1" t="s">
        <v>87</v>
      </c>
      <c r="L2157" s="1" t="s">
        <v>87</v>
      </c>
      <c r="M2157" s="1" t="s">
        <v>87</v>
      </c>
      <c r="N2157" s="1" t="s">
        <v>87</v>
      </c>
      <c r="O2157" s="1">
        <v>2</v>
      </c>
      <c r="P2157" s="1">
        <v>1100</v>
      </c>
      <c r="Q2157" s="1">
        <v>1945595</v>
      </c>
      <c r="R2157" s="1">
        <v>21145.004151424775</v>
      </c>
      <c r="S2157" s="1">
        <v>18.422479629516602</v>
      </c>
      <c r="T2157" s="1">
        <v>-250.78407138530989</v>
      </c>
      <c r="U2157" s="1">
        <v>77.547225571119</v>
      </c>
      <c r="V2157" s="1">
        <v>244.58265686035156</v>
      </c>
      <c r="W2157" s="1">
        <v>85.980712890625</v>
      </c>
      <c r="X2157" s="1">
        <v>0.40662424218456128</v>
      </c>
      <c r="Y2157" s="1">
        <v>0.18436519419509198</v>
      </c>
      <c r="Z2157" s="1">
        <v>8.2258126691320648</v>
      </c>
      <c r="AA2157" s="1">
        <v>30.546028335804724</v>
      </c>
      <c r="AB2157" s="1">
        <v>40.421619093387882</v>
      </c>
      <c r="AC2157" s="1">
        <v>19.721884564876042</v>
      </c>
      <c r="AD2157" s="1">
        <v>0.9002901426041906</v>
      </c>
      <c r="AE2157" s="1">
        <v>0.18436519419509198</v>
      </c>
      <c r="AF2157" s="1">
        <v>8.2258126691320648</v>
      </c>
      <c r="AG2157" s="1">
        <v>-37.440388815072239</v>
      </c>
      <c r="AH2157" s="1">
        <v>4.6318283209714783</v>
      </c>
      <c r="AI2157" s="1">
        <v>8.6010217786658156</v>
      </c>
      <c r="AJ2157" s="1">
        <v>2.445826530456543</v>
      </c>
      <c r="AK2157" s="1">
        <v>0</v>
      </c>
      <c r="AL2157" s="1">
        <v>0</v>
      </c>
      <c r="AM2157" s="1">
        <v>38.842441319350961</v>
      </c>
    </row>
    <row r="2158" spans="5:39" x14ac:dyDescent="0.2">
      <c r="E2158" s="1" t="str">
        <f t="shared" si="33"/>
        <v>--121----2</v>
      </c>
      <c r="F2158" s="1" t="s">
        <v>87</v>
      </c>
      <c r="G2158" s="1" t="s">
        <v>87</v>
      </c>
      <c r="H2158" s="1">
        <v>1</v>
      </c>
      <c r="I2158" s="1">
        <v>2</v>
      </c>
      <c r="J2158" s="1">
        <v>1</v>
      </c>
      <c r="K2158" s="1" t="s">
        <v>87</v>
      </c>
      <c r="L2158" s="1" t="s">
        <v>87</v>
      </c>
      <c r="M2158" s="1" t="s">
        <v>87</v>
      </c>
      <c r="N2158" s="1" t="s">
        <v>87</v>
      </c>
      <c r="O2158" s="1">
        <v>2</v>
      </c>
      <c r="P2158" s="1">
        <v>4045</v>
      </c>
      <c r="Q2158" s="1">
        <v>8802901</v>
      </c>
      <c r="R2158" s="1">
        <v>41414.686449619832</v>
      </c>
      <c r="S2158" s="1">
        <v>57.999313354492188</v>
      </c>
      <c r="T2158" s="1">
        <v>-337.82885806418625</v>
      </c>
      <c r="U2158" s="1">
        <v>84.228999661563861</v>
      </c>
      <c r="V2158" s="1">
        <v>247.42657470703125</v>
      </c>
      <c r="W2158" s="1">
        <v>62.402263641357422</v>
      </c>
      <c r="X2158" s="1">
        <v>0.15067665360033228</v>
      </c>
      <c r="Y2158" s="1">
        <v>0.47211708958217297</v>
      </c>
      <c r="Z2158" s="1">
        <v>3.5310973053087844</v>
      </c>
      <c r="AA2158" s="1">
        <v>33.600275636406678</v>
      </c>
      <c r="AB2158" s="1">
        <v>57.831264943227232</v>
      </c>
      <c r="AC2158" s="1">
        <v>4.5652450254751242</v>
      </c>
      <c r="AD2158" s="1">
        <v>0</v>
      </c>
      <c r="AE2158" s="1">
        <v>0.47211708958217297</v>
      </c>
      <c r="AF2158" s="1">
        <v>3.5310973053087844</v>
      </c>
      <c r="AG2158" s="1">
        <v>-1.285046222558075</v>
      </c>
      <c r="AH2158" s="1">
        <v>7.7080198378506424</v>
      </c>
      <c r="AI2158" s="1">
        <v>13.300841815567507</v>
      </c>
      <c r="AJ2158" s="1">
        <v>2.4742658138275146</v>
      </c>
      <c r="AK2158" s="1">
        <v>0</v>
      </c>
      <c r="AL2158" s="1">
        <v>0</v>
      </c>
      <c r="AM2158" s="1">
        <v>48.85172521746226</v>
      </c>
    </row>
    <row r="2159" spans="5:39" x14ac:dyDescent="0.2">
      <c r="E2159" s="1" t="str">
        <f t="shared" si="33"/>
        <v>--131----2</v>
      </c>
      <c r="F2159" s="1" t="s">
        <v>87</v>
      </c>
      <c r="G2159" s="1" t="s">
        <v>87</v>
      </c>
      <c r="H2159" s="1">
        <v>1</v>
      </c>
      <c r="I2159" s="1">
        <v>3</v>
      </c>
      <c r="J2159" s="1">
        <v>1</v>
      </c>
      <c r="K2159" s="1" t="s">
        <v>87</v>
      </c>
      <c r="L2159" s="1" t="s">
        <v>87</v>
      </c>
      <c r="M2159" s="1" t="s">
        <v>87</v>
      </c>
      <c r="N2159" s="1" t="s">
        <v>87</v>
      </c>
      <c r="O2159" s="1">
        <v>2</v>
      </c>
      <c r="P2159" s="1">
        <v>1835</v>
      </c>
      <c r="Q2159" s="1">
        <v>4577593</v>
      </c>
      <c r="R2159" s="1">
        <v>79453.714051437826</v>
      </c>
      <c r="S2159" s="1">
        <v>90.6947021484375</v>
      </c>
      <c r="T2159" s="1">
        <v>-418.71016560295766</v>
      </c>
      <c r="U2159" s="1">
        <v>82.165255034747304</v>
      </c>
      <c r="V2159" s="1">
        <v>229.3841552734375</v>
      </c>
      <c r="W2159" s="1">
        <v>-203.8546142578125</v>
      </c>
      <c r="X2159" s="1">
        <v>-0.25657027703681456</v>
      </c>
      <c r="Y2159" s="1">
        <v>0.96845656658422885</v>
      </c>
      <c r="Z2159" s="1">
        <v>4.9701447900676179</v>
      </c>
      <c r="AA2159" s="1">
        <v>65.680282191972935</v>
      </c>
      <c r="AB2159" s="1">
        <v>28.080084883037877</v>
      </c>
      <c r="AC2159" s="1">
        <v>0.30103156833733363</v>
      </c>
      <c r="AD2159" s="1">
        <v>0</v>
      </c>
      <c r="AE2159" s="1">
        <v>0</v>
      </c>
      <c r="AF2159" s="1">
        <v>0</v>
      </c>
      <c r="AG2159" s="1">
        <v>0</v>
      </c>
      <c r="AH2159" s="1">
        <v>12.198090254922301</v>
      </c>
      <c r="AI2159" s="1">
        <v>0</v>
      </c>
      <c r="AJ2159" s="1">
        <v>2.2938416004180908</v>
      </c>
      <c r="AK2159" s="1">
        <v>0</v>
      </c>
      <c r="AL2159" s="1">
        <v>0</v>
      </c>
      <c r="AM2159" s="1">
        <v>-108.89194358196512</v>
      </c>
    </row>
    <row r="2160" spans="5:39" x14ac:dyDescent="0.2">
      <c r="E2160" s="1" t="str">
        <f t="shared" si="33"/>
        <v>--0-0-0--1</v>
      </c>
      <c r="F2160" s="1" t="s">
        <v>87</v>
      </c>
      <c r="G2160" s="1" t="s">
        <v>87</v>
      </c>
      <c r="H2160" s="1">
        <v>0</v>
      </c>
      <c r="I2160" s="1" t="s">
        <v>87</v>
      </c>
      <c r="J2160" s="1">
        <v>0</v>
      </c>
      <c r="K2160" s="1" t="s">
        <v>87</v>
      </c>
      <c r="L2160" s="1">
        <v>0</v>
      </c>
      <c r="M2160" s="1" t="s">
        <v>87</v>
      </c>
      <c r="N2160" s="1" t="s">
        <v>87</v>
      </c>
      <c r="O2160" s="1">
        <v>1</v>
      </c>
      <c r="P2160" s="1">
        <v>314</v>
      </c>
      <c r="Q2160" s="1">
        <v>1161916</v>
      </c>
      <c r="R2160" s="1">
        <v>15154.039990149868</v>
      </c>
      <c r="S2160" s="1">
        <v>22.001819610595703</v>
      </c>
      <c r="T2160" s="1">
        <v>-139.08955068208971</v>
      </c>
      <c r="U2160" s="1">
        <v>51.201970357596181</v>
      </c>
      <c r="V2160" s="1">
        <v>121.58090972900391</v>
      </c>
      <c r="W2160" s="1">
        <v>30.927623748779297</v>
      </c>
      <c r="X2160" s="1">
        <v>0.20408830759904464</v>
      </c>
      <c r="Y2160" s="1">
        <v>0</v>
      </c>
      <c r="Z2160" s="1">
        <v>6.2516567462708146</v>
      </c>
      <c r="AA2160" s="1">
        <v>25.617772713345886</v>
      </c>
      <c r="AB2160" s="1">
        <v>57.74952750457004</v>
      </c>
      <c r="AC2160" s="1">
        <v>10.292224222749322</v>
      </c>
      <c r="AD2160" s="1">
        <v>8.8818813063939211E-2</v>
      </c>
      <c r="AE2160" s="1">
        <v>0</v>
      </c>
      <c r="AF2160" s="1">
        <v>6.2516567462708146</v>
      </c>
      <c r="AG2160" s="1">
        <v>-7.4050548851539943</v>
      </c>
      <c r="AH2160" s="1">
        <v>0</v>
      </c>
      <c r="AI2160" s="1">
        <v>3.4615439691090808</v>
      </c>
      <c r="AJ2160" s="1">
        <v>1.2158091068267822</v>
      </c>
      <c r="AK2160" s="1">
        <v>0</v>
      </c>
      <c r="AL2160" s="1">
        <v>0</v>
      </c>
      <c r="AM2160" s="1">
        <v>1.1778084959692607</v>
      </c>
    </row>
    <row r="2161" spans="5:39" x14ac:dyDescent="0.2">
      <c r="E2161" s="1" t="str">
        <f t="shared" si="33"/>
        <v>--0-0-1--1</v>
      </c>
      <c r="F2161" s="1" t="s">
        <v>87</v>
      </c>
      <c r="G2161" s="1" t="s">
        <v>87</v>
      </c>
      <c r="H2161" s="1">
        <v>0</v>
      </c>
      <c r="I2161" s="1" t="s">
        <v>87</v>
      </c>
      <c r="J2161" s="1">
        <v>0</v>
      </c>
      <c r="K2161" s="1" t="s">
        <v>87</v>
      </c>
      <c r="L2161" s="1">
        <v>1</v>
      </c>
      <c r="M2161" s="1" t="s">
        <v>87</v>
      </c>
      <c r="N2161" s="1" t="s">
        <v>87</v>
      </c>
      <c r="O2161" s="1">
        <v>1</v>
      </c>
      <c r="P2161" s="1">
        <v>253</v>
      </c>
      <c r="Q2161" s="1">
        <v>920318</v>
      </c>
      <c r="R2161" s="1">
        <v>15432.768883393355</v>
      </c>
      <c r="S2161" s="1">
        <v>20.118339538574219</v>
      </c>
      <c r="T2161" s="1">
        <v>-114.67420998435001</v>
      </c>
      <c r="U2161" s="1">
        <v>48.845127100679107</v>
      </c>
      <c r="V2161" s="1">
        <v>135.34169006347656</v>
      </c>
      <c r="W2161" s="1">
        <v>52.408573150634766</v>
      </c>
      <c r="X2161" s="1">
        <v>0.33959280765896604</v>
      </c>
      <c r="Y2161" s="1">
        <v>0</v>
      </c>
      <c r="Z2161" s="1">
        <v>1.6587744670863764</v>
      </c>
      <c r="AA2161" s="1">
        <v>21.759761299898514</v>
      </c>
      <c r="AB2161" s="1">
        <v>63.765567988456162</v>
      </c>
      <c r="AC2161" s="1">
        <v>12.815896244558948</v>
      </c>
      <c r="AD2161" s="1">
        <v>0</v>
      </c>
      <c r="AE2161" s="1">
        <v>0</v>
      </c>
      <c r="AF2161" s="1">
        <v>1.6587744670863764</v>
      </c>
      <c r="AG2161" s="1">
        <v>-16.693866070839618</v>
      </c>
      <c r="AH2161" s="1">
        <v>1.2126243320243655E-2</v>
      </c>
      <c r="AI2161" s="1">
        <v>0.60424323983678319</v>
      </c>
      <c r="AJ2161" s="1">
        <v>1.353416919708252</v>
      </c>
      <c r="AK2161" s="1">
        <v>0</v>
      </c>
      <c r="AL2161" s="1">
        <v>0</v>
      </c>
      <c r="AM2161" s="1">
        <v>-1.0265453103345754</v>
      </c>
    </row>
    <row r="2162" spans="5:39" x14ac:dyDescent="0.2">
      <c r="E2162" s="1" t="str">
        <f t="shared" si="33"/>
        <v>--1-0-0--1</v>
      </c>
      <c r="F2162" s="1" t="s">
        <v>87</v>
      </c>
      <c r="G2162" s="1" t="s">
        <v>87</v>
      </c>
      <c r="H2162" s="1">
        <v>1</v>
      </c>
      <c r="I2162" s="1" t="s">
        <v>87</v>
      </c>
      <c r="J2162" s="1">
        <v>0</v>
      </c>
      <c r="K2162" s="1" t="s">
        <v>87</v>
      </c>
      <c r="L2162" s="1">
        <v>0</v>
      </c>
      <c r="M2162" s="1" t="s">
        <v>87</v>
      </c>
      <c r="N2162" s="1" t="s">
        <v>87</v>
      </c>
      <c r="O2162" s="1">
        <v>1</v>
      </c>
      <c r="P2162" s="1">
        <v>193</v>
      </c>
      <c r="Q2162" s="1">
        <v>439507</v>
      </c>
      <c r="R2162" s="1">
        <v>23400.67071933451</v>
      </c>
      <c r="S2162" s="1">
        <v>34.858062744140625</v>
      </c>
      <c r="T2162" s="1">
        <v>-128.31597284941381</v>
      </c>
      <c r="U2162" s="1">
        <v>56.450160669488653</v>
      </c>
      <c r="V2162" s="1">
        <v>166.20759582519531</v>
      </c>
      <c r="W2162" s="1">
        <v>101.28041076660156</v>
      </c>
      <c r="X2162" s="1">
        <v>0.43280986250928227</v>
      </c>
      <c r="Y2162" s="1">
        <v>0.3979458802703939</v>
      </c>
      <c r="Z2162" s="1">
        <v>1.4334242685554495</v>
      </c>
      <c r="AA2162" s="1">
        <v>12.083084000937413</v>
      </c>
      <c r="AB2162" s="1">
        <v>77.761901403163094</v>
      </c>
      <c r="AC2162" s="1">
        <v>8.3236444470736526</v>
      </c>
      <c r="AD2162" s="1">
        <v>0</v>
      </c>
      <c r="AE2162" s="1">
        <v>0.3979458802703939</v>
      </c>
      <c r="AF2162" s="1">
        <v>1.4334242685554495</v>
      </c>
      <c r="AG2162" s="1">
        <v>-16.899557250461143</v>
      </c>
      <c r="AH2162" s="1">
        <v>5.2395069930626814E-2</v>
      </c>
      <c r="AI2162" s="1">
        <v>3.7877176849361662</v>
      </c>
      <c r="AJ2162" s="1">
        <v>1.6620758771896362</v>
      </c>
      <c r="AK2162" s="1">
        <v>0</v>
      </c>
      <c r="AL2162" s="1">
        <v>0</v>
      </c>
      <c r="AM2162" s="1">
        <v>19.998075124826343</v>
      </c>
    </row>
    <row r="2163" spans="5:39" x14ac:dyDescent="0.2">
      <c r="E2163" s="1" t="str">
        <f t="shared" si="33"/>
        <v>--1-0-1--1</v>
      </c>
      <c r="F2163" s="1" t="s">
        <v>87</v>
      </c>
      <c r="G2163" s="1" t="s">
        <v>87</v>
      </c>
      <c r="H2163" s="1">
        <v>1</v>
      </c>
      <c r="I2163" s="1" t="s">
        <v>87</v>
      </c>
      <c r="J2163" s="1">
        <v>0</v>
      </c>
      <c r="K2163" s="1" t="s">
        <v>87</v>
      </c>
      <c r="L2163" s="1">
        <v>1</v>
      </c>
      <c r="M2163" s="1" t="s">
        <v>87</v>
      </c>
      <c r="N2163" s="1" t="s">
        <v>87</v>
      </c>
      <c r="O2163" s="1">
        <v>1</v>
      </c>
      <c r="P2163" s="1">
        <v>256</v>
      </c>
      <c r="Q2163" s="1">
        <v>628093</v>
      </c>
      <c r="R2163" s="1">
        <v>25145.370614683194</v>
      </c>
      <c r="S2163" s="1">
        <v>36.448757171630859</v>
      </c>
      <c r="T2163" s="1">
        <v>-107.96060164018438</v>
      </c>
      <c r="U2163" s="1">
        <v>57.048065057792172</v>
      </c>
      <c r="V2163" s="1">
        <v>163.26467895507813</v>
      </c>
      <c r="W2163" s="1">
        <v>91.608932495117188</v>
      </c>
      <c r="X2163" s="1">
        <v>0.36431728885166548</v>
      </c>
      <c r="Y2163" s="1">
        <v>0</v>
      </c>
      <c r="Z2163" s="1">
        <v>1.5050318981424724</v>
      </c>
      <c r="AA2163" s="1">
        <v>13.112548619392349</v>
      </c>
      <c r="AB2163" s="1">
        <v>62.461291560326259</v>
      </c>
      <c r="AC2163" s="1">
        <v>22.921127922138922</v>
      </c>
      <c r="AD2163" s="1">
        <v>0</v>
      </c>
      <c r="AE2163" s="1">
        <v>0</v>
      </c>
      <c r="AF2163" s="1">
        <v>0</v>
      </c>
      <c r="AG2163" s="1">
        <v>-19.260841469974867</v>
      </c>
      <c r="AH2163" s="1">
        <v>0</v>
      </c>
      <c r="AI2163" s="1">
        <v>0</v>
      </c>
      <c r="AJ2163" s="1">
        <v>1.6326467990875244</v>
      </c>
      <c r="AK2163" s="1">
        <v>0</v>
      </c>
      <c r="AL2163" s="1">
        <v>0</v>
      </c>
      <c r="AM2163" s="1">
        <v>-1.4823640181740017</v>
      </c>
    </row>
    <row r="2164" spans="5:39" x14ac:dyDescent="0.2">
      <c r="E2164" s="1" t="str">
        <f t="shared" si="33"/>
        <v>--0-1-0--1</v>
      </c>
      <c r="F2164" s="1" t="s">
        <v>87</v>
      </c>
      <c r="G2164" s="1" t="s">
        <v>87</v>
      </c>
      <c r="H2164" s="1">
        <v>0</v>
      </c>
      <c r="I2164" s="1" t="s">
        <v>87</v>
      </c>
      <c r="J2164" s="1">
        <v>1</v>
      </c>
      <c r="K2164" s="1" t="s">
        <v>87</v>
      </c>
      <c r="L2164" s="1">
        <v>0</v>
      </c>
      <c r="M2164" s="1" t="s">
        <v>87</v>
      </c>
      <c r="N2164" s="1" t="s">
        <v>87</v>
      </c>
      <c r="O2164" s="1">
        <v>1</v>
      </c>
      <c r="P2164" s="1">
        <v>682</v>
      </c>
      <c r="Q2164" s="1">
        <v>2225733</v>
      </c>
      <c r="R2164" s="1">
        <v>24362.620571736978</v>
      </c>
      <c r="S2164" s="1">
        <v>33.824974060058594</v>
      </c>
      <c r="T2164" s="1">
        <v>-338.20723072005109</v>
      </c>
      <c r="U2164" s="1">
        <v>64.783430719084336</v>
      </c>
      <c r="V2164" s="1">
        <v>167.28327941894531</v>
      </c>
      <c r="W2164" s="1">
        <v>-77.562606811523438</v>
      </c>
      <c r="X2164" s="1">
        <v>-0.31836725685209599</v>
      </c>
      <c r="Y2164" s="1">
        <v>1.1897204201941562</v>
      </c>
      <c r="Z2164" s="1">
        <v>19.754975102584183</v>
      </c>
      <c r="AA2164" s="1">
        <v>55.692079867621139</v>
      </c>
      <c r="AB2164" s="1">
        <v>20.602381327859181</v>
      </c>
      <c r="AC2164" s="1">
        <v>2.7608432817413409</v>
      </c>
      <c r="AD2164" s="1">
        <v>0</v>
      </c>
      <c r="AE2164" s="1">
        <v>1.1897204201941562</v>
      </c>
      <c r="AF2164" s="1">
        <v>19.125339831866626</v>
      </c>
      <c r="AG2164" s="1">
        <v>1.3131762356048462</v>
      </c>
      <c r="AH2164" s="1">
        <v>5.1081378027504423</v>
      </c>
      <c r="AI2164" s="1">
        <v>18.556447886448392</v>
      </c>
      <c r="AJ2164" s="1">
        <v>1.672832727432251</v>
      </c>
      <c r="AK2164" s="1">
        <v>0</v>
      </c>
      <c r="AL2164" s="1">
        <v>0</v>
      </c>
      <c r="AM2164" s="1">
        <v>3.6001590371431629</v>
      </c>
    </row>
    <row r="2165" spans="5:39" x14ac:dyDescent="0.2">
      <c r="E2165" s="1" t="str">
        <f t="shared" si="33"/>
        <v>--0-1-1--1</v>
      </c>
      <c r="F2165" s="1" t="s">
        <v>87</v>
      </c>
      <c r="G2165" s="1" t="s">
        <v>87</v>
      </c>
      <c r="H2165" s="1">
        <v>0</v>
      </c>
      <c r="I2165" s="1" t="s">
        <v>87</v>
      </c>
      <c r="J2165" s="1">
        <v>1</v>
      </c>
      <c r="K2165" s="1" t="s">
        <v>87</v>
      </c>
      <c r="L2165" s="1">
        <v>1</v>
      </c>
      <c r="M2165" s="1" t="s">
        <v>87</v>
      </c>
      <c r="N2165" s="1" t="s">
        <v>87</v>
      </c>
      <c r="O2165" s="1">
        <v>1</v>
      </c>
      <c r="P2165" s="1">
        <v>229</v>
      </c>
      <c r="Q2165" s="1">
        <v>794131</v>
      </c>
      <c r="R2165" s="1">
        <v>26226.420832044118</v>
      </c>
      <c r="S2165" s="1">
        <v>35.881126403808594</v>
      </c>
      <c r="T2165" s="1">
        <v>-281.59582534906906</v>
      </c>
      <c r="U2165" s="1">
        <v>64.832958827420327</v>
      </c>
      <c r="V2165" s="1">
        <v>179.0257568359375</v>
      </c>
      <c r="W2165" s="1">
        <v>-34.643123626708984</v>
      </c>
      <c r="X2165" s="1">
        <v>-0.13209245687227411</v>
      </c>
      <c r="Y2165" s="1">
        <v>0.17654517957364715</v>
      </c>
      <c r="Z2165" s="1">
        <v>11.84716375509834</v>
      </c>
      <c r="AA2165" s="1">
        <v>46.06003291648355</v>
      </c>
      <c r="AB2165" s="1">
        <v>38.95629310529371</v>
      </c>
      <c r="AC2165" s="1">
        <v>2.9599650435507492</v>
      </c>
      <c r="AD2165" s="1">
        <v>0</v>
      </c>
      <c r="AE2165" s="1">
        <v>0.17654517957364715</v>
      </c>
      <c r="AF2165" s="1">
        <v>11.75083204156493</v>
      </c>
      <c r="AG2165" s="1">
        <v>-4.6632277397532889</v>
      </c>
      <c r="AH2165" s="1">
        <v>3.9660436944114634</v>
      </c>
      <c r="AI2165" s="1">
        <v>11.359551687994227</v>
      </c>
      <c r="AJ2165" s="1">
        <v>1.7902575731277466</v>
      </c>
      <c r="AK2165" s="1">
        <v>0</v>
      </c>
      <c r="AL2165" s="1">
        <v>0</v>
      </c>
      <c r="AM2165" s="1">
        <v>-7.5683754880095337</v>
      </c>
    </row>
    <row r="2166" spans="5:39" x14ac:dyDescent="0.2">
      <c r="E2166" s="1" t="str">
        <f t="shared" si="33"/>
        <v>--1-1-0--1</v>
      </c>
      <c r="F2166" s="1" t="s">
        <v>87</v>
      </c>
      <c r="G2166" s="1" t="s">
        <v>87</v>
      </c>
      <c r="H2166" s="1">
        <v>1</v>
      </c>
      <c r="I2166" s="1" t="s">
        <v>87</v>
      </c>
      <c r="J2166" s="1">
        <v>1</v>
      </c>
      <c r="K2166" s="1" t="s">
        <v>87</v>
      </c>
      <c r="L2166" s="1">
        <v>0</v>
      </c>
      <c r="M2166" s="1" t="s">
        <v>87</v>
      </c>
      <c r="N2166" s="1" t="s">
        <v>87</v>
      </c>
      <c r="O2166" s="1">
        <v>1</v>
      </c>
      <c r="P2166" s="1">
        <v>1982</v>
      </c>
      <c r="Q2166" s="1">
        <v>4186356</v>
      </c>
      <c r="R2166" s="1">
        <v>48386.950447879652</v>
      </c>
      <c r="S2166" s="1">
        <v>61.559036254882813</v>
      </c>
      <c r="T2166" s="1">
        <v>-447.61035870376475</v>
      </c>
      <c r="U2166" s="1">
        <v>79.128975432778475</v>
      </c>
      <c r="V2166" s="1">
        <v>242.79597473144531</v>
      </c>
      <c r="W2166" s="1">
        <v>-97.458686828613281</v>
      </c>
      <c r="X2166" s="1">
        <v>-0.20141522854099186</v>
      </c>
      <c r="Y2166" s="1">
        <v>0.29295167443953646</v>
      </c>
      <c r="Z2166" s="1">
        <v>8.9523920087063775</v>
      </c>
      <c r="AA2166" s="1">
        <v>53.705083848578575</v>
      </c>
      <c r="AB2166" s="1">
        <v>34.854966944999418</v>
      </c>
      <c r="AC2166" s="1">
        <v>2.1589181617616848</v>
      </c>
      <c r="AD2166" s="1">
        <v>3.5687361514405373E-2</v>
      </c>
      <c r="AE2166" s="1">
        <v>0.16544221275018178</v>
      </c>
      <c r="AF2166" s="1">
        <v>5.7997217627932267</v>
      </c>
      <c r="AG2166" s="1">
        <v>-3.5504450718351599</v>
      </c>
      <c r="AH2166" s="1">
        <v>9.0010149253774596</v>
      </c>
      <c r="AI2166" s="1">
        <v>9.5702448211008733</v>
      </c>
      <c r="AJ2166" s="1">
        <v>2.427959680557251</v>
      </c>
      <c r="AK2166" s="1">
        <v>0</v>
      </c>
      <c r="AL2166" s="1">
        <v>0</v>
      </c>
      <c r="AM2166" s="1">
        <v>13.205900577648611</v>
      </c>
    </row>
    <row r="2167" spans="5:39" x14ac:dyDescent="0.2">
      <c r="E2167" s="1" t="str">
        <f t="shared" si="33"/>
        <v>--1-1-1--1</v>
      </c>
      <c r="F2167" s="1" t="s">
        <v>87</v>
      </c>
      <c r="G2167" s="1" t="s">
        <v>87</v>
      </c>
      <c r="H2167" s="1">
        <v>1</v>
      </c>
      <c r="I2167" s="1" t="s">
        <v>87</v>
      </c>
      <c r="J2167" s="1">
        <v>1</v>
      </c>
      <c r="K2167" s="1" t="s">
        <v>87</v>
      </c>
      <c r="L2167" s="1">
        <v>1</v>
      </c>
      <c r="M2167" s="1" t="s">
        <v>87</v>
      </c>
      <c r="N2167" s="1" t="s">
        <v>87</v>
      </c>
      <c r="O2167" s="1">
        <v>1</v>
      </c>
      <c r="P2167" s="1">
        <v>738</v>
      </c>
      <c r="Q2167" s="1">
        <v>1629488</v>
      </c>
      <c r="R2167" s="1">
        <v>47794.377918221493</v>
      </c>
      <c r="S2167" s="1">
        <v>62.801048278808594</v>
      </c>
      <c r="T2167" s="1">
        <v>-353.3627332822108</v>
      </c>
      <c r="U2167" s="1">
        <v>69.428403913332119</v>
      </c>
      <c r="V2167" s="1">
        <v>224.91476440429688</v>
      </c>
      <c r="W2167" s="1">
        <v>-61.25177001953125</v>
      </c>
      <c r="X2167" s="1">
        <v>-0.12815685167894855</v>
      </c>
      <c r="Y2167" s="1">
        <v>1.658803255992066</v>
      </c>
      <c r="Z2167" s="1">
        <v>5.0281438095892694</v>
      </c>
      <c r="AA2167" s="1">
        <v>48.684187916695301</v>
      </c>
      <c r="AB2167" s="1">
        <v>42.291075478923439</v>
      </c>
      <c r="AC2167" s="1">
        <v>2.3377895387999175</v>
      </c>
      <c r="AD2167" s="1">
        <v>0</v>
      </c>
      <c r="AE2167" s="1">
        <v>0.65523649146234886</v>
      </c>
      <c r="AF2167" s="1">
        <v>2.4152985477646967</v>
      </c>
      <c r="AG2167" s="1">
        <v>-4.8627042612259626</v>
      </c>
      <c r="AH2167" s="1">
        <v>6.3407281978129193</v>
      </c>
      <c r="AI2167" s="1">
        <v>5.9409423110263626</v>
      </c>
      <c r="AJ2167" s="1">
        <v>2.2491476535797119</v>
      </c>
      <c r="AK2167" s="1">
        <v>0</v>
      </c>
      <c r="AL2167" s="1">
        <v>0</v>
      </c>
      <c r="AM2167" s="1">
        <v>-9.6511661316512765</v>
      </c>
    </row>
    <row r="2168" spans="5:39" x14ac:dyDescent="0.2">
      <c r="E2168" s="1" t="str">
        <f t="shared" si="33"/>
        <v>--0-0-0--2</v>
      </c>
      <c r="F2168" s="1" t="s">
        <v>87</v>
      </c>
      <c r="G2168" s="1" t="s">
        <v>87</v>
      </c>
      <c r="H2168" s="1">
        <v>0</v>
      </c>
      <c r="I2168" s="1" t="s">
        <v>87</v>
      </c>
      <c r="J2168" s="1">
        <v>0</v>
      </c>
      <c r="K2168" s="1" t="s">
        <v>87</v>
      </c>
      <c r="L2168" s="1">
        <v>0</v>
      </c>
      <c r="M2168" s="1" t="s">
        <v>87</v>
      </c>
      <c r="N2168" s="1" t="s">
        <v>87</v>
      </c>
      <c r="O2168" s="1">
        <v>2</v>
      </c>
      <c r="P2168" s="1">
        <v>594</v>
      </c>
      <c r="Q2168" s="1">
        <v>2200484</v>
      </c>
      <c r="R2168" s="1">
        <v>14771.975869977628</v>
      </c>
      <c r="S2168" s="1">
        <v>20.43113899230957</v>
      </c>
      <c r="T2168" s="1">
        <v>-81.561841124454205</v>
      </c>
      <c r="U2168" s="1">
        <v>58.779791878737988</v>
      </c>
      <c r="V2168" s="1">
        <v>121.85968780517578</v>
      </c>
      <c r="W2168" s="1">
        <v>74.847938537597656</v>
      </c>
      <c r="X2168" s="1">
        <v>0.50668874087262517</v>
      </c>
      <c r="Y2168" s="1">
        <v>0</v>
      </c>
      <c r="Z2168" s="1">
        <v>1.7428892916285692</v>
      </c>
      <c r="AA2168" s="1">
        <v>12.570052770208736</v>
      </c>
      <c r="AB2168" s="1">
        <v>65.851239999927287</v>
      </c>
      <c r="AC2168" s="1">
        <v>18.676527527580298</v>
      </c>
      <c r="AD2168" s="1">
        <v>1.1592904106551105</v>
      </c>
      <c r="AE2168" s="1">
        <v>0</v>
      </c>
      <c r="AF2168" s="1">
        <v>1.7428892916285692</v>
      </c>
      <c r="AG2168" s="1">
        <v>-24.576177618531364</v>
      </c>
      <c r="AH2168" s="1">
        <v>1.5542035297689053E-4</v>
      </c>
      <c r="AI2168" s="1">
        <v>0.5584944650957977</v>
      </c>
      <c r="AJ2168" s="1">
        <v>1.2185969352722168</v>
      </c>
      <c r="AK2168" s="1">
        <v>0</v>
      </c>
      <c r="AL2168" s="1">
        <v>0</v>
      </c>
      <c r="AM2168" s="1">
        <v>-0.21217345038375346</v>
      </c>
    </row>
    <row r="2169" spans="5:39" x14ac:dyDescent="0.2">
      <c r="E2169" s="1" t="str">
        <f t="shared" si="33"/>
        <v>--0-0-1--2</v>
      </c>
      <c r="F2169" s="1" t="s">
        <v>87</v>
      </c>
      <c r="G2169" s="1" t="s">
        <v>87</v>
      </c>
      <c r="H2169" s="1">
        <v>0</v>
      </c>
      <c r="I2169" s="1" t="s">
        <v>87</v>
      </c>
      <c r="J2169" s="1">
        <v>0</v>
      </c>
      <c r="K2169" s="1" t="s">
        <v>87</v>
      </c>
      <c r="L2169" s="1">
        <v>1</v>
      </c>
      <c r="M2169" s="1" t="s">
        <v>87</v>
      </c>
      <c r="N2169" s="1" t="s">
        <v>87</v>
      </c>
      <c r="O2169" s="1">
        <v>2</v>
      </c>
      <c r="P2169" s="1">
        <v>521</v>
      </c>
      <c r="Q2169" s="1">
        <v>1904893</v>
      </c>
      <c r="R2169" s="1">
        <v>16251.221023542348</v>
      </c>
      <c r="S2169" s="1">
        <v>22.581089019775391</v>
      </c>
      <c r="T2169" s="1">
        <v>-53.846125644457871</v>
      </c>
      <c r="U2169" s="1">
        <v>51.089287910963812</v>
      </c>
      <c r="V2169" s="1">
        <v>135.74111938476563</v>
      </c>
      <c r="W2169" s="1">
        <v>96.611053466796875</v>
      </c>
      <c r="X2169" s="1">
        <v>0.5944848902543457</v>
      </c>
      <c r="Y2169" s="1">
        <v>0</v>
      </c>
      <c r="Z2169" s="1">
        <v>0.75001588015704812</v>
      </c>
      <c r="AA2169" s="1">
        <v>7.6986476405761364</v>
      </c>
      <c r="AB2169" s="1">
        <v>67.338742911019139</v>
      </c>
      <c r="AC2169" s="1">
        <v>22.979453439117055</v>
      </c>
      <c r="AD2169" s="1">
        <v>1.2331401291306126</v>
      </c>
      <c r="AE2169" s="1">
        <v>0</v>
      </c>
      <c r="AF2169" s="1">
        <v>0.75001588015704812</v>
      </c>
      <c r="AG2169" s="1">
        <v>-34.365271499255627</v>
      </c>
      <c r="AH2169" s="1">
        <v>0</v>
      </c>
      <c r="AI2169" s="1">
        <v>0.55036385361680862</v>
      </c>
      <c r="AJ2169" s="1">
        <v>1.3574111461639404</v>
      </c>
      <c r="AK2169" s="1">
        <v>0</v>
      </c>
      <c r="AL2169" s="1">
        <v>0</v>
      </c>
      <c r="AM2169" s="1">
        <v>-2.5583165069201432</v>
      </c>
    </row>
    <row r="2170" spans="5:39" x14ac:dyDescent="0.2">
      <c r="E2170" s="1" t="str">
        <f t="shared" si="33"/>
        <v>--1-0-0--2</v>
      </c>
      <c r="F2170" s="1" t="s">
        <v>87</v>
      </c>
      <c r="G2170" s="1" t="s">
        <v>87</v>
      </c>
      <c r="H2170" s="1">
        <v>1</v>
      </c>
      <c r="I2170" s="1" t="s">
        <v>87</v>
      </c>
      <c r="J2170" s="1">
        <v>0</v>
      </c>
      <c r="K2170" s="1" t="s">
        <v>87</v>
      </c>
      <c r="L2170" s="1">
        <v>0</v>
      </c>
      <c r="M2170" s="1" t="s">
        <v>87</v>
      </c>
      <c r="N2170" s="1" t="s">
        <v>87</v>
      </c>
      <c r="O2170" s="1">
        <v>2</v>
      </c>
      <c r="P2170" s="1">
        <v>386</v>
      </c>
      <c r="Q2170" s="1">
        <v>950701</v>
      </c>
      <c r="R2170" s="1">
        <v>21426.178709222215</v>
      </c>
      <c r="S2170" s="1">
        <v>32.277313232421875</v>
      </c>
      <c r="T2170" s="1">
        <v>-60.716586236692379</v>
      </c>
      <c r="U2170" s="1">
        <v>53.564815399201969</v>
      </c>
      <c r="V2170" s="1">
        <v>151.28436279296875</v>
      </c>
      <c r="W2170" s="1">
        <v>130.9530029296875</v>
      </c>
      <c r="X2170" s="1">
        <v>0.61118225842727125</v>
      </c>
      <c r="Y2170" s="1">
        <v>0</v>
      </c>
      <c r="Z2170" s="1">
        <v>0</v>
      </c>
      <c r="AA2170" s="1">
        <v>4.5475917244222943</v>
      </c>
      <c r="AB2170" s="1">
        <v>75.757572570135096</v>
      </c>
      <c r="AC2170" s="1">
        <v>18.02638263765369</v>
      </c>
      <c r="AD2170" s="1">
        <v>1.6684530677889262</v>
      </c>
      <c r="AE2170" s="1">
        <v>0</v>
      </c>
      <c r="AF2170" s="1">
        <v>0</v>
      </c>
      <c r="AG2170" s="1">
        <v>-33.89769015785275</v>
      </c>
      <c r="AH2170" s="1">
        <v>4.4993115606273684E-2</v>
      </c>
      <c r="AI2170" s="1">
        <v>0</v>
      </c>
      <c r="AJ2170" s="1">
        <v>1.5128437280654907</v>
      </c>
      <c r="AK2170" s="1">
        <v>0</v>
      </c>
      <c r="AL2170" s="1">
        <v>0</v>
      </c>
      <c r="AM2170" s="1">
        <v>20.673104262695016</v>
      </c>
    </row>
    <row r="2171" spans="5:39" x14ac:dyDescent="0.2">
      <c r="E2171" s="1" t="str">
        <f t="shared" si="33"/>
        <v>--1-0-1--2</v>
      </c>
      <c r="F2171" s="1" t="s">
        <v>87</v>
      </c>
      <c r="G2171" s="1" t="s">
        <v>87</v>
      </c>
      <c r="H2171" s="1">
        <v>1</v>
      </c>
      <c r="I2171" s="1" t="s">
        <v>87</v>
      </c>
      <c r="J2171" s="1">
        <v>0</v>
      </c>
      <c r="K2171" s="1" t="s">
        <v>87</v>
      </c>
      <c r="L2171" s="1">
        <v>1</v>
      </c>
      <c r="M2171" s="1" t="s">
        <v>87</v>
      </c>
      <c r="N2171" s="1" t="s">
        <v>87</v>
      </c>
      <c r="O2171" s="1">
        <v>2</v>
      </c>
      <c r="P2171" s="1">
        <v>626</v>
      </c>
      <c r="Q2171" s="1">
        <v>1606923</v>
      </c>
      <c r="R2171" s="1">
        <v>26296.675934035684</v>
      </c>
      <c r="S2171" s="1">
        <v>41.598991394042969</v>
      </c>
      <c r="T2171" s="1">
        <v>-40.813207472490006</v>
      </c>
      <c r="U2171" s="1">
        <v>53.763317231463603</v>
      </c>
      <c r="V2171" s="1">
        <v>154.14596557617188</v>
      </c>
      <c r="W2171" s="1">
        <v>143.58103942871094</v>
      </c>
      <c r="X2171" s="1">
        <v>0.546004520833276</v>
      </c>
      <c r="Y2171" s="1">
        <v>0</v>
      </c>
      <c r="Z2171" s="1">
        <v>1.0711154174779998</v>
      </c>
      <c r="AA2171" s="1">
        <v>4.7136048211395316</v>
      </c>
      <c r="AB2171" s="1">
        <v>68.646101897850741</v>
      </c>
      <c r="AC2171" s="1">
        <v>25.539929417899927</v>
      </c>
      <c r="AD2171" s="1">
        <v>2.9248445631806876E-2</v>
      </c>
      <c r="AE2171" s="1">
        <v>0</v>
      </c>
      <c r="AF2171" s="1">
        <v>0.13640977196791632</v>
      </c>
      <c r="AG2171" s="1">
        <v>-30.541087487905259</v>
      </c>
      <c r="AH2171" s="1">
        <v>0</v>
      </c>
      <c r="AI2171" s="1">
        <v>0.7686707250803908</v>
      </c>
      <c r="AJ2171" s="1">
        <v>1.5414596796035767</v>
      </c>
      <c r="AK2171" s="1">
        <v>0</v>
      </c>
      <c r="AL2171" s="1">
        <v>0</v>
      </c>
      <c r="AM2171" s="1">
        <v>6.2573831307472174</v>
      </c>
    </row>
    <row r="2172" spans="5:39" x14ac:dyDescent="0.2">
      <c r="E2172" s="1" t="str">
        <f t="shared" si="33"/>
        <v>--0-1-0--2</v>
      </c>
      <c r="F2172" s="1" t="s">
        <v>87</v>
      </c>
      <c r="G2172" s="1" t="s">
        <v>87</v>
      </c>
      <c r="H2172" s="1">
        <v>0</v>
      </c>
      <c r="I2172" s="1" t="s">
        <v>87</v>
      </c>
      <c r="J2172" s="1">
        <v>1</v>
      </c>
      <c r="K2172" s="1" t="s">
        <v>87</v>
      </c>
      <c r="L2172" s="1">
        <v>0</v>
      </c>
      <c r="M2172" s="1" t="s">
        <v>87</v>
      </c>
      <c r="N2172" s="1" t="s">
        <v>87</v>
      </c>
      <c r="O2172" s="1">
        <v>2</v>
      </c>
      <c r="P2172" s="1">
        <v>1493</v>
      </c>
      <c r="Q2172" s="1">
        <v>4782245</v>
      </c>
      <c r="R2172" s="1">
        <v>24799.907575685891</v>
      </c>
      <c r="S2172" s="1">
        <v>34.288703918457031</v>
      </c>
      <c r="T2172" s="1">
        <v>-260.65241971065223</v>
      </c>
      <c r="U2172" s="1">
        <v>81.643495941876026</v>
      </c>
      <c r="V2172" s="1">
        <v>171.269775390625</v>
      </c>
      <c r="W2172" s="1">
        <v>-2.9419186115264893</v>
      </c>
      <c r="X2172" s="1">
        <v>-1.1862619255931338E-2</v>
      </c>
      <c r="Y2172" s="1">
        <v>0.67016641765530627</v>
      </c>
      <c r="Z2172" s="1">
        <v>9.0099315279748318</v>
      </c>
      <c r="AA2172" s="1">
        <v>45.288353064303486</v>
      </c>
      <c r="AB2172" s="1">
        <v>35.503534427868082</v>
      </c>
      <c r="AC2172" s="1">
        <v>8.8926226071646273</v>
      </c>
      <c r="AD2172" s="1">
        <v>0.63539195503367141</v>
      </c>
      <c r="AE2172" s="1">
        <v>0.67016641765530627</v>
      </c>
      <c r="AF2172" s="1">
        <v>8.7894074853965023</v>
      </c>
      <c r="AG2172" s="1">
        <v>-7.6681359576883397</v>
      </c>
      <c r="AH2172" s="1">
        <v>4.1645693719067047</v>
      </c>
      <c r="AI2172" s="1">
        <v>7.1635808112498154</v>
      </c>
      <c r="AJ2172" s="1">
        <v>1.7126977443695068</v>
      </c>
      <c r="AK2172" s="1">
        <v>0</v>
      </c>
      <c r="AL2172" s="1">
        <v>0</v>
      </c>
      <c r="AM2172" s="1">
        <v>1.1372206858426999</v>
      </c>
    </row>
    <row r="2173" spans="5:39" x14ac:dyDescent="0.2">
      <c r="E2173" s="1" t="str">
        <f t="shared" si="33"/>
        <v>--0-1-1--2</v>
      </c>
      <c r="F2173" s="1" t="s">
        <v>87</v>
      </c>
      <c r="G2173" s="1" t="s">
        <v>87</v>
      </c>
      <c r="H2173" s="1">
        <v>0</v>
      </c>
      <c r="I2173" s="1" t="s">
        <v>87</v>
      </c>
      <c r="J2173" s="1">
        <v>1</v>
      </c>
      <c r="K2173" s="1" t="s">
        <v>87</v>
      </c>
      <c r="L2173" s="1">
        <v>1</v>
      </c>
      <c r="M2173" s="1" t="s">
        <v>87</v>
      </c>
      <c r="N2173" s="1" t="s">
        <v>87</v>
      </c>
      <c r="O2173" s="1">
        <v>2</v>
      </c>
      <c r="P2173" s="1">
        <v>637</v>
      </c>
      <c r="Q2173" s="1">
        <v>2362801</v>
      </c>
      <c r="R2173" s="1">
        <v>28048.167634618982</v>
      </c>
      <c r="S2173" s="1">
        <v>39.292465209960938</v>
      </c>
      <c r="T2173" s="1">
        <v>-209.71355741797964</v>
      </c>
      <c r="U2173" s="1">
        <v>72.732190333582466</v>
      </c>
      <c r="V2173" s="1">
        <v>161.26499938964844</v>
      </c>
      <c r="W2173" s="1">
        <v>21.259031295776367</v>
      </c>
      <c r="X2173" s="1">
        <v>7.5794724178477185E-2</v>
      </c>
      <c r="Y2173" s="1">
        <v>3.7921094497589937E-2</v>
      </c>
      <c r="Z2173" s="1">
        <v>5.4435392570089478</v>
      </c>
      <c r="AA2173" s="1">
        <v>35.864763896747966</v>
      </c>
      <c r="AB2173" s="1">
        <v>49.611329942724758</v>
      </c>
      <c r="AC2173" s="1">
        <v>8.985775780524893</v>
      </c>
      <c r="AD2173" s="1">
        <v>5.6670028495840317E-2</v>
      </c>
      <c r="AE2173" s="1">
        <v>3.7921094497589937E-2</v>
      </c>
      <c r="AF2173" s="1">
        <v>5.4435392570089478</v>
      </c>
      <c r="AG2173" s="1">
        <v>-7.2455753409627608</v>
      </c>
      <c r="AH2173" s="1">
        <v>2.8133703514020376</v>
      </c>
      <c r="AI2173" s="1">
        <v>3.8637446076200148</v>
      </c>
      <c r="AJ2173" s="1">
        <v>1.6126500368118286</v>
      </c>
      <c r="AK2173" s="1">
        <v>0</v>
      </c>
      <c r="AL2173" s="1">
        <v>0</v>
      </c>
      <c r="AM2173" s="1">
        <v>-2.4561393768435087</v>
      </c>
    </row>
    <row r="2174" spans="5:39" x14ac:dyDescent="0.2">
      <c r="E2174" s="1" t="str">
        <f t="shared" si="33"/>
        <v>--1-1-0--2</v>
      </c>
      <c r="F2174" s="1" t="s">
        <v>87</v>
      </c>
      <c r="G2174" s="1" t="s">
        <v>87</v>
      </c>
      <c r="H2174" s="1">
        <v>1</v>
      </c>
      <c r="I2174" s="1" t="s">
        <v>87</v>
      </c>
      <c r="J2174" s="1">
        <v>1</v>
      </c>
      <c r="K2174" s="1" t="s">
        <v>87</v>
      </c>
      <c r="L2174" s="1">
        <v>0</v>
      </c>
      <c r="M2174" s="1" t="s">
        <v>87</v>
      </c>
      <c r="N2174" s="1" t="s">
        <v>87</v>
      </c>
      <c r="O2174" s="1">
        <v>2</v>
      </c>
      <c r="P2174" s="1">
        <v>5000</v>
      </c>
      <c r="Q2174" s="1">
        <v>10841685</v>
      </c>
      <c r="R2174" s="1">
        <v>49492.216279757165</v>
      </c>
      <c r="S2174" s="1">
        <v>61.53045654296875</v>
      </c>
      <c r="T2174" s="1">
        <v>-375.50293417068843</v>
      </c>
      <c r="U2174" s="1">
        <v>86.031383993599491</v>
      </c>
      <c r="V2174" s="1">
        <v>246.21757507324219</v>
      </c>
      <c r="W2174" s="1">
        <v>-21.492546081542969</v>
      </c>
      <c r="X2174" s="1">
        <v>-4.3426113633819312E-2</v>
      </c>
      <c r="Y2174" s="1">
        <v>0.62077988799711481</v>
      </c>
      <c r="Z2174" s="1">
        <v>4.9229985929308961</v>
      </c>
      <c r="AA2174" s="1">
        <v>44.437474433171595</v>
      </c>
      <c r="AB2174" s="1">
        <v>44.880440632613841</v>
      </c>
      <c r="AC2174" s="1">
        <v>4.9972859384864989</v>
      </c>
      <c r="AD2174" s="1">
        <v>0.14102051480005184</v>
      </c>
      <c r="AE2174" s="1">
        <v>0.34537989251670748</v>
      </c>
      <c r="AF2174" s="1">
        <v>3.4531993873646027</v>
      </c>
      <c r="AG2174" s="1">
        <v>-4.7685687753315111</v>
      </c>
      <c r="AH2174" s="1">
        <v>9.3319666547080455</v>
      </c>
      <c r="AI2174" s="1">
        <v>9.6530699298565477</v>
      </c>
      <c r="AJ2174" s="1">
        <v>2.4621758460998535</v>
      </c>
      <c r="AK2174" s="1">
        <v>0</v>
      </c>
      <c r="AL2174" s="1">
        <v>0</v>
      </c>
      <c r="AM2174" s="1">
        <v>7.544960177572011</v>
      </c>
    </row>
    <row r="2175" spans="5:39" x14ac:dyDescent="0.2">
      <c r="E2175" s="1" t="str">
        <f t="shared" si="33"/>
        <v>--1-1-1--2</v>
      </c>
      <c r="F2175" s="1" t="s">
        <v>87</v>
      </c>
      <c r="G2175" s="1" t="s">
        <v>87</v>
      </c>
      <c r="H2175" s="1">
        <v>1</v>
      </c>
      <c r="I2175" s="1" t="s">
        <v>87</v>
      </c>
      <c r="J2175" s="1">
        <v>1</v>
      </c>
      <c r="K2175" s="1" t="s">
        <v>87</v>
      </c>
      <c r="L2175" s="1">
        <v>1</v>
      </c>
      <c r="M2175" s="1" t="s">
        <v>87</v>
      </c>
      <c r="N2175" s="1" t="s">
        <v>87</v>
      </c>
      <c r="O2175" s="1">
        <v>2</v>
      </c>
      <c r="P2175" s="1">
        <v>1980</v>
      </c>
      <c r="Q2175" s="1">
        <v>4484404</v>
      </c>
      <c r="R2175" s="1">
        <v>51921.447202995456</v>
      </c>
      <c r="S2175" s="1">
        <v>65.666358947753906</v>
      </c>
      <c r="T2175" s="1">
        <v>-291.54340734857601</v>
      </c>
      <c r="U2175" s="1">
        <v>74.865906506739051</v>
      </c>
      <c r="V2175" s="1">
        <v>230.69830322265625</v>
      </c>
      <c r="W2175" s="1">
        <v>3.669736385345459</v>
      </c>
      <c r="X2175" s="1">
        <v>7.0678622862687546E-3</v>
      </c>
      <c r="Y2175" s="1">
        <v>0.49451387519946916</v>
      </c>
      <c r="Z2175" s="1">
        <v>3.6717699832575299</v>
      </c>
      <c r="AA2175" s="1">
        <v>38.82134615882066</v>
      </c>
      <c r="AB2175" s="1">
        <v>51.218980270287872</v>
      </c>
      <c r="AC2175" s="1">
        <v>5.7437287095453486</v>
      </c>
      <c r="AD2175" s="1">
        <v>4.9661002889124173E-2</v>
      </c>
      <c r="AE2175" s="1">
        <v>0.17175080568120088</v>
      </c>
      <c r="AF2175" s="1">
        <v>2.1517909626340535</v>
      </c>
      <c r="AG2175" s="1">
        <v>-7.2376727533123333</v>
      </c>
      <c r="AH2175" s="1">
        <v>7.0306438100197717</v>
      </c>
      <c r="AI2175" s="1">
        <v>6.5035521384976747</v>
      </c>
      <c r="AJ2175" s="1">
        <v>2.3069829940795898</v>
      </c>
      <c r="AK2175" s="1">
        <v>0</v>
      </c>
      <c r="AL2175" s="1">
        <v>0</v>
      </c>
      <c r="AM2175" s="1">
        <v>-16.647590157517328</v>
      </c>
    </row>
    <row r="2176" spans="5:39" x14ac:dyDescent="0.2">
      <c r="E2176" s="1" t="str">
        <f t="shared" si="33"/>
        <v>---10-0--1</v>
      </c>
      <c r="F2176" s="1" t="s">
        <v>87</v>
      </c>
      <c r="G2176" s="1" t="s">
        <v>87</v>
      </c>
      <c r="H2176" s="1" t="s">
        <v>87</v>
      </c>
      <c r="I2176" s="1">
        <v>1</v>
      </c>
      <c r="J2176" s="1">
        <v>0</v>
      </c>
      <c r="K2176" s="1" t="s">
        <v>87</v>
      </c>
      <c r="L2176" s="1">
        <v>0</v>
      </c>
      <c r="M2176" s="1" t="s">
        <v>87</v>
      </c>
      <c r="N2176" s="1" t="s">
        <v>87</v>
      </c>
      <c r="O2176" s="1">
        <v>1</v>
      </c>
      <c r="P2176" s="1">
        <v>352</v>
      </c>
      <c r="Q2176" s="1">
        <v>1078448</v>
      </c>
      <c r="R2176" s="1">
        <v>13358.943636181993</v>
      </c>
      <c r="S2176" s="1">
        <v>13.320125579833984</v>
      </c>
      <c r="T2176" s="1">
        <v>-128.21284811199229</v>
      </c>
      <c r="U2176" s="1">
        <v>50.500542185463367</v>
      </c>
      <c r="V2176" s="1">
        <v>138.01583862304688</v>
      </c>
      <c r="W2176" s="1">
        <v>54.079746246337891</v>
      </c>
      <c r="X2176" s="1">
        <v>0.40482052862223139</v>
      </c>
      <c r="Y2176" s="1">
        <v>0</v>
      </c>
      <c r="Z2176" s="1">
        <v>5.7868344138984913</v>
      </c>
      <c r="AA2176" s="1">
        <v>14.75648339094699</v>
      </c>
      <c r="AB2176" s="1">
        <v>66.916810082637269</v>
      </c>
      <c r="AC2176" s="1">
        <v>12.444179042475854</v>
      </c>
      <c r="AD2176" s="1">
        <v>9.5693070041392825E-2</v>
      </c>
      <c r="AE2176" s="1">
        <v>0</v>
      </c>
      <c r="AF2176" s="1">
        <v>5.7868344138984913</v>
      </c>
      <c r="AG2176" s="1">
        <v>-14.470930684250114</v>
      </c>
      <c r="AH2176" s="1">
        <v>3.0543892705072475E-3</v>
      </c>
      <c r="AI2176" s="1">
        <v>3.0690593709701037</v>
      </c>
      <c r="AJ2176" s="1">
        <v>1.3801583051681519</v>
      </c>
      <c r="AK2176" s="1">
        <v>0</v>
      </c>
      <c r="AL2176" s="1">
        <v>0</v>
      </c>
      <c r="AM2176" s="1">
        <v>5.1750361481126825</v>
      </c>
    </row>
    <row r="2177" spans="5:39" x14ac:dyDescent="0.2">
      <c r="E2177" s="1" t="str">
        <f t="shared" si="33"/>
        <v>---10-1--1</v>
      </c>
      <c r="F2177" s="1" t="s">
        <v>87</v>
      </c>
      <c r="G2177" s="1" t="s">
        <v>87</v>
      </c>
      <c r="H2177" s="1" t="s">
        <v>87</v>
      </c>
      <c r="I2177" s="1">
        <v>1</v>
      </c>
      <c r="J2177" s="1">
        <v>0</v>
      </c>
      <c r="K2177" s="1" t="s">
        <v>87</v>
      </c>
      <c r="L2177" s="1">
        <v>1</v>
      </c>
      <c r="M2177" s="1" t="s">
        <v>87</v>
      </c>
      <c r="N2177" s="1" t="s">
        <v>87</v>
      </c>
      <c r="O2177" s="1">
        <v>1</v>
      </c>
      <c r="P2177" s="1">
        <v>328</v>
      </c>
      <c r="Q2177" s="1">
        <v>1023252</v>
      </c>
      <c r="R2177" s="1">
        <v>14185.713605769637</v>
      </c>
      <c r="S2177" s="1">
        <v>13.10673999786377</v>
      </c>
      <c r="T2177" s="1">
        <v>-101.37144461485904</v>
      </c>
      <c r="U2177" s="1">
        <v>54.112618556765312</v>
      </c>
      <c r="V2177" s="1">
        <v>152.33940124511719</v>
      </c>
      <c r="W2177" s="1">
        <v>87.130401611328125</v>
      </c>
      <c r="X2177" s="1">
        <v>0.61421232680103099</v>
      </c>
      <c r="Y2177" s="1">
        <v>0</v>
      </c>
      <c r="Z2177" s="1">
        <v>1.161981603749614</v>
      </c>
      <c r="AA2177" s="1">
        <v>9.0059926586999097</v>
      </c>
      <c r="AB2177" s="1">
        <v>67.166934440391998</v>
      </c>
      <c r="AC2177" s="1">
        <v>22.665091297158472</v>
      </c>
      <c r="AD2177" s="1">
        <v>0</v>
      </c>
      <c r="AE2177" s="1">
        <v>0</v>
      </c>
      <c r="AF2177" s="1">
        <v>1.161981603749614</v>
      </c>
      <c r="AG2177" s="1">
        <v>-24.422995535970614</v>
      </c>
      <c r="AH2177" s="1">
        <v>1.090640428750689E-2</v>
      </c>
      <c r="AI2177" s="1">
        <v>0.45077976731291441</v>
      </c>
      <c r="AJ2177" s="1">
        <v>1.523393988609314</v>
      </c>
      <c r="AK2177" s="1">
        <v>0</v>
      </c>
      <c r="AL2177" s="1">
        <v>0</v>
      </c>
      <c r="AM2177" s="1">
        <v>6.0111309012223062</v>
      </c>
    </row>
    <row r="2178" spans="5:39" x14ac:dyDescent="0.2">
      <c r="E2178" s="1" t="str">
        <f t="shared" si="33"/>
        <v>---20-0--1</v>
      </c>
      <c r="F2178" s="1" t="s">
        <v>87</v>
      </c>
      <c r="G2178" s="1" t="s">
        <v>87</v>
      </c>
      <c r="H2178" s="1" t="s">
        <v>87</v>
      </c>
      <c r="I2178" s="1">
        <v>2</v>
      </c>
      <c r="J2178" s="1">
        <v>0</v>
      </c>
      <c r="K2178" s="1" t="s">
        <v>87</v>
      </c>
      <c r="L2178" s="1">
        <v>0</v>
      </c>
      <c r="M2178" s="1" t="s">
        <v>87</v>
      </c>
      <c r="N2178" s="1" t="s">
        <v>87</v>
      </c>
      <c r="O2178" s="1">
        <v>1</v>
      </c>
      <c r="P2178" s="1">
        <v>144</v>
      </c>
      <c r="Q2178" s="1">
        <v>489161</v>
      </c>
      <c r="R2178" s="1">
        <v>23720.461481332281</v>
      </c>
      <c r="S2178" s="1">
        <v>48.124916076660156</v>
      </c>
      <c r="T2178" s="1">
        <v>-154.60606916534732</v>
      </c>
      <c r="U2178" s="1">
        <v>55.040257010448599</v>
      </c>
      <c r="V2178" s="1">
        <v>123.36326599121094</v>
      </c>
      <c r="W2178" s="1">
        <v>39.630970001220703</v>
      </c>
      <c r="X2178" s="1">
        <v>0.16707503786302724</v>
      </c>
      <c r="Y2178" s="1">
        <v>0.35755099036922405</v>
      </c>
      <c r="Z2178" s="1">
        <v>3.3794599324148895</v>
      </c>
      <c r="AA2178" s="1">
        <v>37.000701200627198</v>
      </c>
      <c r="AB2178" s="1">
        <v>54.771741819155665</v>
      </c>
      <c r="AC2178" s="1">
        <v>4.4905460574330336</v>
      </c>
      <c r="AD2178" s="1">
        <v>0</v>
      </c>
      <c r="AE2178" s="1">
        <v>0.35755099036922405</v>
      </c>
      <c r="AF2178" s="1">
        <v>3.3794599324148895</v>
      </c>
      <c r="AG2178" s="1">
        <v>-0.86961186510808641</v>
      </c>
      <c r="AH2178" s="1">
        <v>4.0342545705810563E-2</v>
      </c>
      <c r="AI2178" s="1">
        <v>4.8591993606616635</v>
      </c>
      <c r="AJ2178" s="1">
        <v>1.2336326837539673</v>
      </c>
      <c r="AK2178" s="1">
        <v>0</v>
      </c>
      <c r="AL2178" s="1">
        <v>0</v>
      </c>
      <c r="AM2178" s="1">
        <v>11.803581819528667</v>
      </c>
    </row>
    <row r="2179" spans="5:39" x14ac:dyDescent="0.2">
      <c r="E2179" s="1" t="str">
        <f t="shared" ref="E2179:E2242" si="34">CONCATENATE(F2179,G2179,H2179,I2179,J2179,K2179,L2179,M2179,N2179,O2179,)</f>
        <v>---20-1--1</v>
      </c>
      <c r="F2179" s="1" t="s">
        <v>87</v>
      </c>
      <c r="G2179" s="1" t="s">
        <v>87</v>
      </c>
      <c r="H2179" s="1" t="s">
        <v>87</v>
      </c>
      <c r="I2179" s="1">
        <v>2</v>
      </c>
      <c r="J2179" s="1">
        <v>0</v>
      </c>
      <c r="K2179" s="1" t="s">
        <v>87</v>
      </c>
      <c r="L2179" s="1">
        <v>1</v>
      </c>
      <c r="M2179" s="1" t="s">
        <v>87</v>
      </c>
      <c r="N2179" s="1" t="s">
        <v>87</v>
      </c>
      <c r="O2179" s="1">
        <v>1</v>
      </c>
      <c r="P2179" s="1">
        <v>144</v>
      </c>
      <c r="Q2179" s="1">
        <v>452948</v>
      </c>
      <c r="R2179" s="1">
        <v>24320.299567261212</v>
      </c>
      <c r="S2179" s="1">
        <v>47.415901184082031</v>
      </c>
      <c r="T2179" s="1">
        <v>-126.03222350700908</v>
      </c>
      <c r="U2179" s="1">
        <v>46.965154246228536</v>
      </c>
      <c r="V2179" s="1">
        <v>131.06007385253906</v>
      </c>
      <c r="W2179" s="1">
        <v>58.92486572265625</v>
      </c>
      <c r="X2179" s="1">
        <v>0.24228675950183606</v>
      </c>
      <c r="Y2179" s="1">
        <v>0</v>
      </c>
      <c r="Z2179" s="1">
        <v>0.74533942086067273</v>
      </c>
      <c r="AA2179" s="1">
        <v>34.714360147301676</v>
      </c>
      <c r="AB2179" s="1">
        <v>57.918789794855044</v>
      </c>
      <c r="AC2179" s="1">
        <v>6.6215106369826113</v>
      </c>
      <c r="AD2179" s="1">
        <v>0</v>
      </c>
      <c r="AE2179" s="1">
        <v>0</v>
      </c>
      <c r="AF2179" s="1">
        <v>0.74533942086067273</v>
      </c>
      <c r="AG2179" s="1">
        <v>-5.4540159473538834</v>
      </c>
      <c r="AH2179" s="1">
        <v>0</v>
      </c>
      <c r="AI2179" s="1">
        <v>0.20937200636195402</v>
      </c>
      <c r="AJ2179" s="1">
        <v>1.310600757598877</v>
      </c>
      <c r="AK2179" s="1">
        <v>0</v>
      </c>
      <c r="AL2179" s="1">
        <v>0</v>
      </c>
      <c r="AM2179" s="1">
        <v>12.17650335767499</v>
      </c>
    </row>
    <row r="2180" spans="5:39" x14ac:dyDescent="0.2">
      <c r="E2180" s="1" t="str">
        <f t="shared" si="34"/>
        <v>---30-0--1</v>
      </c>
      <c r="F2180" s="1" t="s">
        <v>87</v>
      </c>
      <c r="G2180" s="1" t="s">
        <v>87</v>
      </c>
      <c r="H2180" s="1" t="s">
        <v>87</v>
      </c>
      <c r="I2180" s="1">
        <v>3</v>
      </c>
      <c r="J2180" s="1">
        <v>0</v>
      </c>
      <c r="K2180" s="1" t="s">
        <v>87</v>
      </c>
      <c r="L2180" s="1">
        <v>0</v>
      </c>
      <c r="M2180" s="1" t="s">
        <v>87</v>
      </c>
      <c r="N2180" s="1" t="s">
        <v>87</v>
      </c>
      <c r="O2180" s="1">
        <v>1</v>
      </c>
      <c r="P2180" s="1">
        <v>11</v>
      </c>
      <c r="Q2180" s="1">
        <v>33814</v>
      </c>
      <c r="R2180" s="1">
        <v>55670.119175914224</v>
      </c>
      <c r="S2180" s="1">
        <v>88.091705322265625</v>
      </c>
      <c r="T2180" s="1">
        <v>-121.48795261683689</v>
      </c>
      <c r="U2180" s="1">
        <v>86.262301918285729</v>
      </c>
      <c r="V2180" s="1">
        <v>151.67681884765625</v>
      </c>
      <c r="W2180" s="1">
        <v>81.050125122070313</v>
      </c>
      <c r="X2180" s="1">
        <v>0.14558999751007681</v>
      </c>
      <c r="Y2180" s="1">
        <v>0</v>
      </c>
      <c r="Z2180" s="1">
        <v>0</v>
      </c>
      <c r="AA2180" s="1">
        <v>31.433725675755603</v>
      </c>
      <c r="AB2180" s="1">
        <v>68.56627432424439</v>
      </c>
      <c r="AC2180" s="1">
        <v>0</v>
      </c>
      <c r="AD2180" s="1">
        <v>0</v>
      </c>
      <c r="AE2180" s="1">
        <v>0</v>
      </c>
      <c r="AF2180" s="1">
        <v>0</v>
      </c>
      <c r="AG2180" s="1">
        <v>0</v>
      </c>
      <c r="AH2180" s="1">
        <v>0</v>
      </c>
      <c r="AI2180" s="1">
        <v>0</v>
      </c>
      <c r="AJ2180" s="1">
        <v>1.516768217086792</v>
      </c>
      <c r="AK2180" s="1">
        <v>1</v>
      </c>
      <c r="AL2180" s="1">
        <v>0</v>
      </c>
      <c r="AM2180" s="1">
        <v>-35.401038918572659</v>
      </c>
    </row>
    <row r="2181" spans="5:39" x14ac:dyDescent="0.2">
      <c r="E2181" s="1" t="str">
        <f t="shared" si="34"/>
        <v>---30-1--1</v>
      </c>
      <c r="F2181" s="1" t="s">
        <v>87</v>
      </c>
      <c r="G2181" s="1" t="s">
        <v>87</v>
      </c>
      <c r="H2181" s="1" t="s">
        <v>87</v>
      </c>
      <c r="I2181" s="1">
        <v>3</v>
      </c>
      <c r="J2181" s="1">
        <v>0</v>
      </c>
      <c r="K2181" s="1" t="s">
        <v>87</v>
      </c>
      <c r="L2181" s="1">
        <v>1</v>
      </c>
      <c r="M2181" s="1" t="s">
        <v>87</v>
      </c>
      <c r="N2181" s="1" t="s">
        <v>87</v>
      </c>
      <c r="O2181" s="1">
        <v>1</v>
      </c>
      <c r="P2181" s="1">
        <v>37</v>
      </c>
      <c r="Q2181" s="1">
        <v>72211</v>
      </c>
      <c r="R2181" s="1">
        <v>61836.775446846063</v>
      </c>
      <c r="S2181" s="1">
        <v>90.291572570800781</v>
      </c>
      <c r="T2181" s="1">
        <v>-173.53949858427163</v>
      </c>
      <c r="U2181" s="1">
        <v>57.344755790928595</v>
      </c>
      <c r="V2181" s="1">
        <v>164.21043395996094</v>
      </c>
      <c r="W2181" s="1">
        <v>-139.51853942871094</v>
      </c>
      <c r="X2181" s="1">
        <v>-0.22562389196480484</v>
      </c>
      <c r="Y2181" s="1">
        <v>0</v>
      </c>
      <c r="Z2181" s="1">
        <v>13.090803340211323</v>
      </c>
      <c r="AA2181" s="1">
        <v>46.012380385259867</v>
      </c>
      <c r="AB2181" s="1">
        <v>40.896816274528817</v>
      </c>
      <c r="AC2181" s="1">
        <v>0</v>
      </c>
      <c r="AD2181" s="1">
        <v>0</v>
      </c>
      <c r="AE2181" s="1">
        <v>0</v>
      </c>
      <c r="AF2181" s="1">
        <v>0</v>
      </c>
      <c r="AG2181" s="1">
        <v>0</v>
      </c>
      <c r="AH2181" s="1">
        <v>0</v>
      </c>
      <c r="AI2181" s="1">
        <v>0</v>
      </c>
      <c r="AJ2181" s="1">
        <v>1.6421043872833252</v>
      </c>
      <c r="AK2181" s="1">
        <v>0</v>
      </c>
      <c r="AL2181" s="1">
        <v>1</v>
      </c>
      <c r="AM2181" s="1">
        <v>-187.53424201261802</v>
      </c>
    </row>
    <row r="2182" spans="5:39" x14ac:dyDescent="0.2">
      <c r="E2182" s="1" t="str">
        <f t="shared" si="34"/>
        <v>---11-0--1</v>
      </c>
      <c r="F2182" s="1" t="s">
        <v>87</v>
      </c>
      <c r="G2182" s="1" t="s">
        <v>87</v>
      </c>
      <c r="H2182" s="1" t="s">
        <v>87</v>
      </c>
      <c r="I2182" s="1">
        <v>1</v>
      </c>
      <c r="J2182" s="1">
        <v>1</v>
      </c>
      <c r="K2182" s="1" t="s">
        <v>87</v>
      </c>
      <c r="L2182" s="1">
        <v>0</v>
      </c>
      <c r="M2182" s="1" t="s">
        <v>87</v>
      </c>
      <c r="N2182" s="1" t="s">
        <v>87</v>
      </c>
      <c r="O2182" s="1">
        <v>1</v>
      </c>
      <c r="P2182" s="1">
        <v>737</v>
      </c>
      <c r="Q2182" s="1">
        <v>1822170</v>
      </c>
      <c r="R2182" s="1">
        <v>17788.351404561745</v>
      </c>
      <c r="S2182" s="1">
        <v>16.494338989257813</v>
      </c>
      <c r="T2182" s="1">
        <v>-309.6557245790973</v>
      </c>
      <c r="U2182" s="1">
        <v>66.399580312657761</v>
      </c>
      <c r="V2182" s="1">
        <v>194.18731689453125</v>
      </c>
      <c r="W2182" s="1">
        <v>-22.497310638427734</v>
      </c>
      <c r="X2182" s="1">
        <v>-0.12647215094175843</v>
      </c>
      <c r="Y2182" s="1">
        <v>1.7142747383614043</v>
      </c>
      <c r="Z2182" s="1">
        <v>18.771519671600345</v>
      </c>
      <c r="AA2182" s="1">
        <v>46.50208268163783</v>
      </c>
      <c r="AB2182" s="1">
        <v>28.724048798959483</v>
      </c>
      <c r="AC2182" s="1">
        <v>4.2060839548450479</v>
      </c>
      <c r="AD2182" s="1">
        <v>8.1990154595893899E-2</v>
      </c>
      <c r="AE2182" s="1">
        <v>1.7142747383614043</v>
      </c>
      <c r="AF2182" s="1">
        <v>18.771519671600345</v>
      </c>
      <c r="AG2182" s="1">
        <v>-5.9504230019632942</v>
      </c>
      <c r="AH2182" s="1">
        <v>4.1598752796941385</v>
      </c>
      <c r="AI2182" s="1">
        <v>19.07816454564918</v>
      </c>
      <c r="AJ2182" s="1">
        <v>1.9418731927871704</v>
      </c>
      <c r="AK2182" s="1">
        <v>0</v>
      </c>
      <c r="AL2182" s="1">
        <v>0</v>
      </c>
      <c r="AM2182" s="1">
        <v>9.2839015957676967</v>
      </c>
    </row>
    <row r="2183" spans="5:39" x14ac:dyDescent="0.2">
      <c r="E2183" s="1" t="str">
        <f t="shared" si="34"/>
        <v>---11-1--1</v>
      </c>
      <c r="F2183" s="1" t="s">
        <v>87</v>
      </c>
      <c r="G2183" s="1" t="s">
        <v>87</v>
      </c>
      <c r="H2183" s="1" t="s">
        <v>87</v>
      </c>
      <c r="I2183" s="1">
        <v>1</v>
      </c>
      <c r="J2183" s="1">
        <v>1</v>
      </c>
      <c r="K2183" s="1" t="s">
        <v>87</v>
      </c>
      <c r="L2183" s="1">
        <v>1</v>
      </c>
      <c r="M2183" s="1" t="s">
        <v>87</v>
      </c>
      <c r="N2183" s="1" t="s">
        <v>87</v>
      </c>
      <c r="O2183" s="1">
        <v>1</v>
      </c>
      <c r="P2183" s="1">
        <v>260</v>
      </c>
      <c r="Q2183" s="1">
        <v>635185</v>
      </c>
      <c r="R2183" s="1">
        <v>17951.182961881183</v>
      </c>
      <c r="S2183" s="1">
        <v>16.156339645385742</v>
      </c>
      <c r="T2183" s="1">
        <v>-262.32470155449869</v>
      </c>
      <c r="U2183" s="1">
        <v>62.268574253235904</v>
      </c>
      <c r="V2183" s="1">
        <v>204.50813293457031</v>
      </c>
      <c r="W2183" s="1">
        <v>23.481159210205078</v>
      </c>
      <c r="X2183" s="1">
        <v>0.13080563693248876</v>
      </c>
      <c r="Y2183" s="1">
        <v>0.49198265072380487</v>
      </c>
      <c r="Z2183" s="1">
        <v>10.575816494407141</v>
      </c>
      <c r="AA2183" s="1">
        <v>31.33118697702244</v>
      </c>
      <c r="AB2183" s="1">
        <v>50.99175830663507</v>
      </c>
      <c r="AC2183" s="1">
        <v>6.609255571211536</v>
      </c>
      <c r="AD2183" s="1">
        <v>0</v>
      </c>
      <c r="AE2183" s="1">
        <v>0.49198265072380487</v>
      </c>
      <c r="AF2183" s="1">
        <v>10.575816494407141</v>
      </c>
      <c r="AG2183" s="1">
        <v>-15.719108968727035</v>
      </c>
      <c r="AH2183" s="1">
        <v>3.2910776235101689</v>
      </c>
      <c r="AI2183" s="1">
        <v>9.8486343379666419</v>
      </c>
      <c r="AJ2183" s="1">
        <v>2.0450813770294189</v>
      </c>
      <c r="AK2183" s="1">
        <v>0</v>
      </c>
      <c r="AL2183" s="1">
        <v>0</v>
      </c>
      <c r="AM2183" s="1">
        <v>21.608545674486365</v>
      </c>
    </row>
    <row r="2184" spans="5:39" x14ac:dyDescent="0.2">
      <c r="E2184" s="1" t="str">
        <f t="shared" si="34"/>
        <v>---21-0--1</v>
      </c>
      <c r="F2184" s="1" t="s">
        <v>87</v>
      </c>
      <c r="G2184" s="1" t="s">
        <v>87</v>
      </c>
      <c r="H2184" s="1" t="s">
        <v>87</v>
      </c>
      <c r="I2184" s="1">
        <v>2</v>
      </c>
      <c r="J2184" s="1">
        <v>1</v>
      </c>
      <c r="K2184" s="1" t="s">
        <v>87</v>
      </c>
      <c r="L2184" s="1">
        <v>0</v>
      </c>
      <c r="M2184" s="1" t="s">
        <v>87</v>
      </c>
      <c r="N2184" s="1" t="s">
        <v>87</v>
      </c>
      <c r="O2184" s="1">
        <v>1</v>
      </c>
      <c r="P2184" s="1">
        <v>1438</v>
      </c>
      <c r="Q2184" s="1">
        <v>3216193</v>
      </c>
      <c r="R2184" s="1">
        <v>38232.599626332805</v>
      </c>
      <c r="S2184" s="1">
        <v>55.645030975341797</v>
      </c>
      <c r="T2184" s="1">
        <v>-404.18365494338605</v>
      </c>
      <c r="U2184" s="1">
        <v>74.685802496333181</v>
      </c>
      <c r="V2184" s="1">
        <v>228.49882507324219</v>
      </c>
      <c r="W2184" s="1">
        <v>-37.156833648681641</v>
      </c>
      <c r="X2184" s="1">
        <v>-9.7186259924344182E-2</v>
      </c>
      <c r="Y2184" s="1">
        <v>6.7439982612983743E-2</v>
      </c>
      <c r="Z2184" s="1">
        <v>10.149484188293426</v>
      </c>
      <c r="AA2184" s="1">
        <v>50.127930755399319</v>
      </c>
      <c r="AB2184" s="1">
        <v>37.317381139751255</v>
      </c>
      <c r="AC2184" s="1">
        <v>2.3377639339430192</v>
      </c>
      <c r="AD2184" s="1">
        <v>0</v>
      </c>
      <c r="AE2184" s="1">
        <v>6.7439982612983743E-2</v>
      </c>
      <c r="AF2184" s="1">
        <v>10.149484188293426</v>
      </c>
      <c r="AG2184" s="1">
        <v>-1.0614327244718291</v>
      </c>
      <c r="AH2184" s="1">
        <v>7.4011129522261054</v>
      </c>
      <c r="AI2184" s="1">
        <v>14.489954788716792</v>
      </c>
      <c r="AJ2184" s="1">
        <v>2.2849881649017334</v>
      </c>
      <c r="AK2184" s="1">
        <v>0</v>
      </c>
      <c r="AL2184" s="1">
        <v>0</v>
      </c>
      <c r="AM2184" s="1">
        <v>43.012564128462166</v>
      </c>
    </row>
    <row r="2185" spans="5:39" x14ac:dyDescent="0.2">
      <c r="E2185" s="1" t="str">
        <f t="shared" si="34"/>
        <v>---21-1--1</v>
      </c>
      <c r="F2185" s="1" t="s">
        <v>87</v>
      </c>
      <c r="G2185" s="1" t="s">
        <v>87</v>
      </c>
      <c r="H2185" s="1" t="s">
        <v>87</v>
      </c>
      <c r="I2185" s="1">
        <v>2</v>
      </c>
      <c r="J2185" s="1">
        <v>1</v>
      </c>
      <c r="K2185" s="1" t="s">
        <v>87</v>
      </c>
      <c r="L2185" s="1">
        <v>1</v>
      </c>
      <c r="M2185" s="1" t="s">
        <v>87</v>
      </c>
      <c r="N2185" s="1" t="s">
        <v>87</v>
      </c>
      <c r="O2185" s="1">
        <v>1</v>
      </c>
      <c r="P2185" s="1">
        <v>504</v>
      </c>
      <c r="Q2185" s="1">
        <v>1254737</v>
      </c>
      <c r="R2185" s="1">
        <v>37327.497728197501</v>
      </c>
      <c r="S2185" s="1">
        <v>57.802452087402344</v>
      </c>
      <c r="T2185" s="1">
        <v>-320.46562433128554</v>
      </c>
      <c r="U2185" s="1">
        <v>68.49169256423896</v>
      </c>
      <c r="V2185" s="1">
        <v>209.40945434570313</v>
      </c>
      <c r="W2185" s="1">
        <v>-1.0946089029312134</v>
      </c>
      <c r="X2185" s="1">
        <v>-2.9324465060628392E-3</v>
      </c>
      <c r="Y2185" s="1">
        <v>0.71361568201144943</v>
      </c>
      <c r="Z2185" s="1">
        <v>5.2200580679457129</v>
      </c>
      <c r="AA2185" s="1">
        <v>46.231919517795362</v>
      </c>
      <c r="AB2185" s="1">
        <v>46.270812130350826</v>
      </c>
      <c r="AC2185" s="1">
        <v>1.5635946018966524</v>
      </c>
      <c r="AD2185" s="1">
        <v>0</v>
      </c>
      <c r="AE2185" s="1">
        <v>0.71361568201144943</v>
      </c>
      <c r="AF2185" s="1">
        <v>5.2200580679457129</v>
      </c>
      <c r="AG2185" s="1">
        <v>-1.3089525241927866</v>
      </c>
      <c r="AH2185" s="1">
        <v>5.3518923861427705</v>
      </c>
      <c r="AI2185" s="1">
        <v>9.9191795125886397</v>
      </c>
      <c r="AJ2185" s="1">
        <v>2.0940945148468018</v>
      </c>
      <c r="AK2185" s="1">
        <v>0</v>
      </c>
      <c r="AL2185" s="1">
        <v>0</v>
      </c>
      <c r="AM2185" s="1">
        <v>27.507742313189226</v>
      </c>
    </row>
    <row r="2186" spans="5:39" x14ac:dyDescent="0.2">
      <c r="E2186" s="1" t="str">
        <f t="shared" si="34"/>
        <v>---31-0--1</v>
      </c>
      <c r="F2186" s="1" t="s">
        <v>87</v>
      </c>
      <c r="G2186" s="1" t="s">
        <v>87</v>
      </c>
      <c r="H2186" s="1" t="s">
        <v>87</v>
      </c>
      <c r="I2186" s="1">
        <v>3</v>
      </c>
      <c r="J2186" s="1">
        <v>1</v>
      </c>
      <c r="K2186" s="1" t="s">
        <v>87</v>
      </c>
      <c r="L2186" s="1">
        <v>0</v>
      </c>
      <c r="M2186" s="1" t="s">
        <v>87</v>
      </c>
      <c r="N2186" s="1" t="s">
        <v>87</v>
      </c>
      <c r="O2186" s="1">
        <v>1</v>
      </c>
      <c r="P2186" s="1">
        <v>489</v>
      </c>
      <c r="Q2186" s="1">
        <v>1373726</v>
      </c>
      <c r="R2186" s="1">
        <v>73823.214624541739</v>
      </c>
      <c r="S2186" s="1">
        <v>90.245613098144531</v>
      </c>
      <c r="T2186" s="1">
        <v>-555.01409427663316</v>
      </c>
      <c r="U2186" s="1">
        <v>83.173356429986299</v>
      </c>
      <c r="V2186" s="1">
        <v>218.39849853515625</v>
      </c>
      <c r="W2186" s="1">
        <v>-305.8345947265625</v>
      </c>
      <c r="X2186" s="1">
        <v>-0.4142797035891892</v>
      </c>
      <c r="Y2186" s="1">
        <v>0.38857821719906299</v>
      </c>
      <c r="Z2186" s="1">
        <v>10.627737991418959</v>
      </c>
      <c r="AA2186" s="1">
        <v>74.853719009467682</v>
      </c>
      <c r="AB2186" s="1">
        <v>14.129964781914298</v>
      </c>
      <c r="AC2186" s="1">
        <v>0</v>
      </c>
      <c r="AD2186" s="1">
        <v>0</v>
      </c>
      <c r="AE2186" s="1">
        <v>0</v>
      </c>
      <c r="AF2186" s="1">
        <v>0</v>
      </c>
      <c r="AG2186" s="1">
        <v>1.6857860848478974</v>
      </c>
      <c r="AH2186" s="1">
        <v>12.860931588623515</v>
      </c>
      <c r="AI2186" s="1">
        <v>0</v>
      </c>
      <c r="AJ2186" s="1">
        <v>2.1839849948883057</v>
      </c>
      <c r="AK2186" s="1">
        <v>0</v>
      </c>
      <c r="AL2186" s="1">
        <v>0</v>
      </c>
      <c r="AM2186" s="1">
        <v>-66.93908446073732</v>
      </c>
    </row>
    <row r="2187" spans="5:39" x14ac:dyDescent="0.2">
      <c r="E2187" s="1" t="str">
        <f t="shared" si="34"/>
        <v>---31-1--1</v>
      </c>
      <c r="F2187" s="1" t="s">
        <v>87</v>
      </c>
      <c r="G2187" s="1" t="s">
        <v>87</v>
      </c>
      <c r="H2187" s="1" t="s">
        <v>87</v>
      </c>
      <c r="I2187" s="1">
        <v>3</v>
      </c>
      <c r="J2187" s="1">
        <v>1</v>
      </c>
      <c r="K2187" s="1" t="s">
        <v>87</v>
      </c>
      <c r="L2187" s="1">
        <v>1</v>
      </c>
      <c r="M2187" s="1" t="s">
        <v>87</v>
      </c>
      <c r="N2187" s="1" t="s">
        <v>87</v>
      </c>
      <c r="O2187" s="1">
        <v>1</v>
      </c>
      <c r="P2187" s="1">
        <v>203</v>
      </c>
      <c r="Q2187" s="1">
        <v>533697</v>
      </c>
      <c r="R2187" s="1">
        <v>75827.790713365583</v>
      </c>
      <c r="S2187" s="1">
        <v>90.011238098144531</v>
      </c>
      <c r="T2187" s="1">
        <v>-432.26684106784569</v>
      </c>
      <c r="U2187" s="1">
        <v>73.314049493417912</v>
      </c>
      <c r="V2187" s="1">
        <v>217.37333679199219</v>
      </c>
      <c r="W2187" s="1">
        <v>-263.93560791015625</v>
      </c>
      <c r="X2187" s="1">
        <v>-0.34807239592124151</v>
      </c>
      <c r="Y2187" s="1">
        <v>3.064098168061653</v>
      </c>
      <c r="Z2187" s="1">
        <v>8.1209000612707207</v>
      </c>
      <c r="AA2187" s="1">
        <v>71.197702066903133</v>
      </c>
      <c r="AB2187" s="1">
        <v>17.617299703764498</v>
      </c>
      <c r="AC2187" s="1">
        <v>0</v>
      </c>
      <c r="AD2187" s="1">
        <v>0</v>
      </c>
      <c r="AE2187" s="1">
        <v>0</v>
      </c>
      <c r="AF2187" s="1">
        <v>0</v>
      </c>
      <c r="AG2187" s="1">
        <v>0</v>
      </c>
      <c r="AH2187" s="1">
        <v>8.7615973435929391</v>
      </c>
      <c r="AI2187" s="1">
        <v>0</v>
      </c>
      <c r="AJ2187" s="1">
        <v>2.1737334728240967</v>
      </c>
      <c r="AK2187" s="1">
        <v>0</v>
      </c>
      <c r="AL2187" s="1">
        <v>0</v>
      </c>
      <c r="AM2187" s="1">
        <v>-131.11774498127855</v>
      </c>
    </row>
    <row r="2188" spans="5:39" x14ac:dyDescent="0.2">
      <c r="E2188" s="1" t="str">
        <f t="shared" si="34"/>
        <v>---10-0--2</v>
      </c>
      <c r="F2188" s="1" t="s">
        <v>87</v>
      </c>
      <c r="G2188" s="1" t="s">
        <v>87</v>
      </c>
      <c r="H2188" s="1" t="s">
        <v>87</v>
      </c>
      <c r="I2188" s="1">
        <v>1</v>
      </c>
      <c r="J2188" s="1">
        <v>0</v>
      </c>
      <c r="K2188" s="1" t="s">
        <v>87</v>
      </c>
      <c r="L2188" s="1">
        <v>0</v>
      </c>
      <c r="M2188" s="1" t="s">
        <v>87</v>
      </c>
      <c r="N2188" s="1" t="s">
        <v>87</v>
      </c>
      <c r="O2188" s="1">
        <v>2</v>
      </c>
      <c r="P2188" s="1">
        <v>718</v>
      </c>
      <c r="Q2188" s="1">
        <v>2202384</v>
      </c>
      <c r="R2188" s="1">
        <v>12759.847792960672</v>
      </c>
      <c r="S2188" s="1">
        <v>12.244183540344238</v>
      </c>
      <c r="T2188" s="1">
        <v>-67.284207893147794</v>
      </c>
      <c r="U2188" s="1">
        <v>57.362106774341825</v>
      </c>
      <c r="V2188" s="1">
        <v>133.24874877929688</v>
      </c>
      <c r="W2188" s="1">
        <v>89.10394287109375</v>
      </c>
      <c r="X2188" s="1">
        <v>0.698315092130256</v>
      </c>
      <c r="Y2188" s="1">
        <v>0</v>
      </c>
      <c r="Z2188" s="1">
        <v>0.94016302334197843</v>
      </c>
      <c r="AA2188" s="1">
        <v>5.9447398818734607</v>
      </c>
      <c r="AB2188" s="1">
        <v>69.225938800863062</v>
      </c>
      <c r="AC2188" s="1">
        <v>22.331709638282877</v>
      </c>
      <c r="AD2188" s="1">
        <v>1.5574486556386169</v>
      </c>
      <c r="AE2188" s="1">
        <v>0</v>
      </c>
      <c r="AF2188" s="1">
        <v>0.94016302334197843</v>
      </c>
      <c r="AG2188" s="1">
        <v>-37.828222492314033</v>
      </c>
      <c r="AH2188" s="1">
        <v>1.2158188581101207E-2</v>
      </c>
      <c r="AI2188" s="1">
        <v>0.31206469566976647</v>
      </c>
      <c r="AJ2188" s="1">
        <v>1.3324874639511108</v>
      </c>
      <c r="AK2188" s="1">
        <v>0</v>
      </c>
      <c r="AL2188" s="1">
        <v>0</v>
      </c>
      <c r="AM2188" s="1">
        <v>3.2812989439694205</v>
      </c>
    </row>
    <row r="2189" spans="5:39" x14ac:dyDescent="0.2">
      <c r="E2189" s="1" t="str">
        <f t="shared" si="34"/>
        <v>---10-1--2</v>
      </c>
      <c r="F2189" s="1" t="s">
        <v>87</v>
      </c>
      <c r="G2189" s="1" t="s">
        <v>87</v>
      </c>
      <c r="H2189" s="1" t="s">
        <v>87</v>
      </c>
      <c r="I2189" s="1">
        <v>1</v>
      </c>
      <c r="J2189" s="1">
        <v>0</v>
      </c>
      <c r="K2189" s="1" t="s">
        <v>87</v>
      </c>
      <c r="L2189" s="1">
        <v>1</v>
      </c>
      <c r="M2189" s="1" t="s">
        <v>87</v>
      </c>
      <c r="N2189" s="1" t="s">
        <v>87</v>
      </c>
      <c r="O2189" s="1">
        <v>2</v>
      </c>
      <c r="P2189" s="1">
        <v>696</v>
      </c>
      <c r="Q2189" s="1">
        <v>2101610</v>
      </c>
      <c r="R2189" s="1">
        <v>13788.388033421283</v>
      </c>
      <c r="S2189" s="1">
        <v>13.311612129211426</v>
      </c>
      <c r="T2189" s="1">
        <v>-42.447735881329606</v>
      </c>
      <c r="U2189" s="1">
        <v>50.69090453725368</v>
      </c>
      <c r="V2189" s="1">
        <v>149.06913757324219</v>
      </c>
      <c r="W2189" s="1">
        <v>112.22266387939453</v>
      </c>
      <c r="X2189" s="1">
        <v>0.81389255660183923</v>
      </c>
      <c r="Y2189" s="1">
        <v>0</v>
      </c>
      <c r="Z2189" s="1">
        <v>0.67981214402291579</v>
      </c>
      <c r="AA2189" s="1">
        <v>3.0759750857675785</v>
      </c>
      <c r="AB2189" s="1">
        <v>62.971721680045299</v>
      </c>
      <c r="AC2189" s="1">
        <v>32.132412769257854</v>
      </c>
      <c r="AD2189" s="1">
        <v>1.1400783209063527</v>
      </c>
      <c r="AE2189" s="1">
        <v>0</v>
      </c>
      <c r="AF2189" s="1">
        <v>0.67981214402291579</v>
      </c>
      <c r="AG2189" s="1">
        <v>-48.999410195496921</v>
      </c>
      <c r="AH2189" s="1">
        <v>0</v>
      </c>
      <c r="AI2189" s="1">
        <v>0.49884814604407257</v>
      </c>
      <c r="AJ2189" s="1">
        <v>1.4906914234161377</v>
      </c>
      <c r="AK2189" s="1">
        <v>0</v>
      </c>
      <c r="AL2189" s="1">
        <v>0</v>
      </c>
      <c r="AM2189" s="1">
        <v>3.410918590422944</v>
      </c>
    </row>
    <row r="2190" spans="5:39" x14ac:dyDescent="0.2">
      <c r="E2190" s="1" t="str">
        <f t="shared" si="34"/>
        <v>---20-0--2</v>
      </c>
      <c r="F2190" s="1" t="s">
        <v>87</v>
      </c>
      <c r="G2190" s="1" t="s">
        <v>87</v>
      </c>
      <c r="H2190" s="1" t="s">
        <v>87</v>
      </c>
      <c r="I2190" s="1">
        <v>2</v>
      </c>
      <c r="J2190" s="1">
        <v>0</v>
      </c>
      <c r="K2190" s="1" t="s">
        <v>87</v>
      </c>
      <c r="L2190" s="1">
        <v>0</v>
      </c>
      <c r="M2190" s="1" t="s">
        <v>87</v>
      </c>
      <c r="N2190" s="1" t="s">
        <v>87</v>
      </c>
      <c r="O2190" s="1">
        <v>2</v>
      </c>
      <c r="P2190" s="1">
        <v>237</v>
      </c>
      <c r="Q2190" s="1">
        <v>885186</v>
      </c>
      <c r="R2190" s="1">
        <v>24024.79004108996</v>
      </c>
      <c r="S2190" s="1">
        <v>48.529277801513672</v>
      </c>
      <c r="T2190" s="1">
        <v>-92.657727743912801</v>
      </c>
      <c r="U2190" s="1">
        <v>56.857174376767809</v>
      </c>
      <c r="V2190" s="1">
        <v>123.40027618408203</v>
      </c>
      <c r="W2190" s="1">
        <v>102.46048736572266</v>
      </c>
      <c r="X2190" s="1">
        <v>0.42647818020670714</v>
      </c>
      <c r="Y2190" s="1">
        <v>0</v>
      </c>
      <c r="Z2190" s="1">
        <v>1.9934793365462173</v>
      </c>
      <c r="AA2190" s="1">
        <v>19.033400889756503</v>
      </c>
      <c r="AB2190" s="1">
        <v>67.948092265354404</v>
      </c>
      <c r="AC2190" s="1">
        <v>10.226212344072319</v>
      </c>
      <c r="AD2190" s="1">
        <v>0.7988151642705601</v>
      </c>
      <c r="AE2190" s="1">
        <v>0</v>
      </c>
      <c r="AF2190" s="1">
        <v>1.9934793365462173</v>
      </c>
      <c r="AG2190" s="1">
        <v>-3.3820932620698074</v>
      </c>
      <c r="AH2190" s="1">
        <v>1.845939723402765E-2</v>
      </c>
      <c r="AI2190" s="1">
        <v>0.61192996932158716</v>
      </c>
      <c r="AJ2190" s="1">
        <v>1.2340028285980225</v>
      </c>
      <c r="AK2190" s="1">
        <v>0</v>
      </c>
      <c r="AL2190" s="1">
        <v>0</v>
      </c>
      <c r="AM2190" s="1">
        <v>17.612464136049827</v>
      </c>
    </row>
    <row r="2191" spans="5:39" x14ac:dyDescent="0.2">
      <c r="E2191" s="1" t="str">
        <f t="shared" si="34"/>
        <v>---20-1--2</v>
      </c>
      <c r="F2191" s="1" t="s">
        <v>87</v>
      </c>
      <c r="G2191" s="1" t="s">
        <v>87</v>
      </c>
      <c r="H2191" s="1" t="s">
        <v>87</v>
      </c>
      <c r="I2191" s="1">
        <v>2</v>
      </c>
      <c r="J2191" s="1">
        <v>0</v>
      </c>
      <c r="K2191" s="1" t="s">
        <v>87</v>
      </c>
      <c r="L2191" s="1">
        <v>1</v>
      </c>
      <c r="M2191" s="1" t="s">
        <v>87</v>
      </c>
      <c r="N2191" s="1" t="s">
        <v>87</v>
      </c>
      <c r="O2191" s="1">
        <v>2</v>
      </c>
      <c r="P2191" s="1">
        <v>376</v>
      </c>
      <c r="Q2191" s="1">
        <v>1169070</v>
      </c>
      <c r="R2191" s="1">
        <v>26376.797999986706</v>
      </c>
      <c r="S2191" s="1">
        <v>51.410045623779297</v>
      </c>
      <c r="T2191" s="1">
        <v>-52.252888238834458</v>
      </c>
      <c r="U2191" s="1">
        <v>54.213118665312102</v>
      </c>
      <c r="V2191" s="1">
        <v>134.82084655761719</v>
      </c>
      <c r="W2191" s="1">
        <v>147.54266357421875</v>
      </c>
      <c r="X2191" s="1">
        <v>0.5593653315095074</v>
      </c>
      <c r="Y2191" s="1">
        <v>0</v>
      </c>
      <c r="Z2191" s="1">
        <v>0.18749946538701703</v>
      </c>
      <c r="AA2191" s="1">
        <v>6.8741820421360567</v>
      </c>
      <c r="AB2191" s="1">
        <v>78.153660602016984</v>
      </c>
      <c r="AC2191" s="1">
        <v>14.784657890459938</v>
      </c>
      <c r="AD2191" s="1">
        <v>0</v>
      </c>
      <c r="AE2191" s="1">
        <v>0</v>
      </c>
      <c r="AF2191" s="1">
        <v>0.18749946538701703</v>
      </c>
      <c r="AG2191" s="1">
        <v>-9.6974451007307554</v>
      </c>
      <c r="AH2191" s="1">
        <v>0</v>
      </c>
      <c r="AI2191" s="1">
        <v>1.0565617692339697</v>
      </c>
      <c r="AJ2191" s="1">
        <v>1.3482084274291992</v>
      </c>
      <c r="AK2191" s="1">
        <v>0</v>
      </c>
      <c r="AL2191" s="1">
        <v>0</v>
      </c>
      <c r="AM2191" s="1">
        <v>19.402478353193466</v>
      </c>
    </row>
    <row r="2192" spans="5:39" x14ac:dyDescent="0.2">
      <c r="E2192" s="1" t="str">
        <f t="shared" si="34"/>
        <v>---30-0--2</v>
      </c>
      <c r="F2192" s="1" t="s">
        <v>87</v>
      </c>
      <c r="G2192" s="1" t="s">
        <v>87</v>
      </c>
      <c r="H2192" s="1" t="s">
        <v>87</v>
      </c>
      <c r="I2192" s="1">
        <v>3</v>
      </c>
      <c r="J2192" s="1">
        <v>0</v>
      </c>
      <c r="K2192" s="1" t="s">
        <v>87</v>
      </c>
      <c r="L2192" s="1">
        <v>0</v>
      </c>
      <c r="M2192" s="1" t="s">
        <v>87</v>
      </c>
      <c r="N2192" s="1" t="s">
        <v>87</v>
      </c>
      <c r="O2192" s="1">
        <v>2</v>
      </c>
      <c r="P2192" s="1">
        <v>25</v>
      </c>
      <c r="Q2192" s="1">
        <v>63615</v>
      </c>
      <c r="R2192" s="1">
        <v>55126.835751693834</v>
      </c>
      <c r="S2192" s="1">
        <v>89.925926208496094</v>
      </c>
      <c r="T2192" s="1">
        <v>-109.94041262984221</v>
      </c>
      <c r="U2192" s="1">
        <v>56.677736278454063</v>
      </c>
      <c r="V2192" s="1">
        <v>145.86811828613281</v>
      </c>
      <c r="W2192" s="1">
        <v>35.544517517089844</v>
      </c>
      <c r="X2192" s="1">
        <v>6.447770315929606E-2</v>
      </c>
      <c r="Y2192" s="1">
        <v>0</v>
      </c>
      <c r="Z2192" s="1">
        <v>0</v>
      </c>
      <c r="AA2192" s="1">
        <v>32.113495244832194</v>
      </c>
      <c r="AB2192" s="1">
        <v>67.886504755167806</v>
      </c>
      <c r="AC2192" s="1">
        <v>0</v>
      </c>
      <c r="AD2192" s="1">
        <v>0</v>
      </c>
      <c r="AE2192" s="1">
        <v>0</v>
      </c>
      <c r="AF2192" s="1">
        <v>0</v>
      </c>
      <c r="AG2192" s="1">
        <v>0</v>
      </c>
      <c r="AH2192" s="1">
        <v>0</v>
      </c>
      <c r="AI2192" s="1">
        <v>0</v>
      </c>
      <c r="AJ2192" s="1">
        <v>1.4586811065673828</v>
      </c>
      <c r="AK2192" s="1">
        <v>0</v>
      </c>
      <c r="AL2192" s="1">
        <v>1</v>
      </c>
      <c r="AM2192" s="1">
        <v>-57.060918954560776</v>
      </c>
    </row>
    <row r="2193" spans="5:39" x14ac:dyDescent="0.2">
      <c r="E2193" s="1" t="str">
        <f t="shared" si="34"/>
        <v>---30-1--2</v>
      </c>
      <c r="F2193" s="1" t="s">
        <v>87</v>
      </c>
      <c r="G2193" s="1" t="s">
        <v>87</v>
      </c>
      <c r="H2193" s="1" t="s">
        <v>87</v>
      </c>
      <c r="I2193" s="1">
        <v>3</v>
      </c>
      <c r="J2193" s="1">
        <v>0</v>
      </c>
      <c r="K2193" s="1" t="s">
        <v>87</v>
      </c>
      <c r="L2193" s="1">
        <v>1</v>
      </c>
      <c r="M2193" s="1" t="s">
        <v>87</v>
      </c>
      <c r="N2193" s="1" t="s">
        <v>87</v>
      </c>
      <c r="O2193" s="1">
        <v>2</v>
      </c>
      <c r="P2193" s="1">
        <v>75</v>
      </c>
      <c r="Q2193" s="1">
        <v>241136</v>
      </c>
      <c r="R2193" s="1">
        <v>55567.949780970521</v>
      </c>
      <c r="S2193" s="1">
        <v>90.335655212402344</v>
      </c>
      <c r="T2193" s="1">
        <v>-74.061605689855625</v>
      </c>
      <c r="U2193" s="1">
        <v>57.236146446489187</v>
      </c>
      <c r="V2193" s="1">
        <v>146.69232177734375</v>
      </c>
      <c r="W2193" s="1">
        <v>26.629861831665039</v>
      </c>
      <c r="X2193" s="1">
        <v>4.7923059851282382E-2</v>
      </c>
      <c r="Y2193" s="1">
        <v>0</v>
      </c>
      <c r="Z2193" s="1">
        <v>6.2288501094817867</v>
      </c>
      <c r="AA2193" s="1">
        <v>32.092263287107691</v>
      </c>
      <c r="AB2193" s="1">
        <v>61.678886603410518</v>
      </c>
      <c r="AC2193" s="1">
        <v>0</v>
      </c>
      <c r="AD2193" s="1">
        <v>0</v>
      </c>
      <c r="AE2193" s="1">
        <v>0</v>
      </c>
      <c r="AF2193" s="1">
        <v>0</v>
      </c>
      <c r="AG2193" s="1">
        <v>-0.93181786182094573</v>
      </c>
      <c r="AH2193" s="1">
        <v>0</v>
      </c>
      <c r="AI2193" s="1">
        <v>0</v>
      </c>
      <c r="AJ2193" s="1">
        <v>1.4669232368469238</v>
      </c>
      <c r="AK2193" s="1">
        <v>0</v>
      </c>
      <c r="AL2193" s="1">
        <v>1</v>
      </c>
      <c r="AM2193" s="1">
        <v>-102.30518180774988</v>
      </c>
    </row>
    <row r="2194" spans="5:39" x14ac:dyDescent="0.2">
      <c r="E2194" s="1" t="str">
        <f t="shared" si="34"/>
        <v>---11-0--2</v>
      </c>
      <c r="F2194" s="1" t="s">
        <v>87</v>
      </c>
      <c r="G2194" s="1" t="s">
        <v>87</v>
      </c>
      <c r="H2194" s="1" t="s">
        <v>87</v>
      </c>
      <c r="I2194" s="1">
        <v>1</v>
      </c>
      <c r="J2194" s="1">
        <v>1</v>
      </c>
      <c r="K2194" s="1" t="s">
        <v>87</v>
      </c>
      <c r="L2194" s="1">
        <v>0</v>
      </c>
      <c r="M2194" s="1" t="s">
        <v>87</v>
      </c>
      <c r="N2194" s="1" t="s">
        <v>87</v>
      </c>
      <c r="O2194" s="1">
        <v>2</v>
      </c>
      <c r="P2194" s="1">
        <v>1544</v>
      </c>
      <c r="Q2194" s="1">
        <v>3842732</v>
      </c>
      <c r="R2194" s="1">
        <v>17892.868443396233</v>
      </c>
      <c r="S2194" s="1">
        <v>16.317680358886719</v>
      </c>
      <c r="T2194" s="1">
        <v>-234.35729426589683</v>
      </c>
      <c r="U2194" s="1">
        <v>77.366436855145608</v>
      </c>
      <c r="V2194" s="1">
        <v>198.59605407714844</v>
      </c>
      <c r="W2194" s="1">
        <v>49.696933746337891</v>
      </c>
      <c r="X2194" s="1">
        <v>0.27774715889491525</v>
      </c>
      <c r="Y2194" s="1">
        <v>0.88359011245124564</v>
      </c>
      <c r="Z2194" s="1">
        <v>9.169543959870218</v>
      </c>
      <c r="AA2194" s="1">
        <v>34.186953448744276</v>
      </c>
      <c r="AB2194" s="1">
        <v>39.623476214318352</v>
      </c>
      <c r="AC2194" s="1">
        <v>14.947828784312827</v>
      </c>
      <c r="AD2194" s="1">
        <v>1.1886074803030759</v>
      </c>
      <c r="AE2194" s="1">
        <v>0.88359011245124564</v>
      </c>
      <c r="AF2194" s="1">
        <v>9.169543959870218</v>
      </c>
      <c r="AG2194" s="1">
        <v>-20.74494377252222</v>
      </c>
      <c r="AH2194" s="1">
        <v>3.4701536794667223</v>
      </c>
      <c r="AI2194" s="1">
        <v>9.2881934988544241</v>
      </c>
      <c r="AJ2194" s="1">
        <v>1.9859604835510254</v>
      </c>
      <c r="AK2194" s="1">
        <v>0</v>
      </c>
      <c r="AL2194" s="1">
        <v>0</v>
      </c>
      <c r="AM2194" s="1">
        <v>16.07833858847777</v>
      </c>
    </row>
    <row r="2195" spans="5:39" x14ac:dyDescent="0.2">
      <c r="E2195" s="1" t="str">
        <f t="shared" si="34"/>
        <v>---11-1--2</v>
      </c>
      <c r="F2195" s="1" t="s">
        <v>87</v>
      </c>
      <c r="G2195" s="1" t="s">
        <v>87</v>
      </c>
      <c r="H2195" s="1" t="s">
        <v>87</v>
      </c>
      <c r="I2195" s="1">
        <v>1</v>
      </c>
      <c r="J2195" s="1">
        <v>1</v>
      </c>
      <c r="K2195" s="1" t="s">
        <v>87</v>
      </c>
      <c r="L2195" s="1">
        <v>1</v>
      </c>
      <c r="M2195" s="1" t="s">
        <v>87</v>
      </c>
      <c r="N2195" s="1" t="s">
        <v>87</v>
      </c>
      <c r="O2195" s="1">
        <v>2</v>
      </c>
      <c r="P2195" s="1">
        <v>577</v>
      </c>
      <c r="Q2195" s="1">
        <v>1564699</v>
      </c>
      <c r="R2195" s="1">
        <v>17036.238072689903</v>
      </c>
      <c r="S2195" s="1">
        <v>16.438564300537109</v>
      </c>
      <c r="T2195" s="1">
        <v>-172.45472071388917</v>
      </c>
      <c r="U2195" s="1">
        <v>66.727598222949638</v>
      </c>
      <c r="V2195" s="1">
        <v>185.44831848144531</v>
      </c>
      <c r="W2195" s="1">
        <v>70.812049865722656</v>
      </c>
      <c r="X2195" s="1">
        <v>0.41565543733060745</v>
      </c>
      <c r="Y2195" s="1">
        <v>0.16476012319302308</v>
      </c>
      <c r="Z2195" s="1">
        <v>6.1557526399646196</v>
      </c>
      <c r="AA2195" s="1">
        <v>23.867913253603408</v>
      </c>
      <c r="AB2195" s="1">
        <v>49.005719310870653</v>
      </c>
      <c r="AC2195" s="1">
        <v>20.577951414297573</v>
      </c>
      <c r="AD2195" s="1">
        <v>0.22790325807072162</v>
      </c>
      <c r="AE2195" s="1">
        <v>0.16476012319302308</v>
      </c>
      <c r="AF2195" s="1">
        <v>6.1557526399646196</v>
      </c>
      <c r="AG2195" s="1">
        <v>-27.303989093920649</v>
      </c>
      <c r="AH2195" s="1">
        <v>3.0609130280794741</v>
      </c>
      <c r="AI2195" s="1">
        <v>4.200785455661463</v>
      </c>
      <c r="AJ2195" s="1">
        <v>1.8544832468032837</v>
      </c>
      <c r="AK2195" s="1">
        <v>0</v>
      </c>
      <c r="AL2195" s="1">
        <v>0</v>
      </c>
      <c r="AM2195" s="1">
        <v>11.133142607187382</v>
      </c>
    </row>
    <row r="2196" spans="5:39" x14ac:dyDescent="0.2">
      <c r="E2196" s="1" t="str">
        <f t="shared" si="34"/>
        <v>---21-0--2</v>
      </c>
      <c r="F2196" s="1" t="s">
        <v>87</v>
      </c>
      <c r="G2196" s="1" t="s">
        <v>87</v>
      </c>
      <c r="H2196" s="1" t="s">
        <v>87</v>
      </c>
      <c r="I2196" s="1">
        <v>2</v>
      </c>
      <c r="J2196" s="1">
        <v>1</v>
      </c>
      <c r="K2196" s="1" t="s">
        <v>87</v>
      </c>
      <c r="L2196" s="1">
        <v>0</v>
      </c>
      <c r="M2196" s="1" t="s">
        <v>87</v>
      </c>
      <c r="N2196" s="1" t="s">
        <v>87</v>
      </c>
      <c r="O2196" s="1">
        <v>2</v>
      </c>
      <c r="P2196" s="1">
        <v>3606</v>
      </c>
      <c r="Q2196" s="1">
        <v>8475135</v>
      </c>
      <c r="R2196" s="1">
        <v>38778.083657736657</v>
      </c>
      <c r="S2196" s="1">
        <v>55.364536285400391</v>
      </c>
      <c r="T2196" s="1">
        <v>-347.0963006481922</v>
      </c>
      <c r="U2196" s="1">
        <v>87.134202579169397</v>
      </c>
      <c r="V2196" s="1">
        <v>233.47856140136719</v>
      </c>
      <c r="W2196" s="1">
        <v>35.115123748779297</v>
      </c>
      <c r="X2196" s="1">
        <v>9.0554046091376253E-2</v>
      </c>
      <c r="Y2196" s="1">
        <v>0.41934435262683134</v>
      </c>
      <c r="Z2196" s="1">
        <v>5.2194448819989292</v>
      </c>
      <c r="AA2196" s="1">
        <v>39.665444857220564</v>
      </c>
      <c r="AB2196" s="1">
        <v>50.075060751244671</v>
      </c>
      <c r="AC2196" s="1">
        <v>4.620705156909005</v>
      </c>
      <c r="AD2196" s="1">
        <v>0</v>
      </c>
      <c r="AE2196" s="1">
        <v>0.41934435262683134</v>
      </c>
      <c r="AF2196" s="1">
        <v>5.2194448819989292</v>
      </c>
      <c r="AG2196" s="1">
        <v>-0.75559576854081412</v>
      </c>
      <c r="AH2196" s="1">
        <v>7.676490398820464</v>
      </c>
      <c r="AI2196" s="1">
        <v>12.179334441154309</v>
      </c>
      <c r="AJ2196" s="1">
        <v>2.3347856998443604</v>
      </c>
      <c r="AK2196" s="1">
        <v>0</v>
      </c>
      <c r="AL2196" s="1">
        <v>0</v>
      </c>
      <c r="AM2196" s="1">
        <v>42.498432738376323</v>
      </c>
    </row>
    <row r="2197" spans="5:39" x14ac:dyDescent="0.2">
      <c r="E2197" s="1" t="str">
        <f t="shared" si="34"/>
        <v>---21-1--2</v>
      </c>
      <c r="F2197" s="1" t="s">
        <v>87</v>
      </c>
      <c r="G2197" s="1" t="s">
        <v>87</v>
      </c>
      <c r="H2197" s="1" t="s">
        <v>87</v>
      </c>
      <c r="I2197" s="1">
        <v>2</v>
      </c>
      <c r="J2197" s="1">
        <v>1</v>
      </c>
      <c r="K2197" s="1" t="s">
        <v>87</v>
      </c>
      <c r="L2197" s="1">
        <v>1</v>
      </c>
      <c r="M2197" s="1" t="s">
        <v>87</v>
      </c>
      <c r="N2197" s="1" t="s">
        <v>87</v>
      </c>
      <c r="O2197" s="1">
        <v>2</v>
      </c>
      <c r="P2197" s="1">
        <v>1357</v>
      </c>
      <c r="Q2197" s="1">
        <v>3432571</v>
      </c>
      <c r="R2197" s="1">
        <v>36686.234820421916</v>
      </c>
      <c r="S2197" s="1">
        <v>56.307693481445313</v>
      </c>
      <c r="T2197" s="1">
        <v>-253.19102687786463</v>
      </c>
      <c r="U2197" s="1">
        <v>74.295849240945657</v>
      </c>
      <c r="V2197" s="1">
        <v>209.37998962402344</v>
      </c>
      <c r="W2197" s="1">
        <v>64.246528625488281</v>
      </c>
      <c r="X2197" s="1">
        <v>0.17512434552080153</v>
      </c>
      <c r="Y2197" s="1">
        <v>0.17537874671783921</v>
      </c>
      <c r="Z2197" s="1">
        <v>3.7521729339320289</v>
      </c>
      <c r="AA2197" s="1">
        <v>32.958648196934604</v>
      </c>
      <c r="AB2197" s="1">
        <v>59.176052003003001</v>
      </c>
      <c r="AC2197" s="1">
        <v>3.9377481194125341</v>
      </c>
      <c r="AD2197" s="1">
        <v>0</v>
      </c>
      <c r="AE2197" s="1">
        <v>0.17537874671783921</v>
      </c>
      <c r="AF2197" s="1">
        <v>3.7521729339320289</v>
      </c>
      <c r="AG2197" s="1">
        <v>-1.9726017395167708</v>
      </c>
      <c r="AH2197" s="1">
        <v>4.645351589123047</v>
      </c>
      <c r="AI2197" s="1">
        <v>9.2411344281090404</v>
      </c>
      <c r="AJ2197" s="1">
        <v>2.0938000679016113</v>
      </c>
      <c r="AK2197" s="1">
        <v>0</v>
      </c>
      <c r="AL2197" s="1">
        <v>0</v>
      </c>
      <c r="AM2197" s="1">
        <v>21.847829848551697</v>
      </c>
    </row>
    <row r="2198" spans="5:39" x14ac:dyDescent="0.2">
      <c r="E2198" s="1" t="str">
        <f t="shared" si="34"/>
        <v>---31-0--2</v>
      </c>
      <c r="F2198" s="1" t="s">
        <v>87</v>
      </c>
      <c r="G2198" s="1" t="s">
        <v>87</v>
      </c>
      <c r="H2198" s="1" t="s">
        <v>87</v>
      </c>
      <c r="I2198" s="1">
        <v>3</v>
      </c>
      <c r="J2198" s="1">
        <v>1</v>
      </c>
      <c r="K2198" s="1" t="s">
        <v>87</v>
      </c>
      <c r="L2198" s="1">
        <v>0</v>
      </c>
      <c r="M2198" s="1" t="s">
        <v>87</v>
      </c>
      <c r="N2198" s="1" t="s">
        <v>87</v>
      </c>
      <c r="O2198" s="1">
        <v>2</v>
      </c>
      <c r="P2198" s="1">
        <v>1343</v>
      </c>
      <c r="Q2198" s="1">
        <v>3306063</v>
      </c>
      <c r="R2198" s="1">
        <v>77969.252455698341</v>
      </c>
      <c r="S2198" s="1">
        <v>90.48358154296875</v>
      </c>
      <c r="T2198" s="1">
        <v>-446.24920325187861</v>
      </c>
      <c r="U2198" s="1">
        <v>86.928698278933439</v>
      </c>
      <c r="V2198" s="1">
        <v>225.81350708007813</v>
      </c>
      <c r="W2198" s="1">
        <v>-222.51898193359375</v>
      </c>
      <c r="X2198" s="1">
        <v>-0.28539324788323156</v>
      </c>
      <c r="Y2198" s="1">
        <v>0.9031285852689438</v>
      </c>
      <c r="Z2198" s="1">
        <v>5.1389522825185123</v>
      </c>
      <c r="AA2198" s="1">
        <v>69.815910949065398</v>
      </c>
      <c r="AB2198" s="1">
        <v>24.110520579916354</v>
      </c>
      <c r="AC2198" s="1">
        <v>3.1487603230791431E-2</v>
      </c>
      <c r="AD2198" s="1">
        <v>0</v>
      </c>
      <c r="AE2198" s="1">
        <v>0</v>
      </c>
      <c r="AF2198" s="1">
        <v>0</v>
      </c>
      <c r="AG2198" s="1">
        <v>-0.68032134321470883</v>
      </c>
      <c r="AH2198" s="1">
        <v>12.914475892198841</v>
      </c>
      <c r="AI2198" s="1">
        <v>0</v>
      </c>
      <c r="AJ2198" s="1">
        <v>2.2581350803375244</v>
      </c>
      <c r="AK2198" s="1">
        <v>0</v>
      </c>
      <c r="AL2198" s="1">
        <v>0</v>
      </c>
      <c r="AM2198" s="1">
        <v>-101.24615030790072</v>
      </c>
    </row>
    <row r="2199" spans="5:39" x14ac:dyDescent="0.2">
      <c r="E2199" s="1" t="str">
        <f t="shared" si="34"/>
        <v>---31-1--2</v>
      </c>
      <c r="F2199" s="1" t="s">
        <v>87</v>
      </c>
      <c r="G2199" s="1" t="s">
        <v>87</v>
      </c>
      <c r="H2199" s="1" t="s">
        <v>87</v>
      </c>
      <c r="I2199" s="1">
        <v>3</v>
      </c>
      <c r="J2199" s="1">
        <v>1</v>
      </c>
      <c r="K2199" s="1" t="s">
        <v>87</v>
      </c>
      <c r="L2199" s="1">
        <v>1</v>
      </c>
      <c r="M2199" s="1" t="s">
        <v>87</v>
      </c>
      <c r="N2199" s="1" t="s">
        <v>87</v>
      </c>
      <c r="O2199" s="1">
        <v>2</v>
      </c>
      <c r="P2199" s="1">
        <v>683</v>
      </c>
      <c r="Q2199" s="1">
        <v>1849935</v>
      </c>
      <c r="R2199" s="1">
        <v>79205.103767579392</v>
      </c>
      <c r="S2199" s="1">
        <v>90.983306884765625</v>
      </c>
      <c r="T2199" s="1">
        <v>-358.91743218051613</v>
      </c>
      <c r="U2199" s="1">
        <v>80.081883373271253</v>
      </c>
      <c r="V2199" s="1">
        <v>219.84501647949219</v>
      </c>
      <c r="W2199" s="1">
        <v>-143.05523681640625</v>
      </c>
      <c r="X2199" s="1">
        <v>-0.18061365999366608</v>
      </c>
      <c r="Y2199" s="1">
        <v>0.78240586831429204</v>
      </c>
      <c r="Z2199" s="1">
        <v>3.6845618900123522</v>
      </c>
      <c r="AA2199" s="1">
        <v>58.571193041917688</v>
      </c>
      <c r="AB2199" s="1">
        <v>36.273220410446854</v>
      </c>
      <c r="AC2199" s="1">
        <v>0.68861878930881359</v>
      </c>
      <c r="AD2199" s="1">
        <v>0</v>
      </c>
      <c r="AE2199" s="1">
        <v>0</v>
      </c>
      <c r="AF2199" s="1">
        <v>0</v>
      </c>
      <c r="AG2199" s="1">
        <v>-4.4803353764284681E-2</v>
      </c>
      <c r="AH2199" s="1">
        <v>9.4277770841355952</v>
      </c>
      <c r="AI2199" s="1">
        <v>0</v>
      </c>
      <c r="AJ2199" s="1">
        <v>2.1984503269195557</v>
      </c>
      <c r="AK2199" s="1">
        <v>0</v>
      </c>
      <c r="AL2199" s="1">
        <v>0</v>
      </c>
      <c r="AM2199" s="1">
        <v>-93.447679363800873</v>
      </c>
    </row>
    <row r="2200" spans="5:39" x14ac:dyDescent="0.2">
      <c r="E2200" s="1" t="str">
        <f t="shared" si="34"/>
        <v>--0--0--01</v>
      </c>
      <c r="F2200" s="1" t="s">
        <v>87</v>
      </c>
      <c r="G2200" s="1" t="s">
        <v>87</v>
      </c>
      <c r="H2200" s="1">
        <v>0</v>
      </c>
      <c r="I2200" s="1" t="s">
        <v>87</v>
      </c>
      <c r="J2200" s="1" t="s">
        <v>87</v>
      </c>
      <c r="K2200" s="1">
        <v>0</v>
      </c>
      <c r="L2200" s="1" t="s">
        <v>87</v>
      </c>
      <c r="M2200" s="1" t="s">
        <v>87</v>
      </c>
      <c r="N2200" s="1">
        <v>0</v>
      </c>
      <c r="O2200" s="1">
        <v>1</v>
      </c>
      <c r="P2200" s="1">
        <v>1039</v>
      </c>
      <c r="Q2200" s="1">
        <v>3540770</v>
      </c>
      <c r="R2200" s="1">
        <v>21000.15117416545</v>
      </c>
      <c r="S2200" s="1">
        <v>28.534439086914063</v>
      </c>
      <c r="T2200" s="1">
        <v>-208.44264887951141</v>
      </c>
      <c r="U2200" s="1">
        <v>58.311175269452988</v>
      </c>
      <c r="V2200" s="1">
        <v>153.92344665527344</v>
      </c>
      <c r="W2200" s="1">
        <v>4.129697322845459</v>
      </c>
      <c r="X2200" s="1">
        <v>1.9665083782472219E-2</v>
      </c>
      <c r="Y2200" s="1">
        <v>0.72712997455355755</v>
      </c>
      <c r="Z2200" s="1">
        <v>6.3771721970079946</v>
      </c>
      <c r="AA2200" s="1">
        <v>38.402268433137429</v>
      </c>
      <c r="AB2200" s="1">
        <v>45.586948601575358</v>
      </c>
      <c r="AC2200" s="1">
        <v>8.8773345910635246</v>
      </c>
      <c r="AD2200" s="1">
        <v>2.914620266213281E-2</v>
      </c>
      <c r="AE2200" s="1">
        <v>0.72712997455355755</v>
      </c>
      <c r="AF2200" s="1">
        <v>6.3178065787950075</v>
      </c>
      <c r="AG2200" s="1">
        <v>-8.8651243252982823</v>
      </c>
      <c r="AH2200" s="1">
        <v>2.7981354099781628</v>
      </c>
      <c r="AI2200" s="1">
        <v>6.5986993662202416</v>
      </c>
      <c r="AJ2200" s="1">
        <v>1.5392343997955322</v>
      </c>
      <c r="AK2200" s="1">
        <v>0</v>
      </c>
      <c r="AL2200" s="1">
        <v>0</v>
      </c>
      <c r="AM2200" s="1">
        <v>-0.19398002405005935</v>
      </c>
    </row>
    <row r="2201" spans="5:39" x14ac:dyDescent="0.2">
      <c r="E2201" s="1" t="str">
        <f t="shared" si="34"/>
        <v>--1--0--01</v>
      </c>
      <c r="F2201" s="1" t="s">
        <v>87</v>
      </c>
      <c r="G2201" s="1" t="s">
        <v>87</v>
      </c>
      <c r="H2201" s="1">
        <v>1</v>
      </c>
      <c r="I2201" s="1" t="s">
        <v>87</v>
      </c>
      <c r="J2201" s="1" t="s">
        <v>87</v>
      </c>
      <c r="K2201" s="1">
        <v>0</v>
      </c>
      <c r="L2201" s="1" t="s">
        <v>87</v>
      </c>
      <c r="M2201" s="1" t="s">
        <v>87</v>
      </c>
      <c r="N2201" s="1">
        <v>0</v>
      </c>
      <c r="O2201" s="1">
        <v>1</v>
      </c>
      <c r="P2201" s="1">
        <v>1720</v>
      </c>
      <c r="Q2201" s="1">
        <v>3710791</v>
      </c>
      <c r="R2201" s="1">
        <v>41899.943956666189</v>
      </c>
      <c r="S2201" s="1">
        <v>54.017177581787109</v>
      </c>
      <c r="T2201" s="1">
        <v>-310.78742936888671</v>
      </c>
      <c r="U2201" s="1">
        <v>70.815732083176698</v>
      </c>
      <c r="V2201" s="1">
        <v>223.79495239257813</v>
      </c>
      <c r="W2201" s="1">
        <v>4.0800552368164063</v>
      </c>
      <c r="X2201" s="1">
        <v>9.7376150217195652E-3</v>
      </c>
      <c r="Y2201" s="1">
        <v>0.29363011821468793</v>
      </c>
      <c r="Z2201" s="1">
        <v>2.5140731450518232</v>
      </c>
      <c r="AA2201" s="1">
        <v>41.733716611902963</v>
      </c>
      <c r="AB2201" s="1">
        <v>50.308599972350912</v>
      </c>
      <c r="AC2201" s="1">
        <v>5.1097191946407117</v>
      </c>
      <c r="AD2201" s="1">
        <v>4.02609578389082E-2</v>
      </c>
      <c r="AE2201" s="1">
        <v>0.29363011821468793</v>
      </c>
      <c r="AF2201" s="1">
        <v>1.5976917050839028</v>
      </c>
      <c r="AG2201" s="1">
        <v>-10.145056045105857</v>
      </c>
      <c r="AH2201" s="1">
        <v>6.1005102185321558</v>
      </c>
      <c r="AI2201" s="1">
        <v>2.921886624938252</v>
      </c>
      <c r="AJ2201" s="1">
        <v>2.2379496097564697</v>
      </c>
      <c r="AK2201" s="1">
        <v>0</v>
      </c>
      <c r="AL2201" s="1">
        <v>0</v>
      </c>
      <c r="AM2201" s="1">
        <v>21.379457138772409</v>
      </c>
    </row>
    <row r="2202" spans="5:39" x14ac:dyDescent="0.2">
      <c r="E2202" s="1" t="str">
        <f t="shared" si="34"/>
        <v>--0--0--11</v>
      </c>
      <c r="F2202" s="1" t="s">
        <v>87</v>
      </c>
      <c r="G2202" s="1" t="s">
        <v>87</v>
      </c>
      <c r="H2202" s="1">
        <v>0</v>
      </c>
      <c r="I2202" s="1" t="s">
        <v>87</v>
      </c>
      <c r="J2202" s="1" t="s">
        <v>87</v>
      </c>
      <c r="K2202" s="1">
        <v>0</v>
      </c>
      <c r="L2202" s="1" t="s">
        <v>87</v>
      </c>
      <c r="M2202" s="1" t="s">
        <v>87</v>
      </c>
      <c r="N2202" s="1">
        <v>1</v>
      </c>
      <c r="O2202" s="1">
        <v>1</v>
      </c>
      <c r="P2202" s="1">
        <v>439</v>
      </c>
      <c r="Q2202" s="1">
        <v>1561328</v>
      </c>
      <c r="R2202" s="1">
        <v>20819.439364590871</v>
      </c>
      <c r="S2202" s="1">
        <v>29.990703582763672</v>
      </c>
      <c r="T2202" s="1">
        <v>-323.75170669719216</v>
      </c>
      <c r="U2202" s="1">
        <v>59.984487721667655</v>
      </c>
      <c r="V2202" s="1">
        <v>150.71432495117188</v>
      </c>
      <c r="W2202" s="1">
        <v>-83.646286010742188</v>
      </c>
      <c r="X2202" s="1">
        <v>-0.40177011756140507</v>
      </c>
      <c r="Y2202" s="1">
        <v>0.13680661590645912</v>
      </c>
      <c r="Z2202" s="1">
        <v>25.355274484285172</v>
      </c>
      <c r="AA2202" s="1">
        <v>47.620615271102551</v>
      </c>
      <c r="AB2202" s="1">
        <v>26.364479468759928</v>
      </c>
      <c r="AC2202" s="1">
        <v>0.52282415994589226</v>
      </c>
      <c r="AD2202" s="1">
        <v>0</v>
      </c>
      <c r="AE2202" s="1">
        <v>0.13680661590645912</v>
      </c>
      <c r="AF2202" s="1">
        <v>24.543337466566921</v>
      </c>
      <c r="AG2202" s="1">
        <v>4.2535672754505853</v>
      </c>
      <c r="AH2202" s="1">
        <v>2.96063044128296</v>
      </c>
      <c r="AI2202" s="1">
        <v>20.198390769054811</v>
      </c>
      <c r="AJ2202" s="1">
        <v>1.5071432590484619</v>
      </c>
      <c r="AK2202" s="1">
        <v>0</v>
      </c>
      <c r="AL2202" s="1">
        <v>0</v>
      </c>
      <c r="AM2202" s="1">
        <v>1.9940180658971816</v>
      </c>
    </row>
    <row r="2203" spans="5:39" x14ac:dyDescent="0.2">
      <c r="E2203" s="1" t="str">
        <f t="shared" si="34"/>
        <v>--1--0--11</v>
      </c>
      <c r="F2203" s="1" t="s">
        <v>87</v>
      </c>
      <c r="G2203" s="1" t="s">
        <v>87</v>
      </c>
      <c r="H2203" s="1">
        <v>1</v>
      </c>
      <c r="I2203" s="1" t="s">
        <v>87</v>
      </c>
      <c r="J2203" s="1" t="s">
        <v>87</v>
      </c>
      <c r="K2203" s="1">
        <v>0</v>
      </c>
      <c r="L2203" s="1" t="s">
        <v>87</v>
      </c>
      <c r="M2203" s="1" t="s">
        <v>87</v>
      </c>
      <c r="N2203" s="1">
        <v>1</v>
      </c>
      <c r="O2203" s="1">
        <v>1</v>
      </c>
      <c r="P2203" s="1">
        <v>649</v>
      </c>
      <c r="Q2203" s="1">
        <v>1515515</v>
      </c>
      <c r="R2203" s="1">
        <v>40597.212687684463</v>
      </c>
      <c r="S2203" s="1">
        <v>56.05615234375</v>
      </c>
      <c r="T2203" s="1">
        <v>-412.14057335262777</v>
      </c>
      <c r="U2203" s="1">
        <v>73.601899783017117</v>
      </c>
      <c r="V2203" s="1">
        <v>207.42829895019531</v>
      </c>
      <c r="W2203" s="1">
        <v>-84.78021240234375</v>
      </c>
      <c r="X2203" s="1">
        <v>-0.20883259413536684</v>
      </c>
      <c r="Y2203" s="1">
        <v>0.31388669858101043</v>
      </c>
      <c r="Z2203" s="1">
        <v>9.901848546533687</v>
      </c>
      <c r="AA2203" s="1">
        <v>54.470130615665305</v>
      </c>
      <c r="AB2203" s="1">
        <v>33.462684302035946</v>
      </c>
      <c r="AC2203" s="1">
        <v>1.8514498371840593</v>
      </c>
      <c r="AD2203" s="1">
        <v>0</v>
      </c>
      <c r="AE2203" s="1">
        <v>0.31388669858101043</v>
      </c>
      <c r="AF2203" s="1">
        <v>8.474347004153703</v>
      </c>
      <c r="AG2203" s="1">
        <v>-3.429551076006554E-2</v>
      </c>
      <c r="AH2203" s="1">
        <v>6.6998594067178301</v>
      </c>
      <c r="AI2203" s="1">
        <v>11.00721425328093</v>
      </c>
      <c r="AJ2203" s="1">
        <v>2.0742828845977783</v>
      </c>
      <c r="AK2203" s="1">
        <v>0</v>
      </c>
      <c r="AL2203" s="1">
        <v>0</v>
      </c>
      <c r="AM2203" s="1">
        <v>28.657379728011676</v>
      </c>
    </row>
    <row r="2204" spans="5:39" x14ac:dyDescent="0.2">
      <c r="E2204" s="1" t="str">
        <f t="shared" si="34"/>
        <v>--1--1--01</v>
      </c>
      <c r="F2204" s="1" t="s">
        <v>87</v>
      </c>
      <c r="G2204" s="1" t="s">
        <v>87</v>
      </c>
      <c r="H2204" s="1">
        <v>1</v>
      </c>
      <c r="I2204" s="1" t="s">
        <v>87</v>
      </c>
      <c r="J2204" s="1" t="s">
        <v>87</v>
      </c>
      <c r="K2204" s="1">
        <v>1</v>
      </c>
      <c r="L2204" s="1" t="s">
        <v>87</v>
      </c>
      <c r="M2204" s="1" t="s">
        <v>87</v>
      </c>
      <c r="N2204" s="1">
        <v>0</v>
      </c>
      <c r="O2204" s="1">
        <v>1</v>
      </c>
      <c r="P2204" s="1">
        <v>537</v>
      </c>
      <c r="Q2204" s="1">
        <v>1120410</v>
      </c>
      <c r="R2204" s="1">
        <v>53930.992403601602</v>
      </c>
      <c r="S2204" s="1">
        <v>67.515647888183594</v>
      </c>
      <c r="T2204" s="1">
        <v>-435.12152015904007</v>
      </c>
      <c r="U2204" s="1">
        <v>77.937904790907083</v>
      </c>
      <c r="V2204" s="1">
        <v>252.54754638671875</v>
      </c>
      <c r="W2204" s="1">
        <v>-107.63680267333984</v>
      </c>
      <c r="X2204" s="1">
        <v>-0.1995824624694866</v>
      </c>
      <c r="Y2204" s="1">
        <v>1.1389580599958944</v>
      </c>
      <c r="Z2204" s="1">
        <v>11.069162181701342</v>
      </c>
      <c r="AA2204" s="1">
        <v>45.388741621370748</v>
      </c>
      <c r="AB2204" s="1">
        <v>35.608036343838414</v>
      </c>
      <c r="AC2204" s="1">
        <v>6.7951017930935995</v>
      </c>
      <c r="AD2204" s="1">
        <v>0</v>
      </c>
      <c r="AE2204" s="1">
        <v>0.33014699975901679</v>
      </c>
      <c r="AF2204" s="1">
        <v>5.6258869520978934</v>
      </c>
      <c r="AG2204" s="1">
        <v>-4.7284317005235792</v>
      </c>
      <c r="AH2204" s="1">
        <v>8.8067767233177037</v>
      </c>
      <c r="AI2204" s="1">
        <v>13.846533077350083</v>
      </c>
      <c r="AJ2204" s="1">
        <v>2.5254755020141602</v>
      </c>
      <c r="AK2204" s="1">
        <v>0</v>
      </c>
      <c r="AL2204" s="1">
        <v>0</v>
      </c>
      <c r="AM2204" s="1">
        <v>-20.925611892905479</v>
      </c>
    </row>
    <row r="2205" spans="5:39" x14ac:dyDescent="0.2">
      <c r="E2205" s="1" t="str">
        <f t="shared" si="34"/>
        <v>--1--1--11</v>
      </c>
      <c r="F2205" s="1" t="s">
        <v>87</v>
      </c>
      <c r="G2205" s="1" t="s">
        <v>87</v>
      </c>
      <c r="H2205" s="1">
        <v>1</v>
      </c>
      <c r="I2205" s="1" t="s">
        <v>87</v>
      </c>
      <c r="J2205" s="1" t="s">
        <v>87</v>
      </c>
      <c r="K2205" s="1">
        <v>1</v>
      </c>
      <c r="L2205" s="1" t="s">
        <v>87</v>
      </c>
      <c r="M2205" s="1" t="s">
        <v>87</v>
      </c>
      <c r="N2205" s="1">
        <v>1</v>
      </c>
      <c r="O2205" s="1">
        <v>1</v>
      </c>
      <c r="P2205" s="1">
        <v>263</v>
      </c>
      <c r="Q2205" s="1">
        <v>536728</v>
      </c>
      <c r="R2205" s="1">
        <v>54201.2202559297</v>
      </c>
      <c r="S2205" s="1">
        <v>69.32666015625</v>
      </c>
      <c r="T2205" s="1">
        <v>-574.73206457691526</v>
      </c>
      <c r="U2205" s="1">
        <v>80.836048939868988</v>
      </c>
      <c r="V2205" s="1">
        <v>243.60066223144531</v>
      </c>
      <c r="W2205" s="1">
        <v>-320.107421875</v>
      </c>
      <c r="X2205" s="1">
        <v>-0.59059080287030941</v>
      </c>
      <c r="Y2205" s="1">
        <v>2.3529609038470136</v>
      </c>
      <c r="Z2205" s="1">
        <v>19.57956357782713</v>
      </c>
      <c r="AA2205" s="1">
        <v>54.843421621379917</v>
      </c>
      <c r="AB2205" s="1">
        <v>20.38835313231283</v>
      </c>
      <c r="AC2205" s="1">
        <v>2.8357007646331103</v>
      </c>
      <c r="AD2205" s="1">
        <v>0</v>
      </c>
      <c r="AE2205" s="1">
        <v>0</v>
      </c>
      <c r="AF2205" s="1">
        <v>7.0247872292855975</v>
      </c>
      <c r="AG2205" s="1">
        <v>1.2738650552416289</v>
      </c>
      <c r="AH2205" s="1">
        <v>10.019907284247777</v>
      </c>
      <c r="AI2205" s="1">
        <v>15.598164143199973</v>
      </c>
      <c r="AJ2205" s="1">
        <v>2.4360067844390869</v>
      </c>
      <c r="AK2205" s="1">
        <v>0</v>
      </c>
      <c r="AL2205" s="1">
        <v>0</v>
      </c>
      <c r="AM2205" s="1">
        <v>-96.704006296074112</v>
      </c>
    </row>
    <row r="2206" spans="5:39" x14ac:dyDescent="0.2">
      <c r="E2206" s="1" t="str">
        <f t="shared" si="34"/>
        <v>--0--0--02</v>
      </c>
      <c r="F2206" s="1" t="s">
        <v>87</v>
      </c>
      <c r="G2206" s="1" t="s">
        <v>87</v>
      </c>
      <c r="H2206" s="1">
        <v>0</v>
      </c>
      <c r="I2206" s="1" t="s">
        <v>87</v>
      </c>
      <c r="J2206" s="1" t="s">
        <v>87</v>
      </c>
      <c r="K2206" s="1">
        <v>0</v>
      </c>
      <c r="L2206" s="1" t="s">
        <v>87</v>
      </c>
      <c r="M2206" s="1" t="s">
        <v>87</v>
      </c>
      <c r="N2206" s="1">
        <v>0</v>
      </c>
      <c r="O2206" s="1">
        <v>2</v>
      </c>
      <c r="P2206" s="1">
        <v>2551</v>
      </c>
      <c r="Q2206" s="1">
        <v>8604924</v>
      </c>
      <c r="R2206" s="1">
        <v>21510.905818950076</v>
      </c>
      <c r="S2206" s="1">
        <v>29.577259063720703</v>
      </c>
      <c r="T2206" s="1">
        <v>-148.26020205163059</v>
      </c>
      <c r="U2206" s="1">
        <v>73.021631619850226</v>
      </c>
      <c r="V2206" s="1">
        <v>154.43818664550781</v>
      </c>
      <c r="W2206" s="1">
        <v>62.700798034667969</v>
      </c>
      <c r="X2206" s="1">
        <v>0.29148376438630291</v>
      </c>
      <c r="Y2206" s="1">
        <v>4.7670380354318066E-2</v>
      </c>
      <c r="Z2206" s="1">
        <v>2.4160004202245133</v>
      </c>
      <c r="AA2206" s="1">
        <v>25.384187007346025</v>
      </c>
      <c r="AB2206" s="1">
        <v>54.205348007722087</v>
      </c>
      <c r="AC2206" s="1">
        <v>17.00866852513747</v>
      </c>
      <c r="AD2206" s="1">
        <v>0.93812565921558388</v>
      </c>
      <c r="AE2206" s="1">
        <v>4.7670380354318066E-2</v>
      </c>
      <c r="AF2206" s="1">
        <v>2.3504216887912084</v>
      </c>
      <c r="AG2206" s="1">
        <v>-19.741075109753766</v>
      </c>
      <c r="AH2206" s="1">
        <v>2.3031989813123923</v>
      </c>
      <c r="AI2206" s="1">
        <v>2.1291527717287799</v>
      </c>
      <c r="AJ2206" s="1">
        <v>1.544381856918335</v>
      </c>
      <c r="AK2206" s="1">
        <v>0</v>
      </c>
      <c r="AL2206" s="1">
        <v>0</v>
      </c>
      <c r="AM2206" s="1">
        <v>-1.1901008634117325</v>
      </c>
    </row>
    <row r="2207" spans="5:39" x14ac:dyDescent="0.2">
      <c r="E2207" s="1" t="str">
        <f t="shared" si="34"/>
        <v>--1--0--02</v>
      </c>
      <c r="F2207" s="1" t="s">
        <v>87</v>
      </c>
      <c r="G2207" s="1" t="s">
        <v>87</v>
      </c>
      <c r="H2207" s="1">
        <v>1</v>
      </c>
      <c r="I2207" s="1" t="s">
        <v>87</v>
      </c>
      <c r="J2207" s="1" t="s">
        <v>87</v>
      </c>
      <c r="K2207" s="1">
        <v>0</v>
      </c>
      <c r="L2207" s="1" t="s">
        <v>87</v>
      </c>
      <c r="M2207" s="1" t="s">
        <v>87</v>
      </c>
      <c r="N2207" s="1">
        <v>0</v>
      </c>
      <c r="O2207" s="1">
        <v>2</v>
      </c>
      <c r="P2207" s="1">
        <v>4582</v>
      </c>
      <c r="Q2207" s="1">
        <v>10318613</v>
      </c>
      <c r="R2207" s="1">
        <v>43310.597195938681</v>
      </c>
      <c r="S2207" s="1">
        <v>55.954616546630859</v>
      </c>
      <c r="T2207" s="1">
        <v>-242.88052957512315</v>
      </c>
      <c r="U2207" s="1">
        <v>78.536149877638081</v>
      </c>
      <c r="V2207" s="1">
        <v>220.33448791503906</v>
      </c>
      <c r="W2207" s="1">
        <v>67.165382385253906</v>
      </c>
      <c r="X2207" s="1">
        <v>0.15507840282459126</v>
      </c>
      <c r="Y2207" s="1">
        <v>6.1956001257145704E-2</v>
      </c>
      <c r="Z2207" s="1">
        <v>2.0004917327551679</v>
      </c>
      <c r="AA2207" s="1">
        <v>30.396682189747786</v>
      </c>
      <c r="AB2207" s="1">
        <v>56.721760957601575</v>
      </c>
      <c r="AC2207" s="1">
        <v>10.656519437253825</v>
      </c>
      <c r="AD2207" s="1">
        <v>0.16258968138450391</v>
      </c>
      <c r="AE2207" s="1">
        <v>3.1806600363827965E-2</v>
      </c>
      <c r="AF2207" s="1">
        <v>1.5123156571527587</v>
      </c>
      <c r="AG2207" s="1">
        <v>-13.195875893753847</v>
      </c>
      <c r="AH2207" s="1">
        <v>6.0082302550430864</v>
      </c>
      <c r="AI2207" s="1">
        <v>1.5531881029371006</v>
      </c>
      <c r="AJ2207" s="1">
        <v>2.2033448219299316</v>
      </c>
      <c r="AK2207" s="1">
        <v>0</v>
      </c>
      <c r="AL2207" s="1">
        <v>0</v>
      </c>
      <c r="AM2207" s="1">
        <v>16.809735191964258</v>
      </c>
    </row>
    <row r="2208" spans="5:39" x14ac:dyDescent="0.2">
      <c r="E2208" s="1" t="str">
        <f t="shared" si="34"/>
        <v>--0--0--12</v>
      </c>
      <c r="F2208" s="1" t="s">
        <v>87</v>
      </c>
      <c r="G2208" s="1" t="s">
        <v>87</v>
      </c>
      <c r="H2208" s="1">
        <v>0</v>
      </c>
      <c r="I2208" s="1" t="s">
        <v>87</v>
      </c>
      <c r="J2208" s="1" t="s">
        <v>87</v>
      </c>
      <c r="K2208" s="1">
        <v>0</v>
      </c>
      <c r="L2208" s="1" t="s">
        <v>87</v>
      </c>
      <c r="M2208" s="1" t="s">
        <v>87</v>
      </c>
      <c r="N2208" s="1">
        <v>1</v>
      </c>
      <c r="O2208" s="1">
        <v>2</v>
      </c>
      <c r="P2208" s="1">
        <v>694</v>
      </c>
      <c r="Q2208" s="1">
        <v>2645499</v>
      </c>
      <c r="R2208" s="1">
        <v>23902.521420638961</v>
      </c>
      <c r="S2208" s="1">
        <v>34.125942230224609</v>
      </c>
      <c r="T2208" s="1">
        <v>-282.85552080085978</v>
      </c>
      <c r="U2208" s="1">
        <v>60.710255542414558</v>
      </c>
      <c r="V2208" s="1">
        <v>150.40066528320313</v>
      </c>
      <c r="W2208" s="1">
        <v>-58.453353881835938</v>
      </c>
      <c r="X2208" s="1">
        <v>-0.24454890282563907</v>
      </c>
      <c r="Y2208" s="1">
        <v>1.0902669023877916</v>
      </c>
      <c r="Z2208" s="1">
        <v>15.280330856295921</v>
      </c>
      <c r="AA2208" s="1">
        <v>47.332318023934242</v>
      </c>
      <c r="AB2208" s="1">
        <v>35.438720634557036</v>
      </c>
      <c r="AC2208" s="1">
        <v>0.85836358282501712</v>
      </c>
      <c r="AD2208" s="1">
        <v>0</v>
      </c>
      <c r="AE2208" s="1">
        <v>1.0902669023877916</v>
      </c>
      <c r="AF2208" s="1">
        <v>15.094997200906143</v>
      </c>
      <c r="AG2208" s="1">
        <v>-1.3086212690196319</v>
      </c>
      <c r="AH2208" s="1">
        <v>2.5495814379618018</v>
      </c>
      <c r="AI2208" s="1">
        <v>10.335820478839192</v>
      </c>
      <c r="AJ2208" s="1">
        <v>1.5040066242218018</v>
      </c>
      <c r="AK2208" s="1">
        <v>0</v>
      </c>
      <c r="AL2208" s="1">
        <v>0</v>
      </c>
      <c r="AM2208" s="1">
        <v>1.7144679912576304</v>
      </c>
    </row>
    <row r="2209" spans="5:39" x14ac:dyDescent="0.2">
      <c r="E2209" s="1" t="str">
        <f t="shared" si="34"/>
        <v>--1--0--12</v>
      </c>
      <c r="F2209" s="1" t="s">
        <v>87</v>
      </c>
      <c r="G2209" s="1" t="s">
        <v>87</v>
      </c>
      <c r="H2209" s="1">
        <v>1</v>
      </c>
      <c r="I2209" s="1" t="s">
        <v>87</v>
      </c>
      <c r="J2209" s="1" t="s">
        <v>87</v>
      </c>
      <c r="K2209" s="1">
        <v>0</v>
      </c>
      <c r="L2209" s="1" t="s">
        <v>87</v>
      </c>
      <c r="M2209" s="1" t="s">
        <v>87</v>
      </c>
      <c r="N2209" s="1">
        <v>1</v>
      </c>
      <c r="O2209" s="1">
        <v>2</v>
      </c>
      <c r="P2209" s="1">
        <v>1239</v>
      </c>
      <c r="Q2209" s="1">
        <v>2893539</v>
      </c>
      <c r="R2209" s="1">
        <v>41357.108455194117</v>
      </c>
      <c r="S2209" s="1">
        <v>56.469558715820313</v>
      </c>
      <c r="T2209" s="1">
        <v>-351.33801325392881</v>
      </c>
      <c r="U2209" s="1">
        <v>71.866409034122029</v>
      </c>
      <c r="V2209" s="1">
        <v>219.06724548339844</v>
      </c>
      <c r="W2209" s="1">
        <v>-35.956733703613281</v>
      </c>
      <c r="X2209" s="1">
        <v>-8.694208818435277E-2</v>
      </c>
      <c r="Y2209" s="1">
        <v>0.42429011670483791</v>
      </c>
      <c r="Z2209" s="1">
        <v>4.2200571687473367</v>
      </c>
      <c r="AA2209" s="1">
        <v>51.444373136149188</v>
      </c>
      <c r="AB2209" s="1">
        <v>42.957153852082172</v>
      </c>
      <c r="AC2209" s="1">
        <v>0.89157256909272697</v>
      </c>
      <c r="AD2209" s="1">
        <v>6.2553157223731906E-2</v>
      </c>
      <c r="AE2209" s="1">
        <v>0.26410565055456309</v>
      </c>
      <c r="AF2209" s="1">
        <v>3.8279767440494146</v>
      </c>
      <c r="AG2209" s="1">
        <v>-5.528849240204524</v>
      </c>
      <c r="AH2209" s="1">
        <v>5.7976528658492281</v>
      </c>
      <c r="AI2209" s="1">
        <v>7.1927800091788043</v>
      </c>
      <c r="AJ2209" s="1">
        <v>2.1906723976135254</v>
      </c>
      <c r="AK2209" s="1">
        <v>0</v>
      </c>
      <c r="AL2209" s="1">
        <v>0</v>
      </c>
      <c r="AM2209" s="1">
        <v>16.986048843428168</v>
      </c>
    </row>
    <row r="2210" spans="5:39" x14ac:dyDescent="0.2">
      <c r="E2210" s="1" t="str">
        <f t="shared" si="34"/>
        <v>--1--1--02</v>
      </c>
      <c r="F2210" s="1" t="s">
        <v>87</v>
      </c>
      <c r="G2210" s="1" t="s">
        <v>87</v>
      </c>
      <c r="H2210" s="1">
        <v>1</v>
      </c>
      <c r="I2210" s="1" t="s">
        <v>87</v>
      </c>
      <c r="J2210" s="1" t="s">
        <v>87</v>
      </c>
      <c r="K2210" s="1">
        <v>1</v>
      </c>
      <c r="L2210" s="1" t="s">
        <v>87</v>
      </c>
      <c r="M2210" s="1" t="s">
        <v>87</v>
      </c>
      <c r="N2210" s="1">
        <v>0</v>
      </c>
      <c r="O2210" s="1">
        <v>2</v>
      </c>
      <c r="P2210" s="1">
        <v>1636</v>
      </c>
      <c r="Q2210" s="1">
        <v>3535091</v>
      </c>
      <c r="R2210" s="1">
        <v>57925.282040026097</v>
      </c>
      <c r="S2210" s="1">
        <v>68.709197998046875</v>
      </c>
      <c r="T2210" s="1">
        <v>-399.47352653557095</v>
      </c>
      <c r="U2210" s="1">
        <v>86.138672033305568</v>
      </c>
      <c r="V2210" s="1">
        <v>257.18899536132813</v>
      </c>
      <c r="W2210" s="1">
        <v>-76.189956665039063</v>
      </c>
      <c r="X2210" s="1">
        <v>-0.13153143840092513</v>
      </c>
      <c r="Y2210" s="1">
        <v>1.4738234461291095</v>
      </c>
      <c r="Z2210" s="1">
        <v>6.6726712268510209</v>
      </c>
      <c r="AA2210" s="1">
        <v>41.946982411485308</v>
      </c>
      <c r="AB2210" s="1">
        <v>42.784471460564951</v>
      </c>
      <c r="AC2210" s="1">
        <v>6.6903511111878018</v>
      </c>
      <c r="AD2210" s="1">
        <v>0.43170034378181499</v>
      </c>
      <c r="AE2210" s="1">
        <v>0.70184897644784816</v>
      </c>
      <c r="AF2210" s="1">
        <v>3.6747851752614005</v>
      </c>
      <c r="AG2210" s="1">
        <v>-3.524258862320889</v>
      </c>
      <c r="AH2210" s="1">
        <v>11.583034564590806</v>
      </c>
      <c r="AI2210" s="1">
        <v>20.217584447156245</v>
      </c>
      <c r="AJ2210" s="1">
        <v>2.5718898773193359</v>
      </c>
      <c r="AK2210" s="1">
        <v>0</v>
      </c>
      <c r="AL2210" s="1">
        <v>0</v>
      </c>
      <c r="AM2210" s="1">
        <v>-48.320457279431103</v>
      </c>
    </row>
    <row r="2211" spans="5:39" x14ac:dyDescent="0.2">
      <c r="E2211" s="1" t="str">
        <f t="shared" si="34"/>
        <v>--1--1--12</v>
      </c>
      <c r="F2211" s="1" t="s">
        <v>87</v>
      </c>
      <c r="G2211" s="1" t="s">
        <v>87</v>
      </c>
      <c r="H2211" s="1">
        <v>1</v>
      </c>
      <c r="I2211" s="1" t="s">
        <v>87</v>
      </c>
      <c r="J2211" s="1" t="s">
        <v>87</v>
      </c>
      <c r="K2211" s="1">
        <v>1</v>
      </c>
      <c r="L2211" s="1" t="s">
        <v>87</v>
      </c>
      <c r="M2211" s="1" t="s">
        <v>87</v>
      </c>
      <c r="N2211" s="1">
        <v>1</v>
      </c>
      <c r="O2211" s="1">
        <v>2</v>
      </c>
      <c r="P2211" s="1">
        <v>535</v>
      </c>
      <c r="Q2211" s="1">
        <v>1136470</v>
      </c>
      <c r="R2211" s="1">
        <v>53408.841912779993</v>
      </c>
      <c r="S2211" s="1">
        <v>66.378013610839844</v>
      </c>
      <c r="T2211" s="1">
        <v>-498.74985713426793</v>
      </c>
      <c r="U2211" s="1">
        <v>72.972741797891615</v>
      </c>
      <c r="V2211" s="1">
        <v>245.38465881347656</v>
      </c>
      <c r="W2211" s="1">
        <v>-159.27474975585938</v>
      </c>
      <c r="X2211" s="1">
        <v>-0.29821794304389726</v>
      </c>
      <c r="Y2211" s="1">
        <v>1.6461499203674537</v>
      </c>
      <c r="Z2211" s="1">
        <v>13.303298811231269</v>
      </c>
      <c r="AA2211" s="1">
        <v>50.129963835385006</v>
      </c>
      <c r="AB2211" s="1">
        <v>33.228241836564095</v>
      </c>
      <c r="AC2211" s="1">
        <v>1.6923455964521721</v>
      </c>
      <c r="AD2211" s="1">
        <v>0</v>
      </c>
      <c r="AE2211" s="1">
        <v>0.82817848249403858</v>
      </c>
      <c r="AF2211" s="1">
        <v>6.7182591709416002</v>
      </c>
      <c r="AG2211" s="1">
        <v>-0.73918048502752409</v>
      </c>
      <c r="AH2211" s="1">
        <v>11.461672011249748</v>
      </c>
      <c r="AI2211" s="1">
        <v>23.533358652537533</v>
      </c>
      <c r="AJ2211" s="1">
        <v>2.4538464546203613</v>
      </c>
      <c r="AK2211" s="1">
        <v>0</v>
      </c>
      <c r="AL2211" s="1">
        <v>0</v>
      </c>
      <c r="AM2211" s="1">
        <v>-13.138136299256605</v>
      </c>
    </row>
    <row r="2212" spans="5:39" x14ac:dyDescent="0.2">
      <c r="E2212" s="1" t="str">
        <f t="shared" si="34"/>
        <v>---1-0--01</v>
      </c>
      <c r="F2212" s="1" t="s">
        <v>87</v>
      </c>
      <c r="G2212" s="1" t="s">
        <v>87</v>
      </c>
      <c r="H2212" s="1" t="s">
        <v>87</v>
      </c>
      <c r="I2212" s="1">
        <v>1</v>
      </c>
      <c r="J2212" s="1" t="s">
        <v>87</v>
      </c>
      <c r="K2212" s="1">
        <v>0</v>
      </c>
      <c r="L2212" s="1" t="s">
        <v>87</v>
      </c>
      <c r="M2212" s="1" t="s">
        <v>87</v>
      </c>
      <c r="N2212" s="1">
        <v>0</v>
      </c>
      <c r="O2212" s="1">
        <v>1</v>
      </c>
      <c r="P2212" s="1">
        <v>1132</v>
      </c>
      <c r="Q2212" s="1">
        <v>3108820</v>
      </c>
      <c r="R2212" s="1">
        <v>15530.444770254746</v>
      </c>
      <c r="S2212" s="1">
        <v>14.474190711975098</v>
      </c>
      <c r="T2212" s="1">
        <v>-179.34109135965511</v>
      </c>
      <c r="U2212" s="1">
        <v>58.883943150302358</v>
      </c>
      <c r="V2212" s="1">
        <v>168.98060607910156</v>
      </c>
      <c r="W2212" s="1">
        <v>44.015254974365234</v>
      </c>
      <c r="X2212" s="1">
        <v>0.2834127137084127</v>
      </c>
      <c r="Y2212" s="1">
        <v>0.8835828385046417</v>
      </c>
      <c r="Z2212" s="1">
        <v>5.5116089062731195</v>
      </c>
      <c r="AA2212" s="1">
        <v>26.942569849653562</v>
      </c>
      <c r="AB2212" s="1">
        <v>52.865106374765993</v>
      </c>
      <c r="AC2212" s="1">
        <v>13.715879336854497</v>
      </c>
      <c r="AD2212" s="1">
        <v>8.1252693948186128E-2</v>
      </c>
      <c r="AE2212" s="1">
        <v>0.8835828385046417</v>
      </c>
      <c r="AF2212" s="1">
        <v>5.5116089062731195</v>
      </c>
      <c r="AG2212" s="1">
        <v>-19.53105917511369</v>
      </c>
      <c r="AH2212" s="1">
        <v>1.8306613926953743</v>
      </c>
      <c r="AI2212" s="1">
        <v>6.2660884645731905</v>
      </c>
      <c r="AJ2212" s="1">
        <v>1.6898061037063599</v>
      </c>
      <c r="AK2212" s="1">
        <v>0</v>
      </c>
      <c r="AL2212" s="1">
        <v>0</v>
      </c>
      <c r="AM2212" s="1">
        <v>6.9261002771263218</v>
      </c>
    </row>
    <row r="2213" spans="5:39" x14ac:dyDescent="0.2">
      <c r="E2213" s="1" t="str">
        <f t="shared" si="34"/>
        <v>---2-0--01</v>
      </c>
      <c r="F2213" s="1" t="s">
        <v>87</v>
      </c>
      <c r="G2213" s="1" t="s">
        <v>87</v>
      </c>
      <c r="H2213" s="1" t="s">
        <v>87</v>
      </c>
      <c r="I2213" s="1">
        <v>2</v>
      </c>
      <c r="J2213" s="1" t="s">
        <v>87</v>
      </c>
      <c r="K2213" s="1">
        <v>0</v>
      </c>
      <c r="L2213" s="1" t="s">
        <v>87</v>
      </c>
      <c r="M2213" s="1" t="s">
        <v>87</v>
      </c>
      <c r="N2213" s="1">
        <v>0</v>
      </c>
      <c r="O2213" s="1">
        <v>1</v>
      </c>
      <c r="P2213" s="1">
        <v>1258</v>
      </c>
      <c r="Q2213" s="1">
        <v>3198520</v>
      </c>
      <c r="R2213" s="1">
        <v>34001.961938847497</v>
      </c>
      <c r="S2213" s="1">
        <v>53.467510223388672</v>
      </c>
      <c r="T2213" s="1">
        <v>-284.16030392569064</v>
      </c>
      <c r="U2213" s="1">
        <v>65.262547138006695</v>
      </c>
      <c r="V2213" s="1">
        <v>199.42898559570313</v>
      </c>
      <c r="W2213" s="1">
        <v>13.303380012512207</v>
      </c>
      <c r="X2213" s="1">
        <v>3.9125330580742156E-2</v>
      </c>
      <c r="Y2213" s="1">
        <v>0.28678888986156098</v>
      </c>
      <c r="Z2213" s="1">
        <v>3.4903642934857371</v>
      </c>
      <c r="AA2213" s="1">
        <v>43.725254180058279</v>
      </c>
      <c r="AB2213" s="1">
        <v>50.073502745019574</v>
      </c>
      <c r="AC2213" s="1">
        <v>2.4240898915748534</v>
      </c>
      <c r="AD2213" s="1">
        <v>0</v>
      </c>
      <c r="AE2213" s="1">
        <v>0.28678888986156098</v>
      </c>
      <c r="AF2213" s="1">
        <v>3.4903642934857371</v>
      </c>
      <c r="AG2213" s="1">
        <v>-2.600266185700522</v>
      </c>
      <c r="AH2213" s="1">
        <v>4.9263125593969397</v>
      </c>
      <c r="AI2213" s="1">
        <v>4.6042689135407828</v>
      </c>
      <c r="AJ2213" s="1">
        <v>1.9942898750305176</v>
      </c>
      <c r="AK2213" s="1">
        <v>0</v>
      </c>
      <c r="AL2213" s="1">
        <v>0</v>
      </c>
      <c r="AM2213" s="1">
        <v>25.841835509104811</v>
      </c>
    </row>
    <row r="2214" spans="5:39" x14ac:dyDescent="0.2">
      <c r="E2214" s="1" t="str">
        <f t="shared" si="34"/>
        <v>---3-0--01</v>
      </c>
      <c r="F2214" s="1" t="s">
        <v>87</v>
      </c>
      <c r="G2214" s="1" t="s">
        <v>87</v>
      </c>
      <c r="H2214" s="1" t="s">
        <v>87</v>
      </c>
      <c r="I2214" s="1">
        <v>3</v>
      </c>
      <c r="J2214" s="1" t="s">
        <v>87</v>
      </c>
      <c r="K2214" s="1">
        <v>0</v>
      </c>
      <c r="L2214" s="1" t="s">
        <v>87</v>
      </c>
      <c r="M2214" s="1" t="s">
        <v>87</v>
      </c>
      <c r="N2214" s="1">
        <v>0</v>
      </c>
      <c r="O2214" s="1">
        <v>1</v>
      </c>
      <c r="P2214" s="1">
        <v>369</v>
      </c>
      <c r="Q2214" s="1">
        <v>944221</v>
      </c>
      <c r="R2214" s="1">
        <v>77102.000057767131</v>
      </c>
      <c r="S2214" s="1">
        <v>90.514595031738281</v>
      </c>
      <c r="T2214" s="1">
        <v>-449.98267009014148</v>
      </c>
      <c r="U2214" s="1">
        <v>82.020733403625229</v>
      </c>
      <c r="V2214" s="1">
        <v>224.79472351074219</v>
      </c>
      <c r="W2214" s="1">
        <v>-158.46299743652344</v>
      </c>
      <c r="X2214" s="1">
        <v>-0.20552384804259061</v>
      </c>
      <c r="Y2214" s="1">
        <v>0</v>
      </c>
      <c r="Z2214" s="1">
        <v>3.8239988307822008</v>
      </c>
      <c r="AA2214" s="1">
        <v>71.194137813075542</v>
      </c>
      <c r="AB2214" s="1">
        <v>24.981863356142259</v>
      </c>
      <c r="AC2214" s="1">
        <v>0</v>
      </c>
      <c r="AD2214" s="1">
        <v>0</v>
      </c>
      <c r="AE2214" s="1">
        <v>0</v>
      </c>
      <c r="AF2214" s="1">
        <v>0</v>
      </c>
      <c r="AG2214" s="1">
        <v>0</v>
      </c>
      <c r="AH2214" s="1">
        <v>11.752721377308918</v>
      </c>
      <c r="AI2214" s="1">
        <v>0</v>
      </c>
      <c r="AJ2214" s="1">
        <v>2.2479472160339355</v>
      </c>
      <c r="AK2214" s="1">
        <v>0</v>
      </c>
      <c r="AL2214" s="1">
        <v>0</v>
      </c>
      <c r="AM2214" s="1">
        <v>-27.048506960161941</v>
      </c>
    </row>
    <row r="2215" spans="5:39" x14ac:dyDescent="0.2">
      <c r="E2215" s="1" t="str">
        <f t="shared" si="34"/>
        <v>---1-0--11</v>
      </c>
      <c r="F2215" s="1" t="s">
        <v>87</v>
      </c>
      <c r="G2215" s="1" t="s">
        <v>87</v>
      </c>
      <c r="H2215" s="1" t="s">
        <v>87</v>
      </c>
      <c r="I2215" s="1">
        <v>1</v>
      </c>
      <c r="J2215" s="1" t="s">
        <v>87</v>
      </c>
      <c r="K2215" s="1">
        <v>0</v>
      </c>
      <c r="L2215" s="1" t="s">
        <v>87</v>
      </c>
      <c r="M2215" s="1" t="s">
        <v>87</v>
      </c>
      <c r="N2215" s="1">
        <v>1</v>
      </c>
      <c r="O2215" s="1">
        <v>1</v>
      </c>
      <c r="P2215" s="1">
        <v>420</v>
      </c>
      <c r="Q2215" s="1">
        <v>1287891</v>
      </c>
      <c r="R2215" s="1">
        <v>15870.283662579559</v>
      </c>
      <c r="S2215" s="1">
        <v>15.4979248046875</v>
      </c>
      <c r="T2215" s="1">
        <v>-277.1968110364316</v>
      </c>
      <c r="U2215" s="1">
        <v>57.750942203849647</v>
      </c>
      <c r="V2215" s="1">
        <v>166.76939392089844</v>
      </c>
      <c r="W2215" s="1">
        <v>-21.365137100219727</v>
      </c>
      <c r="X2215" s="1">
        <v>-0.13462353638074187</v>
      </c>
      <c r="Y2215" s="1">
        <v>0.53521610136261533</v>
      </c>
      <c r="Z2215" s="1">
        <v>22.9258531972038</v>
      </c>
      <c r="AA2215" s="1">
        <v>31.882434150095001</v>
      </c>
      <c r="AB2215" s="1">
        <v>41.928393008414531</v>
      </c>
      <c r="AC2215" s="1">
        <v>2.7281035429240519</v>
      </c>
      <c r="AD2215" s="1">
        <v>0</v>
      </c>
      <c r="AE2215" s="1">
        <v>0.53521610136261533</v>
      </c>
      <c r="AF2215" s="1">
        <v>22.9258531972038</v>
      </c>
      <c r="AG2215" s="1">
        <v>2.4809954062138146</v>
      </c>
      <c r="AH2215" s="1">
        <v>2.4889981267461665</v>
      </c>
      <c r="AI2215" s="1">
        <v>18.641177398884224</v>
      </c>
      <c r="AJ2215" s="1">
        <v>1.6676939725875854</v>
      </c>
      <c r="AK2215" s="1">
        <v>0</v>
      </c>
      <c r="AL2215" s="1">
        <v>0</v>
      </c>
      <c r="AM2215" s="1">
        <v>7.7001696432316677</v>
      </c>
    </row>
    <row r="2216" spans="5:39" x14ac:dyDescent="0.2">
      <c r="E2216" s="1" t="str">
        <f t="shared" si="34"/>
        <v>---2-0--11</v>
      </c>
      <c r="F2216" s="1" t="s">
        <v>87</v>
      </c>
      <c r="G2216" s="1" t="s">
        <v>87</v>
      </c>
      <c r="H2216" s="1" t="s">
        <v>87</v>
      </c>
      <c r="I2216" s="1">
        <v>2</v>
      </c>
      <c r="J2216" s="1" t="s">
        <v>87</v>
      </c>
      <c r="K2216" s="1">
        <v>0</v>
      </c>
      <c r="L2216" s="1" t="s">
        <v>87</v>
      </c>
      <c r="M2216" s="1" t="s">
        <v>87</v>
      </c>
      <c r="N2216" s="1">
        <v>1</v>
      </c>
      <c r="O2216" s="1">
        <v>1</v>
      </c>
      <c r="P2216" s="1">
        <v>521</v>
      </c>
      <c r="Q2216" s="1">
        <v>1354761</v>
      </c>
      <c r="R2216" s="1">
        <v>33037.445198035886</v>
      </c>
      <c r="S2216" s="1">
        <v>53.931602478027344</v>
      </c>
      <c r="T2216" s="1">
        <v>-394.48365140690851</v>
      </c>
      <c r="U2216" s="1">
        <v>70.745363966244227</v>
      </c>
      <c r="V2216" s="1">
        <v>186.50662231445313</v>
      </c>
      <c r="W2216" s="1">
        <v>-81.016357421875</v>
      </c>
      <c r="X2216" s="1">
        <v>-0.24522585489356033</v>
      </c>
      <c r="Y2216" s="1">
        <v>0</v>
      </c>
      <c r="Z2216" s="1">
        <v>15.971230349855068</v>
      </c>
      <c r="AA2216" s="1">
        <v>58.077919278751011</v>
      </c>
      <c r="AB2216" s="1">
        <v>25.870614816930811</v>
      </c>
      <c r="AC2216" s="1">
        <v>8.0235554463111938E-2</v>
      </c>
      <c r="AD2216" s="1">
        <v>0</v>
      </c>
      <c r="AE2216" s="1">
        <v>0</v>
      </c>
      <c r="AF2216" s="1">
        <v>15.971230349855068</v>
      </c>
      <c r="AG2216" s="1">
        <v>0.79584506406537781</v>
      </c>
      <c r="AH2216" s="1">
        <v>5.316818531947006</v>
      </c>
      <c r="AI2216" s="1">
        <v>17.870389515421135</v>
      </c>
      <c r="AJ2216" s="1">
        <v>1.8650662899017334</v>
      </c>
      <c r="AK2216" s="1">
        <v>0</v>
      </c>
      <c r="AL2216" s="1">
        <v>0</v>
      </c>
      <c r="AM2216" s="1">
        <v>32.232253546347266</v>
      </c>
    </row>
    <row r="2217" spans="5:39" x14ac:dyDescent="0.2">
      <c r="E2217" s="1" t="str">
        <f t="shared" si="34"/>
        <v>---3-0--11</v>
      </c>
      <c r="F2217" s="1" t="s">
        <v>87</v>
      </c>
      <c r="G2217" s="1" t="s">
        <v>87</v>
      </c>
      <c r="H2217" s="1" t="s">
        <v>87</v>
      </c>
      <c r="I2217" s="1">
        <v>3</v>
      </c>
      <c r="J2217" s="1" t="s">
        <v>87</v>
      </c>
      <c r="K2217" s="1">
        <v>0</v>
      </c>
      <c r="L2217" s="1" t="s">
        <v>87</v>
      </c>
      <c r="M2217" s="1" t="s">
        <v>87</v>
      </c>
      <c r="N2217" s="1">
        <v>1</v>
      </c>
      <c r="O2217" s="1">
        <v>1</v>
      </c>
      <c r="P2217" s="1">
        <v>147</v>
      </c>
      <c r="Q2217" s="1">
        <v>434191</v>
      </c>
      <c r="R2217" s="1">
        <v>66409.991501883997</v>
      </c>
      <c r="S2217" s="1">
        <v>89.258399963378906</v>
      </c>
      <c r="T2217" s="1">
        <v>-549.66013001749423</v>
      </c>
      <c r="U2217" s="1">
        <v>80.564232462266531</v>
      </c>
      <c r="V2217" s="1">
        <v>189.36943054199219</v>
      </c>
      <c r="W2217" s="1">
        <v>-280.54751586914063</v>
      </c>
      <c r="X2217" s="1">
        <v>-0.42244775149712488</v>
      </c>
      <c r="Y2217" s="1">
        <v>0</v>
      </c>
      <c r="Z2217" s="1">
        <v>7.9022826359827807</v>
      </c>
      <c r="AA2217" s="1">
        <v>85.581921320340598</v>
      </c>
      <c r="AB2217" s="1">
        <v>6.5157960436766302</v>
      </c>
      <c r="AC2217" s="1">
        <v>0</v>
      </c>
      <c r="AD2217" s="1">
        <v>0</v>
      </c>
      <c r="AE2217" s="1">
        <v>0</v>
      </c>
      <c r="AF2217" s="1">
        <v>0</v>
      </c>
      <c r="AG2217" s="1">
        <v>5.3336161397221016</v>
      </c>
      <c r="AH2217" s="1">
        <v>10.05934244787918</v>
      </c>
      <c r="AI2217" s="1">
        <v>0</v>
      </c>
      <c r="AJ2217" s="1">
        <v>1.893694281578064</v>
      </c>
      <c r="AK2217" s="1">
        <v>0</v>
      </c>
      <c r="AL2217" s="1">
        <v>0</v>
      </c>
      <c r="AM2217" s="1">
        <v>-16.214002942035719</v>
      </c>
    </row>
    <row r="2218" spans="5:39" x14ac:dyDescent="0.2">
      <c r="E2218" s="1" t="str">
        <f t="shared" si="34"/>
        <v>---1-1--01</v>
      </c>
      <c r="F2218" s="1" t="s">
        <v>87</v>
      </c>
      <c r="G2218" s="1" t="s">
        <v>87</v>
      </c>
      <c r="H2218" s="1" t="s">
        <v>87</v>
      </c>
      <c r="I2218" s="1">
        <v>1</v>
      </c>
      <c r="J2218" s="1" t="s">
        <v>87</v>
      </c>
      <c r="K2218" s="1">
        <v>1</v>
      </c>
      <c r="L2218" s="1" t="s">
        <v>87</v>
      </c>
      <c r="M2218" s="1" t="s">
        <v>87</v>
      </c>
      <c r="N2218" s="1">
        <v>0</v>
      </c>
      <c r="O2218" s="1">
        <v>1</v>
      </c>
      <c r="P2218" s="1">
        <v>90</v>
      </c>
      <c r="Q2218" s="1">
        <v>112021</v>
      </c>
      <c r="R2218" s="1">
        <v>24458.342471996948</v>
      </c>
      <c r="S2218" s="1">
        <v>19.281269073486328</v>
      </c>
      <c r="T2218" s="1">
        <v>-312.18036213403843</v>
      </c>
      <c r="U2218" s="1">
        <v>77.401207631212216</v>
      </c>
      <c r="V2218" s="1">
        <v>299.23675537109375</v>
      </c>
      <c r="W2218" s="1">
        <v>101.0235595703125</v>
      </c>
      <c r="X2218" s="1">
        <v>0.41304336009677378</v>
      </c>
      <c r="Y2218" s="1">
        <v>0</v>
      </c>
      <c r="Z2218" s="1">
        <v>9.0536595816855776</v>
      </c>
      <c r="AA2218" s="1">
        <v>24.631988644986208</v>
      </c>
      <c r="AB2218" s="1">
        <v>45.730711205934597</v>
      </c>
      <c r="AC2218" s="1">
        <v>20.583640567393612</v>
      </c>
      <c r="AD2218" s="1">
        <v>0</v>
      </c>
      <c r="AE2218" s="1">
        <v>0</v>
      </c>
      <c r="AF2218" s="1">
        <v>9.0536595816855776</v>
      </c>
      <c r="AG2218" s="1">
        <v>-42.046441821508246</v>
      </c>
      <c r="AH2218" s="1">
        <v>5.4856053876429458</v>
      </c>
      <c r="AI2218" s="1">
        <v>6.2969447730171764</v>
      </c>
      <c r="AJ2218" s="1">
        <v>2.9923675060272217</v>
      </c>
      <c r="AK2218" s="1">
        <v>0</v>
      </c>
      <c r="AL2218" s="1">
        <v>1</v>
      </c>
      <c r="AM2218" s="1">
        <v>66.82985439104786</v>
      </c>
    </row>
    <row r="2219" spans="5:39" x14ac:dyDescent="0.2">
      <c r="E2219" s="1" t="str">
        <f t="shared" si="34"/>
        <v>---2-1--01</v>
      </c>
      <c r="F2219" s="1" t="s">
        <v>87</v>
      </c>
      <c r="G2219" s="1" t="s">
        <v>87</v>
      </c>
      <c r="H2219" s="1" t="s">
        <v>87</v>
      </c>
      <c r="I2219" s="1">
        <v>2</v>
      </c>
      <c r="J2219" s="1" t="s">
        <v>87</v>
      </c>
      <c r="K2219" s="1">
        <v>1</v>
      </c>
      <c r="L2219" s="1" t="s">
        <v>87</v>
      </c>
      <c r="M2219" s="1" t="s">
        <v>87</v>
      </c>
      <c r="N2219" s="1">
        <v>0</v>
      </c>
      <c r="O2219" s="1">
        <v>1</v>
      </c>
      <c r="P2219" s="1">
        <v>307</v>
      </c>
      <c r="Q2219" s="1">
        <v>600362</v>
      </c>
      <c r="R2219" s="1">
        <v>45767.488829131296</v>
      </c>
      <c r="S2219" s="1">
        <v>60.980072021484375</v>
      </c>
      <c r="T2219" s="1">
        <v>-425.26261431461853</v>
      </c>
      <c r="U2219" s="1">
        <v>81.535848439816505</v>
      </c>
      <c r="V2219" s="1">
        <v>269.75875854492188</v>
      </c>
      <c r="W2219" s="1">
        <v>29.063896179199219</v>
      </c>
      <c r="X2219" s="1">
        <v>6.3503366522263432E-2</v>
      </c>
      <c r="Y2219" s="1">
        <v>0.61612826927753583</v>
      </c>
      <c r="Z2219" s="1">
        <v>8.8098513896615707</v>
      </c>
      <c r="AA2219" s="1">
        <v>34.958908125430987</v>
      </c>
      <c r="AB2219" s="1">
        <v>46.774612650367615</v>
      </c>
      <c r="AC2219" s="1">
        <v>8.8404995652622915</v>
      </c>
      <c r="AD2219" s="1">
        <v>0</v>
      </c>
      <c r="AE2219" s="1">
        <v>0.61612826927753583</v>
      </c>
      <c r="AF2219" s="1">
        <v>8.8098513896615707</v>
      </c>
      <c r="AG2219" s="1">
        <v>-0.97890583363063954</v>
      </c>
      <c r="AH2219" s="1">
        <v>7.9653710176870858</v>
      </c>
      <c r="AI2219" s="1">
        <v>24.665791763595379</v>
      </c>
      <c r="AJ2219" s="1">
        <v>2.6975874900817871</v>
      </c>
      <c r="AK2219" s="1">
        <v>0</v>
      </c>
      <c r="AL2219" s="1">
        <v>0</v>
      </c>
      <c r="AM2219" s="1">
        <v>71.379660746065966</v>
      </c>
    </row>
    <row r="2220" spans="5:39" x14ac:dyDescent="0.2">
      <c r="E2220" s="1" t="str">
        <f t="shared" si="34"/>
        <v>---3-1--01</v>
      </c>
      <c r="F2220" s="1" t="s">
        <v>87</v>
      </c>
      <c r="G2220" s="1" t="s">
        <v>87</v>
      </c>
      <c r="H2220" s="1" t="s">
        <v>87</v>
      </c>
      <c r="I2220" s="1">
        <v>3</v>
      </c>
      <c r="J2220" s="1" t="s">
        <v>87</v>
      </c>
      <c r="K2220" s="1">
        <v>1</v>
      </c>
      <c r="L2220" s="1" t="s">
        <v>87</v>
      </c>
      <c r="M2220" s="1" t="s">
        <v>87</v>
      </c>
      <c r="N2220" s="1">
        <v>0</v>
      </c>
      <c r="O2220" s="1">
        <v>1</v>
      </c>
      <c r="P2220" s="1">
        <v>140</v>
      </c>
      <c r="Q2220" s="1">
        <v>408027</v>
      </c>
      <c r="R2220" s="1">
        <v>74034.105802872684</v>
      </c>
      <c r="S2220" s="1">
        <v>90.374359130859375</v>
      </c>
      <c r="T2220" s="1">
        <v>-483.3803459075508</v>
      </c>
      <c r="U2220" s="1">
        <v>72.791315735720971</v>
      </c>
      <c r="V2220" s="1">
        <v>214.40516662597656</v>
      </c>
      <c r="W2220" s="1">
        <v>-366.06146240234375</v>
      </c>
      <c r="X2220" s="1">
        <v>-0.49444976532442936</v>
      </c>
      <c r="Y2220" s="1">
        <v>2.2209314579672421</v>
      </c>
      <c r="Z2220" s="1">
        <v>14.946804990846193</v>
      </c>
      <c r="AA2220" s="1">
        <v>66.433593855308587</v>
      </c>
      <c r="AB2220" s="1">
        <v>16.398669695877967</v>
      </c>
      <c r="AC2220" s="1">
        <v>0</v>
      </c>
      <c r="AD2220" s="1">
        <v>0</v>
      </c>
      <c r="AE2220" s="1">
        <v>0</v>
      </c>
      <c r="AF2220" s="1">
        <v>0</v>
      </c>
      <c r="AG2220" s="1">
        <v>0</v>
      </c>
      <c r="AH2220" s="1">
        <v>10.956607363048482</v>
      </c>
      <c r="AI2220" s="1">
        <v>0</v>
      </c>
      <c r="AJ2220" s="1">
        <v>2.1440517902374268</v>
      </c>
      <c r="AK2220" s="1">
        <v>0</v>
      </c>
      <c r="AL2220" s="1">
        <v>0</v>
      </c>
      <c r="AM2220" s="1">
        <v>-180.83422867726742</v>
      </c>
    </row>
    <row r="2221" spans="5:39" x14ac:dyDescent="0.2">
      <c r="E2221" s="1" t="str">
        <f t="shared" si="34"/>
        <v>---1-1--11</v>
      </c>
      <c r="F2221" s="1" t="s">
        <v>87</v>
      </c>
      <c r="G2221" s="1" t="s">
        <v>87</v>
      </c>
      <c r="H2221" s="1" t="s">
        <v>87</v>
      </c>
      <c r="I2221" s="1">
        <v>1</v>
      </c>
      <c r="J2221" s="1" t="s">
        <v>87</v>
      </c>
      <c r="K2221" s="1">
        <v>1</v>
      </c>
      <c r="L2221" s="1" t="s">
        <v>87</v>
      </c>
      <c r="M2221" s="1" t="s">
        <v>87</v>
      </c>
      <c r="N2221" s="1">
        <v>1</v>
      </c>
      <c r="O2221" s="1">
        <v>1</v>
      </c>
      <c r="P2221" s="1">
        <v>35</v>
      </c>
      <c r="Q2221" s="1">
        <v>50323</v>
      </c>
      <c r="R2221" s="1">
        <v>25392.117011600738</v>
      </c>
      <c r="S2221" s="1">
        <v>19.416866302490234</v>
      </c>
      <c r="T2221" s="1">
        <v>-464.20730340108327</v>
      </c>
      <c r="U2221" s="1">
        <v>84.839575287560777</v>
      </c>
      <c r="V2221" s="1">
        <v>294.80355834960938</v>
      </c>
      <c r="W2221" s="1">
        <v>15.166214942932129</v>
      </c>
      <c r="X2221" s="1">
        <v>5.9728044479328897E-2</v>
      </c>
      <c r="Y2221" s="1">
        <v>0</v>
      </c>
      <c r="Z2221" s="1">
        <v>13.463028833734079</v>
      </c>
      <c r="AA2221" s="1">
        <v>43.425471454404544</v>
      </c>
      <c r="AB2221" s="1">
        <v>42.807463783955647</v>
      </c>
      <c r="AC2221" s="1">
        <v>0.30403592790572898</v>
      </c>
      <c r="AD2221" s="1">
        <v>0</v>
      </c>
      <c r="AE2221" s="1">
        <v>0</v>
      </c>
      <c r="AF2221" s="1">
        <v>13.463028833734079</v>
      </c>
      <c r="AG2221" s="1">
        <v>16.078679647828736</v>
      </c>
      <c r="AH2221" s="1">
        <v>3.4504906358512875</v>
      </c>
      <c r="AI2221" s="1">
        <v>11.865555288722431</v>
      </c>
      <c r="AJ2221" s="1">
        <v>2.948035717010498</v>
      </c>
      <c r="AK2221" s="1">
        <v>0</v>
      </c>
      <c r="AL2221" s="1">
        <v>1</v>
      </c>
      <c r="AM2221" s="1">
        <v>68.335647547628128</v>
      </c>
    </row>
    <row r="2222" spans="5:39" x14ac:dyDescent="0.2">
      <c r="E2222" s="1" t="str">
        <f t="shared" si="34"/>
        <v>---2-1--11</v>
      </c>
      <c r="F2222" s="1" t="s">
        <v>87</v>
      </c>
      <c r="G2222" s="1" t="s">
        <v>87</v>
      </c>
      <c r="H2222" s="1" t="s">
        <v>87</v>
      </c>
      <c r="I2222" s="1">
        <v>2</v>
      </c>
      <c r="J2222" s="1" t="s">
        <v>87</v>
      </c>
      <c r="K2222" s="1">
        <v>1</v>
      </c>
      <c r="L2222" s="1" t="s">
        <v>87</v>
      </c>
      <c r="M2222" s="1" t="s">
        <v>87</v>
      </c>
      <c r="N2222" s="1">
        <v>1</v>
      </c>
      <c r="O2222" s="1">
        <v>1</v>
      </c>
      <c r="P2222" s="1">
        <v>144</v>
      </c>
      <c r="Q2222" s="1">
        <v>259396</v>
      </c>
      <c r="R2222" s="1">
        <v>44055.069434560115</v>
      </c>
      <c r="S2222" s="1">
        <v>60.981479644775391</v>
      </c>
      <c r="T2222" s="1">
        <v>-524.72291693284888</v>
      </c>
      <c r="U2222" s="1">
        <v>80.192788404285281</v>
      </c>
      <c r="V2222" s="1">
        <v>250.02543640136719</v>
      </c>
      <c r="W2222" s="1">
        <v>-96.544891357421875</v>
      </c>
      <c r="X2222" s="1">
        <v>-0.21914592939373465</v>
      </c>
      <c r="Y2222" s="1">
        <v>0</v>
      </c>
      <c r="Z2222" s="1">
        <v>11.923468364970931</v>
      </c>
      <c r="AA2222" s="1">
        <v>52.149223580934169</v>
      </c>
      <c r="AB2222" s="1">
        <v>30.118814476707428</v>
      </c>
      <c r="AC2222" s="1">
        <v>5.8084935773874689</v>
      </c>
      <c r="AD2222" s="1">
        <v>0</v>
      </c>
      <c r="AE2222" s="1">
        <v>0</v>
      </c>
      <c r="AF2222" s="1">
        <v>11.923468364970931</v>
      </c>
      <c r="AG2222" s="1">
        <v>-0.48346240377323335</v>
      </c>
      <c r="AH2222" s="1">
        <v>10.780140605516449</v>
      </c>
      <c r="AI2222" s="1">
        <v>29.972941392531318</v>
      </c>
      <c r="AJ2222" s="1">
        <v>2.5002543926239014</v>
      </c>
      <c r="AK2222" s="1">
        <v>0</v>
      </c>
      <c r="AL2222" s="1">
        <v>0</v>
      </c>
      <c r="AM2222" s="1">
        <v>57.690175692745804</v>
      </c>
    </row>
    <row r="2223" spans="5:39" x14ac:dyDescent="0.2">
      <c r="E2223" s="1" t="str">
        <f t="shared" si="34"/>
        <v>---3-1--11</v>
      </c>
      <c r="F2223" s="1" t="s">
        <v>87</v>
      </c>
      <c r="G2223" s="1" t="s">
        <v>87</v>
      </c>
      <c r="H2223" s="1" t="s">
        <v>87</v>
      </c>
      <c r="I2223" s="1">
        <v>3</v>
      </c>
      <c r="J2223" s="1" t="s">
        <v>87</v>
      </c>
      <c r="K2223" s="1">
        <v>1</v>
      </c>
      <c r="L2223" s="1" t="s">
        <v>87</v>
      </c>
      <c r="M2223" s="1" t="s">
        <v>87</v>
      </c>
      <c r="N2223" s="1">
        <v>1</v>
      </c>
      <c r="O2223" s="1">
        <v>1</v>
      </c>
      <c r="P2223" s="1">
        <v>84</v>
      </c>
      <c r="Q2223" s="1">
        <v>227009</v>
      </c>
      <c r="R2223" s="1">
        <v>72181.262637616499</v>
      </c>
      <c r="S2223" s="1">
        <v>89.926361083984375</v>
      </c>
      <c r="T2223" s="1">
        <v>-656.37689107688527</v>
      </c>
      <c r="U2223" s="1">
        <v>80.683586938333207</v>
      </c>
      <c r="V2223" s="1">
        <v>224.90870666503906</v>
      </c>
      <c r="W2223" s="1">
        <v>-649.88818359375</v>
      </c>
      <c r="X2223" s="1">
        <v>-0.90035579850755842</v>
      </c>
      <c r="Y2223" s="1">
        <v>5.5632155553304052</v>
      </c>
      <c r="Z2223" s="1">
        <v>29.683845133893371</v>
      </c>
      <c r="AA2223" s="1">
        <v>60.453109788598688</v>
      </c>
      <c r="AB2223" s="1">
        <v>4.2998295221775349</v>
      </c>
      <c r="AC2223" s="1">
        <v>0</v>
      </c>
      <c r="AD2223" s="1">
        <v>0</v>
      </c>
      <c r="AE2223" s="1">
        <v>0</v>
      </c>
      <c r="AF2223" s="1">
        <v>0</v>
      </c>
      <c r="AG2223" s="1">
        <v>0</v>
      </c>
      <c r="AH2223" s="1">
        <v>10.607510733421371</v>
      </c>
      <c r="AI2223" s="1">
        <v>0</v>
      </c>
      <c r="AJ2223" s="1">
        <v>2.2490870952606201</v>
      </c>
      <c r="AK2223" s="1">
        <v>0</v>
      </c>
      <c r="AL2223" s="1">
        <v>1</v>
      </c>
      <c r="AM2223" s="1">
        <v>-309.71108412800413</v>
      </c>
    </row>
    <row r="2224" spans="5:39" x14ac:dyDescent="0.2">
      <c r="E2224" s="1" t="str">
        <f t="shared" si="34"/>
        <v>---1-0--02</v>
      </c>
      <c r="F2224" s="1" t="s">
        <v>87</v>
      </c>
      <c r="G2224" s="1" t="s">
        <v>87</v>
      </c>
      <c r="H2224" s="1" t="s">
        <v>87</v>
      </c>
      <c r="I2224" s="1">
        <v>1</v>
      </c>
      <c r="J2224" s="1" t="s">
        <v>87</v>
      </c>
      <c r="K2224" s="1">
        <v>0</v>
      </c>
      <c r="L2224" s="1" t="s">
        <v>87</v>
      </c>
      <c r="M2224" s="1" t="s">
        <v>87</v>
      </c>
      <c r="N2224" s="1">
        <v>0</v>
      </c>
      <c r="O2224" s="1">
        <v>2</v>
      </c>
      <c r="P2224" s="1">
        <v>2689</v>
      </c>
      <c r="Q2224" s="1">
        <v>7435894</v>
      </c>
      <c r="R2224" s="1">
        <v>15440.348126355908</v>
      </c>
      <c r="S2224" s="1">
        <v>14.470767974853516</v>
      </c>
      <c r="T2224" s="1">
        <v>-115.5283310218523</v>
      </c>
      <c r="U2224" s="1">
        <v>67.111485172600482</v>
      </c>
      <c r="V2224" s="1">
        <v>168.31925964355469</v>
      </c>
      <c r="W2224" s="1">
        <v>93.127571105957031</v>
      </c>
      <c r="X2224" s="1">
        <v>0.6031442448308072</v>
      </c>
      <c r="Y2224" s="1">
        <v>7.7852104938558833E-2</v>
      </c>
      <c r="Z2224" s="1">
        <v>2.7477933386355424</v>
      </c>
      <c r="AA2224" s="1">
        <v>15.682458625687779</v>
      </c>
      <c r="AB2224" s="1">
        <v>54.410942382987173</v>
      </c>
      <c r="AC2224" s="1">
        <v>25.769719148766779</v>
      </c>
      <c r="AD2224" s="1">
        <v>1.3112343989841706</v>
      </c>
      <c r="AE2224" s="1">
        <v>7.7852104938558833E-2</v>
      </c>
      <c r="AF2224" s="1">
        <v>2.7477933386355424</v>
      </c>
      <c r="AG2224" s="1">
        <v>-37.10197651527178</v>
      </c>
      <c r="AH2224" s="1">
        <v>1.7770131455172671</v>
      </c>
      <c r="AI2224" s="1">
        <v>2.1263593454398166</v>
      </c>
      <c r="AJ2224" s="1">
        <v>1.6831926107406616</v>
      </c>
      <c r="AK2224" s="1">
        <v>0</v>
      </c>
      <c r="AL2224" s="1">
        <v>0</v>
      </c>
      <c r="AM2224" s="1">
        <v>6.4237605681345391</v>
      </c>
    </row>
    <row r="2225" spans="5:39" x14ac:dyDescent="0.2">
      <c r="E2225" s="1" t="str">
        <f t="shared" si="34"/>
        <v>---2-0--02</v>
      </c>
      <c r="F2225" s="1" t="s">
        <v>87</v>
      </c>
      <c r="G2225" s="1" t="s">
        <v>87</v>
      </c>
      <c r="H2225" s="1" t="s">
        <v>87</v>
      </c>
      <c r="I2225" s="1">
        <v>2</v>
      </c>
      <c r="J2225" s="1" t="s">
        <v>87</v>
      </c>
      <c r="K2225" s="1">
        <v>0</v>
      </c>
      <c r="L2225" s="1" t="s">
        <v>87</v>
      </c>
      <c r="M2225" s="1" t="s">
        <v>87</v>
      </c>
      <c r="N2225" s="1">
        <v>0</v>
      </c>
      <c r="O2225" s="1">
        <v>2</v>
      </c>
      <c r="P2225" s="1">
        <v>3331</v>
      </c>
      <c r="Q2225" s="1">
        <v>8580940</v>
      </c>
      <c r="R2225" s="1">
        <v>34591.705503223224</v>
      </c>
      <c r="S2225" s="1">
        <v>53.710254669189453</v>
      </c>
      <c r="T2225" s="1">
        <v>-226.53119303969973</v>
      </c>
      <c r="U2225" s="1">
        <v>80.656031919806694</v>
      </c>
      <c r="V2225" s="1">
        <v>201.89692687988281</v>
      </c>
      <c r="W2225" s="1">
        <v>85.37078857421875</v>
      </c>
      <c r="X2225" s="1">
        <v>0.24679554630882244</v>
      </c>
      <c r="Y2225" s="1">
        <v>1.8587707174272283E-2</v>
      </c>
      <c r="Z2225" s="1">
        <v>1.7944304470139636</v>
      </c>
      <c r="AA2225" s="1">
        <v>28.961360876547324</v>
      </c>
      <c r="AB2225" s="1">
        <v>61.846487680836837</v>
      </c>
      <c r="AC2225" s="1">
        <v>7.3791332884276084</v>
      </c>
      <c r="AD2225" s="1">
        <v>0</v>
      </c>
      <c r="AE2225" s="1">
        <v>1.8587707174272283E-2</v>
      </c>
      <c r="AF2225" s="1">
        <v>1.7944304470139636</v>
      </c>
      <c r="AG2225" s="1">
        <v>-3.2002163404523474</v>
      </c>
      <c r="AH2225" s="1">
        <v>4.7925109001040722</v>
      </c>
      <c r="AI2225" s="1">
        <v>2.1602018003770844</v>
      </c>
      <c r="AJ2225" s="1">
        <v>2.0189692974090576</v>
      </c>
      <c r="AK2225" s="1">
        <v>0</v>
      </c>
      <c r="AL2225" s="1">
        <v>0</v>
      </c>
      <c r="AM2225" s="1">
        <v>25.596528894109539</v>
      </c>
    </row>
    <row r="2226" spans="5:39" x14ac:dyDescent="0.2">
      <c r="E2226" s="1" t="str">
        <f t="shared" si="34"/>
        <v>---3-0--02</v>
      </c>
      <c r="F2226" s="1" t="s">
        <v>87</v>
      </c>
      <c r="G2226" s="1" t="s">
        <v>87</v>
      </c>
      <c r="H2226" s="1" t="s">
        <v>87</v>
      </c>
      <c r="I2226" s="1">
        <v>3</v>
      </c>
      <c r="J2226" s="1" t="s">
        <v>87</v>
      </c>
      <c r="K2226" s="1">
        <v>0</v>
      </c>
      <c r="L2226" s="1" t="s">
        <v>87</v>
      </c>
      <c r="M2226" s="1" t="s">
        <v>87</v>
      </c>
      <c r="N2226" s="1">
        <v>0</v>
      </c>
      <c r="O2226" s="1">
        <v>2</v>
      </c>
      <c r="P2226" s="1">
        <v>1113</v>
      </c>
      <c r="Q2226" s="1">
        <v>2906703</v>
      </c>
      <c r="R2226" s="1">
        <v>75811.962761757619</v>
      </c>
      <c r="S2226" s="1">
        <v>90.616943359375</v>
      </c>
      <c r="T2226" s="1">
        <v>-336.82524899247881</v>
      </c>
      <c r="U2226" s="1">
        <v>85.179417048859833</v>
      </c>
      <c r="V2226" s="1">
        <v>212.75155639648438</v>
      </c>
      <c r="W2226" s="1">
        <v>-66.212196350097656</v>
      </c>
      <c r="X2226" s="1">
        <v>-8.7337398924985432E-2</v>
      </c>
      <c r="Y2226" s="1">
        <v>0.10702847865777824</v>
      </c>
      <c r="Z2226" s="1">
        <v>1.9271318741543253</v>
      </c>
      <c r="AA2226" s="1">
        <v>57.436827911210742</v>
      </c>
      <c r="AB2226" s="1">
        <v>40.054935093127845</v>
      </c>
      <c r="AC2226" s="1">
        <v>0.47407664284930384</v>
      </c>
      <c r="AD2226" s="1">
        <v>0</v>
      </c>
      <c r="AE2226" s="1">
        <v>0</v>
      </c>
      <c r="AF2226" s="1">
        <v>0</v>
      </c>
      <c r="AG2226" s="1">
        <v>-0.92419461859752094</v>
      </c>
      <c r="AH2226" s="1">
        <v>9.4531588325121128</v>
      </c>
      <c r="AI2226" s="1">
        <v>0</v>
      </c>
      <c r="AJ2226" s="1">
        <v>2.1275155544281006</v>
      </c>
      <c r="AK2226" s="1">
        <v>0</v>
      </c>
      <c r="AL2226" s="1">
        <v>0</v>
      </c>
      <c r="AM2226" s="1">
        <v>-35.846887940832211</v>
      </c>
    </row>
    <row r="2227" spans="5:39" x14ac:dyDescent="0.2">
      <c r="E2227" s="1" t="str">
        <f t="shared" si="34"/>
        <v>---1-0--12</v>
      </c>
      <c r="F2227" s="1" t="s">
        <v>87</v>
      </c>
      <c r="G2227" s="1" t="s">
        <v>87</v>
      </c>
      <c r="H2227" s="1" t="s">
        <v>87</v>
      </c>
      <c r="I2227" s="1">
        <v>1</v>
      </c>
      <c r="J2227" s="1" t="s">
        <v>87</v>
      </c>
      <c r="K2227" s="1">
        <v>0</v>
      </c>
      <c r="L2227" s="1" t="s">
        <v>87</v>
      </c>
      <c r="M2227" s="1" t="s">
        <v>87</v>
      </c>
      <c r="N2227" s="1">
        <v>1</v>
      </c>
      <c r="O2227" s="1">
        <v>2</v>
      </c>
      <c r="P2227" s="1">
        <v>610</v>
      </c>
      <c r="Q2227" s="1">
        <v>1883832</v>
      </c>
      <c r="R2227" s="1">
        <v>15439.600719242088</v>
      </c>
      <c r="S2227" s="1">
        <v>15.309579849243164</v>
      </c>
      <c r="T2227" s="1">
        <v>-230.74579751439936</v>
      </c>
      <c r="U2227" s="1">
        <v>56.312888115316476</v>
      </c>
      <c r="V2227" s="1">
        <v>163.3641357421875</v>
      </c>
      <c r="W2227" s="1">
        <v>-2.2894208431243896</v>
      </c>
      <c r="X2227" s="1">
        <v>-1.4828238662099123E-2</v>
      </c>
      <c r="Y2227" s="1">
        <v>1.597647773262159</v>
      </c>
      <c r="Z2227" s="1">
        <v>12.721038818748168</v>
      </c>
      <c r="AA2227" s="1">
        <v>32.84406465120032</v>
      </c>
      <c r="AB2227" s="1">
        <v>50.367230198871241</v>
      </c>
      <c r="AC2227" s="1">
        <v>2.3739378033710015</v>
      </c>
      <c r="AD2227" s="1">
        <v>9.6080754547114608E-2</v>
      </c>
      <c r="AE2227" s="1">
        <v>1.597647773262159</v>
      </c>
      <c r="AF2227" s="1">
        <v>12.721038818748168</v>
      </c>
      <c r="AG2227" s="1">
        <v>-11.07094376507596</v>
      </c>
      <c r="AH2227" s="1">
        <v>1.4009409964139552</v>
      </c>
      <c r="AI2227" s="1">
        <v>12.231465362829859</v>
      </c>
      <c r="AJ2227" s="1">
        <v>1.6336414813995361</v>
      </c>
      <c r="AK2227" s="1">
        <v>0</v>
      </c>
      <c r="AL2227" s="1">
        <v>0</v>
      </c>
      <c r="AM2227" s="1">
        <v>6.2178847911746127</v>
      </c>
    </row>
    <row r="2228" spans="5:39" x14ac:dyDescent="0.2">
      <c r="E2228" s="1" t="str">
        <f t="shared" si="34"/>
        <v>---2-0--12</v>
      </c>
      <c r="F2228" s="1" t="s">
        <v>87</v>
      </c>
      <c r="G2228" s="1" t="s">
        <v>87</v>
      </c>
      <c r="H2228" s="1" t="s">
        <v>87</v>
      </c>
      <c r="I2228" s="1">
        <v>2</v>
      </c>
      <c r="J2228" s="1" t="s">
        <v>87</v>
      </c>
      <c r="K2228" s="1">
        <v>0</v>
      </c>
      <c r="L2228" s="1" t="s">
        <v>87</v>
      </c>
      <c r="M2228" s="1" t="s">
        <v>87</v>
      </c>
      <c r="N2228" s="1">
        <v>1</v>
      </c>
      <c r="O2228" s="1">
        <v>2</v>
      </c>
      <c r="P2228" s="1">
        <v>1029</v>
      </c>
      <c r="Q2228" s="1">
        <v>2886015</v>
      </c>
      <c r="R2228" s="1">
        <v>34174.410112017627</v>
      </c>
      <c r="S2228" s="1">
        <v>53.956108093261719</v>
      </c>
      <c r="T2228" s="1">
        <v>-343.81600364591895</v>
      </c>
      <c r="U2228" s="1">
        <v>70.392750846395373</v>
      </c>
      <c r="V2228" s="1">
        <v>197.47686767578125</v>
      </c>
      <c r="W2228" s="1">
        <v>-39.434963226318359</v>
      </c>
      <c r="X2228" s="1">
        <v>-0.11539325213531873</v>
      </c>
      <c r="Y2228" s="1">
        <v>0.22134327091162037</v>
      </c>
      <c r="Z2228" s="1">
        <v>9.371365013695355</v>
      </c>
      <c r="AA2228" s="1">
        <v>52.967292269790697</v>
      </c>
      <c r="AB2228" s="1">
        <v>37.308849746103192</v>
      </c>
      <c r="AC2228" s="1">
        <v>0.13114969949913635</v>
      </c>
      <c r="AD2228" s="1">
        <v>0</v>
      </c>
      <c r="AE2228" s="1">
        <v>0.22134327091162037</v>
      </c>
      <c r="AF2228" s="1">
        <v>9.371365013695355</v>
      </c>
      <c r="AG2228" s="1">
        <v>0.43877334205884555</v>
      </c>
      <c r="AH2228" s="1">
        <v>4.9821543123877046</v>
      </c>
      <c r="AI2228" s="1">
        <v>8.7019528167862372</v>
      </c>
      <c r="AJ2228" s="1">
        <v>1.9747686386108398</v>
      </c>
      <c r="AK2228" s="1">
        <v>0</v>
      </c>
      <c r="AL2228" s="1">
        <v>0</v>
      </c>
      <c r="AM2228" s="1">
        <v>22.388540763005317</v>
      </c>
    </row>
    <row r="2229" spans="5:39" x14ac:dyDescent="0.2">
      <c r="E2229" s="1" t="str">
        <f t="shared" si="34"/>
        <v>---3-0--12</v>
      </c>
      <c r="F2229" s="1" t="s">
        <v>87</v>
      </c>
      <c r="G2229" s="1" t="s">
        <v>87</v>
      </c>
      <c r="H2229" s="1" t="s">
        <v>87</v>
      </c>
      <c r="I2229" s="1">
        <v>3</v>
      </c>
      <c r="J2229" s="1" t="s">
        <v>87</v>
      </c>
      <c r="K2229" s="1">
        <v>0</v>
      </c>
      <c r="L2229" s="1" t="s">
        <v>87</v>
      </c>
      <c r="M2229" s="1" t="s">
        <v>87</v>
      </c>
      <c r="N2229" s="1">
        <v>1</v>
      </c>
      <c r="O2229" s="1">
        <v>2</v>
      </c>
      <c r="P2229" s="1">
        <v>294</v>
      </c>
      <c r="Q2229" s="1">
        <v>769191</v>
      </c>
      <c r="R2229" s="1">
        <v>71749.446699905675</v>
      </c>
      <c r="S2229" s="1">
        <v>89.858314514160156</v>
      </c>
      <c r="T2229" s="1">
        <v>-439.37042941296795</v>
      </c>
      <c r="U2229" s="1">
        <v>77.118195843911579</v>
      </c>
      <c r="V2229" s="1">
        <v>200.33073425292969</v>
      </c>
      <c r="W2229" s="1">
        <v>-182.73448181152344</v>
      </c>
      <c r="X2229" s="1">
        <v>-0.25468416861222104</v>
      </c>
      <c r="Y2229" s="1">
        <v>0.60258115344563312</v>
      </c>
      <c r="Z2229" s="1">
        <v>2.1123492084540771</v>
      </c>
      <c r="AA2229" s="1">
        <v>77.141828232519615</v>
      </c>
      <c r="AB2229" s="1">
        <v>20.143241405580671</v>
      </c>
      <c r="AC2229" s="1">
        <v>0</v>
      </c>
      <c r="AD2229" s="1">
        <v>0</v>
      </c>
      <c r="AE2229" s="1">
        <v>0</v>
      </c>
      <c r="AF2229" s="1">
        <v>0</v>
      </c>
      <c r="AG2229" s="1">
        <v>0.16848334414186561</v>
      </c>
      <c r="AH2229" s="1">
        <v>8.4542594275296032</v>
      </c>
      <c r="AI2229" s="1">
        <v>0</v>
      </c>
      <c r="AJ2229" s="1">
        <v>2.0033073425292969</v>
      </c>
      <c r="AK2229" s="1">
        <v>0</v>
      </c>
      <c r="AL2229" s="1">
        <v>0</v>
      </c>
      <c r="AM2229" s="1">
        <v>-29.435727499807623</v>
      </c>
    </row>
    <row r="2230" spans="5:39" x14ac:dyDescent="0.2">
      <c r="E2230" s="1" t="str">
        <f t="shared" si="34"/>
        <v>---1-1--02</v>
      </c>
      <c r="F2230" s="1" t="s">
        <v>87</v>
      </c>
      <c r="G2230" s="1" t="s">
        <v>87</v>
      </c>
      <c r="H2230" s="1" t="s">
        <v>87</v>
      </c>
      <c r="I2230" s="1">
        <v>1</v>
      </c>
      <c r="J2230" s="1" t="s">
        <v>87</v>
      </c>
      <c r="K2230" s="1">
        <v>1</v>
      </c>
      <c r="L2230" s="1" t="s">
        <v>87</v>
      </c>
      <c r="M2230" s="1" t="s">
        <v>87</v>
      </c>
      <c r="N2230" s="1">
        <v>0</v>
      </c>
      <c r="O2230" s="1">
        <v>2</v>
      </c>
      <c r="P2230" s="1">
        <v>179</v>
      </c>
      <c r="Q2230" s="1">
        <v>279038</v>
      </c>
      <c r="R2230" s="1">
        <v>22319.299774863252</v>
      </c>
      <c r="S2230" s="1">
        <v>17.968856811523438</v>
      </c>
      <c r="T2230" s="1">
        <v>-269.80184574921799</v>
      </c>
      <c r="U2230" s="1">
        <v>81.484008875060198</v>
      </c>
      <c r="V2230" s="1">
        <v>263.37417602539063</v>
      </c>
      <c r="W2230" s="1">
        <v>142.25172424316406</v>
      </c>
      <c r="X2230" s="1">
        <v>0.63734850859153191</v>
      </c>
      <c r="Y2230" s="1">
        <v>0</v>
      </c>
      <c r="Z2230" s="1">
        <v>3.320336298281954</v>
      </c>
      <c r="AA2230" s="1">
        <v>21.949340233229883</v>
      </c>
      <c r="AB2230" s="1">
        <v>39.936496104473221</v>
      </c>
      <c r="AC2230" s="1">
        <v>31.858743253607035</v>
      </c>
      <c r="AD2230" s="1">
        <v>2.9350841104079017</v>
      </c>
      <c r="AE2230" s="1">
        <v>0</v>
      </c>
      <c r="AF2230" s="1">
        <v>3.320336298281954</v>
      </c>
      <c r="AG2230" s="1">
        <v>-37.738926726667124</v>
      </c>
      <c r="AH2230" s="1">
        <v>7.1517719194456539</v>
      </c>
      <c r="AI2230" s="1">
        <v>5.2166958832756238</v>
      </c>
      <c r="AJ2230" s="1">
        <v>2.6337416172027588</v>
      </c>
      <c r="AK2230" s="1">
        <v>0</v>
      </c>
      <c r="AL2230" s="1">
        <v>0</v>
      </c>
      <c r="AM2230" s="1">
        <v>92.565852098838789</v>
      </c>
    </row>
    <row r="2231" spans="5:39" x14ac:dyDescent="0.2">
      <c r="E2231" s="1" t="str">
        <f t="shared" si="34"/>
        <v>---2-1--02</v>
      </c>
      <c r="F2231" s="1" t="s">
        <v>87</v>
      </c>
      <c r="G2231" s="1" t="s">
        <v>87</v>
      </c>
      <c r="H2231" s="1" t="s">
        <v>87</v>
      </c>
      <c r="I2231" s="1">
        <v>2</v>
      </c>
      <c r="J2231" s="1" t="s">
        <v>87</v>
      </c>
      <c r="K2231" s="1">
        <v>1</v>
      </c>
      <c r="L2231" s="1" t="s">
        <v>87</v>
      </c>
      <c r="M2231" s="1" t="s">
        <v>87</v>
      </c>
      <c r="N2231" s="1">
        <v>0</v>
      </c>
      <c r="O2231" s="1">
        <v>2</v>
      </c>
      <c r="P2231" s="1">
        <v>905</v>
      </c>
      <c r="Q2231" s="1">
        <v>1870936</v>
      </c>
      <c r="R2231" s="1">
        <v>44606.181326470396</v>
      </c>
      <c r="S2231" s="1">
        <v>59.804954528808594</v>
      </c>
      <c r="T2231" s="1">
        <v>-378.65946872096509</v>
      </c>
      <c r="U2231" s="1">
        <v>86.497550890806252</v>
      </c>
      <c r="V2231" s="1">
        <v>265.44387817382813</v>
      </c>
      <c r="W2231" s="1">
        <v>89.292015075683594</v>
      </c>
      <c r="X2231" s="1">
        <v>0.20017856812749746</v>
      </c>
      <c r="Y2231" s="1">
        <v>1.3261276708556573</v>
      </c>
      <c r="Z2231" s="1">
        <v>6.4482162938764338</v>
      </c>
      <c r="AA2231" s="1">
        <v>25.283387566437334</v>
      </c>
      <c r="AB2231" s="1">
        <v>58.67458854819192</v>
      </c>
      <c r="AC2231" s="1">
        <v>7.8897407500844494</v>
      </c>
      <c r="AD2231" s="1">
        <v>0.3779391705542039</v>
      </c>
      <c r="AE2231" s="1">
        <v>1.3261276708556573</v>
      </c>
      <c r="AF2231" s="1">
        <v>6.4482162938764338</v>
      </c>
      <c r="AG2231" s="1">
        <v>-1.0304896886837966</v>
      </c>
      <c r="AH2231" s="1">
        <v>10.048806636097675</v>
      </c>
      <c r="AI2231" s="1">
        <v>37.422629333662158</v>
      </c>
      <c r="AJ2231" s="1">
        <v>2.6544387340545654</v>
      </c>
      <c r="AK2231" s="1">
        <v>0</v>
      </c>
      <c r="AL2231" s="1">
        <v>0</v>
      </c>
      <c r="AM2231" s="1">
        <v>69.569108778223281</v>
      </c>
    </row>
    <row r="2232" spans="5:39" x14ac:dyDescent="0.2">
      <c r="E2232" s="1" t="str">
        <f t="shared" si="34"/>
        <v>---3-1--02</v>
      </c>
      <c r="F2232" s="1" t="s">
        <v>87</v>
      </c>
      <c r="G2232" s="1" t="s">
        <v>87</v>
      </c>
      <c r="H2232" s="1" t="s">
        <v>87</v>
      </c>
      <c r="I2232" s="1">
        <v>3</v>
      </c>
      <c r="J2232" s="1" t="s">
        <v>87</v>
      </c>
      <c r="K2232" s="1">
        <v>1</v>
      </c>
      <c r="L2232" s="1" t="s">
        <v>87</v>
      </c>
      <c r="M2232" s="1" t="s">
        <v>87</v>
      </c>
      <c r="N2232" s="1">
        <v>0</v>
      </c>
      <c r="O2232" s="1">
        <v>2</v>
      </c>
      <c r="P2232" s="1">
        <v>552</v>
      </c>
      <c r="Q2232" s="1">
        <v>1385117</v>
      </c>
      <c r="R2232" s="1">
        <v>83088.937595422467</v>
      </c>
      <c r="S2232" s="1">
        <v>90.958404541015625</v>
      </c>
      <c r="T2232" s="1">
        <v>-453.710891707386</v>
      </c>
      <c r="U2232" s="1">
        <v>86.591621873797536</v>
      </c>
      <c r="V2232" s="1">
        <v>244.79275512695313</v>
      </c>
      <c r="W2232" s="1">
        <v>-343.719482421875</v>
      </c>
      <c r="X2232" s="1">
        <v>-0.41367658844733041</v>
      </c>
      <c r="Y2232" s="1">
        <v>1.9702306736542834</v>
      </c>
      <c r="Z2232" s="1">
        <v>7.6511948088139849</v>
      </c>
      <c r="AA2232" s="1">
        <v>68.483817612519374</v>
      </c>
      <c r="AB2232" s="1">
        <v>21.894756905012354</v>
      </c>
      <c r="AC2232" s="1">
        <v>0</v>
      </c>
      <c r="AD2232" s="1">
        <v>0</v>
      </c>
      <c r="AE2232" s="1">
        <v>0</v>
      </c>
      <c r="AF2232" s="1">
        <v>0</v>
      </c>
      <c r="AG2232" s="1">
        <v>0</v>
      </c>
      <c r="AH2232" s="1">
        <v>14.548078621951475</v>
      </c>
      <c r="AI2232" s="1">
        <v>0</v>
      </c>
      <c r="AJ2232" s="1">
        <v>2.4479274749755859</v>
      </c>
      <c r="AK2232" s="1">
        <v>0</v>
      </c>
      <c r="AL2232" s="1">
        <v>0</v>
      </c>
      <c r="AM2232" s="1">
        <v>-235.94104612350506</v>
      </c>
    </row>
    <row r="2233" spans="5:39" x14ac:dyDescent="0.2">
      <c r="E2233" s="1" t="str">
        <f t="shared" si="34"/>
        <v>---1-1--12</v>
      </c>
      <c r="F2233" s="1" t="s">
        <v>87</v>
      </c>
      <c r="G2233" s="1" t="s">
        <v>87</v>
      </c>
      <c r="H2233" s="1" t="s">
        <v>87</v>
      </c>
      <c r="I2233" s="1">
        <v>1</v>
      </c>
      <c r="J2233" s="1" t="s">
        <v>87</v>
      </c>
      <c r="K2233" s="1">
        <v>1</v>
      </c>
      <c r="L2233" s="1" t="s">
        <v>87</v>
      </c>
      <c r="M2233" s="1" t="s">
        <v>87</v>
      </c>
      <c r="N2233" s="1">
        <v>1</v>
      </c>
      <c r="O2233" s="1">
        <v>2</v>
      </c>
      <c r="P2233" s="1">
        <v>57</v>
      </c>
      <c r="Q2233" s="1">
        <v>112661</v>
      </c>
      <c r="R2233" s="1">
        <v>21015.639382823723</v>
      </c>
      <c r="S2233" s="1">
        <v>16.956365585327148</v>
      </c>
      <c r="T2233" s="1">
        <v>-344.20557375365433</v>
      </c>
      <c r="U2233" s="1">
        <v>59.629698415406004</v>
      </c>
      <c r="V2233" s="1">
        <v>241.66392517089844</v>
      </c>
      <c r="W2233" s="1">
        <v>53.198501586914063</v>
      </c>
      <c r="X2233" s="1">
        <v>0.25313767817311184</v>
      </c>
      <c r="Y2233" s="1">
        <v>0.57340162079157819</v>
      </c>
      <c r="Z2233" s="1">
        <v>27.0208856658471</v>
      </c>
      <c r="AA2233" s="1">
        <v>32.522345798457323</v>
      </c>
      <c r="AB2233" s="1">
        <v>27.733643408100406</v>
      </c>
      <c r="AC2233" s="1">
        <v>12.149723506803596</v>
      </c>
      <c r="AD2233" s="1">
        <v>0</v>
      </c>
      <c r="AE2233" s="1">
        <v>0.57340162079157819</v>
      </c>
      <c r="AF2233" s="1">
        <v>27.0208856658471</v>
      </c>
      <c r="AG2233" s="1">
        <v>-12.932168819701634</v>
      </c>
      <c r="AH2233" s="1">
        <v>2.6861127137136833</v>
      </c>
      <c r="AI2233" s="1">
        <v>32.767406511354544</v>
      </c>
      <c r="AJ2233" s="1">
        <v>2.4166393280029297</v>
      </c>
      <c r="AK2233" s="1">
        <v>0</v>
      </c>
      <c r="AL2233" s="1">
        <v>1</v>
      </c>
      <c r="AM2233" s="1">
        <v>73.589094464133282</v>
      </c>
    </row>
    <row r="2234" spans="5:39" x14ac:dyDescent="0.2">
      <c r="E2234" s="1" t="str">
        <f t="shared" si="34"/>
        <v>---2-1--12</v>
      </c>
      <c r="F2234" s="1" t="s">
        <v>87</v>
      </c>
      <c r="G2234" s="1" t="s">
        <v>87</v>
      </c>
      <c r="H2234" s="1" t="s">
        <v>87</v>
      </c>
      <c r="I2234" s="1">
        <v>2</v>
      </c>
      <c r="J2234" s="1" t="s">
        <v>87</v>
      </c>
      <c r="K2234" s="1">
        <v>1</v>
      </c>
      <c r="L2234" s="1" t="s">
        <v>87</v>
      </c>
      <c r="M2234" s="1" t="s">
        <v>87</v>
      </c>
      <c r="N2234" s="1">
        <v>1</v>
      </c>
      <c r="O2234" s="1">
        <v>2</v>
      </c>
      <c r="P2234" s="1">
        <v>311</v>
      </c>
      <c r="Q2234" s="1">
        <v>624071</v>
      </c>
      <c r="R2234" s="1">
        <v>44494.633996861114</v>
      </c>
      <c r="S2234" s="1">
        <v>59.396472930908203</v>
      </c>
      <c r="T2234" s="1">
        <v>-495.67186846384391</v>
      </c>
      <c r="U2234" s="1">
        <v>80.307409969753706</v>
      </c>
      <c r="V2234" s="1">
        <v>264.88348388671875</v>
      </c>
      <c r="W2234" s="1">
        <v>-7.1961102485656738</v>
      </c>
      <c r="X2234" s="1">
        <v>-1.6172984475101706E-2</v>
      </c>
      <c r="Y2234" s="1">
        <v>1.4046478685918751</v>
      </c>
      <c r="Z2234" s="1">
        <v>7.3563745150792146</v>
      </c>
      <c r="AA2234" s="1">
        <v>40.866664209681268</v>
      </c>
      <c r="AB2234" s="1">
        <v>49.483792709483374</v>
      </c>
      <c r="AC2234" s="1">
        <v>0.88852069716426496</v>
      </c>
      <c r="AD2234" s="1">
        <v>0</v>
      </c>
      <c r="AE2234" s="1">
        <v>1.4046478685918751</v>
      </c>
      <c r="AF2234" s="1">
        <v>7.3563745150792146</v>
      </c>
      <c r="AG2234" s="1">
        <v>0.98850041051813076</v>
      </c>
      <c r="AH2234" s="1">
        <v>10.764219058915227</v>
      </c>
      <c r="AI2234" s="1">
        <v>36.940263724598033</v>
      </c>
      <c r="AJ2234" s="1">
        <v>2.6488349437713623</v>
      </c>
      <c r="AK2234" s="1">
        <v>0</v>
      </c>
      <c r="AL2234" s="1">
        <v>0</v>
      </c>
      <c r="AM2234" s="1">
        <v>94.591882533356411</v>
      </c>
    </row>
    <row r="2235" spans="5:39" x14ac:dyDescent="0.2">
      <c r="E2235" s="1" t="str">
        <f t="shared" si="34"/>
        <v>---3-1--12</v>
      </c>
      <c r="F2235" s="1" t="s">
        <v>87</v>
      </c>
      <c r="G2235" s="1" t="s">
        <v>87</v>
      </c>
      <c r="H2235" s="1" t="s">
        <v>87</v>
      </c>
      <c r="I2235" s="1">
        <v>3</v>
      </c>
      <c r="J2235" s="1" t="s">
        <v>87</v>
      </c>
      <c r="K2235" s="1">
        <v>1</v>
      </c>
      <c r="L2235" s="1" t="s">
        <v>87</v>
      </c>
      <c r="M2235" s="1" t="s">
        <v>87</v>
      </c>
      <c r="N2235" s="1">
        <v>1</v>
      </c>
      <c r="O2235" s="1">
        <v>2</v>
      </c>
      <c r="P2235" s="1">
        <v>167</v>
      </c>
      <c r="Q2235" s="1">
        <v>399738</v>
      </c>
      <c r="R2235" s="1">
        <v>76455.310445976123</v>
      </c>
      <c r="S2235" s="1">
        <v>91.206451416015625</v>
      </c>
      <c r="T2235" s="1">
        <v>-547.11152647139284</v>
      </c>
      <c r="U2235" s="1">
        <v>65.282421912947427</v>
      </c>
      <c r="V2235" s="1">
        <v>215.99172973632813</v>
      </c>
      <c r="W2235" s="1">
        <v>-456.582763671875</v>
      </c>
      <c r="X2235" s="1">
        <v>-0.59718907817986</v>
      </c>
      <c r="Y2235" s="1">
        <v>2.3255232177075986</v>
      </c>
      <c r="Z2235" s="1">
        <v>18.72151259074694</v>
      </c>
      <c r="AA2235" s="1">
        <v>69.55430807178702</v>
      </c>
      <c r="AB2235" s="1">
        <v>9.3986561197584422</v>
      </c>
      <c r="AC2235" s="1">
        <v>0</v>
      </c>
      <c r="AD2235" s="1">
        <v>0</v>
      </c>
      <c r="AE2235" s="1">
        <v>0</v>
      </c>
      <c r="AF2235" s="1">
        <v>0</v>
      </c>
      <c r="AG2235" s="1">
        <v>0</v>
      </c>
      <c r="AH2235" s="1">
        <v>15.023813832732987</v>
      </c>
      <c r="AI2235" s="1">
        <v>0</v>
      </c>
      <c r="AJ2235" s="1">
        <v>2.1599173545837402</v>
      </c>
      <c r="AK2235" s="1">
        <v>0</v>
      </c>
      <c r="AL2235" s="1">
        <v>0</v>
      </c>
      <c r="AM2235" s="1">
        <v>-205.76920246740161</v>
      </c>
    </row>
    <row r="2236" spans="5:39" x14ac:dyDescent="0.2">
      <c r="E2236" s="1" t="str">
        <f t="shared" si="34"/>
        <v>-----00-01</v>
      </c>
      <c r="F2236" s="1" t="s">
        <v>87</v>
      </c>
      <c r="G2236" s="1" t="s">
        <v>87</v>
      </c>
      <c r="H2236" s="1" t="s">
        <v>87</v>
      </c>
      <c r="I2236" s="1" t="s">
        <v>87</v>
      </c>
      <c r="J2236" s="1" t="s">
        <v>87</v>
      </c>
      <c r="K2236" s="1">
        <v>0</v>
      </c>
      <c r="L2236" s="1">
        <v>0</v>
      </c>
      <c r="M2236" s="1" t="s">
        <v>87</v>
      </c>
      <c r="N2236" s="1">
        <v>0</v>
      </c>
      <c r="O2236" s="1">
        <v>1</v>
      </c>
      <c r="P2236" s="1">
        <v>1701</v>
      </c>
      <c r="Q2236" s="1">
        <v>4391831</v>
      </c>
      <c r="R2236" s="1">
        <v>32386.175120131655</v>
      </c>
      <c r="S2236" s="1">
        <v>42.263904571533203</v>
      </c>
      <c r="T2236" s="1">
        <v>-285.17682948728117</v>
      </c>
      <c r="U2236" s="1">
        <v>66.317141154380749</v>
      </c>
      <c r="V2236" s="1">
        <v>192.08723449707031</v>
      </c>
      <c r="W2236" s="1">
        <v>-11.04847526550293</v>
      </c>
      <c r="X2236" s="1">
        <v>-3.4114788870622324E-2</v>
      </c>
      <c r="Y2236" s="1">
        <v>0.59412577578690984</v>
      </c>
      <c r="Z2236" s="1">
        <v>5.924613219406667</v>
      </c>
      <c r="AA2236" s="1">
        <v>44.556814686175308</v>
      </c>
      <c r="AB2236" s="1">
        <v>43.338279637809379</v>
      </c>
      <c r="AC2236" s="1">
        <v>5.5286508064631814</v>
      </c>
      <c r="AD2236" s="1">
        <v>5.7515874358553418E-2</v>
      </c>
      <c r="AE2236" s="1">
        <v>0.59412577578690984</v>
      </c>
      <c r="AF2236" s="1">
        <v>5.3124311932767903</v>
      </c>
      <c r="AG2236" s="1">
        <v>-7.4012049526267241</v>
      </c>
      <c r="AH2236" s="1">
        <v>5.3666076065311579</v>
      </c>
      <c r="AI2236" s="1">
        <v>5.3729622643975112</v>
      </c>
      <c r="AJ2236" s="1">
        <v>1.9208724498748779</v>
      </c>
      <c r="AK2236" s="1">
        <v>0</v>
      </c>
      <c r="AL2236" s="1">
        <v>0</v>
      </c>
      <c r="AM2236" s="1">
        <v>12.385607997159354</v>
      </c>
    </row>
    <row r="2237" spans="5:39" x14ac:dyDescent="0.2">
      <c r="E2237" s="1" t="str">
        <f t="shared" si="34"/>
        <v>-----01-01</v>
      </c>
      <c r="F2237" s="1" t="s">
        <v>87</v>
      </c>
      <c r="G2237" s="1" t="s">
        <v>87</v>
      </c>
      <c r="H2237" s="1" t="s">
        <v>87</v>
      </c>
      <c r="I2237" s="1" t="s">
        <v>87</v>
      </c>
      <c r="J2237" s="1" t="s">
        <v>87</v>
      </c>
      <c r="K2237" s="1">
        <v>0</v>
      </c>
      <c r="L2237" s="1">
        <v>1</v>
      </c>
      <c r="M2237" s="1" t="s">
        <v>87</v>
      </c>
      <c r="N2237" s="1">
        <v>0</v>
      </c>
      <c r="O2237" s="1">
        <v>1</v>
      </c>
      <c r="P2237" s="1">
        <v>1058</v>
      </c>
      <c r="Q2237" s="1">
        <v>2859730</v>
      </c>
      <c r="R2237" s="1">
        <v>30633.672529864136</v>
      </c>
      <c r="S2237" s="1">
        <v>40.515857696533203</v>
      </c>
      <c r="T2237" s="1">
        <v>-223.40089220463125</v>
      </c>
      <c r="U2237" s="1">
        <v>62.241947658799873</v>
      </c>
      <c r="V2237" s="1">
        <v>185.97877502441406</v>
      </c>
      <c r="W2237" s="1">
        <v>27.375162124633789</v>
      </c>
      <c r="X2237" s="1">
        <v>8.9362978265000087E-2</v>
      </c>
      <c r="Y2237" s="1">
        <v>0.36888097827417271</v>
      </c>
      <c r="Z2237" s="1">
        <v>2.0594251904900114</v>
      </c>
      <c r="AA2237" s="1">
        <v>33.273316012350818</v>
      </c>
      <c r="AB2237" s="1">
        <v>55.167166131068313</v>
      </c>
      <c r="AC2237" s="1">
        <v>9.1312116878166822</v>
      </c>
      <c r="AD2237" s="1">
        <v>0</v>
      </c>
      <c r="AE2237" s="1">
        <v>0.36888097827417271</v>
      </c>
      <c r="AF2237" s="1">
        <v>1.736982162651719</v>
      </c>
      <c r="AG2237" s="1">
        <v>-12.774177728909976</v>
      </c>
      <c r="AH2237" s="1">
        <v>3.1387713800695156</v>
      </c>
      <c r="AI2237" s="1">
        <v>3.710086305756727</v>
      </c>
      <c r="AJ2237" s="1">
        <v>1.8597878217697144</v>
      </c>
      <c r="AK2237" s="1">
        <v>0</v>
      </c>
      <c r="AL2237" s="1">
        <v>0</v>
      </c>
      <c r="AM2237" s="1">
        <v>8.4806472393947665</v>
      </c>
    </row>
    <row r="2238" spans="5:39" x14ac:dyDescent="0.2">
      <c r="E2238" s="1" t="str">
        <f t="shared" si="34"/>
        <v>-----00-11</v>
      </c>
      <c r="F2238" s="1" t="s">
        <v>87</v>
      </c>
      <c r="G2238" s="1" t="s">
        <v>87</v>
      </c>
      <c r="H2238" s="1" t="s">
        <v>87</v>
      </c>
      <c r="I2238" s="1" t="s">
        <v>87</v>
      </c>
      <c r="J2238" s="1" t="s">
        <v>87</v>
      </c>
      <c r="K2238" s="1">
        <v>0</v>
      </c>
      <c r="L2238" s="1">
        <v>0</v>
      </c>
      <c r="M2238" s="1" t="s">
        <v>87</v>
      </c>
      <c r="N2238" s="1">
        <v>1</v>
      </c>
      <c r="O2238" s="1">
        <v>1</v>
      </c>
      <c r="P2238" s="1">
        <v>842</v>
      </c>
      <c r="Q2238" s="1">
        <v>2371540</v>
      </c>
      <c r="R2238" s="1">
        <v>31079.359953962881</v>
      </c>
      <c r="S2238" s="1">
        <v>43.318946838378906</v>
      </c>
      <c r="T2238" s="1">
        <v>-399.84008465769318</v>
      </c>
      <c r="U2238" s="1">
        <v>70.408158901725287</v>
      </c>
      <c r="V2238" s="1">
        <v>185.82351684570313</v>
      </c>
      <c r="W2238" s="1">
        <v>-100.77799987792969</v>
      </c>
      <c r="X2238" s="1">
        <v>-0.32426021651414233</v>
      </c>
      <c r="Y2238" s="1">
        <v>0.29065501741484434</v>
      </c>
      <c r="Z2238" s="1">
        <v>19.711748484107371</v>
      </c>
      <c r="AA2238" s="1">
        <v>52.893014665575954</v>
      </c>
      <c r="AB2238" s="1">
        <v>26.707160747868475</v>
      </c>
      <c r="AC2238" s="1">
        <v>0.39742108503335383</v>
      </c>
      <c r="AD2238" s="1">
        <v>0</v>
      </c>
      <c r="AE2238" s="1">
        <v>0.29065501741484434</v>
      </c>
      <c r="AF2238" s="1">
        <v>18.297224588242241</v>
      </c>
      <c r="AG2238" s="1">
        <v>2.667048013257574</v>
      </c>
      <c r="AH2238" s="1">
        <v>5.3619224584113585</v>
      </c>
      <c r="AI2238" s="1">
        <v>17.7672946501864</v>
      </c>
      <c r="AJ2238" s="1">
        <v>1.8582351207733154</v>
      </c>
      <c r="AK2238" s="1">
        <v>0</v>
      </c>
      <c r="AL2238" s="1">
        <v>0</v>
      </c>
      <c r="AM2238" s="1">
        <v>17.03414465437768</v>
      </c>
    </row>
    <row r="2239" spans="5:39" x14ac:dyDescent="0.2">
      <c r="E2239" s="1" t="str">
        <f t="shared" si="34"/>
        <v>-----01-11</v>
      </c>
      <c r="F2239" s="1" t="s">
        <v>87</v>
      </c>
      <c r="G2239" s="1" t="s">
        <v>87</v>
      </c>
      <c r="H2239" s="1" t="s">
        <v>87</v>
      </c>
      <c r="I2239" s="1" t="s">
        <v>87</v>
      </c>
      <c r="J2239" s="1" t="s">
        <v>87</v>
      </c>
      <c r="K2239" s="1">
        <v>0</v>
      </c>
      <c r="L2239" s="1">
        <v>1</v>
      </c>
      <c r="M2239" s="1" t="s">
        <v>87</v>
      </c>
      <c r="N2239" s="1">
        <v>1</v>
      </c>
      <c r="O2239" s="1">
        <v>1</v>
      </c>
      <c r="P2239" s="1">
        <v>246</v>
      </c>
      <c r="Q2239" s="1">
        <v>705303</v>
      </c>
      <c r="R2239" s="1">
        <v>28818.412945064672</v>
      </c>
      <c r="S2239" s="1">
        <v>41.183219909667969</v>
      </c>
      <c r="T2239" s="1">
        <v>-257.83396833632696</v>
      </c>
      <c r="U2239" s="1">
        <v>54.195825387609801</v>
      </c>
      <c r="V2239" s="1">
        <v>154.52549743652344</v>
      </c>
      <c r="W2239" s="1">
        <v>-28.478420257568359</v>
      </c>
      <c r="X2239" s="1">
        <v>-9.8820224111076382E-2</v>
      </c>
      <c r="Y2239" s="1">
        <v>0</v>
      </c>
      <c r="Z2239" s="1">
        <v>11.125856546760755</v>
      </c>
      <c r="AA2239" s="1">
        <v>44.61033059550293</v>
      </c>
      <c r="AB2239" s="1">
        <v>40.46445286635673</v>
      </c>
      <c r="AC2239" s="1">
        <v>3.7993599913795917</v>
      </c>
      <c r="AD2239" s="1">
        <v>0</v>
      </c>
      <c r="AE2239" s="1">
        <v>0</v>
      </c>
      <c r="AF2239" s="1">
        <v>11.017392524914824</v>
      </c>
      <c r="AG2239" s="1">
        <v>0.37463064124794343</v>
      </c>
      <c r="AH2239" s="1">
        <v>2.9210694515386155</v>
      </c>
      <c r="AI2239" s="1">
        <v>8.6233312732609946</v>
      </c>
      <c r="AJ2239" s="1">
        <v>1.5452550649642944</v>
      </c>
      <c r="AK2239" s="1">
        <v>0</v>
      </c>
      <c r="AL2239" s="1">
        <v>0</v>
      </c>
      <c r="AM2239" s="1">
        <v>8.7151900157038167</v>
      </c>
    </row>
    <row r="2240" spans="5:39" x14ac:dyDescent="0.2">
      <c r="E2240" s="1" t="str">
        <f t="shared" si="34"/>
        <v>-----10-01</v>
      </c>
      <c r="F2240" s="1" t="s">
        <v>87</v>
      </c>
      <c r="G2240" s="1" t="s">
        <v>87</v>
      </c>
      <c r="H2240" s="1" t="s">
        <v>87</v>
      </c>
      <c r="I2240" s="1" t="s">
        <v>87</v>
      </c>
      <c r="J2240" s="1" t="s">
        <v>87</v>
      </c>
      <c r="K2240" s="1">
        <v>1</v>
      </c>
      <c r="L2240" s="1">
        <v>0</v>
      </c>
      <c r="M2240" s="1" t="s">
        <v>87</v>
      </c>
      <c r="N2240" s="1">
        <v>0</v>
      </c>
      <c r="O2240" s="1">
        <v>1</v>
      </c>
      <c r="P2240" s="1">
        <v>395</v>
      </c>
      <c r="Q2240" s="1">
        <v>799668</v>
      </c>
      <c r="R2240" s="1">
        <v>55511.819762317071</v>
      </c>
      <c r="S2240" s="1">
        <v>68.400947570800781</v>
      </c>
      <c r="T2240" s="1">
        <v>-465.38041251967911</v>
      </c>
      <c r="U2240" s="1">
        <v>79.617840429152054</v>
      </c>
      <c r="V2240" s="1">
        <v>257.55575561523438</v>
      </c>
      <c r="W2240" s="1">
        <v>-109.13758087158203</v>
      </c>
      <c r="X2240" s="1">
        <v>-0.19660241969885409</v>
      </c>
      <c r="Y2240" s="1">
        <v>0.50733554425086402</v>
      </c>
      <c r="Z2240" s="1">
        <v>11.233036710234748</v>
      </c>
      <c r="AA2240" s="1">
        <v>45.309803568480923</v>
      </c>
      <c r="AB2240" s="1">
        <v>37.849082369183215</v>
      </c>
      <c r="AC2240" s="1">
        <v>5.100741807850258</v>
      </c>
      <c r="AD2240" s="1">
        <v>0</v>
      </c>
      <c r="AE2240" s="1">
        <v>0.2712375635888894</v>
      </c>
      <c r="AF2240" s="1">
        <v>5.727126757604406</v>
      </c>
      <c r="AG2240" s="1">
        <v>-3.1506434390865898</v>
      </c>
      <c r="AH2240" s="1">
        <v>9.8425705167552984</v>
      </c>
      <c r="AI2240" s="1">
        <v>16.633125300153541</v>
      </c>
      <c r="AJ2240" s="1">
        <v>2.5755577087402344</v>
      </c>
      <c r="AK2240" s="1">
        <v>0</v>
      </c>
      <c r="AL2240" s="1">
        <v>0</v>
      </c>
      <c r="AM2240" s="1">
        <v>-4.2558212528412875</v>
      </c>
    </row>
    <row r="2241" spans="5:39" x14ac:dyDescent="0.2">
      <c r="E2241" s="1" t="str">
        <f t="shared" si="34"/>
        <v>-----11-01</v>
      </c>
      <c r="F2241" s="1" t="s">
        <v>87</v>
      </c>
      <c r="G2241" s="1" t="s">
        <v>87</v>
      </c>
      <c r="H2241" s="1" t="s">
        <v>87</v>
      </c>
      <c r="I2241" s="1" t="s">
        <v>87</v>
      </c>
      <c r="J2241" s="1" t="s">
        <v>87</v>
      </c>
      <c r="K2241" s="1">
        <v>1</v>
      </c>
      <c r="L2241" s="1">
        <v>1</v>
      </c>
      <c r="M2241" s="1" t="s">
        <v>87</v>
      </c>
      <c r="N2241" s="1">
        <v>0</v>
      </c>
      <c r="O2241" s="1">
        <v>1</v>
      </c>
      <c r="P2241" s="1">
        <v>142</v>
      </c>
      <c r="Q2241" s="1">
        <v>320742</v>
      </c>
      <c r="R2241" s="1">
        <v>49989.702980048336</v>
      </c>
      <c r="S2241" s="1">
        <v>65.308425903320313</v>
      </c>
      <c r="T2241" s="1">
        <v>-359.68061146530022</v>
      </c>
      <c r="U2241" s="1">
        <v>73.749520444721952</v>
      </c>
      <c r="V2241" s="1">
        <v>240.06117248535156</v>
      </c>
      <c r="W2241" s="1">
        <v>-103.89508056640625</v>
      </c>
      <c r="X2241" s="1">
        <v>-0.20783296233600826</v>
      </c>
      <c r="Y2241" s="1">
        <v>2.7137075905244714</v>
      </c>
      <c r="Z2241" s="1">
        <v>10.660593249402947</v>
      </c>
      <c r="AA2241" s="1">
        <v>45.585548509393838</v>
      </c>
      <c r="AB2241" s="1">
        <v>30.020701997243894</v>
      </c>
      <c r="AC2241" s="1">
        <v>11.019448653434848</v>
      </c>
      <c r="AD2241" s="1">
        <v>0</v>
      </c>
      <c r="AE2241" s="1">
        <v>0.47701891239687971</v>
      </c>
      <c r="AF2241" s="1">
        <v>5.3734777484707337</v>
      </c>
      <c r="AG2241" s="1">
        <v>-8.6621435747039186</v>
      </c>
      <c r="AH2241" s="1">
        <v>6.2243548664649841</v>
      </c>
      <c r="AI2241" s="1">
        <v>6.8990530790187226</v>
      </c>
      <c r="AJ2241" s="1">
        <v>2.4006116390228271</v>
      </c>
      <c r="AK2241" s="1">
        <v>0</v>
      </c>
      <c r="AL2241" s="1">
        <v>0</v>
      </c>
      <c r="AM2241" s="1">
        <v>-62.486424451157461</v>
      </c>
    </row>
    <row r="2242" spans="5:39" x14ac:dyDescent="0.2">
      <c r="E2242" s="1" t="str">
        <f t="shared" si="34"/>
        <v>-----10-11</v>
      </c>
      <c r="F2242" s="1" t="s">
        <v>87</v>
      </c>
      <c r="G2242" s="1" t="s">
        <v>87</v>
      </c>
      <c r="H2242" s="1" t="s">
        <v>87</v>
      </c>
      <c r="I2242" s="1" t="s">
        <v>87</v>
      </c>
      <c r="J2242" s="1" t="s">
        <v>87</v>
      </c>
      <c r="K2242" s="1">
        <v>1</v>
      </c>
      <c r="L2242" s="1">
        <v>0</v>
      </c>
      <c r="M2242" s="1" t="s">
        <v>87</v>
      </c>
      <c r="N2242" s="1">
        <v>1</v>
      </c>
      <c r="O2242" s="1">
        <v>1</v>
      </c>
      <c r="P2242" s="1">
        <v>233</v>
      </c>
      <c r="Q2242" s="1">
        <v>450473</v>
      </c>
      <c r="R2242" s="1">
        <v>54055.603692737823</v>
      </c>
      <c r="S2242" s="1">
        <v>68.442344665527344</v>
      </c>
      <c r="T2242" s="1">
        <v>-603.33567030987138</v>
      </c>
      <c r="U2242" s="1">
        <v>84.04061797631357</v>
      </c>
      <c r="V2242" s="1">
        <v>250.431884765625</v>
      </c>
      <c r="W2242" s="1">
        <v>-278.34243774414063</v>
      </c>
      <c r="X2242" s="1">
        <v>-0.51491874797345927</v>
      </c>
      <c r="Y2242" s="1">
        <v>0.7658616609652521</v>
      </c>
      <c r="Z2242" s="1">
        <v>16.851842396769616</v>
      </c>
      <c r="AA2242" s="1">
        <v>58.835712684223026</v>
      </c>
      <c r="AB2242" s="1">
        <v>20.222077682791202</v>
      </c>
      <c r="AC2242" s="1">
        <v>3.3245055752509032</v>
      </c>
      <c r="AD2242" s="1">
        <v>0</v>
      </c>
      <c r="AE2242" s="1">
        <v>0</v>
      </c>
      <c r="AF2242" s="1">
        <v>7.631533965409691</v>
      </c>
      <c r="AG2242" s="1">
        <v>1.6141470874847315</v>
      </c>
      <c r="AH2242" s="1">
        <v>10.916960166002715</v>
      </c>
      <c r="AI2242" s="1">
        <v>17.801137424574083</v>
      </c>
      <c r="AJ2242" s="1">
        <v>2.5043187141418457</v>
      </c>
      <c r="AK2242" s="1">
        <v>0</v>
      </c>
      <c r="AL2242" s="1">
        <v>0</v>
      </c>
      <c r="AM2242" s="1">
        <v>-39.811500504243213</v>
      </c>
    </row>
    <row r="2243" spans="5:39" x14ac:dyDescent="0.2">
      <c r="E2243" s="1" t="str">
        <f t="shared" ref="E2243:E2306" si="35">CONCATENATE(F2243,G2243,H2243,I2243,J2243,K2243,L2243,M2243,N2243,O2243,)</f>
        <v>-----11-11</v>
      </c>
      <c r="F2243" s="1" t="s">
        <v>87</v>
      </c>
      <c r="G2243" s="1" t="s">
        <v>87</v>
      </c>
      <c r="H2243" s="1" t="s">
        <v>87</v>
      </c>
      <c r="I2243" s="1" t="s">
        <v>87</v>
      </c>
      <c r="J2243" s="1" t="s">
        <v>87</v>
      </c>
      <c r="K2243" s="1">
        <v>1</v>
      </c>
      <c r="L2243" s="1">
        <v>1</v>
      </c>
      <c r="M2243" s="1" t="s">
        <v>87</v>
      </c>
      <c r="N2243" s="1">
        <v>1</v>
      </c>
      <c r="O2243" s="1">
        <v>1</v>
      </c>
      <c r="P2243" s="1">
        <v>30</v>
      </c>
      <c r="Q2243" s="1">
        <v>86255</v>
      </c>
      <c r="R2243" s="1">
        <v>54961.71332961497</v>
      </c>
      <c r="S2243" s="1">
        <v>73.945060729980469</v>
      </c>
      <c r="T2243" s="1">
        <v>-425.34765688643859</v>
      </c>
      <c r="U2243" s="1">
        <v>64.099954480947432</v>
      </c>
      <c r="V2243" s="1">
        <v>207.92417907714844</v>
      </c>
      <c r="W2243" s="1">
        <v>-538.22808837890625</v>
      </c>
      <c r="X2243" s="1">
        <v>-0.97927822073351067</v>
      </c>
      <c r="Y2243" s="1">
        <v>10.641701930322881</v>
      </c>
      <c r="Z2243" s="1">
        <v>33.825285490696196</v>
      </c>
      <c r="AA2243" s="1">
        <v>33.993391687438404</v>
      </c>
      <c r="AB2243" s="1">
        <v>21.256738739783202</v>
      </c>
      <c r="AC2243" s="1">
        <v>0.2828821517593183</v>
      </c>
      <c r="AD2243" s="1">
        <v>0</v>
      </c>
      <c r="AE2243" s="1">
        <v>0</v>
      </c>
      <c r="AF2243" s="1">
        <v>3.8560083473421831</v>
      </c>
      <c r="AG2243" s="1">
        <v>-0.50328116648750454</v>
      </c>
      <c r="AH2243" s="1">
        <v>5.3349834792185957</v>
      </c>
      <c r="AI2243" s="1">
        <v>4.0929762354793766</v>
      </c>
      <c r="AJ2243" s="1">
        <v>2.0792417526245117</v>
      </c>
      <c r="AK2243" s="1">
        <v>0</v>
      </c>
      <c r="AL2243" s="1">
        <v>1</v>
      </c>
      <c r="AM2243" s="1">
        <v>-393.82924844509103</v>
      </c>
    </row>
    <row r="2244" spans="5:39" x14ac:dyDescent="0.2">
      <c r="E2244" s="1" t="str">
        <f t="shared" si="35"/>
        <v>-----00-02</v>
      </c>
      <c r="F2244" s="1" t="s">
        <v>87</v>
      </c>
      <c r="G2244" s="1" t="s">
        <v>87</v>
      </c>
      <c r="H2244" s="1" t="s">
        <v>87</v>
      </c>
      <c r="I2244" s="1" t="s">
        <v>87</v>
      </c>
      <c r="J2244" s="1" t="s">
        <v>87</v>
      </c>
      <c r="K2244" s="1">
        <v>0</v>
      </c>
      <c r="L2244" s="1">
        <v>0</v>
      </c>
      <c r="M2244" s="1" t="s">
        <v>87</v>
      </c>
      <c r="N2244" s="1">
        <v>0</v>
      </c>
      <c r="O2244" s="1">
        <v>2</v>
      </c>
      <c r="P2244" s="1">
        <v>4253</v>
      </c>
      <c r="Q2244" s="1">
        <v>10799952</v>
      </c>
      <c r="R2244" s="1">
        <v>33217.02760089183</v>
      </c>
      <c r="S2244" s="1">
        <v>42.880580902099609</v>
      </c>
      <c r="T2244" s="1">
        <v>-228.91119046608287</v>
      </c>
      <c r="U2244" s="1">
        <v>83.38881615491502</v>
      </c>
      <c r="V2244" s="1">
        <v>196.86030578613281</v>
      </c>
      <c r="W2244" s="1">
        <v>56.464931488037109</v>
      </c>
      <c r="X2244" s="1">
        <v>0.16998791152078011</v>
      </c>
      <c r="Y2244" s="1">
        <v>7.175957819071789E-2</v>
      </c>
      <c r="Z2244" s="1">
        <v>2.3644456938327134</v>
      </c>
      <c r="AA2244" s="1">
        <v>31.600001555562468</v>
      </c>
      <c r="AB2244" s="1">
        <v>52.799873554993582</v>
      </c>
      <c r="AC2244" s="1">
        <v>12.515990811811015</v>
      </c>
      <c r="AD2244" s="1">
        <v>0.64792880560950639</v>
      </c>
      <c r="AE2244" s="1">
        <v>6.4407693663823692E-2</v>
      </c>
      <c r="AF2244" s="1">
        <v>2.1302779864206802</v>
      </c>
      <c r="AG2244" s="1">
        <v>-14.436704863750652</v>
      </c>
      <c r="AH2244" s="1">
        <v>5.1583689993014801</v>
      </c>
      <c r="AI2244" s="1">
        <v>2.1584944140871807</v>
      </c>
      <c r="AJ2244" s="1">
        <v>1.9686031341552734</v>
      </c>
      <c r="AK2244" s="1">
        <v>0</v>
      </c>
      <c r="AL2244" s="1">
        <v>0</v>
      </c>
      <c r="AM2244" s="1">
        <v>12.246837597530014</v>
      </c>
    </row>
    <row r="2245" spans="5:39" x14ac:dyDescent="0.2">
      <c r="E2245" s="1" t="str">
        <f t="shared" si="35"/>
        <v>-----01-02</v>
      </c>
      <c r="F2245" s="1" t="s">
        <v>87</v>
      </c>
      <c r="G2245" s="1" t="s">
        <v>87</v>
      </c>
      <c r="H2245" s="1" t="s">
        <v>87</v>
      </c>
      <c r="I2245" s="1" t="s">
        <v>87</v>
      </c>
      <c r="J2245" s="1" t="s">
        <v>87</v>
      </c>
      <c r="K2245" s="1">
        <v>0</v>
      </c>
      <c r="L2245" s="1">
        <v>1</v>
      </c>
      <c r="M2245" s="1" t="s">
        <v>87</v>
      </c>
      <c r="N2245" s="1">
        <v>0</v>
      </c>
      <c r="O2245" s="1">
        <v>2</v>
      </c>
      <c r="P2245" s="1">
        <v>2880</v>
      </c>
      <c r="Q2245" s="1">
        <v>8123585</v>
      </c>
      <c r="R2245" s="1">
        <v>33638.190199855359</v>
      </c>
      <c r="S2245" s="1">
        <v>45.395709991455078</v>
      </c>
      <c r="T2245" s="1">
        <v>-161.22538158991665</v>
      </c>
      <c r="U2245" s="1">
        <v>66.243476954108431</v>
      </c>
      <c r="V2245" s="1">
        <v>181.74159240722656</v>
      </c>
      <c r="W2245" s="1">
        <v>76.66204833984375</v>
      </c>
      <c r="X2245" s="1">
        <v>0.22790182196000958</v>
      </c>
      <c r="Y2245" s="1">
        <v>3.3790500130176516E-2</v>
      </c>
      <c r="Z2245" s="1">
        <v>1.9567592386858759</v>
      </c>
      <c r="AA2245" s="1">
        <v>23.487425810156477</v>
      </c>
      <c r="AB2245" s="1">
        <v>59.270223675877091</v>
      </c>
      <c r="AC2245" s="1">
        <v>14.912960226304028</v>
      </c>
      <c r="AD2245" s="1">
        <v>0.33884054884635295</v>
      </c>
      <c r="AE2245" s="1">
        <v>5.2686098563626774E-3</v>
      </c>
      <c r="AF2245" s="1">
        <v>1.5785272142779325</v>
      </c>
      <c r="AG2245" s="1">
        <v>-18.479264049162374</v>
      </c>
      <c r="AH2245" s="1">
        <v>3.2135217908112548</v>
      </c>
      <c r="AI2245" s="1">
        <v>1.3585515103390835</v>
      </c>
      <c r="AJ2245" s="1">
        <v>1.8174159526824951</v>
      </c>
      <c r="AK2245" s="1">
        <v>0</v>
      </c>
      <c r="AL2245" s="1">
        <v>0</v>
      </c>
      <c r="AM2245" s="1">
        <v>3.8095454643790867</v>
      </c>
    </row>
    <row r="2246" spans="5:39" x14ac:dyDescent="0.2">
      <c r="E2246" s="1" t="str">
        <f t="shared" si="35"/>
        <v>-----00-12</v>
      </c>
      <c r="F2246" s="1" t="s">
        <v>87</v>
      </c>
      <c r="G2246" s="1" t="s">
        <v>87</v>
      </c>
      <c r="H2246" s="1" t="s">
        <v>87</v>
      </c>
      <c r="I2246" s="1" t="s">
        <v>87</v>
      </c>
      <c r="J2246" s="1" t="s">
        <v>87</v>
      </c>
      <c r="K2246" s="1">
        <v>0</v>
      </c>
      <c r="L2246" s="1">
        <v>0</v>
      </c>
      <c r="M2246" s="1" t="s">
        <v>87</v>
      </c>
      <c r="N2246" s="1">
        <v>1</v>
      </c>
      <c r="O2246" s="1">
        <v>2</v>
      </c>
      <c r="P2246" s="1">
        <v>1547</v>
      </c>
      <c r="Q2246" s="1">
        <v>4381382</v>
      </c>
      <c r="R2246" s="1">
        <v>32571.802792745781</v>
      </c>
      <c r="S2246" s="1">
        <v>45.279376983642578</v>
      </c>
      <c r="T2246" s="1">
        <v>-334.1095864047719</v>
      </c>
      <c r="U2246" s="1">
        <v>68.042361136360924</v>
      </c>
      <c r="V2246" s="1">
        <v>191.75680541992188</v>
      </c>
      <c r="W2246" s="1">
        <v>-51.015449523925781</v>
      </c>
      <c r="X2246" s="1">
        <v>-0.15662458061820167</v>
      </c>
      <c r="Y2246" s="1">
        <v>0.88944538504061055</v>
      </c>
      <c r="Z2246" s="1">
        <v>10.224125629767046</v>
      </c>
      <c r="AA2246" s="1">
        <v>50.412814951994598</v>
      </c>
      <c r="AB2246" s="1">
        <v>37.707485902849832</v>
      </c>
      <c r="AC2246" s="1">
        <v>0.7248169641451031</v>
      </c>
      <c r="AD2246" s="1">
        <v>4.131116620280998E-2</v>
      </c>
      <c r="AE2246" s="1">
        <v>0.78365684617319376</v>
      </c>
      <c r="AF2246" s="1">
        <v>9.9510839274000755</v>
      </c>
      <c r="AG2246" s="1">
        <v>-2.7387626620971819</v>
      </c>
      <c r="AH2246" s="1">
        <v>4.7286028583516497</v>
      </c>
      <c r="AI2246" s="1">
        <v>9.8143909074342854</v>
      </c>
      <c r="AJ2246" s="1">
        <v>1.9175679683685303</v>
      </c>
      <c r="AK2246" s="1">
        <v>0</v>
      </c>
      <c r="AL2246" s="1">
        <v>0</v>
      </c>
      <c r="AM2246" s="1">
        <v>11.490741596633256</v>
      </c>
    </row>
    <row r="2247" spans="5:39" x14ac:dyDescent="0.2">
      <c r="E2247" s="1" t="str">
        <f t="shared" si="35"/>
        <v>-----01-12</v>
      </c>
      <c r="F2247" s="1" t="s">
        <v>87</v>
      </c>
      <c r="G2247" s="1" t="s">
        <v>87</v>
      </c>
      <c r="H2247" s="1" t="s">
        <v>87</v>
      </c>
      <c r="I2247" s="1" t="s">
        <v>87</v>
      </c>
      <c r="J2247" s="1" t="s">
        <v>87</v>
      </c>
      <c r="K2247" s="1">
        <v>0</v>
      </c>
      <c r="L2247" s="1">
        <v>1</v>
      </c>
      <c r="M2247" s="1" t="s">
        <v>87</v>
      </c>
      <c r="N2247" s="1">
        <v>1</v>
      </c>
      <c r="O2247" s="1">
        <v>2</v>
      </c>
      <c r="P2247" s="1">
        <v>386</v>
      </c>
      <c r="Q2247" s="1">
        <v>1157656</v>
      </c>
      <c r="R2247" s="1">
        <v>34719.288194789042</v>
      </c>
      <c r="S2247" s="1">
        <v>47.760974884033203</v>
      </c>
      <c r="T2247" s="1">
        <v>-260.04487780014313</v>
      </c>
      <c r="U2247" s="1">
        <v>60.845019018633636</v>
      </c>
      <c r="V2247" s="1">
        <v>165.51081848144531</v>
      </c>
      <c r="W2247" s="1">
        <v>-30.373723983764648</v>
      </c>
      <c r="X2247" s="1">
        <v>-8.7483717446498188E-2</v>
      </c>
      <c r="Y2247" s="1">
        <v>0.18572011029183108</v>
      </c>
      <c r="Z2247" s="1">
        <v>6.7716143655801027</v>
      </c>
      <c r="AA2247" s="1">
        <v>45.951560739978028</v>
      </c>
      <c r="AB2247" s="1">
        <v>45.644301934253349</v>
      </c>
      <c r="AC2247" s="1">
        <v>1.4468028498966878</v>
      </c>
      <c r="AD2247" s="1">
        <v>0</v>
      </c>
      <c r="AE2247" s="1">
        <v>0.18572011029183108</v>
      </c>
      <c r="AF2247" s="1">
        <v>6.4014698666961509</v>
      </c>
      <c r="AG2247" s="1">
        <v>-6.444344650293651</v>
      </c>
      <c r="AH2247" s="1">
        <v>2.4211288773284543</v>
      </c>
      <c r="AI2247" s="1">
        <v>4.4533061230033679</v>
      </c>
      <c r="AJ2247" s="1">
        <v>1.6551082134246826</v>
      </c>
      <c r="AK2247" s="1">
        <v>0</v>
      </c>
      <c r="AL2247" s="1">
        <v>0</v>
      </c>
      <c r="AM2247" s="1">
        <v>2.8852178390023653</v>
      </c>
    </row>
    <row r="2248" spans="5:39" x14ac:dyDescent="0.2">
      <c r="E2248" s="1" t="str">
        <f t="shared" si="35"/>
        <v>-----10-02</v>
      </c>
      <c r="F2248" s="1" t="s">
        <v>87</v>
      </c>
      <c r="G2248" s="1" t="s">
        <v>87</v>
      </c>
      <c r="H2248" s="1" t="s">
        <v>87</v>
      </c>
      <c r="I2248" s="1" t="s">
        <v>87</v>
      </c>
      <c r="J2248" s="1" t="s">
        <v>87</v>
      </c>
      <c r="K2248" s="1">
        <v>1</v>
      </c>
      <c r="L2248" s="1">
        <v>0</v>
      </c>
      <c r="M2248" s="1" t="s">
        <v>87</v>
      </c>
      <c r="N2248" s="1">
        <v>0</v>
      </c>
      <c r="O2248" s="1">
        <v>2</v>
      </c>
      <c r="P2248" s="1">
        <v>1196</v>
      </c>
      <c r="Q2248" s="1">
        <v>2620023</v>
      </c>
      <c r="R2248" s="1">
        <v>59049.875649874972</v>
      </c>
      <c r="S2248" s="1">
        <v>68.955169677734375</v>
      </c>
      <c r="T2248" s="1">
        <v>-429.22186054145402</v>
      </c>
      <c r="U2248" s="1">
        <v>88.530418250108383</v>
      </c>
      <c r="V2248" s="1">
        <v>263.00909423828125</v>
      </c>
      <c r="W2248" s="1">
        <v>-71.101356506347656</v>
      </c>
      <c r="X2248" s="1">
        <v>-0.1204089860035094</v>
      </c>
      <c r="Y2248" s="1">
        <v>1.2947977937598256</v>
      </c>
      <c r="Z2248" s="1">
        <v>6.2108233401004496</v>
      </c>
      <c r="AA2248" s="1">
        <v>44.963345741621353</v>
      </c>
      <c r="AB2248" s="1">
        <v>41.141165554653533</v>
      </c>
      <c r="AC2248" s="1">
        <v>5.8073917671715094</v>
      </c>
      <c r="AD2248" s="1">
        <v>0.58247580269333521</v>
      </c>
      <c r="AE2248" s="1">
        <v>0.71720744436212969</v>
      </c>
      <c r="AF2248" s="1">
        <v>3.5069157789836192</v>
      </c>
      <c r="AG2248" s="1">
        <v>-2.3753378827211802</v>
      </c>
      <c r="AH2248" s="1">
        <v>12.682756499801581</v>
      </c>
      <c r="AI2248" s="1">
        <v>17.978238235235533</v>
      </c>
      <c r="AJ2248" s="1">
        <v>2.6300909519195557</v>
      </c>
      <c r="AK2248" s="1">
        <v>0</v>
      </c>
      <c r="AL2248" s="1">
        <v>0</v>
      </c>
      <c r="AM2248" s="1">
        <v>-21.704672619450072</v>
      </c>
    </row>
    <row r="2249" spans="5:39" x14ac:dyDescent="0.2">
      <c r="E2249" s="1" t="str">
        <f t="shared" si="35"/>
        <v>-----11-02</v>
      </c>
      <c r="F2249" s="1" t="s">
        <v>87</v>
      </c>
      <c r="G2249" s="1" t="s">
        <v>87</v>
      </c>
      <c r="H2249" s="1" t="s">
        <v>87</v>
      </c>
      <c r="I2249" s="1" t="s">
        <v>87</v>
      </c>
      <c r="J2249" s="1" t="s">
        <v>87</v>
      </c>
      <c r="K2249" s="1">
        <v>1</v>
      </c>
      <c r="L2249" s="1">
        <v>1</v>
      </c>
      <c r="M2249" s="1" t="s">
        <v>87</v>
      </c>
      <c r="N2249" s="1">
        <v>0</v>
      </c>
      <c r="O2249" s="1">
        <v>2</v>
      </c>
      <c r="P2249" s="1">
        <v>440</v>
      </c>
      <c r="Q2249" s="1">
        <v>915068</v>
      </c>
      <c r="R2249" s="1">
        <v>54705.345244665717</v>
      </c>
      <c r="S2249" s="1">
        <v>68.004928588867188</v>
      </c>
      <c r="T2249" s="1">
        <v>-314.29808677907522</v>
      </c>
      <c r="U2249" s="1">
        <v>79.290623474961379</v>
      </c>
      <c r="V2249" s="1">
        <v>240.52485656738281</v>
      </c>
      <c r="W2249" s="1">
        <v>-90.7596435546875</v>
      </c>
      <c r="X2249" s="1">
        <v>-0.16590635366392723</v>
      </c>
      <c r="Y2249" s="1">
        <v>1.9864097531549569</v>
      </c>
      <c r="Z2249" s="1">
        <v>7.9950342488208523</v>
      </c>
      <c r="AA2249" s="1">
        <v>33.310529927830501</v>
      </c>
      <c r="AB2249" s="1">
        <v>47.489585473429294</v>
      </c>
      <c r="AC2249" s="1">
        <v>9.2184405967643936</v>
      </c>
      <c r="AD2249" s="1">
        <v>0</v>
      </c>
      <c r="AE2249" s="1">
        <v>0.65787460604020687</v>
      </c>
      <c r="AF2249" s="1">
        <v>4.1554288861592799</v>
      </c>
      <c r="AG2249" s="1">
        <v>-6.8138493598401517</v>
      </c>
      <c r="AH2249" s="1">
        <v>8.4343103562732367</v>
      </c>
      <c r="AI2249" s="1">
        <v>26.629281261158177</v>
      </c>
      <c r="AJ2249" s="1">
        <v>2.4052486419677734</v>
      </c>
      <c r="AK2249" s="1">
        <v>0</v>
      </c>
      <c r="AL2249" s="1">
        <v>0</v>
      </c>
      <c r="AM2249" s="1">
        <v>-124.52678071353375</v>
      </c>
    </row>
    <row r="2250" spans="5:39" x14ac:dyDescent="0.2">
      <c r="E2250" s="1" t="str">
        <f t="shared" si="35"/>
        <v>-----10-12</v>
      </c>
      <c r="F2250" s="1" t="s">
        <v>87</v>
      </c>
      <c r="G2250" s="1" t="s">
        <v>87</v>
      </c>
      <c r="H2250" s="1" t="s">
        <v>87</v>
      </c>
      <c r="I2250" s="1" t="s">
        <v>87</v>
      </c>
      <c r="J2250" s="1" t="s">
        <v>87</v>
      </c>
      <c r="K2250" s="1">
        <v>1</v>
      </c>
      <c r="L2250" s="1">
        <v>0</v>
      </c>
      <c r="M2250" s="1" t="s">
        <v>87</v>
      </c>
      <c r="N2250" s="1">
        <v>1</v>
      </c>
      <c r="O2250" s="1">
        <v>2</v>
      </c>
      <c r="P2250" s="1">
        <v>477</v>
      </c>
      <c r="Q2250" s="1">
        <v>973758</v>
      </c>
      <c r="R2250" s="1">
        <v>53288.180893802244</v>
      </c>
      <c r="S2250" s="1">
        <v>66.296478271484375</v>
      </c>
      <c r="T2250" s="1">
        <v>-507.44061819359086</v>
      </c>
      <c r="U2250" s="1">
        <v>74.726945088380774</v>
      </c>
      <c r="V2250" s="1">
        <v>251.71788024902344</v>
      </c>
      <c r="W2250" s="1">
        <v>-162.15399169921875</v>
      </c>
      <c r="X2250" s="1">
        <v>-0.304296354237302</v>
      </c>
      <c r="Y2250" s="1">
        <v>1.9212165651013906</v>
      </c>
      <c r="Z2250" s="1">
        <v>14.061296543905158</v>
      </c>
      <c r="AA2250" s="1">
        <v>51.737084573374489</v>
      </c>
      <c r="AB2250" s="1">
        <v>30.865779793336745</v>
      </c>
      <c r="AC2250" s="1">
        <v>1.4146225242822139</v>
      </c>
      <c r="AD2250" s="1">
        <v>0</v>
      </c>
      <c r="AE2250" s="1">
        <v>0.96656458791609412</v>
      </c>
      <c r="AF2250" s="1">
        <v>7.7146477872325567</v>
      </c>
      <c r="AG2250" s="1">
        <v>-0.55204288684949621</v>
      </c>
      <c r="AH2250" s="1">
        <v>11.785560872874207</v>
      </c>
      <c r="AI2250" s="1">
        <v>27.447138519736498</v>
      </c>
      <c r="AJ2250" s="1">
        <v>2.5171787738800049</v>
      </c>
      <c r="AK2250" s="1">
        <v>0</v>
      </c>
      <c r="AL2250" s="1">
        <v>0</v>
      </c>
      <c r="AM2250" s="1">
        <v>-19.838850102826843</v>
      </c>
    </row>
    <row r="2251" spans="5:39" x14ac:dyDescent="0.2">
      <c r="E2251" s="1" t="str">
        <f t="shared" si="35"/>
        <v>-----11-12</v>
      </c>
      <c r="F2251" s="1" t="s">
        <v>87</v>
      </c>
      <c r="G2251" s="1" t="s">
        <v>87</v>
      </c>
      <c r="H2251" s="1" t="s">
        <v>87</v>
      </c>
      <c r="I2251" s="1" t="s">
        <v>87</v>
      </c>
      <c r="J2251" s="1" t="s">
        <v>87</v>
      </c>
      <c r="K2251" s="1">
        <v>1</v>
      </c>
      <c r="L2251" s="1">
        <v>1</v>
      </c>
      <c r="M2251" s="1" t="s">
        <v>87</v>
      </c>
      <c r="N2251" s="1">
        <v>1</v>
      </c>
      <c r="O2251" s="1">
        <v>2</v>
      </c>
      <c r="P2251" s="1">
        <v>58</v>
      </c>
      <c r="Q2251" s="1">
        <v>162712</v>
      </c>
      <c r="R2251" s="1">
        <v>54130.94374004328</v>
      </c>
      <c r="S2251" s="1">
        <v>66.865966796875</v>
      </c>
      <c r="T2251" s="1">
        <v>-446.73956835652626</v>
      </c>
      <c r="U2251" s="1">
        <v>62.474625569586074</v>
      </c>
      <c r="V2251" s="1">
        <v>207.483154296875</v>
      </c>
      <c r="W2251" s="1">
        <v>-142.04379272460938</v>
      </c>
      <c r="X2251" s="1">
        <v>-0.26240775222164231</v>
      </c>
      <c r="Y2251" s="1">
        <v>0</v>
      </c>
      <c r="Z2251" s="1">
        <v>8.7670239441467146</v>
      </c>
      <c r="AA2251" s="1">
        <v>40.51207040660799</v>
      </c>
      <c r="AB2251" s="1">
        <v>47.366512611239493</v>
      </c>
      <c r="AC2251" s="1">
        <v>3.354393038005802</v>
      </c>
      <c r="AD2251" s="1">
        <v>0</v>
      </c>
      <c r="AE2251" s="1">
        <v>0</v>
      </c>
      <c r="AF2251" s="1">
        <v>0.75532228723142725</v>
      </c>
      <c r="AG2251" s="1">
        <v>-1.8591161282246322</v>
      </c>
      <c r="AH2251" s="1">
        <v>9.5233431226753886</v>
      </c>
      <c r="AI2251" s="1">
        <v>0.11114974401245076</v>
      </c>
      <c r="AJ2251" s="1">
        <v>2.074831485748291</v>
      </c>
      <c r="AK2251" s="1">
        <v>0</v>
      </c>
      <c r="AL2251" s="1">
        <v>1</v>
      </c>
      <c r="AM2251" s="1">
        <v>26.962616392228732</v>
      </c>
    </row>
    <row r="2252" spans="5:39" x14ac:dyDescent="0.2">
      <c r="E2252" s="1" t="str">
        <f t="shared" si="35"/>
        <v>--01-0---1</v>
      </c>
      <c r="F2252" s="1" t="s">
        <v>87</v>
      </c>
      <c r="G2252" s="1" t="s">
        <v>87</v>
      </c>
      <c r="H2252" s="1">
        <v>0</v>
      </c>
      <c r="I2252" s="1">
        <v>1</v>
      </c>
      <c r="J2252" s="1" t="s">
        <v>87</v>
      </c>
      <c r="K2252" s="1">
        <v>0</v>
      </c>
      <c r="L2252" s="1" t="s">
        <v>87</v>
      </c>
      <c r="M2252" s="1" t="s">
        <v>87</v>
      </c>
      <c r="N2252" s="1" t="s">
        <v>87</v>
      </c>
      <c r="O2252" s="1">
        <v>1</v>
      </c>
      <c r="P2252" s="1">
        <v>910</v>
      </c>
      <c r="Q2252" s="1">
        <v>3144568</v>
      </c>
      <c r="R2252" s="1">
        <v>14366.615683999469</v>
      </c>
      <c r="S2252" s="1">
        <v>13.762912750244141</v>
      </c>
      <c r="T2252" s="1">
        <v>-205.8373397076754</v>
      </c>
      <c r="U2252" s="1">
        <v>55.470246612015679</v>
      </c>
      <c r="V2252" s="1">
        <v>151.57936096191406</v>
      </c>
      <c r="W2252" s="1">
        <v>7.5037674903869629</v>
      </c>
      <c r="X2252" s="1">
        <v>5.2230585514611724E-2</v>
      </c>
      <c r="Y2252" s="1">
        <v>0.88667187352920973</v>
      </c>
      <c r="Z2252" s="1">
        <v>12.880243009532629</v>
      </c>
      <c r="AA2252" s="1">
        <v>30.085213612807866</v>
      </c>
      <c r="AB2252" s="1">
        <v>46.50947284332856</v>
      </c>
      <c r="AC2252" s="1">
        <v>9.605580162362525</v>
      </c>
      <c r="AD2252" s="1">
        <v>3.2818498439213271E-2</v>
      </c>
      <c r="AE2252" s="1">
        <v>0.88667187352920973</v>
      </c>
      <c r="AF2252" s="1">
        <v>12.880243009532629</v>
      </c>
      <c r="AG2252" s="1">
        <v>-8.3991240283782957</v>
      </c>
      <c r="AH2252" s="1">
        <v>1.7677746646382206</v>
      </c>
      <c r="AI2252" s="1">
        <v>11.926638779640585</v>
      </c>
      <c r="AJ2252" s="1">
        <v>1.5157935619354248</v>
      </c>
      <c r="AK2252" s="1">
        <v>0</v>
      </c>
      <c r="AL2252" s="1">
        <v>0</v>
      </c>
      <c r="AM2252" s="1">
        <v>0.99621343406922691</v>
      </c>
    </row>
    <row r="2253" spans="5:39" x14ac:dyDescent="0.2">
      <c r="E2253" s="1" t="str">
        <f t="shared" si="35"/>
        <v>--02-0---1</v>
      </c>
      <c r="F2253" s="1" t="s">
        <v>87</v>
      </c>
      <c r="G2253" s="1" t="s">
        <v>87</v>
      </c>
      <c r="H2253" s="1">
        <v>0</v>
      </c>
      <c r="I2253" s="1">
        <v>2</v>
      </c>
      <c r="J2253" s="1" t="s">
        <v>87</v>
      </c>
      <c r="K2253" s="1">
        <v>0</v>
      </c>
      <c r="L2253" s="1" t="s">
        <v>87</v>
      </c>
      <c r="M2253" s="1" t="s">
        <v>87</v>
      </c>
      <c r="N2253" s="1" t="s">
        <v>87</v>
      </c>
      <c r="O2253" s="1">
        <v>1</v>
      </c>
      <c r="P2253" s="1">
        <v>505</v>
      </c>
      <c r="Q2253" s="1">
        <v>1731787</v>
      </c>
      <c r="R2253" s="1">
        <v>27135.143768138441</v>
      </c>
      <c r="S2253" s="1">
        <v>48.643718719482422</v>
      </c>
      <c r="T2253" s="1">
        <v>-284.64156830308008</v>
      </c>
      <c r="U2253" s="1">
        <v>61.23566602139352</v>
      </c>
      <c r="V2253" s="1">
        <v>152.33050537109375</v>
      </c>
      <c r="W2253" s="1">
        <v>-55.288707733154297</v>
      </c>
      <c r="X2253" s="1">
        <v>-0.20375314096575092</v>
      </c>
      <c r="Y2253" s="1">
        <v>0</v>
      </c>
      <c r="Z2253" s="1">
        <v>11.656918547142345</v>
      </c>
      <c r="AA2253" s="1">
        <v>56.585827240878928</v>
      </c>
      <c r="AB2253" s="1">
        <v>30.577259212593699</v>
      </c>
      <c r="AC2253" s="1">
        <v>1.1799949993850283</v>
      </c>
      <c r="AD2253" s="1">
        <v>0</v>
      </c>
      <c r="AE2253" s="1">
        <v>0</v>
      </c>
      <c r="AF2253" s="1">
        <v>11.656918547142345</v>
      </c>
      <c r="AG2253" s="1">
        <v>-0.37668725307029849</v>
      </c>
      <c r="AH2253" s="1">
        <v>3.811317068274036</v>
      </c>
      <c r="AI2253" s="1">
        <v>10.045498184003927</v>
      </c>
      <c r="AJ2253" s="1">
        <v>1.5233050584793091</v>
      </c>
      <c r="AK2253" s="1">
        <v>0</v>
      </c>
      <c r="AL2253" s="1">
        <v>0</v>
      </c>
      <c r="AM2253" s="1">
        <v>2.3065526274582528</v>
      </c>
    </row>
    <row r="2254" spans="5:39" x14ac:dyDescent="0.2">
      <c r="E2254" s="1" t="str">
        <f t="shared" si="35"/>
        <v>--03-0---1</v>
      </c>
      <c r="F2254" s="1" t="s">
        <v>87</v>
      </c>
      <c r="G2254" s="1" t="s">
        <v>87</v>
      </c>
      <c r="H2254" s="1">
        <v>0</v>
      </c>
      <c r="I2254" s="1">
        <v>3</v>
      </c>
      <c r="J2254" s="1" t="s">
        <v>87</v>
      </c>
      <c r="K2254" s="1">
        <v>0</v>
      </c>
      <c r="L2254" s="1" t="s">
        <v>87</v>
      </c>
      <c r="M2254" s="1" t="s">
        <v>87</v>
      </c>
      <c r="N2254" s="1" t="s">
        <v>87</v>
      </c>
      <c r="O2254" s="1">
        <v>1</v>
      </c>
      <c r="P2254" s="1">
        <v>63</v>
      </c>
      <c r="Q2254" s="1">
        <v>225743</v>
      </c>
      <c r="R2254" s="1">
        <v>65089.901915858798</v>
      </c>
      <c r="S2254" s="1">
        <v>90.103507995605469</v>
      </c>
      <c r="T2254" s="1">
        <v>-457.69748470805064</v>
      </c>
      <c r="U2254" s="1">
        <v>87.022975258914187</v>
      </c>
      <c r="V2254" s="1">
        <v>176.600830078125</v>
      </c>
      <c r="W2254" s="1">
        <v>-194.13587951660156</v>
      </c>
      <c r="X2254" s="1">
        <v>-0.2982580612389914</v>
      </c>
      <c r="Y2254" s="1">
        <v>0</v>
      </c>
      <c r="Z2254" s="1">
        <v>6.5468253722153067</v>
      </c>
      <c r="AA2254" s="1">
        <v>78.520264194238578</v>
      </c>
      <c r="AB2254" s="1">
        <v>14.932910433546112</v>
      </c>
      <c r="AC2254" s="1">
        <v>0</v>
      </c>
      <c r="AD2254" s="1">
        <v>0</v>
      </c>
      <c r="AE2254" s="1">
        <v>0</v>
      </c>
      <c r="AF2254" s="1">
        <v>0</v>
      </c>
      <c r="AG2254" s="1">
        <v>10.258604344482627</v>
      </c>
      <c r="AH2254" s="1">
        <v>10.502173391284126</v>
      </c>
      <c r="AI2254" s="1">
        <v>0</v>
      </c>
      <c r="AJ2254" s="1">
        <v>1.7660082578659058</v>
      </c>
      <c r="AK2254" s="1">
        <v>0</v>
      </c>
      <c r="AL2254" s="1">
        <v>1</v>
      </c>
      <c r="AM2254" s="1">
        <v>-20.822976357879803</v>
      </c>
    </row>
    <row r="2255" spans="5:39" x14ac:dyDescent="0.2">
      <c r="E2255" s="1" t="str">
        <f t="shared" si="35"/>
        <v>--11-0---1</v>
      </c>
      <c r="F2255" s="1" t="s">
        <v>87</v>
      </c>
      <c r="G2255" s="1" t="s">
        <v>87</v>
      </c>
      <c r="H2255" s="1">
        <v>1</v>
      </c>
      <c r="I2255" s="1">
        <v>1</v>
      </c>
      <c r="J2255" s="1" t="s">
        <v>87</v>
      </c>
      <c r="K2255" s="1">
        <v>0</v>
      </c>
      <c r="L2255" s="1" t="s">
        <v>87</v>
      </c>
      <c r="M2255" s="1" t="s">
        <v>87</v>
      </c>
      <c r="N2255" s="1" t="s">
        <v>87</v>
      </c>
      <c r="O2255" s="1">
        <v>1</v>
      </c>
      <c r="P2255" s="1">
        <v>642</v>
      </c>
      <c r="Q2255" s="1">
        <v>1252143</v>
      </c>
      <c r="R2255" s="1">
        <v>18802.766823712496</v>
      </c>
      <c r="S2255" s="1">
        <v>17.313419342041016</v>
      </c>
      <c r="T2255" s="1">
        <v>-213.4492131915909</v>
      </c>
      <c r="U2255" s="1">
        <v>66.291578838941035</v>
      </c>
      <c r="V2255" s="1">
        <v>210.40687561035156</v>
      </c>
      <c r="W2255" s="1">
        <v>68.461372375488281</v>
      </c>
      <c r="X2255" s="1">
        <v>0.3641026505160424</v>
      </c>
      <c r="Y2255" s="1">
        <v>0.51751277609665991</v>
      </c>
      <c r="Z2255" s="1">
        <v>4.9178089084074266</v>
      </c>
      <c r="AA2255" s="1">
        <v>24.131189488740503</v>
      </c>
      <c r="AB2255" s="1">
        <v>57.5773693579727</v>
      </c>
      <c r="AC2255" s="1">
        <v>12.736804023182655</v>
      </c>
      <c r="AD2255" s="1">
        <v>0.11931544560006326</v>
      </c>
      <c r="AE2255" s="1">
        <v>0.51751277609665991</v>
      </c>
      <c r="AF2255" s="1">
        <v>4.9178089084074266</v>
      </c>
      <c r="AG2255" s="1">
        <v>-24.846738719128702</v>
      </c>
      <c r="AH2255" s="1">
        <v>2.6657237996462069</v>
      </c>
      <c r="AI2255" s="1">
        <v>4.7788623885961838</v>
      </c>
      <c r="AJ2255" s="1">
        <v>2.1040687561035156</v>
      </c>
      <c r="AK2255" s="1">
        <v>0</v>
      </c>
      <c r="AL2255" s="1">
        <v>0</v>
      </c>
      <c r="AM2255" s="1">
        <v>22.614283959246613</v>
      </c>
    </row>
    <row r="2256" spans="5:39" x14ac:dyDescent="0.2">
      <c r="E2256" s="1" t="str">
        <f t="shared" si="35"/>
        <v>--12-0---1</v>
      </c>
      <c r="F2256" s="1" t="s">
        <v>87</v>
      </c>
      <c r="G2256" s="1" t="s">
        <v>87</v>
      </c>
      <c r="H2256" s="1">
        <v>1</v>
      </c>
      <c r="I2256" s="1">
        <v>2</v>
      </c>
      <c r="J2256" s="1" t="s">
        <v>87</v>
      </c>
      <c r="K2256" s="1">
        <v>0</v>
      </c>
      <c r="L2256" s="1" t="s">
        <v>87</v>
      </c>
      <c r="M2256" s="1" t="s">
        <v>87</v>
      </c>
      <c r="N2256" s="1" t="s">
        <v>87</v>
      </c>
      <c r="O2256" s="1">
        <v>1</v>
      </c>
      <c r="P2256" s="1">
        <v>1274</v>
      </c>
      <c r="Q2256" s="1">
        <v>2821494</v>
      </c>
      <c r="R2256" s="1">
        <v>37753.583163311996</v>
      </c>
      <c r="S2256" s="1">
        <v>56.651115417480469</v>
      </c>
      <c r="T2256" s="1">
        <v>-336.83747466029968</v>
      </c>
      <c r="U2256" s="1">
        <v>70.366795730183853</v>
      </c>
      <c r="V2256" s="1">
        <v>222.13249206542969</v>
      </c>
      <c r="W2256" s="1">
        <v>10.11577320098877</v>
      </c>
      <c r="X2256" s="1">
        <v>2.6794206942505606E-2</v>
      </c>
      <c r="Y2256" s="1">
        <v>0.32511144804844522</v>
      </c>
      <c r="Z2256" s="1">
        <v>4.4706456933808827</v>
      </c>
      <c r="AA2256" s="1">
        <v>42.723181406729907</v>
      </c>
      <c r="AB2256" s="1">
        <v>50.418785225132503</v>
      </c>
      <c r="AC2256" s="1">
        <v>2.0622762267082617</v>
      </c>
      <c r="AD2256" s="1">
        <v>0</v>
      </c>
      <c r="AE2256" s="1">
        <v>0.32511144804844522</v>
      </c>
      <c r="AF2256" s="1">
        <v>4.4706456933808827</v>
      </c>
      <c r="AG2256" s="1">
        <v>-2.334395456181519</v>
      </c>
      <c r="AH2256" s="1">
        <v>5.7981829083904728</v>
      </c>
      <c r="AI2256" s="1">
        <v>7.634356058194097</v>
      </c>
      <c r="AJ2256" s="1">
        <v>2.2213249206542969</v>
      </c>
      <c r="AK2256" s="1">
        <v>0</v>
      </c>
      <c r="AL2256" s="1">
        <v>0</v>
      </c>
      <c r="AM2256" s="1">
        <v>43.355814297048568</v>
      </c>
    </row>
    <row r="2257" spans="5:39" x14ac:dyDescent="0.2">
      <c r="E2257" s="1" t="str">
        <f t="shared" si="35"/>
        <v>--13-0---1</v>
      </c>
      <c r="F2257" s="1" t="s">
        <v>87</v>
      </c>
      <c r="G2257" s="1" t="s">
        <v>87</v>
      </c>
      <c r="H2257" s="1">
        <v>1</v>
      </c>
      <c r="I2257" s="1">
        <v>3</v>
      </c>
      <c r="J2257" s="1" t="s">
        <v>87</v>
      </c>
      <c r="K2257" s="1">
        <v>0</v>
      </c>
      <c r="L2257" s="1" t="s">
        <v>87</v>
      </c>
      <c r="M2257" s="1" t="s">
        <v>87</v>
      </c>
      <c r="N2257" s="1" t="s">
        <v>87</v>
      </c>
      <c r="O2257" s="1">
        <v>1</v>
      </c>
      <c r="P2257" s="1">
        <v>453</v>
      </c>
      <c r="Q2257" s="1">
        <v>1152669</v>
      </c>
      <c r="R2257" s="1">
        <v>75426.99464334322</v>
      </c>
      <c r="S2257" s="1">
        <v>90.121917724609375</v>
      </c>
      <c r="T2257" s="1">
        <v>-486.01859246423726</v>
      </c>
      <c r="U2257" s="1">
        <v>80.492436309344271</v>
      </c>
      <c r="V2257" s="1">
        <v>220.88908386230469</v>
      </c>
      <c r="W2257" s="1">
        <v>-197.4638671875</v>
      </c>
      <c r="X2257" s="1">
        <v>-0.26179469050995402</v>
      </c>
      <c r="Y2257" s="1">
        <v>0</v>
      </c>
      <c r="Z2257" s="1">
        <v>4.8269711426263742</v>
      </c>
      <c r="AA2257" s="1">
        <v>75.178997613365155</v>
      </c>
      <c r="AB2257" s="1">
        <v>19.994031244008468</v>
      </c>
      <c r="AC2257" s="1">
        <v>0</v>
      </c>
      <c r="AD2257" s="1">
        <v>0</v>
      </c>
      <c r="AE2257" s="1">
        <v>0</v>
      </c>
      <c r="AF2257" s="1">
        <v>0</v>
      </c>
      <c r="AG2257" s="1">
        <v>0</v>
      </c>
      <c r="AH2257" s="1">
        <v>11.359766039099222</v>
      </c>
      <c r="AI2257" s="1">
        <v>0</v>
      </c>
      <c r="AJ2257" s="1">
        <v>2.2088909149169922</v>
      </c>
      <c r="AK2257" s="1">
        <v>0</v>
      </c>
      <c r="AL2257" s="1">
        <v>0</v>
      </c>
      <c r="AM2257" s="1">
        <v>-24.186562916049297</v>
      </c>
    </row>
    <row r="2258" spans="5:39" x14ac:dyDescent="0.2">
      <c r="E2258" s="1" t="str">
        <f t="shared" si="35"/>
        <v>--11-1---1</v>
      </c>
      <c r="F2258" s="1" t="s">
        <v>87</v>
      </c>
      <c r="G2258" s="1" t="s">
        <v>87</v>
      </c>
      <c r="H2258" s="1">
        <v>1</v>
      </c>
      <c r="I2258" s="1">
        <v>1</v>
      </c>
      <c r="J2258" s="1" t="s">
        <v>87</v>
      </c>
      <c r="K2258" s="1">
        <v>1</v>
      </c>
      <c r="L2258" s="1" t="s">
        <v>87</v>
      </c>
      <c r="M2258" s="1" t="s">
        <v>87</v>
      </c>
      <c r="N2258" s="1" t="s">
        <v>87</v>
      </c>
      <c r="O2258" s="1">
        <v>1</v>
      </c>
      <c r="P2258" s="1">
        <v>125</v>
      </c>
      <c r="Q2258" s="1">
        <v>162344</v>
      </c>
      <c r="R2258" s="1">
        <v>24747.791642625245</v>
      </c>
      <c r="S2258" s="1">
        <v>19.323301315307617</v>
      </c>
      <c r="T2258" s="1">
        <v>-359.30530525100914</v>
      </c>
      <c r="U2258" s="1">
        <v>79.706934825136415</v>
      </c>
      <c r="V2258" s="1">
        <v>297.862548828125</v>
      </c>
      <c r="W2258" s="1">
        <v>74.409706115722656</v>
      </c>
      <c r="X2258" s="1">
        <v>0.30067210517305487</v>
      </c>
      <c r="Y2258" s="1">
        <v>0</v>
      </c>
      <c r="Z2258" s="1">
        <v>10.420465185039177</v>
      </c>
      <c r="AA2258" s="1">
        <v>30.457546937367564</v>
      </c>
      <c r="AB2258" s="1">
        <v>44.824570048785297</v>
      </c>
      <c r="AC2258" s="1">
        <v>14.297417828807962</v>
      </c>
      <c r="AD2258" s="1">
        <v>0</v>
      </c>
      <c r="AE2258" s="1">
        <v>0</v>
      </c>
      <c r="AF2258" s="1">
        <v>10.420465185039177</v>
      </c>
      <c r="AG2258" s="1">
        <v>-24.02895661372559</v>
      </c>
      <c r="AH2258" s="1">
        <v>4.8547654449631326</v>
      </c>
      <c r="AI2258" s="1">
        <v>8.0230891761477867</v>
      </c>
      <c r="AJ2258" s="1">
        <v>2.9786255359649658</v>
      </c>
      <c r="AK2258" s="1">
        <v>0</v>
      </c>
      <c r="AL2258" s="1">
        <v>0</v>
      </c>
      <c r="AM2258" s="1">
        <v>67.29661650740934</v>
      </c>
    </row>
    <row r="2259" spans="5:39" x14ac:dyDescent="0.2">
      <c r="E2259" s="1" t="str">
        <f t="shared" si="35"/>
        <v>--12-1---1</v>
      </c>
      <c r="F2259" s="1" t="s">
        <v>87</v>
      </c>
      <c r="G2259" s="1" t="s">
        <v>87</v>
      </c>
      <c r="H2259" s="1">
        <v>1</v>
      </c>
      <c r="I2259" s="1">
        <v>2</v>
      </c>
      <c r="J2259" s="1" t="s">
        <v>87</v>
      </c>
      <c r="K2259" s="1">
        <v>1</v>
      </c>
      <c r="L2259" s="1" t="s">
        <v>87</v>
      </c>
      <c r="M2259" s="1" t="s">
        <v>87</v>
      </c>
      <c r="N2259" s="1" t="s">
        <v>87</v>
      </c>
      <c r="O2259" s="1">
        <v>1</v>
      </c>
      <c r="P2259" s="1">
        <v>451</v>
      </c>
      <c r="Q2259" s="1">
        <v>859758</v>
      </c>
      <c r="R2259" s="1">
        <v>45250.837932862589</v>
      </c>
      <c r="S2259" s="1">
        <v>60.980495452880859</v>
      </c>
      <c r="T2259" s="1">
        <v>-455.27059872181036</v>
      </c>
      <c r="U2259" s="1">
        <v>81.130636274327301</v>
      </c>
      <c r="V2259" s="1">
        <v>263.8050537109375</v>
      </c>
      <c r="W2259" s="1">
        <v>-8.8332986831665039</v>
      </c>
      <c r="X2259" s="1">
        <v>-1.9520740580035719E-2</v>
      </c>
      <c r="Y2259" s="1">
        <v>0.43023734585778789</v>
      </c>
      <c r="Z2259" s="1">
        <v>9.7492550229250554</v>
      </c>
      <c r="AA2259" s="1">
        <v>40.14536648684863</v>
      </c>
      <c r="AB2259" s="1">
        <v>41.749422511916144</v>
      </c>
      <c r="AC2259" s="1">
        <v>7.9257186324523872</v>
      </c>
      <c r="AD2259" s="1">
        <v>0</v>
      </c>
      <c r="AE2259" s="1">
        <v>0.43023734585778789</v>
      </c>
      <c r="AF2259" s="1">
        <v>9.7492550229250554</v>
      </c>
      <c r="AG2259" s="1">
        <v>-0.82942655206711668</v>
      </c>
      <c r="AH2259" s="1">
        <v>8.8146099570218581</v>
      </c>
      <c r="AI2259" s="1">
        <v>26.267002086904341</v>
      </c>
      <c r="AJ2259" s="1">
        <v>2.6380505561828613</v>
      </c>
      <c r="AK2259" s="1">
        <v>0</v>
      </c>
      <c r="AL2259" s="1">
        <v>0</v>
      </c>
      <c r="AM2259" s="1">
        <v>67.249431466558207</v>
      </c>
    </row>
    <row r="2260" spans="5:39" x14ac:dyDescent="0.2">
      <c r="E2260" s="1" t="str">
        <f t="shared" si="35"/>
        <v>--13-1---1</v>
      </c>
      <c r="F2260" s="1" t="s">
        <v>87</v>
      </c>
      <c r="G2260" s="1" t="s">
        <v>87</v>
      </c>
      <c r="H2260" s="1">
        <v>1</v>
      </c>
      <c r="I2260" s="1">
        <v>3</v>
      </c>
      <c r="J2260" s="1" t="s">
        <v>87</v>
      </c>
      <c r="K2260" s="1">
        <v>1</v>
      </c>
      <c r="L2260" s="1" t="s">
        <v>87</v>
      </c>
      <c r="M2260" s="1" t="s">
        <v>87</v>
      </c>
      <c r="N2260" s="1" t="s">
        <v>87</v>
      </c>
      <c r="O2260" s="1">
        <v>1</v>
      </c>
      <c r="P2260" s="1">
        <v>224</v>
      </c>
      <c r="Q2260" s="1">
        <v>635036</v>
      </c>
      <c r="R2260" s="1">
        <v>73371.762134007251</v>
      </c>
      <c r="S2260" s="1">
        <v>90.214210510253906</v>
      </c>
      <c r="T2260" s="1">
        <v>-545.22215128920698</v>
      </c>
      <c r="U2260" s="1">
        <v>75.612599243165903</v>
      </c>
      <c r="V2260" s="1">
        <v>218.159912109375</v>
      </c>
      <c r="W2260" s="1">
        <v>-467.522216796875</v>
      </c>
      <c r="X2260" s="1">
        <v>-0.63719638618326435</v>
      </c>
      <c r="Y2260" s="1">
        <v>3.4157118651541016</v>
      </c>
      <c r="Z2260" s="1">
        <v>20.214916949590258</v>
      </c>
      <c r="AA2260" s="1">
        <v>64.295724966773534</v>
      </c>
      <c r="AB2260" s="1">
        <v>12.073646218482102</v>
      </c>
      <c r="AC2260" s="1">
        <v>0</v>
      </c>
      <c r="AD2260" s="1">
        <v>0</v>
      </c>
      <c r="AE2260" s="1">
        <v>0</v>
      </c>
      <c r="AF2260" s="1">
        <v>0</v>
      </c>
      <c r="AG2260" s="1">
        <v>0</v>
      </c>
      <c r="AH2260" s="1">
        <v>10.831814316992793</v>
      </c>
      <c r="AI2260" s="1">
        <v>0</v>
      </c>
      <c r="AJ2260" s="1">
        <v>2.1815991401672363</v>
      </c>
      <c r="AK2260" s="1">
        <v>0</v>
      </c>
      <c r="AL2260" s="1">
        <v>0</v>
      </c>
      <c r="AM2260" s="1">
        <v>-226.90438230480407</v>
      </c>
    </row>
    <row r="2261" spans="5:39" x14ac:dyDescent="0.2">
      <c r="E2261" s="1" t="str">
        <f t="shared" si="35"/>
        <v>--01-0---2</v>
      </c>
      <c r="F2261" s="1" t="s">
        <v>87</v>
      </c>
      <c r="G2261" s="1" t="s">
        <v>87</v>
      </c>
      <c r="H2261" s="1">
        <v>0</v>
      </c>
      <c r="I2261" s="1">
        <v>1</v>
      </c>
      <c r="J2261" s="1" t="s">
        <v>87</v>
      </c>
      <c r="K2261" s="1">
        <v>0</v>
      </c>
      <c r="L2261" s="1" t="s">
        <v>87</v>
      </c>
      <c r="M2261" s="1" t="s">
        <v>87</v>
      </c>
      <c r="N2261" s="1" t="s">
        <v>87</v>
      </c>
      <c r="O2261" s="1">
        <v>2</v>
      </c>
      <c r="P2261" s="1">
        <v>1906</v>
      </c>
      <c r="Q2261" s="1">
        <v>6547399</v>
      </c>
      <c r="R2261" s="1">
        <v>14233.954613692986</v>
      </c>
      <c r="S2261" s="1">
        <v>13.75173282623291</v>
      </c>
      <c r="T2261" s="1">
        <v>-132.28968620933671</v>
      </c>
      <c r="U2261" s="1">
        <v>64.229157600342546</v>
      </c>
      <c r="V2261" s="1">
        <v>150.66889953613281</v>
      </c>
      <c r="W2261" s="1">
        <v>63.682521820068359</v>
      </c>
      <c r="X2261" s="1">
        <v>0.44739865728394357</v>
      </c>
      <c r="Y2261" s="1">
        <v>0.50317691040365797</v>
      </c>
      <c r="Z2261" s="1">
        <v>4.9429093904312227</v>
      </c>
      <c r="AA2261" s="1">
        <v>19.369538957378342</v>
      </c>
      <c r="AB2261" s="1">
        <v>53.835041976210704</v>
      </c>
      <c r="AC2261" s="1">
        <v>20.116400420991603</v>
      </c>
      <c r="AD2261" s="1">
        <v>1.2329323445844678</v>
      </c>
      <c r="AE2261" s="1">
        <v>0.50317691040365797</v>
      </c>
      <c r="AF2261" s="1">
        <v>4.9429093904312227</v>
      </c>
      <c r="AG2261" s="1">
        <v>-25.067949673908817</v>
      </c>
      <c r="AH2261" s="1">
        <v>1.3918440163776391</v>
      </c>
      <c r="AI2261" s="1">
        <v>4.1644886403563026</v>
      </c>
      <c r="AJ2261" s="1">
        <v>1.5066889524459839</v>
      </c>
      <c r="AK2261" s="1">
        <v>0</v>
      </c>
      <c r="AL2261" s="1">
        <v>0</v>
      </c>
      <c r="AM2261" s="1">
        <v>0.58576759475255447</v>
      </c>
    </row>
    <row r="2262" spans="5:39" x14ac:dyDescent="0.2">
      <c r="E2262" s="1" t="str">
        <f t="shared" si="35"/>
        <v>--02-0---2</v>
      </c>
      <c r="F2262" s="1" t="s">
        <v>87</v>
      </c>
      <c r="G2262" s="1" t="s">
        <v>87</v>
      </c>
      <c r="H2262" s="1">
        <v>0</v>
      </c>
      <c r="I2262" s="1">
        <v>2</v>
      </c>
      <c r="J2262" s="1" t="s">
        <v>87</v>
      </c>
      <c r="K2262" s="1">
        <v>0</v>
      </c>
      <c r="L2262" s="1" t="s">
        <v>87</v>
      </c>
      <c r="M2262" s="1" t="s">
        <v>87</v>
      </c>
      <c r="N2262" s="1" t="s">
        <v>87</v>
      </c>
      <c r="O2262" s="1">
        <v>2</v>
      </c>
      <c r="P2262" s="1">
        <v>1135</v>
      </c>
      <c r="Q2262" s="1">
        <v>4047819</v>
      </c>
      <c r="R2262" s="1">
        <v>27482.326056182348</v>
      </c>
      <c r="S2262" s="1">
        <v>48.347373962402344</v>
      </c>
      <c r="T2262" s="1">
        <v>-229.05420967341519</v>
      </c>
      <c r="U2262" s="1">
        <v>75.430643666087718</v>
      </c>
      <c r="V2262" s="1">
        <v>155.41270446777344</v>
      </c>
      <c r="W2262" s="1">
        <v>8.7949962615966797</v>
      </c>
      <c r="X2262" s="1">
        <v>3.200237215589756E-2</v>
      </c>
      <c r="Y2262" s="1">
        <v>0</v>
      </c>
      <c r="Z2262" s="1">
        <v>6.8668584242526656</v>
      </c>
      <c r="AA2262" s="1">
        <v>43.142887564883708</v>
      </c>
      <c r="AB2262" s="1">
        <v>45.810472256788159</v>
      </c>
      <c r="AC2262" s="1">
        <v>4.1797817540754663</v>
      </c>
      <c r="AD2262" s="1">
        <v>0</v>
      </c>
      <c r="AE2262" s="1">
        <v>0</v>
      </c>
      <c r="AF2262" s="1">
        <v>6.8668584242526656</v>
      </c>
      <c r="AG2262" s="1">
        <v>-1.6418188518993992</v>
      </c>
      <c r="AH2262" s="1">
        <v>3.2491215805844349</v>
      </c>
      <c r="AI2262" s="1">
        <v>4.5451715520589921</v>
      </c>
      <c r="AJ2262" s="1">
        <v>1.5541270971298218</v>
      </c>
      <c r="AK2262" s="1">
        <v>0</v>
      </c>
      <c r="AL2262" s="1">
        <v>0</v>
      </c>
      <c r="AM2262" s="1">
        <v>0.85338369134698044</v>
      </c>
    </row>
    <row r="2263" spans="5:39" x14ac:dyDescent="0.2">
      <c r="E2263" s="1" t="str">
        <f t="shared" si="35"/>
        <v>--03-0---2</v>
      </c>
      <c r="F2263" s="1" t="s">
        <v>87</v>
      </c>
      <c r="G2263" s="1" t="s">
        <v>87</v>
      </c>
      <c r="H2263" s="1">
        <v>0</v>
      </c>
      <c r="I2263" s="1">
        <v>3</v>
      </c>
      <c r="J2263" s="1" t="s">
        <v>87</v>
      </c>
      <c r="K2263" s="1">
        <v>0</v>
      </c>
      <c r="L2263" s="1" t="s">
        <v>87</v>
      </c>
      <c r="M2263" s="1" t="s">
        <v>87</v>
      </c>
      <c r="N2263" s="1" t="s">
        <v>87</v>
      </c>
      <c r="O2263" s="1">
        <v>2</v>
      </c>
      <c r="P2263" s="1">
        <v>204</v>
      </c>
      <c r="Q2263" s="1">
        <v>655205</v>
      </c>
      <c r="R2263" s="1">
        <v>66994.214758515736</v>
      </c>
      <c r="S2263" s="1">
        <v>90.12554931640625</v>
      </c>
      <c r="T2263" s="1">
        <v>-352.16218917548082</v>
      </c>
      <c r="U2263" s="1">
        <v>96.291993978775395</v>
      </c>
      <c r="V2263" s="1">
        <v>169.78167724609375</v>
      </c>
      <c r="W2263" s="1">
        <v>-103.26255798339844</v>
      </c>
      <c r="X2263" s="1">
        <v>-0.1541365300804165</v>
      </c>
      <c r="Y2263" s="1">
        <v>0</v>
      </c>
      <c r="Z2263" s="1">
        <v>1.6095725765218518</v>
      </c>
      <c r="AA2263" s="1">
        <v>64.394960355919139</v>
      </c>
      <c r="AB2263" s="1">
        <v>33.995467067559012</v>
      </c>
      <c r="AC2263" s="1">
        <v>0</v>
      </c>
      <c r="AD2263" s="1">
        <v>0</v>
      </c>
      <c r="AE2263" s="1">
        <v>0</v>
      </c>
      <c r="AF2263" s="1">
        <v>0</v>
      </c>
      <c r="AG2263" s="1">
        <v>-3.9022343374477542</v>
      </c>
      <c r="AH2263" s="1">
        <v>6.5612337320844922</v>
      </c>
      <c r="AI2263" s="1">
        <v>0</v>
      </c>
      <c r="AJ2263" s="1">
        <v>1.6978167295455933</v>
      </c>
      <c r="AK2263" s="1">
        <v>0</v>
      </c>
      <c r="AL2263" s="1">
        <v>0</v>
      </c>
      <c r="AM2263" s="1">
        <v>-19.833030898463829</v>
      </c>
    </row>
    <row r="2264" spans="5:39" x14ac:dyDescent="0.2">
      <c r="E2264" s="1" t="str">
        <f t="shared" si="35"/>
        <v>--11-0---2</v>
      </c>
      <c r="F2264" s="1" t="s">
        <v>87</v>
      </c>
      <c r="G2264" s="1" t="s">
        <v>87</v>
      </c>
      <c r="H2264" s="1">
        <v>1</v>
      </c>
      <c r="I2264" s="1">
        <v>1</v>
      </c>
      <c r="J2264" s="1" t="s">
        <v>87</v>
      </c>
      <c r="K2264" s="1">
        <v>0</v>
      </c>
      <c r="L2264" s="1" t="s">
        <v>87</v>
      </c>
      <c r="M2264" s="1" t="s">
        <v>87</v>
      </c>
      <c r="N2264" s="1" t="s">
        <v>87</v>
      </c>
      <c r="O2264" s="1">
        <v>2</v>
      </c>
      <c r="P2264" s="1">
        <v>1393</v>
      </c>
      <c r="Q2264" s="1">
        <v>2772327</v>
      </c>
      <c r="R2264" s="1">
        <v>18288.977342526279</v>
      </c>
      <c r="S2264" s="1">
        <v>16.738893508911133</v>
      </c>
      <c r="T2264" s="1">
        <v>-154.23482926120454</v>
      </c>
      <c r="U2264" s="1">
        <v>66.58088613888485</v>
      </c>
      <c r="V2264" s="1">
        <v>206.63702392578125</v>
      </c>
      <c r="W2264" s="1">
        <v>97.830810546875</v>
      </c>
      <c r="X2264" s="1">
        <v>0.53491679012251159</v>
      </c>
      <c r="Y2264" s="1">
        <v>0.10608416683890465</v>
      </c>
      <c r="Z2264" s="1">
        <v>4.3405413574949856</v>
      </c>
      <c r="AA2264" s="1">
        <v>18.636221484694985</v>
      </c>
      <c r="AB2264" s="1">
        <v>53.023290542565874</v>
      </c>
      <c r="AC2264" s="1">
        <v>23.223414842477098</v>
      </c>
      <c r="AD2264" s="1">
        <v>0.67044760592816077</v>
      </c>
      <c r="AE2264" s="1">
        <v>0.10608416683890465</v>
      </c>
      <c r="AF2264" s="1">
        <v>4.3405413574949856</v>
      </c>
      <c r="AG2264" s="1">
        <v>-47.834297641566664</v>
      </c>
      <c r="AH2264" s="1">
        <v>2.4311204070957464</v>
      </c>
      <c r="AI2264" s="1">
        <v>4.1794636046217279</v>
      </c>
      <c r="AJ2264" s="1">
        <v>2.0663702487945557</v>
      </c>
      <c r="AK2264" s="1">
        <v>0</v>
      </c>
      <c r="AL2264" s="1">
        <v>0</v>
      </c>
      <c r="AM2264" s="1">
        <v>20.071441371757722</v>
      </c>
    </row>
    <row r="2265" spans="5:39" x14ac:dyDescent="0.2">
      <c r="E2265" s="1" t="str">
        <f t="shared" si="35"/>
        <v>--12-0---2</v>
      </c>
      <c r="F2265" s="1" t="s">
        <v>87</v>
      </c>
      <c r="G2265" s="1" t="s">
        <v>87</v>
      </c>
      <c r="H2265" s="1">
        <v>1</v>
      </c>
      <c r="I2265" s="1">
        <v>2</v>
      </c>
      <c r="J2265" s="1" t="s">
        <v>87</v>
      </c>
      <c r="K2265" s="1">
        <v>0</v>
      </c>
      <c r="L2265" s="1" t="s">
        <v>87</v>
      </c>
      <c r="M2265" s="1" t="s">
        <v>87</v>
      </c>
      <c r="N2265" s="1" t="s">
        <v>87</v>
      </c>
      <c r="O2265" s="1">
        <v>2</v>
      </c>
      <c r="P2265" s="1">
        <v>3225</v>
      </c>
      <c r="Q2265" s="1">
        <v>7419136</v>
      </c>
      <c r="R2265" s="1">
        <v>38308.197618409089</v>
      </c>
      <c r="S2265" s="1">
        <v>56.731834411621094</v>
      </c>
      <c r="T2265" s="1">
        <v>-270.77799051240299</v>
      </c>
      <c r="U2265" s="1">
        <v>79.51458401114175</v>
      </c>
      <c r="V2265" s="1">
        <v>225.5389404296875</v>
      </c>
      <c r="W2265" s="1">
        <v>78.6009521484375</v>
      </c>
      <c r="X2265" s="1">
        <v>0.20518050191603282</v>
      </c>
      <c r="Y2265" s="1">
        <v>0.10760013025775507</v>
      </c>
      <c r="Z2265" s="1">
        <v>1.974353887029433</v>
      </c>
      <c r="AA2265" s="1">
        <v>30.562251453538526</v>
      </c>
      <c r="AB2265" s="1">
        <v>61.050558986922468</v>
      </c>
      <c r="AC2265" s="1">
        <v>6.3052355422518209</v>
      </c>
      <c r="AD2265" s="1">
        <v>0</v>
      </c>
      <c r="AE2265" s="1">
        <v>0.10760013025775507</v>
      </c>
      <c r="AF2265" s="1">
        <v>1.974353887029433</v>
      </c>
      <c r="AG2265" s="1">
        <v>-2.6349125434438285</v>
      </c>
      <c r="AH2265" s="1">
        <v>5.7083418465175635</v>
      </c>
      <c r="AI2265" s="1">
        <v>3.4036977659907022</v>
      </c>
      <c r="AJ2265" s="1">
        <v>2.2553894519805908</v>
      </c>
      <c r="AK2265" s="1">
        <v>0</v>
      </c>
      <c r="AL2265" s="1">
        <v>0</v>
      </c>
      <c r="AM2265" s="1">
        <v>37.848288587598347</v>
      </c>
    </row>
    <row r="2266" spans="5:39" x14ac:dyDescent="0.2">
      <c r="E2266" s="1" t="str">
        <f t="shared" si="35"/>
        <v>--13-0---2</v>
      </c>
      <c r="F2266" s="1" t="s">
        <v>87</v>
      </c>
      <c r="G2266" s="1" t="s">
        <v>87</v>
      </c>
      <c r="H2266" s="1">
        <v>1</v>
      </c>
      <c r="I2266" s="1">
        <v>3</v>
      </c>
      <c r="J2266" s="1" t="s">
        <v>87</v>
      </c>
      <c r="K2266" s="1">
        <v>0</v>
      </c>
      <c r="L2266" s="1" t="s">
        <v>87</v>
      </c>
      <c r="M2266" s="1" t="s">
        <v>87</v>
      </c>
      <c r="N2266" s="1" t="s">
        <v>87</v>
      </c>
      <c r="O2266" s="1">
        <v>2</v>
      </c>
      <c r="P2266" s="1">
        <v>1203</v>
      </c>
      <c r="Q2266" s="1">
        <v>3020689</v>
      </c>
      <c r="R2266" s="1">
        <v>76690.100758861037</v>
      </c>
      <c r="S2266" s="1">
        <v>90.530349731445313</v>
      </c>
      <c r="T2266" s="1">
        <v>-359.61077573164772</v>
      </c>
      <c r="U2266" s="1">
        <v>80.716317813148905</v>
      </c>
      <c r="V2266" s="1">
        <v>218.90913391113281</v>
      </c>
      <c r="W2266" s="1">
        <v>-87.847099304199219</v>
      </c>
      <c r="X2266" s="1">
        <v>-0.11454815997754321</v>
      </c>
      <c r="Y2266" s="1">
        <v>0.256431562468033</v>
      </c>
      <c r="Z2266" s="1">
        <v>2.0431762422414224</v>
      </c>
      <c r="AA2266" s="1">
        <v>60.945267784932511</v>
      </c>
      <c r="AB2266" s="1">
        <v>36.298937096801424</v>
      </c>
      <c r="AC2266" s="1">
        <v>0.45618731355660908</v>
      </c>
      <c r="AD2266" s="1">
        <v>0</v>
      </c>
      <c r="AE2266" s="1">
        <v>0</v>
      </c>
      <c r="AF2266" s="1">
        <v>0</v>
      </c>
      <c r="AG2266" s="1">
        <v>0</v>
      </c>
      <c r="AH2266" s="1">
        <v>9.8260735394573739</v>
      </c>
      <c r="AI2266" s="1">
        <v>0</v>
      </c>
      <c r="AJ2266" s="1">
        <v>2.1890912055969238</v>
      </c>
      <c r="AK2266" s="1">
        <v>0</v>
      </c>
      <c r="AL2266" s="1">
        <v>0</v>
      </c>
      <c r="AM2266" s="1">
        <v>-37.687842866232657</v>
      </c>
    </row>
    <row r="2267" spans="5:39" x14ac:dyDescent="0.2">
      <c r="E2267" s="1" t="str">
        <f t="shared" si="35"/>
        <v>--11-1---2</v>
      </c>
      <c r="F2267" s="1" t="s">
        <v>87</v>
      </c>
      <c r="G2267" s="1" t="s">
        <v>87</v>
      </c>
      <c r="H2267" s="1">
        <v>1</v>
      </c>
      <c r="I2267" s="1">
        <v>1</v>
      </c>
      <c r="J2267" s="1" t="s">
        <v>87</v>
      </c>
      <c r="K2267" s="1">
        <v>1</v>
      </c>
      <c r="L2267" s="1" t="s">
        <v>87</v>
      </c>
      <c r="M2267" s="1" t="s">
        <v>87</v>
      </c>
      <c r="N2267" s="1" t="s">
        <v>87</v>
      </c>
      <c r="O2267" s="1">
        <v>2</v>
      </c>
      <c r="P2267" s="1">
        <v>236</v>
      </c>
      <c r="Q2267" s="1">
        <v>391699</v>
      </c>
      <c r="R2267" s="1">
        <v>21944.33919690016</v>
      </c>
      <c r="S2267" s="1">
        <v>17.677642822265625</v>
      </c>
      <c r="T2267" s="1">
        <v>-291.20194735965816</v>
      </c>
      <c r="U2267" s="1">
        <v>75.198242328055699</v>
      </c>
      <c r="V2267" s="1">
        <v>257.12982177734375</v>
      </c>
      <c r="W2267" s="1">
        <v>116.63810729980469</v>
      </c>
      <c r="X2267" s="1">
        <v>0.53151797487837271</v>
      </c>
      <c r="Y2267" s="1">
        <v>0.16492255532947492</v>
      </c>
      <c r="Z2267" s="1">
        <v>10.137120595150868</v>
      </c>
      <c r="AA2267" s="1">
        <v>24.990362497734232</v>
      </c>
      <c r="AB2267" s="1">
        <v>36.42669498773293</v>
      </c>
      <c r="AC2267" s="1">
        <v>26.190008144008537</v>
      </c>
      <c r="AD2267" s="1">
        <v>2.0908912200439627</v>
      </c>
      <c r="AE2267" s="1">
        <v>0.16492255532947492</v>
      </c>
      <c r="AF2267" s="1">
        <v>10.137120595150868</v>
      </c>
      <c r="AG2267" s="1">
        <v>-30.603974099005203</v>
      </c>
      <c r="AH2267" s="1">
        <v>5.8673529350291256</v>
      </c>
      <c r="AI2267" s="1">
        <v>13.140868807051275</v>
      </c>
      <c r="AJ2267" s="1">
        <v>2.571298360824585</v>
      </c>
      <c r="AK2267" s="1">
        <v>0</v>
      </c>
      <c r="AL2267" s="1">
        <v>0</v>
      </c>
      <c r="AM2267" s="1">
        <v>87.107731215498362</v>
      </c>
    </row>
    <row r="2268" spans="5:39" x14ac:dyDescent="0.2">
      <c r="E2268" s="1" t="str">
        <f t="shared" si="35"/>
        <v>--12-1---2</v>
      </c>
      <c r="F2268" s="1" t="s">
        <v>87</v>
      </c>
      <c r="G2268" s="1" t="s">
        <v>87</v>
      </c>
      <c r="H2268" s="1">
        <v>1</v>
      </c>
      <c r="I2268" s="1">
        <v>2</v>
      </c>
      <c r="J2268" s="1" t="s">
        <v>87</v>
      </c>
      <c r="K2268" s="1">
        <v>1</v>
      </c>
      <c r="L2268" s="1" t="s">
        <v>87</v>
      </c>
      <c r="M2268" s="1" t="s">
        <v>87</v>
      </c>
      <c r="N2268" s="1" t="s">
        <v>87</v>
      </c>
      <c r="O2268" s="1">
        <v>2</v>
      </c>
      <c r="P2268" s="1">
        <v>1216</v>
      </c>
      <c r="Q2268" s="1">
        <v>2495007</v>
      </c>
      <c r="R2268" s="1">
        <v>44578.280220967892</v>
      </c>
      <c r="S2268" s="1">
        <v>59.702781677246094</v>
      </c>
      <c r="T2268" s="1">
        <v>-407.9275410429828</v>
      </c>
      <c r="U2268" s="1">
        <v>84.949223597639616</v>
      </c>
      <c r="V2268" s="1">
        <v>265.3037109375</v>
      </c>
      <c r="W2268" s="1">
        <v>65.157638549804688</v>
      </c>
      <c r="X2268" s="1">
        <v>0.14616454072886612</v>
      </c>
      <c r="Y2268" s="1">
        <v>1.3457677673850212</v>
      </c>
      <c r="Z2268" s="1">
        <v>6.6753720530643799</v>
      </c>
      <c r="AA2268" s="1">
        <v>29.18120069402611</v>
      </c>
      <c r="AB2268" s="1">
        <v>56.375713575152297</v>
      </c>
      <c r="AC2268" s="1">
        <v>6.1385398918720471</v>
      </c>
      <c r="AD2268" s="1">
        <v>0.28340601850014846</v>
      </c>
      <c r="AE2268" s="1">
        <v>1.3457677673850212</v>
      </c>
      <c r="AF2268" s="1">
        <v>6.6753720530643799</v>
      </c>
      <c r="AG2268" s="1">
        <v>-0.52548385475688697</v>
      </c>
      <c r="AH2268" s="1">
        <v>10.227751282794125</v>
      </c>
      <c r="AI2268" s="1">
        <v>37.301976210037942</v>
      </c>
      <c r="AJ2268" s="1">
        <v>2.6530370712280273</v>
      </c>
      <c r="AK2268" s="1">
        <v>0</v>
      </c>
      <c r="AL2268" s="1">
        <v>0</v>
      </c>
      <c r="AM2268" s="1">
        <v>75.828004019855825</v>
      </c>
    </row>
    <row r="2269" spans="5:39" x14ac:dyDescent="0.2">
      <c r="E2269" s="1" t="str">
        <f t="shared" si="35"/>
        <v>--13-1---2</v>
      </c>
      <c r="F2269" s="1" t="s">
        <v>87</v>
      </c>
      <c r="G2269" s="1" t="s">
        <v>87</v>
      </c>
      <c r="H2269" s="1">
        <v>1</v>
      </c>
      <c r="I2269" s="1">
        <v>3</v>
      </c>
      <c r="J2269" s="1" t="s">
        <v>87</v>
      </c>
      <c r="K2269" s="1">
        <v>1</v>
      </c>
      <c r="L2269" s="1" t="s">
        <v>87</v>
      </c>
      <c r="M2269" s="1" t="s">
        <v>87</v>
      </c>
      <c r="N2269" s="1" t="s">
        <v>87</v>
      </c>
      <c r="O2269" s="1">
        <v>2</v>
      </c>
      <c r="P2269" s="1">
        <v>719</v>
      </c>
      <c r="Q2269" s="1">
        <v>1784855</v>
      </c>
      <c r="R2269" s="1">
        <v>81603.263493343926</v>
      </c>
      <c r="S2269" s="1">
        <v>91.013954162597656</v>
      </c>
      <c r="T2269" s="1">
        <v>-474.62899594515039</v>
      </c>
      <c r="U2269" s="1">
        <v>81.819191074684824</v>
      </c>
      <c r="V2269" s="1">
        <v>238.34243774414063</v>
      </c>
      <c r="W2269" s="1">
        <v>-368.9964599609375</v>
      </c>
      <c r="X2269" s="1">
        <v>-0.45218345953901118</v>
      </c>
      <c r="Y2269" s="1">
        <v>2.0498023648979888</v>
      </c>
      <c r="Z2269" s="1">
        <v>10.130514803723552</v>
      </c>
      <c r="AA2269" s="1">
        <v>68.723565779853274</v>
      </c>
      <c r="AB2269" s="1">
        <v>19.096117051525194</v>
      </c>
      <c r="AC2269" s="1">
        <v>0</v>
      </c>
      <c r="AD2269" s="1">
        <v>0</v>
      </c>
      <c r="AE2269" s="1">
        <v>0</v>
      </c>
      <c r="AF2269" s="1">
        <v>0</v>
      </c>
      <c r="AG2269" s="1">
        <v>0</v>
      </c>
      <c r="AH2269" s="1">
        <v>14.654624779307328</v>
      </c>
      <c r="AI2269" s="1">
        <v>0</v>
      </c>
      <c r="AJ2269" s="1">
        <v>2.3834245204925537</v>
      </c>
      <c r="AK2269" s="1">
        <v>0</v>
      </c>
      <c r="AL2269" s="1">
        <v>0</v>
      </c>
      <c r="AM2269" s="1">
        <v>-229.18372833611954</v>
      </c>
    </row>
    <row r="2270" spans="5:39" x14ac:dyDescent="0.2">
      <c r="E2270" s="1" t="str">
        <f t="shared" si="35"/>
        <v>--0--00--1</v>
      </c>
      <c r="F2270" s="1" t="s">
        <v>87</v>
      </c>
      <c r="G2270" s="1" t="s">
        <v>87</v>
      </c>
      <c r="H2270" s="1">
        <v>0</v>
      </c>
      <c r="I2270" s="1" t="s">
        <v>87</v>
      </c>
      <c r="J2270" s="1" t="s">
        <v>87</v>
      </c>
      <c r="K2270" s="1">
        <v>0</v>
      </c>
      <c r="L2270" s="1">
        <v>0</v>
      </c>
      <c r="M2270" s="1" t="s">
        <v>87</v>
      </c>
      <c r="N2270" s="1" t="s">
        <v>87</v>
      </c>
      <c r="O2270" s="1">
        <v>1</v>
      </c>
      <c r="P2270" s="1">
        <v>996</v>
      </c>
      <c r="Q2270" s="1">
        <v>3387649</v>
      </c>
      <c r="R2270" s="1">
        <v>21204.20684143751</v>
      </c>
      <c r="S2270" s="1">
        <v>29.769796371459961</v>
      </c>
      <c r="T2270" s="1">
        <v>-269.91266468945355</v>
      </c>
      <c r="U2270" s="1">
        <v>60.125180676834063</v>
      </c>
      <c r="V2270" s="1">
        <v>151.60800170898438</v>
      </c>
      <c r="W2270" s="1">
        <v>-40.351982116699219</v>
      </c>
      <c r="X2270" s="1">
        <v>-0.19030177557899924</v>
      </c>
      <c r="Y2270" s="1">
        <v>0.78166303533807668</v>
      </c>
      <c r="Z2270" s="1">
        <v>15.123526669970827</v>
      </c>
      <c r="AA2270" s="1">
        <v>45.377015151215488</v>
      </c>
      <c r="AB2270" s="1">
        <v>33.34333043358388</v>
      </c>
      <c r="AC2270" s="1">
        <v>5.3440011051912402</v>
      </c>
      <c r="AD2270" s="1">
        <v>3.0463604700486972E-2</v>
      </c>
      <c r="AE2270" s="1">
        <v>0.78166303533807668</v>
      </c>
      <c r="AF2270" s="1">
        <v>14.709847448776422</v>
      </c>
      <c r="AG2270" s="1">
        <v>-1.6770551310686592</v>
      </c>
      <c r="AH2270" s="1">
        <v>3.3561183216233883</v>
      </c>
      <c r="AI2270" s="1">
        <v>13.3791079731282</v>
      </c>
      <c r="AJ2270" s="1">
        <v>1.5160800218582153</v>
      </c>
      <c r="AK2270" s="1">
        <v>0</v>
      </c>
      <c r="AL2270" s="1">
        <v>0</v>
      </c>
      <c r="AM2270" s="1">
        <v>2.7693268430762399</v>
      </c>
    </row>
    <row r="2271" spans="5:39" x14ac:dyDescent="0.2">
      <c r="E2271" s="1" t="str">
        <f t="shared" si="35"/>
        <v>--0--01--1</v>
      </c>
      <c r="F2271" s="1" t="s">
        <v>87</v>
      </c>
      <c r="G2271" s="1" t="s">
        <v>87</v>
      </c>
      <c r="H2271" s="1">
        <v>0</v>
      </c>
      <c r="I2271" s="1" t="s">
        <v>87</v>
      </c>
      <c r="J2271" s="1" t="s">
        <v>87</v>
      </c>
      <c r="K2271" s="1">
        <v>0</v>
      </c>
      <c r="L2271" s="1">
        <v>1</v>
      </c>
      <c r="M2271" s="1" t="s">
        <v>87</v>
      </c>
      <c r="N2271" s="1" t="s">
        <v>87</v>
      </c>
      <c r="O2271" s="1">
        <v>1</v>
      </c>
      <c r="P2271" s="1">
        <v>482</v>
      </c>
      <c r="Q2271" s="1">
        <v>1714449</v>
      </c>
      <c r="R2271" s="1">
        <v>20432.377279813431</v>
      </c>
      <c r="S2271" s="1">
        <v>27.419645309448242</v>
      </c>
      <c r="T2271" s="1">
        <v>-191.99212922907506</v>
      </c>
      <c r="U2271" s="1">
        <v>56.250674187229144</v>
      </c>
      <c r="V2271" s="1">
        <v>155.57611083984375</v>
      </c>
      <c r="W2271" s="1">
        <v>12.086318016052246</v>
      </c>
      <c r="X2271" s="1">
        <v>5.9152774298040993E-2</v>
      </c>
      <c r="Y2271" s="1">
        <v>8.1775544212747062E-2</v>
      </c>
      <c r="Z2271" s="1">
        <v>6.3780258263733707</v>
      </c>
      <c r="AA2271" s="1">
        <v>33.015621928677966</v>
      </c>
      <c r="AB2271" s="1">
        <v>52.273937574112729</v>
      </c>
      <c r="AC2271" s="1">
        <v>8.2506391266231898</v>
      </c>
      <c r="AD2271" s="1">
        <v>0</v>
      </c>
      <c r="AE2271" s="1">
        <v>8.1775544212747062E-2</v>
      </c>
      <c r="AF2271" s="1">
        <v>6.3334050764997967</v>
      </c>
      <c r="AG2271" s="1">
        <v>-11.121285952343186</v>
      </c>
      <c r="AH2271" s="1">
        <v>1.8435767089523631</v>
      </c>
      <c r="AI2271" s="1">
        <v>5.5860909665663163</v>
      </c>
      <c r="AJ2271" s="1">
        <v>1.5557610988616943</v>
      </c>
      <c r="AK2271" s="1">
        <v>0</v>
      </c>
      <c r="AL2271" s="1">
        <v>0</v>
      </c>
      <c r="AM2271" s="1">
        <v>-4.0567142688904667</v>
      </c>
    </row>
    <row r="2272" spans="5:39" x14ac:dyDescent="0.2">
      <c r="E2272" s="1" t="str">
        <f t="shared" si="35"/>
        <v>--1--00--1</v>
      </c>
      <c r="F2272" s="1" t="s">
        <v>87</v>
      </c>
      <c r="G2272" s="1" t="s">
        <v>87</v>
      </c>
      <c r="H2272" s="1">
        <v>1</v>
      </c>
      <c r="I2272" s="1" t="s">
        <v>87</v>
      </c>
      <c r="J2272" s="1" t="s">
        <v>87</v>
      </c>
      <c r="K2272" s="1">
        <v>0</v>
      </c>
      <c r="L2272" s="1">
        <v>0</v>
      </c>
      <c r="M2272" s="1" t="s">
        <v>87</v>
      </c>
      <c r="N2272" s="1" t="s">
        <v>87</v>
      </c>
      <c r="O2272" s="1">
        <v>1</v>
      </c>
      <c r="P2272" s="1">
        <v>1547</v>
      </c>
      <c r="Q2272" s="1">
        <v>3375722</v>
      </c>
      <c r="R2272" s="1">
        <v>42689.576649693001</v>
      </c>
      <c r="S2272" s="1">
        <v>55.543354034423828</v>
      </c>
      <c r="T2272" s="1">
        <v>-381.04909882108154</v>
      </c>
      <c r="U2272" s="1">
        <v>75.405034336443094</v>
      </c>
      <c r="V2272" s="1">
        <v>228.30905151367188</v>
      </c>
      <c r="W2272" s="1">
        <v>-44.678958892822266</v>
      </c>
      <c r="X2272" s="1">
        <v>-0.10466011237228695</v>
      </c>
      <c r="Y2272" s="1">
        <v>0.19272914061051236</v>
      </c>
      <c r="Z2272" s="1">
        <v>6.3790501706005402</v>
      </c>
      <c r="AA2272" s="1">
        <v>49.590132125808935</v>
      </c>
      <c r="AB2272" s="1">
        <v>41.684712188977649</v>
      </c>
      <c r="AC2272" s="1">
        <v>2.1091191750979492</v>
      </c>
      <c r="AD2272" s="1">
        <v>4.4257198904412154E-2</v>
      </c>
      <c r="AE2272" s="1">
        <v>0.19272914061051236</v>
      </c>
      <c r="AF2272" s="1">
        <v>5.00399618215007</v>
      </c>
      <c r="AG2272" s="1">
        <v>-6.0723484522702655</v>
      </c>
      <c r="AH2272" s="1">
        <v>7.3809088432314818</v>
      </c>
      <c r="AI2272" s="1">
        <v>6.0458978681462705</v>
      </c>
      <c r="AJ2272" s="1">
        <v>2.2830905914306641</v>
      </c>
      <c r="AK2272" s="1">
        <v>0</v>
      </c>
      <c r="AL2272" s="1">
        <v>0</v>
      </c>
      <c r="AM2272" s="1">
        <v>25.301593335824073</v>
      </c>
    </row>
    <row r="2273" spans="5:39" x14ac:dyDescent="0.2">
      <c r="E2273" s="1" t="str">
        <f t="shared" si="35"/>
        <v>--1--01--1</v>
      </c>
      <c r="F2273" s="1" t="s">
        <v>87</v>
      </c>
      <c r="G2273" s="1" t="s">
        <v>87</v>
      </c>
      <c r="H2273" s="1">
        <v>1</v>
      </c>
      <c r="I2273" s="1" t="s">
        <v>87</v>
      </c>
      <c r="J2273" s="1" t="s">
        <v>87</v>
      </c>
      <c r="K2273" s="1">
        <v>0</v>
      </c>
      <c r="L2273" s="1">
        <v>1</v>
      </c>
      <c r="M2273" s="1" t="s">
        <v>87</v>
      </c>
      <c r="N2273" s="1" t="s">
        <v>87</v>
      </c>
      <c r="O2273" s="1">
        <v>1</v>
      </c>
      <c r="P2273" s="1">
        <v>822</v>
      </c>
      <c r="Q2273" s="1">
        <v>1850584</v>
      </c>
      <c r="R2273" s="1">
        <v>39392.687202646506</v>
      </c>
      <c r="S2273" s="1">
        <v>52.90301513671875</v>
      </c>
      <c r="T2273" s="1">
        <v>-265.62241479944078</v>
      </c>
      <c r="U2273" s="1">
        <v>64.725908741260341</v>
      </c>
      <c r="V2273" s="1">
        <v>202.15731811523438</v>
      </c>
      <c r="W2273" s="1">
        <v>20.252140045166016</v>
      </c>
      <c r="X2273" s="1">
        <v>5.1410912743737422E-2</v>
      </c>
      <c r="Y2273" s="1">
        <v>0.49427640139545137</v>
      </c>
      <c r="Z2273" s="1">
        <v>1.5139545138183406</v>
      </c>
      <c r="AA2273" s="1">
        <v>37.83286789467541</v>
      </c>
      <c r="AB2273" s="1">
        <v>52.243994328276912</v>
      </c>
      <c r="AC2273" s="1">
        <v>7.9149068618338854</v>
      </c>
      <c r="AD2273" s="1">
        <v>0</v>
      </c>
      <c r="AE2273" s="1">
        <v>0.49427640139545137</v>
      </c>
      <c r="AF2273" s="1">
        <v>1.0156793747271131</v>
      </c>
      <c r="AG2273" s="1">
        <v>-9.2941437668930327</v>
      </c>
      <c r="AH2273" s="1">
        <v>4.2557157529828782</v>
      </c>
      <c r="AI2273" s="1">
        <v>3.8446449643181997</v>
      </c>
      <c r="AJ2273" s="1">
        <v>2.0215733051300049</v>
      </c>
      <c r="AK2273" s="1">
        <v>0</v>
      </c>
      <c r="AL2273" s="1">
        <v>0</v>
      </c>
      <c r="AM2273" s="1">
        <v>20.185109519559923</v>
      </c>
    </row>
    <row r="2274" spans="5:39" x14ac:dyDescent="0.2">
      <c r="E2274" s="1" t="str">
        <f t="shared" si="35"/>
        <v>--1--10--1</v>
      </c>
      <c r="F2274" s="1" t="s">
        <v>87</v>
      </c>
      <c r="G2274" s="1" t="s">
        <v>87</v>
      </c>
      <c r="H2274" s="1">
        <v>1</v>
      </c>
      <c r="I2274" s="1" t="s">
        <v>87</v>
      </c>
      <c r="J2274" s="1" t="s">
        <v>87</v>
      </c>
      <c r="K2274" s="1">
        <v>1</v>
      </c>
      <c r="L2274" s="1">
        <v>0</v>
      </c>
      <c r="M2274" s="1" t="s">
        <v>87</v>
      </c>
      <c r="N2274" s="1" t="s">
        <v>87</v>
      </c>
      <c r="O2274" s="1">
        <v>1</v>
      </c>
      <c r="P2274" s="1">
        <v>628</v>
      </c>
      <c r="Q2274" s="1">
        <v>1250141</v>
      </c>
      <c r="R2274" s="1">
        <v>54987.090134609905</v>
      </c>
      <c r="S2274" s="1">
        <v>68.415863037109375</v>
      </c>
      <c r="T2274" s="1">
        <v>-515.09090025067997</v>
      </c>
      <c r="U2274" s="1">
        <v>81.2115341565016</v>
      </c>
      <c r="V2274" s="1">
        <v>254.98875427246094</v>
      </c>
      <c r="W2274" s="1">
        <v>-170.10847473144531</v>
      </c>
      <c r="X2274" s="1">
        <v>-0.30936075052346851</v>
      </c>
      <c r="Y2274" s="1">
        <v>0.60049226447256754</v>
      </c>
      <c r="Z2274" s="1">
        <v>13.25770453092891</v>
      </c>
      <c r="AA2274" s="1">
        <v>50.183699278721363</v>
      </c>
      <c r="AB2274" s="1">
        <v>31.497407092479968</v>
      </c>
      <c r="AC2274" s="1">
        <v>4.4606968333971935</v>
      </c>
      <c r="AD2274" s="1">
        <v>0</v>
      </c>
      <c r="AE2274" s="1">
        <v>0.1735004291515917</v>
      </c>
      <c r="AF2274" s="1">
        <v>6.4133565733785227</v>
      </c>
      <c r="AG2274" s="1">
        <v>-1.4337097761098603</v>
      </c>
      <c r="AH2274" s="1">
        <v>10.229713669779983</v>
      </c>
      <c r="AI2274" s="1">
        <v>17.054004165596787</v>
      </c>
      <c r="AJ2274" s="1">
        <v>2.5498876571655273</v>
      </c>
      <c r="AK2274" s="1">
        <v>0</v>
      </c>
      <c r="AL2274" s="1">
        <v>0</v>
      </c>
      <c r="AM2274" s="1">
        <v>-17.06787485272865</v>
      </c>
    </row>
    <row r="2275" spans="5:39" x14ac:dyDescent="0.2">
      <c r="E2275" s="1" t="str">
        <f t="shared" si="35"/>
        <v>--1--11--1</v>
      </c>
      <c r="F2275" s="1" t="s">
        <v>87</v>
      </c>
      <c r="G2275" s="1" t="s">
        <v>87</v>
      </c>
      <c r="H2275" s="1">
        <v>1</v>
      </c>
      <c r="I2275" s="1" t="s">
        <v>87</v>
      </c>
      <c r="J2275" s="1" t="s">
        <v>87</v>
      </c>
      <c r="K2275" s="1">
        <v>1</v>
      </c>
      <c r="L2275" s="1">
        <v>1</v>
      </c>
      <c r="M2275" s="1" t="s">
        <v>87</v>
      </c>
      <c r="N2275" s="1" t="s">
        <v>87</v>
      </c>
      <c r="O2275" s="1">
        <v>1</v>
      </c>
      <c r="P2275" s="1">
        <v>172</v>
      </c>
      <c r="Q2275" s="1">
        <v>406997</v>
      </c>
      <c r="R2275" s="1">
        <v>51043.422670124339</v>
      </c>
      <c r="S2275" s="1">
        <v>67.1387939453125</v>
      </c>
      <c r="T2275" s="1">
        <v>-373.59744869702502</v>
      </c>
      <c r="U2275" s="1">
        <v>71.70448494764122</v>
      </c>
      <c r="V2275" s="1">
        <v>233.2503662109375</v>
      </c>
      <c r="W2275" s="1">
        <v>-195.94340515136719</v>
      </c>
      <c r="X2275" s="1">
        <v>-0.38387591368564838</v>
      </c>
      <c r="Y2275" s="1">
        <v>4.3938898812521954</v>
      </c>
      <c r="Z2275" s="1">
        <v>15.569893635579623</v>
      </c>
      <c r="AA2275" s="1">
        <v>43.128819131344947</v>
      </c>
      <c r="AB2275" s="1">
        <v>28.163352555424243</v>
      </c>
      <c r="AC2275" s="1">
        <v>8.74404479639899</v>
      </c>
      <c r="AD2275" s="1">
        <v>0</v>
      </c>
      <c r="AE2275" s="1">
        <v>0.37592414686103337</v>
      </c>
      <c r="AF2275" s="1">
        <v>5.0518799892873902</v>
      </c>
      <c r="AG2275" s="1">
        <v>-6.9330341255957535</v>
      </c>
      <c r="AH2275" s="1">
        <v>6.0358701134890724</v>
      </c>
      <c r="AI2275" s="1">
        <v>6.3043603462971385</v>
      </c>
      <c r="AJ2275" s="1">
        <v>2.3325037956237793</v>
      </c>
      <c r="AK2275" s="1">
        <v>0</v>
      </c>
      <c r="AL2275" s="1">
        <v>0</v>
      </c>
      <c r="AM2275" s="1">
        <v>-132.70801154786022</v>
      </c>
    </row>
    <row r="2276" spans="5:39" x14ac:dyDescent="0.2">
      <c r="E2276" s="1" t="str">
        <f t="shared" si="35"/>
        <v>--0--00--2</v>
      </c>
      <c r="F2276" s="1" t="s">
        <v>87</v>
      </c>
      <c r="G2276" s="1" t="s">
        <v>87</v>
      </c>
      <c r="H2276" s="1">
        <v>0</v>
      </c>
      <c r="I2276" s="1" t="s">
        <v>87</v>
      </c>
      <c r="J2276" s="1" t="s">
        <v>87</v>
      </c>
      <c r="K2276" s="1">
        <v>0</v>
      </c>
      <c r="L2276" s="1">
        <v>0</v>
      </c>
      <c r="M2276" s="1" t="s">
        <v>87</v>
      </c>
      <c r="N2276" s="1" t="s">
        <v>87</v>
      </c>
      <c r="O2276" s="1">
        <v>2</v>
      </c>
      <c r="P2276" s="1">
        <v>2087</v>
      </c>
      <c r="Q2276" s="1">
        <v>6982729</v>
      </c>
      <c r="R2276" s="1">
        <v>21639.78160323247</v>
      </c>
      <c r="S2276" s="1">
        <v>29.921735763549805</v>
      </c>
      <c r="T2276" s="1">
        <v>-204.21517966744403</v>
      </c>
      <c r="U2276" s="1">
        <v>74.438402493215719</v>
      </c>
      <c r="V2276" s="1">
        <v>155.69905090332031</v>
      </c>
      <c r="W2276" s="1">
        <v>21.572183609008789</v>
      </c>
      <c r="X2276" s="1">
        <v>9.9687621643031812E-2</v>
      </c>
      <c r="Y2276" s="1">
        <v>0.45897528029513962</v>
      </c>
      <c r="Z2276" s="1">
        <v>6.7198512214923412</v>
      </c>
      <c r="AA2276" s="1">
        <v>34.977757263671556</v>
      </c>
      <c r="AB2276" s="1">
        <v>45.067079074671234</v>
      </c>
      <c r="AC2276" s="1">
        <v>11.975847838287867</v>
      </c>
      <c r="AD2276" s="1">
        <v>0.80048932158186292</v>
      </c>
      <c r="AE2276" s="1">
        <v>0.45897528029513962</v>
      </c>
      <c r="AF2276" s="1">
        <v>6.5688214450252902</v>
      </c>
      <c r="AG2276" s="1">
        <v>-12.996407280109295</v>
      </c>
      <c r="AH2276" s="1">
        <v>2.8522276972160854</v>
      </c>
      <c r="AI2276" s="1">
        <v>5.0821042390771902</v>
      </c>
      <c r="AJ2276" s="1">
        <v>1.5569905042648315</v>
      </c>
      <c r="AK2276" s="1">
        <v>0</v>
      </c>
      <c r="AL2276" s="1">
        <v>0</v>
      </c>
      <c r="AM2276" s="1">
        <v>0.71198290181010604</v>
      </c>
    </row>
    <row r="2277" spans="5:39" x14ac:dyDescent="0.2">
      <c r="E2277" s="1" t="str">
        <f t="shared" si="35"/>
        <v>--0--01--2</v>
      </c>
      <c r="F2277" s="1" t="s">
        <v>87</v>
      </c>
      <c r="G2277" s="1" t="s">
        <v>87</v>
      </c>
      <c r="H2277" s="1">
        <v>0</v>
      </c>
      <c r="I2277" s="1" t="s">
        <v>87</v>
      </c>
      <c r="J2277" s="1" t="s">
        <v>87</v>
      </c>
      <c r="K2277" s="1">
        <v>0</v>
      </c>
      <c r="L2277" s="1">
        <v>1</v>
      </c>
      <c r="M2277" s="1" t="s">
        <v>87</v>
      </c>
      <c r="N2277" s="1" t="s">
        <v>87</v>
      </c>
      <c r="O2277" s="1">
        <v>2</v>
      </c>
      <c r="P2277" s="1">
        <v>1158</v>
      </c>
      <c r="Q2277" s="1">
        <v>4267694</v>
      </c>
      <c r="R2277" s="1">
        <v>22782.57900037913</v>
      </c>
      <c r="S2277" s="1">
        <v>31.83331298828125</v>
      </c>
      <c r="T2277" s="1">
        <v>-140.14184498654495</v>
      </c>
      <c r="U2277" s="1">
        <v>63.071841366545584</v>
      </c>
      <c r="V2277" s="1">
        <v>149.87236022949219</v>
      </c>
      <c r="W2277" s="1">
        <v>54.892543792724609</v>
      </c>
      <c r="X2277" s="1">
        <v>0.24094086886217372</v>
      </c>
      <c r="Y2277" s="1">
        <v>2.099494481094474E-2</v>
      </c>
      <c r="Z2277" s="1">
        <v>3.3485765380554464</v>
      </c>
      <c r="AA2277" s="1">
        <v>23.29276653855689</v>
      </c>
      <c r="AB2277" s="1">
        <v>57.523993051048173</v>
      </c>
      <c r="AC2277" s="1">
        <v>15.231879324056505</v>
      </c>
      <c r="AD2277" s="1">
        <v>0.58178960347203901</v>
      </c>
      <c r="AE2277" s="1">
        <v>2.099494481094474E-2</v>
      </c>
      <c r="AF2277" s="1">
        <v>3.3485765380554464</v>
      </c>
      <c r="AG2277" s="1">
        <v>-19.350501227868136</v>
      </c>
      <c r="AH2277" s="1">
        <v>1.5576173642400524</v>
      </c>
      <c r="AI2277" s="1">
        <v>2.3848110653755548</v>
      </c>
      <c r="AJ2277" s="1">
        <v>1.4987236261367798</v>
      </c>
      <c r="AK2277" s="1">
        <v>0</v>
      </c>
      <c r="AL2277" s="1">
        <v>0</v>
      </c>
      <c r="AM2277" s="1">
        <v>-2.5017463251961956</v>
      </c>
    </row>
    <row r="2278" spans="5:39" x14ac:dyDescent="0.2">
      <c r="E2278" s="1" t="str">
        <f t="shared" si="35"/>
        <v>--1--00--2</v>
      </c>
      <c r="F2278" s="1" t="s">
        <v>87</v>
      </c>
      <c r="G2278" s="1" t="s">
        <v>87</v>
      </c>
      <c r="H2278" s="1">
        <v>1</v>
      </c>
      <c r="I2278" s="1" t="s">
        <v>87</v>
      </c>
      <c r="J2278" s="1" t="s">
        <v>87</v>
      </c>
      <c r="K2278" s="1">
        <v>0</v>
      </c>
      <c r="L2278" s="1">
        <v>0</v>
      </c>
      <c r="M2278" s="1" t="s">
        <v>87</v>
      </c>
      <c r="N2278" s="1" t="s">
        <v>87</v>
      </c>
      <c r="O2278" s="1">
        <v>2</v>
      </c>
      <c r="P2278" s="1">
        <v>3713</v>
      </c>
      <c r="Q2278" s="1">
        <v>8198605</v>
      </c>
      <c r="R2278" s="1">
        <v>42732.523835632353</v>
      </c>
      <c r="S2278" s="1">
        <v>55.199520111083984</v>
      </c>
      <c r="T2278" s="1">
        <v>-306.1633460684825</v>
      </c>
      <c r="U2278" s="1">
        <v>82.810624042408108</v>
      </c>
      <c r="V2278" s="1">
        <v>229.18989562988281</v>
      </c>
      <c r="W2278" s="1">
        <v>28.744848251342773</v>
      </c>
      <c r="X2278" s="1">
        <v>6.7266909770899122E-2</v>
      </c>
      <c r="Y2278" s="1">
        <v>0.17894507663193923</v>
      </c>
      <c r="Z2278" s="1">
        <v>2.8552174424795438</v>
      </c>
      <c r="AA2278" s="1">
        <v>38.776852891437017</v>
      </c>
      <c r="AB2278" s="1">
        <v>51.320413655737774</v>
      </c>
      <c r="AC2278" s="1">
        <v>6.6747574739849034</v>
      </c>
      <c r="AD2278" s="1">
        <v>0.19381345972881972</v>
      </c>
      <c r="AE2278" s="1">
        <v>0.11272649432433933</v>
      </c>
      <c r="AF2278" s="1">
        <v>2.5294669032109729</v>
      </c>
      <c r="AG2278" s="1">
        <v>-9.4119530193605634</v>
      </c>
      <c r="AH2278" s="1">
        <v>6.8928335959008278</v>
      </c>
      <c r="AI2278" s="1">
        <v>3.7598195151466243</v>
      </c>
      <c r="AJ2278" s="1">
        <v>2.2918989658355713</v>
      </c>
      <c r="AK2278" s="1">
        <v>0</v>
      </c>
      <c r="AL2278" s="1">
        <v>0</v>
      </c>
      <c r="AM2278" s="1">
        <v>21.666979071108557</v>
      </c>
    </row>
    <row r="2279" spans="5:39" x14ac:dyDescent="0.2">
      <c r="E2279" s="1" t="str">
        <f t="shared" si="35"/>
        <v>--1--01--2</v>
      </c>
      <c r="F2279" s="1" t="s">
        <v>87</v>
      </c>
      <c r="G2279" s="1" t="s">
        <v>87</v>
      </c>
      <c r="H2279" s="1">
        <v>1</v>
      </c>
      <c r="I2279" s="1" t="s">
        <v>87</v>
      </c>
      <c r="J2279" s="1" t="s">
        <v>87</v>
      </c>
      <c r="K2279" s="1">
        <v>0</v>
      </c>
      <c r="L2279" s="1">
        <v>1</v>
      </c>
      <c r="M2279" s="1" t="s">
        <v>87</v>
      </c>
      <c r="N2279" s="1" t="s">
        <v>87</v>
      </c>
      <c r="O2279" s="1">
        <v>2</v>
      </c>
      <c r="P2279" s="1">
        <v>2108</v>
      </c>
      <c r="Q2279" s="1">
        <v>5013547</v>
      </c>
      <c r="R2279" s="1">
        <v>43128.47050694342</v>
      </c>
      <c r="S2279" s="1">
        <v>57.486614227294922</v>
      </c>
      <c r="T2279" s="1">
        <v>-201.99034606830645</v>
      </c>
      <c r="U2279" s="1">
        <v>67.696742067106911</v>
      </c>
      <c r="V2279" s="1">
        <v>205.1219482421875</v>
      </c>
      <c r="W2279" s="1">
        <v>70.477798461914063</v>
      </c>
      <c r="X2279" s="1">
        <v>0.16341362824486802</v>
      </c>
      <c r="Y2279" s="1">
        <v>7.9763887722604385E-2</v>
      </c>
      <c r="Z2279" s="1">
        <v>1.8837760970426727</v>
      </c>
      <c r="AA2279" s="1">
        <v>28.840220307099944</v>
      </c>
      <c r="AB2279" s="1">
        <v>57.610370462269522</v>
      </c>
      <c r="AC2279" s="1">
        <v>11.532074996005822</v>
      </c>
      <c r="AD2279" s="1">
        <v>5.3794249859430855E-2</v>
      </c>
      <c r="AE2279" s="1">
        <v>3.3549102062870859E-2</v>
      </c>
      <c r="AF2279" s="1">
        <v>1.1854481467910842</v>
      </c>
      <c r="AG2279" s="1">
        <v>-14.95870774806292</v>
      </c>
      <c r="AH2279" s="1">
        <v>4.440113458387227</v>
      </c>
      <c r="AI2279" s="1">
        <v>1.1995621761225428</v>
      </c>
      <c r="AJ2279" s="1">
        <v>2.0512194633483887</v>
      </c>
      <c r="AK2279" s="1">
        <v>0</v>
      </c>
      <c r="AL2279" s="1">
        <v>0</v>
      </c>
      <c r="AM2279" s="1">
        <v>8.9684895574805577</v>
      </c>
    </row>
    <row r="2280" spans="5:39" x14ac:dyDescent="0.2">
      <c r="E2280" s="1" t="str">
        <f t="shared" si="35"/>
        <v>--1--10--2</v>
      </c>
      <c r="F2280" s="1" t="s">
        <v>87</v>
      </c>
      <c r="G2280" s="1" t="s">
        <v>87</v>
      </c>
      <c r="H2280" s="1">
        <v>1</v>
      </c>
      <c r="I2280" s="1" t="s">
        <v>87</v>
      </c>
      <c r="J2280" s="1" t="s">
        <v>87</v>
      </c>
      <c r="K2280" s="1">
        <v>1</v>
      </c>
      <c r="L2280" s="1">
        <v>0</v>
      </c>
      <c r="M2280" s="1" t="s">
        <v>87</v>
      </c>
      <c r="N2280" s="1" t="s">
        <v>87</v>
      </c>
      <c r="O2280" s="1">
        <v>2</v>
      </c>
      <c r="P2280" s="1">
        <v>1673</v>
      </c>
      <c r="Q2280" s="1">
        <v>3593781</v>
      </c>
      <c r="R2280" s="1">
        <v>57488.707520185468</v>
      </c>
      <c r="S2280" s="1">
        <v>68.234779357910156</v>
      </c>
      <c r="T2280" s="1">
        <v>-450.41573435119096</v>
      </c>
      <c r="U2280" s="1">
        <v>84.790278709324767</v>
      </c>
      <c r="V2280" s="1">
        <v>259.94967651367188</v>
      </c>
      <c r="W2280" s="1">
        <v>-95.772651672363281</v>
      </c>
      <c r="X2280" s="1">
        <v>-0.16659385086842582</v>
      </c>
      <c r="Y2280" s="1">
        <v>1.4645299755327328</v>
      </c>
      <c r="Z2280" s="1">
        <v>8.3379593803851701</v>
      </c>
      <c r="AA2280" s="1">
        <v>46.798733701357989</v>
      </c>
      <c r="AB2280" s="1">
        <v>38.35698391193008</v>
      </c>
      <c r="AC2280" s="1">
        <v>4.6171427808205348</v>
      </c>
      <c r="AD2280" s="1">
        <v>0.42465024997349593</v>
      </c>
      <c r="AE2280" s="1">
        <v>0.78477236092015612</v>
      </c>
      <c r="AF2280" s="1">
        <v>4.6470277404215787</v>
      </c>
      <c r="AG2280" s="1">
        <v>-1.8813042878856234</v>
      </c>
      <c r="AH2280" s="1">
        <v>12.439655593183859</v>
      </c>
      <c r="AI2280" s="1">
        <v>20.543897468014354</v>
      </c>
      <c r="AJ2280" s="1">
        <v>2.5994968414306641</v>
      </c>
      <c r="AK2280" s="1">
        <v>0</v>
      </c>
      <c r="AL2280" s="1">
        <v>0</v>
      </c>
      <c r="AM2280" s="1">
        <v>-21.199116047655075</v>
      </c>
    </row>
    <row r="2281" spans="5:39" x14ac:dyDescent="0.2">
      <c r="E2281" s="1" t="str">
        <f t="shared" si="35"/>
        <v>--1--11--2</v>
      </c>
      <c r="F2281" s="1" t="s">
        <v>87</v>
      </c>
      <c r="G2281" s="1" t="s">
        <v>87</v>
      </c>
      <c r="H2281" s="1">
        <v>1</v>
      </c>
      <c r="I2281" s="1" t="s">
        <v>87</v>
      </c>
      <c r="J2281" s="1" t="s">
        <v>87</v>
      </c>
      <c r="K2281" s="1">
        <v>1</v>
      </c>
      <c r="L2281" s="1">
        <v>1</v>
      </c>
      <c r="M2281" s="1" t="s">
        <v>87</v>
      </c>
      <c r="N2281" s="1" t="s">
        <v>87</v>
      </c>
      <c r="O2281" s="1">
        <v>2</v>
      </c>
      <c r="P2281" s="1">
        <v>498</v>
      </c>
      <c r="Q2281" s="1">
        <v>1077780</v>
      </c>
      <c r="R2281" s="1">
        <v>54618.628087527752</v>
      </c>
      <c r="S2281" s="1">
        <v>67.832984924316406</v>
      </c>
      <c r="T2281" s="1">
        <v>-334.2927223730095</v>
      </c>
      <c r="U2281" s="1">
        <v>76.75191923923667</v>
      </c>
      <c r="V2281" s="1">
        <v>235.53656005859375</v>
      </c>
      <c r="W2281" s="1">
        <v>-98.501991271972656</v>
      </c>
      <c r="X2281" s="1">
        <v>-0.18034504842216229</v>
      </c>
      <c r="Y2281" s="1">
        <v>1.6865222958303179</v>
      </c>
      <c r="Z2281" s="1">
        <v>8.1115812132346115</v>
      </c>
      <c r="AA2281" s="1">
        <v>34.397743509807192</v>
      </c>
      <c r="AB2281" s="1">
        <v>47.471005214422242</v>
      </c>
      <c r="AC2281" s="1">
        <v>8.3331477667056362</v>
      </c>
      <c r="AD2281" s="1">
        <v>0</v>
      </c>
      <c r="AE2281" s="1">
        <v>0.55855554937000129</v>
      </c>
      <c r="AF2281" s="1">
        <v>3.6421162018222644</v>
      </c>
      <c r="AG2281" s="1">
        <v>-6.065835794541929</v>
      </c>
      <c r="AH2281" s="1">
        <v>8.5987211817541578</v>
      </c>
      <c r="AI2281" s="1">
        <v>22.625849934340259</v>
      </c>
      <c r="AJ2281" s="1">
        <v>2.3553657531738281</v>
      </c>
      <c r="AK2281" s="1">
        <v>0</v>
      </c>
      <c r="AL2281" s="1">
        <v>0</v>
      </c>
      <c r="AM2281" s="1">
        <v>-101.65648920518072</v>
      </c>
    </row>
    <row r="2282" spans="5:39" x14ac:dyDescent="0.2">
      <c r="E2282" s="1" t="str">
        <f t="shared" si="35"/>
        <v>---1-00--1</v>
      </c>
      <c r="F2282" s="1" t="s">
        <v>87</v>
      </c>
      <c r="G2282" s="1" t="s">
        <v>87</v>
      </c>
      <c r="H2282" s="1" t="s">
        <v>87</v>
      </c>
      <c r="I2282" s="1">
        <v>1</v>
      </c>
      <c r="J2282" s="1" t="s">
        <v>87</v>
      </c>
      <c r="K2282" s="1">
        <v>0</v>
      </c>
      <c r="L2282" s="1">
        <v>0</v>
      </c>
      <c r="M2282" s="1" t="s">
        <v>87</v>
      </c>
      <c r="N2282" s="1" t="s">
        <v>87</v>
      </c>
      <c r="O2282" s="1">
        <v>1</v>
      </c>
      <c r="P2282" s="1">
        <v>1002</v>
      </c>
      <c r="Q2282" s="1">
        <v>2802252</v>
      </c>
      <c r="R2282" s="1">
        <v>15861.60225103061</v>
      </c>
      <c r="S2282" s="1">
        <v>15.202438354492188</v>
      </c>
      <c r="T2282" s="1">
        <v>-236.35840429663932</v>
      </c>
      <c r="U2282" s="1">
        <v>59.70174736344714</v>
      </c>
      <c r="V2282" s="1">
        <v>169.10092163085938</v>
      </c>
      <c r="W2282" s="1">
        <v>5.6236023902893066</v>
      </c>
      <c r="X2282" s="1">
        <v>3.5454188683390495E-2</v>
      </c>
      <c r="Y2282" s="1">
        <v>1.1147105970483739</v>
      </c>
      <c r="Z2282" s="1">
        <v>13.845078886552672</v>
      </c>
      <c r="AA2282" s="1">
        <v>34.759400653474422</v>
      </c>
      <c r="AB2282" s="1">
        <v>42.8010757062534</v>
      </c>
      <c r="AC2282" s="1">
        <v>7.3895923707075593</v>
      </c>
      <c r="AD2282" s="1">
        <v>9.0141785963575013E-2</v>
      </c>
      <c r="AE2282" s="1">
        <v>1.1147105970483739</v>
      </c>
      <c r="AF2282" s="1">
        <v>13.845078886552672</v>
      </c>
      <c r="AG2282" s="1">
        <v>-9.037798679573001</v>
      </c>
      <c r="AH2282" s="1">
        <v>2.4733753056481622</v>
      </c>
      <c r="AI2282" s="1">
        <v>13.128465513567598</v>
      </c>
      <c r="AJ2282" s="1">
        <v>1.6910092830657959</v>
      </c>
      <c r="AK2282" s="1">
        <v>0</v>
      </c>
      <c r="AL2282" s="1">
        <v>0</v>
      </c>
      <c r="AM2282" s="1">
        <v>6.6152925698625795</v>
      </c>
    </row>
    <row r="2283" spans="5:39" x14ac:dyDescent="0.2">
      <c r="E2283" s="1" t="str">
        <f t="shared" si="35"/>
        <v>---1-01--1</v>
      </c>
      <c r="F2283" s="1" t="s">
        <v>87</v>
      </c>
      <c r="G2283" s="1" t="s">
        <v>87</v>
      </c>
      <c r="H2283" s="1" t="s">
        <v>87</v>
      </c>
      <c r="I2283" s="1">
        <v>1</v>
      </c>
      <c r="J2283" s="1" t="s">
        <v>87</v>
      </c>
      <c r="K2283" s="1">
        <v>0</v>
      </c>
      <c r="L2283" s="1">
        <v>1</v>
      </c>
      <c r="M2283" s="1" t="s">
        <v>87</v>
      </c>
      <c r="N2283" s="1" t="s">
        <v>87</v>
      </c>
      <c r="O2283" s="1">
        <v>1</v>
      </c>
      <c r="P2283" s="1">
        <v>550</v>
      </c>
      <c r="Q2283" s="1">
        <v>1594459</v>
      </c>
      <c r="R2283" s="1">
        <v>15222.935287763135</v>
      </c>
      <c r="S2283" s="1">
        <v>14.021199226379395</v>
      </c>
      <c r="T2283" s="1">
        <v>-158.17442696624869</v>
      </c>
      <c r="U2283" s="1">
        <v>56.531499334675011</v>
      </c>
      <c r="V2283" s="1">
        <v>166.98309326171875</v>
      </c>
      <c r="W2283" s="1">
        <v>58.678703308105469</v>
      </c>
      <c r="X2283" s="1">
        <v>0.38546247618403784</v>
      </c>
      <c r="Y2283" s="1">
        <v>0.19599124217054187</v>
      </c>
      <c r="Z2283" s="1">
        <v>4.9315786733932949</v>
      </c>
      <c r="AA2283" s="1">
        <v>17.194609582309734</v>
      </c>
      <c r="AB2283" s="1">
        <v>61.718676993262292</v>
      </c>
      <c r="AC2283" s="1">
        <v>15.959143508864134</v>
      </c>
      <c r="AD2283" s="1">
        <v>0</v>
      </c>
      <c r="AE2283" s="1">
        <v>0.19599124217054187</v>
      </c>
      <c r="AF2283" s="1">
        <v>4.9315786733932949</v>
      </c>
      <c r="AG2283" s="1">
        <v>-20.193121360623095</v>
      </c>
      <c r="AH2283" s="1">
        <v>1.2328533629834988</v>
      </c>
      <c r="AI2283" s="1">
        <v>4.2012224833219207</v>
      </c>
      <c r="AJ2283" s="1">
        <v>1.6698309183120728</v>
      </c>
      <c r="AK2283" s="1">
        <v>0</v>
      </c>
      <c r="AL2283" s="1">
        <v>0</v>
      </c>
      <c r="AM2283" s="1">
        <v>8.0975813182054761</v>
      </c>
    </row>
    <row r="2284" spans="5:39" x14ac:dyDescent="0.2">
      <c r="E2284" s="1" t="str">
        <f t="shared" si="35"/>
        <v>---2-00--1</v>
      </c>
      <c r="F2284" s="1" t="s">
        <v>87</v>
      </c>
      <c r="G2284" s="1" t="s">
        <v>87</v>
      </c>
      <c r="H2284" s="1" t="s">
        <v>87</v>
      </c>
      <c r="I2284" s="1">
        <v>2</v>
      </c>
      <c r="J2284" s="1" t="s">
        <v>87</v>
      </c>
      <c r="K2284" s="1">
        <v>0</v>
      </c>
      <c r="L2284" s="1">
        <v>0</v>
      </c>
      <c r="M2284" s="1" t="s">
        <v>87</v>
      </c>
      <c r="N2284" s="1" t="s">
        <v>87</v>
      </c>
      <c r="O2284" s="1">
        <v>1</v>
      </c>
      <c r="P2284" s="1">
        <v>1215</v>
      </c>
      <c r="Q2284" s="1">
        <v>3024150</v>
      </c>
      <c r="R2284" s="1">
        <v>34143.217161928071</v>
      </c>
      <c r="S2284" s="1">
        <v>53.300151824951172</v>
      </c>
      <c r="T2284" s="1">
        <v>-347.10710813523667</v>
      </c>
      <c r="U2284" s="1">
        <v>69.684445916743584</v>
      </c>
      <c r="V2284" s="1">
        <v>201.97755432128906</v>
      </c>
      <c r="W2284" s="1">
        <v>-29.486251831054688</v>
      </c>
      <c r="X2284" s="1">
        <v>-8.6360496409031415E-2</v>
      </c>
      <c r="Y2284" s="1">
        <v>5.7834432815832545E-2</v>
      </c>
      <c r="Z2284" s="1">
        <v>9.2344956434039318</v>
      </c>
      <c r="AA2284" s="1">
        <v>50.31784137691583</v>
      </c>
      <c r="AB2284" s="1">
        <v>38.89654944364532</v>
      </c>
      <c r="AC2284" s="1">
        <v>1.4932791032190864</v>
      </c>
      <c r="AD2284" s="1">
        <v>0</v>
      </c>
      <c r="AE2284" s="1">
        <v>5.7834432815832545E-2</v>
      </c>
      <c r="AF2284" s="1">
        <v>9.2344956434039318</v>
      </c>
      <c r="AG2284" s="1">
        <v>-1.0480490975543297</v>
      </c>
      <c r="AH2284" s="1">
        <v>5.7039992201874039</v>
      </c>
      <c r="AI2284" s="1">
        <v>9.5708623735556824</v>
      </c>
      <c r="AJ2284" s="1">
        <v>2.019775390625</v>
      </c>
      <c r="AK2284" s="1">
        <v>0</v>
      </c>
      <c r="AL2284" s="1">
        <v>0</v>
      </c>
      <c r="AM2284" s="1">
        <v>31.732049871935374</v>
      </c>
    </row>
    <row r="2285" spans="5:39" x14ac:dyDescent="0.2">
      <c r="E2285" s="1" t="str">
        <f t="shared" si="35"/>
        <v>---2-01--1</v>
      </c>
      <c r="F2285" s="1" t="s">
        <v>87</v>
      </c>
      <c r="G2285" s="1" t="s">
        <v>87</v>
      </c>
      <c r="H2285" s="1" t="s">
        <v>87</v>
      </c>
      <c r="I2285" s="1">
        <v>2</v>
      </c>
      <c r="J2285" s="1" t="s">
        <v>87</v>
      </c>
      <c r="K2285" s="1">
        <v>0</v>
      </c>
      <c r="L2285" s="1">
        <v>1</v>
      </c>
      <c r="M2285" s="1" t="s">
        <v>87</v>
      </c>
      <c r="N2285" s="1" t="s">
        <v>87</v>
      </c>
      <c r="O2285" s="1">
        <v>1</v>
      </c>
      <c r="P2285" s="1">
        <v>564</v>
      </c>
      <c r="Q2285" s="1">
        <v>1529131</v>
      </c>
      <c r="R2285" s="1">
        <v>32868.071744235385</v>
      </c>
      <c r="S2285" s="1">
        <v>54.209663391113281</v>
      </c>
      <c r="T2285" s="1">
        <v>-257.41386467797628</v>
      </c>
      <c r="U2285" s="1">
        <v>61.374993499582402</v>
      </c>
      <c r="V2285" s="1">
        <v>182.93991088867188</v>
      </c>
      <c r="W2285" s="1">
        <v>14.363827705383301</v>
      </c>
      <c r="X2285" s="1">
        <v>4.3701461458269211E-2</v>
      </c>
      <c r="Y2285" s="1">
        <v>0.48550451203984485</v>
      </c>
      <c r="Z2285" s="1">
        <v>3.187889069020247</v>
      </c>
      <c r="AA2285" s="1">
        <v>43.403148585699981</v>
      </c>
      <c r="AB2285" s="1">
        <v>50.735090714922393</v>
      </c>
      <c r="AC2285" s="1">
        <v>2.1883671183175282</v>
      </c>
      <c r="AD2285" s="1">
        <v>0</v>
      </c>
      <c r="AE2285" s="1">
        <v>0.48550451203984485</v>
      </c>
      <c r="AF2285" s="1">
        <v>3.187889069020247</v>
      </c>
      <c r="AG2285" s="1">
        <v>-2.6612283480541929</v>
      </c>
      <c r="AH2285" s="1">
        <v>3.7342637072373925</v>
      </c>
      <c r="AI2285" s="1">
        <v>6.5352344100351756</v>
      </c>
      <c r="AJ2285" s="1">
        <v>1.8293992280960083</v>
      </c>
      <c r="AK2285" s="1">
        <v>0</v>
      </c>
      <c r="AL2285" s="1">
        <v>0</v>
      </c>
      <c r="AM2285" s="1">
        <v>19.854511574921609</v>
      </c>
    </row>
    <row r="2286" spans="5:39" x14ac:dyDescent="0.2">
      <c r="E2286" s="1" t="str">
        <f t="shared" si="35"/>
        <v>---3-00--1</v>
      </c>
      <c r="F2286" s="1" t="s">
        <v>87</v>
      </c>
      <c r="G2286" s="1" t="s">
        <v>87</v>
      </c>
      <c r="H2286" s="1" t="s">
        <v>87</v>
      </c>
      <c r="I2286" s="1">
        <v>3</v>
      </c>
      <c r="J2286" s="1" t="s">
        <v>87</v>
      </c>
      <c r="K2286" s="1">
        <v>0</v>
      </c>
      <c r="L2286" s="1">
        <v>0</v>
      </c>
      <c r="M2286" s="1" t="s">
        <v>87</v>
      </c>
      <c r="N2286" s="1" t="s">
        <v>87</v>
      </c>
      <c r="O2286" s="1">
        <v>1</v>
      </c>
      <c r="P2286" s="1">
        <v>326</v>
      </c>
      <c r="Q2286" s="1">
        <v>936969</v>
      </c>
      <c r="R2286" s="1">
        <v>72828.595564895033</v>
      </c>
      <c r="S2286" s="1">
        <v>90.248260498046875</v>
      </c>
      <c r="T2286" s="1">
        <v>-521.51717118583338</v>
      </c>
      <c r="U2286" s="1">
        <v>85.588619733574518</v>
      </c>
      <c r="V2286" s="1">
        <v>213.05805969238281</v>
      </c>
      <c r="W2286" s="1">
        <v>-228.513427734375</v>
      </c>
      <c r="X2286" s="1">
        <v>-0.31376882385539706</v>
      </c>
      <c r="Y2286" s="1">
        <v>0</v>
      </c>
      <c r="Z2286" s="1">
        <v>6.4497331288441773</v>
      </c>
      <c r="AA2286" s="1">
        <v>76.36389250871693</v>
      </c>
      <c r="AB2286" s="1">
        <v>17.186374362438887</v>
      </c>
      <c r="AC2286" s="1">
        <v>0</v>
      </c>
      <c r="AD2286" s="1">
        <v>0</v>
      </c>
      <c r="AE2286" s="1">
        <v>0</v>
      </c>
      <c r="AF2286" s="1">
        <v>0</v>
      </c>
      <c r="AG2286" s="1">
        <v>2.4715952389160378</v>
      </c>
      <c r="AH2286" s="1">
        <v>12.918759424791327</v>
      </c>
      <c r="AI2286" s="1">
        <v>0</v>
      </c>
      <c r="AJ2286" s="1">
        <v>2.1305806636810303</v>
      </c>
      <c r="AK2286" s="1">
        <v>0</v>
      </c>
      <c r="AL2286" s="1">
        <v>0</v>
      </c>
      <c r="AM2286" s="1">
        <v>-21.033292334411033</v>
      </c>
    </row>
    <row r="2287" spans="5:39" x14ac:dyDescent="0.2">
      <c r="E2287" s="1" t="str">
        <f t="shared" si="35"/>
        <v>---3-01--1</v>
      </c>
      <c r="F2287" s="1" t="s">
        <v>87</v>
      </c>
      <c r="G2287" s="1" t="s">
        <v>87</v>
      </c>
      <c r="H2287" s="1" t="s">
        <v>87</v>
      </c>
      <c r="I2287" s="1">
        <v>3</v>
      </c>
      <c r="J2287" s="1" t="s">
        <v>87</v>
      </c>
      <c r="K2287" s="1">
        <v>0</v>
      </c>
      <c r="L2287" s="1">
        <v>1</v>
      </c>
      <c r="M2287" s="1" t="s">
        <v>87</v>
      </c>
      <c r="N2287" s="1" t="s">
        <v>87</v>
      </c>
      <c r="O2287" s="1">
        <v>1</v>
      </c>
      <c r="P2287" s="1">
        <v>190</v>
      </c>
      <c r="Q2287" s="1">
        <v>441443</v>
      </c>
      <c r="R2287" s="1">
        <v>75656.000568352771</v>
      </c>
      <c r="S2287" s="1">
        <v>89.844337463378906</v>
      </c>
      <c r="T2287" s="1">
        <v>-396.18964595381567</v>
      </c>
      <c r="U2287" s="1">
        <v>73.015270666837779</v>
      </c>
      <c r="V2287" s="1">
        <v>214.86262512207031</v>
      </c>
      <c r="W2287" s="1">
        <v>-129.85888671875</v>
      </c>
      <c r="X2287" s="1">
        <v>-0.17164386928096559</v>
      </c>
      <c r="Y2287" s="1">
        <v>0</v>
      </c>
      <c r="Z2287" s="1">
        <v>2.2621267071852991</v>
      </c>
      <c r="AA2287" s="1">
        <v>74.372682316856313</v>
      </c>
      <c r="AB2287" s="1">
        <v>23.365190975958392</v>
      </c>
      <c r="AC2287" s="1">
        <v>0</v>
      </c>
      <c r="AD2287" s="1">
        <v>0</v>
      </c>
      <c r="AE2287" s="1">
        <v>0</v>
      </c>
      <c r="AF2287" s="1">
        <v>0</v>
      </c>
      <c r="AG2287" s="1">
        <v>0</v>
      </c>
      <c r="AH2287" s="1">
        <v>7.6122289602594417</v>
      </c>
      <c r="AI2287" s="1">
        <v>0</v>
      </c>
      <c r="AJ2287" s="1">
        <v>2.1486263275146484</v>
      </c>
      <c r="AK2287" s="1">
        <v>0</v>
      </c>
      <c r="AL2287" s="1">
        <v>0</v>
      </c>
      <c r="AM2287" s="1">
        <v>-29.159369514423638</v>
      </c>
    </row>
    <row r="2288" spans="5:39" x14ac:dyDescent="0.2">
      <c r="E2288" s="1" t="str">
        <f t="shared" si="35"/>
        <v>---1-10--1</v>
      </c>
      <c r="F2288" s="1" t="s">
        <v>87</v>
      </c>
      <c r="G2288" s="1" t="s">
        <v>87</v>
      </c>
      <c r="H2288" s="1" t="s">
        <v>87</v>
      </c>
      <c r="I2288" s="1">
        <v>1</v>
      </c>
      <c r="J2288" s="1" t="s">
        <v>87</v>
      </c>
      <c r="K2288" s="1">
        <v>1</v>
      </c>
      <c r="L2288" s="1">
        <v>0</v>
      </c>
      <c r="M2288" s="1" t="s">
        <v>87</v>
      </c>
      <c r="N2288" s="1" t="s">
        <v>87</v>
      </c>
      <c r="O2288" s="1">
        <v>1</v>
      </c>
      <c r="P2288" s="1">
        <v>87</v>
      </c>
      <c r="Q2288" s="1">
        <v>98366</v>
      </c>
      <c r="R2288" s="1">
        <v>24115.239963487511</v>
      </c>
      <c r="S2288" s="1">
        <v>18.497112274169922</v>
      </c>
      <c r="T2288" s="1">
        <v>-408.4790488574281</v>
      </c>
      <c r="U2288" s="1">
        <v>82.896438041901348</v>
      </c>
      <c r="V2288" s="1">
        <v>293.00570678710938</v>
      </c>
      <c r="W2288" s="1">
        <v>15.955912590026855</v>
      </c>
      <c r="X2288" s="1">
        <v>6.6165265675089457E-2</v>
      </c>
      <c r="Y2288" s="1">
        <v>0</v>
      </c>
      <c r="Z2288" s="1">
        <v>16.756806213529067</v>
      </c>
      <c r="AA2288" s="1">
        <v>32.980908037329968</v>
      </c>
      <c r="AB2288" s="1">
        <v>46.428644043673629</v>
      </c>
      <c r="AC2288" s="1">
        <v>3.8336417054673362</v>
      </c>
      <c r="AD2288" s="1">
        <v>0</v>
      </c>
      <c r="AE2288" s="1">
        <v>0</v>
      </c>
      <c r="AF2288" s="1">
        <v>16.756806213529067</v>
      </c>
      <c r="AG2288" s="1">
        <v>-11.412923460839465</v>
      </c>
      <c r="AH2288" s="1">
        <v>6.631082298732232</v>
      </c>
      <c r="AI2288" s="1">
        <v>13.055438752452137</v>
      </c>
      <c r="AJ2288" s="1">
        <v>2.9300570487976074</v>
      </c>
      <c r="AK2288" s="1">
        <v>0</v>
      </c>
      <c r="AL2288" s="1">
        <v>1</v>
      </c>
      <c r="AM2288" s="1">
        <v>40.259210704280996</v>
      </c>
    </row>
    <row r="2289" spans="5:39" x14ac:dyDescent="0.2">
      <c r="E2289" s="1" t="str">
        <f t="shared" si="35"/>
        <v>---1-11--1</v>
      </c>
      <c r="F2289" s="1" t="s">
        <v>87</v>
      </c>
      <c r="G2289" s="1" t="s">
        <v>87</v>
      </c>
      <c r="H2289" s="1" t="s">
        <v>87</v>
      </c>
      <c r="I2289" s="1">
        <v>1</v>
      </c>
      <c r="J2289" s="1" t="s">
        <v>87</v>
      </c>
      <c r="K2289" s="1">
        <v>1</v>
      </c>
      <c r="L2289" s="1">
        <v>1</v>
      </c>
      <c r="M2289" s="1" t="s">
        <v>87</v>
      </c>
      <c r="N2289" s="1" t="s">
        <v>87</v>
      </c>
      <c r="O2289" s="1">
        <v>1</v>
      </c>
      <c r="P2289" s="1">
        <v>38</v>
      </c>
      <c r="Q2289" s="1">
        <v>63978</v>
      </c>
      <c r="R2289" s="1">
        <v>25720.338119071261</v>
      </c>
      <c r="S2289" s="1">
        <v>20.593563079833984</v>
      </c>
      <c r="T2289" s="1">
        <v>-283.70080896183151</v>
      </c>
      <c r="U2289" s="1">
        <v>74.803082353657103</v>
      </c>
      <c r="V2289" s="1">
        <v>305.3299560546875</v>
      </c>
      <c r="W2289" s="1">
        <v>164.28225708007813</v>
      </c>
      <c r="X2289" s="1">
        <v>0.638725106643389</v>
      </c>
      <c r="Y2289" s="1">
        <v>0</v>
      </c>
      <c r="Z2289" s="1">
        <v>0.67835818562630901</v>
      </c>
      <c r="AA2289" s="1">
        <v>26.5778861483635</v>
      </c>
      <c r="AB2289" s="1">
        <v>42.358310669292571</v>
      </c>
      <c r="AC2289" s="1">
        <v>30.38544499671762</v>
      </c>
      <c r="AD2289" s="1">
        <v>0</v>
      </c>
      <c r="AE2289" s="1">
        <v>0</v>
      </c>
      <c r="AF2289" s="1">
        <v>0.67835818562630901</v>
      </c>
      <c r="AG2289" s="1">
        <v>-43.426077682428833</v>
      </c>
      <c r="AH2289" s="1">
        <v>2.1236831410797463</v>
      </c>
      <c r="AI2289" s="1">
        <v>0.28586546764245585</v>
      </c>
      <c r="AJ2289" s="1">
        <v>3.0532996654510498</v>
      </c>
      <c r="AK2289" s="1">
        <v>0</v>
      </c>
      <c r="AL2289" s="1">
        <v>1</v>
      </c>
      <c r="AM2289" s="1">
        <v>108.86655397389038</v>
      </c>
    </row>
    <row r="2290" spans="5:39" x14ac:dyDescent="0.2">
      <c r="E2290" s="1" t="str">
        <f t="shared" si="35"/>
        <v>---2-10--1</v>
      </c>
      <c r="F2290" s="1" t="s">
        <v>87</v>
      </c>
      <c r="G2290" s="1" t="s">
        <v>87</v>
      </c>
      <c r="H2290" s="1" t="s">
        <v>87</v>
      </c>
      <c r="I2290" s="1">
        <v>2</v>
      </c>
      <c r="J2290" s="1" t="s">
        <v>87</v>
      </c>
      <c r="K2290" s="1">
        <v>1</v>
      </c>
      <c r="L2290" s="1">
        <v>0</v>
      </c>
      <c r="M2290" s="1" t="s">
        <v>87</v>
      </c>
      <c r="N2290" s="1" t="s">
        <v>87</v>
      </c>
      <c r="O2290" s="1">
        <v>1</v>
      </c>
      <c r="P2290" s="1">
        <v>367</v>
      </c>
      <c r="Q2290" s="1">
        <v>681204</v>
      </c>
      <c r="R2290" s="1">
        <v>45966.162512902731</v>
      </c>
      <c r="S2290" s="1">
        <v>60.654865264892578</v>
      </c>
      <c r="T2290" s="1">
        <v>-478.3529457771059</v>
      </c>
      <c r="U2290" s="1">
        <v>82.781788169853328</v>
      </c>
      <c r="V2290" s="1">
        <v>270.74179077148438</v>
      </c>
      <c r="W2290" s="1">
        <v>-16.069751739501953</v>
      </c>
      <c r="X2290" s="1">
        <v>-3.4959959372269034E-2</v>
      </c>
      <c r="Y2290" s="1">
        <v>0.3184068208642345</v>
      </c>
      <c r="Z2290" s="1">
        <v>9.3500625363327288</v>
      </c>
      <c r="AA2290" s="1">
        <v>39.858397778051803</v>
      </c>
      <c r="AB2290" s="1">
        <v>42.84047069600296</v>
      </c>
      <c r="AC2290" s="1">
        <v>7.6326621687482747</v>
      </c>
      <c r="AD2290" s="1">
        <v>0</v>
      </c>
      <c r="AE2290" s="1">
        <v>0.3184068208642345</v>
      </c>
      <c r="AF2290" s="1">
        <v>9.3500625363327288</v>
      </c>
      <c r="AG2290" s="1">
        <v>-0.9831055790013683</v>
      </c>
      <c r="AH2290" s="1">
        <v>9.6496679811469086</v>
      </c>
      <c r="AI2290" s="1">
        <v>29.412185678973749</v>
      </c>
      <c r="AJ2290" s="1">
        <v>2.7074179649353027</v>
      </c>
      <c r="AK2290" s="1">
        <v>0</v>
      </c>
      <c r="AL2290" s="1">
        <v>0</v>
      </c>
      <c r="AM2290" s="1">
        <v>70.680854675281296</v>
      </c>
    </row>
    <row r="2291" spans="5:39" x14ac:dyDescent="0.2">
      <c r="E2291" s="1" t="str">
        <f t="shared" si="35"/>
        <v>---2-11--1</v>
      </c>
      <c r="F2291" s="1" t="s">
        <v>87</v>
      </c>
      <c r="G2291" s="1" t="s">
        <v>87</v>
      </c>
      <c r="H2291" s="1" t="s">
        <v>87</v>
      </c>
      <c r="I2291" s="1">
        <v>2</v>
      </c>
      <c r="J2291" s="1" t="s">
        <v>87</v>
      </c>
      <c r="K2291" s="1">
        <v>1</v>
      </c>
      <c r="L2291" s="1">
        <v>1</v>
      </c>
      <c r="M2291" s="1" t="s">
        <v>87</v>
      </c>
      <c r="N2291" s="1" t="s">
        <v>87</v>
      </c>
      <c r="O2291" s="1">
        <v>1</v>
      </c>
      <c r="P2291" s="1">
        <v>84</v>
      </c>
      <c r="Q2291" s="1">
        <v>178554</v>
      </c>
      <c r="R2291" s="1">
        <v>42521.792572794424</v>
      </c>
      <c r="S2291" s="1">
        <v>62.222824096679688</v>
      </c>
      <c r="T2291" s="1">
        <v>-367.20879588650178</v>
      </c>
      <c r="U2291" s="1">
        <v>74.831302314629355</v>
      </c>
      <c r="V2291" s="1">
        <v>237.34053039550781</v>
      </c>
      <c r="W2291" s="1">
        <v>18.774599075317383</v>
      </c>
      <c r="X2291" s="1">
        <v>4.4152887118238358E-2</v>
      </c>
      <c r="Y2291" s="1">
        <v>0.85688363184246785</v>
      </c>
      <c r="Z2291" s="1">
        <v>11.272220168688465</v>
      </c>
      <c r="AA2291" s="1">
        <v>41.240185042060105</v>
      </c>
      <c r="AB2291" s="1">
        <v>37.586948486172247</v>
      </c>
      <c r="AC2291" s="1">
        <v>9.0437626712367134</v>
      </c>
      <c r="AD2291" s="1">
        <v>0</v>
      </c>
      <c r="AE2291" s="1">
        <v>0.85688363184246785</v>
      </c>
      <c r="AF2291" s="1">
        <v>11.272220168688465</v>
      </c>
      <c r="AG2291" s="1">
        <v>-0.24312269108901308</v>
      </c>
      <c r="AH2291" s="1">
        <v>5.6287677677341312</v>
      </c>
      <c r="AI2291" s="1">
        <v>14.26776575698706</v>
      </c>
      <c r="AJ2291" s="1">
        <v>2.3734052181243896</v>
      </c>
      <c r="AK2291" s="1">
        <v>0</v>
      </c>
      <c r="AL2291" s="1">
        <v>1</v>
      </c>
      <c r="AM2291" s="1">
        <v>54.158158151622573</v>
      </c>
    </row>
    <row r="2292" spans="5:39" x14ac:dyDescent="0.2">
      <c r="E2292" s="1" t="str">
        <f t="shared" si="35"/>
        <v>---3-10--1</v>
      </c>
      <c r="F2292" s="1" t="s">
        <v>87</v>
      </c>
      <c r="G2292" s="1" t="s">
        <v>87</v>
      </c>
      <c r="H2292" s="1" t="s">
        <v>87</v>
      </c>
      <c r="I2292" s="1">
        <v>3</v>
      </c>
      <c r="J2292" s="1" t="s">
        <v>87</v>
      </c>
      <c r="K2292" s="1">
        <v>1</v>
      </c>
      <c r="L2292" s="1">
        <v>0</v>
      </c>
      <c r="M2292" s="1" t="s">
        <v>87</v>
      </c>
      <c r="N2292" s="1" t="s">
        <v>87</v>
      </c>
      <c r="O2292" s="1">
        <v>1</v>
      </c>
      <c r="P2292" s="1">
        <v>174</v>
      </c>
      <c r="Q2292" s="1">
        <v>470571</v>
      </c>
      <c r="R2292" s="1">
        <v>74499.198601876255</v>
      </c>
      <c r="S2292" s="1">
        <v>90.085563659667969</v>
      </c>
      <c r="T2292" s="1">
        <v>-590.55883795479997</v>
      </c>
      <c r="U2292" s="1">
        <v>78.586211791752092</v>
      </c>
      <c r="V2292" s="1">
        <v>224.23757934570313</v>
      </c>
      <c r="W2292" s="1">
        <v>-431.99075317382813</v>
      </c>
      <c r="X2292" s="1">
        <v>-0.57985959752719873</v>
      </c>
      <c r="Y2292" s="1">
        <v>1.1343665461747536</v>
      </c>
      <c r="Z2292" s="1">
        <v>18.183015952959277</v>
      </c>
      <c r="AA2292" s="1">
        <v>68.72671711601437</v>
      </c>
      <c r="AB2292" s="1">
        <v>11.955900384851596</v>
      </c>
      <c r="AC2292" s="1">
        <v>0</v>
      </c>
      <c r="AD2292" s="1">
        <v>0</v>
      </c>
      <c r="AE2292" s="1">
        <v>0</v>
      </c>
      <c r="AF2292" s="1">
        <v>0</v>
      </c>
      <c r="AG2292" s="1">
        <v>0</v>
      </c>
      <c r="AH2292" s="1">
        <v>11.821635859468865</v>
      </c>
      <c r="AI2292" s="1">
        <v>0</v>
      </c>
      <c r="AJ2292" s="1">
        <v>2.2423758506774902</v>
      </c>
      <c r="AK2292" s="1">
        <v>0</v>
      </c>
      <c r="AL2292" s="1">
        <v>0</v>
      </c>
      <c r="AM2292" s="1">
        <v>-156.07733707479358</v>
      </c>
    </row>
    <row r="2293" spans="5:39" x14ac:dyDescent="0.2">
      <c r="E2293" s="1" t="str">
        <f t="shared" si="35"/>
        <v>---3-11--1</v>
      </c>
      <c r="F2293" s="1" t="s">
        <v>87</v>
      </c>
      <c r="G2293" s="1" t="s">
        <v>87</v>
      </c>
      <c r="H2293" s="1" t="s">
        <v>87</v>
      </c>
      <c r="I2293" s="1">
        <v>3</v>
      </c>
      <c r="J2293" s="1" t="s">
        <v>87</v>
      </c>
      <c r="K2293" s="1">
        <v>1</v>
      </c>
      <c r="L2293" s="1">
        <v>1</v>
      </c>
      <c r="M2293" s="1" t="s">
        <v>87</v>
      </c>
      <c r="N2293" s="1" t="s">
        <v>87</v>
      </c>
      <c r="O2293" s="1">
        <v>1</v>
      </c>
      <c r="P2293" s="1">
        <v>50</v>
      </c>
      <c r="Q2293" s="1">
        <v>164465</v>
      </c>
      <c r="R2293" s="1">
        <v>70145.915260073132</v>
      </c>
      <c r="S2293" s="1">
        <v>90.582298278808594</v>
      </c>
      <c r="T2293" s="1">
        <v>-415.50379187586759</v>
      </c>
      <c r="U2293" s="1">
        <v>67.104431361849166</v>
      </c>
      <c r="V2293" s="1">
        <v>200.77037048339844</v>
      </c>
      <c r="W2293" s="1">
        <v>-569.18560791015625</v>
      </c>
      <c r="X2293" s="1">
        <v>-0.81143086635885009</v>
      </c>
      <c r="Y2293" s="1">
        <v>9.9431489982671089</v>
      </c>
      <c r="Z2293" s="1">
        <v>26.028638312102881</v>
      </c>
      <c r="AA2293" s="1">
        <v>51.617669412944998</v>
      </c>
      <c r="AB2293" s="1">
        <v>12.410543276685008</v>
      </c>
      <c r="AC2293" s="1">
        <v>0</v>
      </c>
      <c r="AD2293" s="1">
        <v>0</v>
      </c>
      <c r="AE2293" s="1">
        <v>0</v>
      </c>
      <c r="AF2293" s="1">
        <v>0</v>
      </c>
      <c r="AG2293" s="1">
        <v>0</v>
      </c>
      <c r="AH2293" s="1">
        <v>7.9997143986848993</v>
      </c>
      <c r="AI2293" s="1">
        <v>0</v>
      </c>
      <c r="AJ2293" s="1">
        <v>2.0077037811279297</v>
      </c>
      <c r="AK2293" s="1">
        <v>0</v>
      </c>
      <c r="AL2293" s="1">
        <v>1</v>
      </c>
      <c r="AM2293" s="1">
        <v>-429.55633561360077</v>
      </c>
    </row>
    <row r="2294" spans="5:39" x14ac:dyDescent="0.2">
      <c r="E2294" s="1" t="str">
        <f t="shared" si="35"/>
        <v>---1-00--2</v>
      </c>
      <c r="F2294" s="1" t="s">
        <v>87</v>
      </c>
      <c r="G2294" s="1" t="s">
        <v>87</v>
      </c>
      <c r="H2294" s="1" t="s">
        <v>87</v>
      </c>
      <c r="I2294" s="1">
        <v>1</v>
      </c>
      <c r="J2294" s="1" t="s">
        <v>87</v>
      </c>
      <c r="K2294" s="1">
        <v>0</v>
      </c>
      <c r="L2294" s="1">
        <v>0</v>
      </c>
      <c r="M2294" s="1" t="s">
        <v>87</v>
      </c>
      <c r="N2294" s="1" t="s">
        <v>87</v>
      </c>
      <c r="O2294" s="1">
        <v>2</v>
      </c>
      <c r="P2294" s="1">
        <v>2083</v>
      </c>
      <c r="Q2294" s="1">
        <v>5752464</v>
      </c>
      <c r="R2294" s="1">
        <v>15656.128755407317</v>
      </c>
      <c r="S2294" s="1">
        <v>14.631394386291504</v>
      </c>
      <c r="T2294" s="1">
        <v>-165.28473725560897</v>
      </c>
      <c r="U2294" s="1">
        <v>69.628076506324433</v>
      </c>
      <c r="V2294" s="1">
        <v>169.97203063964844</v>
      </c>
      <c r="W2294" s="1">
        <v>61.379421234130859</v>
      </c>
      <c r="X2294" s="1">
        <v>0.39204724356224796</v>
      </c>
      <c r="Y2294" s="1">
        <v>0.57902144194209637</v>
      </c>
      <c r="Z2294" s="1">
        <v>5.8246692200072872</v>
      </c>
      <c r="AA2294" s="1">
        <v>23.756428549574583</v>
      </c>
      <c r="AB2294" s="1">
        <v>51.242267661301312</v>
      </c>
      <c r="AC2294" s="1">
        <v>17.349695713002291</v>
      </c>
      <c r="AD2294" s="1">
        <v>1.2479174141724312</v>
      </c>
      <c r="AE2294" s="1">
        <v>0.57902144194209637</v>
      </c>
      <c r="AF2294" s="1">
        <v>5.8246692200072872</v>
      </c>
      <c r="AG2294" s="1">
        <v>-27.158723738123705</v>
      </c>
      <c r="AH2294" s="1">
        <v>1.9645816746457645</v>
      </c>
      <c r="AI2294" s="1">
        <v>5.4356178594085947</v>
      </c>
      <c r="AJ2294" s="1">
        <v>1.6997203826904297</v>
      </c>
      <c r="AK2294" s="1">
        <v>0</v>
      </c>
      <c r="AL2294" s="1">
        <v>0</v>
      </c>
      <c r="AM2294" s="1">
        <v>6.8225760782565192</v>
      </c>
    </row>
    <row r="2295" spans="5:39" x14ac:dyDescent="0.2">
      <c r="E2295" s="1" t="str">
        <f t="shared" si="35"/>
        <v>---1-01--2</v>
      </c>
      <c r="F2295" s="1" t="s">
        <v>87</v>
      </c>
      <c r="G2295" s="1" t="s">
        <v>87</v>
      </c>
      <c r="H2295" s="1" t="s">
        <v>87</v>
      </c>
      <c r="I2295" s="1">
        <v>1</v>
      </c>
      <c r="J2295" s="1" t="s">
        <v>87</v>
      </c>
      <c r="K2295" s="1">
        <v>0</v>
      </c>
      <c r="L2295" s="1">
        <v>1</v>
      </c>
      <c r="M2295" s="1" t="s">
        <v>87</v>
      </c>
      <c r="N2295" s="1" t="s">
        <v>87</v>
      </c>
      <c r="O2295" s="1">
        <v>2</v>
      </c>
      <c r="P2295" s="1">
        <v>1216</v>
      </c>
      <c r="Q2295" s="1">
        <v>3567262</v>
      </c>
      <c r="R2295" s="1">
        <v>15091.991798742891</v>
      </c>
      <c r="S2295" s="1">
        <v>14.65471363067627</v>
      </c>
      <c r="T2295" s="1">
        <v>-96.137665213881803</v>
      </c>
      <c r="U2295" s="1">
        <v>57.350681581057145</v>
      </c>
      <c r="V2295" s="1">
        <v>163.03730773925781</v>
      </c>
      <c r="W2295" s="1">
        <v>93.93505859375</v>
      </c>
      <c r="X2295" s="1">
        <v>0.62241657593250521</v>
      </c>
      <c r="Y2295" s="1">
        <v>7.226831110246458E-2</v>
      </c>
      <c r="Z2295" s="1">
        <v>3.0528736044619094</v>
      </c>
      <c r="AA2295" s="1">
        <v>11.725463394614694</v>
      </c>
      <c r="AB2295" s="1">
        <v>57.385215888263886</v>
      </c>
      <c r="AC2295" s="1">
        <v>26.992550589219405</v>
      </c>
      <c r="AD2295" s="1">
        <v>0.77162821233764156</v>
      </c>
      <c r="AE2295" s="1">
        <v>7.226831110246458E-2</v>
      </c>
      <c r="AF2295" s="1">
        <v>3.0528736044619094</v>
      </c>
      <c r="AG2295" s="1">
        <v>-39.389471786700156</v>
      </c>
      <c r="AH2295" s="1">
        <v>1.27594595164863</v>
      </c>
      <c r="AI2295" s="1">
        <v>2.1263401740565584</v>
      </c>
      <c r="AJ2295" s="1">
        <v>1.6303731203079224</v>
      </c>
      <c r="AK2295" s="1">
        <v>0</v>
      </c>
      <c r="AL2295" s="1">
        <v>0</v>
      </c>
      <c r="AM2295" s="1">
        <v>5.6719214149463815</v>
      </c>
    </row>
    <row r="2296" spans="5:39" x14ac:dyDescent="0.2">
      <c r="E2296" s="1" t="str">
        <f t="shared" si="35"/>
        <v>---2-00--2</v>
      </c>
      <c r="F2296" s="1" t="s">
        <v>87</v>
      </c>
      <c r="G2296" s="1" t="s">
        <v>87</v>
      </c>
      <c r="H2296" s="1" t="s">
        <v>87</v>
      </c>
      <c r="I2296" s="1">
        <v>2</v>
      </c>
      <c r="J2296" s="1" t="s">
        <v>87</v>
      </c>
      <c r="K2296" s="1">
        <v>0</v>
      </c>
      <c r="L2296" s="1">
        <v>0</v>
      </c>
      <c r="M2296" s="1" t="s">
        <v>87</v>
      </c>
      <c r="N2296" s="1" t="s">
        <v>87</v>
      </c>
      <c r="O2296" s="1">
        <v>2</v>
      </c>
      <c r="P2296" s="1">
        <v>2891</v>
      </c>
      <c r="Q2296" s="1">
        <v>7410875</v>
      </c>
      <c r="R2296" s="1">
        <v>35180.724428651811</v>
      </c>
      <c r="S2296" s="1">
        <v>53.3232421875</v>
      </c>
      <c r="T2296" s="1">
        <v>-291.1053334686635</v>
      </c>
      <c r="U2296" s="1">
        <v>83.526010722482567</v>
      </c>
      <c r="V2296" s="1">
        <v>209.70283508300781</v>
      </c>
      <c r="W2296" s="1">
        <v>39.201183319091797</v>
      </c>
      <c r="X2296" s="1">
        <v>0.11142801620982441</v>
      </c>
      <c r="Y2296" s="1">
        <v>0.10772007354057382</v>
      </c>
      <c r="Z2296" s="1">
        <v>4.4664361495774791</v>
      </c>
      <c r="AA2296" s="1">
        <v>38.896769949567364</v>
      </c>
      <c r="AB2296" s="1">
        <v>51.34207499114477</v>
      </c>
      <c r="AC2296" s="1">
        <v>5.1869988361698178</v>
      </c>
      <c r="AD2296" s="1">
        <v>0</v>
      </c>
      <c r="AE2296" s="1">
        <v>0.10772007354057382</v>
      </c>
      <c r="AF2296" s="1">
        <v>4.4664361495774791</v>
      </c>
      <c r="AG2296" s="1">
        <v>-1.2733322041691553</v>
      </c>
      <c r="AH2296" s="1">
        <v>5.6839723832652265</v>
      </c>
      <c r="AI2296" s="1">
        <v>4.7287311785991424</v>
      </c>
      <c r="AJ2296" s="1">
        <v>2.0970282554626465</v>
      </c>
      <c r="AK2296" s="1">
        <v>0</v>
      </c>
      <c r="AL2296" s="1">
        <v>0</v>
      </c>
      <c r="AM2296" s="1">
        <v>27.938300659423245</v>
      </c>
    </row>
    <row r="2297" spans="5:39" x14ac:dyDescent="0.2">
      <c r="E2297" s="1" t="str">
        <f t="shared" si="35"/>
        <v>---2-01--2</v>
      </c>
      <c r="F2297" s="1" t="s">
        <v>87</v>
      </c>
      <c r="G2297" s="1" t="s">
        <v>87</v>
      </c>
      <c r="H2297" s="1" t="s">
        <v>87</v>
      </c>
      <c r="I2297" s="1">
        <v>2</v>
      </c>
      <c r="J2297" s="1" t="s">
        <v>87</v>
      </c>
      <c r="K2297" s="1">
        <v>0</v>
      </c>
      <c r="L2297" s="1">
        <v>1</v>
      </c>
      <c r="M2297" s="1" t="s">
        <v>87</v>
      </c>
      <c r="N2297" s="1" t="s">
        <v>87</v>
      </c>
      <c r="O2297" s="1">
        <v>2</v>
      </c>
      <c r="P2297" s="1">
        <v>1469</v>
      </c>
      <c r="Q2297" s="1">
        <v>4056080</v>
      </c>
      <c r="R2297" s="1">
        <v>33218.5899859169</v>
      </c>
      <c r="S2297" s="1">
        <v>54.592300415039063</v>
      </c>
      <c r="T2297" s="1">
        <v>-191.99904370591321</v>
      </c>
      <c r="U2297" s="1">
        <v>68.109672556490025</v>
      </c>
      <c r="V2297" s="1">
        <v>184.48973083496094</v>
      </c>
      <c r="W2297" s="1">
        <v>80.924598693847656</v>
      </c>
      <c r="X2297" s="1">
        <v>0.24361238309078087</v>
      </c>
      <c r="Y2297" s="1">
        <v>0</v>
      </c>
      <c r="Z2297" s="1">
        <v>2.3036034792213171</v>
      </c>
      <c r="AA2297" s="1">
        <v>27.889242815723559</v>
      </c>
      <c r="AB2297" s="1">
        <v>63.579909666476006</v>
      </c>
      <c r="AC2297" s="1">
        <v>6.227244038579121</v>
      </c>
      <c r="AD2297" s="1">
        <v>0</v>
      </c>
      <c r="AE2297" s="1">
        <v>0</v>
      </c>
      <c r="AF2297" s="1">
        <v>2.3036034792213171</v>
      </c>
      <c r="AG2297" s="1">
        <v>-4.1315890259236934</v>
      </c>
      <c r="AH2297" s="1">
        <v>3.2986557772958003</v>
      </c>
      <c r="AI2297" s="1">
        <v>2.1218745000749886</v>
      </c>
      <c r="AJ2297" s="1">
        <v>1.8448972702026367</v>
      </c>
      <c r="AK2297" s="1">
        <v>0</v>
      </c>
      <c r="AL2297" s="1">
        <v>0</v>
      </c>
      <c r="AM2297" s="1">
        <v>19.035297434804388</v>
      </c>
    </row>
    <row r="2298" spans="5:39" x14ac:dyDescent="0.2">
      <c r="E2298" s="1" t="str">
        <f t="shared" si="35"/>
        <v>---3-00--2</v>
      </c>
      <c r="F2298" s="1" t="s">
        <v>87</v>
      </c>
      <c r="G2298" s="1" t="s">
        <v>87</v>
      </c>
      <c r="H2298" s="1" t="s">
        <v>87</v>
      </c>
      <c r="I2298" s="1">
        <v>3</v>
      </c>
      <c r="J2298" s="1" t="s">
        <v>87</v>
      </c>
      <c r="K2298" s="1">
        <v>0</v>
      </c>
      <c r="L2298" s="1">
        <v>0</v>
      </c>
      <c r="M2298" s="1" t="s">
        <v>87</v>
      </c>
      <c r="N2298" s="1" t="s">
        <v>87</v>
      </c>
      <c r="O2298" s="1">
        <v>2</v>
      </c>
      <c r="P2298" s="1">
        <v>826</v>
      </c>
      <c r="Q2298" s="1">
        <v>2017995</v>
      </c>
      <c r="R2298" s="1">
        <v>74663.488235086304</v>
      </c>
      <c r="S2298" s="1">
        <v>90.265830993652344</v>
      </c>
      <c r="T2298" s="1">
        <v>-410.28439526159912</v>
      </c>
      <c r="U2298" s="1">
        <v>88.79157774196841</v>
      </c>
      <c r="V2298" s="1">
        <v>215.26426696777344</v>
      </c>
      <c r="W2298" s="1">
        <v>-127.50160980224609</v>
      </c>
      <c r="X2298" s="1">
        <v>-0.17076835387169842</v>
      </c>
      <c r="Y2298" s="1">
        <v>0.26902940790239815</v>
      </c>
      <c r="Z2298" s="1">
        <v>1.8460402528252051</v>
      </c>
      <c r="AA2298" s="1">
        <v>68.007700712836254</v>
      </c>
      <c r="AB2298" s="1">
        <v>29.825643770177823</v>
      </c>
      <c r="AC2298" s="1">
        <v>5.1585856258315799E-2</v>
      </c>
      <c r="AD2298" s="1">
        <v>0</v>
      </c>
      <c r="AE2298" s="1">
        <v>0</v>
      </c>
      <c r="AF2298" s="1">
        <v>0</v>
      </c>
      <c r="AG2298" s="1">
        <v>-1.1145642173174168</v>
      </c>
      <c r="AH2298" s="1">
        <v>11.399214985757807</v>
      </c>
      <c r="AI2298" s="1">
        <v>0</v>
      </c>
      <c r="AJ2298" s="1">
        <v>2.1526424884796143</v>
      </c>
      <c r="AK2298" s="1">
        <v>0</v>
      </c>
      <c r="AL2298" s="1">
        <v>0</v>
      </c>
      <c r="AM2298" s="1">
        <v>-31.557704837512283</v>
      </c>
    </row>
    <row r="2299" spans="5:39" x14ac:dyDescent="0.2">
      <c r="E2299" s="1" t="str">
        <f t="shared" si="35"/>
        <v>---3-01--2</v>
      </c>
      <c r="F2299" s="1" t="s">
        <v>87</v>
      </c>
      <c r="G2299" s="1" t="s">
        <v>87</v>
      </c>
      <c r="H2299" s="1" t="s">
        <v>87</v>
      </c>
      <c r="I2299" s="1">
        <v>3</v>
      </c>
      <c r="J2299" s="1" t="s">
        <v>87</v>
      </c>
      <c r="K2299" s="1">
        <v>0</v>
      </c>
      <c r="L2299" s="1">
        <v>1</v>
      </c>
      <c r="M2299" s="1" t="s">
        <v>87</v>
      </c>
      <c r="N2299" s="1" t="s">
        <v>87</v>
      </c>
      <c r="O2299" s="1">
        <v>2</v>
      </c>
      <c r="P2299" s="1">
        <v>581</v>
      </c>
      <c r="Q2299" s="1">
        <v>1657899</v>
      </c>
      <c r="R2299" s="1">
        <v>75325.060399381153</v>
      </c>
      <c r="S2299" s="1">
        <v>90.692344665527344</v>
      </c>
      <c r="T2299" s="1">
        <v>-294.98713943180161</v>
      </c>
      <c r="U2299" s="1">
        <v>77.04264815175263</v>
      </c>
      <c r="V2299" s="1">
        <v>203.93038940429688</v>
      </c>
      <c r="W2299" s="1">
        <v>-45.671836853027344</v>
      </c>
      <c r="X2299" s="1">
        <v>-6.0632990681813735E-2</v>
      </c>
      <c r="Y2299" s="1">
        <v>0.13975519618505108</v>
      </c>
      <c r="Z2299" s="1">
        <v>2.111769172911016</v>
      </c>
      <c r="AA2299" s="1">
        <v>53.712198390854923</v>
      </c>
      <c r="AB2299" s="1">
        <v>43.267895088904687</v>
      </c>
      <c r="AC2299" s="1">
        <v>0.76838215114430974</v>
      </c>
      <c r="AD2299" s="1">
        <v>0</v>
      </c>
      <c r="AE2299" s="1">
        <v>0</v>
      </c>
      <c r="AF2299" s="1">
        <v>0</v>
      </c>
      <c r="AG2299" s="1">
        <v>-0.18552284314009237</v>
      </c>
      <c r="AH2299" s="1">
        <v>6.6209742306835642</v>
      </c>
      <c r="AI2299" s="1">
        <v>0</v>
      </c>
      <c r="AJ2299" s="1">
        <v>2.0393040180206299</v>
      </c>
      <c r="AK2299" s="1">
        <v>0</v>
      </c>
      <c r="AL2299" s="1">
        <v>0</v>
      </c>
      <c r="AM2299" s="1">
        <v>-38.093190728753541</v>
      </c>
    </row>
    <row r="2300" spans="5:39" x14ac:dyDescent="0.2">
      <c r="E2300" s="1" t="str">
        <f t="shared" si="35"/>
        <v>---1-10--2</v>
      </c>
      <c r="F2300" s="1" t="s">
        <v>87</v>
      </c>
      <c r="G2300" s="1" t="s">
        <v>87</v>
      </c>
      <c r="H2300" s="1" t="s">
        <v>87</v>
      </c>
      <c r="I2300" s="1">
        <v>1</v>
      </c>
      <c r="J2300" s="1" t="s">
        <v>87</v>
      </c>
      <c r="K2300" s="1">
        <v>1</v>
      </c>
      <c r="L2300" s="1">
        <v>0</v>
      </c>
      <c r="M2300" s="1" t="s">
        <v>87</v>
      </c>
      <c r="N2300" s="1" t="s">
        <v>87</v>
      </c>
      <c r="O2300" s="1">
        <v>2</v>
      </c>
      <c r="P2300" s="1">
        <v>179</v>
      </c>
      <c r="Q2300" s="1">
        <v>292652</v>
      </c>
      <c r="R2300" s="1">
        <v>23229.862485256788</v>
      </c>
      <c r="S2300" s="1">
        <v>18.808328628540039</v>
      </c>
      <c r="T2300" s="1">
        <v>-334.74377832090704</v>
      </c>
      <c r="U2300" s="1">
        <v>78.929463333494056</v>
      </c>
      <c r="V2300" s="1">
        <v>269.46099853515625</v>
      </c>
      <c r="W2300" s="1">
        <v>116.62377166748047</v>
      </c>
      <c r="X2300" s="1">
        <v>0.50204245393832037</v>
      </c>
      <c r="Y2300" s="1">
        <v>0.22073999152577123</v>
      </c>
      <c r="Z2300" s="1">
        <v>12.986413897735194</v>
      </c>
      <c r="AA2300" s="1">
        <v>26.67297677787953</v>
      </c>
      <c r="AB2300" s="1">
        <v>34.017194483550426</v>
      </c>
      <c r="AC2300" s="1">
        <v>23.304129136312071</v>
      </c>
      <c r="AD2300" s="1">
        <v>2.7985457129970066</v>
      </c>
      <c r="AE2300" s="1">
        <v>0.22073999152577123</v>
      </c>
      <c r="AF2300" s="1">
        <v>12.986413897735194</v>
      </c>
      <c r="AG2300" s="1">
        <v>-23.235597047346463</v>
      </c>
      <c r="AH2300" s="1">
        <v>7.0406565837412485</v>
      </c>
      <c r="AI2300" s="1">
        <v>17.464868235798178</v>
      </c>
      <c r="AJ2300" s="1">
        <v>2.6946098804473877</v>
      </c>
      <c r="AK2300" s="1">
        <v>0</v>
      </c>
      <c r="AL2300" s="1">
        <v>0</v>
      </c>
      <c r="AM2300" s="1">
        <v>101.7071580469694</v>
      </c>
    </row>
    <row r="2301" spans="5:39" x14ac:dyDescent="0.2">
      <c r="E2301" s="1" t="str">
        <f t="shared" si="35"/>
        <v>---1-11--2</v>
      </c>
      <c r="F2301" s="1" t="s">
        <v>87</v>
      </c>
      <c r="G2301" s="1" t="s">
        <v>87</v>
      </c>
      <c r="H2301" s="1" t="s">
        <v>87</v>
      </c>
      <c r="I2301" s="1">
        <v>1</v>
      </c>
      <c r="J2301" s="1" t="s">
        <v>87</v>
      </c>
      <c r="K2301" s="1">
        <v>1</v>
      </c>
      <c r="L2301" s="1">
        <v>1</v>
      </c>
      <c r="M2301" s="1" t="s">
        <v>87</v>
      </c>
      <c r="N2301" s="1" t="s">
        <v>87</v>
      </c>
      <c r="O2301" s="1">
        <v>2</v>
      </c>
      <c r="P2301" s="1">
        <v>57</v>
      </c>
      <c r="Q2301" s="1">
        <v>99047</v>
      </c>
      <c r="R2301" s="1">
        <v>18146.031712734642</v>
      </c>
      <c r="S2301" s="1">
        <v>14.336830139160156</v>
      </c>
      <c r="T2301" s="1">
        <v>-162.54985376296747</v>
      </c>
      <c r="U2301" s="1">
        <v>64.173685403731454</v>
      </c>
      <c r="V2301" s="1">
        <v>220.69522094726563</v>
      </c>
      <c r="W2301" s="1">
        <v>116.68048095703125</v>
      </c>
      <c r="X2301" s="1">
        <v>0.64300824998088391</v>
      </c>
      <c r="Y2301" s="1">
        <v>0</v>
      </c>
      <c r="Z2301" s="1">
        <v>1.7183761244661626</v>
      </c>
      <c r="AA2301" s="1">
        <v>20.018778963522369</v>
      </c>
      <c r="AB2301" s="1">
        <v>43.545993316304383</v>
      </c>
      <c r="AC2301" s="1">
        <v>34.716851595707091</v>
      </c>
      <c r="AD2301" s="1">
        <v>0</v>
      </c>
      <c r="AE2301" s="1">
        <v>0</v>
      </c>
      <c r="AF2301" s="1">
        <v>1.7183761244661626</v>
      </c>
      <c r="AG2301" s="1">
        <v>-52.375158215347241</v>
      </c>
      <c r="AH2301" s="1">
        <v>2.4006183605049087</v>
      </c>
      <c r="AI2301" s="1">
        <v>0.36484246782205187</v>
      </c>
      <c r="AJ2301" s="1">
        <v>2.2069523334503174</v>
      </c>
      <c r="AK2301" s="1">
        <v>0</v>
      </c>
      <c r="AL2301" s="1">
        <v>1</v>
      </c>
      <c r="AM2301" s="1">
        <v>43.971124744997873</v>
      </c>
    </row>
    <row r="2302" spans="5:39" x14ac:dyDescent="0.2">
      <c r="E2302" s="1" t="str">
        <f t="shared" si="35"/>
        <v>---2-10--2</v>
      </c>
      <c r="F2302" s="1" t="s">
        <v>87</v>
      </c>
      <c r="G2302" s="1" t="s">
        <v>87</v>
      </c>
      <c r="H2302" s="1" t="s">
        <v>87</v>
      </c>
      <c r="I2302" s="1">
        <v>2</v>
      </c>
      <c r="J2302" s="1" t="s">
        <v>87</v>
      </c>
      <c r="K2302" s="1">
        <v>1</v>
      </c>
      <c r="L2302" s="1">
        <v>0</v>
      </c>
      <c r="M2302" s="1" t="s">
        <v>87</v>
      </c>
      <c r="N2302" s="1" t="s">
        <v>87</v>
      </c>
      <c r="O2302" s="1">
        <v>2</v>
      </c>
      <c r="P2302" s="1">
        <v>952</v>
      </c>
      <c r="Q2302" s="1">
        <v>1949446</v>
      </c>
      <c r="R2302" s="1">
        <v>45754.51214742005</v>
      </c>
      <c r="S2302" s="1">
        <v>60.020893096923828</v>
      </c>
      <c r="T2302" s="1">
        <v>-444.41451120736599</v>
      </c>
      <c r="U2302" s="1">
        <v>87.102941051306573</v>
      </c>
      <c r="V2302" s="1">
        <v>273.87933349609375</v>
      </c>
      <c r="W2302" s="1">
        <v>50.161384582519531</v>
      </c>
      <c r="X2302" s="1">
        <v>0.10963155813114263</v>
      </c>
      <c r="Y2302" s="1">
        <v>1.4135810891914933</v>
      </c>
      <c r="Z2302" s="1">
        <v>6.6172133005992482</v>
      </c>
      <c r="AA2302" s="1">
        <v>33.219181244312487</v>
      </c>
      <c r="AB2302" s="1">
        <v>53.374086791837271</v>
      </c>
      <c r="AC2302" s="1">
        <v>5.0132191402070125</v>
      </c>
      <c r="AD2302" s="1">
        <v>0.36271843385248936</v>
      </c>
      <c r="AE2302" s="1">
        <v>1.4135810891914933</v>
      </c>
      <c r="AF2302" s="1">
        <v>6.6172133005992482</v>
      </c>
      <c r="AG2302" s="1">
        <v>1.9978867047703019E-2</v>
      </c>
      <c r="AH2302" s="1">
        <v>11.773818623535398</v>
      </c>
      <c r="AI2302" s="1">
        <v>35.250599281824314</v>
      </c>
      <c r="AJ2302" s="1">
        <v>2.7387933731079102</v>
      </c>
      <c r="AK2302" s="1">
        <v>0</v>
      </c>
      <c r="AL2302" s="1">
        <v>0</v>
      </c>
      <c r="AM2302" s="1">
        <v>86.549208095781538</v>
      </c>
    </row>
    <row r="2303" spans="5:39" x14ac:dyDescent="0.2">
      <c r="E2303" s="1" t="str">
        <f t="shared" si="35"/>
        <v>---2-11--2</v>
      </c>
      <c r="F2303" s="1" t="s">
        <v>87</v>
      </c>
      <c r="G2303" s="1" t="s">
        <v>87</v>
      </c>
      <c r="H2303" s="1" t="s">
        <v>87</v>
      </c>
      <c r="I2303" s="1">
        <v>2</v>
      </c>
      <c r="J2303" s="1" t="s">
        <v>87</v>
      </c>
      <c r="K2303" s="1">
        <v>1</v>
      </c>
      <c r="L2303" s="1">
        <v>1</v>
      </c>
      <c r="M2303" s="1" t="s">
        <v>87</v>
      </c>
      <c r="N2303" s="1" t="s">
        <v>87</v>
      </c>
      <c r="O2303" s="1">
        <v>2</v>
      </c>
      <c r="P2303" s="1">
        <v>264</v>
      </c>
      <c r="Q2303" s="1">
        <v>545561</v>
      </c>
      <c r="R2303" s="1">
        <v>40375.266031730338</v>
      </c>
      <c r="S2303" s="1">
        <v>58.566074371337891</v>
      </c>
      <c r="T2303" s="1">
        <v>-277.54912682518273</v>
      </c>
      <c r="U2303" s="1">
        <v>77.253373133289088</v>
      </c>
      <c r="V2303" s="1">
        <v>234.66046142578125</v>
      </c>
      <c r="W2303" s="1">
        <v>118.74354553222656</v>
      </c>
      <c r="X2303" s="1">
        <v>0.29409972293162778</v>
      </c>
      <c r="Y2303" s="1">
        <v>1.1034513097527132</v>
      </c>
      <c r="Z2303" s="1">
        <v>6.8831899640920087</v>
      </c>
      <c r="AA2303" s="1">
        <v>14.752337502130834</v>
      </c>
      <c r="AB2303" s="1">
        <v>67.10138737922982</v>
      </c>
      <c r="AC2303" s="1">
        <v>10.159633844794625</v>
      </c>
      <c r="AD2303" s="1">
        <v>0</v>
      </c>
      <c r="AE2303" s="1">
        <v>1.1034513097527132</v>
      </c>
      <c r="AF2303" s="1">
        <v>6.8831899640920087</v>
      </c>
      <c r="AG2303" s="1">
        <v>-2.4745785721291798</v>
      </c>
      <c r="AH2303" s="1">
        <v>4.7032090352018114</v>
      </c>
      <c r="AI2303" s="1">
        <v>44.632134610653758</v>
      </c>
      <c r="AJ2303" s="1">
        <v>2.346604585647583</v>
      </c>
      <c r="AK2303" s="1">
        <v>0</v>
      </c>
      <c r="AL2303" s="1">
        <v>0</v>
      </c>
      <c r="AM2303" s="1">
        <v>37.518065441040385</v>
      </c>
    </row>
    <row r="2304" spans="5:39" x14ac:dyDescent="0.2">
      <c r="E2304" s="1" t="str">
        <f t="shared" si="35"/>
        <v>---3-10--2</v>
      </c>
      <c r="F2304" s="1" t="s">
        <v>87</v>
      </c>
      <c r="G2304" s="1" t="s">
        <v>87</v>
      </c>
      <c r="H2304" s="1" t="s">
        <v>87</v>
      </c>
      <c r="I2304" s="1">
        <v>3</v>
      </c>
      <c r="J2304" s="1" t="s">
        <v>87</v>
      </c>
      <c r="K2304" s="1">
        <v>1</v>
      </c>
      <c r="L2304" s="1">
        <v>0</v>
      </c>
      <c r="M2304" s="1" t="s">
        <v>87</v>
      </c>
      <c r="N2304" s="1" t="s">
        <v>87</v>
      </c>
      <c r="O2304" s="1">
        <v>2</v>
      </c>
      <c r="P2304" s="1">
        <v>542</v>
      </c>
      <c r="Q2304" s="1">
        <v>1351683</v>
      </c>
      <c r="R2304" s="1">
        <v>81829.547606076725</v>
      </c>
      <c r="S2304" s="1">
        <v>90.782432556152344</v>
      </c>
      <c r="T2304" s="1">
        <v>-484.11497428319581</v>
      </c>
      <c r="U2304" s="1">
        <v>82.723794917962181</v>
      </c>
      <c r="V2304" s="1">
        <v>237.80050659179688</v>
      </c>
      <c r="W2304" s="1">
        <v>-352.22979736328125</v>
      </c>
      <c r="X2304" s="1">
        <v>-0.43044329055672836</v>
      </c>
      <c r="Y2304" s="1">
        <v>1.8073024518322716</v>
      </c>
      <c r="Z2304" s="1">
        <v>9.8132476327659663</v>
      </c>
      <c r="AA2304" s="1">
        <v>70.741068726913042</v>
      </c>
      <c r="AB2304" s="1">
        <v>17.638381188488722</v>
      </c>
      <c r="AC2304" s="1">
        <v>0</v>
      </c>
      <c r="AD2304" s="1">
        <v>0</v>
      </c>
      <c r="AE2304" s="1">
        <v>0</v>
      </c>
      <c r="AF2304" s="1">
        <v>0</v>
      </c>
      <c r="AG2304" s="1">
        <v>0</v>
      </c>
      <c r="AH2304" s="1">
        <v>14.56888343376831</v>
      </c>
      <c r="AI2304" s="1">
        <v>0</v>
      </c>
      <c r="AJ2304" s="1">
        <v>2.3780050277709961</v>
      </c>
      <c r="AK2304" s="1">
        <v>0</v>
      </c>
      <c r="AL2304" s="1">
        <v>0</v>
      </c>
      <c r="AM2304" s="1">
        <v>-203.20799419028586</v>
      </c>
    </row>
    <row r="2305" spans="5:39" x14ac:dyDescent="0.2">
      <c r="E2305" s="1" t="str">
        <f t="shared" si="35"/>
        <v>---3-11--2</v>
      </c>
      <c r="F2305" s="1" t="s">
        <v>87</v>
      </c>
      <c r="G2305" s="1" t="s">
        <v>87</v>
      </c>
      <c r="H2305" s="1" t="s">
        <v>87</v>
      </c>
      <c r="I2305" s="1">
        <v>3</v>
      </c>
      <c r="J2305" s="1" t="s">
        <v>87</v>
      </c>
      <c r="K2305" s="1">
        <v>1</v>
      </c>
      <c r="L2305" s="1">
        <v>1</v>
      </c>
      <c r="M2305" s="1" t="s">
        <v>87</v>
      </c>
      <c r="N2305" s="1" t="s">
        <v>87</v>
      </c>
      <c r="O2305" s="1">
        <v>2</v>
      </c>
      <c r="P2305" s="1">
        <v>177</v>
      </c>
      <c r="Q2305" s="1">
        <v>433172</v>
      </c>
      <c r="R2305" s="1">
        <v>80897.159709278625</v>
      </c>
      <c r="S2305" s="1">
        <v>91.736412048339844</v>
      </c>
      <c r="T2305" s="1">
        <v>-445.0286624565943</v>
      </c>
      <c r="U2305" s="1">
        <v>78.996437903444331</v>
      </c>
      <c r="V2305" s="1">
        <v>240.03352355957031</v>
      </c>
      <c r="W2305" s="1">
        <v>-421.31573486328125</v>
      </c>
      <c r="X2305" s="1">
        <v>-0.52080411274928584</v>
      </c>
      <c r="Y2305" s="1">
        <v>2.8065064223911058</v>
      </c>
      <c r="Z2305" s="1">
        <v>11.120524872337086</v>
      </c>
      <c r="AA2305" s="1">
        <v>62.42808861145226</v>
      </c>
      <c r="AB2305" s="1">
        <v>23.644880093819545</v>
      </c>
      <c r="AC2305" s="1">
        <v>0</v>
      </c>
      <c r="AD2305" s="1">
        <v>0</v>
      </c>
      <c r="AE2305" s="1">
        <v>0</v>
      </c>
      <c r="AF2305" s="1">
        <v>0</v>
      </c>
      <c r="AG2305" s="1">
        <v>0</v>
      </c>
      <c r="AH2305" s="1">
        <v>14.922174665177646</v>
      </c>
      <c r="AI2305" s="1">
        <v>0</v>
      </c>
      <c r="AJ2305" s="1">
        <v>2.4003353118896484</v>
      </c>
      <c r="AK2305" s="1">
        <v>0</v>
      </c>
      <c r="AL2305" s="1">
        <v>0</v>
      </c>
      <c r="AM2305" s="1">
        <v>-310.2391941959703</v>
      </c>
    </row>
    <row r="2306" spans="5:39" x14ac:dyDescent="0.2">
      <c r="E2306" s="1" t="str">
        <f t="shared" si="35"/>
        <v>--01----01</v>
      </c>
      <c r="F2306" s="1" t="s">
        <v>87</v>
      </c>
      <c r="G2306" s="1" t="s">
        <v>87</v>
      </c>
      <c r="H2306" s="1">
        <v>0</v>
      </c>
      <c r="I2306" s="1">
        <v>1</v>
      </c>
      <c r="J2306" s="1" t="s">
        <v>87</v>
      </c>
      <c r="K2306" s="1" t="s">
        <v>87</v>
      </c>
      <c r="L2306" s="1" t="s">
        <v>87</v>
      </c>
      <c r="M2306" s="1" t="s">
        <v>87</v>
      </c>
      <c r="N2306" s="1">
        <v>0</v>
      </c>
      <c r="O2306" s="1">
        <v>1</v>
      </c>
      <c r="P2306" s="1">
        <v>651</v>
      </c>
      <c r="Q2306" s="1">
        <v>2189278</v>
      </c>
      <c r="R2306" s="1">
        <v>14239.269772530635</v>
      </c>
      <c r="S2306" s="1">
        <v>13.420863151550293</v>
      </c>
      <c r="T2306" s="1">
        <v>-173.04124685359315</v>
      </c>
      <c r="U2306" s="1">
        <v>55.671224541722154</v>
      </c>
      <c r="V2306" s="1">
        <v>151.487060546875</v>
      </c>
      <c r="W2306" s="1">
        <v>30.252243041992188</v>
      </c>
      <c r="X2306" s="1">
        <v>0.21245642174960838</v>
      </c>
      <c r="Y2306" s="1">
        <v>1.1760041438318933</v>
      </c>
      <c r="Z2306" s="1">
        <v>6.3298037069755413</v>
      </c>
      <c r="AA2306" s="1">
        <v>27.83899532174534</v>
      </c>
      <c r="AB2306" s="1">
        <v>51.183951969553434</v>
      </c>
      <c r="AC2306" s="1">
        <v>13.424106029476384</v>
      </c>
      <c r="AD2306" s="1">
        <v>4.7138828417405187E-2</v>
      </c>
      <c r="AE2306" s="1">
        <v>1.1760041438318933</v>
      </c>
      <c r="AF2306" s="1">
        <v>6.3298037069755413</v>
      </c>
      <c r="AG2306" s="1">
        <v>-13.887144690323325</v>
      </c>
      <c r="AH2306" s="1">
        <v>1.5873673264182815</v>
      </c>
      <c r="AI2306" s="1">
        <v>7.3744488981042329</v>
      </c>
      <c r="AJ2306" s="1">
        <v>1.5148706436157227</v>
      </c>
      <c r="AK2306" s="1">
        <v>0</v>
      </c>
      <c r="AL2306" s="1">
        <v>0</v>
      </c>
      <c r="AM2306" s="1">
        <v>1.0605270080147893</v>
      </c>
    </row>
    <row r="2307" spans="5:39" x14ac:dyDescent="0.2">
      <c r="E2307" s="1" t="str">
        <f t="shared" ref="E2307:E2370" si="36">CONCATENATE(F2307,G2307,H2307,I2307,J2307,K2307,L2307,M2307,N2307,O2307,)</f>
        <v>--02----01</v>
      </c>
      <c r="F2307" s="1" t="s">
        <v>87</v>
      </c>
      <c r="G2307" s="1" t="s">
        <v>87</v>
      </c>
      <c r="H2307" s="1">
        <v>0</v>
      </c>
      <c r="I2307" s="1">
        <v>2</v>
      </c>
      <c r="J2307" s="1" t="s">
        <v>87</v>
      </c>
      <c r="K2307" s="1" t="s">
        <v>87</v>
      </c>
      <c r="L2307" s="1" t="s">
        <v>87</v>
      </c>
      <c r="M2307" s="1" t="s">
        <v>87</v>
      </c>
      <c r="N2307" s="1">
        <v>0</v>
      </c>
      <c r="O2307" s="1">
        <v>1</v>
      </c>
      <c r="P2307" s="1">
        <v>350</v>
      </c>
      <c r="Q2307" s="1">
        <v>1215604</v>
      </c>
      <c r="R2307" s="1">
        <v>27331.677863537738</v>
      </c>
      <c r="S2307" s="1">
        <v>48.799892425537109</v>
      </c>
      <c r="T2307" s="1">
        <v>-251.07229597778667</v>
      </c>
      <c r="U2307" s="1">
        <v>58.872456568165092</v>
      </c>
      <c r="V2307" s="1">
        <v>153.20277404785156</v>
      </c>
      <c r="W2307" s="1">
        <v>-29.729206085205078</v>
      </c>
      <c r="X2307" s="1">
        <v>-0.10877197599663577</v>
      </c>
      <c r="Y2307" s="1">
        <v>0</v>
      </c>
      <c r="Z2307" s="1">
        <v>7.0024448751402595</v>
      </c>
      <c r="AA2307" s="1">
        <v>53.282730231226616</v>
      </c>
      <c r="AB2307" s="1">
        <v>38.033767575624957</v>
      </c>
      <c r="AC2307" s="1">
        <v>1.6810573180081672</v>
      </c>
      <c r="AD2307" s="1">
        <v>0</v>
      </c>
      <c r="AE2307" s="1">
        <v>0</v>
      </c>
      <c r="AF2307" s="1">
        <v>7.0024448751402595</v>
      </c>
      <c r="AG2307" s="1">
        <v>-0.81157184654312253</v>
      </c>
      <c r="AH2307" s="1">
        <v>3.9100030668352943</v>
      </c>
      <c r="AI2307" s="1">
        <v>5.9392351622632074</v>
      </c>
      <c r="AJ2307" s="1">
        <v>1.5320277214050293</v>
      </c>
      <c r="AK2307" s="1">
        <v>0</v>
      </c>
      <c r="AL2307" s="1">
        <v>0</v>
      </c>
      <c r="AM2307" s="1">
        <v>0.23019673951931618</v>
      </c>
    </row>
    <row r="2308" spans="5:39" x14ac:dyDescent="0.2">
      <c r="E2308" s="1" t="str">
        <f t="shared" si="36"/>
        <v>--03----01</v>
      </c>
      <c r="F2308" s="1" t="s">
        <v>87</v>
      </c>
      <c r="G2308" s="1" t="s">
        <v>87</v>
      </c>
      <c r="H2308" s="1">
        <v>0</v>
      </c>
      <c r="I2308" s="1">
        <v>3</v>
      </c>
      <c r="J2308" s="1" t="s">
        <v>87</v>
      </c>
      <c r="K2308" s="1" t="s">
        <v>87</v>
      </c>
      <c r="L2308" s="1" t="s">
        <v>87</v>
      </c>
      <c r="M2308" s="1" t="s">
        <v>87</v>
      </c>
      <c r="N2308" s="1">
        <v>0</v>
      </c>
      <c r="O2308" s="1">
        <v>1</v>
      </c>
      <c r="P2308" s="1">
        <v>38</v>
      </c>
      <c r="Q2308" s="1">
        <v>135888</v>
      </c>
      <c r="R2308" s="1">
        <v>73284.530541736618</v>
      </c>
      <c r="S2308" s="1">
        <v>90.740440368652344</v>
      </c>
      <c r="T2308" s="1">
        <v>-397.44197989656925</v>
      </c>
      <c r="U2308" s="1">
        <v>95.822142076422935</v>
      </c>
      <c r="V2308" s="1">
        <v>199.62248229980469</v>
      </c>
      <c r="W2308" s="1">
        <v>-113.83876037597656</v>
      </c>
      <c r="X2308" s="1">
        <v>-0.15533804956442165</v>
      </c>
      <c r="Y2308" s="1">
        <v>0</v>
      </c>
      <c r="Z2308" s="1">
        <v>1.5468621217473213</v>
      </c>
      <c r="AA2308" s="1">
        <v>75.470976097963032</v>
      </c>
      <c r="AB2308" s="1">
        <v>22.982161780289651</v>
      </c>
      <c r="AC2308" s="1">
        <v>0</v>
      </c>
      <c r="AD2308" s="1">
        <v>0</v>
      </c>
      <c r="AE2308" s="1">
        <v>0</v>
      </c>
      <c r="AF2308" s="1">
        <v>0</v>
      </c>
      <c r="AG2308" s="1">
        <v>0</v>
      </c>
      <c r="AH2308" s="1">
        <v>12.358340559024827</v>
      </c>
      <c r="AI2308" s="1">
        <v>0</v>
      </c>
      <c r="AJ2308" s="1">
        <v>1.9962248802185059</v>
      </c>
      <c r="AK2308" s="1">
        <v>0</v>
      </c>
      <c r="AL2308" s="1">
        <v>1</v>
      </c>
      <c r="AM2308" s="1">
        <v>-24.199746660153721</v>
      </c>
    </row>
    <row r="2309" spans="5:39" x14ac:dyDescent="0.2">
      <c r="E2309" s="1" t="str">
        <f t="shared" si="36"/>
        <v>--11----01</v>
      </c>
      <c r="F2309" s="1" t="s">
        <v>87</v>
      </c>
      <c r="G2309" s="1" t="s">
        <v>87</v>
      </c>
      <c r="H2309" s="1">
        <v>1</v>
      </c>
      <c r="I2309" s="1">
        <v>1</v>
      </c>
      <c r="J2309" s="1" t="s">
        <v>87</v>
      </c>
      <c r="K2309" s="1" t="s">
        <v>87</v>
      </c>
      <c r="L2309" s="1" t="s">
        <v>87</v>
      </c>
      <c r="M2309" s="1" t="s">
        <v>87</v>
      </c>
      <c r="N2309" s="1">
        <v>0</v>
      </c>
      <c r="O2309" s="1">
        <v>1</v>
      </c>
      <c r="P2309" s="1">
        <v>571</v>
      </c>
      <c r="Q2309" s="1">
        <v>1031563</v>
      </c>
      <c r="R2309" s="1">
        <v>19240.206602653081</v>
      </c>
      <c r="S2309" s="1">
        <v>17.23167610168457</v>
      </c>
      <c r="T2309" s="1">
        <v>-207.13667818465677</v>
      </c>
      <c r="U2309" s="1">
        <v>67.713124358208447</v>
      </c>
      <c r="V2309" s="1">
        <v>220.25198364257813</v>
      </c>
      <c r="W2309" s="1">
        <v>79.415115356445313</v>
      </c>
      <c r="X2309" s="1">
        <v>0.41275604257541892</v>
      </c>
      <c r="Y2309" s="1">
        <v>0.16702809232203947</v>
      </c>
      <c r="Z2309" s="1">
        <v>4.1598041030940429</v>
      </c>
      <c r="AA2309" s="1">
        <v>24.789179138840769</v>
      </c>
      <c r="AB2309" s="1">
        <v>55.658258390423079</v>
      </c>
      <c r="AC2309" s="1">
        <v>15.080901505773278</v>
      </c>
      <c r="AD2309" s="1">
        <v>0.14482876954679452</v>
      </c>
      <c r="AE2309" s="1">
        <v>0.16702809232203947</v>
      </c>
      <c r="AF2309" s="1">
        <v>4.1598041030940429</v>
      </c>
      <c r="AG2309" s="1">
        <v>-33.954115532395697</v>
      </c>
      <c r="AH2309" s="1">
        <v>2.7439054971165322</v>
      </c>
      <c r="AI2309" s="1">
        <v>3.9171746719383473</v>
      </c>
      <c r="AJ2309" s="1">
        <v>2.2025198936462402</v>
      </c>
      <c r="AK2309" s="1">
        <v>0</v>
      </c>
      <c r="AL2309" s="1">
        <v>0</v>
      </c>
      <c r="AM2309" s="1">
        <v>25.879716251186618</v>
      </c>
    </row>
    <row r="2310" spans="5:39" x14ac:dyDescent="0.2">
      <c r="E2310" s="1" t="str">
        <f t="shared" si="36"/>
        <v>--12----01</v>
      </c>
      <c r="F2310" s="1" t="s">
        <v>87</v>
      </c>
      <c r="G2310" s="1" t="s">
        <v>87</v>
      </c>
      <c r="H2310" s="1">
        <v>1</v>
      </c>
      <c r="I2310" s="1">
        <v>2</v>
      </c>
      <c r="J2310" s="1" t="s">
        <v>87</v>
      </c>
      <c r="K2310" s="1" t="s">
        <v>87</v>
      </c>
      <c r="L2310" s="1" t="s">
        <v>87</v>
      </c>
      <c r="M2310" s="1" t="s">
        <v>87</v>
      </c>
      <c r="N2310" s="1">
        <v>0</v>
      </c>
      <c r="O2310" s="1">
        <v>1</v>
      </c>
      <c r="P2310" s="1">
        <v>1215</v>
      </c>
      <c r="Q2310" s="1">
        <v>2583278</v>
      </c>
      <c r="R2310" s="1">
        <v>39875.119708931743</v>
      </c>
      <c r="S2310" s="1">
        <v>57.409877777099609</v>
      </c>
      <c r="T2310" s="1">
        <v>-332.52303534028124</v>
      </c>
      <c r="U2310" s="1">
        <v>72.051476309864768</v>
      </c>
      <c r="V2310" s="1">
        <v>237.52635192871094</v>
      </c>
      <c r="W2310" s="1">
        <v>37.215866088867188</v>
      </c>
      <c r="X2310" s="1">
        <v>9.3331045425127837E-2</v>
      </c>
      <c r="Y2310" s="1">
        <v>0.49828164061320546</v>
      </c>
      <c r="Z2310" s="1">
        <v>3.0739626164895917</v>
      </c>
      <c r="AA2310" s="1">
        <v>37.19049982231877</v>
      </c>
      <c r="AB2310" s="1">
        <v>54.97232585885066</v>
      </c>
      <c r="AC2310" s="1">
        <v>4.2649300617277737</v>
      </c>
      <c r="AD2310" s="1">
        <v>0</v>
      </c>
      <c r="AE2310" s="1">
        <v>0.49828164061320546</v>
      </c>
      <c r="AF2310" s="1">
        <v>3.0739626164895917</v>
      </c>
      <c r="AG2310" s="1">
        <v>-3.065156709780215</v>
      </c>
      <c r="AH2310" s="1">
        <v>6.1108405500088274</v>
      </c>
      <c r="AI2310" s="1">
        <v>8.6384400981722873</v>
      </c>
      <c r="AJ2310" s="1">
        <v>2.3752634525299072</v>
      </c>
      <c r="AK2310" s="1">
        <v>0</v>
      </c>
      <c r="AL2310" s="1">
        <v>0</v>
      </c>
      <c r="AM2310" s="1">
        <v>48.476948868865421</v>
      </c>
    </row>
    <row r="2311" spans="5:39" x14ac:dyDescent="0.2">
      <c r="E2311" s="1" t="str">
        <f t="shared" si="36"/>
        <v>--13----01</v>
      </c>
      <c r="F2311" s="1" t="s">
        <v>87</v>
      </c>
      <c r="G2311" s="1" t="s">
        <v>87</v>
      </c>
      <c r="H2311" s="1">
        <v>1</v>
      </c>
      <c r="I2311" s="1">
        <v>3</v>
      </c>
      <c r="J2311" s="1" t="s">
        <v>87</v>
      </c>
      <c r="K2311" s="1" t="s">
        <v>87</v>
      </c>
      <c r="L2311" s="1" t="s">
        <v>87</v>
      </c>
      <c r="M2311" s="1" t="s">
        <v>87</v>
      </c>
      <c r="N2311" s="1">
        <v>0</v>
      </c>
      <c r="O2311" s="1">
        <v>1</v>
      </c>
      <c r="P2311" s="1">
        <v>471</v>
      </c>
      <c r="Q2311" s="1">
        <v>1216360</v>
      </c>
      <c r="R2311" s="1">
        <v>76499.35331539849</v>
      </c>
      <c r="S2311" s="1">
        <v>90.44232177734375</v>
      </c>
      <c r="T2311" s="1">
        <v>-467.05557842301511</v>
      </c>
      <c r="U2311" s="1">
        <v>77.382881596174215</v>
      </c>
      <c r="V2311" s="1">
        <v>224.12171936035156</v>
      </c>
      <c r="W2311" s="1">
        <v>-233.08702087402344</v>
      </c>
      <c r="X2311" s="1">
        <v>-0.30469149185226579</v>
      </c>
      <c r="Y2311" s="1">
        <v>0.74500970107533959</v>
      </c>
      <c r="Z2311" s="1">
        <v>7.8095300733335522</v>
      </c>
      <c r="AA2311" s="1">
        <v>69.11942188167977</v>
      </c>
      <c r="AB2311" s="1">
        <v>22.326038343911343</v>
      </c>
      <c r="AC2311" s="1">
        <v>0</v>
      </c>
      <c r="AD2311" s="1">
        <v>0</v>
      </c>
      <c r="AE2311" s="1">
        <v>0</v>
      </c>
      <c r="AF2311" s="1">
        <v>0</v>
      </c>
      <c r="AG2311" s="1">
        <v>0</v>
      </c>
      <c r="AH2311" s="1">
        <v>11.418007647605824</v>
      </c>
      <c r="AI2311" s="1">
        <v>0</v>
      </c>
      <c r="AJ2311" s="1">
        <v>2.2412171363830566</v>
      </c>
      <c r="AK2311" s="1">
        <v>0</v>
      </c>
      <c r="AL2311" s="1">
        <v>0</v>
      </c>
      <c r="AM2311" s="1">
        <v>-78.95406042682724</v>
      </c>
    </row>
    <row r="2312" spans="5:39" x14ac:dyDescent="0.2">
      <c r="E2312" s="1" t="str">
        <f t="shared" si="36"/>
        <v>--01----11</v>
      </c>
      <c r="F2312" s="1" t="s">
        <v>87</v>
      </c>
      <c r="G2312" s="1" t="s">
        <v>87</v>
      </c>
      <c r="H2312" s="1">
        <v>0</v>
      </c>
      <c r="I2312" s="1">
        <v>1</v>
      </c>
      <c r="J2312" s="1" t="s">
        <v>87</v>
      </c>
      <c r="K2312" s="1" t="s">
        <v>87</v>
      </c>
      <c r="L2312" s="1" t="s">
        <v>87</v>
      </c>
      <c r="M2312" s="1" t="s">
        <v>87</v>
      </c>
      <c r="N2312" s="1">
        <v>1</v>
      </c>
      <c r="O2312" s="1">
        <v>1</v>
      </c>
      <c r="P2312" s="1">
        <v>259</v>
      </c>
      <c r="Q2312" s="1">
        <v>955290</v>
      </c>
      <c r="R2312" s="1">
        <v>14658.459629156074</v>
      </c>
      <c r="S2312" s="1">
        <v>14.54680061340332</v>
      </c>
      <c r="T2312" s="1">
        <v>-280.99751574992376</v>
      </c>
      <c r="U2312" s="1">
        <v>55.009657094704686</v>
      </c>
      <c r="V2312" s="1">
        <v>151.79086303710938</v>
      </c>
      <c r="W2312" s="1">
        <v>-44.629867553710938</v>
      </c>
      <c r="X2312" s="1">
        <v>-0.30446492116361884</v>
      </c>
      <c r="Y2312" s="1">
        <v>0.22359702289357158</v>
      </c>
      <c r="Z2312" s="1">
        <v>27.8921584021606</v>
      </c>
      <c r="AA2312" s="1">
        <v>35.232965905641215</v>
      </c>
      <c r="AB2312" s="1">
        <v>35.796773754566672</v>
      </c>
      <c r="AC2312" s="1">
        <v>0.854504914737933</v>
      </c>
      <c r="AD2312" s="1">
        <v>0</v>
      </c>
      <c r="AE2312" s="1">
        <v>0.22359702289357158</v>
      </c>
      <c r="AF2312" s="1">
        <v>27.8921584021606</v>
      </c>
      <c r="AG2312" s="1">
        <v>4.1779968720610299</v>
      </c>
      <c r="AH2312" s="1">
        <v>2.1812216981081325</v>
      </c>
      <c r="AI2312" s="1">
        <v>22.359082497747277</v>
      </c>
      <c r="AJ2312" s="1">
        <v>1.5179086923599243</v>
      </c>
      <c r="AK2312" s="1">
        <v>0</v>
      </c>
      <c r="AL2312" s="1">
        <v>0</v>
      </c>
      <c r="AM2312" s="1">
        <v>0.84882332997477095</v>
      </c>
    </row>
    <row r="2313" spans="5:39" x14ac:dyDescent="0.2">
      <c r="E2313" s="1" t="str">
        <f t="shared" si="36"/>
        <v>--02----11</v>
      </c>
      <c r="F2313" s="1" t="s">
        <v>87</v>
      </c>
      <c r="G2313" s="1" t="s">
        <v>87</v>
      </c>
      <c r="H2313" s="1">
        <v>0</v>
      </c>
      <c r="I2313" s="1">
        <v>2</v>
      </c>
      <c r="J2313" s="1" t="s">
        <v>87</v>
      </c>
      <c r="K2313" s="1" t="s">
        <v>87</v>
      </c>
      <c r="L2313" s="1" t="s">
        <v>87</v>
      </c>
      <c r="M2313" s="1" t="s">
        <v>87</v>
      </c>
      <c r="N2313" s="1">
        <v>1</v>
      </c>
      <c r="O2313" s="1">
        <v>1</v>
      </c>
      <c r="P2313" s="1">
        <v>155</v>
      </c>
      <c r="Q2313" s="1">
        <v>516183</v>
      </c>
      <c r="R2313" s="1">
        <v>26672.308625361962</v>
      </c>
      <c r="S2313" s="1">
        <v>48.275924682617188</v>
      </c>
      <c r="T2313" s="1">
        <v>-363.6967516696684</v>
      </c>
      <c r="U2313" s="1">
        <v>66.800992396307848</v>
      </c>
      <c r="V2313" s="1">
        <v>150.27635192871094</v>
      </c>
      <c r="W2313" s="1">
        <v>-115.48099517822266</v>
      </c>
      <c r="X2313" s="1">
        <v>-0.43296212862659722</v>
      </c>
      <c r="Y2313" s="1">
        <v>0</v>
      </c>
      <c r="Z2313" s="1">
        <v>22.61814124060653</v>
      </c>
      <c r="AA2313" s="1">
        <v>64.364576129008512</v>
      </c>
      <c r="AB2313" s="1">
        <v>13.01728263038496</v>
      </c>
      <c r="AC2313" s="1">
        <v>0</v>
      </c>
      <c r="AD2313" s="1">
        <v>0</v>
      </c>
      <c r="AE2313" s="1">
        <v>0</v>
      </c>
      <c r="AF2313" s="1">
        <v>22.61814124060653</v>
      </c>
      <c r="AG2313" s="1">
        <v>0.64746025265998242</v>
      </c>
      <c r="AH2313" s="1">
        <v>3.5789128732597488</v>
      </c>
      <c r="AI2313" s="1">
        <v>19.715692193260544</v>
      </c>
      <c r="AJ2313" s="1">
        <v>1.5027635097503662</v>
      </c>
      <c r="AK2313" s="1">
        <v>0</v>
      </c>
      <c r="AL2313" s="1">
        <v>0</v>
      </c>
      <c r="AM2313" s="1">
        <v>7.196342726710113</v>
      </c>
    </row>
    <row r="2314" spans="5:39" x14ac:dyDescent="0.2">
      <c r="E2314" s="1" t="str">
        <f t="shared" si="36"/>
        <v>--03----11</v>
      </c>
      <c r="F2314" s="1" t="s">
        <v>87</v>
      </c>
      <c r="G2314" s="1" t="s">
        <v>87</v>
      </c>
      <c r="H2314" s="1">
        <v>0</v>
      </c>
      <c r="I2314" s="1">
        <v>3</v>
      </c>
      <c r="J2314" s="1" t="s">
        <v>87</v>
      </c>
      <c r="K2314" s="1" t="s">
        <v>87</v>
      </c>
      <c r="L2314" s="1" t="s">
        <v>87</v>
      </c>
      <c r="M2314" s="1" t="s">
        <v>87</v>
      </c>
      <c r="N2314" s="1">
        <v>1</v>
      </c>
      <c r="O2314" s="1">
        <v>1</v>
      </c>
      <c r="P2314" s="1">
        <v>25</v>
      </c>
      <c r="Q2314" s="1">
        <v>89855</v>
      </c>
      <c r="R2314" s="1">
        <v>52697.139190208807</v>
      </c>
      <c r="S2314" s="1">
        <v>89.140281677246094</v>
      </c>
      <c r="T2314" s="1">
        <v>-548.82207474558447</v>
      </c>
      <c r="U2314" s="1">
        <v>73.715967518692395</v>
      </c>
      <c r="V2314" s="1">
        <v>141.78509521484375</v>
      </c>
      <c r="W2314" s="1">
        <v>-315.56948852539063</v>
      </c>
      <c r="X2314" s="1">
        <v>-0.5988360912465317</v>
      </c>
      <c r="Y2314" s="1">
        <v>0</v>
      </c>
      <c r="Z2314" s="1">
        <v>14.108285571198042</v>
      </c>
      <c r="AA2314" s="1">
        <v>83.131712202993711</v>
      </c>
      <c r="AB2314" s="1">
        <v>2.7600022258082468</v>
      </c>
      <c r="AC2314" s="1">
        <v>0</v>
      </c>
      <c r="AD2314" s="1">
        <v>0</v>
      </c>
      <c r="AE2314" s="1">
        <v>0</v>
      </c>
      <c r="AF2314" s="1">
        <v>0</v>
      </c>
      <c r="AG2314" s="1">
        <v>25.772723983374121</v>
      </c>
      <c r="AH2314" s="1">
        <v>7.6950859271480354</v>
      </c>
      <c r="AI2314" s="1">
        <v>0</v>
      </c>
      <c r="AJ2314" s="1">
        <v>1.4178509712219238</v>
      </c>
      <c r="AK2314" s="1">
        <v>0</v>
      </c>
      <c r="AL2314" s="1">
        <v>1</v>
      </c>
      <c r="AM2314" s="1">
        <v>-15.716275975759741</v>
      </c>
    </row>
    <row r="2315" spans="5:39" x14ac:dyDescent="0.2">
      <c r="E2315" s="1" t="str">
        <f t="shared" si="36"/>
        <v>--11----11</v>
      </c>
      <c r="F2315" s="1" t="s">
        <v>87</v>
      </c>
      <c r="G2315" s="1" t="s">
        <v>87</v>
      </c>
      <c r="H2315" s="1">
        <v>1</v>
      </c>
      <c r="I2315" s="1">
        <v>1</v>
      </c>
      <c r="J2315" s="1" t="s">
        <v>87</v>
      </c>
      <c r="K2315" s="1" t="s">
        <v>87</v>
      </c>
      <c r="L2315" s="1" t="s">
        <v>87</v>
      </c>
      <c r="M2315" s="1" t="s">
        <v>87</v>
      </c>
      <c r="N2315" s="1">
        <v>1</v>
      </c>
      <c r="O2315" s="1">
        <v>1</v>
      </c>
      <c r="P2315" s="1">
        <v>196</v>
      </c>
      <c r="Q2315" s="1">
        <v>382924</v>
      </c>
      <c r="R2315" s="1">
        <v>20144.788787648577</v>
      </c>
      <c r="S2315" s="1">
        <v>18.385736465454102</v>
      </c>
      <c r="T2315" s="1">
        <v>-292.29159172793766</v>
      </c>
      <c r="U2315" s="1">
        <v>68.149620621986514</v>
      </c>
      <c r="V2315" s="1">
        <v>220.962646484375</v>
      </c>
      <c r="W2315" s="1">
        <v>41.474826812744141</v>
      </c>
      <c r="X2315" s="1">
        <v>0.20588365184634602</v>
      </c>
      <c r="Y2315" s="1">
        <v>1.2422830640022564</v>
      </c>
      <c r="Z2315" s="1">
        <v>9.2927056021560421</v>
      </c>
      <c r="AA2315" s="1">
        <v>25.040739154505854</v>
      </c>
      <c r="AB2315" s="1">
        <v>57.340621115417157</v>
      </c>
      <c r="AC2315" s="1">
        <v>7.0836510639186887</v>
      </c>
      <c r="AD2315" s="1">
        <v>0</v>
      </c>
      <c r="AE2315" s="1">
        <v>1.2422830640022564</v>
      </c>
      <c r="AF2315" s="1">
        <v>9.2927056021560421</v>
      </c>
      <c r="AG2315" s="1">
        <v>3.4419334779656197E-2</v>
      </c>
      <c r="AH2315" s="1">
        <v>3.3831727724965623</v>
      </c>
      <c r="AI2315" s="1">
        <v>8.4755905112967316</v>
      </c>
      <c r="AJ2315" s="1">
        <v>2.2096264362335205</v>
      </c>
      <c r="AK2315" s="1">
        <v>0</v>
      </c>
      <c r="AL2315" s="1">
        <v>0</v>
      </c>
      <c r="AM2315" s="1">
        <v>32.760969630106665</v>
      </c>
    </row>
    <row r="2316" spans="5:39" x14ac:dyDescent="0.2">
      <c r="E2316" s="1" t="str">
        <f t="shared" si="36"/>
        <v>--12----11</v>
      </c>
      <c r="F2316" s="1" t="s">
        <v>87</v>
      </c>
      <c r="G2316" s="1" t="s">
        <v>87</v>
      </c>
      <c r="H2316" s="1">
        <v>1</v>
      </c>
      <c r="I2316" s="1">
        <v>2</v>
      </c>
      <c r="J2316" s="1" t="s">
        <v>87</v>
      </c>
      <c r="K2316" s="1" t="s">
        <v>87</v>
      </c>
      <c r="L2316" s="1" t="s">
        <v>87</v>
      </c>
      <c r="M2316" s="1" t="s">
        <v>87</v>
      </c>
      <c r="N2316" s="1">
        <v>1</v>
      </c>
      <c r="O2316" s="1">
        <v>1</v>
      </c>
      <c r="P2316" s="1">
        <v>510</v>
      </c>
      <c r="Q2316" s="1">
        <v>1097974</v>
      </c>
      <c r="R2316" s="1">
        <v>38632.753418403561</v>
      </c>
      <c r="S2316" s="1">
        <v>58.256000518798828</v>
      </c>
      <c r="T2316" s="1">
        <v>-439.7262698909841</v>
      </c>
      <c r="U2316" s="1">
        <v>74.831655317054398</v>
      </c>
      <c r="V2316" s="1">
        <v>218.54560852050781</v>
      </c>
      <c r="W2316" s="1">
        <v>-68.482345581054688</v>
      </c>
      <c r="X2316" s="1">
        <v>-0.17726498766311494</v>
      </c>
      <c r="Y2316" s="1">
        <v>0</v>
      </c>
      <c r="Z2316" s="1">
        <v>11.89008118589329</v>
      </c>
      <c r="AA2316" s="1">
        <v>53.721763903334683</v>
      </c>
      <c r="AB2316" s="1">
        <v>32.916899671576921</v>
      </c>
      <c r="AC2316" s="1">
        <v>1.4712552391950993</v>
      </c>
      <c r="AD2316" s="1">
        <v>0</v>
      </c>
      <c r="AE2316" s="1">
        <v>0</v>
      </c>
      <c r="AF2316" s="1">
        <v>11.89008118589329</v>
      </c>
      <c r="AG2316" s="1">
        <v>0.56336827169851666</v>
      </c>
      <c r="AH2316" s="1">
        <v>7.4245562827624019</v>
      </c>
      <c r="AI2316" s="1">
        <v>19.862093940625822</v>
      </c>
      <c r="AJ2316" s="1">
        <v>2.1854560375213623</v>
      </c>
      <c r="AK2316" s="1">
        <v>0</v>
      </c>
      <c r="AL2316" s="1">
        <v>0</v>
      </c>
      <c r="AM2316" s="1">
        <v>50.01664072464105</v>
      </c>
    </row>
    <row r="2317" spans="5:39" x14ac:dyDescent="0.2">
      <c r="E2317" s="1" t="str">
        <f t="shared" si="36"/>
        <v>--13----11</v>
      </c>
      <c r="F2317" s="1" t="s">
        <v>87</v>
      </c>
      <c r="G2317" s="1" t="s">
        <v>87</v>
      </c>
      <c r="H2317" s="1">
        <v>1</v>
      </c>
      <c r="I2317" s="1">
        <v>3</v>
      </c>
      <c r="J2317" s="1" t="s">
        <v>87</v>
      </c>
      <c r="K2317" s="1" t="s">
        <v>87</v>
      </c>
      <c r="L2317" s="1" t="s">
        <v>87</v>
      </c>
      <c r="M2317" s="1" t="s">
        <v>87</v>
      </c>
      <c r="N2317" s="1">
        <v>1</v>
      </c>
      <c r="O2317" s="1">
        <v>1</v>
      </c>
      <c r="P2317" s="1">
        <v>206</v>
      </c>
      <c r="Q2317" s="1">
        <v>571345</v>
      </c>
      <c r="R2317" s="1">
        <v>70859.665225670979</v>
      </c>
      <c r="S2317" s="1">
        <v>89.542373657226563</v>
      </c>
      <c r="T2317" s="1">
        <v>-592.19304562503203</v>
      </c>
      <c r="U2317" s="1">
        <v>81.688676339017491</v>
      </c>
      <c r="V2317" s="1">
        <v>210.97358703613281</v>
      </c>
      <c r="W2317" s="1">
        <v>-421.78750610351563</v>
      </c>
      <c r="X2317" s="1">
        <v>-0.59524343610744412</v>
      </c>
      <c r="Y2317" s="1">
        <v>2.2103982707470968</v>
      </c>
      <c r="Z2317" s="1">
        <v>15.580603663285755</v>
      </c>
      <c r="AA2317" s="1">
        <v>75.982987511923611</v>
      </c>
      <c r="AB2317" s="1">
        <v>6.2260105540435289</v>
      </c>
      <c r="AC2317" s="1">
        <v>0</v>
      </c>
      <c r="AD2317" s="1">
        <v>0</v>
      </c>
      <c r="AE2317" s="1">
        <v>0</v>
      </c>
      <c r="AF2317" s="1">
        <v>0</v>
      </c>
      <c r="AG2317" s="1">
        <v>0</v>
      </c>
      <c r="AH2317" s="1">
        <v>10.648967637568324</v>
      </c>
      <c r="AI2317" s="1">
        <v>0</v>
      </c>
      <c r="AJ2317" s="1">
        <v>2.1097357273101807</v>
      </c>
      <c r="AK2317" s="1">
        <v>0</v>
      </c>
      <c r="AL2317" s="1">
        <v>0</v>
      </c>
      <c r="AM2317" s="1">
        <v>-132.90567287788923</v>
      </c>
    </row>
    <row r="2318" spans="5:39" x14ac:dyDescent="0.2">
      <c r="E2318" s="1" t="str">
        <f t="shared" si="36"/>
        <v>--01----02</v>
      </c>
      <c r="F2318" s="1" t="s">
        <v>87</v>
      </c>
      <c r="G2318" s="1" t="s">
        <v>87</v>
      </c>
      <c r="H2318" s="1">
        <v>0</v>
      </c>
      <c r="I2318" s="1">
        <v>1</v>
      </c>
      <c r="J2318" s="1" t="s">
        <v>87</v>
      </c>
      <c r="K2318" s="1" t="s">
        <v>87</v>
      </c>
      <c r="L2318" s="1" t="s">
        <v>87</v>
      </c>
      <c r="M2318" s="1" t="s">
        <v>87</v>
      </c>
      <c r="N2318" s="1">
        <v>0</v>
      </c>
      <c r="O2318" s="1">
        <v>2</v>
      </c>
      <c r="P2318" s="1">
        <v>1557</v>
      </c>
      <c r="Q2318" s="1">
        <v>5205572</v>
      </c>
      <c r="R2318" s="1">
        <v>14266.983631785657</v>
      </c>
      <c r="S2318" s="1">
        <v>13.500548362731934</v>
      </c>
      <c r="T2318" s="1">
        <v>-108.41195716473152</v>
      </c>
      <c r="U2318" s="1">
        <v>66.983194227602596</v>
      </c>
      <c r="V2318" s="1">
        <v>152.97857666015625</v>
      </c>
      <c r="W2318" s="1">
        <v>84.693710327148438</v>
      </c>
      <c r="X2318" s="1">
        <v>0.5936343134119666</v>
      </c>
      <c r="Y2318" s="1">
        <v>7.8800177963151793E-2</v>
      </c>
      <c r="Z2318" s="1">
        <v>2.304242454047317</v>
      </c>
      <c r="AA2318" s="1">
        <v>16.112638534247534</v>
      </c>
      <c r="AB2318" s="1">
        <v>55.067742795604403</v>
      </c>
      <c r="AC2318" s="1">
        <v>24.885833871858846</v>
      </c>
      <c r="AD2318" s="1">
        <v>1.5507421662787491</v>
      </c>
      <c r="AE2318" s="1">
        <v>7.8800177963151793E-2</v>
      </c>
      <c r="AF2318" s="1">
        <v>2.304242454047317</v>
      </c>
      <c r="AG2318" s="1">
        <v>-30.387110843619865</v>
      </c>
      <c r="AH2318" s="1">
        <v>1.4484711385278948</v>
      </c>
      <c r="AI2318" s="1">
        <v>1.5660481332268161</v>
      </c>
      <c r="AJ2318" s="1">
        <v>1.5297857522964478</v>
      </c>
      <c r="AK2318" s="1">
        <v>0</v>
      </c>
      <c r="AL2318" s="1">
        <v>0</v>
      </c>
      <c r="AM2318" s="1">
        <v>0.51648375735873031</v>
      </c>
    </row>
    <row r="2319" spans="5:39" x14ac:dyDescent="0.2">
      <c r="E2319" s="1" t="str">
        <f t="shared" si="36"/>
        <v>--02----02</v>
      </c>
      <c r="F2319" s="1" t="s">
        <v>87</v>
      </c>
      <c r="G2319" s="1" t="s">
        <v>87</v>
      </c>
      <c r="H2319" s="1">
        <v>0</v>
      </c>
      <c r="I2319" s="1">
        <v>2</v>
      </c>
      <c r="J2319" s="1" t="s">
        <v>87</v>
      </c>
      <c r="K2319" s="1" t="s">
        <v>87</v>
      </c>
      <c r="L2319" s="1" t="s">
        <v>87</v>
      </c>
      <c r="M2319" s="1" t="s">
        <v>87</v>
      </c>
      <c r="N2319" s="1">
        <v>0</v>
      </c>
      <c r="O2319" s="1">
        <v>2</v>
      </c>
      <c r="P2319" s="1">
        <v>849</v>
      </c>
      <c r="Q2319" s="1">
        <v>2906239</v>
      </c>
      <c r="R2319" s="1">
        <v>27267.237437765289</v>
      </c>
      <c r="S2319" s="1">
        <v>48.043636322021484</v>
      </c>
      <c r="T2319" s="1">
        <v>-191.75545819711363</v>
      </c>
      <c r="U2319" s="1">
        <v>78.765926805230364</v>
      </c>
      <c r="V2319" s="1">
        <v>154.37147521972656</v>
      </c>
      <c r="W2319" s="1">
        <v>44.647464752197266</v>
      </c>
      <c r="X2319" s="1">
        <v>0.16374033069576846</v>
      </c>
      <c r="Y2319" s="1">
        <v>0</v>
      </c>
      <c r="Z2319" s="1">
        <v>2.8319419015435412</v>
      </c>
      <c r="AA2319" s="1">
        <v>36.133435687842599</v>
      </c>
      <c r="AB2319" s="1">
        <v>55.249379008402265</v>
      </c>
      <c r="AC2319" s="1">
        <v>5.7852434022115862</v>
      </c>
      <c r="AD2319" s="1">
        <v>0</v>
      </c>
      <c r="AE2319" s="1">
        <v>0</v>
      </c>
      <c r="AF2319" s="1">
        <v>2.8319419015435412</v>
      </c>
      <c r="AG2319" s="1">
        <v>-3.0974057218743583</v>
      </c>
      <c r="AH2319" s="1">
        <v>3.1249950084183973</v>
      </c>
      <c r="AI2319" s="1">
        <v>3.4990313845962815</v>
      </c>
      <c r="AJ2319" s="1">
        <v>1.5437147617340088</v>
      </c>
      <c r="AK2319" s="1">
        <v>0</v>
      </c>
      <c r="AL2319" s="1">
        <v>0</v>
      </c>
      <c r="AM2319" s="1">
        <v>-0.26109782824496058</v>
      </c>
    </row>
    <row r="2320" spans="5:39" x14ac:dyDescent="0.2">
      <c r="E2320" s="1" t="str">
        <f t="shared" si="36"/>
        <v>--03----02</v>
      </c>
      <c r="F2320" s="1" t="s">
        <v>87</v>
      </c>
      <c r="G2320" s="1" t="s">
        <v>87</v>
      </c>
      <c r="H2320" s="1">
        <v>0</v>
      </c>
      <c r="I2320" s="1">
        <v>3</v>
      </c>
      <c r="J2320" s="1" t="s">
        <v>87</v>
      </c>
      <c r="K2320" s="1" t="s">
        <v>87</v>
      </c>
      <c r="L2320" s="1" t="s">
        <v>87</v>
      </c>
      <c r="M2320" s="1" t="s">
        <v>87</v>
      </c>
      <c r="N2320" s="1">
        <v>0</v>
      </c>
      <c r="O2320" s="1">
        <v>2</v>
      </c>
      <c r="P2320" s="1">
        <v>145</v>
      </c>
      <c r="Q2320" s="1">
        <v>493113</v>
      </c>
      <c r="R2320" s="1">
        <v>64055.88650319053</v>
      </c>
      <c r="S2320" s="1">
        <v>90.457344055175781</v>
      </c>
      <c r="T2320" s="1">
        <v>-312.57405730872654</v>
      </c>
      <c r="U2320" s="1">
        <v>102.91179050345421</v>
      </c>
      <c r="V2320" s="1">
        <v>170.23988342285156</v>
      </c>
      <c r="W2320" s="1">
        <v>-63.068317413330078</v>
      </c>
      <c r="X2320" s="1">
        <v>-9.8458269577127361E-2</v>
      </c>
      <c r="Y2320" s="1">
        <v>0</v>
      </c>
      <c r="Z2320" s="1">
        <v>1.1443624483637624</v>
      </c>
      <c r="AA2320" s="1">
        <v>59.907364032179231</v>
      </c>
      <c r="AB2320" s="1">
        <v>38.948273519456997</v>
      </c>
      <c r="AC2320" s="1">
        <v>0</v>
      </c>
      <c r="AD2320" s="1">
        <v>0</v>
      </c>
      <c r="AE2320" s="1">
        <v>0</v>
      </c>
      <c r="AF2320" s="1">
        <v>0</v>
      </c>
      <c r="AG2320" s="1">
        <v>-5.4477558121797083</v>
      </c>
      <c r="AH2320" s="1">
        <v>6.4827920198225399</v>
      </c>
      <c r="AI2320" s="1">
        <v>0</v>
      </c>
      <c r="AJ2320" s="1">
        <v>1.7023988962173462</v>
      </c>
      <c r="AK2320" s="1">
        <v>0</v>
      </c>
      <c r="AL2320" s="1">
        <v>0</v>
      </c>
      <c r="AM2320" s="1">
        <v>-24.680972062170206</v>
      </c>
    </row>
    <row r="2321" spans="5:39" x14ac:dyDescent="0.2">
      <c r="E2321" s="1" t="str">
        <f t="shared" si="36"/>
        <v>--11----02</v>
      </c>
      <c r="F2321" s="1" t="s">
        <v>87</v>
      </c>
      <c r="G2321" s="1" t="s">
        <v>87</v>
      </c>
      <c r="H2321" s="1">
        <v>1</v>
      </c>
      <c r="I2321" s="1">
        <v>1</v>
      </c>
      <c r="J2321" s="1" t="s">
        <v>87</v>
      </c>
      <c r="K2321" s="1" t="s">
        <v>87</v>
      </c>
      <c r="L2321" s="1" t="s">
        <v>87</v>
      </c>
      <c r="M2321" s="1" t="s">
        <v>87</v>
      </c>
      <c r="N2321" s="1">
        <v>0</v>
      </c>
      <c r="O2321" s="1">
        <v>2</v>
      </c>
      <c r="P2321" s="1">
        <v>1311</v>
      </c>
      <c r="Q2321" s="1">
        <v>2509360</v>
      </c>
      <c r="R2321" s="1">
        <v>18639.379859078799</v>
      </c>
      <c r="S2321" s="1">
        <v>16.872434616088867</v>
      </c>
      <c r="T2321" s="1">
        <v>-147.4460189959394</v>
      </c>
      <c r="U2321" s="1">
        <v>68.97582828001471</v>
      </c>
      <c r="V2321" s="1">
        <v>210.71293640136719</v>
      </c>
      <c r="W2321" s="1">
        <v>116.08586120605469</v>
      </c>
      <c r="X2321" s="1">
        <v>0.62279894547839276</v>
      </c>
      <c r="Y2321" s="1">
        <v>6.7228297255076994E-2</v>
      </c>
      <c r="Z2321" s="1">
        <v>3.7315889310421784</v>
      </c>
      <c r="AA2321" s="1">
        <v>15.48693690821564</v>
      </c>
      <c r="AB2321" s="1">
        <v>51.438892785411419</v>
      </c>
      <c r="AC2321" s="1">
        <v>28.280398189179714</v>
      </c>
      <c r="AD2321" s="1">
        <v>0.9949548888959735</v>
      </c>
      <c r="AE2321" s="1">
        <v>6.7228297255076994E-2</v>
      </c>
      <c r="AF2321" s="1">
        <v>3.7315889310421784</v>
      </c>
      <c r="AG2321" s="1">
        <v>-51.102535247529367</v>
      </c>
      <c r="AH2321" s="1">
        <v>3.0562281689364297</v>
      </c>
      <c r="AI2321" s="1">
        <v>3.6323456066485234</v>
      </c>
      <c r="AJ2321" s="1">
        <v>2.1071293354034424</v>
      </c>
      <c r="AK2321" s="1">
        <v>0</v>
      </c>
      <c r="AL2321" s="1">
        <v>0</v>
      </c>
      <c r="AM2321" s="1">
        <v>28.257085280000716</v>
      </c>
    </row>
    <row r="2322" spans="5:39" x14ac:dyDescent="0.2">
      <c r="E2322" s="1" t="str">
        <f t="shared" si="36"/>
        <v>--12----02</v>
      </c>
      <c r="F2322" s="1" t="s">
        <v>87</v>
      </c>
      <c r="G2322" s="1" t="s">
        <v>87</v>
      </c>
      <c r="H2322" s="1">
        <v>1</v>
      </c>
      <c r="I2322" s="1">
        <v>2</v>
      </c>
      <c r="J2322" s="1" t="s">
        <v>87</v>
      </c>
      <c r="K2322" s="1" t="s">
        <v>87</v>
      </c>
      <c r="L2322" s="1" t="s">
        <v>87</v>
      </c>
      <c r="M2322" s="1" t="s">
        <v>87</v>
      </c>
      <c r="N2322" s="1">
        <v>0</v>
      </c>
      <c r="O2322" s="1">
        <v>2</v>
      </c>
      <c r="P2322" s="1">
        <v>3387</v>
      </c>
      <c r="Q2322" s="1">
        <v>7545637</v>
      </c>
      <c r="R2322" s="1">
        <v>39895.843256594002</v>
      </c>
      <c r="S2322" s="1">
        <v>57.403957366943359</v>
      </c>
      <c r="T2322" s="1">
        <v>-277.64534873565924</v>
      </c>
      <c r="U2322" s="1">
        <v>82.832416144969898</v>
      </c>
      <c r="V2322" s="1">
        <v>235.9580078125</v>
      </c>
      <c r="W2322" s="1">
        <v>102.02783966064453</v>
      </c>
      <c r="X2322" s="1">
        <v>0.25573551360837904</v>
      </c>
      <c r="Y2322" s="1">
        <v>0.34995057408672059</v>
      </c>
      <c r="Z2322" s="1">
        <v>2.5487311409228939</v>
      </c>
      <c r="AA2322" s="1">
        <v>25.287049986634663</v>
      </c>
      <c r="AB2322" s="1">
        <v>63.600925939055905</v>
      </c>
      <c r="AC2322" s="1">
        <v>8.1196325770773221</v>
      </c>
      <c r="AD2322" s="1">
        <v>9.3709782222494944E-2</v>
      </c>
      <c r="AE2322" s="1">
        <v>0.34995057408672059</v>
      </c>
      <c r="AF2322" s="1">
        <v>2.5487311409228939</v>
      </c>
      <c r="AG2322" s="1">
        <v>-2.7018321954575018</v>
      </c>
      <c r="AH2322" s="1">
        <v>6.7380580602250282</v>
      </c>
      <c r="AI2322" s="1">
        <v>10.387842007214843</v>
      </c>
      <c r="AJ2322" s="1">
        <v>2.3595800399780273</v>
      </c>
      <c r="AK2322" s="1">
        <v>0</v>
      </c>
      <c r="AL2322" s="1">
        <v>0</v>
      </c>
      <c r="AM2322" s="1">
        <v>46.458694135561387</v>
      </c>
    </row>
    <row r="2323" spans="5:39" x14ac:dyDescent="0.2">
      <c r="E2323" s="1" t="str">
        <f t="shared" si="36"/>
        <v>--13----02</v>
      </c>
      <c r="F2323" s="1" t="s">
        <v>87</v>
      </c>
      <c r="G2323" s="1" t="s">
        <v>87</v>
      </c>
      <c r="H2323" s="1">
        <v>1</v>
      </c>
      <c r="I2323" s="1">
        <v>3</v>
      </c>
      <c r="J2323" s="1" t="s">
        <v>87</v>
      </c>
      <c r="K2323" s="1" t="s">
        <v>87</v>
      </c>
      <c r="L2323" s="1" t="s">
        <v>87</v>
      </c>
      <c r="M2323" s="1" t="s">
        <v>87</v>
      </c>
      <c r="N2323" s="1">
        <v>0</v>
      </c>
      <c r="O2323" s="1">
        <v>2</v>
      </c>
      <c r="P2323" s="1">
        <v>1520</v>
      </c>
      <c r="Q2323" s="1">
        <v>3798707</v>
      </c>
      <c r="R2323" s="1">
        <v>79991.420556942117</v>
      </c>
      <c r="S2323" s="1">
        <v>90.762168884277344</v>
      </c>
      <c r="T2323" s="1">
        <v>-382.59315598427781</v>
      </c>
      <c r="U2323" s="1">
        <v>83.39249456159969</v>
      </c>
      <c r="V2323" s="1">
        <v>229.95317077636719</v>
      </c>
      <c r="W2323" s="1">
        <v>-167.80738830566406</v>
      </c>
      <c r="X2323" s="1">
        <v>-0.20978173301249214</v>
      </c>
      <c r="Y2323" s="1">
        <v>0.80029862792787132</v>
      </c>
      <c r="Z2323" s="1">
        <v>4.1159004892980686</v>
      </c>
      <c r="AA2323" s="1">
        <v>61.144173530625025</v>
      </c>
      <c r="AB2323" s="1">
        <v>33.576872341036044</v>
      </c>
      <c r="AC2323" s="1">
        <v>0.36275501111299191</v>
      </c>
      <c r="AD2323" s="1">
        <v>0</v>
      </c>
      <c r="AE2323" s="1">
        <v>0</v>
      </c>
      <c r="AF2323" s="1">
        <v>0</v>
      </c>
      <c r="AG2323" s="1">
        <v>0</v>
      </c>
      <c r="AH2323" s="1">
        <v>11.696497553844049</v>
      </c>
      <c r="AI2323" s="1">
        <v>0</v>
      </c>
      <c r="AJ2323" s="1">
        <v>2.2995316982269287</v>
      </c>
      <c r="AK2323" s="1">
        <v>0</v>
      </c>
      <c r="AL2323" s="1">
        <v>0</v>
      </c>
      <c r="AM2323" s="1">
        <v>-110.25638527141975</v>
      </c>
    </row>
    <row r="2324" spans="5:39" x14ac:dyDescent="0.2">
      <c r="E2324" s="1" t="str">
        <f t="shared" si="36"/>
        <v>--01----12</v>
      </c>
      <c r="F2324" s="1" t="s">
        <v>87</v>
      </c>
      <c r="G2324" s="1" t="s">
        <v>87</v>
      </c>
      <c r="H2324" s="1">
        <v>0</v>
      </c>
      <c r="I2324" s="1">
        <v>1</v>
      </c>
      <c r="J2324" s="1" t="s">
        <v>87</v>
      </c>
      <c r="K2324" s="1" t="s">
        <v>87</v>
      </c>
      <c r="L2324" s="1" t="s">
        <v>87</v>
      </c>
      <c r="M2324" s="1" t="s">
        <v>87</v>
      </c>
      <c r="N2324" s="1">
        <v>1</v>
      </c>
      <c r="O2324" s="1">
        <v>2</v>
      </c>
      <c r="P2324" s="1">
        <v>349</v>
      </c>
      <c r="Q2324" s="1">
        <v>1341827</v>
      </c>
      <c r="R2324" s="1">
        <v>14105.819666512278</v>
      </c>
      <c r="S2324" s="1">
        <v>14.726194381713867</v>
      </c>
      <c r="T2324" s="1">
        <v>-224.92252020223094</v>
      </c>
      <c r="U2324" s="1">
        <v>53.544966602665696</v>
      </c>
      <c r="V2324" s="1">
        <v>141.70858764648438</v>
      </c>
      <c r="W2324" s="1">
        <v>-17.82965087890625</v>
      </c>
      <c r="X2324" s="1">
        <v>-0.12639925435339627</v>
      </c>
      <c r="Y2324" s="1">
        <v>2.1495319441328875</v>
      </c>
      <c r="Z2324" s="1">
        <v>15.179527614215543</v>
      </c>
      <c r="AA2324" s="1">
        <v>32.004572869676942</v>
      </c>
      <c r="AB2324" s="1">
        <v>49.052821265334501</v>
      </c>
      <c r="AC2324" s="1">
        <v>1.6135463066401259</v>
      </c>
      <c r="AD2324" s="1">
        <v>0</v>
      </c>
      <c r="AE2324" s="1">
        <v>2.1495319441328875</v>
      </c>
      <c r="AF2324" s="1">
        <v>15.179527614215543</v>
      </c>
      <c r="AG2324" s="1">
        <v>-4.4324416807198972</v>
      </c>
      <c r="AH2324" s="1">
        <v>1.1721610307871342</v>
      </c>
      <c r="AI2324" s="1">
        <v>14.245049806273421</v>
      </c>
      <c r="AJ2324" s="1">
        <v>1.4170857667922974</v>
      </c>
      <c r="AK2324" s="1">
        <v>0</v>
      </c>
      <c r="AL2324" s="1">
        <v>0</v>
      </c>
      <c r="AM2324" s="1">
        <v>0.85455187468569338</v>
      </c>
    </row>
    <row r="2325" spans="5:39" x14ac:dyDescent="0.2">
      <c r="E2325" s="1" t="str">
        <f t="shared" si="36"/>
        <v>--02----12</v>
      </c>
      <c r="F2325" s="1" t="s">
        <v>87</v>
      </c>
      <c r="G2325" s="1" t="s">
        <v>87</v>
      </c>
      <c r="H2325" s="1">
        <v>0</v>
      </c>
      <c r="I2325" s="1">
        <v>2</v>
      </c>
      <c r="J2325" s="1" t="s">
        <v>87</v>
      </c>
      <c r="K2325" s="1" t="s">
        <v>87</v>
      </c>
      <c r="L2325" s="1" t="s">
        <v>87</v>
      </c>
      <c r="M2325" s="1" t="s">
        <v>87</v>
      </c>
      <c r="N2325" s="1">
        <v>1</v>
      </c>
      <c r="O2325" s="1">
        <v>2</v>
      </c>
      <c r="P2325" s="1">
        <v>286</v>
      </c>
      <c r="Q2325" s="1">
        <v>1141580</v>
      </c>
      <c r="R2325" s="1">
        <v>28029.899534431552</v>
      </c>
      <c r="S2325" s="1">
        <v>49.120628356933594</v>
      </c>
      <c r="T2325" s="1">
        <v>-324.00952265343824</v>
      </c>
      <c r="U2325" s="1">
        <v>66.939666305745931</v>
      </c>
      <c r="V2325" s="1">
        <v>158.0634765625</v>
      </c>
      <c r="W2325" s="1">
        <v>-82.478363037109375</v>
      </c>
      <c r="X2325" s="1">
        <v>-0.29425136874213215</v>
      </c>
      <c r="Y2325" s="1">
        <v>0</v>
      </c>
      <c r="Z2325" s="1">
        <v>17.138965293715728</v>
      </c>
      <c r="AA2325" s="1">
        <v>60.987578619106856</v>
      </c>
      <c r="AB2325" s="1">
        <v>21.780865116767988</v>
      </c>
      <c r="AC2325" s="1">
        <v>9.2590970409432538E-2</v>
      </c>
      <c r="AD2325" s="1">
        <v>0</v>
      </c>
      <c r="AE2325" s="1">
        <v>0</v>
      </c>
      <c r="AF2325" s="1">
        <v>17.138965293715728</v>
      </c>
      <c r="AG2325" s="1">
        <v>2.0638200796036541</v>
      </c>
      <c r="AH2325" s="1">
        <v>3.5651235120874865</v>
      </c>
      <c r="AI2325" s="1">
        <v>7.208439438800756</v>
      </c>
      <c r="AJ2325" s="1">
        <v>1.5806347131729126</v>
      </c>
      <c r="AK2325" s="1">
        <v>0</v>
      </c>
      <c r="AL2325" s="1">
        <v>0</v>
      </c>
      <c r="AM2325" s="1">
        <v>3.6906352698761791</v>
      </c>
    </row>
    <row r="2326" spans="5:39" x14ac:dyDescent="0.2">
      <c r="E2326" s="1" t="str">
        <f t="shared" si="36"/>
        <v>--03----12</v>
      </c>
      <c r="F2326" s="1" t="s">
        <v>87</v>
      </c>
      <c r="G2326" s="1" t="s">
        <v>87</v>
      </c>
      <c r="H2326" s="1">
        <v>0</v>
      </c>
      <c r="I2326" s="1">
        <v>3</v>
      </c>
      <c r="J2326" s="1" t="s">
        <v>87</v>
      </c>
      <c r="K2326" s="1" t="s">
        <v>87</v>
      </c>
      <c r="L2326" s="1" t="s">
        <v>87</v>
      </c>
      <c r="M2326" s="1" t="s">
        <v>87</v>
      </c>
      <c r="N2326" s="1">
        <v>1</v>
      </c>
      <c r="O2326" s="1">
        <v>2</v>
      </c>
      <c r="P2326" s="1">
        <v>59</v>
      </c>
      <c r="Q2326" s="1">
        <v>162092</v>
      </c>
      <c r="R2326" s="1">
        <v>75933.137475048075</v>
      </c>
      <c r="S2326" s="1">
        <v>89.116165161132813</v>
      </c>
      <c r="T2326" s="1">
        <v>-472.59640227181308</v>
      </c>
      <c r="U2326" s="1">
        <v>76.153383043788352</v>
      </c>
      <c r="V2326" s="1">
        <v>168.38771057128906</v>
      </c>
      <c r="W2326" s="1">
        <v>-225.5406494140625</v>
      </c>
      <c r="X2326" s="1">
        <v>-0.29702532637766488</v>
      </c>
      <c r="Y2326" s="1">
        <v>0</v>
      </c>
      <c r="Z2326" s="1">
        <v>3.0248254077931054</v>
      </c>
      <c r="AA2326" s="1">
        <v>78.047035017150762</v>
      </c>
      <c r="AB2326" s="1">
        <v>18.928139575056139</v>
      </c>
      <c r="AC2326" s="1">
        <v>0</v>
      </c>
      <c r="AD2326" s="1">
        <v>0</v>
      </c>
      <c r="AE2326" s="1">
        <v>0</v>
      </c>
      <c r="AF2326" s="1">
        <v>0</v>
      </c>
      <c r="AG2326" s="1">
        <v>0.79952028371735473</v>
      </c>
      <c r="AH2326" s="1">
        <v>6.7998675206652273</v>
      </c>
      <c r="AI2326" s="1">
        <v>0</v>
      </c>
      <c r="AJ2326" s="1">
        <v>1.6838771104812622</v>
      </c>
      <c r="AK2326" s="1">
        <v>0</v>
      </c>
      <c r="AL2326" s="1">
        <v>1</v>
      </c>
      <c r="AM2326" s="1">
        <v>-5.0847224621514879</v>
      </c>
    </row>
    <row r="2327" spans="5:39" x14ac:dyDescent="0.2">
      <c r="E2327" s="1" t="str">
        <f t="shared" si="36"/>
        <v>--11----12</v>
      </c>
      <c r="F2327" s="1" t="s">
        <v>87</v>
      </c>
      <c r="G2327" s="1" t="s">
        <v>87</v>
      </c>
      <c r="H2327" s="1">
        <v>1</v>
      </c>
      <c r="I2327" s="1">
        <v>1</v>
      </c>
      <c r="J2327" s="1" t="s">
        <v>87</v>
      </c>
      <c r="K2327" s="1" t="s">
        <v>87</v>
      </c>
      <c r="L2327" s="1" t="s">
        <v>87</v>
      </c>
      <c r="M2327" s="1" t="s">
        <v>87</v>
      </c>
      <c r="N2327" s="1">
        <v>1</v>
      </c>
      <c r="O2327" s="1">
        <v>2</v>
      </c>
      <c r="P2327" s="1">
        <v>318</v>
      </c>
      <c r="Q2327" s="1">
        <v>654666</v>
      </c>
      <c r="R2327" s="1">
        <v>19132.942851747946</v>
      </c>
      <c r="S2327" s="1">
        <v>16.788702011108398</v>
      </c>
      <c r="T2327" s="1">
        <v>-262.20660741875651</v>
      </c>
      <c r="U2327" s="1">
        <v>62.556907179654672</v>
      </c>
      <c r="V2327" s="1">
        <v>221.22471618652344</v>
      </c>
      <c r="W2327" s="1">
        <v>39.111270904541016</v>
      </c>
      <c r="X2327" s="1">
        <v>0.20441847972680213</v>
      </c>
      <c r="Y2327" s="1">
        <v>0.29022432813068039</v>
      </c>
      <c r="Z2327" s="1">
        <v>10.142882019228125</v>
      </c>
      <c r="AA2327" s="1">
        <v>34.509352860848125</v>
      </c>
      <c r="AB2327" s="1">
        <v>49.166292430033025</v>
      </c>
      <c r="AC2327" s="1">
        <v>5.6147715018039728</v>
      </c>
      <c r="AD2327" s="1">
        <v>0.27647685995606919</v>
      </c>
      <c r="AE2327" s="1">
        <v>0.29022432813068039</v>
      </c>
      <c r="AF2327" s="1">
        <v>10.142882019228125</v>
      </c>
      <c r="AG2327" s="1">
        <v>-24.997759577368868</v>
      </c>
      <c r="AH2327" s="1">
        <v>2.0910209238576365</v>
      </c>
      <c r="AI2327" s="1">
        <v>11.63836551151851</v>
      </c>
      <c r="AJ2327" s="1">
        <v>2.2122471332550049</v>
      </c>
      <c r="AK2327" s="1">
        <v>0</v>
      </c>
      <c r="AL2327" s="1">
        <v>0</v>
      </c>
      <c r="AM2327" s="1">
        <v>28.804627909495668</v>
      </c>
    </row>
    <row r="2328" spans="5:39" x14ac:dyDescent="0.2">
      <c r="E2328" s="1" t="str">
        <f t="shared" si="36"/>
        <v>--12----12</v>
      </c>
      <c r="F2328" s="1" t="s">
        <v>87</v>
      </c>
      <c r="G2328" s="1" t="s">
        <v>87</v>
      </c>
      <c r="H2328" s="1">
        <v>1</v>
      </c>
      <c r="I2328" s="1">
        <v>2</v>
      </c>
      <c r="J2328" s="1" t="s">
        <v>87</v>
      </c>
      <c r="K2328" s="1" t="s">
        <v>87</v>
      </c>
      <c r="L2328" s="1" t="s">
        <v>87</v>
      </c>
      <c r="M2328" s="1" t="s">
        <v>87</v>
      </c>
      <c r="N2328" s="1">
        <v>1</v>
      </c>
      <c r="O2328" s="1">
        <v>2</v>
      </c>
      <c r="P2328" s="1">
        <v>1054</v>
      </c>
      <c r="Q2328" s="1">
        <v>2368506</v>
      </c>
      <c r="R2328" s="1">
        <v>39855.207553611086</v>
      </c>
      <c r="S2328" s="1">
        <v>57.720191955566406</v>
      </c>
      <c r="T2328" s="1">
        <v>-393.37446960892851</v>
      </c>
      <c r="U2328" s="1">
        <v>74.669465148021814</v>
      </c>
      <c r="V2328" s="1">
        <v>234.23423767089844</v>
      </c>
      <c r="W2328" s="1">
        <v>-10.194245338439941</v>
      </c>
      <c r="X2328" s="1">
        <v>-2.5578201605717873E-2</v>
      </c>
      <c r="Y2328" s="1">
        <v>0.63981260761002923</v>
      </c>
      <c r="Z2328" s="1">
        <v>5.0965883134769348</v>
      </c>
      <c r="AA2328" s="1">
        <v>45.913288798930637</v>
      </c>
      <c r="AB2328" s="1">
        <v>48.001018363474692</v>
      </c>
      <c r="AC2328" s="1">
        <v>0.34929191650770575</v>
      </c>
      <c r="AD2328" s="1">
        <v>0</v>
      </c>
      <c r="AE2328" s="1">
        <v>0.63981260761002923</v>
      </c>
      <c r="AF2328" s="1">
        <v>5.0965883134769348</v>
      </c>
      <c r="AG2328" s="1">
        <v>-0.19962568308946738</v>
      </c>
      <c r="AH2328" s="1">
        <v>7.1886393073325765</v>
      </c>
      <c r="AI2328" s="1">
        <v>16.862234415646313</v>
      </c>
      <c r="AJ2328" s="1">
        <v>2.3423423767089844</v>
      </c>
      <c r="AK2328" s="1">
        <v>0</v>
      </c>
      <c r="AL2328" s="1">
        <v>0</v>
      </c>
      <c r="AM2328" s="1">
        <v>50.425272210935454</v>
      </c>
    </row>
    <row r="2329" spans="5:39" x14ac:dyDescent="0.2">
      <c r="E2329" s="1" t="str">
        <f t="shared" si="36"/>
        <v>--13----12</v>
      </c>
      <c r="F2329" s="1" t="s">
        <v>87</v>
      </c>
      <c r="G2329" s="1" t="s">
        <v>87</v>
      </c>
      <c r="H2329" s="1">
        <v>1</v>
      </c>
      <c r="I2329" s="1">
        <v>3</v>
      </c>
      <c r="J2329" s="1" t="s">
        <v>87</v>
      </c>
      <c r="K2329" s="1" t="s">
        <v>87</v>
      </c>
      <c r="L2329" s="1" t="s">
        <v>87</v>
      </c>
      <c r="M2329" s="1" t="s">
        <v>87</v>
      </c>
      <c r="N2329" s="1">
        <v>1</v>
      </c>
      <c r="O2329" s="1">
        <v>2</v>
      </c>
      <c r="P2329" s="1">
        <v>402</v>
      </c>
      <c r="Q2329" s="1">
        <v>1006837</v>
      </c>
      <c r="R2329" s="1">
        <v>72944.247603132535</v>
      </c>
      <c r="S2329" s="1">
        <v>90.513038635253906</v>
      </c>
      <c r="T2329" s="1">
        <v>-476.7970896005703</v>
      </c>
      <c r="U2329" s="1">
        <v>72.574441330303003</v>
      </c>
      <c r="V2329" s="1">
        <v>211.69107055664063</v>
      </c>
      <c r="W2329" s="1">
        <v>-284.56729125976563</v>
      </c>
      <c r="X2329" s="1">
        <v>-0.39011615118440823</v>
      </c>
      <c r="Y2329" s="1">
        <v>1.3836400529579267</v>
      </c>
      <c r="Z2329" s="1">
        <v>8.5596774850348165</v>
      </c>
      <c r="AA2329" s="1">
        <v>73.983673623436559</v>
      </c>
      <c r="AB2329" s="1">
        <v>16.073008838570694</v>
      </c>
      <c r="AC2329" s="1">
        <v>0</v>
      </c>
      <c r="AD2329" s="1">
        <v>0</v>
      </c>
      <c r="AE2329" s="1">
        <v>0</v>
      </c>
      <c r="AF2329" s="1">
        <v>0</v>
      </c>
      <c r="AG2329" s="1">
        <v>0</v>
      </c>
      <c r="AH2329" s="1">
        <v>11.328869947201259</v>
      </c>
      <c r="AI2329" s="1">
        <v>0</v>
      </c>
      <c r="AJ2329" s="1">
        <v>2.1169106960296631</v>
      </c>
      <c r="AK2329" s="1">
        <v>0</v>
      </c>
      <c r="AL2329" s="1">
        <v>0</v>
      </c>
      <c r="AM2329" s="1">
        <v>-103.36456973063534</v>
      </c>
    </row>
    <row r="2330" spans="5:39" x14ac:dyDescent="0.2">
      <c r="E2330" s="1" t="str">
        <f t="shared" si="36"/>
        <v>--0---0-01</v>
      </c>
      <c r="F2330" s="1" t="s">
        <v>87</v>
      </c>
      <c r="G2330" s="1" t="s">
        <v>87</v>
      </c>
      <c r="H2330" s="1">
        <v>0</v>
      </c>
      <c r="I2330" s="1" t="s">
        <v>87</v>
      </c>
      <c r="J2330" s="1" t="s">
        <v>87</v>
      </c>
      <c r="K2330" s="1" t="s">
        <v>87</v>
      </c>
      <c r="L2330" s="1">
        <v>0</v>
      </c>
      <c r="M2330" s="1" t="s">
        <v>87</v>
      </c>
      <c r="N2330" s="1">
        <v>0</v>
      </c>
      <c r="O2330" s="1">
        <v>1</v>
      </c>
      <c r="P2330" s="1">
        <v>641</v>
      </c>
      <c r="Q2330" s="1">
        <v>2143860</v>
      </c>
      <c r="R2330" s="1">
        <v>21008.352939938512</v>
      </c>
      <c r="S2330" s="1">
        <v>28.870538711547852</v>
      </c>
      <c r="T2330" s="1">
        <v>-226.63517389763726</v>
      </c>
      <c r="U2330" s="1">
        <v>58.699758365982674</v>
      </c>
      <c r="V2330" s="1">
        <v>150.61724853515625</v>
      </c>
      <c r="W2330" s="1">
        <v>-9.0794210433959961</v>
      </c>
      <c r="X2330" s="1">
        <v>-4.3218147892666592E-2</v>
      </c>
      <c r="Y2330" s="1">
        <v>1.1355219090798838</v>
      </c>
      <c r="Z2330" s="1">
        <v>8.6580746877128174</v>
      </c>
      <c r="AA2330" s="1">
        <v>42.707732781058468</v>
      </c>
      <c r="AB2330" s="1">
        <v>39.114774285634326</v>
      </c>
      <c r="AC2330" s="1">
        <v>8.3357588648512486</v>
      </c>
      <c r="AD2330" s="1">
        <v>4.8137471663261593E-2</v>
      </c>
      <c r="AE2330" s="1">
        <v>1.1355219090798838</v>
      </c>
      <c r="AF2330" s="1">
        <v>8.5600272405847395</v>
      </c>
      <c r="AG2330" s="1">
        <v>-5.3994313194718728</v>
      </c>
      <c r="AH2330" s="1">
        <v>3.3546675951329421</v>
      </c>
      <c r="AI2330" s="1">
        <v>8.4478081120955331</v>
      </c>
      <c r="AJ2330" s="1">
        <v>1.5061725378036499</v>
      </c>
      <c r="AK2330" s="1">
        <v>0</v>
      </c>
      <c r="AL2330" s="1">
        <v>0</v>
      </c>
      <c r="AM2330" s="1">
        <v>1.8356992542754209</v>
      </c>
    </row>
    <row r="2331" spans="5:39" x14ac:dyDescent="0.2">
      <c r="E2331" s="1" t="str">
        <f t="shared" si="36"/>
        <v>--0---1-01</v>
      </c>
      <c r="F2331" s="1" t="s">
        <v>87</v>
      </c>
      <c r="G2331" s="1" t="s">
        <v>87</v>
      </c>
      <c r="H2331" s="1">
        <v>0</v>
      </c>
      <c r="I2331" s="1" t="s">
        <v>87</v>
      </c>
      <c r="J2331" s="1" t="s">
        <v>87</v>
      </c>
      <c r="K2331" s="1" t="s">
        <v>87</v>
      </c>
      <c r="L2331" s="1">
        <v>1</v>
      </c>
      <c r="M2331" s="1" t="s">
        <v>87</v>
      </c>
      <c r="N2331" s="1">
        <v>0</v>
      </c>
      <c r="O2331" s="1">
        <v>1</v>
      </c>
      <c r="P2331" s="1">
        <v>398</v>
      </c>
      <c r="Q2331" s="1">
        <v>1396910</v>
      </c>
      <c r="R2331" s="1">
        <v>20987.563793754212</v>
      </c>
      <c r="S2331" s="1">
        <v>28.018617630004883</v>
      </c>
      <c r="T2331" s="1">
        <v>-180.5222913150586</v>
      </c>
      <c r="U2331" s="1">
        <v>57.714810609363305</v>
      </c>
      <c r="V2331" s="1">
        <v>158.99749755859375</v>
      </c>
      <c r="W2331" s="1">
        <v>24.401941299438477</v>
      </c>
      <c r="X2331" s="1">
        <v>0.11626857475806872</v>
      </c>
      <c r="Y2331" s="1">
        <v>0.10036437565770163</v>
      </c>
      <c r="Z2331" s="1">
        <v>2.8766348583659651</v>
      </c>
      <c r="AA2331" s="1">
        <v>31.794603804110501</v>
      </c>
      <c r="AB2331" s="1">
        <v>55.519897488027148</v>
      </c>
      <c r="AC2331" s="1">
        <v>9.7084994738386872</v>
      </c>
      <c r="AD2331" s="1">
        <v>0</v>
      </c>
      <c r="AE2331" s="1">
        <v>0.10036437565770163</v>
      </c>
      <c r="AF2331" s="1">
        <v>2.8766348583659651</v>
      </c>
      <c r="AG2331" s="1">
        <v>-14.183977444112141</v>
      </c>
      <c r="AH2331" s="1">
        <v>1.9440166117263602</v>
      </c>
      <c r="AI2331" s="1">
        <v>3.7608427570383998</v>
      </c>
      <c r="AJ2331" s="1">
        <v>1.5899749994277954</v>
      </c>
      <c r="AK2331" s="1">
        <v>0</v>
      </c>
      <c r="AL2331" s="1">
        <v>0</v>
      </c>
      <c r="AM2331" s="1">
        <v>-3.3089611020227725</v>
      </c>
    </row>
    <row r="2332" spans="5:39" x14ac:dyDescent="0.2">
      <c r="E2332" s="1" t="str">
        <f t="shared" si="36"/>
        <v>--1---0-01</v>
      </c>
      <c r="F2332" s="1" t="s">
        <v>87</v>
      </c>
      <c r="G2332" s="1" t="s">
        <v>87</v>
      </c>
      <c r="H2332" s="1">
        <v>1</v>
      </c>
      <c r="I2332" s="1" t="s">
        <v>87</v>
      </c>
      <c r="J2332" s="1" t="s">
        <v>87</v>
      </c>
      <c r="K2332" s="1" t="s">
        <v>87</v>
      </c>
      <c r="L2332" s="1">
        <v>0</v>
      </c>
      <c r="M2332" s="1" t="s">
        <v>87</v>
      </c>
      <c r="N2332" s="1">
        <v>0</v>
      </c>
      <c r="O2332" s="1">
        <v>1</v>
      </c>
      <c r="P2332" s="1">
        <v>1455</v>
      </c>
      <c r="Q2332" s="1">
        <v>3047639</v>
      </c>
      <c r="R2332" s="1">
        <v>46457.82069854685</v>
      </c>
      <c r="S2332" s="1">
        <v>58.543540954589844</v>
      </c>
      <c r="T2332" s="1">
        <v>-373.64142538881845</v>
      </c>
      <c r="U2332" s="1">
        <v>75.165546707792032</v>
      </c>
      <c r="V2332" s="1">
        <v>238.43753051757813</v>
      </c>
      <c r="W2332" s="1">
        <v>-38.171142578125</v>
      </c>
      <c r="X2332" s="1">
        <v>-8.2163007227153362E-2</v>
      </c>
      <c r="Y2332" s="1">
        <v>0.19050812776710102</v>
      </c>
      <c r="Z2332" s="1">
        <v>5.39463499449902</v>
      </c>
      <c r="AA2332" s="1">
        <v>46.055126607842986</v>
      </c>
      <c r="AB2332" s="1">
        <v>44.868995310796322</v>
      </c>
      <c r="AC2332" s="1">
        <v>3.4417134050325515</v>
      </c>
      <c r="AD2332" s="1">
        <v>4.9021554062013258E-2</v>
      </c>
      <c r="AE2332" s="1">
        <v>0.12855853334335202</v>
      </c>
      <c r="AF2332" s="1">
        <v>3.1367232142652064</v>
      </c>
      <c r="AG2332" s="1">
        <v>-7.6940497476878367</v>
      </c>
      <c r="AH2332" s="1">
        <v>7.9563506900555829</v>
      </c>
      <c r="AI2332" s="1">
        <v>6.1645104219814915</v>
      </c>
      <c r="AJ2332" s="1">
        <v>2.3843753337860107</v>
      </c>
      <c r="AK2332" s="1">
        <v>0</v>
      </c>
      <c r="AL2332" s="1">
        <v>0</v>
      </c>
      <c r="AM2332" s="1">
        <v>15.440401859565494</v>
      </c>
    </row>
    <row r="2333" spans="5:39" x14ac:dyDescent="0.2">
      <c r="E2333" s="1" t="str">
        <f t="shared" si="36"/>
        <v>--1---1-01</v>
      </c>
      <c r="F2333" s="1" t="s">
        <v>87</v>
      </c>
      <c r="G2333" s="1" t="s">
        <v>87</v>
      </c>
      <c r="H2333" s="1">
        <v>1</v>
      </c>
      <c r="I2333" s="1" t="s">
        <v>87</v>
      </c>
      <c r="J2333" s="1" t="s">
        <v>87</v>
      </c>
      <c r="K2333" s="1" t="s">
        <v>87</v>
      </c>
      <c r="L2333" s="1">
        <v>1</v>
      </c>
      <c r="M2333" s="1" t="s">
        <v>87</v>
      </c>
      <c r="N2333" s="1">
        <v>0</v>
      </c>
      <c r="O2333" s="1">
        <v>1</v>
      </c>
      <c r="P2333" s="1">
        <v>802</v>
      </c>
      <c r="Q2333" s="1">
        <v>1783562</v>
      </c>
      <c r="R2333" s="1">
        <v>41669.474858693909</v>
      </c>
      <c r="S2333" s="1">
        <v>54.762367248535156</v>
      </c>
      <c r="T2333" s="1">
        <v>-281.49148624271834</v>
      </c>
      <c r="U2333" s="1">
        <v>67.857095843293038</v>
      </c>
      <c r="V2333" s="1">
        <v>216.83663940429688</v>
      </c>
      <c r="W2333" s="1">
        <v>6.0972046852111816</v>
      </c>
      <c r="X2333" s="1">
        <v>1.4632305076767873E-2</v>
      </c>
      <c r="Y2333" s="1">
        <v>1.0008623193362496</v>
      </c>
      <c r="Z2333" s="1">
        <v>2.9661430328746632</v>
      </c>
      <c r="AA2333" s="1">
        <v>36.645600209019932</v>
      </c>
      <c r="AB2333" s="1">
        <v>50.36875645477982</v>
      </c>
      <c r="AC2333" s="1">
        <v>9.0186379839893434</v>
      </c>
      <c r="AD2333" s="1">
        <v>0</v>
      </c>
      <c r="AE2333" s="1">
        <v>0.59863352101020317</v>
      </c>
      <c r="AF2333" s="1">
        <v>1.498349931205083</v>
      </c>
      <c r="AG2333" s="1">
        <v>-10.930528076989628</v>
      </c>
      <c r="AH2333" s="1">
        <v>4.6294070305485526</v>
      </c>
      <c r="AI2333" s="1">
        <v>4.2438122914133611</v>
      </c>
      <c r="AJ2333" s="1">
        <v>2.1683664321899414</v>
      </c>
      <c r="AK2333" s="1">
        <v>0</v>
      </c>
      <c r="AL2333" s="1">
        <v>0</v>
      </c>
      <c r="AM2333" s="1">
        <v>4.9522592607534071</v>
      </c>
    </row>
    <row r="2334" spans="5:39" x14ac:dyDescent="0.2">
      <c r="E2334" s="1" t="str">
        <f t="shared" si="36"/>
        <v>--0---0-11</v>
      </c>
      <c r="F2334" s="1" t="s">
        <v>87</v>
      </c>
      <c r="G2334" s="1" t="s">
        <v>87</v>
      </c>
      <c r="H2334" s="1">
        <v>0</v>
      </c>
      <c r="I2334" s="1" t="s">
        <v>87</v>
      </c>
      <c r="J2334" s="1" t="s">
        <v>87</v>
      </c>
      <c r="K2334" s="1" t="s">
        <v>87</v>
      </c>
      <c r="L2334" s="1">
        <v>0</v>
      </c>
      <c r="M2334" s="1" t="s">
        <v>87</v>
      </c>
      <c r="N2334" s="1">
        <v>1</v>
      </c>
      <c r="O2334" s="1">
        <v>1</v>
      </c>
      <c r="P2334" s="1">
        <v>355</v>
      </c>
      <c r="Q2334" s="1">
        <v>1243789</v>
      </c>
      <c r="R2334" s="1">
        <v>21541.790905348313</v>
      </c>
      <c r="S2334" s="1">
        <v>31.319805145263672</v>
      </c>
      <c r="T2334" s="1">
        <v>-344.5080192141703</v>
      </c>
      <c r="U2334" s="1">
        <v>62.582113384344702</v>
      </c>
      <c r="V2334" s="1">
        <v>153.31571960449219</v>
      </c>
      <c r="W2334" s="1">
        <v>-94.255012512207031</v>
      </c>
      <c r="X2334" s="1">
        <v>-0.43754492338334672</v>
      </c>
      <c r="Y2334" s="1">
        <v>0.17173330846309143</v>
      </c>
      <c r="Z2334" s="1">
        <v>26.26771904237777</v>
      </c>
      <c r="AA2334" s="1">
        <v>49.977930340274753</v>
      </c>
      <c r="AB2334" s="1">
        <v>23.395366899047989</v>
      </c>
      <c r="AC2334" s="1">
        <v>0.18725040983639507</v>
      </c>
      <c r="AD2334" s="1">
        <v>0</v>
      </c>
      <c r="AE2334" s="1">
        <v>0.17173330846309143</v>
      </c>
      <c r="AF2334" s="1">
        <v>25.310000329637905</v>
      </c>
      <c r="AG2334" s="1">
        <v>4.7390298314229256</v>
      </c>
      <c r="AH2334" s="1">
        <v>3.3586188699429256</v>
      </c>
      <c r="AI2334" s="1">
        <v>21.878955230238134</v>
      </c>
      <c r="AJ2334" s="1">
        <v>1.5331571102142334</v>
      </c>
      <c r="AK2334" s="1">
        <v>0</v>
      </c>
      <c r="AL2334" s="1">
        <v>0</v>
      </c>
      <c r="AM2334" s="1">
        <v>4.3785763560776596</v>
      </c>
    </row>
    <row r="2335" spans="5:39" x14ac:dyDescent="0.2">
      <c r="E2335" s="1" t="str">
        <f t="shared" si="36"/>
        <v>--0---1-11</v>
      </c>
      <c r="F2335" s="1" t="s">
        <v>87</v>
      </c>
      <c r="G2335" s="1" t="s">
        <v>87</v>
      </c>
      <c r="H2335" s="1">
        <v>0</v>
      </c>
      <c r="I2335" s="1" t="s">
        <v>87</v>
      </c>
      <c r="J2335" s="1" t="s">
        <v>87</v>
      </c>
      <c r="K2335" s="1" t="s">
        <v>87</v>
      </c>
      <c r="L2335" s="1">
        <v>1</v>
      </c>
      <c r="M2335" s="1" t="s">
        <v>87</v>
      </c>
      <c r="N2335" s="1">
        <v>1</v>
      </c>
      <c r="O2335" s="1">
        <v>1</v>
      </c>
      <c r="P2335" s="1">
        <v>84</v>
      </c>
      <c r="Q2335" s="1">
        <v>317539</v>
      </c>
      <c r="R2335" s="1">
        <v>17990.014001006635</v>
      </c>
      <c r="S2335" s="1">
        <v>24.784662246704102</v>
      </c>
      <c r="T2335" s="1">
        <v>-242.44996678751258</v>
      </c>
      <c r="U2335" s="1">
        <v>49.809680137857931</v>
      </c>
      <c r="V2335" s="1">
        <v>140.5247802734375</v>
      </c>
      <c r="W2335" s="1">
        <v>-42.092281341552734</v>
      </c>
      <c r="X2335" s="1">
        <v>-0.2339758120210326</v>
      </c>
      <c r="Y2335" s="1">
        <v>0</v>
      </c>
      <c r="Z2335" s="1">
        <v>21.781261514333671</v>
      </c>
      <c r="AA2335" s="1">
        <v>38.387095758316306</v>
      </c>
      <c r="AB2335" s="1">
        <v>37.99438809091167</v>
      </c>
      <c r="AC2335" s="1">
        <v>1.8372546364383586</v>
      </c>
      <c r="AD2335" s="1">
        <v>0</v>
      </c>
      <c r="AE2335" s="1">
        <v>0</v>
      </c>
      <c r="AF2335" s="1">
        <v>21.540346225188088</v>
      </c>
      <c r="AG2335" s="1">
        <v>2.3520284743438182</v>
      </c>
      <c r="AH2335" s="1">
        <v>1.401723882735664</v>
      </c>
      <c r="AI2335" s="1">
        <v>13.615679383647812</v>
      </c>
      <c r="AJ2335" s="1">
        <v>1.4052478075027466</v>
      </c>
      <c r="AK2335" s="1">
        <v>0</v>
      </c>
      <c r="AL2335" s="1">
        <v>1</v>
      </c>
      <c r="AM2335" s="1">
        <v>-7.3462121772707052</v>
      </c>
    </row>
    <row r="2336" spans="5:39" x14ac:dyDescent="0.2">
      <c r="E2336" s="1" t="str">
        <f t="shared" si="36"/>
        <v>--1---0-11</v>
      </c>
      <c r="F2336" s="1" t="s">
        <v>87</v>
      </c>
      <c r="G2336" s="1" t="s">
        <v>87</v>
      </c>
      <c r="H2336" s="1">
        <v>1</v>
      </c>
      <c r="I2336" s="1" t="s">
        <v>87</v>
      </c>
      <c r="J2336" s="1" t="s">
        <v>87</v>
      </c>
      <c r="K2336" s="1" t="s">
        <v>87</v>
      </c>
      <c r="L2336" s="1">
        <v>0</v>
      </c>
      <c r="M2336" s="1" t="s">
        <v>87</v>
      </c>
      <c r="N2336" s="1">
        <v>1</v>
      </c>
      <c r="O2336" s="1">
        <v>1</v>
      </c>
      <c r="P2336" s="1">
        <v>720</v>
      </c>
      <c r="Q2336" s="1">
        <v>1578224</v>
      </c>
      <c r="R2336" s="1">
        <v>45153.978585503428</v>
      </c>
      <c r="S2336" s="1">
        <v>59.946384429931641</v>
      </c>
      <c r="T2336" s="1">
        <v>-501.53077070823304</v>
      </c>
      <c r="U2336" s="1">
        <v>80.466936403983766</v>
      </c>
      <c r="V2336" s="1">
        <v>229.8839111328125</v>
      </c>
      <c r="W2336" s="1">
        <v>-156.60099792480469</v>
      </c>
      <c r="X2336" s="1">
        <v>-0.34681550293129881</v>
      </c>
      <c r="Y2336" s="1">
        <v>0.52001490282748197</v>
      </c>
      <c r="Z2336" s="1">
        <v>13.728722918926591</v>
      </c>
      <c r="AA2336" s="1">
        <v>56.886601648435196</v>
      </c>
      <c r="AB2336" s="1">
        <v>27.466126481412019</v>
      </c>
      <c r="AC2336" s="1">
        <v>1.3985340483987065</v>
      </c>
      <c r="AD2336" s="1">
        <v>0</v>
      </c>
      <c r="AE2336" s="1">
        <v>0.301414754813005</v>
      </c>
      <c r="AF2336" s="1">
        <v>9.7261858899623874</v>
      </c>
      <c r="AG2336" s="1">
        <v>0.73360034670744056</v>
      </c>
      <c r="AH2336" s="1">
        <v>8.5262904240799617</v>
      </c>
      <c r="AI2336" s="1">
        <v>14.536579019771937</v>
      </c>
      <c r="AJ2336" s="1">
        <v>2.2988390922546387</v>
      </c>
      <c r="AK2336" s="1">
        <v>0</v>
      </c>
      <c r="AL2336" s="1">
        <v>0</v>
      </c>
      <c r="AM2336" s="1">
        <v>10.782451819035465</v>
      </c>
    </row>
    <row r="2337" spans="5:39" x14ac:dyDescent="0.2">
      <c r="E2337" s="1" t="str">
        <f t="shared" si="36"/>
        <v>--1---1-11</v>
      </c>
      <c r="F2337" s="1" t="s">
        <v>87</v>
      </c>
      <c r="G2337" s="1" t="s">
        <v>87</v>
      </c>
      <c r="H2337" s="1">
        <v>1</v>
      </c>
      <c r="I2337" s="1" t="s">
        <v>87</v>
      </c>
      <c r="J2337" s="1" t="s">
        <v>87</v>
      </c>
      <c r="K2337" s="1" t="s">
        <v>87</v>
      </c>
      <c r="L2337" s="1">
        <v>1</v>
      </c>
      <c r="M2337" s="1" t="s">
        <v>87</v>
      </c>
      <c r="N2337" s="1">
        <v>1</v>
      </c>
      <c r="O2337" s="1">
        <v>1</v>
      </c>
      <c r="P2337" s="1">
        <v>192</v>
      </c>
      <c r="Q2337" s="1">
        <v>474019</v>
      </c>
      <c r="R2337" s="1">
        <v>40829.385811060798</v>
      </c>
      <c r="S2337" s="1">
        <v>58.129909515380859</v>
      </c>
      <c r="T2337" s="1">
        <v>-298.62118081873587</v>
      </c>
      <c r="U2337" s="1">
        <v>58.936253158240881</v>
      </c>
      <c r="V2337" s="1">
        <v>173.62109375</v>
      </c>
      <c r="W2337" s="1">
        <v>-112.11541748046875</v>
      </c>
      <c r="X2337" s="1">
        <v>-0.27459491553286203</v>
      </c>
      <c r="Y2337" s="1">
        <v>1.9364202700735622</v>
      </c>
      <c r="Z2337" s="1">
        <v>8.1184509481687446</v>
      </c>
      <c r="AA2337" s="1">
        <v>46.847278273655697</v>
      </c>
      <c r="AB2337" s="1">
        <v>38.623979207584505</v>
      </c>
      <c r="AC2337" s="1">
        <v>4.473871300517489</v>
      </c>
      <c r="AD2337" s="1">
        <v>0</v>
      </c>
      <c r="AE2337" s="1">
        <v>0</v>
      </c>
      <c r="AF2337" s="1">
        <v>2.665083045194391</v>
      </c>
      <c r="AG2337" s="1">
        <v>-1.1097490107923305</v>
      </c>
      <c r="AH2337" s="1">
        <v>4.3781073066238694</v>
      </c>
      <c r="AI2337" s="1">
        <v>4.454656599022254</v>
      </c>
      <c r="AJ2337" s="1">
        <v>1.7362109422683716</v>
      </c>
      <c r="AK2337" s="1">
        <v>0</v>
      </c>
      <c r="AL2337" s="1">
        <v>0</v>
      </c>
      <c r="AM2337" s="1">
        <v>-53.774602478860601</v>
      </c>
    </row>
    <row r="2338" spans="5:39" x14ac:dyDescent="0.2">
      <c r="E2338" s="1" t="str">
        <f t="shared" si="36"/>
        <v>--0---0-02</v>
      </c>
      <c r="F2338" s="1" t="s">
        <v>87</v>
      </c>
      <c r="G2338" s="1" t="s">
        <v>87</v>
      </c>
      <c r="H2338" s="1">
        <v>0</v>
      </c>
      <c r="I2338" s="1" t="s">
        <v>87</v>
      </c>
      <c r="J2338" s="1" t="s">
        <v>87</v>
      </c>
      <c r="K2338" s="1" t="s">
        <v>87</v>
      </c>
      <c r="L2338" s="1">
        <v>0</v>
      </c>
      <c r="M2338" s="1" t="s">
        <v>87</v>
      </c>
      <c r="N2338" s="1">
        <v>0</v>
      </c>
      <c r="O2338" s="1">
        <v>2</v>
      </c>
      <c r="P2338" s="1">
        <v>1543</v>
      </c>
      <c r="Q2338" s="1">
        <v>4973765</v>
      </c>
      <c r="R2338" s="1">
        <v>21355.325769796407</v>
      </c>
      <c r="S2338" s="1">
        <v>28.627141952514648</v>
      </c>
      <c r="T2338" s="1">
        <v>-168.26291665736665</v>
      </c>
      <c r="U2338" s="1">
        <v>79.735787133018931</v>
      </c>
      <c r="V2338" s="1">
        <v>157.07925415039063</v>
      </c>
      <c r="W2338" s="1">
        <v>55.641807556152344</v>
      </c>
      <c r="X2338" s="1">
        <v>0.26055237066366144</v>
      </c>
      <c r="Y2338" s="1">
        <v>8.247273443759405E-2</v>
      </c>
      <c r="Z2338" s="1">
        <v>2.7488230746728082</v>
      </c>
      <c r="AA2338" s="1">
        <v>29.494356890605005</v>
      </c>
      <c r="AB2338" s="1">
        <v>49.994883151898009</v>
      </c>
      <c r="AC2338" s="1">
        <v>16.555647482339836</v>
      </c>
      <c r="AD2338" s="1">
        <v>1.1238166660467472</v>
      </c>
      <c r="AE2338" s="1">
        <v>8.247273443759405E-2</v>
      </c>
      <c r="AF2338" s="1">
        <v>2.6353677747139237</v>
      </c>
      <c r="AG2338" s="1">
        <v>-18.226747439474767</v>
      </c>
      <c r="AH2338" s="1">
        <v>2.8708660376180588</v>
      </c>
      <c r="AI2338" s="1">
        <v>2.5871352324954353</v>
      </c>
      <c r="AJ2338" s="1">
        <v>1.570792555809021</v>
      </c>
      <c r="AK2338" s="1">
        <v>0</v>
      </c>
      <c r="AL2338" s="1">
        <v>0</v>
      </c>
      <c r="AM2338" s="1">
        <v>-0.14157271345102751</v>
      </c>
    </row>
    <row r="2339" spans="5:39" x14ac:dyDescent="0.2">
      <c r="E2339" s="1" t="str">
        <f t="shared" si="36"/>
        <v>--0---1-02</v>
      </c>
      <c r="F2339" s="1" t="s">
        <v>87</v>
      </c>
      <c r="G2339" s="1" t="s">
        <v>87</v>
      </c>
      <c r="H2339" s="1">
        <v>0</v>
      </c>
      <c r="I2339" s="1" t="s">
        <v>87</v>
      </c>
      <c r="J2339" s="1" t="s">
        <v>87</v>
      </c>
      <c r="K2339" s="1" t="s">
        <v>87</v>
      </c>
      <c r="L2339" s="1">
        <v>1</v>
      </c>
      <c r="M2339" s="1" t="s">
        <v>87</v>
      </c>
      <c r="N2339" s="1">
        <v>0</v>
      </c>
      <c r="O2339" s="1">
        <v>2</v>
      </c>
      <c r="P2339" s="1">
        <v>1008</v>
      </c>
      <c r="Q2339" s="1">
        <v>3631159</v>
      </c>
      <c r="R2339" s="1">
        <v>21724.010946866132</v>
      </c>
      <c r="S2339" s="1">
        <v>30.878677368164063</v>
      </c>
      <c r="T2339" s="1">
        <v>-120.86156657160942</v>
      </c>
      <c r="U2339" s="1">
        <v>63.824944915699369</v>
      </c>
      <c r="V2339" s="1">
        <v>150.82060241699219</v>
      </c>
      <c r="W2339" s="1">
        <v>72.369819641113281</v>
      </c>
      <c r="X2339" s="1">
        <v>0.33313286307081896</v>
      </c>
      <c r="Y2339" s="1">
        <v>0</v>
      </c>
      <c r="Z2339" s="1">
        <v>1.9601179678444265</v>
      </c>
      <c r="AA2339" s="1">
        <v>19.754298834063725</v>
      </c>
      <c r="AB2339" s="1">
        <v>59.972614804253951</v>
      </c>
      <c r="AC2339" s="1">
        <v>17.629192222097682</v>
      </c>
      <c r="AD2339" s="1">
        <v>0.68377617174020744</v>
      </c>
      <c r="AE2339" s="1">
        <v>0</v>
      </c>
      <c r="AF2339" s="1">
        <v>1.9601179678444265</v>
      </c>
      <c r="AG2339" s="1">
        <v>-21.815318107833001</v>
      </c>
      <c r="AH2339" s="1">
        <v>1.5256393822129994</v>
      </c>
      <c r="AI2339" s="1">
        <v>1.5018331930556699</v>
      </c>
      <c r="AJ2339" s="1">
        <v>1.5082060098648071</v>
      </c>
      <c r="AK2339" s="1">
        <v>0</v>
      </c>
      <c r="AL2339" s="1">
        <v>0</v>
      </c>
      <c r="AM2339" s="1">
        <v>-2.626317953819866</v>
      </c>
    </row>
    <row r="2340" spans="5:39" x14ac:dyDescent="0.2">
      <c r="E2340" s="1" t="str">
        <f t="shared" si="36"/>
        <v>--1---0-02</v>
      </c>
      <c r="F2340" s="1" t="s">
        <v>87</v>
      </c>
      <c r="G2340" s="1" t="s">
        <v>87</v>
      </c>
      <c r="H2340" s="1">
        <v>1</v>
      </c>
      <c r="I2340" s="1" t="s">
        <v>87</v>
      </c>
      <c r="J2340" s="1" t="s">
        <v>87</v>
      </c>
      <c r="K2340" s="1" t="s">
        <v>87</v>
      </c>
      <c r="L2340" s="1">
        <v>0</v>
      </c>
      <c r="M2340" s="1" t="s">
        <v>87</v>
      </c>
      <c r="N2340" s="1">
        <v>0</v>
      </c>
      <c r="O2340" s="1">
        <v>2</v>
      </c>
      <c r="P2340" s="1">
        <v>3906</v>
      </c>
      <c r="Q2340" s="1">
        <v>8446210</v>
      </c>
      <c r="R2340" s="1">
        <v>48215.467546356049</v>
      </c>
      <c r="S2340" s="1">
        <v>59.362442016601563</v>
      </c>
      <c r="T2340" s="1">
        <v>-326.76204005697605</v>
      </c>
      <c r="U2340" s="1">
        <v>87.134925195460326</v>
      </c>
      <c r="V2340" s="1">
        <v>240.80581665039063</v>
      </c>
      <c r="W2340" s="1">
        <v>17.378458023071289</v>
      </c>
      <c r="X2340" s="1">
        <v>3.6043325736420634E-2</v>
      </c>
      <c r="Y2340" s="1">
        <v>0.44483857256686726</v>
      </c>
      <c r="Z2340" s="1">
        <v>3.3312456119371885</v>
      </c>
      <c r="AA2340" s="1">
        <v>36.985286891990611</v>
      </c>
      <c r="AB2340" s="1">
        <v>50.835120130804235</v>
      </c>
      <c r="AC2340" s="1">
        <v>8.0561222133951205</v>
      </c>
      <c r="AD2340" s="1">
        <v>0.34738657930598454</v>
      </c>
      <c r="AE2340" s="1">
        <v>0.2562687880126116</v>
      </c>
      <c r="AF2340" s="1">
        <v>2.2598775071896156</v>
      </c>
      <c r="AG2340" s="1">
        <v>-8.4633926057573099</v>
      </c>
      <c r="AH2340" s="1">
        <v>8.839495857435498</v>
      </c>
      <c r="AI2340" s="1">
        <v>6.8133791452679402</v>
      </c>
      <c r="AJ2340" s="1">
        <v>2.4080581665039063</v>
      </c>
      <c r="AK2340" s="1">
        <v>0</v>
      </c>
      <c r="AL2340" s="1">
        <v>0</v>
      </c>
      <c r="AM2340" s="1">
        <v>9.0102739739845141</v>
      </c>
    </row>
    <row r="2341" spans="5:39" x14ac:dyDescent="0.2">
      <c r="E2341" s="1" t="str">
        <f t="shared" si="36"/>
        <v>--1---1-02</v>
      </c>
      <c r="F2341" s="1" t="s">
        <v>87</v>
      </c>
      <c r="G2341" s="1" t="s">
        <v>87</v>
      </c>
      <c r="H2341" s="1">
        <v>1</v>
      </c>
      <c r="I2341" s="1" t="s">
        <v>87</v>
      </c>
      <c r="J2341" s="1" t="s">
        <v>87</v>
      </c>
      <c r="K2341" s="1" t="s">
        <v>87</v>
      </c>
      <c r="L2341" s="1">
        <v>1</v>
      </c>
      <c r="M2341" s="1" t="s">
        <v>87</v>
      </c>
      <c r="N2341" s="1">
        <v>0</v>
      </c>
      <c r="O2341" s="1">
        <v>2</v>
      </c>
      <c r="P2341" s="1">
        <v>2312</v>
      </c>
      <c r="Q2341" s="1">
        <v>5407494</v>
      </c>
      <c r="R2341" s="1">
        <v>45203.650772654808</v>
      </c>
      <c r="S2341" s="1">
        <v>58.969951629638672</v>
      </c>
      <c r="T2341" s="1">
        <v>-214.23318231426236</v>
      </c>
      <c r="U2341" s="1">
        <v>70.075399957740288</v>
      </c>
      <c r="V2341" s="1">
        <v>212.45262145996094</v>
      </c>
      <c r="W2341" s="1">
        <v>51.21282958984375</v>
      </c>
      <c r="X2341" s="1">
        <v>0.11329356968845555</v>
      </c>
      <c r="Y2341" s="1">
        <v>0.38690750280998926</v>
      </c>
      <c r="Z2341" s="1">
        <v>2.9763139820404794</v>
      </c>
      <c r="AA2341" s="1">
        <v>27.656526294804952</v>
      </c>
      <c r="AB2341" s="1">
        <v>56.805019108666599</v>
      </c>
      <c r="AC2341" s="1">
        <v>12.125357882967599</v>
      </c>
      <c r="AD2341" s="1">
        <v>4.9875228710378597E-2</v>
      </c>
      <c r="AE2341" s="1">
        <v>0.11924192611216951</v>
      </c>
      <c r="AF2341" s="1">
        <v>1.7583560887908523</v>
      </c>
      <c r="AG2341" s="1">
        <v>-14.265040172725067</v>
      </c>
      <c r="AH2341" s="1">
        <v>5.2304164836104325</v>
      </c>
      <c r="AI2341" s="1">
        <v>5.5387054892230267</v>
      </c>
      <c r="AJ2341" s="1">
        <v>2.1245262622833252</v>
      </c>
      <c r="AK2341" s="1">
        <v>0</v>
      </c>
      <c r="AL2341" s="1">
        <v>0</v>
      </c>
      <c r="AM2341" s="1">
        <v>-13.586095094668504</v>
      </c>
    </row>
    <row r="2342" spans="5:39" x14ac:dyDescent="0.2">
      <c r="E2342" s="1" t="str">
        <f t="shared" si="36"/>
        <v>--0---0-12</v>
      </c>
      <c r="F2342" s="1" t="s">
        <v>87</v>
      </c>
      <c r="G2342" s="1" t="s">
        <v>87</v>
      </c>
      <c r="H2342" s="1">
        <v>0</v>
      </c>
      <c r="I2342" s="1" t="s">
        <v>87</v>
      </c>
      <c r="J2342" s="1" t="s">
        <v>87</v>
      </c>
      <c r="K2342" s="1" t="s">
        <v>87</v>
      </c>
      <c r="L2342" s="1">
        <v>0</v>
      </c>
      <c r="M2342" s="1" t="s">
        <v>87</v>
      </c>
      <c r="N2342" s="1">
        <v>1</v>
      </c>
      <c r="O2342" s="1">
        <v>2</v>
      </c>
      <c r="P2342" s="1">
        <v>544</v>
      </c>
      <c r="Q2342" s="1">
        <v>2008964</v>
      </c>
      <c r="R2342" s="1">
        <v>22344.033380959725</v>
      </c>
      <c r="S2342" s="1">
        <v>33.126873016357422</v>
      </c>
      <c r="T2342" s="1">
        <v>-293.22529006778836</v>
      </c>
      <c r="U2342" s="1">
        <v>61.323211622203956</v>
      </c>
      <c r="V2342" s="1">
        <v>152.28196716308594</v>
      </c>
      <c r="W2342" s="1">
        <v>-62.776908874511719</v>
      </c>
      <c r="X2342" s="1">
        <v>-0.28095602886095988</v>
      </c>
      <c r="Y2342" s="1">
        <v>1.3911150224692925</v>
      </c>
      <c r="Z2342" s="1">
        <v>16.551267220318532</v>
      </c>
      <c r="AA2342" s="1">
        <v>48.553483287903617</v>
      </c>
      <c r="AB2342" s="1">
        <v>32.866890596347169</v>
      </c>
      <c r="AC2342" s="1">
        <v>0.63724387296138707</v>
      </c>
      <c r="AD2342" s="1">
        <v>0</v>
      </c>
      <c r="AE2342" s="1">
        <v>1.3911150224692925</v>
      </c>
      <c r="AF2342" s="1">
        <v>16.307211079939709</v>
      </c>
      <c r="AG2342" s="1">
        <v>-4.7203524104379113E-2</v>
      </c>
      <c r="AH2342" s="1">
        <v>2.80608315448191</v>
      </c>
      <c r="AI2342" s="1">
        <v>11.259113643437404</v>
      </c>
      <c r="AJ2342" s="1">
        <v>1.5228197574615479</v>
      </c>
      <c r="AK2342" s="1">
        <v>0</v>
      </c>
      <c r="AL2342" s="1">
        <v>0</v>
      </c>
      <c r="AM2342" s="1">
        <v>2.8252039673639384</v>
      </c>
    </row>
    <row r="2343" spans="5:39" x14ac:dyDescent="0.2">
      <c r="E2343" s="1" t="str">
        <f t="shared" si="36"/>
        <v>--0---1-12</v>
      </c>
      <c r="F2343" s="1" t="s">
        <v>87</v>
      </c>
      <c r="G2343" s="1" t="s">
        <v>87</v>
      </c>
      <c r="H2343" s="1">
        <v>0</v>
      </c>
      <c r="I2343" s="1" t="s">
        <v>87</v>
      </c>
      <c r="J2343" s="1" t="s">
        <v>87</v>
      </c>
      <c r="K2343" s="1" t="s">
        <v>87</v>
      </c>
      <c r="L2343" s="1">
        <v>1</v>
      </c>
      <c r="M2343" s="1" t="s">
        <v>87</v>
      </c>
      <c r="N2343" s="1">
        <v>1</v>
      </c>
      <c r="O2343" s="1">
        <v>2</v>
      </c>
      <c r="P2343" s="1">
        <v>150</v>
      </c>
      <c r="Q2343" s="1">
        <v>636535</v>
      </c>
      <c r="R2343" s="1">
        <v>28821.25545120479</v>
      </c>
      <c r="S2343" s="1">
        <v>37.279098510742188</v>
      </c>
      <c r="T2343" s="1">
        <v>-250.12755903039005</v>
      </c>
      <c r="U2343" s="1">
        <v>58.775708820116272</v>
      </c>
      <c r="V2343" s="1">
        <v>144.46307373046875</v>
      </c>
      <c r="W2343" s="1">
        <v>-44.807815551757813</v>
      </c>
      <c r="X2343" s="1">
        <v>-0.15546795186496551</v>
      </c>
      <c r="Y2343" s="1">
        <v>0.14076209477876314</v>
      </c>
      <c r="Z2343" s="1">
        <v>11.26913681101589</v>
      </c>
      <c r="AA2343" s="1">
        <v>43.47820622589488</v>
      </c>
      <c r="AB2343" s="1">
        <v>43.555656798133647</v>
      </c>
      <c r="AC2343" s="1">
        <v>1.5562380701768166</v>
      </c>
      <c r="AD2343" s="1">
        <v>0</v>
      </c>
      <c r="AE2343" s="1">
        <v>0.14076209477876314</v>
      </c>
      <c r="AF2343" s="1">
        <v>11.26913681101589</v>
      </c>
      <c r="AG2343" s="1">
        <v>-5.289774848212204</v>
      </c>
      <c r="AH2343" s="1">
        <v>1.740038028051738</v>
      </c>
      <c r="AI2343" s="1">
        <v>7.4218208886770247</v>
      </c>
      <c r="AJ2343" s="1">
        <v>1.4446307420730591</v>
      </c>
      <c r="AK2343" s="1">
        <v>0</v>
      </c>
      <c r="AL2343" s="1">
        <v>0</v>
      </c>
      <c r="AM2343" s="1">
        <v>-1.791118644987721</v>
      </c>
    </row>
    <row r="2344" spans="5:39" x14ac:dyDescent="0.2">
      <c r="E2344" s="1" t="str">
        <f t="shared" si="36"/>
        <v>--1---0-12</v>
      </c>
      <c r="F2344" s="1" t="s">
        <v>87</v>
      </c>
      <c r="G2344" s="1" t="s">
        <v>87</v>
      </c>
      <c r="H2344" s="1">
        <v>1</v>
      </c>
      <c r="I2344" s="1" t="s">
        <v>87</v>
      </c>
      <c r="J2344" s="1" t="s">
        <v>87</v>
      </c>
      <c r="K2344" s="1" t="s">
        <v>87</v>
      </c>
      <c r="L2344" s="1">
        <v>0</v>
      </c>
      <c r="M2344" s="1" t="s">
        <v>87</v>
      </c>
      <c r="N2344" s="1">
        <v>1</v>
      </c>
      <c r="O2344" s="1">
        <v>2</v>
      </c>
      <c r="P2344" s="1">
        <v>1480</v>
      </c>
      <c r="Q2344" s="1">
        <v>3346176</v>
      </c>
      <c r="R2344" s="1">
        <v>44740.905510447483</v>
      </c>
      <c r="S2344" s="1">
        <v>58.691551208496094</v>
      </c>
      <c r="T2344" s="1">
        <v>-409.09594646441809</v>
      </c>
      <c r="U2344" s="1">
        <v>74.021633172413289</v>
      </c>
      <c r="V2344" s="1">
        <v>232.90559387207031</v>
      </c>
      <c r="W2344" s="1">
        <v>-76.296157836914063</v>
      </c>
      <c r="X2344" s="1">
        <v>-0.17052886383602156</v>
      </c>
      <c r="Y2344" s="1">
        <v>0.88850676115063887</v>
      </c>
      <c r="Z2344" s="1">
        <v>7.5421017902226302</v>
      </c>
      <c r="AA2344" s="1">
        <v>51.914483876520542</v>
      </c>
      <c r="AB2344" s="1">
        <v>38.622684521077197</v>
      </c>
      <c r="AC2344" s="1">
        <v>0.97813145512967647</v>
      </c>
      <c r="AD2344" s="1">
        <v>5.4091595899319105E-2</v>
      </c>
      <c r="AE2344" s="1">
        <v>0.472180781883559</v>
      </c>
      <c r="AF2344" s="1">
        <v>5.484200472419861</v>
      </c>
      <c r="AG2344" s="1">
        <v>-3.7183619090930105</v>
      </c>
      <c r="AH2344" s="1">
        <v>7.9364562996142807</v>
      </c>
      <c r="AI2344" s="1">
        <v>14.078253024324855</v>
      </c>
      <c r="AJ2344" s="1">
        <v>2.3290560245513916</v>
      </c>
      <c r="AK2344" s="1">
        <v>0</v>
      </c>
      <c r="AL2344" s="1">
        <v>0</v>
      </c>
      <c r="AM2344" s="1">
        <v>7.5762172511608679</v>
      </c>
    </row>
    <row r="2345" spans="5:39" x14ac:dyDescent="0.2">
      <c r="E2345" s="1" t="str">
        <f t="shared" si="36"/>
        <v>--1---1-12</v>
      </c>
      <c r="F2345" s="1" t="s">
        <v>87</v>
      </c>
      <c r="G2345" s="1" t="s">
        <v>87</v>
      </c>
      <c r="H2345" s="1">
        <v>1</v>
      </c>
      <c r="I2345" s="1" t="s">
        <v>87</v>
      </c>
      <c r="J2345" s="1" t="s">
        <v>87</v>
      </c>
      <c r="K2345" s="1" t="s">
        <v>87</v>
      </c>
      <c r="L2345" s="1">
        <v>1</v>
      </c>
      <c r="M2345" s="1" t="s">
        <v>87</v>
      </c>
      <c r="N2345" s="1">
        <v>1</v>
      </c>
      <c r="O2345" s="1">
        <v>2</v>
      </c>
      <c r="P2345" s="1">
        <v>294</v>
      </c>
      <c r="Q2345" s="1">
        <v>683833</v>
      </c>
      <c r="R2345" s="1">
        <v>44828.208895481766</v>
      </c>
      <c r="S2345" s="1">
        <v>62.063724517822266</v>
      </c>
      <c r="T2345" s="1">
        <v>-313.69860172530457</v>
      </c>
      <c r="U2345" s="1">
        <v>63.158953719550219</v>
      </c>
      <c r="V2345" s="1">
        <v>195.08973693847656</v>
      </c>
      <c r="W2345" s="1">
        <v>-43.508880615234375</v>
      </c>
      <c r="X2345" s="1">
        <v>-9.7056923948660445E-2</v>
      </c>
      <c r="Y2345" s="1">
        <v>0.18337810547311989</v>
      </c>
      <c r="Z2345" s="1">
        <v>3.0599576212320843</v>
      </c>
      <c r="AA2345" s="1">
        <v>46.959564689039574</v>
      </c>
      <c r="AB2345" s="1">
        <v>47.998268583118978</v>
      </c>
      <c r="AC2345" s="1">
        <v>1.7988310011362423</v>
      </c>
      <c r="AD2345" s="1">
        <v>0</v>
      </c>
      <c r="AE2345" s="1">
        <v>0.18337810547311989</v>
      </c>
      <c r="AF2345" s="1">
        <v>0.52702926006788209</v>
      </c>
      <c r="AG2345" s="1">
        <v>-6.4280402856877341</v>
      </c>
      <c r="AH2345" s="1">
        <v>4.7450203070097432</v>
      </c>
      <c r="AI2345" s="1">
        <v>0.6569340627102086</v>
      </c>
      <c r="AJ2345" s="1">
        <v>1.9508973360061646</v>
      </c>
      <c r="AK2345" s="1">
        <v>0</v>
      </c>
      <c r="AL2345" s="1">
        <v>0</v>
      </c>
      <c r="AM2345" s="1">
        <v>12.967114321373359</v>
      </c>
    </row>
    <row r="2346" spans="5:39" x14ac:dyDescent="0.2">
      <c r="E2346" s="1" t="str">
        <f t="shared" si="36"/>
        <v>---1--0-01</v>
      </c>
      <c r="F2346" s="1" t="s">
        <v>87</v>
      </c>
      <c r="G2346" s="1" t="s">
        <v>87</v>
      </c>
      <c r="H2346" s="1" t="s">
        <v>87</v>
      </c>
      <c r="I2346" s="1">
        <v>1</v>
      </c>
      <c r="J2346" s="1" t="s">
        <v>87</v>
      </c>
      <c r="K2346" s="1" t="s">
        <v>87</v>
      </c>
      <c r="L2346" s="1">
        <v>0</v>
      </c>
      <c r="M2346" s="1" t="s">
        <v>87</v>
      </c>
      <c r="N2346" s="1">
        <v>0</v>
      </c>
      <c r="O2346" s="1">
        <v>1</v>
      </c>
      <c r="P2346" s="1">
        <v>733</v>
      </c>
      <c r="Q2346" s="1">
        <v>1899000</v>
      </c>
      <c r="R2346" s="1">
        <v>15767.813611167707</v>
      </c>
      <c r="S2346" s="1">
        <v>14.820796012878418</v>
      </c>
      <c r="T2346" s="1">
        <v>-206.09026909707745</v>
      </c>
      <c r="U2346" s="1">
        <v>59.986512597019448</v>
      </c>
      <c r="V2346" s="1">
        <v>170.83843994140625</v>
      </c>
      <c r="W2346" s="1">
        <v>27.072893142700195</v>
      </c>
      <c r="X2346" s="1">
        <v>0.17169719157211216</v>
      </c>
      <c r="Y2346" s="1">
        <v>1.2819378620326487</v>
      </c>
      <c r="Z2346" s="1">
        <v>8.2456556082148502</v>
      </c>
      <c r="AA2346" s="1">
        <v>33.249657714586625</v>
      </c>
      <c r="AB2346" s="1">
        <v>46.442127435492367</v>
      </c>
      <c r="AC2346" s="1">
        <v>10.647604002106371</v>
      </c>
      <c r="AD2346" s="1">
        <v>0.1330173775671406</v>
      </c>
      <c r="AE2346" s="1">
        <v>1.2819378620326487</v>
      </c>
      <c r="AF2346" s="1">
        <v>8.2456556082148502</v>
      </c>
      <c r="AG2346" s="1">
        <v>-15.912029544232297</v>
      </c>
      <c r="AH2346" s="1">
        <v>2.3491646191043061</v>
      </c>
      <c r="AI2346" s="1">
        <v>8.9880742351957039</v>
      </c>
      <c r="AJ2346" s="1">
        <v>1.7083843946456909</v>
      </c>
      <c r="AK2346" s="1">
        <v>0</v>
      </c>
      <c r="AL2346" s="1">
        <v>0</v>
      </c>
      <c r="AM2346" s="1">
        <v>6.9129997728223245</v>
      </c>
    </row>
    <row r="2347" spans="5:39" x14ac:dyDescent="0.2">
      <c r="E2347" s="1" t="str">
        <f t="shared" si="36"/>
        <v>---1--1-01</v>
      </c>
      <c r="F2347" s="1" t="s">
        <v>87</v>
      </c>
      <c r="G2347" s="1" t="s">
        <v>87</v>
      </c>
      <c r="H2347" s="1" t="s">
        <v>87</v>
      </c>
      <c r="I2347" s="1">
        <v>1</v>
      </c>
      <c r="J2347" s="1" t="s">
        <v>87</v>
      </c>
      <c r="K2347" s="1" t="s">
        <v>87</v>
      </c>
      <c r="L2347" s="1">
        <v>1</v>
      </c>
      <c r="M2347" s="1" t="s">
        <v>87</v>
      </c>
      <c r="N2347" s="1">
        <v>0</v>
      </c>
      <c r="O2347" s="1">
        <v>1</v>
      </c>
      <c r="P2347" s="1">
        <v>489</v>
      </c>
      <c r="Q2347" s="1">
        <v>1321841</v>
      </c>
      <c r="R2347" s="1">
        <v>15946.038324663428</v>
      </c>
      <c r="S2347" s="1">
        <v>14.383627891540527</v>
      </c>
      <c r="T2347" s="1">
        <v>-152.16997125372086</v>
      </c>
      <c r="U2347" s="1">
        <v>58.869223607710005</v>
      </c>
      <c r="V2347" s="1">
        <v>177.35029602050781</v>
      </c>
      <c r="W2347" s="1">
        <v>73.186439514160156</v>
      </c>
      <c r="X2347" s="1">
        <v>0.45896314823829387</v>
      </c>
      <c r="Y2347" s="1">
        <v>0.23641270016590499</v>
      </c>
      <c r="Z2347" s="1">
        <v>1.8839633511140903</v>
      </c>
      <c r="AA2347" s="1">
        <v>17.68578823020318</v>
      </c>
      <c r="AB2347" s="1">
        <v>61.487955056621793</v>
      </c>
      <c r="AC2347" s="1">
        <v>18.705880661895037</v>
      </c>
      <c r="AD2347" s="1">
        <v>0</v>
      </c>
      <c r="AE2347" s="1">
        <v>0.23641270016590499</v>
      </c>
      <c r="AF2347" s="1">
        <v>1.8839633511140903</v>
      </c>
      <c r="AG2347" s="1">
        <v>-26.638363046206941</v>
      </c>
      <c r="AH2347" s="1">
        <v>1.3955053143981058</v>
      </c>
      <c r="AI2347" s="1">
        <v>2.3582096622936768</v>
      </c>
      <c r="AJ2347" s="1">
        <v>1.7735030651092529</v>
      </c>
      <c r="AK2347" s="1">
        <v>0</v>
      </c>
      <c r="AL2347" s="1">
        <v>0</v>
      </c>
      <c r="AM2347" s="1">
        <v>12.021536337339995</v>
      </c>
    </row>
    <row r="2348" spans="5:39" x14ac:dyDescent="0.2">
      <c r="E2348" s="1" t="str">
        <f t="shared" si="36"/>
        <v>---2--0-01</v>
      </c>
      <c r="F2348" s="1" t="s">
        <v>87</v>
      </c>
      <c r="G2348" s="1" t="s">
        <v>87</v>
      </c>
      <c r="H2348" s="1" t="s">
        <v>87</v>
      </c>
      <c r="I2348" s="1">
        <v>2</v>
      </c>
      <c r="J2348" s="1" t="s">
        <v>87</v>
      </c>
      <c r="K2348" s="1" t="s">
        <v>87</v>
      </c>
      <c r="L2348" s="1">
        <v>0</v>
      </c>
      <c r="M2348" s="1" t="s">
        <v>87</v>
      </c>
      <c r="N2348" s="1">
        <v>0</v>
      </c>
      <c r="O2348" s="1">
        <v>1</v>
      </c>
      <c r="P2348" s="1">
        <v>1039</v>
      </c>
      <c r="Q2348" s="1">
        <v>2399661</v>
      </c>
      <c r="R2348" s="1">
        <v>36753.244315349359</v>
      </c>
      <c r="S2348" s="1">
        <v>54.660083770751953</v>
      </c>
      <c r="T2348" s="1">
        <v>-331.84824910691083</v>
      </c>
      <c r="U2348" s="1">
        <v>70.043541059923768</v>
      </c>
      <c r="V2348" s="1">
        <v>219.87985229492188</v>
      </c>
      <c r="W2348" s="1">
        <v>9.3513479232788086</v>
      </c>
      <c r="X2348" s="1">
        <v>2.5443598510767058E-2</v>
      </c>
      <c r="Y2348" s="1">
        <v>0.1632730623200527</v>
      </c>
      <c r="Z2348" s="1">
        <v>5.105971218434604</v>
      </c>
      <c r="AA2348" s="1">
        <v>44.376101457664227</v>
      </c>
      <c r="AB2348" s="1">
        <v>46.962508454319178</v>
      </c>
      <c r="AC2348" s="1">
        <v>3.3921458072619428</v>
      </c>
      <c r="AD2348" s="1">
        <v>0</v>
      </c>
      <c r="AE2348" s="1">
        <v>0.1632730623200527</v>
      </c>
      <c r="AF2348" s="1">
        <v>5.105971218434604</v>
      </c>
      <c r="AG2348" s="1">
        <v>-2.0033531406939593</v>
      </c>
      <c r="AH2348" s="1">
        <v>6.2170935698291858</v>
      </c>
      <c r="AI2348" s="1">
        <v>8.263570272841763</v>
      </c>
      <c r="AJ2348" s="1">
        <v>2.1987984180450439</v>
      </c>
      <c r="AK2348" s="1">
        <v>0</v>
      </c>
      <c r="AL2348" s="1">
        <v>0</v>
      </c>
      <c r="AM2348" s="1">
        <v>38.79889538266363</v>
      </c>
    </row>
    <row r="2349" spans="5:39" x14ac:dyDescent="0.2">
      <c r="E2349" s="1" t="str">
        <f t="shared" si="36"/>
        <v>---2--1-01</v>
      </c>
      <c r="F2349" s="1" t="s">
        <v>87</v>
      </c>
      <c r="G2349" s="1" t="s">
        <v>87</v>
      </c>
      <c r="H2349" s="1" t="s">
        <v>87</v>
      </c>
      <c r="I2349" s="1">
        <v>2</v>
      </c>
      <c r="J2349" s="1" t="s">
        <v>87</v>
      </c>
      <c r="K2349" s="1" t="s">
        <v>87</v>
      </c>
      <c r="L2349" s="1">
        <v>1</v>
      </c>
      <c r="M2349" s="1" t="s">
        <v>87</v>
      </c>
      <c r="N2349" s="1">
        <v>0</v>
      </c>
      <c r="O2349" s="1">
        <v>1</v>
      </c>
      <c r="P2349" s="1">
        <v>526</v>
      </c>
      <c r="Q2349" s="1">
        <v>1399221</v>
      </c>
      <c r="R2349" s="1">
        <v>34331.738461659814</v>
      </c>
      <c r="S2349" s="1">
        <v>54.645660400390625</v>
      </c>
      <c r="T2349" s="1">
        <v>-262.91817208819384</v>
      </c>
      <c r="U2349" s="1">
        <v>64.045517848491954</v>
      </c>
      <c r="V2349" s="1">
        <v>194.5321044921875</v>
      </c>
      <c r="W2349" s="1">
        <v>26.843452453613281</v>
      </c>
      <c r="X2349" s="1">
        <v>7.8188445026140682E-2</v>
      </c>
      <c r="Y2349" s="1">
        <v>0.63992750251747221</v>
      </c>
      <c r="Z2349" s="1">
        <v>3.0020275567619414</v>
      </c>
      <c r="AA2349" s="1">
        <v>38.847687391770137</v>
      </c>
      <c r="AB2349" s="1">
        <v>53.993400613627152</v>
      </c>
      <c r="AC2349" s="1">
        <v>3.5169569353232975</v>
      </c>
      <c r="AD2349" s="1">
        <v>0</v>
      </c>
      <c r="AE2349" s="1">
        <v>0.63992750251747221</v>
      </c>
      <c r="AF2349" s="1">
        <v>3.0020275567619414</v>
      </c>
      <c r="AG2349" s="1">
        <v>-2.9282957805247696</v>
      </c>
      <c r="AH2349" s="1">
        <v>4.0165909098942061</v>
      </c>
      <c r="AI2349" s="1">
        <v>6.9363474216127212</v>
      </c>
      <c r="AJ2349" s="1">
        <v>1.9453209638595581</v>
      </c>
      <c r="AK2349" s="1">
        <v>0</v>
      </c>
      <c r="AL2349" s="1">
        <v>0</v>
      </c>
      <c r="AM2349" s="1">
        <v>23.159363320414418</v>
      </c>
    </row>
    <row r="2350" spans="5:39" x14ac:dyDescent="0.2">
      <c r="E2350" s="1" t="str">
        <f t="shared" si="36"/>
        <v>---3--0-01</v>
      </c>
      <c r="F2350" s="1" t="s">
        <v>87</v>
      </c>
      <c r="G2350" s="1" t="s">
        <v>87</v>
      </c>
      <c r="H2350" s="1" t="s">
        <v>87</v>
      </c>
      <c r="I2350" s="1">
        <v>3</v>
      </c>
      <c r="J2350" s="1" t="s">
        <v>87</v>
      </c>
      <c r="K2350" s="1" t="s">
        <v>87</v>
      </c>
      <c r="L2350" s="1">
        <v>0</v>
      </c>
      <c r="M2350" s="1" t="s">
        <v>87</v>
      </c>
      <c r="N2350" s="1">
        <v>0</v>
      </c>
      <c r="O2350" s="1">
        <v>1</v>
      </c>
      <c r="P2350" s="1">
        <v>324</v>
      </c>
      <c r="Q2350" s="1">
        <v>892838</v>
      </c>
      <c r="R2350" s="1">
        <v>76707.340743888853</v>
      </c>
      <c r="S2350" s="1">
        <v>90.725990295410156</v>
      </c>
      <c r="T2350" s="1">
        <v>-489.34917826890671</v>
      </c>
      <c r="U2350" s="1">
        <v>81.679290496536012</v>
      </c>
      <c r="V2350" s="1">
        <v>221.22097778320313</v>
      </c>
      <c r="W2350" s="1">
        <v>-234.81118774414063</v>
      </c>
      <c r="X2350" s="1">
        <v>-0.30611305967199448</v>
      </c>
      <c r="Y2350" s="1">
        <v>0.21146053371384282</v>
      </c>
      <c r="Z2350" s="1">
        <v>7.9426502904222263</v>
      </c>
      <c r="AA2350" s="1">
        <v>69.766407791783053</v>
      </c>
      <c r="AB2350" s="1">
        <v>22.079481384080875</v>
      </c>
      <c r="AC2350" s="1">
        <v>0</v>
      </c>
      <c r="AD2350" s="1">
        <v>0</v>
      </c>
      <c r="AE2350" s="1">
        <v>0</v>
      </c>
      <c r="AF2350" s="1">
        <v>0</v>
      </c>
      <c r="AG2350" s="1">
        <v>0</v>
      </c>
      <c r="AH2350" s="1">
        <v>13.507536357819745</v>
      </c>
      <c r="AI2350" s="1">
        <v>0</v>
      </c>
      <c r="AJ2350" s="1">
        <v>2.212209939956665</v>
      </c>
      <c r="AK2350" s="1">
        <v>0</v>
      </c>
      <c r="AL2350" s="1">
        <v>0</v>
      </c>
      <c r="AM2350" s="1">
        <v>-61.869823613345687</v>
      </c>
    </row>
    <row r="2351" spans="5:39" x14ac:dyDescent="0.2">
      <c r="E2351" s="1" t="str">
        <f t="shared" si="36"/>
        <v>---3--1-01</v>
      </c>
      <c r="F2351" s="1" t="s">
        <v>87</v>
      </c>
      <c r="G2351" s="1" t="s">
        <v>87</v>
      </c>
      <c r="H2351" s="1" t="s">
        <v>87</v>
      </c>
      <c r="I2351" s="1">
        <v>3</v>
      </c>
      <c r="J2351" s="1" t="s">
        <v>87</v>
      </c>
      <c r="K2351" s="1" t="s">
        <v>87</v>
      </c>
      <c r="L2351" s="1">
        <v>1</v>
      </c>
      <c r="M2351" s="1" t="s">
        <v>87</v>
      </c>
      <c r="N2351" s="1">
        <v>0</v>
      </c>
      <c r="O2351" s="1">
        <v>1</v>
      </c>
      <c r="P2351" s="1">
        <v>185</v>
      </c>
      <c r="Q2351" s="1">
        <v>459410</v>
      </c>
      <c r="R2351" s="1">
        <v>75144.23497503635</v>
      </c>
      <c r="S2351" s="1">
        <v>89.979202270507813</v>
      </c>
      <c r="T2351" s="1">
        <v>-403.13832417132761</v>
      </c>
      <c r="U2351" s="1">
        <v>74.487161212113975</v>
      </c>
      <c r="V2351" s="1">
        <v>222.5125732421875</v>
      </c>
      <c r="W2351" s="1">
        <v>-194.4639892578125</v>
      </c>
      <c r="X2351" s="1">
        <v>-0.25878763596756998</v>
      </c>
      <c r="Y2351" s="1">
        <v>1.5615680982129252</v>
      </c>
      <c r="Z2351" s="1">
        <v>5.6983957684856668</v>
      </c>
      <c r="AA2351" s="1">
        <v>69.740754445919762</v>
      </c>
      <c r="AB2351" s="1">
        <v>22.999281687381643</v>
      </c>
      <c r="AC2351" s="1">
        <v>0</v>
      </c>
      <c r="AD2351" s="1">
        <v>0</v>
      </c>
      <c r="AE2351" s="1">
        <v>0</v>
      </c>
      <c r="AF2351" s="1">
        <v>0</v>
      </c>
      <c r="AG2351" s="1">
        <v>0</v>
      </c>
      <c r="AH2351" s="1">
        <v>7.6352630928441272</v>
      </c>
      <c r="AI2351" s="1">
        <v>0</v>
      </c>
      <c r="AJ2351" s="1">
        <v>2.225125789642334</v>
      </c>
      <c r="AK2351" s="1">
        <v>0</v>
      </c>
      <c r="AL2351" s="1">
        <v>0</v>
      </c>
      <c r="AM2351" s="1">
        <v>-95.960659410196129</v>
      </c>
    </row>
    <row r="2352" spans="5:39" x14ac:dyDescent="0.2">
      <c r="E2352" s="1" t="str">
        <f t="shared" si="36"/>
        <v>---1--0-11</v>
      </c>
      <c r="F2352" s="1" t="s">
        <v>87</v>
      </c>
      <c r="G2352" s="1" t="s">
        <v>87</v>
      </c>
      <c r="H2352" s="1" t="s">
        <v>87</v>
      </c>
      <c r="I2352" s="1">
        <v>1</v>
      </c>
      <c r="J2352" s="1" t="s">
        <v>87</v>
      </c>
      <c r="K2352" s="1" t="s">
        <v>87</v>
      </c>
      <c r="L2352" s="1">
        <v>0</v>
      </c>
      <c r="M2352" s="1" t="s">
        <v>87</v>
      </c>
      <c r="N2352" s="1">
        <v>1</v>
      </c>
      <c r="O2352" s="1">
        <v>1</v>
      </c>
      <c r="P2352" s="1">
        <v>356</v>
      </c>
      <c r="Q2352" s="1">
        <v>1001618</v>
      </c>
      <c r="R2352" s="1">
        <v>16849.985002062687</v>
      </c>
      <c r="S2352" s="1">
        <v>16.249568939208984</v>
      </c>
      <c r="T2352" s="1">
        <v>-310.64821145549041</v>
      </c>
      <c r="U2352" s="1">
        <v>61.439735064070504</v>
      </c>
      <c r="V2352" s="1">
        <v>177.97503662109375</v>
      </c>
      <c r="W2352" s="1">
        <v>-34.028099060058594</v>
      </c>
      <c r="X2352" s="1">
        <v>-0.20194735518098711</v>
      </c>
      <c r="Y2352" s="1">
        <v>0.688186514219992</v>
      </c>
      <c r="Z2352" s="1">
        <v>24.747159096581729</v>
      </c>
      <c r="AA2352" s="1">
        <v>37.447110575089503</v>
      </c>
      <c r="AB2352" s="1">
        <v>36.254140800185304</v>
      </c>
      <c r="AC2352" s="1">
        <v>0.86340301392347185</v>
      </c>
      <c r="AD2352" s="1">
        <v>0</v>
      </c>
      <c r="AE2352" s="1">
        <v>0.688186514219992</v>
      </c>
      <c r="AF2352" s="1">
        <v>24.747159096581729</v>
      </c>
      <c r="AG2352" s="1">
        <v>3.762029269542559</v>
      </c>
      <c r="AH2352" s="1">
        <v>3.1171867186104798</v>
      </c>
      <c r="AI2352" s="1">
        <v>20.971195663429473</v>
      </c>
      <c r="AJ2352" s="1">
        <v>1.7797503471374512</v>
      </c>
      <c r="AK2352" s="1">
        <v>0</v>
      </c>
      <c r="AL2352" s="1">
        <v>0</v>
      </c>
      <c r="AM2352" s="1">
        <v>9.3549315068521715</v>
      </c>
    </row>
    <row r="2353" spans="5:39" x14ac:dyDescent="0.2">
      <c r="E2353" s="1" t="str">
        <f t="shared" si="36"/>
        <v>---1--1-11</v>
      </c>
      <c r="F2353" s="1" t="s">
        <v>87</v>
      </c>
      <c r="G2353" s="1" t="s">
        <v>87</v>
      </c>
      <c r="H2353" s="1" t="s">
        <v>87</v>
      </c>
      <c r="I2353" s="1">
        <v>1</v>
      </c>
      <c r="J2353" s="1" t="s">
        <v>87</v>
      </c>
      <c r="K2353" s="1" t="s">
        <v>87</v>
      </c>
      <c r="L2353" s="1">
        <v>1</v>
      </c>
      <c r="M2353" s="1" t="s">
        <v>87</v>
      </c>
      <c r="N2353" s="1">
        <v>1</v>
      </c>
      <c r="O2353" s="1">
        <v>1</v>
      </c>
      <c r="P2353" s="1">
        <v>99</v>
      </c>
      <c r="Q2353" s="1">
        <v>336596</v>
      </c>
      <c r="R2353" s="1">
        <v>14378.527145486092</v>
      </c>
      <c r="S2353" s="1">
        <v>13.847143173217773</v>
      </c>
      <c r="T2353" s="1">
        <v>-205.61367939591776</v>
      </c>
      <c r="U2353" s="1">
        <v>50.824002952054983</v>
      </c>
      <c r="V2353" s="1">
        <v>152.5662841796875</v>
      </c>
      <c r="W2353" s="1">
        <v>21.77802848815918</v>
      </c>
      <c r="X2353" s="1">
        <v>0.15146216485042449</v>
      </c>
      <c r="Y2353" s="1">
        <v>0</v>
      </c>
      <c r="Z2353" s="1">
        <v>16.091397402227003</v>
      </c>
      <c r="AA2353" s="1">
        <v>17.049222212979359</v>
      </c>
      <c r="AB2353" s="1">
        <v>58.944847829445393</v>
      </c>
      <c r="AC2353" s="1">
        <v>7.9145325553482513</v>
      </c>
      <c r="AD2353" s="1">
        <v>0</v>
      </c>
      <c r="AE2353" s="1">
        <v>0</v>
      </c>
      <c r="AF2353" s="1">
        <v>16.091397402227003</v>
      </c>
      <c r="AG2353" s="1">
        <v>0.70191873628413504</v>
      </c>
      <c r="AH2353" s="1">
        <v>0.76342856124255787</v>
      </c>
      <c r="AI2353" s="1">
        <v>10.694684078859757</v>
      </c>
      <c r="AJ2353" s="1">
        <v>1.5256627798080444</v>
      </c>
      <c r="AK2353" s="1">
        <v>0</v>
      </c>
      <c r="AL2353" s="1">
        <v>1</v>
      </c>
      <c r="AM2353" s="1">
        <v>11.841394988354907</v>
      </c>
    </row>
    <row r="2354" spans="5:39" x14ac:dyDescent="0.2">
      <c r="E2354" s="1" t="str">
        <f t="shared" si="36"/>
        <v>---2--0-11</v>
      </c>
      <c r="F2354" s="1" t="s">
        <v>87</v>
      </c>
      <c r="G2354" s="1" t="s">
        <v>87</v>
      </c>
      <c r="H2354" s="1" t="s">
        <v>87</v>
      </c>
      <c r="I2354" s="1">
        <v>2</v>
      </c>
      <c r="J2354" s="1" t="s">
        <v>87</v>
      </c>
      <c r="K2354" s="1" t="s">
        <v>87</v>
      </c>
      <c r="L2354" s="1">
        <v>0</v>
      </c>
      <c r="M2354" s="1" t="s">
        <v>87</v>
      </c>
      <c r="N2354" s="1">
        <v>1</v>
      </c>
      <c r="O2354" s="1">
        <v>1</v>
      </c>
      <c r="P2354" s="1">
        <v>543</v>
      </c>
      <c r="Q2354" s="1">
        <v>1305693</v>
      </c>
      <c r="R2354" s="1">
        <v>35514.640073637835</v>
      </c>
      <c r="S2354" s="1">
        <v>54.637901306152344</v>
      </c>
      <c r="T2354" s="1">
        <v>-443.62388390087528</v>
      </c>
      <c r="U2354" s="1">
        <v>75.857608614107221</v>
      </c>
      <c r="V2354" s="1">
        <v>204.95147705078125</v>
      </c>
      <c r="W2354" s="1">
        <v>-93.864097595214844</v>
      </c>
      <c r="X2354" s="1">
        <v>-0.26429691361250551</v>
      </c>
      <c r="Y2354" s="1">
        <v>0</v>
      </c>
      <c r="Z2354" s="1">
        <v>16.882375872429431</v>
      </c>
      <c r="AA2354" s="1">
        <v>55.78095310306481</v>
      </c>
      <c r="AB2354" s="1">
        <v>26.13018527326102</v>
      </c>
      <c r="AC2354" s="1">
        <v>1.2064857512447413</v>
      </c>
      <c r="AD2354" s="1">
        <v>0</v>
      </c>
      <c r="AE2354" s="1">
        <v>0</v>
      </c>
      <c r="AF2354" s="1">
        <v>16.882375872429431</v>
      </c>
      <c r="AG2354" s="1">
        <v>0.74153405565090313</v>
      </c>
      <c r="AH2354" s="1">
        <v>6.8195392762993006</v>
      </c>
      <c r="AI2354" s="1">
        <v>22.325044766074647</v>
      </c>
      <c r="AJ2354" s="1">
        <v>2.0495147705078125</v>
      </c>
      <c r="AK2354" s="1">
        <v>0</v>
      </c>
      <c r="AL2354" s="1">
        <v>0</v>
      </c>
      <c r="AM2354" s="1">
        <v>39.064591336229647</v>
      </c>
    </row>
    <row r="2355" spans="5:39" x14ac:dyDescent="0.2">
      <c r="E2355" s="1" t="str">
        <f t="shared" si="36"/>
        <v>---2--1-11</v>
      </c>
      <c r="F2355" s="1" t="s">
        <v>87</v>
      </c>
      <c r="G2355" s="1" t="s">
        <v>87</v>
      </c>
      <c r="H2355" s="1" t="s">
        <v>87</v>
      </c>
      <c r="I2355" s="1">
        <v>2</v>
      </c>
      <c r="J2355" s="1" t="s">
        <v>87</v>
      </c>
      <c r="K2355" s="1" t="s">
        <v>87</v>
      </c>
      <c r="L2355" s="1">
        <v>1</v>
      </c>
      <c r="M2355" s="1" t="s">
        <v>87</v>
      </c>
      <c r="N2355" s="1">
        <v>1</v>
      </c>
      <c r="O2355" s="1">
        <v>1</v>
      </c>
      <c r="P2355" s="1">
        <v>122</v>
      </c>
      <c r="Q2355" s="1">
        <v>308464</v>
      </c>
      <c r="R2355" s="1">
        <v>31816.7894578136</v>
      </c>
      <c r="S2355" s="1">
        <v>56.870361328125</v>
      </c>
      <c r="T2355" s="1">
        <v>-296.0004797389733</v>
      </c>
      <c r="U2355" s="1">
        <v>57.05041758199151</v>
      </c>
      <c r="V2355" s="1">
        <v>161.846435546875</v>
      </c>
      <c r="W2355" s="1">
        <v>-39.691719055175781</v>
      </c>
      <c r="X2355" s="1">
        <v>-0.1247508618297383</v>
      </c>
      <c r="Y2355" s="1">
        <v>0</v>
      </c>
      <c r="Z2355" s="1">
        <v>8.7105788681985583</v>
      </c>
      <c r="AA2355" s="1">
        <v>62.815109704860205</v>
      </c>
      <c r="AB2355" s="1">
        <v>28.344312464339438</v>
      </c>
      <c r="AC2355" s="1">
        <v>0.12999896260179469</v>
      </c>
      <c r="AD2355" s="1">
        <v>0</v>
      </c>
      <c r="AE2355" s="1">
        <v>0</v>
      </c>
      <c r="AF2355" s="1">
        <v>8.7105788681985583</v>
      </c>
      <c r="AG2355" s="1">
        <v>-5.0068251132291408E-2</v>
      </c>
      <c r="AH2355" s="1">
        <v>3.5502329198173532</v>
      </c>
      <c r="AI2355" s="1">
        <v>9.1917150786094783</v>
      </c>
      <c r="AJ2355" s="1">
        <v>1.6184643507003784</v>
      </c>
      <c r="AK2355" s="1">
        <v>0</v>
      </c>
      <c r="AL2355" s="1">
        <v>0</v>
      </c>
      <c r="AM2355" s="1">
        <v>24.720023747091052</v>
      </c>
    </row>
    <row r="2356" spans="5:39" x14ac:dyDescent="0.2">
      <c r="E2356" s="1" t="str">
        <f t="shared" si="36"/>
        <v>---3--0-11</v>
      </c>
      <c r="F2356" s="1" t="s">
        <v>87</v>
      </c>
      <c r="G2356" s="1" t="s">
        <v>87</v>
      </c>
      <c r="H2356" s="1" t="s">
        <v>87</v>
      </c>
      <c r="I2356" s="1">
        <v>3</v>
      </c>
      <c r="J2356" s="1" t="s">
        <v>87</v>
      </c>
      <c r="K2356" s="1" t="s">
        <v>87</v>
      </c>
      <c r="L2356" s="1">
        <v>0</v>
      </c>
      <c r="M2356" s="1" t="s">
        <v>87</v>
      </c>
      <c r="N2356" s="1">
        <v>1</v>
      </c>
      <c r="O2356" s="1">
        <v>1</v>
      </c>
      <c r="P2356" s="1">
        <v>176</v>
      </c>
      <c r="Q2356" s="1">
        <v>514702</v>
      </c>
      <c r="R2356" s="1">
        <v>67627.617627356027</v>
      </c>
      <c r="S2356" s="1">
        <v>89.270805358886719</v>
      </c>
      <c r="T2356" s="1">
        <v>-640.43998989083639</v>
      </c>
      <c r="U2356" s="1">
        <v>85.967999626692546</v>
      </c>
      <c r="V2356" s="1">
        <v>209.11906433105469</v>
      </c>
      <c r="W2356" s="1">
        <v>-403.619873046875</v>
      </c>
      <c r="X2356" s="1">
        <v>-0.59682698756433317</v>
      </c>
      <c r="Y2356" s="1">
        <v>0.67029077019323802</v>
      </c>
      <c r="Z2356" s="1">
        <v>14.587275744022755</v>
      </c>
      <c r="AA2356" s="1">
        <v>80.825992516057838</v>
      </c>
      <c r="AB2356" s="1">
        <v>3.916440969726172</v>
      </c>
      <c r="AC2356" s="1">
        <v>0</v>
      </c>
      <c r="AD2356" s="1">
        <v>0</v>
      </c>
      <c r="AE2356" s="1">
        <v>0</v>
      </c>
      <c r="AF2356" s="1">
        <v>0</v>
      </c>
      <c r="AG2356" s="1">
        <v>4.4993183249582351</v>
      </c>
      <c r="AH2356" s="1">
        <v>10.894370647229584</v>
      </c>
      <c r="AI2356" s="1">
        <v>0</v>
      </c>
      <c r="AJ2356" s="1">
        <v>2.0911905765533447</v>
      </c>
      <c r="AK2356" s="1">
        <v>0</v>
      </c>
      <c r="AL2356" s="1">
        <v>0</v>
      </c>
      <c r="AM2356" s="1">
        <v>-73.660646149832559</v>
      </c>
    </row>
    <row r="2357" spans="5:39" x14ac:dyDescent="0.2">
      <c r="E2357" s="1" t="str">
        <f t="shared" si="36"/>
        <v>---3--1-11</v>
      </c>
      <c r="F2357" s="1" t="s">
        <v>87</v>
      </c>
      <c r="G2357" s="1" t="s">
        <v>87</v>
      </c>
      <c r="H2357" s="1" t="s">
        <v>87</v>
      </c>
      <c r="I2357" s="1">
        <v>3</v>
      </c>
      <c r="J2357" s="1" t="s">
        <v>87</v>
      </c>
      <c r="K2357" s="1" t="s">
        <v>87</v>
      </c>
      <c r="L2357" s="1">
        <v>1</v>
      </c>
      <c r="M2357" s="1" t="s">
        <v>87</v>
      </c>
      <c r="N2357" s="1">
        <v>1</v>
      </c>
      <c r="O2357" s="1">
        <v>1</v>
      </c>
      <c r="P2357" s="1">
        <v>55</v>
      </c>
      <c r="Q2357" s="1">
        <v>146498</v>
      </c>
      <c r="R2357" s="1">
        <v>71075.010049706005</v>
      </c>
      <c r="S2357" s="1">
        <v>90.2498779296875</v>
      </c>
      <c r="T2357" s="1">
        <v>-396.0818543741571</v>
      </c>
      <c r="U2357" s="1">
        <v>61.763735344169383</v>
      </c>
      <c r="V2357" s="1">
        <v>175.05221557617188</v>
      </c>
      <c r="W2357" s="1">
        <v>-420.46792602539063</v>
      </c>
      <c r="X2357" s="1">
        <v>-0.59158335078860791</v>
      </c>
      <c r="Y2357" s="1">
        <v>6.2656145476388758</v>
      </c>
      <c r="Z2357" s="1">
        <v>18.167483515133313</v>
      </c>
      <c r="AA2357" s="1">
        <v>63.352400715368127</v>
      </c>
      <c r="AB2357" s="1">
        <v>12.214501221859685</v>
      </c>
      <c r="AC2357" s="1">
        <v>0</v>
      </c>
      <c r="AD2357" s="1">
        <v>0</v>
      </c>
      <c r="AE2357" s="1">
        <v>0</v>
      </c>
      <c r="AF2357" s="1">
        <v>0</v>
      </c>
      <c r="AG2357" s="1">
        <v>0</v>
      </c>
      <c r="AH2357" s="1">
        <v>7.9750030717142897</v>
      </c>
      <c r="AI2357" s="1">
        <v>0</v>
      </c>
      <c r="AJ2357" s="1">
        <v>1.7505221366882324</v>
      </c>
      <c r="AK2357" s="1">
        <v>0</v>
      </c>
      <c r="AL2357" s="1">
        <v>1</v>
      </c>
      <c r="AM2357" s="1">
        <v>-269.17702462564932</v>
      </c>
    </row>
    <row r="2358" spans="5:39" x14ac:dyDescent="0.2">
      <c r="E2358" s="1" t="str">
        <f t="shared" si="36"/>
        <v>---1--0-02</v>
      </c>
      <c r="F2358" s="1" t="s">
        <v>87</v>
      </c>
      <c r="G2358" s="1" t="s">
        <v>87</v>
      </c>
      <c r="H2358" s="1" t="s">
        <v>87</v>
      </c>
      <c r="I2358" s="1">
        <v>1</v>
      </c>
      <c r="J2358" s="1" t="s">
        <v>87</v>
      </c>
      <c r="K2358" s="1" t="s">
        <v>87</v>
      </c>
      <c r="L2358" s="1">
        <v>0</v>
      </c>
      <c r="M2358" s="1" t="s">
        <v>87</v>
      </c>
      <c r="N2358" s="1">
        <v>0</v>
      </c>
      <c r="O2358" s="1">
        <v>2</v>
      </c>
      <c r="P2358" s="1">
        <v>1730</v>
      </c>
      <c r="Q2358" s="1">
        <v>4475706</v>
      </c>
      <c r="R2358" s="1">
        <v>16048.180125618797</v>
      </c>
      <c r="S2358" s="1">
        <v>14.623161315917969</v>
      </c>
      <c r="T2358" s="1">
        <v>-147.2956572541344</v>
      </c>
      <c r="U2358" s="1">
        <v>74.588397754330273</v>
      </c>
      <c r="V2358" s="1">
        <v>176.70458984375</v>
      </c>
      <c r="W2358" s="1">
        <v>87.960403442382813</v>
      </c>
      <c r="X2358" s="1">
        <v>0.54810204492885561</v>
      </c>
      <c r="Y2358" s="1">
        <v>0.11977998554864863</v>
      </c>
      <c r="Z2358" s="1">
        <v>3.4069708778905494</v>
      </c>
      <c r="AA2358" s="1">
        <v>19.862743442040205</v>
      </c>
      <c r="AB2358" s="1">
        <v>51.872509052203164</v>
      </c>
      <c r="AC2358" s="1">
        <v>22.991545914767414</v>
      </c>
      <c r="AD2358" s="1">
        <v>1.7464507275500223</v>
      </c>
      <c r="AE2358" s="1">
        <v>0.11977998554864863</v>
      </c>
      <c r="AF2358" s="1">
        <v>3.4069708778905494</v>
      </c>
      <c r="AG2358" s="1">
        <v>-33.020424254328461</v>
      </c>
      <c r="AH2358" s="1">
        <v>2.3971225936587324</v>
      </c>
      <c r="AI2358" s="1">
        <v>2.8958584862749301</v>
      </c>
      <c r="AJ2358" s="1">
        <v>1.7670458555221558</v>
      </c>
      <c r="AK2358" s="1">
        <v>0</v>
      </c>
      <c r="AL2358" s="1">
        <v>0</v>
      </c>
      <c r="AM2358" s="1">
        <v>11.690515099377944</v>
      </c>
    </row>
    <row r="2359" spans="5:39" x14ac:dyDescent="0.2">
      <c r="E2359" s="1" t="str">
        <f t="shared" si="36"/>
        <v>---1--1-02</v>
      </c>
      <c r="F2359" s="1" t="s">
        <v>87</v>
      </c>
      <c r="G2359" s="1" t="s">
        <v>87</v>
      </c>
      <c r="H2359" s="1" t="s">
        <v>87</v>
      </c>
      <c r="I2359" s="1">
        <v>1</v>
      </c>
      <c r="J2359" s="1" t="s">
        <v>87</v>
      </c>
      <c r="K2359" s="1" t="s">
        <v>87</v>
      </c>
      <c r="L2359" s="1">
        <v>1</v>
      </c>
      <c r="M2359" s="1" t="s">
        <v>87</v>
      </c>
      <c r="N2359" s="1">
        <v>0</v>
      </c>
      <c r="O2359" s="1">
        <v>2</v>
      </c>
      <c r="P2359" s="1">
        <v>1138</v>
      </c>
      <c r="Q2359" s="1">
        <v>3239226</v>
      </c>
      <c r="R2359" s="1">
        <v>15193.07040754393</v>
      </c>
      <c r="S2359" s="1">
        <v>14.561539649963379</v>
      </c>
      <c r="T2359" s="1">
        <v>-84.924402917024864</v>
      </c>
      <c r="U2359" s="1">
        <v>58.018577720438216</v>
      </c>
      <c r="V2359" s="1">
        <v>164.92143249511719</v>
      </c>
      <c r="W2359" s="1">
        <v>104.49888610839844</v>
      </c>
      <c r="X2359" s="1">
        <v>0.68780623866858936</v>
      </c>
      <c r="Y2359" s="1">
        <v>1.3213032989979704E-2</v>
      </c>
      <c r="Z2359" s="1">
        <v>1.8863148171816353</v>
      </c>
      <c r="AA2359" s="1">
        <v>10.446322670909655</v>
      </c>
      <c r="AB2359" s="1">
        <v>56.671470283333115</v>
      </c>
      <c r="AC2359" s="1">
        <v>30.132908293524441</v>
      </c>
      <c r="AD2359" s="1">
        <v>0.84977090206117145</v>
      </c>
      <c r="AE2359" s="1">
        <v>1.3213032989979704E-2</v>
      </c>
      <c r="AF2359" s="1">
        <v>1.8863148171816353</v>
      </c>
      <c r="AG2359" s="1">
        <v>-42.796409953403916</v>
      </c>
      <c r="AH2359" s="1">
        <v>1.383195104125893</v>
      </c>
      <c r="AI2359" s="1">
        <v>1.3293385155298512</v>
      </c>
      <c r="AJ2359" s="1">
        <v>1.6492143869400024</v>
      </c>
      <c r="AK2359" s="1">
        <v>0</v>
      </c>
      <c r="AL2359" s="1">
        <v>0</v>
      </c>
      <c r="AM2359" s="1">
        <v>6.5671504027837297</v>
      </c>
    </row>
    <row r="2360" spans="5:39" x14ac:dyDescent="0.2">
      <c r="E2360" s="1" t="str">
        <f t="shared" si="36"/>
        <v>---2--0-02</v>
      </c>
      <c r="F2360" s="1" t="s">
        <v>87</v>
      </c>
      <c r="G2360" s="1" t="s">
        <v>87</v>
      </c>
      <c r="H2360" s="1" t="s">
        <v>87</v>
      </c>
      <c r="I2360" s="1">
        <v>2</v>
      </c>
      <c r="J2360" s="1" t="s">
        <v>87</v>
      </c>
      <c r="K2360" s="1" t="s">
        <v>87</v>
      </c>
      <c r="L2360" s="1">
        <v>0</v>
      </c>
      <c r="M2360" s="1" t="s">
        <v>87</v>
      </c>
      <c r="N2360" s="1">
        <v>0</v>
      </c>
      <c r="O2360" s="1">
        <v>2</v>
      </c>
      <c r="P2360" s="1">
        <v>2720</v>
      </c>
      <c r="Q2360" s="1">
        <v>6470103</v>
      </c>
      <c r="R2360" s="1">
        <v>37641.03947548494</v>
      </c>
      <c r="S2360" s="1">
        <v>54.671375274658203</v>
      </c>
      <c r="T2360" s="1">
        <v>-291.36072255761678</v>
      </c>
      <c r="U2360" s="1">
        <v>88.790011539602332</v>
      </c>
      <c r="V2360" s="1">
        <v>225.56350708007813</v>
      </c>
      <c r="W2360" s="1">
        <v>79.360038757324219</v>
      </c>
      <c r="X2360" s="1">
        <v>0.21083381294241424</v>
      </c>
      <c r="Y2360" s="1">
        <v>0.31507999177138291</v>
      </c>
      <c r="Z2360" s="1">
        <v>2.6192009617157561</v>
      </c>
      <c r="AA2360" s="1">
        <v>31.615972728718539</v>
      </c>
      <c r="AB2360" s="1">
        <v>58.017530787376955</v>
      </c>
      <c r="AC2360" s="1">
        <v>7.3229282439553121</v>
      </c>
      <c r="AD2360" s="1">
        <v>0.10928728646205478</v>
      </c>
      <c r="AE2360" s="1">
        <v>0.31507999177138291</v>
      </c>
      <c r="AF2360" s="1">
        <v>2.6192009617157561</v>
      </c>
      <c r="AG2360" s="1">
        <v>-1.8154211368534585</v>
      </c>
      <c r="AH2360" s="1">
        <v>7.07756148963424</v>
      </c>
      <c r="AI2360" s="1">
        <v>8.8799239421744218</v>
      </c>
      <c r="AJ2360" s="1">
        <v>2.2556350231170654</v>
      </c>
      <c r="AK2360" s="1">
        <v>0</v>
      </c>
      <c r="AL2360" s="1">
        <v>0</v>
      </c>
      <c r="AM2360" s="1">
        <v>42.225184302894355</v>
      </c>
    </row>
    <row r="2361" spans="5:39" x14ac:dyDescent="0.2">
      <c r="E2361" s="1" t="str">
        <f t="shared" si="36"/>
        <v>---2--1-02</v>
      </c>
      <c r="F2361" s="1" t="s">
        <v>87</v>
      </c>
      <c r="G2361" s="1" t="s">
        <v>87</v>
      </c>
      <c r="H2361" s="1" t="s">
        <v>87</v>
      </c>
      <c r="I2361" s="1">
        <v>2</v>
      </c>
      <c r="J2361" s="1" t="s">
        <v>87</v>
      </c>
      <c r="K2361" s="1" t="s">
        <v>87</v>
      </c>
      <c r="L2361" s="1">
        <v>1</v>
      </c>
      <c r="M2361" s="1" t="s">
        <v>87</v>
      </c>
      <c r="N2361" s="1">
        <v>0</v>
      </c>
      <c r="O2361" s="1">
        <v>2</v>
      </c>
      <c r="P2361" s="1">
        <v>1516</v>
      </c>
      <c r="Q2361" s="1">
        <v>3981773</v>
      </c>
      <c r="R2361" s="1">
        <v>34342.303655581753</v>
      </c>
      <c r="S2361" s="1">
        <v>55.012252807617188</v>
      </c>
      <c r="T2361" s="1">
        <v>-192.6690251480459</v>
      </c>
      <c r="U2361" s="1">
        <v>70.183667522727177</v>
      </c>
      <c r="V2361" s="1">
        <v>193.29951477050781</v>
      </c>
      <c r="W2361" s="1">
        <v>96.980316162109375</v>
      </c>
      <c r="X2361" s="1">
        <v>0.28239315898759426</v>
      </c>
      <c r="Y2361" s="1">
        <v>0.15118893015749515</v>
      </c>
      <c r="Z2361" s="1">
        <v>2.6409340763524187</v>
      </c>
      <c r="AA2361" s="1">
        <v>22.91961395087063</v>
      </c>
      <c r="AB2361" s="1">
        <v>66.577878748989463</v>
      </c>
      <c r="AC2361" s="1">
        <v>7.7103842936299989</v>
      </c>
      <c r="AD2361" s="1">
        <v>0</v>
      </c>
      <c r="AE2361" s="1">
        <v>0.15118893015749515</v>
      </c>
      <c r="AF2361" s="1">
        <v>2.6409340763524187</v>
      </c>
      <c r="AG2361" s="1">
        <v>-4.4309116071537931</v>
      </c>
      <c r="AH2361" s="1">
        <v>3.5492658041747003</v>
      </c>
      <c r="AI2361" s="1">
        <v>7.8100594719733429</v>
      </c>
      <c r="AJ2361" s="1">
        <v>1.9329952001571655</v>
      </c>
      <c r="AK2361" s="1">
        <v>0</v>
      </c>
      <c r="AL2361" s="1">
        <v>0</v>
      </c>
      <c r="AM2361" s="1">
        <v>19.237745877528596</v>
      </c>
    </row>
    <row r="2362" spans="5:39" x14ac:dyDescent="0.2">
      <c r="E2362" s="1" t="str">
        <f t="shared" si="36"/>
        <v>---3--0-02</v>
      </c>
      <c r="F2362" s="1" t="s">
        <v>87</v>
      </c>
      <c r="G2362" s="1" t="s">
        <v>87</v>
      </c>
      <c r="H2362" s="1" t="s">
        <v>87</v>
      </c>
      <c r="I2362" s="1">
        <v>3</v>
      </c>
      <c r="J2362" s="1" t="s">
        <v>87</v>
      </c>
      <c r="K2362" s="1" t="s">
        <v>87</v>
      </c>
      <c r="L2362" s="1">
        <v>0</v>
      </c>
      <c r="M2362" s="1" t="s">
        <v>87</v>
      </c>
      <c r="N2362" s="1">
        <v>0</v>
      </c>
      <c r="O2362" s="1">
        <v>2</v>
      </c>
      <c r="P2362" s="1">
        <v>999</v>
      </c>
      <c r="Q2362" s="1">
        <v>2474166</v>
      </c>
      <c r="R2362" s="1">
        <v>80061.724844393742</v>
      </c>
      <c r="S2362" s="1">
        <v>90.775611877441406</v>
      </c>
      <c r="T2362" s="1">
        <v>-425.36154565598218</v>
      </c>
      <c r="U2362" s="1">
        <v>90.628795494300249</v>
      </c>
      <c r="V2362" s="1">
        <v>228.30921936035156</v>
      </c>
      <c r="W2362" s="1">
        <v>-195.46835327148438</v>
      </c>
      <c r="X2362" s="1">
        <v>-0.24414706734259406</v>
      </c>
      <c r="Y2362" s="1">
        <v>0.64373206971561325</v>
      </c>
      <c r="Z2362" s="1">
        <v>3.8854709021140863</v>
      </c>
      <c r="AA2362" s="1">
        <v>66.941789677814668</v>
      </c>
      <c r="AB2362" s="1">
        <v>28.486932566367816</v>
      </c>
      <c r="AC2362" s="1">
        <v>4.20747839878165E-2</v>
      </c>
      <c r="AD2362" s="1">
        <v>0</v>
      </c>
      <c r="AE2362" s="1">
        <v>0</v>
      </c>
      <c r="AF2362" s="1">
        <v>0</v>
      </c>
      <c r="AG2362" s="1">
        <v>-1.0522640277410269</v>
      </c>
      <c r="AH2362" s="1">
        <v>13.102549918511022</v>
      </c>
      <c r="AI2362" s="1">
        <v>0</v>
      </c>
      <c r="AJ2362" s="1">
        <v>2.2830922603607178</v>
      </c>
      <c r="AK2362" s="1">
        <v>0</v>
      </c>
      <c r="AL2362" s="1">
        <v>0</v>
      </c>
      <c r="AM2362" s="1">
        <v>-101.09510981575035</v>
      </c>
    </row>
    <row r="2363" spans="5:39" x14ac:dyDescent="0.2">
      <c r="E2363" s="1" t="str">
        <f t="shared" si="36"/>
        <v>---3--1-02</v>
      </c>
      <c r="F2363" s="1" t="s">
        <v>87</v>
      </c>
      <c r="G2363" s="1" t="s">
        <v>87</v>
      </c>
      <c r="H2363" s="1" t="s">
        <v>87</v>
      </c>
      <c r="I2363" s="1">
        <v>3</v>
      </c>
      <c r="J2363" s="1" t="s">
        <v>87</v>
      </c>
      <c r="K2363" s="1" t="s">
        <v>87</v>
      </c>
      <c r="L2363" s="1">
        <v>1</v>
      </c>
      <c r="M2363" s="1" t="s">
        <v>87</v>
      </c>
      <c r="N2363" s="1">
        <v>0</v>
      </c>
      <c r="O2363" s="1">
        <v>2</v>
      </c>
      <c r="P2363" s="1">
        <v>666</v>
      </c>
      <c r="Q2363" s="1">
        <v>1817654</v>
      </c>
      <c r="R2363" s="1">
        <v>75572.557846264463</v>
      </c>
      <c r="S2363" s="1">
        <v>90.661163330078125</v>
      </c>
      <c r="T2363" s="1">
        <v>-305.3818586715434</v>
      </c>
      <c r="U2363" s="1">
        <v>78.837947241988772</v>
      </c>
      <c r="V2363" s="1">
        <v>215.9912109375</v>
      </c>
      <c r="W2363" s="1">
        <v>-101.74088287353516</v>
      </c>
      <c r="X2363" s="1">
        <v>-0.13462675576034402</v>
      </c>
      <c r="Y2363" s="1">
        <v>0.79630116622855618</v>
      </c>
      <c r="Z2363" s="1">
        <v>3.6234068750158173</v>
      </c>
      <c r="AA2363" s="1">
        <v>52.917001805624174</v>
      </c>
      <c r="AB2363" s="1">
        <v>41.962441696824584</v>
      </c>
      <c r="AC2363" s="1">
        <v>0.70084845630686587</v>
      </c>
      <c r="AD2363" s="1">
        <v>0</v>
      </c>
      <c r="AE2363" s="1">
        <v>0</v>
      </c>
      <c r="AF2363" s="1">
        <v>0</v>
      </c>
      <c r="AG2363" s="1">
        <v>-4.5599023370231251E-2</v>
      </c>
      <c r="AH2363" s="1">
        <v>8.3681672270180556</v>
      </c>
      <c r="AI2363" s="1">
        <v>0</v>
      </c>
      <c r="AJ2363" s="1">
        <v>2.159912109375</v>
      </c>
      <c r="AK2363" s="1">
        <v>0</v>
      </c>
      <c r="AL2363" s="1">
        <v>0</v>
      </c>
      <c r="AM2363" s="1">
        <v>-99.510757949167456</v>
      </c>
    </row>
    <row r="2364" spans="5:39" x14ac:dyDescent="0.2">
      <c r="E2364" s="1" t="str">
        <f t="shared" si="36"/>
        <v>---1--0-12</v>
      </c>
      <c r="F2364" s="1" t="s">
        <v>87</v>
      </c>
      <c r="G2364" s="1" t="s">
        <v>87</v>
      </c>
      <c r="H2364" s="1" t="s">
        <v>87</v>
      </c>
      <c r="I2364" s="1">
        <v>1</v>
      </c>
      <c r="J2364" s="1" t="s">
        <v>87</v>
      </c>
      <c r="K2364" s="1" t="s">
        <v>87</v>
      </c>
      <c r="L2364" s="1">
        <v>0</v>
      </c>
      <c r="M2364" s="1" t="s">
        <v>87</v>
      </c>
      <c r="N2364" s="1">
        <v>1</v>
      </c>
      <c r="O2364" s="1">
        <v>2</v>
      </c>
      <c r="P2364" s="1">
        <v>532</v>
      </c>
      <c r="Q2364" s="1">
        <v>1569410</v>
      </c>
      <c r="R2364" s="1">
        <v>15950.355027410311</v>
      </c>
      <c r="S2364" s="1">
        <v>15.433756828308105</v>
      </c>
      <c r="T2364" s="1">
        <v>-248.18618466764349</v>
      </c>
      <c r="U2364" s="1">
        <v>57.216488639620373</v>
      </c>
      <c r="V2364" s="1">
        <v>169.32382202148438</v>
      </c>
      <c r="W2364" s="1">
        <v>-4.1237187385559082</v>
      </c>
      <c r="X2364" s="1">
        <v>-2.5853460512129004E-2</v>
      </c>
      <c r="Y2364" s="1">
        <v>1.821894852205606</v>
      </c>
      <c r="Z2364" s="1">
        <v>14.055027048381238</v>
      </c>
      <c r="AA2364" s="1">
        <v>35.404451354330604</v>
      </c>
      <c r="AB2364" s="1">
        <v>46.232915554252877</v>
      </c>
      <c r="AC2364" s="1">
        <v>2.3703812260658466</v>
      </c>
      <c r="AD2364" s="1">
        <v>0.11532996476382844</v>
      </c>
      <c r="AE2364" s="1">
        <v>1.821894852205606</v>
      </c>
      <c r="AF2364" s="1">
        <v>14.055027048381238</v>
      </c>
      <c r="AG2364" s="1">
        <v>-9.7105405262811146</v>
      </c>
      <c r="AH2364" s="1">
        <v>1.6775932444871426</v>
      </c>
      <c r="AI2364" s="1">
        <v>14.921730759187334</v>
      </c>
      <c r="AJ2364" s="1">
        <v>1.6932382583618164</v>
      </c>
      <c r="AK2364" s="1">
        <v>0</v>
      </c>
      <c r="AL2364" s="1">
        <v>0</v>
      </c>
      <c r="AM2364" s="1">
        <v>10.633370451836706</v>
      </c>
    </row>
    <row r="2365" spans="5:39" x14ac:dyDescent="0.2">
      <c r="E2365" s="1" t="str">
        <f t="shared" si="36"/>
        <v>---1--1-12</v>
      </c>
      <c r="F2365" s="1" t="s">
        <v>87</v>
      </c>
      <c r="G2365" s="1" t="s">
        <v>87</v>
      </c>
      <c r="H2365" s="1" t="s">
        <v>87</v>
      </c>
      <c r="I2365" s="1">
        <v>1</v>
      </c>
      <c r="J2365" s="1" t="s">
        <v>87</v>
      </c>
      <c r="K2365" s="1" t="s">
        <v>87</v>
      </c>
      <c r="L2365" s="1">
        <v>1</v>
      </c>
      <c r="M2365" s="1" t="s">
        <v>87</v>
      </c>
      <c r="N2365" s="1">
        <v>1</v>
      </c>
      <c r="O2365" s="1">
        <v>2</v>
      </c>
      <c r="P2365" s="1">
        <v>135</v>
      </c>
      <c r="Q2365" s="1">
        <v>427083</v>
      </c>
      <c r="R2365" s="1">
        <v>15033.635539395251</v>
      </c>
      <c r="S2365" s="1">
        <v>15.28767204284668</v>
      </c>
      <c r="T2365" s="1">
        <v>-196.58703645090048</v>
      </c>
      <c r="U2365" s="1">
        <v>53.867357542501587</v>
      </c>
      <c r="V2365" s="1">
        <v>162.11883544921875</v>
      </c>
      <c r="W2365" s="1">
        <v>19.088367462158203</v>
      </c>
      <c r="X2365" s="1">
        <v>0.12697106705917963</v>
      </c>
      <c r="Y2365" s="1">
        <v>0.5034150270556309</v>
      </c>
      <c r="Z2365" s="1">
        <v>11.591189534586954</v>
      </c>
      <c r="AA2365" s="1">
        <v>23.350496273558065</v>
      </c>
      <c r="AB2365" s="1">
        <v>59.589119679312915</v>
      </c>
      <c r="AC2365" s="1">
        <v>4.9657794854864274</v>
      </c>
      <c r="AD2365" s="1">
        <v>0</v>
      </c>
      <c r="AE2365" s="1">
        <v>0.5034150270556309</v>
      </c>
      <c r="AF2365" s="1">
        <v>11.591189534586954</v>
      </c>
      <c r="AG2365" s="1">
        <v>-16.561028265591361</v>
      </c>
      <c r="AH2365" s="1">
        <v>0.72333951425279164</v>
      </c>
      <c r="AI2365" s="1">
        <v>7.7627092897399823</v>
      </c>
      <c r="AJ2365" s="1">
        <v>1.6211884021759033</v>
      </c>
      <c r="AK2365" s="1">
        <v>0</v>
      </c>
      <c r="AL2365" s="1">
        <v>0</v>
      </c>
      <c r="AM2365" s="1">
        <v>7.764189613107348</v>
      </c>
    </row>
    <row r="2366" spans="5:39" x14ac:dyDescent="0.2">
      <c r="E2366" s="1" t="str">
        <f t="shared" si="36"/>
        <v>---2--0-12</v>
      </c>
      <c r="F2366" s="1" t="s">
        <v>87</v>
      </c>
      <c r="G2366" s="1" t="s">
        <v>87</v>
      </c>
      <c r="H2366" s="1" t="s">
        <v>87</v>
      </c>
      <c r="I2366" s="1">
        <v>2</v>
      </c>
      <c r="J2366" s="1" t="s">
        <v>87</v>
      </c>
      <c r="K2366" s="1" t="s">
        <v>87</v>
      </c>
      <c r="L2366" s="1">
        <v>0</v>
      </c>
      <c r="M2366" s="1" t="s">
        <v>87</v>
      </c>
      <c r="N2366" s="1">
        <v>1</v>
      </c>
      <c r="O2366" s="1">
        <v>2</v>
      </c>
      <c r="P2366" s="1">
        <v>1123</v>
      </c>
      <c r="Q2366" s="1">
        <v>2890218</v>
      </c>
      <c r="R2366" s="1">
        <v>36805.008966268833</v>
      </c>
      <c r="S2366" s="1">
        <v>54.822834014892578</v>
      </c>
      <c r="T2366" s="1">
        <v>-393.94033401028355</v>
      </c>
      <c r="U2366" s="1">
        <v>74.154539450404016</v>
      </c>
      <c r="V2366" s="1">
        <v>217.48373413085938</v>
      </c>
      <c r="W2366" s="1">
        <v>-43.306648254394531</v>
      </c>
      <c r="X2366" s="1">
        <v>-0.11766509361289476</v>
      </c>
      <c r="Y2366" s="1">
        <v>0.52432031078624519</v>
      </c>
      <c r="Z2366" s="1">
        <v>10.052390511719185</v>
      </c>
      <c r="AA2366" s="1">
        <v>51.366194522350902</v>
      </c>
      <c r="AB2366" s="1">
        <v>37.768846502236165</v>
      </c>
      <c r="AC2366" s="1">
        <v>0.28824815290749695</v>
      </c>
      <c r="AD2366" s="1">
        <v>0</v>
      </c>
      <c r="AE2366" s="1">
        <v>0.52432031078624519</v>
      </c>
      <c r="AF2366" s="1">
        <v>10.052390511719185</v>
      </c>
      <c r="AG2366" s="1">
        <v>0.81253559173654422</v>
      </c>
      <c r="AH2366" s="1">
        <v>6.6718429645930888</v>
      </c>
      <c r="AI2366" s="1">
        <v>16.022719705822073</v>
      </c>
      <c r="AJ2366" s="1">
        <v>2.1748373508453369</v>
      </c>
      <c r="AK2366" s="1">
        <v>0</v>
      </c>
      <c r="AL2366" s="1">
        <v>0</v>
      </c>
      <c r="AM2366" s="1">
        <v>35.488316034009472</v>
      </c>
    </row>
    <row r="2367" spans="5:39" x14ac:dyDescent="0.2">
      <c r="E2367" s="1" t="str">
        <f t="shared" si="36"/>
        <v>---2--1-12</v>
      </c>
      <c r="F2367" s="1" t="s">
        <v>87</v>
      </c>
      <c r="G2367" s="1" t="s">
        <v>87</v>
      </c>
      <c r="H2367" s="1" t="s">
        <v>87</v>
      </c>
      <c r="I2367" s="1">
        <v>2</v>
      </c>
      <c r="J2367" s="1" t="s">
        <v>87</v>
      </c>
      <c r="K2367" s="1" t="s">
        <v>87</v>
      </c>
      <c r="L2367" s="1">
        <v>1</v>
      </c>
      <c r="M2367" s="1" t="s">
        <v>87</v>
      </c>
      <c r="N2367" s="1">
        <v>1</v>
      </c>
      <c r="O2367" s="1">
        <v>2</v>
      </c>
      <c r="P2367" s="1">
        <v>217</v>
      </c>
      <c r="Q2367" s="1">
        <v>619868</v>
      </c>
      <c r="R2367" s="1">
        <v>32299.088722144079</v>
      </c>
      <c r="S2367" s="1">
        <v>55.392131805419922</v>
      </c>
      <c r="T2367" s="1">
        <v>-262.99008515319917</v>
      </c>
      <c r="U2367" s="1">
        <v>62.83479027781123</v>
      </c>
      <c r="V2367" s="1">
        <v>172.05583190917969</v>
      </c>
      <c r="W2367" s="1">
        <v>11.074726104736328</v>
      </c>
      <c r="X2367" s="1">
        <v>3.4288045090088121E-2</v>
      </c>
      <c r="Y2367" s="1">
        <v>0</v>
      </c>
      <c r="Z2367" s="1">
        <v>4.1673388527880126</v>
      </c>
      <c r="AA2367" s="1">
        <v>48.249949989352572</v>
      </c>
      <c r="AB2367" s="1">
        <v>47.421547813405432</v>
      </c>
      <c r="AC2367" s="1">
        <v>0.16116334445398053</v>
      </c>
      <c r="AD2367" s="1">
        <v>0</v>
      </c>
      <c r="AE2367" s="1">
        <v>0</v>
      </c>
      <c r="AF2367" s="1">
        <v>4.1673388527880126</v>
      </c>
      <c r="AG2367" s="1">
        <v>-0.75048891999105471</v>
      </c>
      <c r="AH2367" s="1">
        <v>2.9250233932733698</v>
      </c>
      <c r="AI2367" s="1">
        <v>2.9976717279958303</v>
      </c>
      <c r="AJ2367" s="1">
        <v>1.7205582857131958</v>
      </c>
      <c r="AK2367" s="1">
        <v>0</v>
      </c>
      <c r="AL2367" s="1">
        <v>0</v>
      </c>
      <c r="AM2367" s="1">
        <v>34.001989784012558</v>
      </c>
    </row>
    <row r="2368" spans="5:39" x14ac:dyDescent="0.2">
      <c r="E2368" s="1" t="str">
        <f t="shared" si="36"/>
        <v>---3--0-12</v>
      </c>
      <c r="F2368" s="1" t="s">
        <v>87</v>
      </c>
      <c r="G2368" s="1" t="s">
        <v>87</v>
      </c>
      <c r="H2368" s="1" t="s">
        <v>87</v>
      </c>
      <c r="I2368" s="1">
        <v>3</v>
      </c>
      <c r="J2368" s="1" t="s">
        <v>87</v>
      </c>
      <c r="K2368" s="1" t="s">
        <v>87</v>
      </c>
      <c r="L2368" s="1">
        <v>0</v>
      </c>
      <c r="M2368" s="1" t="s">
        <v>87</v>
      </c>
      <c r="N2368" s="1">
        <v>1</v>
      </c>
      <c r="O2368" s="1">
        <v>2</v>
      </c>
      <c r="P2368" s="1">
        <v>369</v>
      </c>
      <c r="Q2368" s="1">
        <v>895512</v>
      </c>
      <c r="R2368" s="1">
        <v>70565.393681417598</v>
      </c>
      <c r="S2368" s="1">
        <v>89.637138366699219</v>
      </c>
      <c r="T2368" s="1">
        <v>-480.06812307426969</v>
      </c>
      <c r="U2368" s="1">
        <v>74.556926963065351</v>
      </c>
      <c r="V2368" s="1">
        <v>213.2391357421875</v>
      </c>
      <c r="W2368" s="1">
        <v>-278.92364501953125</v>
      </c>
      <c r="X2368" s="1">
        <v>-0.39526973558567685</v>
      </c>
      <c r="Y2368" s="1">
        <v>1.5556463788313277</v>
      </c>
      <c r="Z2368" s="1">
        <v>8.2370755500763817</v>
      </c>
      <c r="AA2368" s="1">
        <v>75.078390909334544</v>
      </c>
      <c r="AB2368" s="1">
        <v>15.128887161757742</v>
      </c>
      <c r="AC2368" s="1">
        <v>0</v>
      </c>
      <c r="AD2368" s="1">
        <v>0</v>
      </c>
      <c r="AE2368" s="1">
        <v>0</v>
      </c>
      <c r="AF2368" s="1">
        <v>0</v>
      </c>
      <c r="AG2368" s="1">
        <v>0.39562921430322606</v>
      </c>
      <c r="AH2368" s="1">
        <v>11.477442390395479</v>
      </c>
      <c r="AI2368" s="1">
        <v>0</v>
      </c>
      <c r="AJ2368" s="1">
        <v>2.1323912143707275</v>
      </c>
      <c r="AK2368" s="1">
        <v>0</v>
      </c>
      <c r="AL2368" s="1">
        <v>0</v>
      </c>
      <c r="AM2368" s="1">
        <v>-98.524641001224012</v>
      </c>
    </row>
    <row r="2369" spans="5:39" x14ac:dyDescent="0.2">
      <c r="E2369" s="1" t="str">
        <f t="shared" si="36"/>
        <v>---3--1-12</v>
      </c>
      <c r="F2369" s="1" t="s">
        <v>87</v>
      </c>
      <c r="G2369" s="1" t="s">
        <v>87</v>
      </c>
      <c r="H2369" s="1" t="s">
        <v>87</v>
      </c>
      <c r="I2369" s="1">
        <v>3</v>
      </c>
      <c r="J2369" s="1" t="s">
        <v>87</v>
      </c>
      <c r="K2369" s="1" t="s">
        <v>87</v>
      </c>
      <c r="L2369" s="1">
        <v>1</v>
      </c>
      <c r="M2369" s="1" t="s">
        <v>87</v>
      </c>
      <c r="N2369" s="1">
        <v>1</v>
      </c>
      <c r="O2369" s="1">
        <v>2</v>
      </c>
      <c r="P2369" s="1">
        <v>92</v>
      </c>
      <c r="Q2369" s="1">
        <v>273417</v>
      </c>
      <c r="R2369" s="1">
        <v>82507.542388246045</v>
      </c>
      <c r="S2369" s="1">
        <v>92.553718566894531</v>
      </c>
      <c r="T2369" s="1">
        <v>-463.59327440768652</v>
      </c>
      <c r="U2369" s="1">
        <v>68.203016533220008</v>
      </c>
      <c r="V2369" s="1">
        <v>180.94888305664063</v>
      </c>
      <c r="W2369" s="1">
        <v>-268.05844116210938</v>
      </c>
      <c r="X2369" s="1">
        <v>-0.32488962027342699</v>
      </c>
      <c r="Y2369" s="1">
        <v>0</v>
      </c>
      <c r="Z2369" s="1">
        <v>6.3350120877633795</v>
      </c>
      <c r="AA2369" s="1">
        <v>72.807104166895257</v>
      </c>
      <c r="AB2369" s="1">
        <v>20.857883745341365</v>
      </c>
      <c r="AC2369" s="1">
        <v>0</v>
      </c>
      <c r="AD2369" s="1">
        <v>0</v>
      </c>
      <c r="AE2369" s="1">
        <v>0</v>
      </c>
      <c r="AF2369" s="1">
        <v>0</v>
      </c>
      <c r="AG2369" s="1">
        <v>-0.82180276083645576</v>
      </c>
      <c r="AH2369" s="1">
        <v>8.1572914898565365</v>
      </c>
      <c r="AI2369" s="1">
        <v>0</v>
      </c>
      <c r="AJ2369" s="1">
        <v>1.8094887733459473</v>
      </c>
      <c r="AK2369" s="1">
        <v>0</v>
      </c>
      <c r="AL2369" s="1">
        <v>1</v>
      </c>
      <c r="AM2369" s="1">
        <v>-60.952566281286742</v>
      </c>
    </row>
    <row r="2370" spans="5:39" x14ac:dyDescent="0.2">
      <c r="E2370" s="1" t="str">
        <f t="shared" si="36"/>
        <v>00-------1</v>
      </c>
      <c r="F2370" s="1">
        <v>0</v>
      </c>
      <c r="G2370" s="1">
        <v>0</v>
      </c>
      <c r="H2370" s="1" t="s">
        <v>87</v>
      </c>
      <c r="I2370" s="1" t="s">
        <v>87</v>
      </c>
      <c r="J2370" s="1" t="s">
        <v>87</v>
      </c>
      <c r="K2370" s="1" t="s">
        <v>87</v>
      </c>
      <c r="L2370" s="1" t="s">
        <v>87</v>
      </c>
      <c r="M2370" s="1" t="s">
        <v>87</v>
      </c>
      <c r="N2370" s="1" t="s">
        <v>87</v>
      </c>
      <c r="O2370" s="1">
        <v>1</v>
      </c>
      <c r="P2370" s="1">
        <v>1269</v>
      </c>
      <c r="Q2370" s="1">
        <v>5481430</v>
      </c>
      <c r="R2370" s="1">
        <v>21310.180948597736</v>
      </c>
      <c r="S2370" s="1">
        <v>38.45947265625</v>
      </c>
      <c r="T2370" s="1">
        <v>-219.1824350414679</v>
      </c>
      <c r="U2370" s="1">
        <v>47.396485572219099</v>
      </c>
      <c r="V2370" s="1">
        <v>110.32460784912109</v>
      </c>
      <c r="W2370" s="1">
        <v>-52.239997863769531</v>
      </c>
      <c r="X2370" s="1">
        <v>-0.24514103371424942</v>
      </c>
      <c r="Y2370" s="1">
        <v>0.80400552410593595</v>
      </c>
      <c r="Z2370" s="1">
        <v>12.597333177656195</v>
      </c>
      <c r="AA2370" s="1">
        <v>44.397666302406492</v>
      </c>
      <c r="AB2370" s="1">
        <v>37.119802679227867</v>
      </c>
      <c r="AC2370" s="1">
        <v>5.0623651127534242</v>
      </c>
      <c r="AD2370" s="1">
        <v>1.8827203850090214E-2</v>
      </c>
      <c r="AE2370" s="1">
        <v>0.65378924842604935</v>
      </c>
      <c r="AF2370" s="1">
        <v>10.548707180425545</v>
      </c>
      <c r="AG2370" s="1">
        <v>-0.75591738248440521</v>
      </c>
      <c r="AH2370" s="1">
        <v>2.432678392482909</v>
      </c>
      <c r="AI2370" s="1">
        <v>10.719829058352651</v>
      </c>
      <c r="AJ2370" s="1">
        <v>1.1032460927963257</v>
      </c>
      <c r="AK2370" s="1">
        <v>0</v>
      </c>
      <c r="AL2370" s="1">
        <v>0</v>
      </c>
      <c r="AM2370" s="1">
        <v>-3.1752440538491524</v>
      </c>
    </row>
    <row r="2371" spans="5:39" x14ac:dyDescent="0.2">
      <c r="E2371" s="1" t="str">
        <f t="shared" ref="E2371:E2434" si="37">CONCATENATE(F2371,G2371,H2371,I2371,J2371,K2371,L2371,M2371,N2371,O2371,)</f>
        <v>01-------1</v>
      </c>
      <c r="F2371" s="1">
        <v>0</v>
      </c>
      <c r="G2371" s="1">
        <v>1</v>
      </c>
      <c r="H2371" s="1" t="s">
        <v>87</v>
      </c>
      <c r="I2371" s="1" t="s">
        <v>87</v>
      </c>
      <c r="J2371" s="1" t="s">
        <v>87</v>
      </c>
      <c r="K2371" s="1" t="s">
        <v>87</v>
      </c>
      <c r="L2371" s="1" t="s">
        <v>87</v>
      </c>
      <c r="M2371" s="1" t="s">
        <v>87</v>
      </c>
      <c r="N2371" s="1" t="s">
        <v>87</v>
      </c>
      <c r="O2371" s="1">
        <v>1</v>
      </c>
      <c r="P2371" s="1">
        <v>430</v>
      </c>
      <c r="Q2371" s="1">
        <v>530828</v>
      </c>
      <c r="R2371" s="1">
        <v>27670.822769149472</v>
      </c>
      <c r="S2371" s="1">
        <v>32.361236572265625</v>
      </c>
      <c r="T2371" s="1">
        <v>-272.89690517701786</v>
      </c>
      <c r="U2371" s="1">
        <v>74.992269175692343</v>
      </c>
      <c r="V2371" s="1">
        <v>262.58712768554688</v>
      </c>
      <c r="W2371" s="1">
        <v>30.19886589050293</v>
      </c>
      <c r="X2371" s="1">
        <v>0.10913613282280858</v>
      </c>
      <c r="Y2371" s="1">
        <v>0</v>
      </c>
      <c r="Z2371" s="1">
        <v>2.9307044843150698</v>
      </c>
      <c r="AA2371" s="1">
        <v>33.866902273429432</v>
      </c>
      <c r="AB2371" s="1">
        <v>57.244907955119174</v>
      </c>
      <c r="AC2371" s="1">
        <v>5.9574852871363229</v>
      </c>
      <c r="AD2371" s="1">
        <v>0</v>
      </c>
      <c r="AE2371" s="1">
        <v>0</v>
      </c>
      <c r="AF2371" s="1">
        <v>2.9307044843150698</v>
      </c>
      <c r="AG2371" s="1">
        <v>-55.324723508009782</v>
      </c>
      <c r="AH2371" s="1">
        <v>2.1040093960198223</v>
      </c>
      <c r="AI2371" s="1">
        <v>4.5083169774196898</v>
      </c>
      <c r="AJ2371" s="1">
        <v>2.6258711814880371</v>
      </c>
      <c r="AK2371" s="1">
        <v>0</v>
      </c>
      <c r="AL2371" s="1">
        <v>0</v>
      </c>
      <c r="AM2371" s="1">
        <v>14.228773079100057</v>
      </c>
    </row>
    <row r="2372" spans="5:39" x14ac:dyDescent="0.2">
      <c r="E2372" s="1" t="str">
        <f t="shared" si="37"/>
        <v>10-------1</v>
      </c>
      <c r="F2372" s="1">
        <v>1</v>
      </c>
      <c r="G2372" s="1">
        <v>0</v>
      </c>
      <c r="H2372" s="1" t="s">
        <v>87</v>
      </c>
      <c r="I2372" s="1" t="s">
        <v>87</v>
      </c>
      <c r="J2372" s="1" t="s">
        <v>87</v>
      </c>
      <c r="K2372" s="1" t="s">
        <v>87</v>
      </c>
      <c r="L2372" s="1" t="s">
        <v>87</v>
      </c>
      <c r="M2372" s="1" t="s">
        <v>87</v>
      </c>
      <c r="N2372" s="1" t="s">
        <v>87</v>
      </c>
      <c r="O2372" s="1">
        <v>1</v>
      </c>
      <c r="P2372" s="1">
        <v>1555</v>
      </c>
      <c r="Q2372" s="1">
        <v>4230813</v>
      </c>
      <c r="R2372" s="1">
        <v>43274.47717634408</v>
      </c>
      <c r="S2372" s="1">
        <v>52.361587524414063</v>
      </c>
      <c r="T2372" s="1">
        <v>-396.45963037185095</v>
      </c>
      <c r="U2372" s="1">
        <v>80.319457721291073</v>
      </c>
      <c r="V2372" s="1">
        <v>220.64877319335938</v>
      </c>
      <c r="W2372" s="1">
        <v>-78.474250793457031</v>
      </c>
      <c r="X2372" s="1">
        <v>-0.1813407253279419</v>
      </c>
      <c r="Y2372" s="1">
        <v>0.50590749342974983</v>
      </c>
      <c r="Z2372" s="1">
        <v>8.5063556342480755</v>
      </c>
      <c r="AA2372" s="1">
        <v>49.355785755598276</v>
      </c>
      <c r="AB2372" s="1">
        <v>37.142837558644167</v>
      </c>
      <c r="AC2372" s="1">
        <v>4.489113558079735</v>
      </c>
      <c r="AD2372" s="1">
        <v>0</v>
      </c>
      <c r="AE2372" s="1">
        <v>0.26938084949630248</v>
      </c>
      <c r="AF2372" s="1">
        <v>6.6082098168838952</v>
      </c>
      <c r="AG2372" s="1">
        <v>-1.9110694250195621</v>
      </c>
      <c r="AH2372" s="1">
        <v>7.1318926326967658</v>
      </c>
      <c r="AI2372" s="1">
        <v>8.7954160577587874</v>
      </c>
      <c r="AJ2372" s="1">
        <v>2.2064876556396484</v>
      </c>
      <c r="AK2372" s="1">
        <v>0</v>
      </c>
      <c r="AL2372" s="1">
        <v>0</v>
      </c>
      <c r="AM2372" s="1">
        <v>3.000908809815757</v>
      </c>
    </row>
    <row r="2373" spans="5:39" x14ac:dyDescent="0.2">
      <c r="E2373" s="1" t="str">
        <f t="shared" si="37"/>
        <v>11-------1</v>
      </c>
      <c r="F2373" s="1">
        <v>1</v>
      </c>
      <c r="G2373" s="1">
        <v>1</v>
      </c>
      <c r="H2373" s="1" t="s">
        <v>87</v>
      </c>
      <c r="I2373" s="1" t="s">
        <v>87</v>
      </c>
      <c r="J2373" s="1" t="s">
        <v>87</v>
      </c>
      <c r="K2373" s="1" t="s">
        <v>87</v>
      </c>
      <c r="L2373" s="1" t="s">
        <v>87</v>
      </c>
      <c r="M2373" s="1" t="s">
        <v>87</v>
      </c>
      <c r="N2373" s="1" t="s">
        <v>87</v>
      </c>
      <c r="O2373" s="1">
        <v>1</v>
      </c>
      <c r="P2373" s="1">
        <v>1393</v>
      </c>
      <c r="Q2373" s="1">
        <v>1742471</v>
      </c>
      <c r="R2373" s="1">
        <v>56701.948606924045</v>
      </c>
      <c r="S2373" s="1">
        <v>55.433422088623047</v>
      </c>
      <c r="T2373" s="1">
        <v>-455.53167997715707</v>
      </c>
      <c r="U2373" s="1">
        <v>95.11397518610444</v>
      </c>
      <c r="V2373" s="1">
        <v>379.45779418945313</v>
      </c>
      <c r="W2373" s="1">
        <v>46.255561828613281</v>
      </c>
      <c r="X2373" s="1">
        <v>8.1576670581943414E-2</v>
      </c>
      <c r="Y2373" s="1">
        <v>0.19799468685562055</v>
      </c>
      <c r="Z2373" s="1">
        <v>1.6175878967282669</v>
      </c>
      <c r="AA2373" s="1">
        <v>33.214383481848479</v>
      </c>
      <c r="AB2373" s="1">
        <v>57.281756769553127</v>
      </c>
      <c r="AC2373" s="1">
        <v>7.6025368571413816</v>
      </c>
      <c r="AD2373" s="1">
        <v>8.5740307873129598E-2</v>
      </c>
      <c r="AE2373" s="1">
        <v>0</v>
      </c>
      <c r="AF2373" s="1">
        <v>1.2624026454385755</v>
      </c>
      <c r="AG2373" s="1">
        <v>-14.61348349163857</v>
      </c>
      <c r="AH2373" s="1">
        <v>10.296620709418622</v>
      </c>
      <c r="AI2373" s="1">
        <v>4.560058795558505</v>
      </c>
      <c r="AJ2373" s="1">
        <v>3.7945778369903564</v>
      </c>
      <c r="AK2373" s="1">
        <v>0</v>
      </c>
      <c r="AL2373" s="1">
        <v>0</v>
      </c>
      <c r="AM2373" s="1">
        <v>26.972278852526571</v>
      </c>
    </row>
    <row r="2374" spans="5:39" x14ac:dyDescent="0.2">
      <c r="E2374" s="1" t="str">
        <f t="shared" si="37"/>
        <v>00-------2</v>
      </c>
      <c r="F2374" s="1">
        <v>0</v>
      </c>
      <c r="G2374" s="1">
        <v>0</v>
      </c>
      <c r="H2374" s="1" t="s">
        <v>87</v>
      </c>
      <c r="I2374" s="1" t="s">
        <v>87</v>
      </c>
      <c r="J2374" s="1" t="s">
        <v>87</v>
      </c>
      <c r="K2374" s="1" t="s">
        <v>87</v>
      </c>
      <c r="L2374" s="1" t="s">
        <v>87</v>
      </c>
      <c r="M2374" s="1" t="s">
        <v>87</v>
      </c>
      <c r="N2374" s="1" t="s">
        <v>87</v>
      </c>
      <c r="O2374" s="1">
        <v>2</v>
      </c>
      <c r="P2374" s="1">
        <v>3081</v>
      </c>
      <c r="Q2374" s="1">
        <v>13010546</v>
      </c>
      <c r="R2374" s="1">
        <v>22565.871874110777</v>
      </c>
      <c r="S2374" s="1">
        <v>40.410770416259766</v>
      </c>
      <c r="T2374" s="1">
        <v>-166.17860914984945</v>
      </c>
      <c r="U2374" s="1">
        <v>56.425711651045575</v>
      </c>
      <c r="V2374" s="1">
        <v>110.52592468261719</v>
      </c>
      <c r="W2374" s="1">
        <v>-4.1742234230041504</v>
      </c>
      <c r="X2374" s="1">
        <v>-1.8497948788733159E-2</v>
      </c>
      <c r="Y2374" s="1">
        <v>0.58844571165575987</v>
      </c>
      <c r="Z2374" s="1">
        <v>7.0430018847787021</v>
      </c>
      <c r="AA2374" s="1">
        <v>35.025271037818086</v>
      </c>
      <c r="AB2374" s="1">
        <v>45.121734322295161</v>
      </c>
      <c r="AC2374" s="1">
        <v>11.744733848986815</v>
      </c>
      <c r="AD2374" s="1">
        <v>0.47681319446547443</v>
      </c>
      <c r="AE2374" s="1">
        <v>0.33348331422831912</v>
      </c>
      <c r="AF2374" s="1">
        <v>6.0018157577706583</v>
      </c>
      <c r="AG2374" s="1">
        <v>-8.6242662655649021</v>
      </c>
      <c r="AH2374" s="1">
        <v>2.2049884389388597</v>
      </c>
      <c r="AI2374" s="1">
        <v>6.9268624118750957</v>
      </c>
      <c r="AJ2374" s="1">
        <v>1.1052591800689697</v>
      </c>
      <c r="AK2374" s="1">
        <v>0</v>
      </c>
      <c r="AL2374" s="1">
        <v>0</v>
      </c>
      <c r="AM2374" s="1">
        <v>-5.4548338642951277</v>
      </c>
    </row>
    <row r="2375" spans="5:39" x14ac:dyDescent="0.2">
      <c r="E2375" s="1" t="str">
        <f t="shared" si="37"/>
        <v>01-------2</v>
      </c>
      <c r="F2375" s="1">
        <v>0</v>
      </c>
      <c r="G2375" s="1">
        <v>1</v>
      </c>
      <c r="H2375" s="1" t="s">
        <v>87</v>
      </c>
      <c r="I2375" s="1" t="s">
        <v>87</v>
      </c>
      <c r="J2375" s="1" t="s">
        <v>87</v>
      </c>
      <c r="K2375" s="1" t="s">
        <v>87</v>
      </c>
      <c r="L2375" s="1" t="s">
        <v>87</v>
      </c>
      <c r="M2375" s="1" t="s">
        <v>87</v>
      </c>
      <c r="N2375" s="1" t="s">
        <v>87</v>
      </c>
      <c r="O2375" s="1">
        <v>2</v>
      </c>
      <c r="P2375" s="1">
        <v>988</v>
      </c>
      <c r="Q2375" s="1">
        <v>1268260</v>
      </c>
      <c r="R2375" s="1">
        <v>30476.775949412688</v>
      </c>
      <c r="S2375" s="1">
        <v>35.827587127685547</v>
      </c>
      <c r="T2375" s="1">
        <v>-197.01507834501962</v>
      </c>
      <c r="U2375" s="1">
        <v>78.663443255533323</v>
      </c>
      <c r="V2375" s="1">
        <v>258.23269653320313</v>
      </c>
      <c r="W2375" s="1">
        <v>90.5389404296875</v>
      </c>
      <c r="X2375" s="1">
        <v>0.29707519122091475</v>
      </c>
      <c r="Y2375" s="1">
        <v>0.15919448693485563</v>
      </c>
      <c r="Z2375" s="1">
        <v>0.84091590052512888</v>
      </c>
      <c r="AA2375" s="1">
        <v>19.103890369482599</v>
      </c>
      <c r="AB2375" s="1">
        <v>69.345560058663054</v>
      </c>
      <c r="AC2375" s="1">
        <v>10.513380537113841</v>
      </c>
      <c r="AD2375" s="1">
        <v>3.7058647280526075E-2</v>
      </c>
      <c r="AE2375" s="1">
        <v>0.15919448693485563</v>
      </c>
      <c r="AF2375" s="1">
        <v>0.7406998564963021</v>
      </c>
      <c r="AG2375" s="1">
        <v>-68.23078234773611</v>
      </c>
      <c r="AH2375" s="1">
        <v>2.8181009705124995</v>
      </c>
      <c r="AI2375" s="1">
        <v>5.9245139214950111</v>
      </c>
      <c r="AJ2375" s="1">
        <v>2.5823268890380859</v>
      </c>
      <c r="AK2375" s="1">
        <v>0</v>
      </c>
      <c r="AL2375" s="1">
        <v>0</v>
      </c>
      <c r="AM2375" s="1">
        <v>10.14604782495006</v>
      </c>
    </row>
    <row r="2376" spans="5:39" x14ac:dyDescent="0.2">
      <c r="E2376" s="1" t="str">
        <f t="shared" si="37"/>
        <v>10-------2</v>
      </c>
      <c r="F2376" s="1">
        <v>1</v>
      </c>
      <c r="G2376" s="1">
        <v>0</v>
      </c>
      <c r="H2376" s="1" t="s">
        <v>87</v>
      </c>
      <c r="I2376" s="1" t="s">
        <v>87</v>
      </c>
      <c r="J2376" s="1" t="s">
        <v>87</v>
      </c>
      <c r="K2376" s="1" t="s">
        <v>87</v>
      </c>
      <c r="L2376" s="1" t="s">
        <v>87</v>
      </c>
      <c r="M2376" s="1" t="s">
        <v>87</v>
      </c>
      <c r="N2376" s="1" t="s">
        <v>87</v>
      </c>
      <c r="O2376" s="1">
        <v>2</v>
      </c>
      <c r="P2376" s="1">
        <v>3578</v>
      </c>
      <c r="Q2376" s="1">
        <v>9918462</v>
      </c>
      <c r="R2376" s="1">
        <v>45366.143642956267</v>
      </c>
      <c r="S2376" s="1">
        <v>54.540531158447266</v>
      </c>
      <c r="T2376" s="1">
        <v>-320.72225043851006</v>
      </c>
      <c r="U2376" s="1">
        <v>87.484628765598288</v>
      </c>
      <c r="V2376" s="1">
        <v>217.54409790039063</v>
      </c>
      <c r="W2376" s="1">
        <v>-4.160736083984375</v>
      </c>
      <c r="X2376" s="1">
        <v>-9.1714563986978609E-3</v>
      </c>
      <c r="Y2376" s="1">
        <v>0.35741428459372027</v>
      </c>
      <c r="Z2376" s="1">
        <v>3.2907319703397562</v>
      </c>
      <c r="AA2376" s="1">
        <v>40.70996087901532</v>
      </c>
      <c r="AB2376" s="1">
        <v>47.377536960871552</v>
      </c>
      <c r="AC2376" s="1">
        <v>7.7757015150131146</v>
      </c>
      <c r="AD2376" s="1">
        <v>0.48865439016653994</v>
      </c>
      <c r="AE2376" s="1">
        <v>0.2653738049306435</v>
      </c>
      <c r="AF2376" s="1">
        <v>2.4255877574567508</v>
      </c>
      <c r="AG2376" s="1">
        <v>-5.5118888636663215</v>
      </c>
      <c r="AH2376" s="1">
        <v>7.2257931220301259</v>
      </c>
      <c r="AI2376" s="1">
        <v>6.1576196544879602</v>
      </c>
      <c r="AJ2376" s="1">
        <v>2.1754410266876221</v>
      </c>
      <c r="AK2376" s="1">
        <v>0</v>
      </c>
      <c r="AL2376" s="1">
        <v>0</v>
      </c>
      <c r="AM2376" s="1">
        <v>3.6612702429563284</v>
      </c>
    </row>
    <row r="2377" spans="5:39" x14ac:dyDescent="0.2">
      <c r="E2377" s="1" t="str">
        <f t="shared" si="37"/>
        <v>11-------2</v>
      </c>
      <c r="F2377" s="1">
        <v>1</v>
      </c>
      <c r="G2377" s="1">
        <v>1</v>
      </c>
      <c r="H2377" s="1" t="s">
        <v>87</v>
      </c>
      <c r="I2377" s="1" t="s">
        <v>87</v>
      </c>
      <c r="J2377" s="1" t="s">
        <v>87</v>
      </c>
      <c r="K2377" s="1" t="s">
        <v>87</v>
      </c>
      <c r="L2377" s="1" t="s">
        <v>87</v>
      </c>
      <c r="M2377" s="1" t="s">
        <v>87</v>
      </c>
      <c r="N2377" s="1" t="s">
        <v>87</v>
      </c>
      <c r="O2377" s="1">
        <v>2</v>
      </c>
      <c r="P2377" s="1">
        <v>3590</v>
      </c>
      <c r="Q2377" s="1">
        <v>4936868</v>
      </c>
      <c r="R2377" s="1">
        <v>60395.990296450305</v>
      </c>
      <c r="S2377" s="1">
        <v>59.091697692871094</v>
      </c>
      <c r="T2377" s="1">
        <v>-391.51127494927835</v>
      </c>
      <c r="U2377" s="1">
        <v>99.884845973165739</v>
      </c>
      <c r="V2377" s="1">
        <v>384.67440795898438</v>
      </c>
      <c r="W2377" s="1">
        <v>102.15168762207031</v>
      </c>
      <c r="X2377" s="1">
        <v>0.16913653890045435</v>
      </c>
      <c r="Y2377" s="1">
        <v>0.17004708248225395</v>
      </c>
      <c r="Z2377" s="1">
        <v>1.5060763220730229</v>
      </c>
      <c r="AA2377" s="1">
        <v>25.867675619441314</v>
      </c>
      <c r="AB2377" s="1">
        <v>63.575752886242853</v>
      </c>
      <c r="AC2377" s="1">
        <v>8.807527363502528</v>
      </c>
      <c r="AD2377" s="1">
        <v>7.2920726258024315E-2</v>
      </c>
      <c r="AE2377" s="1">
        <v>0.12890763941835187</v>
      </c>
      <c r="AF2377" s="1">
        <v>0.88756677310391929</v>
      </c>
      <c r="AG2377" s="1">
        <v>-17.294746533429365</v>
      </c>
      <c r="AH2377" s="1">
        <v>11.217251445416768</v>
      </c>
      <c r="AI2377" s="1">
        <v>4.4582296417987548</v>
      </c>
      <c r="AJ2377" s="1">
        <v>3.8467440605163574</v>
      </c>
      <c r="AK2377" s="1">
        <v>0</v>
      </c>
      <c r="AL2377" s="1">
        <v>0</v>
      </c>
      <c r="AM2377" s="1">
        <v>10.722972916335516</v>
      </c>
    </row>
    <row r="2378" spans="5:39" x14ac:dyDescent="0.2">
      <c r="E2378" s="1" t="str">
        <f t="shared" si="37"/>
        <v>0---0----1</v>
      </c>
      <c r="F2378" s="1">
        <v>0</v>
      </c>
      <c r="G2378" s="1" t="s">
        <v>87</v>
      </c>
      <c r="H2378" s="1" t="s">
        <v>87</v>
      </c>
      <c r="I2378" s="1" t="s">
        <v>87</v>
      </c>
      <c r="J2378" s="1">
        <v>0</v>
      </c>
      <c r="K2378" s="1" t="s">
        <v>87</v>
      </c>
      <c r="L2378" s="1" t="s">
        <v>87</v>
      </c>
      <c r="M2378" s="1" t="s">
        <v>87</v>
      </c>
      <c r="N2378" s="1" t="s">
        <v>87</v>
      </c>
      <c r="O2378" s="1">
        <v>1</v>
      </c>
      <c r="P2378" s="1">
        <v>698</v>
      </c>
      <c r="Q2378" s="1">
        <v>2602513</v>
      </c>
      <c r="R2378" s="1">
        <v>16225.881270119527</v>
      </c>
      <c r="S2378" s="1">
        <v>25.614715576171875</v>
      </c>
      <c r="T2378" s="1">
        <v>-119.78182499344318</v>
      </c>
      <c r="U2378" s="1">
        <v>46.851580915250466</v>
      </c>
      <c r="V2378" s="1">
        <v>117.19926452636719</v>
      </c>
      <c r="W2378" s="1">
        <v>37.844219207763672</v>
      </c>
      <c r="X2378" s="1">
        <v>0.23323367512527651</v>
      </c>
      <c r="Y2378" s="1">
        <v>6.7204275252419482E-2</v>
      </c>
      <c r="Z2378" s="1">
        <v>3.5967543677975868</v>
      </c>
      <c r="AA2378" s="1">
        <v>22.988665186302622</v>
      </c>
      <c r="AB2378" s="1">
        <v>63.596185686680528</v>
      </c>
      <c r="AC2378" s="1">
        <v>9.7115365033719332</v>
      </c>
      <c r="AD2378" s="1">
        <v>3.9653980594909613E-2</v>
      </c>
      <c r="AE2378" s="1">
        <v>6.7204275252419482E-2</v>
      </c>
      <c r="AF2378" s="1">
        <v>3.3786190501257822</v>
      </c>
      <c r="AG2378" s="1">
        <v>-11.036223010930865</v>
      </c>
      <c r="AH2378" s="1">
        <v>0</v>
      </c>
      <c r="AI2378" s="1">
        <v>2.3026931666064478</v>
      </c>
      <c r="AJ2378" s="1">
        <v>1.1719926595687866</v>
      </c>
      <c r="AK2378" s="1">
        <v>0</v>
      </c>
      <c r="AL2378" s="1">
        <v>0</v>
      </c>
      <c r="AM2378" s="1">
        <v>2.3087310980024274</v>
      </c>
    </row>
    <row r="2379" spans="5:39" x14ac:dyDescent="0.2">
      <c r="E2379" s="1" t="str">
        <f t="shared" si="37"/>
        <v>0---1----1</v>
      </c>
      <c r="F2379" s="1">
        <v>0</v>
      </c>
      <c r="G2379" s="1" t="s">
        <v>87</v>
      </c>
      <c r="H2379" s="1" t="s">
        <v>87</v>
      </c>
      <c r="I2379" s="1" t="s">
        <v>87</v>
      </c>
      <c r="J2379" s="1">
        <v>1</v>
      </c>
      <c r="K2379" s="1" t="s">
        <v>87</v>
      </c>
      <c r="L2379" s="1" t="s">
        <v>87</v>
      </c>
      <c r="M2379" s="1" t="s">
        <v>87</v>
      </c>
      <c r="N2379" s="1" t="s">
        <v>87</v>
      </c>
      <c r="O2379" s="1">
        <v>1</v>
      </c>
      <c r="P2379" s="1">
        <v>1001</v>
      </c>
      <c r="Q2379" s="1">
        <v>3409745</v>
      </c>
      <c r="R2379" s="1">
        <v>26181.032811553763</v>
      </c>
      <c r="S2379" s="1">
        <v>47.313957214355469</v>
      </c>
      <c r="T2379" s="1">
        <v>-303.41293456886046</v>
      </c>
      <c r="U2379" s="1">
        <v>52.108490743334748</v>
      </c>
      <c r="V2379" s="1">
        <v>128.78164672851563</v>
      </c>
      <c r="W2379" s="1">
        <v>-108.16338348388672</v>
      </c>
      <c r="X2379" s="1">
        <v>-0.41313642690273822</v>
      </c>
      <c r="Y2379" s="1">
        <v>1.2412071870477117</v>
      </c>
      <c r="Z2379" s="1">
        <v>17.962193653777629</v>
      </c>
      <c r="AA2379" s="1">
        <v>59.098818240073669</v>
      </c>
      <c r="AB2379" s="1">
        <v>20.044578113612602</v>
      </c>
      <c r="AC2379" s="1">
        <v>1.6532028054883869</v>
      </c>
      <c r="AD2379" s="1">
        <v>0</v>
      </c>
      <c r="AE2379" s="1">
        <v>0.99972285317523757</v>
      </c>
      <c r="AF2379" s="1">
        <v>14.835361588623197</v>
      </c>
      <c r="AG2379" s="1">
        <v>-1.4046535911610754</v>
      </c>
      <c r="AH2379" s="1">
        <v>4.2382710204364269</v>
      </c>
      <c r="AI2379" s="1">
        <v>16.177263865394991</v>
      </c>
      <c r="AJ2379" s="1">
        <v>1.2878165245056152</v>
      </c>
      <c r="AK2379" s="1">
        <v>0</v>
      </c>
      <c r="AL2379" s="1">
        <v>0</v>
      </c>
      <c r="AM2379" s="1">
        <v>-4.6514767392029084</v>
      </c>
    </row>
    <row r="2380" spans="5:39" x14ac:dyDescent="0.2">
      <c r="E2380" s="1" t="str">
        <f t="shared" si="37"/>
        <v>1---0----1</v>
      </c>
      <c r="F2380" s="1">
        <v>1</v>
      </c>
      <c r="G2380" s="1" t="s">
        <v>87</v>
      </c>
      <c r="H2380" s="1" t="s">
        <v>87</v>
      </c>
      <c r="I2380" s="1" t="s">
        <v>87</v>
      </c>
      <c r="J2380" s="1">
        <v>0</v>
      </c>
      <c r="K2380" s="1" t="s">
        <v>87</v>
      </c>
      <c r="L2380" s="1" t="s">
        <v>87</v>
      </c>
      <c r="M2380" s="1" t="s">
        <v>87</v>
      </c>
      <c r="N2380" s="1" t="s">
        <v>87</v>
      </c>
      <c r="O2380" s="1">
        <v>1</v>
      </c>
      <c r="P2380" s="1">
        <v>318</v>
      </c>
      <c r="Q2380" s="1">
        <v>547321</v>
      </c>
      <c r="R2380" s="1">
        <v>28614.102933762781</v>
      </c>
      <c r="S2380" s="1">
        <v>28.558158874511719</v>
      </c>
      <c r="T2380" s="1">
        <v>-145.46933826888119</v>
      </c>
      <c r="U2380" s="1">
        <v>78.84828274865562</v>
      </c>
      <c r="V2380" s="1">
        <v>249.2255859375</v>
      </c>
      <c r="W2380" s="1">
        <v>160.29014587402344</v>
      </c>
      <c r="X2380" s="1">
        <v>0.56017882596239454</v>
      </c>
      <c r="Y2380" s="1">
        <v>0</v>
      </c>
      <c r="Z2380" s="1">
        <v>1.836582188514601</v>
      </c>
      <c r="AA2380" s="1">
        <v>6.4126901763316226</v>
      </c>
      <c r="AB2380" s="1">
        <v>61.54194704752787</v>
      </c>
      <c r="AC2380" s="1">
        <v>30.20878058762591</v>
      </c>
      <c r="AD2380" s="1">
        <v>0</v>
      </c>
      <c r="AE2380" s="1">
        <v>0</v>
      </c>
      <c r="AF2380" s="1">
        <v>1.1466762649341065</v>
      </c>
      <c r="AG2380" s="1">
        <v>-26.98758926448129</v>
      </c>
      <c r="AH2380" s="1">
        <v>6.2464257720789076E-2</v>
      </c>
      <c r="AI2380" s="1">
        <v>0.45687775155758237</v>
      </c>
      <c r="AJ2380" s="1">
        <v>2.4922559261322021</v>
      </c>
      <c r="AK2380" s="1">
        <v>0</v>
      </c>
      <c r="AL2380" s="1">
        <v>0</v>
      </c>
      <c r="AM2380" s="1">
        <v>4.1538608130340675</v>
      </c>
    </row>
    <row r="2381" spans="5:39" x14ac:dyDescent="0.2">
      <c r="E2381" s="1" t="str">
        <f t="shared" si="37"/>
        <v>1---1----1</v>
      </c>
      <c r="F2381" s="1">
        <v>1</v>
      </c>
      <c r="G2381" s="1" t="s">
        <v>87</v>
      </c>
      <c r="H2381" s="1" t="s">
        <v>87</v>
      </c>
      <c r="I2381" s="1" t="s">
        <v>87</v>
      </c>
      <c r="J2381" s="1">
        <v>1</v>
      </c>
      <c r="K2381" s="1" t="s">
        <v>87</v>
      </c>
      <c r="L2381" s="1" t="s">
        <v>87</v>
      </c>
      <c r="M2381" s="1" t="s">
        <v>87</v>
      </c>
      <c r="N2381" s="1" t="s">
        <v>87</v>
      </c>
      <c r="O2381" s="1">
        <v>1</v>
      </c>
      <c r="P2381" s="1">
        <v>2630</v>
      </c>
      <c r="Q2381" s="1">
        <v>5425963</v>
      </c>
      <c r="R2381" s="1">
        <v>49065.322093999712</v>
      </c>
      <c r="S2381" s="1">
        <v>55.749134063720703</v>
      </c>
      <c r="T2381" s="1">
        <v>-440.74736160258306</v>
      </c>
      <c r="U2381" s="1">
        <v>85.218905542558602</v>
      </c>
      <c r="V2381" s="1">
        <v>268.76547241210938</v>
      </c>
      <c r="W2381" s="1">
        <v>-62.503387451171875</v>
      </c>
      <c r="X2381" s="1">
        <v>-0.12738811197739092</v>
      </c>
      <c r="Y2381" s="1">
        <v>0.45805693846419526</v>
      </c>
      <c r="Z2381" s="1">
        <v>6.9669107585142029</v>
      </c>
      <c r="AA2381" s="1">
        <v>48.503906126893973</v>
      </c>
      <c r="AB2381" s="1">
        <v>41.149008940901368</v>
      </c>
      <c r="AC2381" s="1">
        <v>2.8945829523717723</v>
      </c>
      <c r="AD2381" s="1">
        <v>2.7534282854490531E-2</v>
      </c>
      <c r="AE2381" s="1">
        <v>0.21004566378355327</v>
      </c>
      <c r="AF2381" s="1">
        <v>5.4423887520058649</v>
      </c>
      <c r="AG2381" s="1">
        <v>-3.4607815684597956</v>
      </c>
      <c r="AH2381" s="1">
        <v>8.8612987315208525</v>
      </c>
      <c r="AI2381" s="1">
        <v>8.2764058692014721</v>
      </c>
      <c r="AJ2381" s="1">
        <v>2.6876547336578369</v>
      </c>
      <c r="AK2381" s="1">
        <v>0</v>
      </c>
      <c r="AL2381" s="1">
        <v>0</v>
      </c>
      <c r="AM2381" s="1">
        <v>10.582674901169275</v>
      </c>
    </row>
    <row r="2382" spans="5:39" x14ac:dyDescent="0.2">
      <c r="E2382" s="1" t="str">
        <f t="shared" si="37"/>
        <v>0---0----2</v>
      </c>
      <c r="F2382" s="1">
        <v>0</v>
      </c>
      <c r="G2382" s="1" t="s">
        <v>87</v>
      </c>
      <c r="H2382" s="1" t="s">
        <v>87</v>
      </c>
      <c r="I2382" s="1" t="s">
        <v>87</v>
      </c>
      <c r="J2382" s="1">
        <v>0</v>
      </c>
      <c r="K2382" s="1" t="s">
        <v>87</v>
      </c>
      <c r="L2382" s="1" t="s">
        <v>87</v>
      </c>
      <c r="M2382" s="1" t="s">
        <v>87</v>
      </c>
      <c r="N2382" s="1" t="s">
        <v>87</v>
      </c>
      <c r="O2382" s="1">
        <v>2</v>
      </c>
      <c r="P2382" s="1">
        <v>1522</v>
      </c>
      <c r="Q2382" s="1">
        <v>5620970</v>
      </c>
      <c r="R2382" s="1">
        <v>17041.930493278727</v>
      </c>
      <c r="S2382" s="1">
        <v>27.307731628417969</v>
      </c>
      <c r="T2382" s="1">
        <v>-61.129462623039792</v>
      </c>
      <c r="U2382" s="1">
        <v>50.670573895857039</v>
      </c>
      <c r="V2382" s="1">
        <v>117.58735656738281</v>
      </c>
      <c r="W2382" s="1">
        <v>85.091728210449219</v>
      </c>
      <c r="X2382" s="1">
        <v>0.49930803463849982</v>
      </c>
      <c r="Y2382" s="1">
        <v>0</v>
      </c>
      <c r="Z2382" s="1">
        <v>1.242685870943983</v>
      </c>
      <c r="AA2382" s="1">
        <v>9.3624410021757818</v>
      </c>
      <c r="AB2382" s="1">
        <v>69.194213810071929</v>
      </c>
      <c r="AC2382" s="1">
        <v>19.637980633235902</v>
      </c>
      <c r="AD2382" s="1">
        <v>0.56267868357240836</v>
      </c>
      <c r="AE2382" s="1">
        <v>0</v>
      </c>
      <c r="AF2382" s="1">
        <v>0.97547220497529785</v>
      </c>
      <c r="AG2382" s="1">
        <v>-25.630086818900722</v>
      </c>
      <c r="AH2382" s="1">
        <v>0</v>
      </c>
      <c r="AI2382" s="1">
        <v>0.62489873710372079</v>
      </c>
      <c r="AJ2382" s="1">
        <v>1.1758735179901123</v>
      </c>
      <c r="AK2382" s="1">
        <v>0</v>
      </c>
      <c r="AL2382" s="1">
        <v>0</v>
      </c>
      <c r="AM2382" s="1">
        <v>2.968449029754503</v>
      </c>
    </row>
    <row r="2383" spans="5:39" x14ac:dyDescent="0.2">
      <c r="E2383" s="1" t="str">
        <f t="shared" si="37"/>
        <v>0---1----2</v>
      </c>
      <c r="F2383" s="1">
        <v>0</v>
      </c>
      <c r="G2383" s="1" t="s">
        <v>87</v>
      </c>
      <c r="H2383" s="1" t="s">
        <v>87</v>
      </c>
      <c r="I2383" s="1" t="s">
        <v>87</v>
      </c>
      <c r="J2383" s="1">
        <v>1</v>
      </c>
      <c r="K2383" s="1" t="s">
        <v>87</v>
      </c>
      <c r="L2383" s="1" t="s">
        <v>87</v>
      </c>
      <c r="M2383" s="1" t="s">
        <v>87</v>
      </c>
      <c r="N2383" s="1" t="s">
        <v>87</v>
      </c>
      <c r="O2383" s="1">
        <v>2</v>
      </c>
      <c r="P2383" s="1">
        <v>2547</v>
      </c>
      <c r="Q2383" s="1">
        <v>8657836</v>
      </c>
      <c r="R2383" s="1">
        <v>27311.05207687254</v>
      </c>
      <c r="S2383" s="1">
        <v>48.246345520019531</v>
      </c>
      <c r="T2383" s="1">
        <v>-238.89733026841407</v>
      </c>
      <c r="U2383" s="1">
        <v>63.419685913492955</v>
      </c>
      <c r="V2383" s="1">
        <v>127.57850646972656</v>
      </c>
      <c r="W2383" s="1">
        <v>-48.254558563232422</v>
      </c>
      <c r="X2383" s="1">
        <v>-0.1766850959362902</v>
      </c>
      <c r="Y2383" s="1">
        <v>0.9076055494698676</v>
      </c>
      <c r="Z2383" s="1">
        <v>9.9002452806913865</v>
      </c>
      <c r="AA2383" s="1">
        <v>49.354203521526621</v>
      </c>
      <c r="AB2383" s="1">
        <v>33.041512913850532</v>
      </c>
      <c r="AC2383" s="1">
        <v>6.4397847221869293</v>
      </c>
      <c r="AD2383" s="1">
        <v>0.35664801227466081</v>
      </c>
      <c r="AE2383" s="1">
        <v>0.52446130880742015</v>
      </c>
      <c r="AF2383" s="1">
        <v>8.4944089955041875</v>
      </c>
      <c r="AG2383" s="1">
        <v>-6.3150695906941969</v>
      </c>
      <c r="AH2383" s="1">
        <v>3.7263570540195503</v>
      </c>
      <c r="AI2383" s="1">
        <v>10.871486710668718</v>
      </c>
      <c r="AJ2383" s="1">
        <v>1.2757850885391235</v>
      </c>
      <c r="AK2383" s="1">
        <v>0</v>
      </c>
      <c r="AL2383" s="1">
        <v>0</v>
      </c>
      <c r="AM2383" s="1">
        <v>-8.6381981874082054</v>
      </c>
    </row>
    <row r="2384" spans="5:39" x14ac:dyDescent="0.2">
      <c r="E2384" s="1" t="str">
        <f t="shared" si="37"/>
        <v>1---0----2</v>
      </c>
      <c r="F2384" s="1">
        <v>1</v>
      </c>
      <c r="G2384" s="1" t="s">
        <v>87</v>
      </c>
      <c r="H2384" s="1" t="s">
        <v>87</v>
      </c>
      <c r="I2384" s="1" t="s">
        <v>87</v>
      </c>
      <c r="J2384" s="1">
        <v>0</v>
      </c>
      <c r="K2384" s="1" t="s">
        <v>87</v>
      </c>
      <c r="L2384" s="1" t="s">
        <v>87</v>
      </c>
      <c r="M2384" s="1" t="s">
        <v>87</v>
      </c>
      <c r="N2384" s="1" t="s">
        <v>87</v>
      </c>
      <c r="O2384" s="1">
        <v>2</v>
      </c>
      <c r="P2384" s="1">
        <v>605</v>
      </c>
      <c r="Q2384" s="1">
        <v>1042031</v>
      </c>
      <c r="R2384" s="1">
        <v>29074.736338602474</v>
      </c>
      <c r="S2384" s="1">
        <v>30.718341827392578</v>
      </c>
      <c r="T2384" s="1">
        <v>-59.256163919354975</v>
      </c>
      <c r="U2384" s="1">
        <v>75.970366810631148</v>
      </c>
      <c r="V2384" s="1">
        <v>246.91635131835938</v>
      </c>
      <c r="W2384" s="1">
        <v>216.55612182617188</v>
      </c>
      <c r="X2384" s="1">
        <v>0.7448257459815748</v>
      </c>
      <c r="Y2384" s="1">
        <v>0</v>
      </c>
      <c r="Z2384" s="1">
        <v>0</v>
      </c>
      <c r="AA2384" s="1">
        <v>1.5326799298677296</v>
      </c>
      <c r="AB2384" s="1">
        <v>63.885719330806857</v>
      </c>
      <c r="AC2384" s="1">
        <v>31.347148021507998</v>
      </c>
      <c r="AD2384" s="1">
        <v>3.2344527178174163</v>
      </c>
      <c r="AE2384" s="1">
        <v>0</v>
      </c>
      <c r="AF2384" s="1">
        <v>0</v>
      </c>
      <c r="AG2384" s="1">
        <v>-54.489214605938905</v>
      </c>
      <c r="AH2384" s="1">
        <v>4.1377847683994044E-2</v>
      </c>
      <c r="AI2384" s="1">
        <v>0</v>
      </c>
      <c r="AJ2384" s="1">
        <v>2.4691636562347412</v>
      </c>
      <c r="AK2384" s="1">
        <v>0</v>
      </c>
      <c r="AL2384" s="1">
        <v>0</v>
      </c>
      <c r="AM2384" s="1">
        <v>7.3733961243649002</v>
      </c>
    </row>
    <row r="2385" spans="5:39" x14ac:dyDescent="0.2">
      <c r="E2385" s="1" t="str">
        <f t="shared" si="37"/>
        <v>1---1----2</v>
      </c>
      <c r="F2385" s="1">
        <v>1</v>
      </c>
      <c r="G2385" s="1" t="s">
        <v>87</v>
      </c>
      <c r="H2385" s="1" t="s">
        <v>87</v>
      </c>
      <c r="I2385" s="1" t="s">
        <v>87</v>
      </c>
      <c r="J2385" s="1">
        <v>1</v>
      </c>
      <c r="K2385" s="1" t="s">
        <v>87</v>
      </c>
      <c r="L2385" s="1" t="s">
        <v>87</v>
      </c>
      <c r="M2385" s="1" t="s">
        <v>87</v>
      </c>
      <c r="N2385" s="1" t="s">
        <v>87</v>
      </c>
      <c r="O2385" s="1">
        <v>2</v>
      </c>
      <c r="P2385" s="1">
        <v>6563</v>
      </c>
      <c r="Q2385" s="1">
        <v>13813299</v>
      </c>
      <c r="R2385" s="1">
        <v>51966.776875705691</v>
      </c>
      <c r="S2385" s="1">
        <v>57.964187622070313</v>
      </c>
      <c r="T2385" s="1">
        <v>-365.7463853291016</v>
      </c>
      <c r="U2385" s="1">
        <v>92.785060865438439</v>
      </c>
      <c r="V2385" s="1">
        <v>275.0606689453125</v>
      </c>
      <c r="W2385" s="1">
        <v>17.185113906860352</v>
      </c>
      <c r="X2385" s="1">
        <v>3.3069424236111013E-2</v>
      </c>
      <c r="Y2385" s="1">
        <v>0.31741150321874589</v>
      </c>
      <c r="Z2385" s="1">
        <v>2.9011389675992683</v>
      </c>
      <c r="AA2385" s="1">
        <v>38.360742064585729</v>
      </c>
      <c r="AB2385" s="1">
        <v>51.921449032559131</v>
      </c>
      <c r="AC2385" s="1">
        <v>6.3663213255573492</v>
      </c>
      <c r="AD2385" s="1">
        <v>0.13293710647977722</v>
      </c>
      <c r="AE2385" s="1">
        <v>0.23661979661773772</v>
      </c>
      <c r="AF2385" s="1">
        <v>2.0588781868835242</v>
      </c>
      <c r="AG2385" s="1">
        <v>-6.0283858251473763</v>
      </c>
      <c r="AH2385" s="1">
        <v>9.1943081236096429</v>
      </c>
      <c r="AI2385" s="1">
        <v>6.0147693761453862</v>
      </c>
      <c r="AJ2385" s="1">
        <v>2.7506065368652344</v>
      </c>
      <c r="AK2385" s="1">
        <v>0</v>
      </c>
      <c r="AL2385" s="1">
        <v>0</v>
      </c>
      <c r="AM2385" s="1">
        <v>5.9050893124914143</v>
      </c>
    </row>
    <row r="2386" spans="5:39" x14ac:dyDescent="0.2">
      <c r="E2386" s="1" t="str">
        <f t="shared" si="37"/>
        <v>0----0---1</v>
      </c>
      <c r="F2386" s="1">
        <v>0</v>
      </c>
      <c r="G2386" s="1" t="s">
        <v>87</v>
      </c>
      <c r="H2386" s="1" t="s">
        <v>87</v>
      </c>
      <c r="I2386" s="1" t="s">
        <v>87</v>
      </c>
      <c r="J2386" s="1" t="s">
        <v>87</v>
      </c>
      <c r="K2386" s="1">
        <v>0</v>
      </c>
      <c r="L2386" s="1" t="s">
        <v>87</v>
      </c>
      <c r="M2386" s="1" t="s">
        <v>87</v>
      </c>
      <c r="N2386" s="1" t="s">
        <v>87</v>
      </c>
      <c r="O2386" s="1">
        <v>1</v>
      </c>
      <c r="P2386" s="1">
        <v>1528</v>
      </c>
      <c r="Q2386" s="1">
        <v>5529542</v>
      </c>
      <c r="R2386" s="1">
        <v>20786.487495035206</v>
      </c>
      <c r="S2386" s="1">
        <v>35.511302947998047</v>
      </c>
      <c r="T2386" s="1">
        <v>-213.03347010152618</v>
      </c>
      <c r="U2386" s="1">
        <v>49.486898617303694</v>
      </c>
      <c r="V2386" s="1">
        <v>122.99295043945313</v>
      </c>
      <c r="W2386" s="1">
        <v>-30.68133544921875</v>
      </c>
      <c r="X2386" s="1">
        <v>-0.14760230874286431</v>
      </c>
      <c r="Y2386" s="1">
        <v>0.63730413838976174</v>
      </c>
      <c r="Z2386" s="1">
        <v>10.774689838688268</v>
      </c>
      <c r="AA2386" s="1">
        <v>42.945039571089247</v>
      </c>
      <c r="AB2386" s="1">
        <v>40.607540371336356</v>
      </c>
      <c r="AC2386" s="1">
        <v>5.0167626902915288</v>
      </c>
      <c r="AD2386" s="1">
        <v>1.8663390204830706E-2</v>
      </c>
      <c r="AE2386" s="1">
        <v>0.63730413838976174</v>
      </c>
      <c r="AF2386" s="1">
        <v>10.067759680639012</v>
      </c>
      <c r="AG2386" s="1">
        <v>-5.8053252748315884</v>
      </c>
      <c r="AH2386" s="1">
        <v>2.1514615793299665</v>
      </c>
      <c r="AI2386" s="1">
        <v>10.21186016641955</v>
      </c>
      <c r="AJ2386" s="1">
        <v>1.2299295663833618</v>
      </c>
      <c r="AK2386" s="1">
        <v>0</v>
      </c>
      <c r="AL2386" s="1">
        <v>0</v>
      </c>
      <c r="AM2386" s="1">
        <v>3.3142864492502517</v>
      </c>
    </row>
    <row r="2387" spans="5:39" x14ac:dyDescent="0.2">
      <c r="E2387" s="1" t="str">
        <f t="shared" si="37"/>
        <v>0----1---1</v>
      </c>
      <c r="F2387" s="1">
        <v>0</v>
      </c>
      <c r="G2387" s="1" t="s">
        <v>87</v>
      </c>
      <c r="H2387" s="1" t="s">
        <v>87</v>
      </c>
      <c r="I2387" s="1" t="s">
        <v>87</v>
      </c>
      <c r="J2387" s="1" t="s">
        <v>87</v>
      </c>
      <c r="K2387" s="1">
        <v>1</v>
      </c>
      <c r="L2387" s="1" t="s">
        <v>87</v>
      </c>
      <c r="M2387" s="1" t="s">
        <v>87</v>
      </c>
      <c r="N2387" s="1" t="s">
        <v>87</v>
      </c>
      <c r="O2387" s="1">
        <v>1</v>
      </c>
      <c r="P2387" s="1">
        <v>171</v>
      </c>
      <c r="Q2387" s="1">
        <v>482716</v>
      </c>
      <c r="R2387" s="1">
        <v>34303.725233267738</v>
      </c>
      <c r="S2387" s="1">
        <v>65.524894714355469</v>
      </c>
      <c r="T2387" s="1">
        <v>-348.68737095626705</v>
      </c>
      <c r="U2387" s="1">
        <v>53.796911264596332</v>
      </c>
      <c r="V2387" s="1">
        <v>132.64631652832031</v>
      </c>
      <c r="W2387" s="1">
        <v>-208.54034423828125</v>
      </c>
      <c r="X2387" s="1">
        <v>-0.60792331684151579</v>
      </c>
      <c r="Y2387" s="1">
        <v>1.8294400848532055</v>
      </c>
      <c r="Z2387" s="1">
        <v>22.845731237414959</v>
      </c>
      <c r="AA2387" s="1">
        <v>49.457237796136859</v>
      </c>
      <c r="AB2387" s="1">
        <v>19.298510925678865</v>
      </c>
      <c r="AC2387" s="1">
        <v>6.5690799559161084</v>
      </c>
      <c r="AD2387" s="1">
        <v>0</v>
      </c>
      <c r="AE2387" s="1">
        <v>0.12367520446805161</v>
      </c>
      <c r="AF2387" s="1">
        <v>7.6807066681029834</v>
      </c>
      <c r="AG2387" s="1">
        <v>-2.92229073708722</v>
      </c>
      <c r="AH2387" s="1">
        <v>5.2926073639295588</v>
      </c>
      <c r="AI2387" s="1">
        <v>9.7080349345616117</v>
      </c>
      <c r="AJ2387" s="1">
        <v>1.3264632225036621</v>
      </c>
      <c r="AK2387" s="1">
        <v>0</v>
      </c>
      <c r="AL2387" s="1">
        <v>0</v>
      </c>
      <c r="AM2387" s="1">
        <v>-58.374557667899865</v>
      </c>
    </row>
    <row r="2388" spans="5:39" x14ac:dyDescent="0.2">
      <c r="E2388" s="1" t="str">
        <f t="shared" si="37"/>
        <v>1----0---1</v>
      </c>
      <c r="F2388" s="1">
        <v>1</v>
      </c>
      <c r="G2388" s="1" t="s">
        <v>87</v>
      </c>
      <c r="H2388" s="1" t="s">
        <v>87</v>
      </c>
      <c r="I2388" s="1" t="s">
        <v>87</v>
      </c>
      <c r="J2388" s="1" t="s">
        <v>87</v>
      </c>
      <c r="K2388" s="1">
        <v>0</v>
      </c>
      <c r="L2388" s="1" t="s">
        <v>87</v>
      </c>
      <c r="M2388" s="1" t="s">
        <v>87</v>
      </c>
      <c r="N2388" s="1" t="s">
        <v>87</v>
      </c>
      <c r="O2388" s="1">
        <v>1</v>
      </c>
      <c r="P2388" s="1">
        <v>2319</v>
      </c>
      <c r="Q2388" s="1">
        <v>4798862</v>
      </c>
      <c r="R2388" s="1">
        <v>43537.518474628589</v>
      </c>
      <c r="S2388" s="1">
        <v>49.365531921386719</v>
      </c>
      <c r="T2388" s="1">
        <v>-384.13794334881754</v>
      </c>
      <c r="U2388" s="1">
        <v>83.52171835166709</v>
      </c>
      <c r="V2388" s="1">
        <v>259.44573974609375</v>
      </c>
      <c r="W2388" s="1">
        <v>-12.433928489685059</v>
      </c>
      <c r="X2388" s="1">
        <v>-2.8559111601482081E-2</v>
      </c>
      <c r="Y2388" s="1">
        <v>0.17285348067937772</v>
      </c>
      <c r="Z2388" s="1">
        <v>5.6106010133235751</v>
      </c>
      <c r="AA2388" s="1">
        <v>43.817471725588277</v>
      </c>
      <c r="AB2388" s="1">
        <v>44.892580782693898</v>
      </c>
      <c r="AC2388" s="1">
        <v>5.4753606167462197</v>
      </c>
      <c r="AD2388" s="1">
        <v>3.1132380968654651E-2</v>
      </c>
      <c r="AE2388" s="1">
        <v>0.17285348067937772</v>
      </c>
      <c r="AF2388" s="1">
        <v>4.9577795735739016</v>
      </c>
      <c r="AG2388" s="1">
        <v>-6.3234818303302998</v>
      </c>
      <c r="AH2388" s="1">
        <v>7.3819434274279132</v>
      </c>
      <c r="AI2388" s="1">
        <v>5.4091968114850664</v>
      </c>
      <c r="AJ2388" s="1">
        <v>2.5944573879241943</v>
      </c>
      <c r="AK2388" s="1">
        <v>0</v>
      </c>
      <c r="AL2388" s="1">
        <v>0</v>
      </c>
      <c r="AM2388" s="1">
        <v>22.26889988539271</v>
      </c>
    </row>
    <row r="2389" spans="5:39" x14ac:dyDescent="0.2">
      <c r="E2389" s="1" t="str">
        <f t="shared" si="37"/>
        <v>1----1---1</v>
      </c>
      <c r="F2389" s="1">
        <v>1</v>
      </c>
      <c r="G2389" s="1" t="s">
        <v>87</v>
      </c>
      <c r="H2389" s="1" t="s">
        <v>87</v>
      </c>
      <c r="I2389" s="1" t="s">
        <v>87</v>
      </c>
      <c r="J2389" s="1" t="s">
        <v>87</v>
      </c>
      <c r="K2389" s="1">
        <v>1</v>
      </c>
      <c r="L2389" s="1" t="s">
        <v>87</v>
      </c>
      <c r="M2389" s="1" t="s">
        <v>87</v>
      </c>
      <c r="N2389" s="1" t="s">
        <v>87</v>
      </c>
      <c r="O2389" s="1">
        <v>1</v>
      </c>
      <c r="P2389" s="1">
        <v>629</v>
      </c>
      <c r="Q2389" s="1">
        <v>1174422</v>
      </c>
      <c r="R2389" s="1">
        <v>62121.774553560586</v>
      </c>
      <c r="S2389" s="1">
        <v>69.161552429199219</v>
      </c>
      <c r="T2389" s="1">
        <v>-534.45211431589541</v>
      </c>
      <c r="U2389" s="1">
        <v>89.184934345726859</v>
      </c>
      <c r="V2389" s="1">
        <v>297.74102783203125</v>
      </c>
      <c r="W2389" s="1">
        <v>-163.26516723632813</v>
      </c>
      <c r="X2389" s="1">
        <v>-0.2628147190089733</v>
      </c>
      <c r="Y2389" s="1">
        <v>1.4099701810763083</v>
      </c>
      <c r="Z2389" s="1">
        <v>10.118083619005775</v>
      </c>
      <c r="AA2389" s="1">
        <v>48.037417555188853</v>
      </c>
      <c r="AB2389" s="1">
        <v>35.356030455832745</v>
      </c>
      <c r="AC2389" s="1">
        <v>5.078498188896325</v>
      </c>
      <c r="AD2389" s="1">
        <v>0</v>
      </c>
      <c r="AE2389" s="1">
        <v>0.26412992944614461</v>
      </c>
      <c r="AF2389" s="1">
        <v>5.420623932453581</v>
      </c>
      <c r="AG2389" s="1">
        <v>-2.7276624470879849</v>
      </c>
      <c r="AH2389" s="1">
        <v>10.805604160298008</v>
      </c>
      <c r="AI2389" s="1">
        <v>16.348077418486195</v>
      </c>
      <c r="AJ2389" s="1">
        <v>2.9774100780487061</v>
      </c>
      <c r="AK2389" s="1">
        <v>0</v>
      </c>
      <c r="AL2389" s="1">
        <v>0</v>
      </c>
      <c r="AM2389" s="1">
        <v>-40.165017117349251</v>
      </c>
    </row>
    <row r="2390" spans="5:39" x14ac:dyDescent="0.2">
      <c r="E2390" s="1" t="str">
        <f t="shared" si="37"/>
        <v>0----0---2</v>
      </c>
      <c r="F2390" s="1">
        <v>0</v>
      </c>
      <c r="G2390" s="1" t="s">
        <v>87</v>
      </c>
      <c r="H2390" s="1" t="s">
        <v>87</v>
      </c>
      <c r="I2390" s="1" t="s">
        <v>87</v>
      </c>
      <c r="J2390" s="1" t="s">
        <v>87</v>
      </c>
      <c r="K2390" s="1">
        <v>0</v>
      </c>
      <c r="L2390" s="1" t="s">
        <v>87</v>
      </c>
      <c r="M2390" s="1" t="s">
        <v>87</v>
      </c>
      <c r="N2390" s="1" t="s">
        <v>87</v>
      </c>
      <c r="O2390" s="1">
        <v>2</v>
      </c>
      <c r="P2390" s="1">
        <v>3595</v>
      </c>
      <c r="Q2390" s="1">
        <v>12908674</v>
      </c>
      <c r="R2390" s="1">
        <v>22096.601861976178</v>
      </c>
      <c r="S2390" s="1">
        <v>37.874732971191406</v>
      </c>
      <c r="T2390" s="1">
        <v>-153.70062823999797</v>
      </c>
      <c r="U2390" s="1">
        <v>58.21329432561074</v>
      </c>
      <c r="V2390" s="1">
        <v>121.54447174072266</v>
      </c>
      <c r="W2390" s="1">
        <v>18.33256721496582</v>
      </c>
      <c r="X2390" s="1">
        <v>8.2965549768593577E-2</v>
      </c>
      <c r="Y2390" s="1">
        <v>0.26075490015473313</v>
      </c>
      <c r="Z2390" s="1">
        <v>5.5746082053044335</v>
      </c>
      <c r="AA2390" s="1">
        <v>32.811743483490247</v>
      </c>
      <c r="AB2390" s="1">
        <v>48.887678161211603</v>
      </c>
      <c r="AC2390" s="1">
        <v>12.035775324405899</v>
      </c>
      <c r="AD2390" s="1">
        <v>0.42943992543308479</v>
      </c>
      <c r="AE2390" s="1">
        <v>0.20689963973061831</v>
      </c>
      <c r="AF2390" s="1">
        <v>5.0917003559002261</v>
      </c>
      <c r="AG2390" s="1">
        <v>-14.783392219244281</v>
      </c>
      <c r="AH2390" s="1">
        <v>1.8320654318580405</v>
      </c>
      <c r="AI2390" s="1">
        <v>3.7801828142440104</v>
      </c>
      <c r="AJ2390" s="1">
        <v>1.215444803237915</v>
      </c>
      <c r="AK2390" s="1">
        <v>0</v>
      </c>
      <c r="AL2390" s="1">
        <v>0</v>
      </c>
      <c r="AM2390" s="1">
        <v>1.4465715004167294</v>
      </c>
    </row>
    <row r="2391" spans="5:39" x14ac:dyDescent="0.2">
      <c r="E2391" s="1" t="str">
        <f t="shared" si="37"/>
        <v>0----1---2</v>
      </c>
      <c r="F2391" s="1">
        <v>0</v>
      </c>
      <c r="G2391" s="1" t="s">
        <v>87</v>
      </c>
      <c r="H2391" s="1" t="s">
        <v>87</v>
      </c>
      <c r="I2391" s="1" t="s">
        <v>87</v>
      </c>
      <c r="J2391" s="1" t="s">
        <v>87</v>
      </c>
      <c r="K2391" s="1">
        <v>1</v>
      </c>
      <c r="L2391" s="1" t="s">
        <v>87</v>
      </c>
      <c r="M2391" s="1" t="s">
        <v>87</v>
      </c>
      <c r="N2391" s="1" t="s">
        <v>87</v>
      </c>
      <c r="O2391" s="1">
        <v>2</v>
      </c>
      <c r="P2391" s="1">
        <v>474</v>
      </c>
      <c r="Q2391" s="1">
        <v>1370132</v>
      </c>
      <c r="R2391" s="1">
        <v>34309.803704885577</v>
      </c>
      <c r="S2391" s="1">
        <v>60.061607360839844</v>
      </c>
      <c r="T2391" s="1">
        <v>-312.28339917370141</v>
      </c>
      <c r="U2391" s="1">
        <v>60.168346295515676</v>
      </c>
      <c r="V2391" s="1">
        <v>143.43931579589844</v>
      </c>
      <c r="W2391" s="1">
        <v>-128.55049133300781</v>
      </c>
      <c r="X2391" s="1">
        <v>-0.37467568290022812</v>
      </c>
      <c r="Y2391" s="1">
        <v>3.2784432448844347</v>
      </c>
      <c r="Z2391" s="1">
        <v>15.136497797292522</v>
      </c>
      <c r="AA2391" s="1">
        <v>41.142386281029857</v>
      </c>
      <c r="AB2391" s="1">
        <v>32.063698972069844</v>
      </c>
      <c r="AC2391" s="1">
        <v>7.8628920425185305</v>
      </c>
      <c r="AD2391" s="1">
        <v>0.51608166220480944</v>
      </c>
      <c r="AE2391" s="1">
        <v>1.3647590159196339</v>
      </c>
      <c r="AF2391" s="1">
        <v>9.7065100296905698</v>
      </c>
      <c r="AG2391" s="1">
        <v>-5.7708120339767754</v>
      </c>
      <c r="AH2391" s="1">
        <v>6.2860022571692005</v>
      </c>
      <c r="AI2391" s="1">
        <v>35.645425741438508</v>
      </c>
      <c r="AJ2391" s="1">
        <v>1.4343931674957275</v>
      </c>
      <c r="AK2391" s="1">
        <v>0</v>
      </c>
      <c r="AL2391" s="1">
        <v>0</v>
      </c>
      <c r="AM2391" s="1">
        <v>-56.035374851378343</v>
      </c>
    </row>
    <row r="2392" spans="5:39" x14ac:dyDescent="0.2">
      <c r="E2392" s="1" t="str">
        <f t="shared" si="37"/>
        <v>1----0---2</v>
      </c>
      <c r="F2392" s="1">
        <v>1</v>
      </c>
      <c r="G2392" s="1" t="s">
        <v>87</v>
      </c>
      <c r="H2392" s="1" t="s">
        <v>87</v>
      </c>
      <c r="I2392" s="1" t="s">
        <v>87</v>
      </c>
      <c r="J2392" s="1" t="s">
        <v>87</v>
      </c>
      <c r="K2392" s="1">
        <v>0</v>
      </c>
      <c r="L2392" s="1" t="s">
        <v>87</v>
      </c>
      <c r="M2392" s="1" t="s">
        <v>87</v>
      </c>
      <c r="N2392" s="1" t="s">
        <v>87</v>
      </c>
      <c r="O2392" s="1">
        <v>2</v>
      </c>
      <c r="P2392" s="1">
        <v>5471</v>
      </c>
      <c r="Q2392" s="1">
        <v>11553901</v>
      </c>
      <c r="R2392" s="1">
        <v>45843.362672145755</v>
      </c>
      <c r="S2392" s="1">
        <v>51.64044189453125</v>
      </c>
      <c r="T2392" s="1">
        <v>-308.36259530095214</v>
      </c>
      <c r="U2392" s="1">
        <v>91.383028665744476</v>
      </c>
      <c r="V2392" s="1">
        <v>265.30099487304688</v>
      </c>
      <c r="W2392" s="1">
        <v>63.810443878173828</v>
      </c>
      <c r="X2392" s="1">
        <v>0.1391923283082914</v>
      </c>
      <c r="Y2392" s="1">
        <v>0.15540205857744496</v>
      </c>
      <c r="Z2392" s="1">
        <v>1.9132931812380942</v>
      </c>
      <c r="AA2392" s="1">
        <v>33.114218306007643</v>
      </c>
      <c r="AB2392" s="1">
        <v>55.279943977363146</v>
      </c>
      <c r="AC2392" s="1">
        <v>9.1573832941791693</v>
      </c>
      <c r="AD2392" s="1">
        <v>0.37975918263450587</v>
      </c>
      <c r="AE2392" s="1">
        <v>0.14852992076009652</v>
      </c>
      <c r="AF2392" s="1">
        <v>1.8273741483504142</v>
      </c>
      <c r="AG2392" s="1">
        <v>-11.654893874235482</v>
      </c>
      <c r="AH2392" s="1">
        <v>7.0700423537963344</v>
      </c>
      <c r="AI2392" s="1">
        <v>2.9173514072845994</v>
      </c>
      <c r="AJ2392" s="1">
        <v>2.6530101299285889</v>
      </c>
      <c r="AK2392" s="1">
        <v>0</v>
      </c>
      <c r="AL2392" s="1">
        <v>0</v>
      </c>
      <c r="AM2392" s="1">
        <v>17.156501758199703</v>
      </c>
    </row>
    <row r="2393" spans="5:39" x14ac:dyDescent="0.2">
      <c r="E2393" s="1" t="str">
        <f t="shared" si="37"/>
        <v>1----1---2</v>
      </c>
      <c r="F2393" s="1">
        <v>1</v>
      </c>
      <c r="G2393" s="1" t="s">
        <v>87</v>
      </c>
      <c r="H2393" s="1" t="s">
        <v>87</v>
      </c>
      <c r="I2393" s="1" t="s">
        <v>87</v>
      </c>
      <c r="J2393" s="1" t="s">
        <v>87</v>
      </c>
      <c r="K2393" s="1">
        <v>1</v>
      </c>
      <c r="L2393" s="1" t="s">
        <v>87</v>
      </c>
      <c r="M2393" s="1" t="s">
        <v>87</v>
      </c>
      <c r="N2393" s="1" t="s">
        <v>87</v>
      </c>
      <c r="O2393" s="1">
        <v>2</v>
      </c>
      <c r="P2393" s="1">
        <v>1697</v>
      </c>
      <c r="Q2393" s="1">
        <v>3301429</v>
      </c>
      <c r="R2393" s="1">
        <v>66171.263962058016</v>
      </c>
      <c r="S2393" s="1">
        <v>71.495574951171875</v>
      </c>
      <c r="T2393" s="1">
        <v>-469.83292394138357</v>
      </c>
      <c r="U2393" s="1">
        <v>92.384479412209785</v>
      </c>
      <c r="V2393" s="1">
        <v>300.33297729492188</v>
      </c>
      <c r="W2393" s="1">
        <v>-83.060470581054688</v>
      </c>
      <c r="X2393" s="1">
        <v>-0.12552347591347324</v>
      </c>
      <c r="Y2393" s="1">
        <v>0.7842058696400861</v>
      </c>
      <c r="Z2393" s="1">
        <v>5.4425825907508534</v>
      </c>
      <c r="AA2393" s="1">
        <v>45.097774327420041</v>
      </c>
      <c r="AB2393" s="1">
        <v>43.944122378521541</v>
      </c>
      <c r="AC2393" s="1">
        <v>4.4832404392158667</v>
      </c>
      <c r="AD2393" s="1">
        <v>0.24807439445161472</v>
      </c>
      <c r="AE2393" s="1">
        <v>0.47022062264552716</v>
      </c>
      <c r="AF2393" s="1">
        <v>2.2192208283140422</v>
      </c>
      <c r="AG2393" s="1">
        <v>-1.6331889728166618</v>
      </c>
      <c r="AH2393" s="1">
        <v>13.739588156516202</v>
      </c>
      <c r="AI2393" s="1">
        <v>14.956256356493725</v>
      </c>
      <c r="AJ2393" s="1">
        <v>3.0033297538757324</v>
      </c>
      <c r="AK2393" s="1">
        <v>0</v>
      </c>
      <c r="AL2393" s="1">
        <v>0</v>
      </c>
      <c r="AM2393" s="1">
        <v>-33.007661587921127</v>
      </c>
    </row>
    <row r="2394" spans="5:39" x14ac:dyDescent="0.2">
      <c r="E2394" s="1" t="str">
        <f t="shared" si="37"/>
        <v>0-------01</v>
      </c>
      <c r="F2394" s="1">
        <v>0</v>
      </c>
      <c r="G2394" s="1" t="s">
        <v>87</v>
      </c>
      <c r="H2394" s="1" t="s">
        <v>87</v>
      </c>
      <c r="I2394" s="1" t="s">
        <v>87</v>
      </c>
      <c r="J2394" s="1" t="s">
        <v>87</v>
      </c>
      <c r="K2394" s="1" t="s">
        <v>87</v>
      </c>
      <c r="L2394" s="1" t="s">
        <v>87</v>
      </c>
      <c r="M2394" s="1" t="s">
        <v>87</v>
      </c>
      <c r="N2394" s="1">
        <v>0</v>
      </c>
      <c r="O2394" s="1">
        <v>1</v>
      </c>
      <c r="P2394" s="1">
        <v>1208</v>
      </c>
      <c r="Q2394" s="1">
        <v>4193574</v>
      </c>
      <c r="R2394" s="1">
        <v>21222.393326656867</v>
      </c>
      <c r="S2394" s="1">
        <v>36.692024230957031</v>
      </c>
      <c r="T2394" s="1">
        <v>-194.58587497691207</v>
      </c>
      <c r="U2394" s="1">
        <v>48.933005064702989</v>
      </c>
      <c r="V2394" s="1">
        <v>124.94457244873047</v>
      </c>
      <c r="W2394" s="1">
        <v>-24.170360565185547</v>
      </c>
      <c r="X2394" s="1">
        <v>-0.11389083310799739</v>
      </c>
      <c r="Y2394" s="1">
        <v>1.0509174274735582</v>
      </c>
      <c r="Z2394" s="1">
        <v>6.8072245774129652</v>
      </c>
      <c r="AA2394" s="1">
        <v>41.475075913767114</v>
      </c>
      <c r="AB2394" s="1">
        <v>44.155057237573487</v>
      </c>
      <c r="AC2394" s="1">
        <v>6.4871157633083376</v>
      </c>
      <c r="AD2394" s="1">
        <v>2.4609080464539315E-2</v>
      </c>
      <c r="AE2394" s="1">
        <v>0.85456939593768944</v>
      </c>
      <c r="AF2394" s="1">
        <v>5.2960791916393992</v>
      </c>
      <c r="AG2394" s="1">
        <v>-9.615244482903698</v>
      </c>
      <c r="AH2394" s="1">
        <v>2.1275472737428078</v>
      </c>
      <c r="AI2394" s="1">
        <v>6.9803064155847832</v>
      </c>
      <c r="AJ2394" s="1">
        <v>1.2494456768035889</v>
      </c>
      <c r="AK2394" s="1">
        <v>0</v>
      </c>
      <c r="AL2394" s="1">
        <v>0</v>
      </c>
      <c r="AM2394" s="1">
        <v>-2.954668262902798</v>
      </c>
    </row>
    <row r="2395" spans="5:39" x14ac:dyDescent="0.2">
      <c r="E2395" s="1" t="str">
        <f t="shared" si="37"/>
        <v>0-------11</v>
      </c>
      <c r="F2395" s="1">
        <v>0</v>
      </c>
      <c r="G2395" s="1" t="s">
        <v>87</v>
      </c>
      <c r="H2395" s="1" t="s">
        <v>87</v>
      </c>
      <c r="I2395" s="1" t="s">
        <v>87</v>
      </c>
      <c r="J2395" s="1" t="s">
        <v>87</v>
      </c>
      <c r="K2395" s="1" t="s">
        <v>87</v>
      </c>
      <c r="L2395" s="1" t="s">
        <v>87</v>
      </c>
      <c r="M2395" s="1" t="s">
        <v>87</v>
      </c>
      <c r="N2395" s="1">
        <v>1</v>
      </c>
      <c r="O2395" s="1">
        <v>1</v>
      </c>
      <c r="P2395" s="1">
        <v>491</v>
      </c>
      <c r="Q2395" s="1">
        <v>1818684</v>
      </c>
      <c r="R2395" s="1">
        <v>23369.115136842007</v>
      </c>
      <c r="S2395" s="1">
        <v>40.754978179931641</v>
      </c>
      <c r="T2395" s="1">
        <v>-291.57579173744881</v>
      </c>
      <c r="U2395" s="1">
        <v>51.908048012142949</v>
      </c>
      <c r="V2395" s="1">
        <v>121.05506134033203</v>
      </c>
      <c r="W2395" s="1">
        <v>-92.901954650878906</v>
      </c>
      <c r="X2395" s="1">
        <v>-0.39754160184018517</v>
      </c>
      <c r="Y2395" s="1">
        <v>0</v>
      </c>
      <c r="Z2395" s="1">
        <v>23.126887353712906</v>
      </c>
      <c r="AA2395" s="1">
        <v>48.062995000780781</v>
      </c>
      <c r="AB2395" s="1">
        <v>26.771720650756258</v>
      </c>
      <c r="AC2395" s="1">
        <v>2.03839699475005</v>
      </c>
      <c r="AD2395" s="1">
        <v>0</v>
      </c>
      <c r="AE2395" s="1">
        <v>0</v>
      </c>
      <c r="AF2395" s="1">
        <v>20.436865337793702</v>
      </c>
      <c r="AG2395" s="1">
        <v>3.7449181050209148</v>
      </c>
      <c r="AH2395" s="1">
        <v>3.0403283306166888</v>
      </c>
      <c r="AI2395" s="1">
        <v>17.529544430690638</v>
      </c>
      <c r="AJ2395" s="1">
        <v>1.2105505466461182</v>
      </c>
      <c r="AK2395" s="1">
        <v>0</v>
      </c>
      <c r="AL2395" s="1">
        <v>0</v>
      </c>
      <c r="AM2395" s="1">
        <v>1.3959396727944493</v>
      </c>
    </row>
    <row r="2396" spans="5:39" x14ac:dyDescent="0.2">
      <c r="E2396" s="1" t="str">
        <f t="shared" si="37"/>
        <v>1-------01</v>
      </c>
      <c r="F2396" s="1">
        <v>1</v>
      </c>
      <c r="G2396" s="1" t="s">
        <v>87</v>
      </c>
      <c r="H2396" s="1" t="s">
        <v>87</v>
      </c>
      <c r="I2396" s="1" t="s">
        <v>87</v>
      </c>
      <c r="J2396" s="1" t="s">
        <v>87</v>
      </c>
      <c r="K2396" s="1" t="s">
        <v>87</v>
      </c>
      <c r="L2396" s="1" t="s">
        <v>87</v>
      </c>
      <c r="M2396" s="1" t="s">
        <v>87</v>
      </c>
      <c r="N2396" s="1">
        <v>0</v>
      </c>
      <c r="O2396" s="1">
        <v>1</v>
      </c>
      <c r="P2396" s="1">
        <v>2088</v>
      </c>
      <c r="Q2396" s="1">
        <v>4178397</v>
      </c>
      <c r="R2396" s="1">
        <v>48168.181849242268</v>
      </c>
      <c r="S2396" s="1">
        <v>53.430732727050781</v>
      </c>
      <c r="T2396" s="1">
        <v>-374.02355736404883</v>
      </c>
      <c r="U2396" s="1">
        <v>84.091356435747301</v>
      </c>
      <c r="V2396" s="1">
        <v>271.50515747070313</v>
      </c>
      <c r="W2396" s="1">
        <v>2.5190014839172363</v>
      </c>
      <c r="X2396" s="1">
        <v>5.2295963584452019E-3</v>
      </c>
      <c r="Y2396" s="1">
        <v>0.12760874565054492</v>
      </c>
      <c r="Z2396" s="1">
        <v>3.7729062125977979</v>
      </c>
      <c r="AA2396" s="1">
        <v>40.150301658746166</v>
      </c>
      <c r="AB2396" s="1">
        <v>48.541510057565141</v>
      </c>
      <c r="AC2396" s="1">
        <v>7.3719179867303186</v>
      </c>
      <c r="AD2396" s="1">
        <v>3.5755338710036409E-2</v>
      </c>
      <c r="AE2396" s="1">
        <v>0.10779253383534403</v>
      </c>
      <c r="AF2396" s="1">
        <v>2.9658263683417347</v>
      </c>
      <c r="AG2396" s="1">
        <v>-8.1397441649079649</v>
      </c>
      <c r="AH2396" s="1">
        <v>8.0151421962918317</v>
      </c>
      <c r="AI2396" s="1">
        <v>4.893826502014325</v>
      </c>
      <c r="AJ2396" s="1">
        <v>2.7150514125823975</v>
      </c>
      <c r="AK2396" s="1">
        <v>0</v>
      </c>
      <c r="AL2396" s="1">
        <v>0</v>
      </c>
      <c r="AM2396" s="1">
        <v>16.176828977880966</v>
      </c>
    </row>
    <row r="2397" spans="5:39" x14ac:dyDescent="0.2">
      <c r="E2397" s="1" t="str">
        <f t="shared" si="37"/>
        <v>1-------11</v>
      </c>
      <c r="F2397" s="1">
        <v>1</v>
      </c>
      <c r="G2397" s="1" t="s">
        <v>87</v>
      </c>
      <c r="H2397" s="1" t="s">
        <v>87</v>
      </c>
      <c r="I2397" s="1" t="s">
        <v>87</v>
      </c>
      <c r="J2397" s="1" t="s">
        <v>87</v>
      </c>
      <c r="K2397" s="1" t="s">
        <v>87</v>
      </c>
      <c r="L2397" s="1" t="s">
        <v>87</v>
      </c>
      <c r="M2397" s="1" t="s">
        <v>87</v>
      </c>
      <c r="N2397" s="1">
        <v>1</v>
      </c>
      <c r="O2397" s="1">
        <v>1</v>
      </c>
      <c r="P2397" s="1">
        <v>860</v>
      </c>
      <c r="Q2397" s="1">
        <v>1794887</v>
      </c>
      <c r="R2397" s="1">
        <v>44917.554789023736</v>
      </c>
      <c r="S2397" s="1">
        <v>52.854804992675781</v>
      </c>
      <c r="T2397" s="1">
        <v>-506.03653047497119</v>
      </c>
      <c r="U2397" s="1">
        <v>85.901161398816114</v>
      </c>
      <c r="V2397" s="1">
        <v>256.42929077148438</v>
      </c>
      <c r="W2397" s="1">
        <v>-145.9346923828125</v>
      </c>
      <c r="X2397" s="1">
        <v>-0.32489456086437229</v>
      </c>
      <c r="Y2397" s="1">
        <v>1.0876450718067487</v>
      </c>
      <c r="Z2397" s="1">
        <v>12.837966958365623</v>
      </c>
      <c r="AA2397" s="1">
        <v>55.115614520579847</v>
      </c>
      <c r="AB2397" s="1">
        <v>30.158165945822773</v>
      </c>
      <c r="AC2397" s="1">
        <v>0.80060750342500675</v>
      </c>
      <c r="AD2397" s="1">
        <v>0</v>
      </c>
      <c r="AE2397" s="1">
        <v>0.38403531810080521</v>
      </c>
      <c r="AF2397" s="1">
        <v>9.8977818659336219</v>
      </c>
      <c r="AG2397" s="1">
        <v>0.2574724153646919</v>
      </c>
      <c r="AH2397" s="1">
        <v>8.148045499031344</v>
      </c>
      <c r="AI2397" s="1">
        <v>13.766426985427552</v>
      </c>
      <c r="AJ2397" s="1">
        <v>2.5642929077148438</v>
      </c>
      <c r="AK2397" s="1">
        <v>0</v>
      </c>
      <c r="AL2397" s="1">
        <v>0</v>
      </c>
      <c r="AM2397" s="1">
        <v>-4.4005644711154401</v>
      </c>
    </row>
    <row r="2398" spans="5:39" x14ac:dyDescent="0.2">
      <c r="E2398" s="1" t="str">
        <f t="shared" si="37"/>
        <v>0-------02</v>
      </c>
      <c r="F2398" s="1">
        <v>0</v>
      </c>
      <c r="G2398" s="1" t="s">
        <v>87</v>
      </c>
      <c r="H2398" s="1" t="s">
        <v>87</v>
      </c>
      <c r="I2398" s="1" t="s">
        <v>87</v>
      </c>
      <c r="J2398" s="1" t="s">
        <v>87</v>
      </c>
      <c r="K2398" s="1" t="s">
        <v>87</v>
      </c>
      <c r="L2398" s="1" t="s">
        <v>87</v>
      </c>
      <c r="M2398" s="1" t="s">
        <v>87</v>
      </c>
      <c r="N2398" s="1">
        <v>0</v>
      </c>
      <c r="O2398" s="1">
        <v>2</v>
      </c>
      <c r="P2398" s="1">
        <v>3205</v>
      </c>
      <c r="Q2398" s="1">
        <v>11001047</v>
      </c>
      <c r="R2398" s="1">
        <v>22996.449334784935</v>
      </c>
      <c r="S2398" s="1">
        <v>39.064163208007813</v>
      </c>
      <c r="T2398" s="1">
        <v>-142.16827073296193</v>
      </c>
      <c r="U2398" s="1">
        <v>60.348880903958531</v>
      </c>
      <c r="V2398" s="1">
        <v>124.54475402832031</v>
      </c>
      <c r="W2398" s="1">
        <v>29.052919387817383</v>
      </c>
      <c r="X2398" s="1">
        <v>0.12633654424151164</v>
      </c>
      <c r="Y2398" s="1">
        <v>0.36244731978692574</v>
      </c>
      <c r="Z2398" s="1">
        <v>4.2062723666211044</v>
      </c>
      <c r="AA2398" s="1">
        <v>28.313795950512709</v>
      </c>
      <c r="AB2398" s="1">
        <v>51.714386821545254</v>
      </c>
      <c r="AC2398" s="1">
        <v>14.851368237950444</v>
      </c>
      <c r="AD2398" s="1">
        <v>0.55172930358355887</v>
      </c>
      <c r="AE2398" s="1">
        <v>0.16908390628637437</v>
      </c>
      <c r="AF2398" s="1">
        <v>3.5079115651446635</v>
      </c>
      <c r="AG2398" s="1">
        <v>-17.520508537992583</v>
      </c>
      <c r="AH2398" s="1">
        <v>2.2772346422126919</v>
      </c>
      <c r="AI2398" s="1">
        <v>5.9375803754260694</v>
      </c>
      <c r="AJ2398" s="1">
        <v>1.2454475164413452</v>
      </c>
      <c r="AK2398" s="1">
        <v>0</v>
      </c>
      <c r="AL2398" s="1">
        <v>0</v>
      </c>
      <c r="AM2398" s="1">
        <v>-4.3667517166938881</v>
      </c>
    </row>
    <row r="2399" spans="5:39" x14ac:dyDescent="0.2">
      <c r="E2399" s="1" t="str">
        <f t="shared" si="37"/>
        <v>0-------12</v>
      </c>
      <c r="F2399" s="1">
        <v>0</v>
      </c>
      <c r="G2399" s="1" t="s">
        <v>87</v>
      </c>
      <c r="H2399" s="1" t="s">
        <v>87</v>
      </c>
      <c r="I2399" s="1" t="s">
        <v>87</v>
      </c>
      <c r="J2399" s="1" t="s">
        <v>87</v>
      </c>
      <c r="K2399" s="1" t="s">
        <v>87</v>
      </c>
      <c r="L2399" s="1" t="s">
        <v>87</v>
      </c>
      <c r="M2399" s="1" t="s">
        <v>87</v>
      </c>
      <c r="N2399" s="1">
        <v>1</v>
      </c>
      <c r="O2399" s="1">
        <v>2</v>
      </c>
      <c r="P2399" s="1">
        <v>864</v>
      </c>
      <c r="Q2399" s="1">
        <v>3277759</v>
      </c>
      <c r="R2399" s="1">
        <v>24181.695465938647</v>
      </c>
      <c r="S2399" s="1">
        <v>43.156993865966797</v>
      </c>
      <c r="T2399" s="1">
        <v>-258.69533226205851</v>
      </c>
      <c r="U2399" s="1">
        <v>51.862916199780656</v>
      </c>
      <c r="V2399" s="1">
        <v>120.62696075439453</v>
      </c>
      <c r="W2399" s="1">
        <v>-79.046241760253906</v>
      </c>
      <c r="X2399" s="1">
        <v>-0.32688461349451375</v>
      </c>
      <c r="Y2399" s="1">
        <v>1.1808677819205133</v>
      </c>
      <c r="Z2399" s="1">
        <v>14.164067583980398</v>
      </c>
      <c r="AA2399" s="1">
        <v>51.390355422714116</v>
      </c>
      <c r="AB2399" s="1">
        <v>32.367907463605469</v>
      </c>
      <c r="AC2399" s="1">
        <v>0.84158109244761437</v>
      </c>
      <c r="AD2399" s="1">
        <v>5.522065533188987E-2</v>
      </c>
      <c r="AE2399" s="1">
        <v>0.81781485460035352</v>
      </c>
      <c r="AF2399" s="1">
        <v>12.336355418442906</v>
      </c>
      <c r="AG2399" s="1">
        <v>-1.8295523160613207</v>
      </c>
      <c r="AH2399" s="1">
        <v>2.1997416290015219</v>
      </c>
      <c r="AI2399" s="1">
        <v>9.8593231824265573</v>
      </c>
      <c r="AJ2399" s="1">
        <v>1.2062696218490601</v>
      </c>
      <c r="AK2399" s="1">
        <v>0</v>
      </c>
      <c r="AL2399" s="1">
        <v>0</v>
      </c>
      <c r="AM2399" s="1">
        <v>-3.0702987701713842</v>
      </c>
    </row>
    <row r="2400" spans="5:39" x14ac:dyDescent="0.2">
      <c r="E2400" s="1" t="str">
        <f t="shared" si="37"/>
        <v>1-------02</v>
      </c>
      <c r="F2400" s="1">
        <v>1</v>
      </c>
      <c r="G2400" s="1" t="s">
        <v>87</v>
      </c>
      <c r="H2400" s="1" t="s">
        <v>87</v>
      </c>
      <c r="I2400" s="1" t="s">
        <v>87</v>
      </c>
      <c r="J2400" s="1" t="s">
        <v>87</v>
      </c>
      <c r="K2400" s="1" t="s">
        <v>87</v>
      </c>
      <c r="L2400" s="1" t="s">
        <v>87</v>
      </c>
      <c r="M2400" s="1" t="s">
        <v>87</v>
      </c>
      <c r="N2400" s="1">
        <v>0</v>
      </c>
      <c r="O2400" s="1">
        <v>2</v>
      </c>
      <c r="P2400" s="1">
        <v>5564</v>
      </c>
      <c r="Q2400" s="1">
        <v>11457581</v>
      </c>
      <c r="R2400" s="1">
        <v>50952.389012486034</v>
      </c>
      <c r="S2400" s="1">
        <v>56.297283172607422</v>
      </c>
      <c r="T2400" s="1">
        <v>-316.83244490715776</v>
      </c>
      <c r="U2400" s="1">
        <v>94.202859798869213</v>
      </c>
      <c r="V2400" s="1">
        <v>274.18869018554688</v>
      </c>
      <c r="W2400" s="1">
        <v>56.175754547119141</v>
      </c>
      <c r="X2400" s="1">
        <v>0.11025146344630299</v>
      </c>
      <c r="Y2400" s="1">
        <v>0.19832283969888581</v>
      </c>
      <c r="Z2400" s="1">
        <v>1.6362005208603807</v>
      </c>
      <c r="AA2400" s="1">
        <v>32.19576627911249</v>
      </c>
      <c r="AB2400" s="1">
        <v>55.339552039824113</v>
      </c>
      <c r="AC2400" s="1">
        <v>10.175725574185336</v>
      </c>
      <c r="AD2400" s="1">
        <v>0.45443274631879105</v>
      </c>
      <c r="AE2400" s="1">
        <v>0.11864633555721753</v>
      </c>
      <c r="AF2400" s="1">
        <v>0.89287607916540157</v>
      </c>
      <c r="AG2400" s="1">
        <v>-10.975110115481243</v>
      </c>
      <c r="AH2400" s="1">
        <v>8.5280279424352603</v>
      </c>
      <c r="AI2400" s="1">
        <v>3.5347203550269293</v>
      </c>
      <c r="AJ2400" s="1">
        <v>2.7418868541717529</v>
      </c>
      <c r="AK2400" s="1">
        <v>0</v>
      </c>
      <c r="AL2400" s="1">
        <v>0</v>
      </c>
      <c r="AM2400" s="1">
        <v>3.5290216865712019</v>
      </c>
    </row>
    <row r="2401" spans="5:39" x14ac:dyDescent="0.2">
      <c r="E2401" s="1" t="str">
        <f t="shared" si="37"/>
        <v>1-------12</v>
      </c>
      <c r="F2401" s="1">
        <v>1</v>
      </c>
      <c r="G2401" s="1" t="s">
        <v>87</v>
      </c>
      <c r="H2401" s="1" t="s">
        <v>87</v>
      </c>
      <c r="I2401" s="1" t="s">
        <v>87</v>
      </c>
      <c r="J2401" s="1" t="s">
        <v>87</v>
      </c>
      <c r="K2401" s="1" t="s">
        <v>87</v>
      </c>
      <c r="L2401" s="1" t="s">
        <v>87</v>
      </c>
      <c r="M2401" s="1" t="s">
        <v>87</v>
      </c>
      <c r="N2401" s="1">
        <v>1</v>
      </c>
      <c r="O2401" s="1">
        <v>2</v>
      </c>
      <c r="P2401" s="1">
        <v>1604</v>
      </c>
      <c r="Q2401" s="1">
        <v>3397749</v>
      </c>
      <c r="R2401" s="1">
        <v>48366.809725494764</v>
      </c>
      <c r="S2401" s="1">
        <v>55.229335784912109</v>
      </c>
      <c r="T2401" s="1">
        <v>-436.69427539036667</v>
      </c>
      <c r="U2401" s="1">
        <v>82.847311319452885</v>
      </c>
      <c r="V2401" s="1">
        <v>269.36968994140625</v>
      </c>
      <c r="W2401" s="1">
        <v>-53.151935577392578</v>
      </c>
      <c r="X2401" s="1">
        <v>-0.10989340806031189</v>
      </c>
      <c r="Y2401" s="1">
        <v>0.62164686090702992</v>
      </c>
      <c r="Z2401" s="1">
        <v>6.2769203964153917</v>
      </c>
      <c r="AA2401" s="1">
        <v>47.855182946121097</v>
      </c>
      <c r="AB2401" s="1">
        <v>44.064467387084804</v>
      </c>
      <c r="AC2401" s="1">
        <v>1.1817824094716827</v>
      </c>
      <c r="AD2401" s="1">
        <v>0</v>
      </c>
      <c r="AE2401" s="1">
        <v>0.56187199231020302</v>
      </c>
      <c r="AF2401" s="1">
        <v>5.3593423175166857</v>
      </c>
      <c r="AG2401" s="1">
        <v>-4.2095882417763049</v>
      </c>
      <c r="AH2401" s="1">
        <v>8.6340319101951373</v>
      </c>
      <c r="AI2401" s="1">
        <v>12.533139743009235</v>
      </c>
      <c r="AJ2401" s="1">
        <v>2.6936969757080078</v>
      </c>
      <c r="AK2401" s="1">
        <v>0</v>
      </c>
      <c r="AL2401" s="1">
        <v>0</v>
      </c>
      <c r="AM2401" s="1">
        <v>14.367753417739324</v>
      </c>
    </row>
    <row r="2402" spans="5:39" x14ac:dyDescent="0.2">
      <c r="E2402" s="1" t="str">
        <f t="shared" si="37"/>
        <v>0-0------1</v>
      </c>
      <c r="F2402" s="1">
        <v>0</v>
      </c>
      <c r="G2402" s="1" t="s">
        <v>87</v>
      </c>
      <c r="H2402" s="1">
        <v>0</v>
      </c>
      <c r="I2402" s="1" t="s">
        <v>87</v>
      </c>
      <c r="J2402" s="1" t="s">
        <v>87</v>
      </c>
      <c r="K2402" s="1" t="s">
        <v>87</v>
      </c>
      <c r="L2402" s="1" t="s">
        <v>87</v>
      </c>
      <c r="M2402" s="1" t="s">
        <v>87</v>
      </c>
      <c r="N2402" s="1" t="s">
        <v>87</v>
      </c>
      <c r="O2402" s="1">
        <v>1</v>
      </c>
      <c r="P2402" s="1">
        <v>746</v>
      </c>
      <c r="Q2402" s="1">
        <v>3230091</v>
      </c>
      <c r="R2402" s="1">
        <v>16769.267884947298</v>
      </c>
      <c r="S2402" s="1">
        <v>27.505014419555664</v>
      </c>
      <c r="T2402" s="1">
        <v>-195.75977420131554</v>
      </c>
      <c r="U2402" s="1">
        <v>48.257446253945034</v>
      </c>
      <c r="V2402" s="1">
        <v>111.44036102294922</v>
      </c>
      <c r="W2402" s="1">
        <v>-28.520830154418945</v>
      </c>
      <c r="X2402" s="1">
        <v>-0.17007796852014198</v>
      </c>
      <c r="Y2402" s="1">
        <v>0.75366297729692444</v>
      </c>
      <c r="Z2402" s="1">
        <v>14.129230414870664</v>
      </c>
      <c r="AA2402" s="1">
        <v>40.494772438299727</v>
      </c>
      <c r="AB2402" s="1">
        <v>38.84680029138498</v>
      </c>
      <c r="AC2402" s="1">
        <v>5.7435843138784639</v>
      </c>
      <c r="AD2402" s="1">
        <v>3.1949564269241948E-2</v>
      </c>
      <c r="AE2402" s="1">
        <v>0.75366297729692444</v>
      </c>
      <c r="AF2402" s="1">
        <v>13.760448235049724</v>
      </c>
      <c r="AG2402" s="1">
        <v>-3.7039605694701798</v>
      </c>
      <c r="AH2402" s="1">
        <v>1.4994220337568878</v>
      </c>
      <c r="AI2402" s="1">
        <v>11.94370021774963</v>
      </c>
      <c r="AJ2402" s="1">
        <v>1.1144036054611206</v>
      </c>
      <c r="AK2402" s="1">
        <v>0</v>
      </c>
      <c r="AL2402" s="1">
        <v>0</v>
      </c>
      <c r="AM2402" s="1">
        <v>-2.1980223063320561</v>
      </c>
    </row>
    <row r="2403" spans="5:39" x14ac:dyDescent="0.2">
      <c r="E2403" s="1" t="str">
        <f t="shared" si="37"/>
        <v>0-1------1</v>
      </c>
      <c r="F2403" s="1">
        <v>0</v>
      </c>
      <c r="G2403" s="1" t="s">
        <v>87</v>
      </c>
      <c r="H2403" s="1">
        <v>1</v>
      </c>
      <c r="I2403" s="1" t="s">
        <v>87</v>
      </c>
      <c r="J2403" s="1" t="s">
        <v>87</v>
      </c>
      <c r="K2403" s="1" t="s">
        <v>87</v>
      </c>
      <c r="L2403" s="1" t="s">
        <v>87</v>
      </c>
      <c r="M2403" s="1" t="s">
        <v>87</v>
      </c>
      <c r="N2403" s="1" t="s">
        <v>87</v>
      </c>
      <c r="O2403" s="1">
        <v>1</v>
      </c>
      <c r="P2403" s="1">
        <v>953</v>
      </c>
      <c r="Q2403" s="1">
        <v>2782167</v>
      </c>
      <c r="R2403" s="1">
        <v>27795.761862683583</v>
      </c>
      <c r="S2403" s="1">
        <v>50.014053344726563</v>
      </c>
      <c r="T2403" s="1">
        <v>-256.62464132489481</v>
      </c>
      <c r="U2403" s="1">
        <v>51.662093376950963</v>
      </c>
      <c r="V2403" s="1">
        <v>138.08038330078125</v>
      </c>
      <c r="W2403" s="1">
        <v>-64.048858642578125</v>
      </c>
      <c r="X2403" s="1">
        <v>-0.23042670662884443</v>
      </c>
      <c r="Y2403" s="1">
        <v>0.70905161336469014</v>
      </c>
      <c r="Z2403" s="1">
        <v>8.9744433026486181</v>
      </c>
      <c r="AA2403" s="1">
        <v>46.919685266916041</v>
      </c>
      <c r="AB2403" s="1">
        <v>38.95456311572957</v>
      </c>
      <c r="AC2403" s="1">
        <v>4.4422567013410772</v>
      </c>
      <c r="AD2403" s="1">
        <v>0</v>
      </c>
      <c r="AE2403" s="1">
        <v>0.41309525991789853</v>
      </c>
      <c r="AF2403" s="1">
        <v>5.3663924559525</v>
      </c>
      <c r="AG2403" s="1">
        <v>-7.7447874729151103</v>
      </c>
      <c r="AH2403" s="1">
        <v>3.4534784591069418</v>
      </c>
      <c r="AI2403" s="1">
        <v>8.1137814156247945</v>
      </c>
      <c r="AJ2403" s="1">
        <v>1.3808039426803589</v>
      </c>
      <c r="AK2403" s="1">
        <v>0</v>
      </c>
      <c r="AL2403" s="1">
        <v>0</v>
      </c>
      <c r="AM2403" s="1">
        <v>-0.98916951734939274</v>
      </c>
    </row>
    <row r="2404" spans="5:39" x14ac:dyDescent="0.2">
      <c r="E2404" s="1" t="str">
        <f t="shared" si="37"/>
        <v>1-0------1</v>
      </c>
      <c r="F2404" s="1">
        <v>1</v>
      </c>
      <c r="G2404" s="1" t="s">
        <v>87</v>
      </c>
      <c r="H2404" s="1">
        <v>0</v>
      </c>
      <c r="I2404" s="1" t="s">
        <v>87</v>
      </c>
      <c r="J2404" s="1" t="s">
        <v>87</v>
      </c>
      <c r="K2404" s="1" t="s">
        <v>87</v>
      </c>
      <c r="L2404" s="1" t="s">
        <v>87</v>
      </c>
      <c r="M2404" s="1" t="s">
        <v>87</v>
      </c>
      <c r="N2404" s="1" t="s">
        <v>87</v>
      </c>
      <c r="O2404" s="1">
        <v>1</v>
      </c>
      <c r="P2404" s="1">
        <v>732</v>
      </c>
      <c r="Q2404" s="1">
        <v>1872007</v>
      </c>
      <c r="R2404" s="1">
        <v>28149.690479485609</v>
      </c>
      <c r="S2404" s="1">
        <v>31.525259017944336</v>
      </c>
      <c r="T2404" s="1">
        <v>-326.49888476780285</v>
      </c>
      <c r="U2404" s="1">
        <v>77.054187017711683</v>
      </c>
      <c r="V2404" s="1">
        <v>224.5501708984375</v>
      </c>
      <c r="W2404" s="1">
        <v>-12.741458892822266</v>
      </c>
      <c r="X2404" s="1">
        <v>-4.526322910053928E-2</v>
      </c>
      <c r="Y2404" s="1">
        <v>0.18899501978357988</v>
      </c>
      <c r="Z2404" s="1">
        <v>8.8297212563841896</v>
      </c>
      <c r="AA2404" s="1">
        <v>42.480183033503614</v>
      </c>
      <c r="AB2404" s="1">
        <v>41.184568220097468</v>
      </c>
      <c r="AC2404" s="1">
        <v>7.3165324702311478</v>
      </c>
      <c r="AD2404" s="1">
        <v>0</v>
      </c>
      <c r="AE2404" s="1">
        <v>0.18899501978357988</v>
      </c>
      <c r="AF2404" s="1">
        <v>8.6765701196630136</v>
      </c>
      <c r="AG2404" s="1">
        <v>-6.82904480451921</v>
      </c>
      <c r="AH2404" s="1">
        <v>5.1745530357397174</v>
      </c>
      <c r="AI2404" s="1">
        <v>8.7187447683407768</v>
      </c>
      <c r="AJ2404" s="1">
        <v>2.2455017566680908</v>
      </c>
      <c r="AK2404" s="1">
        <v>0</v>
      </c>
      <c r="AL2404" s="1">
        <v>0</v>
      </c>
      <c r="AM2404" s="1">
        <v>5.0888109171161258</v>
      </c>
    </row>
    <row r="2405" spans="5:39" x14ac:dyDescent="0.2">
      <c r="E2405" s="1" t="str">
        <f t="shared" si="37"/>
        <v>1-1------1</v>
      </c>
      <c r="F2405" s="1">
        <v>1</v>
      </c>
      <c r="G2405" s="1" t="s">
        <v>87</v>
      </c>
      <c r="H2405" s="1">
        <v>1</v>
      </c>
      <c r="I2405" s="1" t="s">
        <v>87</v>
      </c>
      <c r="J2405" s="1" t="s">
        <v>87</v>
      </c>
      <c r="K2405" s="1" t="s">
        <v>87</v>
      </c>
      <c r="L2405" s="1" t="s">
        <v>87</v>
      </c>
      <c r="M2405" s="1" t="s">
        <v>87</v>
      </c>
      <c r="N2405" s="1" t="s">
        <v>87</v>
      </c>
      <c r="O2405" s="1">
        <v>1</v>
      </c>
      <c r="P2405" s="1">
        <v>2216</v>
      </c>
      <c r="Q2405" s="1">
        <v>4101277</v>
      </c>
      <c r="R2405" s="1">
        <v>55882.912583447702</v>
      </c>
      <c r="S2405" s="1">
        <v>63.177326202392578</v>
      </c>
      <c r="T2405" s="1">
        <v>-453.49024275033787</v>
      </c>
      <c r="U2405" s="1">
        <v>88.095481446444481</v>
      </c>
      <c r="V2405" s="1">
        <v>286.33969116210938</v>
      </c>
      <c r="W2405" s="1">
        <v>-55.484867095947266</v>
      </c>
      <c r="X2405" s="1">
        <v>-9.9287715208282945E-2</v>
      </c>
      <c r="Y2405" s="1">
        <v>0.51974055885520531</v>
      </c>
      <c r="Z2405" s="1">
        <v>5.431991060345351</v>
      </c>
      <c r="AA2405" s="1">
        <v>45.636273775216843</v>
      </c>
      <c r="AB2405" s="1">
        <v>43.854243446614312</v>
      </c>
      <c r="AC2405" s="1">
        <v>4.5213234804671814</v>
      </c>
      <c r="AD2405" s="1">
        <v>3.6427678501110755E-2</v>
      </c>
      <c r="AE2405" s="1">
        <v>0.19162324319961807</v>
      </c>
      <c r="AF2405" s="1">
        <v>3.3928944570191186</v>
      </c>
      <c r="AG2405" s="1">
        <v>-5.0630391824431307</v>
      </c>
      <c r="AH2405" s="1">
        <v>9.3698785876699073</v>
      </c>
      <c r="AI2405" s="1">
        <v>7.0309758569301568</v>
      </c>
      <c r="AJ2405" s="1">
        <v>2.8633968830108643</v>
      </c>
      <c r="AK2405" s="1">
        <v>0</v>
      </c>
      <c r="AL2405" s="1">
        <v>0</v>
      </c>
      <c r="AM2405" s="1">
        <v>12.232387144371378</v>
      </c>
    </row>
    <row r="2406" spans="5:39" x14ac:dyDescent="0.2">
      <c r="E2406" s="1" t="str">
        <f t="shared" si="37"/>
        <v>0-0------2</v>
      </c>
      <c r="F2406" s="1">
        <v>0</v>
      </c>
      <c r="G2406" s="1" t="s">
        <v>87</v>
      </c>
      <c r="H2406" s="1">
        <v>0</v>
      </c>
      <c r="I2406" s="1" t="s">
        <v>87</v>
      </c>
      <c r="J2406" s="1" t="s">
        <v>87</v>
      </c>
      <c r="K2406" s="1" t="s">
        <v>87</v>
      </c>
      <c r="L2406" s="1" t="s">
        <v>87</v>
      </c>
      <c r="M2406" s="1" t="s">
        <v>87</v>
      </c>
      <c r="N2406" s="1" t="s">
        <v>87</v>
      </c>
      <c r="O2406" s="1">
        <v>2</v>
      </c>
      <c r="P2406" s="1">
        <v>1626</v>
      </c>
      <c r="Q2406" s="1">
        <v>6990154</v>
      </c>
      <c r="R2406" s="1">
        <v>17070.792440285284</v>
      </c>
      <c r="S2406" s="1">
        <v>28.446187973022461</v>
      </c>
      <c r="T2406" s="1">
        <v>-137.05838683101413</v>
      </c>
      <c r="U2406" s="1">
        <v>58.333198367020529</v>
      </c>
      <c r="V2406" s="1">
        <v>111.4464111328125</v>
      </c>
      <c r="W2406" s="1">
        <v>21.108251571655273</v>
      </c>
      <c r="X2406" s="1">
        <v>0.1236512695324091</v>
      </c>
      <c r="Y2406" s="1">
        <v>0.37595738234093268</v>
      </c>
      <c r="Z2406" s="1">
        <v>6.6169643758921479</v>
      </c>
      <c r="AA2406" s="1">
        <v>29.686513344341197</v>
      </c>
      <c r="AB2406" s="1">
        <v>49.653426805761356</v>
      </c>
      <c r="AC2406" s="1">
        <v>13.094017671141437</v>
      </c>
      <c r="AD2406" s="1">
        <v>0.57312042052292411</v>
      </c>
      <c r="AE2406" s="1">
        <v>0.37595738234093268</v>
      </c>
      <c r="AF2406" s="1">
        <v>6.4660950245159121</v>
      </c>
      <c r="AG2406" s="1">
        <v>-15.46354937826573</v>
      </c>
      <c r="AH2406" s="1">
        <v>1.2480215453853585</v>
      </c>
      <c r="AI2406" s="1">
        <v>4.7363427216525729</v>
      </c>
      <c r="AJ2406" s="1">
        <v>1.1144641637802124</v>
      </c>
      <c r="AK2406" s="1">
        <v>0</v>
      </c>
      <c r="AL2406" s="1">
        <v>0</v>
      </c>
      <c r="AM2406" s="1">
        <v>-2.1337890347691602</v>
      </c>
    </row>
    <row r="2407" spans="5:39" x14ac:dyDescent="0.2">
      <c r="E2407" s="1" t="str">
        <f t="shared" si="37"/>
        <v>0-1------2</v>
      </c>
      <c r="F2407" s="1">
        <v>0</v>
      </c>
      <c r="G2407" s="1" t="s">
        <v>87</v>
      </c>
      <c r="H2407" s="1">
        <v>1</v>
      </c>
      <c r="I2407" s="1" t="s">
        <v>87</v>
      </c>
      <c r="J2407" s="1" t="s">
        <v>87</v>
      </c>
      <c r="K2407" s="1" t="s">
        <v>87</v>
      </c>
      <c r="L2407" s="1" t="s">
        <v>87</v>
      </c>
      <c r="M2407" s="1" t="s">
        <v>87</v>
      </c>
      <c r="N2407" s="1" t="s">
        <v>87</v>
      </c>
      <c r="O2407" s="1">
        <v>2</v>
      </c>
      <c r="P2407" s="1">
        <v>2443</v>
      </c>
      <c r="Q2407" s="1">
        <v>7288652</v>
      </c>
      <c r="R2407" s="1">
        <v>29212.441731913739</v>
      </c>
      <c r="S2407" s="1">
        <v>51.087863922119141</v>
      </c>
      <c r="T2407" s="1">
        <v>-199.47193951386794</v>
      </c>
      <c r="U2407" s="1">
        <v>58.465814483104189</v>
      </c>
      <c r="V2407" s="1">
        <v>135.34480285644531</v>
      </c>
      <c r="W2407" s="1">
        <v>-11.94074535369873</v>
      </c>
      <c r="X2407" s="1">
        <v>-4.0875547012743596E-2</v>
      </c>
      <c r="Y2407" s="1">
        <v>0.71754008834555416</v>
      </c>
      <c r="Z2407" s="1">
        <v>6.372399176143956</v>
      </c>
      <c r="AA2407" s="1">
        <v>37.374990601828706</v>
      </c>
      <c r="AB2407" s="1">
        <v>44.990692380429195</v>
      </c>
      <c r="AC2407" s="1">
        <v>10.236447013796241</v>
      </c>
      <c r="AD2407" s="1">
        <v>0.30793073945634941</v>
      </c>
      <c r="AE2407" s="1">
        <v>0.26242163845934752</v>
      </c>
      <c r="AF2407" s="1">
        <v>4.6410913842504762</v>
      </c>
      <c r="AG2407" s="1">
        <v>-12.436891943260445</v>
      </c>
      <c r="AH2407" s="1">
        <v>3.2294483882043981</v>
      </c>
      <c r="AI2407" s="1">
        <v>8.8532586067103392</v>
      </c>
      <c r="AJ2407" s="1">
        <v>1.3534480333328247</v>
      </c>
      <c r="AK2407" s="1">
        <v>0</v>
      </c>
      <c r="AL2407" s="1">
        <v>0</v>
      </c>
      <c r="AM2407" s="1">
        <v>-5.9252419161664616</v>
      </c>
    </row>
    <row r="2408" spans="5:39" x14ac:dyDescent="0.2">
      <c r="E2408" s="1" t="str">
        <f t="shared" si="37"/>
        <v>1-0------2</v>
      </c>
      <c r="F2408" s="1">
        <v>1</v>
      </c>
      <c r="G2408" s="1" t="s">
        <v>87</v>
      </c>
      <c r="H2408" s="1">
        <v>0</v>
      </c>
      <c r="I2408" s="1" t="s">
        <v>87</v>
      </c>
      <c r="J2408" s="1" t="s">
        <v>87</v>
      </c>
      <c r="K2408" s="1" t="s">
        <v>87</v>
      </c>
      <c r="L2408" s="1" t="s">
        <v>87</v>
      </c>
      <c r="M2408" s="1" t="s">
        <v>87</v>
      </c>
      <c r="N2408" s="1" t="s">
        <v>87</v>
      </c>
      <c r="O2408" s="1">
        <v>2</v>
      </c>
      <c r="P2408" s="1">
        <v>1619</v>
      </c>
      <c r="Q2408" s="1">
        <v>4260269</v>
      </c>
      <c r="R2408" s="1">
        <v>30281.265854191781</v>
      </c>
      <c r="S2408" s="1">
        <v>34.2576904296875</v>
      </c>
      <c r="T2408" s="1">
        <v>-250.2195371610851</v>
      </c>
      <c r="U2408" s="1">
        <v>89.477089562651287</v>
      </c>
      <c r="V2408" s="1">
        <v>222.470947265625</v>
      </c>
      <c r="W2408" s="1">
        <v>55.711826324462891</v>
      </c>
      <c r="X2408" s="1">
        <v>0.18398116707776535</v>
      </c>
      <c r="Y2408" s="1">
        <v>0.15644552022419242</v>
      </c>
      <c r="Z2408" s="1">
        <v>3.5115153526690452</v>
      </c>
      <c r="AA2408" s="1">
        <v>31.954155946490705</v>
      </c>
      <c r="AB2408" s="1">
        <v>50.020526872833614</v>
      </c>
      <c r="AC2408" s="1">
        <v>13.402886061889518</v>
      </c>
      <c r="AD2408" s="1">
        <v>0.95447024589292373</v>
      </c>
      <c r="AE2408" s="1">
        <v>0.15644552022419242</v>
      </c>
      <c r="AF2408" s="1">
        <v>3.5115153526690452</v>
      </c>
      <c r="AG2408" s="1">
        <v>-15.313542381051477</v>
      </c>
      <c r="AH2408" s="1">
        <v>4.1875065959580065</v>
      </c>
      <c r="AI2408" s="1">
        <v>2.9474278513712329</v>
      </c>
      <c r="AJ2408" s="1">
        <v>2.2247095108032227</v>
      </c>
      <c r="AK2408" s="1">
        <v>0</v>
      </c>
      <c r="AL2408" s="1">
        <v>0</v>
      </c>
      <c r="AM2408" s="1">
        <v>2.1619315191034918</v>
      </c>
    </row>
    <row r="2409" spans="5:39" x14ac:dyDescent="0.2">
      <c r="E2409" s="1" t="str">
        <f t="shared" si="37"/>
        <v>1-1------2</v>
      </c>
      <c r="F2409" s="1">
        <v>1</v>
      </c>
      <c r="G2409" s="1" t="s">
        <v>87</v>
      </c>
      <c r="H2409" s="1">
        <v>1</v>
      </c>
      <c r="I2409" s="1" t="s">
        <v>87</v>
      </c>
      <c r="J2409" s="1" t="s">
        <v>87</v>
      </c>
      <c r="K2409" s="1" t="s">
        <v>87</v>
      </c>
      <c r="L2409" s="1" t="s">
        <v>87</v>
      </c>
      <c r="M2409" s="1" t="s">
        <v>87</v>
      </c>
      <c r="N2409" s="1" t="s">
        <v>87</v>
      </c>
      <c r="O2409" s="1">
        <v>2</v>
      </c>
      <c r="P2409" s="1">
        <v>5549</v>
      </c>
      <c r="Q2409" s="1">
        <v>10595061</v>
      </c>
      <c r="R2409" s="1">
        <v>58435.063793656911</v>
      </c>
      <c r="S2409" s="1">
        <v>64.816909790039063</v>
      </c>
      <c r="T2409" s="1">
        <v>-382.05616759577174</v>
      </c>
      <c r="U2409" s="1">
        <v>92.461458682640739</v>
      </c>
      <c r="V2409" s="1">
        <v>293.43893432617188</v>
      </c>
      <c r="W2409" s="1">
        <v>21.30180549621582</v>
      </c>
      <c r="X2409" s="1">
        <v>3.6453807206296089E-2</v>
      </c>
      <c r="Y2409" s="1">
        <v>0.35091822501069131</v>
      </c>
      <c r="Z2409" s="1">
        <v>2.3703780469031748</v>
      </c>
      <c r="AA2409" s="1">
        <v>37.314763926323785</v>
      </c>
      <c r="AB2409" s="1">
        <v>53.86250253773904</v>
      </c>
      <c r="AC2409" s="1">
        <v>5.9938022065186791</v>
      </c>
      <c r="AD2409" s="1">
        <v>0.10763505750462408</v>
      </c>
      <c r="AE2409" s="1">
        <v>0.24558612734744992</v>
      </c>
      <c r="AF2409" s="1">
        <v>1.2722814904038779</v>
      </c>
      <c r="AG2409" s="1">
        <v>-7.0609815118528392</v>
      </c>
      <c r="AH2409" s="1">
        <v>10.307344117366906</v>
      </c>
      <c r="AI2409" s="1">
        <v>6.6565895471301406</v>
      </c>
      <c r="AJ2409" s="1">
        <v>2.9343893527984619</v>
      </c>
      <c r="AK2409" s="1">
        <v>0</v>
      </c>
      <c r="AL2409" s="1">
        <v>0</v>
      </c>
      <c r="AM2409" s="1">
        <v>7.5546201953020642</v>
      </c>
    </row>
    <row r="2410" spans="5:39" x14ac:dyDescent="0.2">
      <c r="E2410" s="1" t="str">
        <f t="shared" si="37"/>
        <v>0--1-----1</v>
      </c>
      <c r="F2410" s="1">
        <v>0</v>
      </c>
      <c r="G2410" s="1" t="s">
        <v>87</v>
      </c>
      <c r="H2410" s="1" t="s">
        <v>87</v>
      </c>
      <c r="I2410" s="1">
        <v>1</v>
      </c>
      <c r="J2410" s="1" t="s">
        <v>87</v>
      </c>
      <c r="K2410" s="1" t="s">
        <v>87</v>
      </c>
      <c r="L2410" s="1" t="s">
        <v>87</v>
      </c>
      <c r="M2410" s="1" t="s">
        <v>87</v>
      </c>
      <c r="N2410" s="1" t="s">
        <v>87</v>
      </c>
      <c r="O2410" s="1">
        <v>1</v>
      </c>
      <c r="P2410" s="1">
        <v>813</v>
      </c>
      <c r="Q2410" s="1">
        <v>2868533</v>
      </c>
      <c r="R2410" s="1">
        <v>12979.499719330768</v>
      </c>
      <c r="S2410" s="1">
        <v>14.224624633789063</v>
      </c>
      <c r="T2410" s="1">
        <v>-165.19077135114549</v>
      </c>
      <c r="U2410" s="1">
        <v>47.519972943742026</v>
      </c>
      <c r="V2410" s="1">
        <v>125.08456420898438</v>
      </c>
      <c r="W2410" s="1">
        <v>14.957169532775879</v>
      </c>
      <c r="X2410" s="1">
        <v>0.11523687242351649</v>
      </c>
      <c r="Y2410" s="1">
        <v>0.90872233298344485</v>
      </c>
      <c r="Z2410" s="1">
        <v>12.075858984365876</v>
      </c>
      <c r="AA2410" s="1">
        <v>26.959459765671163</v>
      </c>
      <c r="AB2410" s="1">
        <v>50.405904342045218</v>
      </c>
      <c r="AC2410" s="1">
        <v>9.614077997359626</v>
      </c>
      <c r="AD2410" s="1">
        <v>3.5976577574669703E-2</v>
      </c>
      <c r="AE2410" s="1">
        <v>0.90872233298344485</v>
      </c>
      <c r="AF2410" s="1">
        <v>12.075858984365876</v>
      </c>
      <c r="AG2410" s="1">
        <v>-10.042746008271941</v>
      </c>
      <c r="AH2410" s="1">
        <v>1.0357870876222226</v>
      </c>
      <c r="AI2410" s="1">
        <v>10.561964911464349</v>
      </c>
      <c r="AJ2410" s="1">
        <v>1.2508456707000732</v>
      </c>
      <c r="AK2410" s="1">
        <v>0</v>
      </c>
      <c r="AL2410" s="1">
        <v>0</v>
      </c>
      <c r="AM2410" s="1">
        <v>5.9883979317362268</v>
      </c>
    </row>
    <row r="2411" spans="5:39" x14ac:dyDescent="0.2">
      <c r="E2411" s="1" t="str">
        <f t="shared" si="37"/>
        <v>0--2-----1</v>
      </c>
      <c r="F2411" s="1">
        <v>0</v>
      </c>
      <c r="G2411" s="1" t="s">
        <v>87</v>
      </c>
      <c r="H2411" s="1" t="s">
        <v>87</v>
      </c>
      <c r="I2411" s="1">
        <v>2</v>
      </c>
      <c r="J2411" s="1" t="s">
        <v>87</v>
      </c>
      <c r="K2411" s="1" t="s">
        <v>87</v>
      </c>
      <c r="L2411" s="1" t="s">
        <v>87</v>
      </c>
      <c r="M2411" s="1" t="s">
        <v>87</v>
      </c>
      <c r="N2411" s="1" t="s">
        <v>87</v>
      </c>
      <c r="O2411" s="1">
        <v>1</v>
      </c>
      <c r="P2411" s="1">
        <v>734</v>
      </c>
      <c r="Q2411" s="1">
        <v>2583418</v>
      </c>
      <c r="R2411" s="1">
        <v>25622.957167056025</v>
      </c>
      <c r="S2411" s="1">
        <v>53.056846618652344</v>
      </c>
      <c r="T2411" s="1">
        <v>-250.31024705144767</v>
      </c>
      <c r="U2411" s="1">
        <v>51.021982770127835</v>
      </c>
      <c r="V2411" s="1">
        <v>124.35575866699219</v>
      </c>
      <c r="W2411" s="1">
        <v>-51.916873931884766</v>
      </c>
      <c r="X2411" s="1">
        <v>-0.20261858767275848</v>
      </c>
      <c r="Y2411" s="1">
        <v>0.37818115380476564</v>
      </c>
      <c r="Z2411" s="1">
        <v>9.575570039381935</v>
      </c>
      <c r="AA2411" s="1">
        <v>56.071646167983658</v>
      </c>
      <c r="AB2411" s="1">
        <v>32.684412665701025</v>
      </c>
      <c r="AC2411" s="1">
        <v>1.2901899731286226</v>
      </c>
      <c r="AD2411" s="1">
        <v>0</v>
      </c>
      <c r="AE2411" s="1">
        <v>0.37818115380476564</v>
      </c>
      <c r="AF2411" s="1">
        <v>9.575570039381935</v>
      </c>
      <c r="AG2411" s="1">
        <v>-2.7170531344104027</v>
      </c>
      <c r="AH2411" s="1">
        <v>2.8809239164519944</v>
      </c>
      <c r="AI2411" s="1">
        <v>11.943784779094269</v>
      </c>
      <c r="AJ2411" s="1">
        <v>1.2435575723648071</v>
      </c>
      <c r="AK2411" s="1">
        <v>0</v>
      </c>
      <c r="AL2411" s="1">
        <v>0</v>
      </c>
      <c r="AM2411" s="1">
        <v>10.907978805937416</v>
      </c>
    </row>
    <row r="2412" spans="5:39" x14ac:dyDescent="0.2">
      <c r="E2412" s="1" t="str">
        <f t="shared" si="37"/>
        <v>0--3-----1</v>
      </c>
      <c r="F2412" s="1">
        <v>0</v>
      </c>
      <c r="G2412" s="1" t="s">
        <v>87</v>
      </c>
      <c r="H2412" s="1" t="s">
        <v>87</v>
      </c>
      <c r="I2412" s="1">
        <v>3</v>
      </c>
      <c r="J2412" s="1" t="s">
        <v>87</v>
      </c>
      <c r="K2412" s="1" t="s">
        <v>87</v>
      </c>
      <c r="L2412" s="1" t="s">
        <v>87</v>
      </c>
      <c r="M2412" s="1" t="s">
        <v>87</v>
      </c>
      <c r="N2412" s="1" t="s">
        <v>87</v>
      </c>
      <c r="O2412" s="1">
        <v>1</v>
      </c>
      <c r="P2412" s="1">
        <v>152</v>
      </c>
      <c r="Q2412" s="1">
        <v>560307</v>
      </c>
      <c r="R2412" s="1">
        <v>50100.713785445347</v>
      </c>
      <c r="S2412" s="1">
        <v>89.44976806640625</v>
      </c>
      <c r="T2412" s="1">
        <v>-402.96358345922397</v>
      </c>
      <c r="U2412" s="1">
        <v>56.192042826261016</v>
      </c>
      <c r="V2412" s="1">
        <v>114.31786346435547</v>
      </c>
      <c r="W2412" s="1">
        <v>-319.64913940429688</v>
      </c>
      <c r="X2412" s="1">
        <v>-0.6380131444298055</v>
      </c>
      <c r="Y2412" s="1">
        <v>1.4695515137237265</v>
      </c>
      <c r="Z2412" s="1">
        <v>20.041512956290035</v>
      </c>
      <c r="AA2412" s="1">
        <v>69.87169533844839</v>
      </c>
      <c r="AB2412" s="1">
        <v>8.6172401915378529</v>
      </c>
      <c r="AC2412" s="1">
        <v>0</v>
      </c>
      <c r="AD2412" s="1">
        <v>0</v>
      </c>
      <c r="AE2412" s="1">
        <v>0</v>
      </c>
      <c r="AF2412" s="1">
        <v>0</v>
      </c>
      <c r="AG2412" s="1">
        <v>4.1331057915758285</v>
      </c>
      <c r="AH2412" s="1">
        <v>7.2060553881482603</v>
      </c>
      <c r="AI2412" s="1">
        <v>0</v>
      </c>
      <c r="AJ2412" s="1">
        <v>1.1431787014007568</v>
      </c>
      <c r="AK2412" s="1">
        <v>0</v>
      </c>
      <c r="AL2412" s="1">
        <v>0</v>
      </c>
      <c r="AM2412" s="1">
        <v>-98.534611798982013</v>
      </c>
    </row>
    <row r="2413" spans="5:39" x14ac:dyDescent="0.2">
      <c r="E2413" s="1" t="str">
        <f t="shared" si="37"/>
        <v>1--1-----1</v>
      </c>
      <c r="F2413" s="1">
        <v>1</v>
      </c>
      <c r="G2413" s="1" t="s">
        <v>87</v>
      </c>
      <c r="H2413" s="1" t="s">
        <v>87</v>
      </c>
      <c r="I2413" s="1">
        <v>1</v>
      </c>
      <c r="J2413" s="1" t="s">
        <v>87</v>
      </c>
      <c r="K2413" s="1" t="s">
        <v>87</v>
      </c>
      <c r="L2413" s="1" t="s">
        <v>87</v>
      </c>
      <c r="M2413" s="1" t="s">
        <v>87</v>
      </c>
      <c r="N2413" s="1" t="s">
        <v>87</v>
      </c>
      <c r="O2413" s="1">
        <v>1</v>
      </c>
      <c r="P2413" s="1">
        <v>864</v>
      </c>
      <c r="Q2413" s="1">
        <v>1690522</v>
      </c>
      <c r="R2413" s="1">
        <v>21003.030439820333</v>
      </c>
      <c r="S2413" s="1">
        <v>16.143241882324219</v>
      </c>
      <c r="T2413" s="1">
        <v>-295.18357723986912</v>
      </c>
      <c r="U2413" s="1">
        <v>79.303215769686375</v>
      </c>
      <c r="V2413" s="1">
        <v>254.15705871582031</v>
      </c>
      <c r="W2413" s="1">
        <v>46.432029724121094</v>
      </c>
      <c r="X2413" s="1">
        <v>0.22107300114220227</v>
      </c>
      <c r="Y2413" s="1">
        <v>0.49067684419368696</v>
      </c>
      <c r="Z2413" s="1">
        <v>8.1112816041435725</v>
      </c>
      <c r="AA2413" s="1">
        <v>31.014798979250198</v>
      </c>
      <c r="AB2413" s="1">
        <v>47.933892608318615</v>
      </c>
      <c r="AC2413" s="1">
        <v>12.360974894145121</v>
      </c>
      <c r="AD2413" s="1">
        <v>8.8375069948808713E-2</v>
      </c>
      <c r="AE2413" s="1">
        <v>0.49067684419368696</v>
      </c>
      <c r="AF2413" s="1">
        <v>8.1112816041435725</v>
      </c>
      <c r="AG2413" s="1">
        <v>-19.293628016047926</v>
      </c>
      <c r="AH2413" s="1">
        <v>3.9713814057855137</v>
      </c>
      <c r="AI2413" s="1">
        <v>8.5731515104185565</v>
      </c>
      <c r="AJ2413" s="1">
        <v>2.5415706634521484</v>
      </c>
      <c r="AK2413" s="1">
        <v>0</v>
      </c>
      <c r="AL2413" s="1">
        <v>0</v>
      </c>
      <c r="AM2413" s="1">
        <v>14.904427787091137</v>
      </c>
    </row>
    <row r="2414" spans="5:39" x14ac:dyDescent="0.2">
      <c r="E2414" s="1" t="str">
        <f t="shared" si="37"/>
        <v>1--2-----1</v>
      </c>
      <c r="F2414" s="1">
        <v>1</v>
      </c>
      <c r="G2414" s="1" t="s">
        <v>87</v>
      </c>
      <c r="H2414" s="1" t="s">
        <v>87</v>
      </c>
      <c r="I2414" s="1">
        <v>2</v>
      </c>
      <c r="J2414" s="1" t="s">
        <v>87</v>
      </c>
      <c r="K2414" s="1" t="s">
        <v>87</v>
      </c>
      <c r="L2414" s="1" t="s">
        <v>87</v>
      </c>
      <c r="M2414" s="1" t="s">
        <v>87</v>
      </c>
      <c r="N2414" s="1" t="s">
        <v>87</v>
      </c>
      <c r="O2414" s="1">
        <v>1</v>
      </c>
      <c r="P2414" s="1">
        <v>1496</v>
      </c>
      <c r="Q2414" s="1">
        <v>2829621</v>
      </c>
      <c r="R2414" s="1">
        <v>44608.008901354537</v>
      </c>
      <c r="S2414" s="1">
        <v>56.347400665283203</v>
      </c>
      <c r="T2414" s="1">
        <v>-419.87602685122295</v>
      </c>
      <c r="U2414" s="1">
        <v>85.710498756559588</v>
      </c>
      <c r="V2414" s="1">
        <v>281.34335327148438</v>
      </c>
      <c r="W2414" s="1">
        <v>20.964578628540039</v>
      </c>
      <c r="X2414" s="1">
        <v>4.6997342281967315E-2</v>
      </c>
      <c r="Y2414" s="1">
        <v>0.10962598878082966</v>
      </c>
      <c r="Z2414" s="1">
        <v>5.8119090860578151</v>
      </c>
      <c r="AA2414" s="1">
        <v>38.237134937859167</v>
      </c>
      <c r="AB2414" s="1">
        <v>51.832559908199713</v>
      </c>
      <c r="AC2414" s="1">
        <v>4.008770079102467</v>
      </c>
      <c r="AD2414" s="1">
        <v>0</v>
      </c>
      <c r="AE2414" s="1">
        <v>0.10962598878082966</v>
      </c>
      <c r="AF2414" s="1">
        <v>5.8119090860578151</v>
      </c>
      <c r="AG2414" s="1">
        <v>-0.32960103423500153</v>
      </c>
      <c r="AH2414" s="1">
        <v>8.1621278481033244</v>
      </c>
      <c r="AI2414" s="1">
        <v>10.836938787715548</v>
      </c>
      <c r="AJ2414" s="1">
        <v>2.8134336471557617</v>
      </c>
      <c r="AK2414" s="1">
        <v>0</v>
      </c>
      <c r="AL2414" s="1">
        <v>0</v>
      </c>
      <c r="AM2414" s="1">
        <v>55.117273891886107</v>
      </c>
    </row>
    <row r="2415" spans="5:39" x14ac:dyDescent="0.2">
      <c r="E2415" s="1" t="str">
        <f t="shared" si="37"/>
        <v>1--3-----1</v>
      </c>
      <c r="F2415" s="1">
        <v>1</v>
      </c>
      <c r="G2415" s="1" t="s">
        <v>87</v>
      </c>
      <c r="H2415" s="1" t="s">
        <v>87</v>
      </c>
      <c r="I2415" s="1">
        <v>3</v>
      </c>
      <c r="J2415" s="1" t="s">
        <v>87</v>
      </c>
      <c r="K2415" s="1" t="s">
        <v>87</v>
      </c>
      <c r="L2415" s="1" t="s">
        <v>87</v>
      </c>
      <c r="M2415" s="1" t="s">
        <v>87</v>
      </c>
      <c r="N2415" s="1" t="s">
        <v>87</v>
      </c>
      <c r="O2415" s="1">
        <v>1</v>
      </c>
      <c r="P2415" s="1">
        <v>588</v>
      </c>
      <c r="Q2415" s="1">
        <v>1453141</v>
      </c>
      <c r="R2415" s="1">
        <v>82688.381868166485</v>
      </c>
      <c r="S2415" s="1">
        <v>90.418563842773438</v>
      </c>
      <c r="T2415" s="1">
        <v>-539.51608670900782</v>
      </c>
      <c r="U2415" s="1">
        <v>88.744238312220077</v>
      </c>
      <c r="V2415" s="1">
        <v>253.90840148925781</v>
      </c>
      <c r="W2415" s="1">
        <v>-267.85223388671875</v>
      </c>
      <c r="X2415" s="1">
        <v>-0.32392970794103415</v>
      </c>
      <c r="Y2415" s="1">
        <v>0.92606292162976611</v>
      </c>
      <c r="Z2415" s="1">
        <v>5.9523473634010742</v>
      </c>
      <c r="AA2415" s="1">
        <v>72.988374837679203</v>
      </c>
      <c r="AB2415" s="1">
        <v>20.133214877289955</v>
      </c>
      <c r="AC2415" s="1">
        <v>0</v>
      </c>
      <c r="AD2415" s="1">
        <v>0</v>
      </c>
      <c r="AE2415" s="1">
        <v>0</v>
      </c>
      <c r="AF2415" s="1">
        <v>0</v>
      </c>
      <c r="AG2415" s="1">
        <v>0</v>
      </c>
      <c r="AH2415" s="1">
        <v>12.597422444642165</v>
      </c>
      <c r="AI2415" s="1">
        <v>0</v>
      </c>
      <c r="AJ2415" s="1">
        <v>2.5390839576721191</v>
      </c>
      <c r="AK2415" s="1">
        <v>0</v>
      </c>
      <c r="AL2415" s="1">
        <v>0</v>
      </c>
      <c r="AM2415" s="1">
        <v>-83.586218426083775</v>
      </c>
    </row>
    <row r="2416" spans="5:39" x14ac:dyDescent="0.2">
      <c r="E2416" s="1" t="str">
        <f t="shared" si="37"/>
        <v>0--1-----2</v>
      </c>
      <c r="F2416" s="1">
        <v>0</v>
      </c>
      <c r="G2416" s="1" t="s">
        <v>87</v>
      </c>
      <c r="H2416" s="1" t="s">
        <v>87</v>
      </c>
      <c r="I2416" s="1">
        <v>1</v>
      </c>
      <c r="J2416" s="1" t="s">
        <v>87</v>
      </c>
      <c r="K2416" s="1" t="s">
        <v>87</v>
      </c>
      <c r="L2416" s="1" t="s">
        <v>87</v>
      </c>
      <c r="M2416" s="1" t="s">
        <v>87</v>
      </c>
      <c r="N2416" s="1" t="s">
        <v>87</v>
      </c>
      <c r="O2416" s="1">
        <v>2</v>
      </c>
      <c r="P2416" s="1">
        <v>1828</v>
      </c>
      <c r="Q2416" s="1">
        <v>6323407</v>
      </c>
      <c r="R2416" s="1">
        <v>12850.198377757992</v>
      </c>
      <c r="S2416" s="1">
        <v>14.137463569641113</v>
      </c>
      <c r="T2416" s="1">
        <v>-106.67364126850846</v>
      </c>
      <c r="U2416" s="1">
        <v>54.148881236802104</v>
      </c>
      <c r="V2416" s="1">
        <v>123.57766723632813</v>
      </c>
      <c r="W2416" s="1">
        <v>54.531288146972656</v>
      </c>
      <c r="X2416" s="1">
        <v>0.42436144986959234</v>
      </c>
      <c r="Y2416" s="1">
        <v>0.43258325772799383</v>
      </c>
      <c r="Z2416" s="1">
        <v>5.8480973943318846</v>
      </c>
      <c r="AA2416" s="1">
        <v>18.584016496170499</v>
      </c>
      <c r="AB2416" s="1">
        <v>53.667619370380557</v>
      </c>
      <c r="AC2416" s="1">
        <v>20.591019999187147</v>
      </c>
      <c r="AD2416" s="1">
        <v>0.87666348220192047</v>
      </c>
      <c r="AE2416" s="1">
        <v>0.43258325772799383</v>
      </c>
      <c r="AF2416" s="1">
        <v>5.8480973943318846</v>
      </c>
      <c r="AG2416" s="1">
        <v>-28.119516900149822</v>
      </c>
      <c r="AH2416" s="1">
        <v>0.8003212192129886</v>
      </c>
      <c r="AI2416" s="1">
        <v>4.8567675329004265</v>
      </c>
      <c r="AJ2416" s="1">
        <v>1.2357766628265381</v>
      </c>
      <c r="AK2416" s="1">
        <v>0</v>
      </c>
      <c r="AL2416" s="1">
        <v>0</v>
      </c>
      <c r="AM2416" s="1">
        <v>5.9408080225026572</v>
      </c>
    </row>
    <row r="2417" spans="5:39" x14ac:dyDescent="0.2">
      <c r="E2417" s="1" t="str">
        <f t="shared" si="37"/>
        <v>0--2-----2</v>
      </c>
      <c r="F2417" s="1">
        <v>0</v>
      </c>
      <c r="G2417" s="1" t="s">
        <v>87</v>
      </c>
      <c r="H2417" s="1" t="s">
        <v>87</v>
      </c>
      <c r="I2417" s="1">
        <v>2</v>
      </c>
      <c r="J2417" s="1" t="s">
        <v>87</v>
      </c>
      <c r="K2417" s="1" t="s">
        <v>87</v>
      </c>
      <c r="L2417" s="1" t="s">
        <v>87</v>
      </c>
      <c r="M2417" s="1" t="s">
        <v>87</v>
      </c>
      <c r="N2417" s="1" t="s">
        <v>87</v>
      </c>
      <c r="O2417" s="1">
        <v>2</v>
      </c>
      <c r="P2417" s="1">
        <v>1814</v>
      </c>
      <c r="Q2417" s="1">
        <v>6346418</v>
      </c>
      <c r="R2417" s="1">
        <v>26009.929459266532</v>
      </c>
      <c r="S2417" s="1">
        <v>53.096954345703125</v>
      </c>
      <c r="T2417" s="1">
        <v>-196.29026550982496</v>
      </c>
      <c r="U2417" s="1">
        <v>60.66315756248585</v>
      </c>
      <c r="V2417" s="1">
        <v>125.88389587402344</v>
      </c>
      <c r="W2417" s="1">
        <v>13.038617134094238</v>
      </c>
      <c r="X2417" s="1">
        <v>5.0129382913220409E-2</v>
      </c>
      <c r="Y2417" s="1">
        <v>0.28445967473305411</v>
      </c>
      <c r="Z2417" s="1">
        <v>6.6252175636713497</v>
      </c>
      <c r="AA2417" s="1">
        <v>39.572795236620088</v>
      </c>
      <c r="AB2417" s="1">
        <v>47.760468976357998</v>
      </c>
      <c r="AC2417" s="1">
        <v>5.6456413680914173</v>
      </c>
      <c r="AD2417" s="1">
        <v>0.11141718052608574</v>
      </c>
      <c r="AE2417" s="1">
        <v>0.28445967473305411</v>
      </c>
      <c r="AF2417" s="1">
        <v>6.6252175636713497</v>
      </c>
      <c r="AG2417" s="1">
        <v>-3.1645951564624952</v>
      </c>
      <c r="AH2417" s="1">
        <v>2.6376931541198259</v>
      </c>
      <c r="AI2417" s="1">
        <v>10.545282119225657</v>
      </c>
      <c r="AJ2417" s="1">
        <v>1.2588388919830322</v>
      </c>
      <c r="AK2417" s="1">
        <v>0</v>
      </c>
      <c r="AL2417" s="1">
        <v>0</v>
      </c>
      <c r="AM2417" s="1">
        <v>12.763452974280124</v>
      </c>
    </row>
    <row r="2418" spans="5:39" x14ac:dyDescent="0.2">
      <c r="E2418" s="1" t="str">
        <f t="shared" si="37"/>
        <v>0--3-----2</v>
      </c>
      <c r="F2418" s="1">
        <v>0</v>
      </c>
      <c r="G2418" s="1" t="s">
        <v>87</v>
      </c>
      <c r="H2418" s="1" t="s">
        <v>87</v>
      </c>
      <c r="I2418" s="1">
        <v>3</v>
      </c>
      <c r="J2418" s="1" t="s">
        <v>87</v>
      </c>
      <c r="K2418" s="1" t="s">
        <v>87</v>
      </c>
      <c r="L2418" s="1" t="s">
        <v>87</v>
      </c>
      <c r="M2418" s="1" t="s">
        <v>87</v>
      </c>
      <c r="N2418" s="1" t="s">
        <v>87</v>
      </c>
      <c r="O2418" s="1">
        <v>2</v>
      </c>
      <c r="P2418" s="1">
        <v>427</v>
      </c>
      <c r="Q2418" s="1">
        <v>1608981</v>
      </c>
      <c r="R2418" s="1">
        <v>53400.177529445093</v>
      </c>
      <c r="S2418" s="1">
        <v>90.015045166015625</v>
      </c>
      <c r="T2418" s="1">
        <v>-305.57219609981956</v>
      </c>
      <c r="U2418" s="1">
        <v>66.188379984330524</v>
      </c>
      <c r="V2418" s="1">
        <v>115.08221435546875</v>
      </c>
      <c r="W2418" s="1">
        <v>-228.12828063964844</v>
      </c>
      <c r="X2418" s="1">
        <v>-0.42720509779926757</v>
      </c>
      <c r="Y2418" s="1">
        <v>2.061677546223355</v>
      </c>
      <c r="Z2418" s="1">
        <v>8.4982358399508762</v>
      </c>
      <c r="AA2418" s="1">
        <v>69.153582298361499</v>
      </c>
      <c r="AB2418" s="1">
        <v>20.221804980916495</v>
      </c>
      <c r="AC2418" s="1">
        <v>6.4699334547766565E-2</v>
      </c>
      <c r="AD2418" s="1">
        <v>0</v>
      </c>
      <c r="AE2418" s="1">
        <v>0</v>
      </c>
      <c r="AF2418" s="1">
        <v>0</v>
      </c>
      <c r="AG2418" s="1">
        <v>-0.52566309150642188</v>
      </c>
      <c r="AH2418" s="1">
        <v>6.501958779837441</v>
      </c>
      <c r="AI2418" s="1">
        <v>0</v>
      </c>
      <c r="AJ2418" s="1">
        <v>1.1508221626281738</v>
      </c>
      <c r="AK2418" s="1">
        <v>0</v>
      </c>
      <c r="AL2418" s="1">
        <v>0</v>
      </c>
      <c r="AM2418" s="1">
        <v>-109.80297159044923</v>
      </c>
    </row>
    <row r="2419" spans="5:39" x14ac:dyDescent="0.2">
      <c r="E2419" s="1" t="str">
        <f t="shared" si="37"/>
        <v>1--1-----2</v>
      </c>
      <c r="F2419" s="1">
        <v>1</v>
      </c>
      <c r="G2419" s="1" t="s">
        <v>87</v>
      </c>
      <c r="H2419" s="1" t="s">
        <v>87</v>
      </c>
      <c r="I2419" s="1">
        <v>1</v>
      </c>
      <c r="J2419" s="1" t="s">
        <v>87</v>
      </c>
      <c r="K2419" s="1" t="s">
        <v>87</v>
      </c>
      <c r="L2419" s="1" t="s">
        <v>87</v>
      </c>
      <c r="M2419" s="1" t="s">
        <v>87</v>
      </c>
      <c r="N2419" s="1" t="s">
        <v>87</v>
      </c>
      <c r="O2419" s="1">
        <v>2</v>
      </c>
      <c r="P2419" s="1">
        <v>1707</v>
      </c>
      <c r="Q2419" s="1">
        <v>3388018</v>
      </c>
      <c r="R2419" s="1">
        <v>21026.141903199987</v>
      </c>
      <c r="S2419" s="1">
        <v>15.930007934570313</v>
      </c>
      <c r="T2419" s="1">
        <v>-216.42901612819304</v>
      </c>
      <c r="U2419" s="1">
        <v>86.235543092384646</v>
      </c>
      <c r="V2419" s="1">
        <v>259.33758544921875</v>
      </c>
      <c r="W2419" s="1">
        <v>114.82742309570313</v>
      </c>
      <c r="X2419" s="1">
        <v>0.54611741718639994</v>
      </c>
      <c r="Y2419" s="1">
        <v>0.27089584529952321</v>
      </c>
      <c r="Z2419" s="1">
        <v>3.3610801359378848</v>
      </c>
      <c r="AA2419" s="1">
        <v>20.885426228550145</v>
      </c>
      <c r="AB2419" s="1">
        <v>51.470653343636307</v>
      </c>
      <c r="AC2419" s="1">
        <v>22.475146235940898</v>
      </c>
      <c r="AD2419" s="1">
        <v>1.5367982106352445</v>
      </c>
      <c r="AE2419" s="1">
        <v>0.27089584529952321</v>
      </c>
      <c r="AF2419" s="1">
        <v>3.3610801359378848</v>
      </c>
      <c r="AG2419" s="1">
        <v>-38.6416346443729</v>
      </c>
      <c r="AH2419" s="1">
        <v>3.8637038951113882</v>
      </c>
      <c r="AI2419" s="1">
        <v>3.9224572927086729</v>
      </c>
      <c r="AJ2419" s="1">
        <v>2.5933759212493896</v>
      </c>
      <c r="AK2419" s="1">
        <v>0</v>
      </c>
      <c r="AL2419" s="1">
        <v>0</v>
      </c>
      <c r="AM2419" s="1">
        <v>16.538789694206557</v>
      </c>
    </row>
    <row r="2420" spans="5:39" x14ac:dyDescent="0.2">
      <c r="E2420" s="1" t="str">
        <f t="shared" si="37"/>
        <v>1--2-----2</v>
      </c>
      <c r="F2420" s="1">
        <v>1</v>
      </c>
      <c r="G2420" s="1" t="s">
        <v>87</v>
      </c>
      <c r="H2420" s="1" t="s">
        <v>87</v>
      </c>
      <c r="I2420" s="1">
        <v>2</v>
      </c>
      <c r="J2420" s="1" t="s">
        <v>87</v>
      </c>
      <c r="K2420" s="1" t="s">
        <v>87</v>
      </c>
      <c r="L2420" s="1" t="s">
        <v>87</v>
      </c>
      <c r="M2420" s="1" t="s">
        <v>87</v>
      </c>
      <c r="N2420" s="1" t="s">
        <v>87</v>
      </c>
      <c r="O2420" s="1">
        <v>2</v>
      </c>
      <c r="P2420" s="1">
        <v>3762</v>
      </c>
      <c r="Q2420" s="1">
        <v>7615544</v>
      </c>
      <c r="R2420" s="1">
        <v>44856.998570360855</v>
      </c>
      <c r="S2420" s="1">
        <v>56.277790069580078</v>
      </c>
      <c r="T2420" s="1">
        <v>-355.60830789014659</v>
      </c>
      <c r="U2420" s="1">
        <v>94.834230857991031</v>
      </c>
      <c r="V2420" s="1">
        <v>284.34072875976563</v>
      </c>
      <c r="W2420" s="1">
        <v>91.729751586914063</v>
      </c>
      <c r="X2420" s="1">
        <v>0.20449373455745265</v>
      </c>
      <c r="Y2420" s="1">
        <v>0.30867131750535487</v>
      </c>
      <c r="Z2420" s="1">
        <v>2.2391703074658884</v>
      </c>
      <c r="AA2420" s="1">
        <v>29.287717331815031</v>
      </c>
      <c r="AB2420" s="1">
        <v>62.493867805110185</v>
      </c>
      <c r="AC2420" s="1">
        <v>5.6705732381035423</v>
      </c>
      <c r="AD2420" s="1">
        <v>0</v>
      </c>
      <c r="AE2420" s="1">
        <v>0.30867131750535487</v>
      </c>
      <c r="AF2420" s="1">
        <v>2.2391703074658884</v>
      </c>
      <c r="AG2420" s="1">
        <v>-0.97455991257702324</v>
      </c>
      <c r="AH2420" s="1">
        <v>8.4407927121230113</v>
      </c>
      <c r="AI2420" s="1">
        <v>9.164736215405151</v>
      </c>
      <c r="AJ2420" s="1">
        <v>2.8434073925018311</v>
      </c>
      <c r="AK2420" s="1">
        <v>0</v>
      </c>
      <c r="AL2420" s="1">
        <v>0</v>
      </c>
      <c r="AM2420" s="1">
        <v>51.53212117823864</v>
      </c>
    </row>
    <row r="2421" spans="5:39" x14ac:dyDescent="0.2">
      <c r="E2421" s="1" t="str">
        <f t="shared" si="37"/>
        <v>1--3-----2</v>
      </c>
      <c r="F2421" s="1">
        <v>1</v>
      </c>
      <c r="G2421" s="1" t="s">
        <v>87</v>
      </c>
      <c r="H2421" s="1" t="s">
        <v>87</v>
      </c>
      <c r="I2421" s="1">
        <v>3</v>
      </c>
      <c r="J2421" s="1" t="s">
        <v>87</v>
      </c>
      <c r="K2421" s="1" t="s">
        <v>87</v>
      </c>
      <c r="L2421" s="1" t="s">
        <v>87</v>
      </c>
      <c r="M2421" s="1" t="s">
        <v>87</v>
      </c>
      <c r="N2421" s="1" t="s">
        <v>87</v>
      </c>
      <c r="O2421" s="1">
        <v>2</v>
      </c>
      <c r="P2421" s="1">
        <v>1699</v>
      </c>
      <c r="Q2421" s="1">
        <v>3851768</v>
      </c>
      <c r="R2421" s="1">
        <v>87046.262929891964</v>
      </c>
      <c r="S2421" s="1">
        <v>90.900840759277344</v>
      </c>
      <c r="T2421" s="1">
        <v>-434.21483863970298</v>
      </c>
      <c r="U2421" s="1">
        <v>89.945561550847387</v>
      </c>
      <c r="V2421" s="1">
        <v>262.92855834960938</v>
      </c>
      <c r="W2421" s="1">
        <v>-162.1510009765625</v>
      </c>
      <c r="X2421" s="1">
        <v>-0.18628140430010273</v>
      </c>
      <c r="Y2421" s="1">
        <v>0.28973707658405179</v>
      </c>
      <c r="Z2421" s="1">
        <v>3.0205349854923766</v>
      </c>
      <c r="AA2421" s="1">
        <v>61.707610634908441</v>
      </c>
      <c r="AB2421" s="1">
        <v>34.651386064788944</v>
      </c>
      <c r="AC2421" s="1">
        <v>0.330731238226186</v>
      </c>
      <c r="AD2421" s="1">
        <v>0</v>
      </c>
      <c r="AE2421" s="1">
        <v>0</v>
      </c>
      <c r="AF2421" s="1">
        <v>0</v>
      </c>
      <c r="AG2421" s="1">
        <v>-0.44420670517839289</v>
      </c>
      <c r="AH2421" s="1">
        <v>12.896757429883973</v>
      </c>
      <c r="AI2421" s="1">
        <v>0</v>
      </c>
      <c r="AJ2421" s="1">
        <v>2.6292855739593506</v>
      </c>
      <c r="AK2421" s="1">
        <v>0</v>
      </c>
      <c r="AL2421" s="1">
        <v>0</v>
      </c>
      <c r="AM2421" s="1">
        <v>-93.262829380268315</v>
      </c>
    </row>
    <row r="2422" spans="5:39" x14ac:dyDescent="0.2">
      <c r="E2422" s="1" t="str">
        <f t="shared" si="37"/>
        <v>0-----0--1</v>
      </c>
      <c r="F2422" s="1">
        <v>0</v>
      </c>
      <c r="G2422" s="1" t="s">
        <v>87</v>
      </c>
      <c r="H2422" s="1" t="s">
        <v>87</v>
      </c>
      <c r="I2422" s="1" t="s">
        <v>87</v>
      </c>
      <c r="J2422" s="1" t="s">
        <v>87</v>
      </c>
      <c r="K2422" s="1" t="s">
        <v>87</v>
      </c>
      <c r="L2422" s="1">
        <v>0</v>
      </c>
      <c r="M2422" s="1" t="s">
        <v>87</v>
      </c>
      <c r="N2422" s="1" t="s">
        <v>87</v>
      </c>
      <c r="O2422" s="1">
        <v>1</v>
      </c>
      <c r="P2422" s="1">
        <v>1070</v>
      </c>
      <c r="Q2422" s="1">
        <v>3715997</v>
      </c>
      <c r="R2422" s="1">
        <v>22038.589312096217</v>
      </c>
      <c r="S2422" s="1">
        <v>38.728309631347656</v>
      </c>
      <c r="T2422" s="1">
        <v>-250.50865387809068</v>
      </c>
      <c r="U2422" s="1">
        <v>50.568458446571057</v>
      </c>
      <c r="V2422" s="1">
        <v>122.92908477783203</v>
      </c>
      <c r="W2422" s="1">
        <v>-66.206809997558594</v>
      </c>
      <c r="X2422" s="1">
        <v>-0.3004131029440254</v>
      </c>
      <c r="Y2422" s="1">
        <v>0.7690533657589067</v>
      </c>
      <c r="Z2422" s="1">
        <v>15.393284763147012</v>
      </c>
      <c r="AA2422" s="1">
        <v>46.736367117626841</v>
      </c>
      <c r="AB2422" s="1">
        <v>33.552368314613815</v>
      </c>
      <c r="AC2422" s="1">
        <v>3.5211546188008223</v>
      </c>
      <c r="AD2422" s="1">
        <v>2.7771820052599615E-2</v>
      </c>
      <c r="AE2422" s="1">
        <v>0.71824600504252289</v>
      </c>
      <c r="AF2422" s="1">
        <v>12.962766116334324</v>
      </c>
      <c r="AG2422" s="1">
        <v>-3.6933647185721732</v>
      </c>
      <c r="AH2422" s="1">
        <v>2.8575184489599716</v>
      </c>
      <c r="AI2422" s="1">
        <v>12.404083176020555</v>
      </c>
      <c r="AJ2422" s="1">
        <v>1.2292908430099487</v>
      </c>
      <c r="AK2422" s="1">
        <v>0</v>
      </c>
      <c r="AL2422" s="1">
        <v>0</v>
      </c>
      <c r="AM2422" s="1">
        <v>-0.76393433539182809</v>
      </c>
    </row>
    <row r="2423" spans="5:39" x14ac:dyDescent="0.2">
      <c r="E2423" s="1" t="str">
        <f t="shared" si="37"/>
        <v>0-----1--1</v>
      </c>
      <c r="F2423" s="1">
        <v>0</v>
      </c>
      <c r="G2423" s="1" t="s">
        <v>87</v>
      </c>
      <c r="H2423" s="1" t="s">
        <v>87</v>
      </c>
      <c r="I2423" s="1" t="s">
        <v>87</v>
      </c>
      <c r="J2423" s="1" t="s">
        <v>87</v>
      </c>
      <c r="K2423" s="1" t="s">
        <v>87</v>
      </c>
      <c r="L2423" s="1">
        <v>1</v>
      </c>
      <c r="M2423" s="1" t="s">
        <v>87</v>
      </c>
      <c r="N2423" s="1" t="s">
        <v>87</v>
      </c>
      <c r="O2423" s="1">
        <v>1</v>
      </c>
      <c r="P2423" s="1">
        <v>629</v>
      </c>
      <c r="Q2423" s="1">
        <v>2296261</v>
      </c>
      <c r="R2423" s="1">
        <v>21601.804367183187</v>
      </c>
      <c r="S2423" s="1">
        <v>36.61468505859375</v>
      </c>
      <c r="T2423" s="1">
        <v>-180.90499599376429</v>
      </c>
      <c r="U2423" s="1">
        <v>48.642673585468046</v>
      </c>
      <c r="V2423" s="1">
        <v>125.12562561035156</v>
      </c>
      <c r="W2423" s="1">
        <v>-10.580322265625</v>
      </c>
      <c r="X2423" s="1">
        <v>-4.8978881975703416E-2</v>
      </c>
      <c r="Y2423" s="1">
        <v>0.67470553216729279</v>
      </c>
      <c r="Z2423" s="1">
        <v>5.8380558656006434</v>
      </c>
      <c r="AA2423" s="1">
        <v>38.178586841826778</v>
      </c>
      <c r="AB2423" s="1">
        <v>47.545248558417356</v>
      </c>
      <c r="AC2423" s="1">
        <v>7.7634032019879271</v>
      </c>
      <c r="AD2423" s="1">
        <v>0</v>
      </c>
      <c r="AE2423" s="1">
        <v>0.39834321969497372</v>
      </c>
      <c r="AF2423" s="1">
        <v>4.8810218002221868</v>
      </c>
      <c r="AG2423" s="1">
        <v>-8.617004566469074</v>
      </c>
      <c r="AH2423" s="1">
        <v>1.6691889279128529</v>
      </c>
      <c r="AI2423" s="1">
        <v>6.5583126700200349</v>
      </c>
      <c r="AJ2423" s="1">
        <v>1.2512562274932861</v>
      </c>
      <c r="AK2423" s="1">
        <v>0</v>
      </c>
      <c r="AL2423" s="1">
        <v>0</v>
      </c>
      <c r="AM2423" s="1">
        <v>-3.0541254498268318</v>
      </c>
    </row>
    <row r="2424" spans="5:39" x14ac:dyDescent="0.2">
      <c r="E2424" s="1" t="str">
        <f t="shared" si="37"/>
        <v>1-----0--1</v>
      </c>
      <c r="F2424" s="1">
        <v>1</v>
      </c>
      <c r="G2424" s="1" t="s">
        <v>87</v>
      </c>
      <c r="H2424" s="1" t="s">
        <v>87</v>
      </c>
      <c r="I2424" s="1" t="s">
        <v>87</v>
      </c>
      <c r="J2424" s="1" t="s">
        <v>87</v>
      </c>
      <c r="K2424" s="1" t="s">
        <v>87</v>
      </c>
      <c r="L2424" s="1">
        <v>0</v>
      </c>
      <c r="M2424" s="1" t="s">
        <v>87</v>
      </c>
      <c r="N2424" s="1" t="s">
        <v>87</v>
      </c>
      <c r="O2424" s="1">
        <v>1</v>
      </c>
      <c r="P2424" s="1">
        <v>2101</v>
      </c>
      <c r="Q2424" s="1">
        <v>4297515</v>
      </c>
      <c r="R2424" s="1">
        <v>47186.999288945706</v>
      </c>
      <c r="S2424" s="1">
        <v>53.5108642578125</v>
      </c>
      <c r="T2424" s="1">
        <v>-445.31131163901102</v>
      </c>
      <c r="U2424" s="1">
        <v>86.525136073950378</v>
      </c>
      <c r="V2424" s="1">
        <v>266.72866821289063</v>
      </c>
      <c r="W2424" s="1">
        <v>-59.140541076660156</v>
      </c>
      <c r="X2424" s="1">
        <v>-0.12533227788975926</v>
      </c>
      <c r="Y2424" s="1">
        <v>0.27725324984322336</v>
      </c>
      <c r="Z2424" s="1">
        <v>7.4786708132490523</v>
      </c>
      <c r="AA2424" s="1">
        <v>48.909288274735516</v>
      </c>
      <c r="AB2424" s="1">
        <v>39.177803916914776</v>
      </c>
      <c r="AC2424" s="1">
        <v>4.1222194686929541</v>
      </c>
      <c r="AD2424" s="1">
        <v>3.476427656447971E-2</v>
      </c>
      <c r="AE2424" s="1">
        <v>0.19697429793729634</v>
      </c>
      <c r="AF2424" s="1">
        <v>6.1830848757945001</v>
      </c>
      <c r="AG2424" s="1">
        <v>-3.3153206804820723</v>
      </c>
      <c r="AH2424" s="1">
        <v>8.9482646904764085</v>
      </c>
      <c r="AI2424" s="1">
        <v>9.530941984159389</v>
      </c>
      <c r="AJ2424" s="1">
        <v>2.6672866344451904</v>
      </c>
      <c r="AK2424" s="1">
        <v>0</v>
      </c>
      <c r="AL2424" s="1">
        <v>0</v>
      </c>
      <c r="AM2424" s="1">
        <v>17.753092224614278</v>
      </c>
    </row>
    <row r="2425" spans="5:39" x14ac:dyDescent="0.2">
      <c r="E2425" s="1" t="str">
        <f t="shared" si="37"/>
        <v>1-----1--1</v>
      </c>
      <c r="F2425" s="1">
        <v>1</v>
      </c>
      <c r="G2425" s="1" t="s">
        <v>87</v>
      </c>
      <c r="H2425" s="1" t="s">
        <v>87</v>
      </c>
      <c r="I2425" s="1" t="s">
        <v>87</v>
      </c>
      <c r="J2425" s="1" t="s">
        <v>87</v>
      </c>
      <c r="K2425" s="1" t="s">
        <v>87</v>
      </c>
      <c r="L2425" s="1">
        <v>1</v>
      </c>
      <c r="M2425" s="1" t="s">
        <v>87</v>
      </c>
      <c r="N2425" s="1" t="s">
        <v>87</v>
      </c>
      <c r="O2425" s="1">
        <v>1</v>
      </c>
      <c r="P2425" s="1">
        <v>847</v>
      </c>
      <c r="Q2425" s="1">
        <v>1675769</v>
      </c>
      <c r="R2425" s="1">
        <v>47202.737637288599</v>
      </c>
      <c r="S2425" s="1">
        <v>52.608371734619141</v>
      </c>
      <c r="T2425" s="1">
        <v>-332.60267892267535</v>
      </c>
      <c r="U2425" s="1">
        <v>79.788371298103712</v>
      </c>
      <c r="V2425" s="1">
        <v>267.60699462890625</v>
      </c>
      <c r="W2425" s="1">
        <v>1.6389261484146118</v>
      </c>
      <c r="X2425" s="1">
        <v>3.4720997773652743E-3</v>
      </c>
      <c r="Y2425" s="1">
        <v>0.77212312675553729</v>
      </c>
      <c r="Z2425" s="1">
        <v>3.9788896918370016</v>
      </c>
      <c r="AA2425" s="1">
        <v>33.716938313096847</v>
      </c>
      <c r="AB2425" s="1">
        <v>52.864684810376602</v>
      </c>
      <c r="AC2425" s="1">
        <v>8.6673640579339981</v>
      </c>
      <c r="AD2425" s="1">
        <v>0</v>
      </c>
      <c r="AE2425" s="1">
        <v>0.17496444915737194</v>
      </c>
      <c r="AF2425" s="1">
        <v>2.13985340461603</v>
      </c>
      <c r="AG2425" s="1">
        <v>-11.517881493523159</v>
      </c>
      <c r="AH2425" s="1">
        <v>5.7644969669962585</v>
      </c>
      <c r="AI2425" s="1">
        <v>2.5052168085669959</v>
      </c>
      <c r="AJ2425" s="1">
        <v>2.676069974899292</v>
      </c>
      <c r="AK2425" s="1">
        <v>0</v>
      </c>
      <c r="AL2425" s="1">
        <v>0</v>
      </c>
      <c r="AM2425" s="1">
        <v>-9.9055910586956344</v>
      </c>
    </row>
    <row r="2426" spans="5:39" x14ac:dyDescent="0.2">
      <c r="E2426" s="1" t="str">
        <f t="shared" si="37"/>
        <v>0-----0--2</v>
      </c>
      <c r="F2426" s="1">
        <v>0</v>
      </c>
      <c r="G2426" s="1" t="s">
        <v>87</v>
      </c>
      <c r="H2426" s="1" t="s">
        <v>87</v>
      </c>
      <c r="I2426" s="1" t="s">
        <v>87</v>
      </c>
      <c r="J2426" s="1" t="s">
        <v>87</v>
      </c>
      <c r="K2426" s="1" t="s">
        <v>87</v>
      </c>
      <c r="L2426" s="1">
        <v>0</v>
      </c>
      <c r="M2426" s="1" t="s">
        <v>87</v>
      </c>
      <c r="N2426" s="1" t="s">
        <v>87</v>
      </c>
      <c r="O2426" s="1">
        <v>2</v>
      </c>
      <c r="P2426" s="1">
        <v>2477</v>
      </c>
      <c r="Q2426" s="1">
        <v>8448779</v>
      </c>
      <c r="R2426" s="1">
        <v>22933.692723414253</v>
      </c>
      <c r="S2426" s="1">
        <v>39.673931121826172</v>
      </c>
      <c r="T2426" s="1">
        <v>-198.03526498123574</v>
      </c>
      <c r="U2426" s="1">
        <v>62.314665721200868</v>
      </c>
      <c r="V2426" s="1">
        <v>123.85964965820313</v>
      </c>
      <c r="W2426" s="1">
        <v>-10.60576343536377</v>
      </c>
      <c r="X2426" s="1">
        <v>-4.6245336777080689E-2</v>
      </c>
      <c r="Y2426" s="1">
        <v>0.73136011724297678</v>
      </c>
      <c r="Z2426" s="1">
        <v>7.9439289393177406</v>
      </c>
      <c r="AA2426" s="1">
        <v>38.405774372841329</v>
      </c>
      <c r="AB2426" s="1">
        <v>42.112759725399371</v>
      </c>
      <c r="AC2426" s="1">
        <v>10.0952693874464</v>
      </c>
      <c r="AD2426" s="1">
        <v>0.71090745775217934</v>
      </c>
      <c r="AE2426" s="1">
        <v>0.51005003208155875</v>
      </c>
      <c r="AF2426" s="1">
        <v>6.9123715983102407</v>
      </c>
      <c r="AG2426" s="1">
        <v>-11.354004322530434</v>
      </c>
      <c r="AH2426" s="1">
        <v>2.7614138778240394</v>
      </c>
      <c r="AI2426" s="1">
        <v>8.6022690325107636</v>
      </c>
      <c r="AJ2426" s="1">
        <v>1.2385964393615723</v>
      </c>
      <c r="AK2426" s="1">
        <v>0</v>
      </c>
      <c r="AL2426" s="1">
        <v>0</v>
      </c>
      <c r="AM2426" s="1">
        <v>1.2455075577406618</v>
      </c>
    </row>
    <row r="2427" spans="5:39" x14ac:dyDescent="0.2">
      <c r="E2427" s="1" t="str">
        <f t="shared" si="37"/>
        <v>0-----1--2</v>
      </c>
      <c r="F2427" s="1">
        <v>0</v>
      </c>
      <c r="G2427" s="1" t="s">
        <v>87</v>
      </c>
      <c r="H2427" s="1" t="s">
        <v>87</v>
      </c>
      <c r="I2427" s="1" t="s">
        <v>87</v>
      </c>
      <c r="J2427" s="1" t="s">
        <v>87</v>
      </c>
      <c r="K2427" s="1" t="s">
        <v>87</v>
      </c>
      <c r="L2427" s="1">
        <v>1</v>
      </c>
      <c r="M2427" s="1" t="s">
        <v>87</v>
      </c>
      <c r="N2427" s="1" t="s">
        <v>87</v>
      </c>
      <c r="O2427" s="1">
        <v>2</v>
      </c>
      <c r="P2427" s="1">
        <v>1592</v>
      </c>
      <c r="Q2427" s="1">
        <v>5830027</v>
      </c>
      <c r="R2427" s="1">
        <v>23753.76450911659</v>
      </c>
      <c r="S2427" s="1">
        <v>40.4815673828125</v>
      </c>
      <c r="T2427" s="1">
        <v>-126.72061275000847</v>
      </c>
      <c r="U2427" s="1">
        <v>52.729117107798373</v>
      </c>
      <c r="V2427" s="1">
        <v>123.33493804931641</v>
      </c>
      <c r="W2427" s="1">
        <v>25.750093460083008</v>
      </c>
      <c r="X2427" s="1">
        <v>0.10840426345979913</v>
      </c>
      <c r="Y2427" s="1">
        <v>0.28795750002530002</v>
      </c>
      <c r="Z2427" s="1">
        <v>4.3881958008084698</v>
      </c>
      <c r="AA2427" s="1">
        <v>26.662775318193212</v>
      </c>
      <c r="AB2427" s="1">
        <v>54.75192481955915</v>
      </c>
      <c r="AC2427" s="1">
        <v>13.867242810367774</v>
      </c>
      <c r="AD2427" s="1">
        <v>4.1903751046092924E-2</v>
      </c>
      <c r="AE2427" s="1">
        <v>3.9691068326098665E-2</v>
      </c>
      <c r="AF2427" s="1">
        <v>3.5377537702655579</v>
      </c>
      <c r="AG2427" s="1">
        <v>-17.635133604128157</v>
      </c>
      <c r="AH2427" s="1">
        <v>1.5320019392493549</v>
      </c>
      <c r="AI2427" s="1">
        <v>4.2808405719595957</v>
      </c>
      <c r="AJ2427" s="1">
        <v>1.2333493232727051</v>
      </c>
      <c r="AK2427" s="1">
        <v>0</v>
      </c>
      <c r="AL2427" s="1">
        <v>0</v>
      </c>
      <c r="AM2427" s="1">
        <v>-11.771053272562707</v>
      </c>
    </row>
    <row r="2428" spans="5:39" x14ac:dyDescent="0.2">
      <c r="E2428" s="1" t="str">
        <f t="shared" si="37"/>
        <v>1-----0--2</v>
      </c>
      <c r="F2428" s="1">
        <v>1</v>
      </c>
      <c r="G2428" s="1" t="s">
        <v>87</v>
      </c>
      <c r="H2428" s="1" t="s">
        <v>87</v>
      </c>
      <c r="I2428" s="1" t="s">
        <v>87</v>
      </c>
      <c r="J2428" s="1" t="s">
        <v>87</v>
      </c>
      <c r="K2428" s="1" t="s">
        <v>87</v>
      </c>
      <c r="L2428" s="1">
        <v>0</v>
      </c>
      <c r="M2428" s="1" t="s">
        <v>87</v>
      </c>
      <c r="N2428" s="1" t="s">
        <v>87</v>
      </c>
      <c r="O2428" s="1">
        <v>2</v>
      </c>
      <c r="P2428" s="1">
        <v>4996</v>
      </c>
      <c r="Q2428" s="1">
        <v>10326336</v>
      </c>
      <c r="R2428" s="1">
        <v>49803.912778216538</v>
      </c>
      <c r="S2428" s="1">
        <v>55.345767974853516</v>
      </c>
      <c r="T2428" s="1">
        <v>-375.89624406733651</v>
      </c>
      <c r="U2428" s="1">
        <v>94.607578293329823</v>
      </c>
      <c r="V2428" s="1">
        <v>276.37887573242188</v>
      </c>
      <c r="W2428" s="1">
        <v>12.755754470825195</v>
      </c>
      <c r="X2428" s="1">
        <v>2.5611952473750949E-2</v>
      </c>
      <c r="Y2428" s="1">
        <v>0.36373985893931787</v>
      </c>
      <c r="Z2428" s="1">
        <v>3.2131435583734635</v>
      </c>
      <c r="AA2428" s="1">
        <v>39.303272719384687</v>
      </c>
      <c r="AB2428" s="1">
        <v>50.113825465295726</v>
      </c>
      <c r="AC2428" s="1">
        <v>6.7447059634704889</v>
      </c>
      <c r="AD2428" s="1">
        <v>0.2613124345363157</v>
      </c>
      <c r="AE2428" s="1">
        <v>0.25566667596328457</v>
      </c>
      <c r="AF2428" s="1">
        <v>2.4118622520127175</v>
      </c>
      <c r="AG2428" s="1">
        <v>-7.6260166797559448</v>
      </c>
      <c r="AH2428" s="1">
        <v>9.4711982425842098</v>
      </c>
      <c r="AI2428" s="1">
        <v>6.5331817751695089</v>
      </c>
      <c r="AJ2428" s="1">
        <v>2.7637887001037598</v>
      </c>
      <c r="AK2428" s="1">
        <v>0</v>
      </c>
      <c r="AL2428" s="1">
        <v>0</v>
      </c>
      <c r="AM2428" s="1">
        <v>9.287184538273868</v>
      </c>
    </row>
    <row r="2429" spans="5:39" x14ac:dyDescent="0.2">
      <c r="E2429" s="1" t="str">
        <f t="shared" si="37"/>
        <v>1-----1--2</v>
      </c>
      <c r="F2429" s="1">
        <v>1</v>
      </c>
      <c r="G2429" s="1" t="s">
        <v>87</v>
      </c>
      <c r="H2429" s="1" t="s">
        <v>87</v>
      </c>
      <c r="I2429" s="1" t="s">
        <v>87</v>
      </c>
      <c r="J2429" s="1" t="s">
        <v>87</v>
      </c>
      <c r="K2429" s="1" t="s">
        <v>87</v>
      </c>
      <c r="L2429" s="1">
        <v>1</v>
      </c>
      <c r="M2429" s="1" t="s">
        <v>87</v>
      </c>
      <c r="N2429" s="1" t="s">
        <v>87</v>
      </c>
      <c r="O2429" s="1">
        <v>2</v>
      </c>
      <c r="P2429" s="1">
        <v>2172</v>
      </c>
      <c r="Q2429" s="1">
        <v>4528994</v>
      </c>
      <c r="R2429" s="1">
        <v>51631.215711370394</v>
      </c>
      <c r="S2429" s="1">
        <v>57.665584564208984</v>
      </c>
      <c r="T2429" s="1">
        <v>-272.08691843880018</v>
      </c>
      <c r="U2429" s="1">
        <v>84.760903671392441</v>
      </c>
      <c r="V2429" s="1">
        <v>265.57962036132813</v>
      </c>
      <c r="W2429" s="1">
        <v>73.155563354492188</v>
      </c>
      <c r="X2429" s="1">
        <v>0.14168863224807163</v>
      </c>
      <c r="Y2429" s="1">
        <v>0.13875045981513776</v>
      </c>
      <c r="Z2429" s="1">
        <v>1.5222585854607005</v>
      </c>
      <c r="AA2429" s="1">
        <v>27.73832334509606</v>
      </c>
      <c r="AB2429" s="1">
        <v>58.795661906374797</v>
      </c>
      <c r="AC2429" s="1">
        <v>11.251174101798323</v>
      </c>
      <c r="AD2429" s="1">
        <v>0.553831601454981</v>
      </c>
      <c r="AE2429" s="1">
        <v>0.13875045981513776</v>
      </c>
      <c r="AF2429" s="1">
        <v>0.7803498966878738</v>
      </c>
      <c r="AG2429" s="1">
        <v>-13.535574414692896</v>
      </c>
      <c r="AH2429" s="1">
        <v>6.4570782902372788</v>
      </c>
      <c r="AI2429" s="1">
        <v>3.4488845976088438</v>
      </c>
      <c r="AJ2429" s="1">
        <v>2.6557962894439697</v>
      </c>
      <c r="AK2429" s="1">
        <v>0</v>
      </c>
      <c r="AL2429" s="1">
        <v>0</v>
      </c>
      <c r="AM2429" s="1">
        <v>-1.4684312684460652</v>
      </c>
    </row>
    <row r="2430" spans="5:39" x14ac:dyDescent="0.2">
      <c r="E2430" s="1" t="str">
        <f t="shared" si="37"/>
        <v>-0--0----1</v>
      </c>
      <c r="F2430" s="1" t="s">
        <v>87</v>
      </c>
      <c r="G2430" s="1">
        <v>0</v>
      </c>
      <c r="H2430" s="1" t="s">
        <v>87</v>
      </c>
      <c r="I2430" s="1" t="s">
        <v>87</v>
      </c>
      <c r="J2430" s="1">
        <v>0</v>
      </c>
      <c r="K2430" s="1" t="s">
        <v>87</v>
      </c>
      <c r="L2430" s="1" t="s">
        <v>87</v>
      </c>
      <c r="M2430" s="1" t="s">
        <v>87</v>
      </c>
      <c r="N2430" s="1" t="s">
        <v>87</v>
      </c>
      <c r="O2430" s="1">
        <v>1</v>
      </c>
      <c r="P2430" s="1">
        <v>729</v>
      </c>
      <c r="Q2430" s="1">
        <v>2833835</v>
      </c>
      <c r="R2430" s="1">
        <v>17372.317358327837</v>
      </c>
      <c r="S2430" s="1">
        <v>26.499233245849609</v>
      </c>
      <c r="T2430" s="1">
        <v>-121.87625468354167</v>
      </c>
      <c r="U2430" s="1">
        <v>48.891049556277352</v>
      </c>
      <c r="V2430" s="1">
        <v>120.94613647460938</v>
      </c>
      <c r="W2430" s="1">
        <v>45.013603210449219</v>
      </c>
      <c r="X2430" s="1">
        <v>0.25911110349864103</v>
      </c>
      <c r="Y2430" s="1">
        <v>6.1718483962545458E-2</v>
      </c>
      <c r="Z2430" s="1">
        <v>3.657869988901965</v>
      </c>
      <c r="AA2430" s="1">
        <v>22.237497948892578</v>
      </c>
      <c r="AB2430" s="1">
        <v>61.511767622320988</v>
      </c>
      <c r="AC2430" s="1">
        <v>12.494728874475754</v>
      </c>
      <c r="AD2430" s="1">
        <v>3.6417081446167475E-2</v>
      </c>
      <c r="AE2430" s="1">
        <v>6.1718483962545458E-2</v>
      </c>
      <c r="AF2430" s="1">
        <v>3.3242937573994249</v>
      </c>
      <c r="AG2430" s="1">
        <v>-6.7473534588752173</v>
      </c>
      <c r="AH2430" s="1">
        <v>6.9637081904909779E-3</v>
      </c>
      <c r="AI2430" s="1">
        <v>2.2029679529558694</v>
      </c>
      <c r="AJ2430" s="1">
        <v>1.2094613313674927</v>
      </c>
      <c r="AK2430" s="1">
        <v>0</v>
      </c>
      <c r="AL2430" s="1">
        <v>0</v>
      </c>
      <c r="AM2430" s="1">
        <v>1.59009165837301</v>
      </c>
    </row>
    <row r="2431" spans="5:39" x14ac:dyDescent="0.2">
      <c r="E2431" s="1" t="str">
        <f t="shared" si="37"/>
        <v>-0--1----1</v>
      </c>
      <c r="F2431" s="1" t="s">
        <v>87</v>
      </c>
      <c r="G2431" s="1">
        <v>0</v>
      </c>
      <c r="H2431" s="1" t="s">
        <v>87</v>
      </c>
      <c r="I2431" s="1" t="s">
        <v>87</v>
      </c>
      <c r="J2431" s="1">
        <v>1</v>
      </c>
      <c r="K2431" s="1" t="s">
        <v>87</v>
      </c>
      <c r="L2431" s="1" t="s">
        <v>87</v>
      </c>
      <c r="M2431" s="1" t="s">
        <v>87</v>
      </c>
      <c r="N2431" s="1" t="s">
        <v>87</v>
      </c>
      <c r="O2431" s="1">
        <v>1</v>
      </c>
      <c r="P2431" s="1">
        <v>2095</v>
      </c>
      <c r="Q2431" s="1">
        <v>6878408</v>
      </c>
      <c r="R2431" s="1">
        <v>36442.474014599698</v>
      </c>
      <c r="S2431" s="1">
        <v>51.937969207763672</v>
      </c>
      <c r="T2431" s="1">
        <v>-368.31233867933429</v>
      </c>
      <c r="U2431" s="1">
        <v>67.031202041373902</v>
      </c>
      <c r="V2431" s="1">
        <v>173.8074951171875</v>
      </c>
      <c r="W2431" s="1">
        <v>-108.44383239746094</v>
      </c>
      <c r="X2431" s="1">
        <v>-0.29757538512345738</v>
      </c>
      <c r="Y2431" s="1">
        <v>0.92646437954829086</v>
      </c>
      <c r="Z2431" s="1">
        <v>13.76399887881033</v>
      </c>
      <c r="AA2431" s="1">
        <v>56.577103306462774</v>
      </c>
      <c r="AB2431" s="1">
        <v>27.084726582081203</v>
      </c>
      <c r="AC2431" s="1">
        <v>1.6477068530974026</v>
      </c>
      <c r="AD2431" s="1">
        <v>0</v>
      </c>
      <c r="AE2431" s="1">
        <v>0.66127220135822118</v>
      </c>
      <c r="AF2431" s="1">
        <v>11.101347870030391</v>
      </c>
      <c r="AG2431" s="1">
        <v>1.0019756819571661</v>
      </c>
      <c r="AH2431" s="1">
        <v>6.3224697322295063</v>
      </c>
      <c r="AI2431" s="1">
        <v>13.045010633846656</v>
      </c>
      <c r="AJ2431" s="1">
        <v>1.7380750179290771</v>
      </c>
      <c r="AK2431" s="1">
        <v>0</v>
      </c>
      <c r="AL2431" s="1">
        <v>0</v>
      </c>
      <c r="AM2431" s="1">
        <v>-1.3396488554346995</v>
      </c>
    </row>
    <row r="2432" spans="5:39" x14ac:dyDescent="0.2">
      <c r="E2432" s="1" t="str">
        <f t="shared" si="37"/>
        <v>-1--0----1</v>
      </c>
      <c r="F2432" s="1" t="s">
        <v>87</v>
      </c>
      <c r="G2432" s="1">
        <v>1</v>
      </c>
      <c r="H2432" s="1" t="s">
        <v>87</v>
      </c>
      <c r="I2432" s="1" t="s">
        <v>87</v>
      </c>
      <c r="J2432" s="1">
        <v>0</v>
      </c>
      <c r="K2432" s="1" t="s">
        <v>87</v>
      </c>
      <c r="L2432" s="1" t="s">
        <v>87</v>
      </c>
      <c r="M2432" s="1" t="s">
        <v>87</v>
      </c>
      <c r="N2432" s="1" t="s">
        <v>87</v>
      </c>
      <c r="O2432" s="1">
        <v>1</v>
      </c>
      <c r="P2432" s="1">
        <v>287</v>
      </c>
      <c r="Q2432" s="1">
        <v>315999</v>
      </c>
      <c r="R2432" s="1">
        <v>27401.622829868524</v>
      </c>
      <c r="S2432" s="1">
        <v>22.780612945556641</v>
      </c>
      <c r="T2432" s="1">
        <v>-145.49091677090576</v>
      </c>
      <c r="U2432" s="1">
        <v>83.981284578289646</v>
      </c>
      <c r="V2432" s="1">
        <v>312.27188110351563</v>
      </c>
      <c r="W2432" s="1">
        <v>185.63067626953125</v>
      </c>
      <c r="X2432" s="1">
        <v>0.67744409673133921</v>
      </c>
      <c r="Y2432" s="1">
        <v>0</v>
      </c>
      <c r="Z2432" s="1">
        <v>0</v>
      </c>
      <c r="AA2432" s="1">
        <v>1.014876629356422</v>
      </c>
      <c r="AB2432" s="1">
        <v>78.730945351092885</v>
      </c>
      <c r="AC2432" s="1">
        <v>20.254178019550693</v>
      </c>
      <c r="AD2432" s="1">
        <v>0</v>
      </c>
      <c r="AE2432" s="1">
        <v>0</v>
      </c>
      <c r="AF2432" s="1">
        <v>0</v>
      </c>
      <c r="AG2432" s="1">
        <v>-77.126515592167038</v>
      </c>
      <c r="AH2432" s="1">
        <v>4.5740651078009738E-2</v>
      </c>
      <c r="AI2432" s="1">
        <v>0</v>
      </c>
      <c r="AJ2432" s="1">
        <v>3.1227188110351563</v>
      </c>
      <c r="AK2432" s="1">
        <v>0</v>
      </c>
      <c r="AL2432" s="1">
        <v>0</v>
      </c>
      <c r="AM2432" s="1">
        <v>11.9492167867643</v>
      </c>
    </row>
    <row r="2433" spans="5:39" x14ac:dyDescent="0.2">
      <c r="E2433" s="1" t="str">
        <f t="shared" si="37"/>
        <v>-1--1----1</v>
      </c>
      <c r="F2433" s="1" t="s">
        <v>87</v>
      </c>
      <c r="G2433" s="1">
        <v>1</v>
      </c>
      <c r="H2433" s="1" t="s">
        <v>87</v>
      </c>
      <c r="I2433" s="1" t="s">
        <v>87</v>
      </c>
      <c r="J2433" s="1">
        <v>1</v>
      </c>
      <c r="K2433" s="1" t="s">
        <v>87</v>
      </c>
      <c r="L2433" s="1" t="s">
        <v>87</v>
      </c>
      <c r="M2433" s="1" t="s">
        <v>87</v>
      </c>
      <c r="N2433" s="1" t="s">
        <v>87</v>
      </c>
      <c r="O2433" s="1">
        <v>1</v>
      </c>
      <c r="P2433" s="1">
        <v>1536</v>
      </c>
      <c r="Q2433" s="1">
        <v>1957300</v>
      </c>
      <c r="R2433" s="1">
        <v>53559.016598038994</v>
      </c>
      <c r="S2433" s="1">
        <v>54.447826385498047</v>
      </c>
      <c r="T2433" s="1">
        <v>-456.05531912026356</v>
      </c>
      <c r="U2433" s="1">
        <v>91.454216406808243</v>
      </c>
      <c r="V2433" s="1">
        <v>358.60888671875</v>
      </c>
      <c r="W2433" s="1">
        <v>19.399311065673828</v>
      </c>
      <c r="X2433" s="1">
        <v>3.622043924231446E-2</v>
      </c>
      <c r="Y2433" s="1">
        <v>0.17626321974148063</v>
      </c>
      <c r="Z2433" s="1">
        <v>2.2348643539569819</v>
      </c>
      <c r="AA2433" s="1">
        <v>38.589843151279823</v>
      </c>
      <c r="AB2433" s="1">
        <v>53.808869360854239</v>
      </c>
      <c r="AC2433" s="1">
        <v>5.1138302764011652</v>
      </c>
      <c r="AD2433" s="1">
        <v>7.6329637766310743E-2</v>
      </c>
      <c r="AE2433" s="1">
        <v>0</v>
      </c>
      <c r="AF2433" s="1">
        <v>1.9186634649772647</v>
      </c>
      <c r="AG2433" s="1">
        <v>-15.562039540722672</v>
      </c>
      <c r="AH2433" s="1">
        <v>9.7297175107708505</v>
      </c>
      <c r="AI2433" s="1">
        <v>5.2822311827749271</v>
      </c>
      <c r="AJ2433" s="1">
        <v>3.5860888957977295</v>
      </c>
      <c r="AK2433" s="1">
        <v>0</v>
      </c>
      <c r="AL2433" s="1">
        <v>0</v>
      </c>
      <c r="AM2433" s="1">
        <v>25.941605428433398</v>
      </c>
    </row>
    <row r="2434" spans="5:39" x14ac:dyDescent="0.2">
      <c r="E2434" s="1" t="str">
        <f t="shared" si="37"/>
        <v>-0--0----2</v>
      </c>
      <c r="F2434" s="1" t="s">
        <v>87</v>
      </c>
      <c r="G2434" s="1">
        <v>0</v>
      </c>
      <c r="H2434" s="1" t="s">
        <v>87</v>
      </c>
      <c r="I2434" s="1" t="s">
        <v>87</v>
      </c>
      <c r="J2434" s="1">
        <v>0</v>
      </c>
      <c r="K2434" s="1" t="s">
        <v>87</v>
      </c>
      <c r="L2434" s="1" t="s">
        <v>87</v>
      </c>
      <c r="M2434" s="1" t="s">
        <v>87</v>
      </c>
      <c r="N2434" s="1" t="s">
        <v>87</v>
      </c>
      <c r="O2434" s="1">
        <v>2</v>
      </c>
      <c r="P2434" s="1">
        <v>1533</v>
      </c>
      <c r="Q2434" s="1">
        <v>5996243</v>
      </c>
      <c r="R2434" s="1">
        <v>17928.242955668182</v>
      </c>
      <c r="S2434" s="1">
        <v>28.063436508178711</v>
      </c>
      <c r="T2434" s="1">
        <v>-60.466841237878796</v>
      </c>
      <c r="U2434" s="1">
        <v>51.714616458132099</v>
      </c>
      <c r="V2434" s="1">
        <v>119.24069976806641</v>
      </c>
      <c r="W2434" s="1">
        <v>94.840164184570313</v>
      </c>
      <c r="X2434" s="1">
        <v>0.52899865546827451</v>
      </c>
      <c r="Y2434" s="1">
        <v>0</v>
      </c>
      <c r="Z2434" s="1">
        <v>1.1649127628750202</v>
      </c>
      <c r="AA2434" s="1">
        <v>9.0297541310450562</v>
      </c>
      <c r="AB2434" s="1">
        <v>67.34940528594322</v>
      </c>
      <c r="AC2434" s="1">
        <v>21.390677462537795</v>
      </c>
      <c r="AD2434" s="1">
        <v>1.0652503575989165</v>
      </c>
      <c r="AE2434" s="1">
        <v>0</v>
      </c>
      <c r="AF2434" s="1">
        <v>0.91442258093943163</v>
      </c>
      <c r="AG2434" s="1">
        <v>-19.284282230404663</v>
      </c>
      <c r="AH2434" s="1">
        <v>0</v>
      </c>
      <c r="AI2434" s="1">
        <v>0.5857896443319428</v>
      </c>
      <c r="AJ2434" s="1">
        <v>1.1924070119857788</v>
      </c>
      <c r="AK2434" s="1">
        <v>0</v>
      </c>
      <c r="AL2434" s="1">
        <v>0</v>
      </c>
      <c r="AM2434" s="1">
        <v>3.0501805425769244</v>
      </c>
    </row>
    <row r="2435" spans="5:39" x14ac:dyDescent="0.2">
      <c r="E2435" s="1" t="str">
        <f t="shared" ref="E2435:E2498" si="38">CONCATENATE(F2435,G2435,H2435,I2435,J2435,K2435,L2435,M2435,N2435,O2435,)</f>
        <v>-0--1----2</v>
      </c>
      <c r="F2435" s="1" t="s">
        <v>87</v>
      </c>
      <c r="G2435" s="1">
        <v>0</v>
      </c>
      <c r="H2435" s="1" t="s">
        <v>87</v>
      </c>
      <c r="I2435" s="1" t="s">
        <v>87</v>
      </c>
      <c r="J2435" s="1">
        <v>1</v>
      </c>
      <c r="K2435" s="1" t="s">
        <v>87</v>
      </c>
      <c r="L2435" s="1" t="s">
        <v>87</v>
      </c>
      <c r="M2435" s="1" t="s">
        <v>87</v>
      </c>
      <c r="N2435" s="1" t="s">
        <v>87</v>
      </c>
      <c r="O2435" s="1">
        <v>2</v>
      </c>
      <c r="P2435" s="1">
        <v>5126</v>
      </c>
      <c r="Q2435" s="1">
        <v>16932765</v>
      </c>
      <c r="R2435" s="1">
        <v>37563.539358882226</v>
      </c>
      <c r="S2435" s="1">
        <v>53.059806823730469</v>
      </c>
      <c r="T2435" s="1">
        <v>-294.13814097013983</v>
      </c>
      <c r="U2435" s="1">
        <v>76.286942863708461</v>
      </c>
      <c r="V2435" s="1">
        <v>170.12632751464844</v>
      </c>
      <c r="W2435" s="1">
        <v>-39.2293701171875</v>
      </c>
      <c r="X2435" s="1">
        <v>-0.10443470127346073</v>
      </c>
      <c r="Y2435" s="1">
        <v>0.66149857982438187</v>
      </c>
      <c r="Z2435" s="1">
        <v>6.9266419276473741</v>
      </c>
      <c r="AA2435" s="1">
        <v>47.560661238728585</v>
      </c>
      <c r="AB2435" s="1">
        <v>38.571804427687979</v>
      </c>
      <c r="AC2435" s="1">
        <v>6.0040223790975666</v>
      </c>
      <c r="AD2435" s="1">
        <v>0.27537144701411731</v>
      </c>
      <c r="AE2435" s="1">
        <v>0.41168114008550877</v>
      </c>
      <c r="AF2435" s="1">
        <v>5.7085715180007517</v>
      </c>
      <c r="AG2435" s="1">
        <v>-3.0262404479869391</v>
      </c>
      <c r="AH2435" s="1">
        <v>5.9267850238870849</v>
      </c>
      <c r="AI2435" s="1">
        <v>8.7217794344022366</v>
      </c>
      <c r="AJ2435" s="1">
        <v>1.7012633085250854</v>
      </c>
      <c r="AK2435" s="1">
        <v>0</v>
      </c>
      <c r="AL2435" s="1">
        <v>0</v>
      </c>
      <c r="AM2435" s="1">
        <v>-3.1268266502511159</v>
      </c>
    </row>
    <row r="2436" spans="5:39" x14ac:dyDescent="0.2">
      <c r="E2436" s="1" t="str">
        <f t="shared" si="38"/>
        <v>-1--0----2</v>
      </c>
      <c r="F2436" s="1" t="s">
        <v>87</v>
      </c>
      <c r="G2436" s="1">
        <v>1</v>
      </c>
      <c r="H2436" s="1" t="s">
        <v>87</v>
      </c>
      <c r="I2436" s="1" t="s">
        <v>87</v>
      </c>
      <c r="J2436" s="1">
        <v>0</v>
      </c>
      <c r="K2436" s="1" t="s">
        <v>87</v>
      </c>
      <c r="L2436" s="1" t="s">
        <v>87</v>
      </c>
      <c r="M2436" s="1" t="s">
        <v>87</v>
      </c>
      <c r="N2436" s="1" t="s">
        <v>87</v>
      </c>
      <c r="O2436" s="1">
        <v>2</v>
      </c>
      <c r="P2436" s="1">
        <v>594</v>
      </c>
      <c r="Q2436" s="1">
        <v>666758</v>
      </c>
      <c r="R2436" s="1">
        <v>27876.463876294943</v>
      </c>
      <c r="S2436" s="1">
        <v>25.841791152954102</v>
      </c>
      <c r="T2436" s="1">
        <v>-64.16085260399646</v>
      </c>
      <c r="U2436" s="1">
        <v>80.820696736574973</v>
      </c>
      <c r="V2436" s="1">
        <v>304.83819580078125</v>
      </c>
      <c r="W2436" s="1">
        <v>202.87960815429688</v>
      </c>
      <c r="X2436" s="1">
        <v>0.72778100211920271</v>
      </c>
      <c r="Y2436" s="1">
        <v>0</v>
      </c>
      <c r="Z2436" s="1">
        <v>0</v>
      </c>
      <c r="AA2436" s="1">
        <v>0.11773387045974702</v>
      </c>
      <c r="AB2436" s="1">
        <v>77.488534070832287</v>
      </c>
      <c r="AC2436" s="1">
        <v>22.175211995956552</v>
      </c>
      <c r="AD2436" s="1">
        <v>0.21852006275140307</v>
      </c>
      <c r="AE2436" s="1">
        <v>0</v>
      </c>
      <c r="AF2436" s="1">
        <v>0</v>
      </c>
      <c r="AG2436" s="1">
        <v>-127.80071890893842</v>
      </c>
      <c r="AH2436" s="1">
        <v>6.4666640670228176E-2</v>
      </c>
      <c r="AI2436" s="1">
        <v>0</v>
      </c>
      <c r="AJ2436" s="1">
        <v>3.0483818054199219</v>
      </c>
      <c r="AK2436" s="1">
        <v>0</v>
      </c>
      <c r="AL2436" s="1">
        <v>0</v>
      </c>
      <c r="AM2436" s="1">
        <v>9.1176207146883428</v>
      </c>
    </row>
    <row r="2437" spans="5:39" x14ac:dyDescent="0.2">
      <c r="E2437" s="1" t="str">
        <f t="shared" si="38"/>
        <v>-1--1----2</v>
      </c>
      <c r="F2437" s="1" t="s">
        <v>87</v>
      </c>
      <c r="G2437" s="1">
        <v>1</v>
      </c>
      <c r="H2437" s="1" t="s">
        <v>87</v>
      </c>
      <c r="I2437" s="1" t="s">
        <v>87</v>
      </c>
      <c r="J2437" s="1">
        <v>1</v>
      </c>
      <c r="K2437" s="1" t="s">
        <v>87</v>
      </c>
      <c r="L2437" s="1" t="s">
        <v>87</v>
      </c>
      <c r="M2437" s="1" t="s">
        <v>87</v>
      </c>
      <c r="N2437" s="1" t="s">
        <v>87</v>
      </c>
      <c r="O2437" s="1">
        <v>2</v>
      </c>
      <c r="P2437" s="1">
        <v>3984</v>
      </c>
      <c r="Q2437" s="1">
        <v>5538370</v>
      </c>
      <c r="R2437" s="1">
        <v>57459.623027574555</v>
      </c>
      <c r="S2437" s="1">
        <v>57.767246246337891</v>
      </c>
      <c r="T2437" s="1">
        <v>-386.38192580806538</v>
      </c>
      <c r="U2437" s="1">
        <v>97.3203581917478</v>
      </c>
      <c r="V2437" s="1">
        <v>365.33126831054688</v>
      </c>
      <c r="W2437" s="1">
        <v>87.365913391113281</v>
      </c>
      <c r="X2437" s="1">
        <v>0.15204748793633202</v>
      </c>
      <c r="Y2437" s="1">
        <v>0.18803366333415789</v>
      </c>
      <c r="Z2437" s="1">
        <v>1.5350725935609215</v>
      </c>
      <c r="AA2437" s="1">
        <v>27.418807338621292</v>
      </c>
      <c r="AB2437" s="1">
        <v>63.222067142498602</v>
      </c>
      <c r="AC2437" s="1">
        <v>7.5888393155386868</v>
      </c>
      <c r="AD2437" s="1">
        <v>4.71799464463371E-2</v>
      </c>
      <c r="AE2437" s="1">
        <v>0.15136222390342285</v>
      </c>
      <c r="AF2437" s="1">
        <v>0.96078810191446218</v>
      </c>
      <c r="AG2437" s="1">
        <v>-15.655166100052744</v>
      </c>
      <c r="AH2437" s="1">
        <v>10.636533392621651</v>
      </c>
      <c r="AI2437" s="1">
        <v>5.3307228085741816</v>
      </c>
      <c r="AJ2437" s="1">
        <v>3.6533126831054688</v>
      </c>
      <c r="AK2437" s="1">
        <v>0</v>
      </c>
      <c r="AL2437" s="1">
        <v>0</v>
      </c>
      <c r="AM2437" s="1">
        <v>10.784126361638977</v>
      </c>
    </row>
    <row r="2438" spans="5:39" x14ac:dyDescent="0.2">
      <c r="E2438" s="1" t="str">
        <f t="shared" si="38"/>
        <v>-0---0---1</v>
      </c>
      <c r="F2438" s="1" t="s">
        <v>87</v>
      </c>
      <c r="G2438" s="1">
        <v>0</v>
      </c>
      <c r="H2438" s="1" t="s">
        <v>87</v>
      </c>
      <c r="I2438" s="1" t="s">
        <v>87</v>
      </c>
      <c r="J2438" s="1" t="s">
        <v>87</v>
      </c>
      <c r="K2438" s="1">
        <v>0</v>
      </c>
      <c r="L2438" s="1" t="s">
        <v>87</v>
      </c>
      <c r="M2438" s="1" t="s">
        <v>87</v>
      </c>
      <c r="N2438" s="1" t="s">
        <v>87</v>
      </c>
      <c r="O2438" s="1">
        <v>1</v>
      </c>
      <c r="P2438" s="1">
        <v>2440</v>
      </c>
      <c r="Q2438" s="1">
        <v>8619710</v>
      </c>
      <c r="R2438" s="1">
        <v>28371.437609715376</v>
      </c>
      <c r="S2438" s="1">
        <v>41.114757537841797</v>
      </c>
      <c r="T2438" s="1">
        <v>-277.10623058346249</v>
      </c>
      <c r="U2438" s="1">
        <v>60.570703593566087</v>
      </c>
      <c r="V2438" s="1">
        <v>154.10881042480469</v>
      </c>
      <c r="W2438" s="1">
        <v>-42.715274810791016</v>
      </c>
      <c r="X2438" s="1">
        <v>-0.15055731541839038</v>
      </c>
      <c r="Y2438" s="1">
        <v>0.50506339540425371</v>
      </c>
      <c r="Z2438" s="1">
        <v>9.8718518372427848</v>
      </c>
      <c r="AA2438" s="1">
        <v>46.171008073357456</v>
      </c>
      <c r="AB2438" s="1">
        <v>38.650012587430439</v>
      </c>
      <c r="AC2438" s="1">
        <v>4.7900915460032873</v>
      </c>
      <c r="AD2438" s="1">
        <v>1.1972560561782241E-2</v>
      </c>
      <c r="AE2438" s="1">
        <v>0.50506339540425371</v>
      </c>
      <c r="AF2438" s="1">
        <v>9.0619638015664101</v>
      </c>
      <c r="AG2438" s="1">
        <v>-1.4249773648693527</v>
      </c>
      <c r="AH2438" s="1">
        <v>3.9908604153824259</v>
      </c>
      <c r="AI2438" s="1">
        <v>9.3842582808185959</v>
      </c>
      <c r="AJ2438" s="1">
        <v>1.5410881042480469</v>
      </c>
      <c r="AK2438" s="1">
        <v>0</v>
      </c>
      <c r="AL2438" s="1">
        <v>0</v>
      </c>
      <c r="AM2438" s="1">
        <v>7.7612945275092224</v>
      </c>
    </row>
    <row r="2439" spans="5:39" x14ac:dyDescent="0.2">
      <c r="E2439" s="1" t="str">
        <f t="shared" si="38"/>
        <v>-0---1---1</v>
      </c>
      <c r="F2439" s="1" t="s">
        <v>87</v>
      </c>
      <c r="G2439" s="1">
        <v>0</v>
      </c>
      <c r="H2439" s="1" t="s">
        <v>87</v>
      </c>
      <c r="I2439" s="1" t="s">
        <v>87</v>
      </c>
      <c r="J2439" s="1" t="s">
        <v>87</v>
      </c>
      <c r="K2439" s="1">
        <v>1</v>
      </c>
      <c r="L2439" s="1" t="s">
        <v>87</v>
      </c>
      <c r="M2439" s="1" t="s">
        <v>87</v>
      </c>
      <c r="N2439" s="1" t="s">
        <v>87</v>
      </c>
      <c r="O2439" s="1">
        <v>1</v>
      </c>
      <c r="P2439" s="1">
        <v>384</v>
      </c>
      <c r="Q2439" s="1">
        <v>1092533</v>
      </c>
      <c r="R2439" s="1">
        <v>50655.606086143227</v>
      </c>
      <c r="S2439" s="1">
        <v>71.345840454101563</v>
      </c>
      <c r="T2439" s="1">
        <v>-448.68611404799611</v>
      </c>
      <c r="U2439" s="1">
        <v>70.950007292977503</v>
      </c>
      <c r="V2439" s="1">
        <v>192.11044311523438</v>
      </c>
      <c r="W2439" s="1">
        <v>-228.97843933105469</v>
      </c>
      <c r="X2439" s="1">
        <v>-0.45202980878693194</v>
      </c>
      <c r="Y2439" s="1">
        <v>2.0081773273667709</v>
      </c>
      <c r="Z2439" s="1">
        <v>18.258212795402976</v>
      </c>
      <c r="AA2439" s="1">
        <v>49.606831098008023</v>
      </c>
      <c r="AB2439" s="1">
        <v>25.136174376426158</v>
      </c>
      <c r="AC2439" s="1">
        <v>4.9906044027960714</v>
      </c>
      <c r="AD2439" s="1">
        <v>0</v>
      </c>
      <c r="AE2439" s="1">
        <v>0.33857100883909225</v>
      </c>
      <c r="AF2439" s="1">
        <v>7.019101482518149</v>
      </c>
      <c r="AG2439" s="1">
        <v>4.9424007082245147E-2</v>
      </c>
      <c r="AH2439" s="1">
        <v>8.3367742254460442</v>
      </c>
      <c r="AI2439" s="1">
        <v>13.804771340678727</v>
      </c>
      <c r="AJ2439" s="1">
        <v>1.9211044311523438</v>
      </c>
      <c r="AK2439" s="1">
        <v>0</v>
      </c>
      <c r="AL2439" s="1">
        <v>0</v>
      </c>
      <c r="AM2439" s="1">
        <v>-65.543742899687032</v>
      </c>
    </row>
    <row r="2440" spans="5:39" x14ac:dyDescent="0.2">
      <c r="E2440" s="1" t="str">
        <f t="shared" si="38"/>
        <v>-1---0---1</v>
      </c>
      <c r="F2440" s="1" t="s">
        <v>87</v>
      </c>
      <c r="G2440" s="1">
        <v>1</v>
      </c>
      <c r="H2440" s="1" t="s">
        <v>87</v>
      </c>
      <c r="I2440" s="1" t="s">
        <v>87</v>
      </c>
      <c r="J2440" s="1" t="s">
        <v>87</v>
      </c>
      <c r="K2440" s="1">
        <v>0</v>
      </c>
      <c r="L2440" s="1" t="s">
        <v>87</v>
      </c>
      <c r="M2440" s="1" t="s">
        <v>87</v>
      </c>
      <c r="N2440" s="1" t="s">
        <v>87</v>
      </c>
      <c r="O2440" s="1">
        <v>1</v>
      </c>
      <c r="P2440" s="1">
        <v>1407</v>
      </c>
      <c r="Q2440" s="1">
        <v>1708694</v>
      </c>
      <c r="R2440" s="1">
        <v>46419.507612027599</v>
      </c>
      <c r="S2440" s="1">
        <v>46.153553009033203</v>
      </c>
      <c r="T2440" s="1">
        <v>-370.35721586448636</v>
      </c>
      <c r="U2440" s="1">
        <v>89.160016512109024</v>
      </c>
      <c r="V2440" s="1">
        <v>349.25253295898438</v>
      </c>
      <c r="W2440" s="1">
        <v>81.273094177246094</v>
      </c>
      <c r="X2440" s="1">
        <v>0.17508392130421413</v>
      </c>
      <c r="Y2440" s="1">
        <v>0</v>
      </c>
      <c r="Z2440" s="1">
        <v>0.82583540411565792</v>
      </c>
      <c r="AA2440" s="1">
        <v>29.121481084383742</v>
      </c>
      <c r="AB2440" s="1">
        <v>62.517045181875751</v>
      </c>
      <c r="AC2440" s="1">
        <v>7.44820313057809</v>
      </c>
      <c r="AD2440" s="1">
        <v>8.7435199046757353E-2</v>
      </c>
      <c r="AE2440" s="1">
        <v>0</v>
      </c>
      <c r="AF2440" s="1">
        <v>0.79025267250894538</v>
      </c>
      <c r="AG2440" s="1">
        <v>-29.357754205920486</v>
      </c>
      <c r="AH2440" s="1">
        <v>7.5621881584700956</v>
      </c>
      <c r="AI2440" s="1">
        <v>0.89853055710728391</v>
      </c>
      <c r="AJ2440" s="1">
        <v>3.4925253391265869</v>
      </c>
      <c r="AK2440" s="1">
        <v>0</v>
      </c>
      <c r="AL2440" s="1">
        <v>0</v>
      </c>
      <c r="AM2440" s="1">
        <v>34.114800842783488</v>
      </c>
    </row>
    <row r="2441" spans="5:39" x14ac:dyDescent="0.2">
      <c r="E2441" s="1" t="str">
        <f t="shared" si="38"/>
        <v>-1---1---1</v>
      </c>
      <c r="F2441" s="1" t="s">
        <v>87</v>
      </c>
      <c r="G2441" s="1">
        <v>1</v>
      </c>
      <c r="H2441" s="1" t="s">
        <v>87</v>
      </c>
      <c r="I2441" s="1" t="s">
        <v>87</v>
      </c>
      <c r="J2441" s="1" t="s">
        <v>87</v>
      </c>
      <c r="K2441" s="1">
        <v>1</v>
      </c>
      <c r="L2441" s="1" t="s">
        <v>87</v>
      </c>
      <c r="M2441" s="1" t="s">
        <v>87</v>
      </c>
      <c r="N2441" s="1" t="s">
        <v>87</v>
      </c>
      <c r="O2441" s="1">
        <v>1</v>
      </c>
      <c r="P2441" s="1">
        <v>416</v>
      </c>
      <c r="Q2441" s="1">
        <v>564605</v>
      </c>
      <c r="R2441" s="1">
        <v>60525.879969769274</v>
      </c>
      <c r="S2441" s="1">
        <v>61.825656890869141</v>
      </c>
      <c r="T2441" s="1">
        <v>-541.59086036862834</v>
      </c>
      <c r="U2441" s="1">
        <v>94.214812947741606</v>
      </c>
      <c r="V2441" s="1">
        <v>360.9906005859375</v>
      </c>
      <c r="W2441" s="1">
        <v>-74.815956115722656</v>
      </c>
      <c r="X2441" s="1">
        <v>-0.12360986102654073</v>
      </c>
      <c r="Y2441" s="1">
        <v>0.61104666093994919</v>
      </c>
      <c r="Z2441" s="1">
        <v>5.2482709150645146</v>
      </c>
      <c r="AA2441" s="1">
        <v>46.214433099246378</v>
      </c>
      <c r="AB2441" s="1">
        <v>41.403281940471658</v>
      </c>
      <c r="AC2441" s="1">
        <v>6.5229673842775036</v>
      </c>
      <c r="AD2441" s="1">
        <v>0</v>
      </c>
      <c r="AE2441" s="1">
        <v>0</v>
      </c>
      <c r="AF2441" s="1">
        <v>4.2597922441352809</v>
      </c>
      <c r="AG2441" s="1">
        <v>-8.2678339412138442</v>
      </c>
      <c r="AH2441" s="1">
        <v>10.869483179537704</v>
      </c>
      <c r="AI2441" s="1">
        <v>15.592489124785457</v>
      </c>
      <c r="AJ2441" s="1">
        <v>3.6099059581756592</v>
      </c>
      <c r="AK2441" s="1">
        <v>0</v>
      </c>
      <c r="AL2441" s="1">
        <v>0</v>
      </c>
      <c r="AM2441" s="1">
        <v>-6.624650243596383</v>
      </c>
    </row>
    <row r="2442" spans="5:39" x14ac:dyDescent="0.2">
      <c r="E2442" s="1" t="str">
        <f t="shared" si="38"/>
        <v>-0---0---2</v>
      </c>
      <c r="F2442" s="1" t="s">
        <v>87</v>
      </c>
      <c r="G2442" s="1">
        <v>0</v>
      </c>
      <c r="H2442" s="1" t="s">
        <v>87</v>
      </c>
      <c r="I2442" s="1" t="s">
        <v>87</v>
      </c>
      <c r="J2442" s="1" t="s">
        <v>87</v>
      </c>
      <c r="K2442" s="1">
        <v>0</v>
      </c>
      <c r="L2442" s="1" t="s">
        <v>87</v>
      </c>
      <c r="M2442" s="1" t="s">
        <v>87</v>
      </c>
      <c r="N2442" s="1" t="s">
        <v>87</v>
      </c>
      <c r="O2442" s="1">
        <v>2</v>
      </c>
      <c r="P2442" s="1">
        <v>5660</v>
      </c>
      <c r="Q2442" s="1">
        <v>19930483</v>
      </c>
      <c r="R2442" s="1">
        <v>29439.58402042606</v>
      </c>
      <c r="S2442" s="1">
        <v>43.001335144042969</v>
      </c>
      <c r="T2442" s="1">
        <v>-207.67879440224252</v>
      </c>
      <c r="U2442" s="1">
        <v>68.911729406414935</v>
      </c>
      <c r="V2442" s="1">
        <v>151.92886352539063</v>
      </c>
      <c r="W2442" s="1">
        <v>17.307792663574219</v>
      </c>
      <c r="X2442" s="1">
        <v>5.8790887301823143E-2</v>
      </c>
      <c r="Y2442" s="1">
        <v>0.25265820201146155</v>
      </c>
      <c r="Z2442" s="1">
        <v>4.6222010776156299</v>
      </c>
      <c r="AA2442" s="1">
        <v>35.83253852904619</v>
      </c>
      <c r="AB2442" s="1">
        <v>47.953388786413257</v>
      </c>
      <c r="AC2442" s="1">
        <v>10.85940566518132</v>
      </c>
      <c r="AD2442" s="1">
        <v>0.47980773973214802</v>
      </c>
      <c r="AE2442" s="1">
        <v>0.21379311279109492</v>
      </c>
      <c r="AF2442" s="1">
        <v>4.2655664692120103</v>
      </c>
      <c r="AG2442" s="1">
        <v>-8.1126535915981179</v>
      </c>
      <c r="AH2442" s="1">
        <v>3.4444939934943761</v>
      </c>
      <c r="AI2442" s="1">
        <v>4.0107644895688281</v>
      </c>
      <c r="AJ2442" s="1">
        <v>1.5192886590957642</v>
      </c>
      <c r="AK2442" s="1">
        <v>0</v>
      </c>
      <c r="AL2442" s="1">
        <v>0</v>
      </c>
      <c r="AM2442" s="1">
        <v>4.8033867155470427</v>
      </c>
    </row>
    <row r="2443" spans="5:39" x14ac:dyDescent="0.2">
      <c r="E2443" s="1" t="str">
        <f t="shared" si="38"/>
        <v>-0---1---2</v>
      </c>
      <c r="F2443" s="1" t="s">
        <v>87</v>
      </c>
      <c r="G2443" s="1">
        <v>0</v>
      </c>
      <c r="H2443" s="1" t="s">
        <v>87</v>
      </c>
      <c r="I2443" s="1" t="s">
        <v>87</v>
      </c>
      <c r="J2443" s="1" t="s">
        <v>87</v>
      </c>
      <c r="K2443" s="1">
        <v>1</v>
      </c>
      <c r="L2443" s="1" t="s">
        <v>87</v>
      </c>
      <c r="M2443" s="1" t="s">
        <v>87</v>
      </c>
      <c r="N2443" s="1" t="s">
        <v>87</v>
      </c>
      <c r="O2443" s="1">
        <v>2</v>
      </c>
      <c r="P2443" s="1">
        <v>999</v>
      </c>
      <c r="Q2443" s="1">
        <v>2998525</v>
      </c>
      <c r="R2443" s="1">
        <v>52296.231317482314</v>
      </c>
      <c r="S2443" s="1">
        <v>69.930061340332031</v>
      </c>
      <c r="T2443" s="1">
        <v>-401.53315740058287</v>
      </c>
      <c r="U2443" s="1">
        <v>76.170194205218522</v>
      </c>
      <c r="V2443" s="1">
        <v>189.32298278808594</v>
      </c>
      <c r="W2443" s="1">
        <v>-146.91546630859375</v>
      </c>
      <c r="X2443" s="1">
        <v>-0.2809293568721859</v>
      </c>
      <c r="Y2443" s="1">
        <v>2.056144270933209</v>
      </c>
      <c r="Z2443" s="1">
        <v>10.721804887402973</v>
      </c>
      <c r="AA2443" s="1">
        <v>48.463261103375828</v>
      </c>
      <c r="AB2443" s="1">
        <v>33.762099699018684</v>
      </c>
      <c r="AC2443" s="1">
        <v>4.5006128012939701</v>
      </c>
      <c r="AD2443" s="1">
        <v>0.49607723797533787</v>
      </c>
      <c r="AE2443" s="1">
        <v>0.90374434096764245</v>
      </c>
      <c r="AF2443" s="1">
        <v>5.7128754971194171</v>
      </c>
      <c r="AG2443" s="1">
        <v>-1.7297702250196221</v>
      </c>
      <c r="AH2443" s="1">
        <v>10.574008565563942</v>
      </c>
      <c r="AI2443" s="1">
        <v>23.764986159031061</v>
      </c>
      <c r="AJ2443" s="1">
        <v>1.8932298421859741</v>
      </c>
      <c r="AK2443" s="1">
        <v>0</v>
      </c>
      <c r="AL2443" s="1">
        <v>0</v>
      </c>
      <c r="AM2443" s="1">
        <v>-43.484718124382027</v>
      </c>
    </row>
    <row r="2444" spans="5:39" x14ac:dyDescent="0.2">
      <c r="E2444" s="1" t="str">
        <f t="shared" si="38"/>
        <v>-1---0---2</v>
      </c>
      <c r="F2444" s="1" t="s">
        <v>87</v>
      </c>
      <c r="G2444" s="1">
        <v>1</v>
      </c>
      <c r="H2444" s="1" t="s">
        <v>87</v>
      </c>
      <c r="I2444" s="1" t="s">
        <v>87</v>
      </c>
      <c r="J2444" s="1" t="s">
        <v>87</v>
      </c>
      <c r="K2444" s="1">
        <v>0</v>
      </c>
      <c r="L2444" s="1" t="s">
        <v>87</v>
      </c>
      <c r="M2444" s="1" t="s">
        <v>87</v>
      </c>
      <c r="N2444" s="1" t="s">
        <v>87</v>
      </c>
      <c r="O2444" s="1">
        <v>2</v>
      </c>
      <c r="P2444" s="1">
        <v>3406</v>
      </c>
      <c r="Q2444" s="1">
        <v>4532092</v>
      </c>
      <c r="R2444" s="1">
        <v>50343.720939234569</v>
      </c>
      <c r="S2444" s="1">
        <v>50.423458099365234</v>
      </c>
      <c r="T2444" s="1">
        <v>-310.61230011685427</v>
      </c>
      <c r="U2444" s="1">
        <v>95.726841768520558</v>
      </c>
      <c r="V2444" s="1">
        <v>354.4111328125</v>
      </c>
      <c r="W2444" s="1">
        <v>138.77830505371094</v>
      </c>
      <c r="X2444" s="1">
        <v>0.27566159684783309</v>
      </c>
      <c r="Y2444" s="1">
        <v>2.7779665549596082E-2</v>
      </c>
      <c r="Z2444" s="1">
        <v>0.42896304841119726</v>
      </c>
      <c r="AA2444" s="1">
        <v>20.298506738168598</v>
      </c>
      <c r="AB2444" s="1">
        <v>69.292481264722781</v>
      </c>
      <c r="AC2444" s="1">
        <v>9.8709823189820511</v>
      </c>
      <c r="AD2444" s="1">
        <v>8.1286964165775979E-2</v>
      </c>
      <c r="AE2444" s="1">
        <v>2.7779665549596082E-2</v>
      </c>
      <c r="AF2444" s="1">
        <v>0.40281618290184751</v>
      </c>
      <c r="AG2444" s="1">
        <v>-36.143215921485407</v>
      </c>
      <c r="AH2444" s="1">
        <v>8.0946449999586747</v>
      </c>
      <c r="AI2444" s="1">
        <v>0.5665073601992795</v>
      </c>
      <c r="AJ2444" s="1">
        <v>3.5441114902496338</v>
      </c>
      <c r="AK2444" s="1">
        <v>0</v>
      </c>
      <c r="AL2444" s="1">
        <v>0</v>
      </c>
      <c r="AM2444" s="1">
        <v>26.734679141663388</v>
      </c>
    </row>
    <row r="2445" spans="5:39" x14ac:dyDescent="0.2">
      <c r="E2445" s="1" t="str">
        <f t="shared" si="38"/>
        <v>-1---1---2</v>
      </c>
      <c r="F2445" s="1" t="s">
        <v>87</v>
      </c>
      <c r="G2445" s="1">
        <v>1</v>
      </c>
      <c r="H2445" s="1" t="s">
        <v>87</v>
      </c>
      <c r="I2445" s="1" t="s">
        <v>87</v>
      </c>
      <c r="J2445" s="1" t="s">
        <v>87</v>
      </c>
      <c r="K2445" s="1">
        <v>1</v>
      </c>
      <c r="L2445" s="1" t="s">
        <v>87</v>
      </c>
      <c r="M2445" s="1" t="s">
        <v>87</v>
      </c>
      <c r="N2445" s="1" t="s">
        <v>87</v>
      </c>
      <c r="O2445" s="1">
        <v>2</v>
      </c>
      <c r="P2445" s="1">
        <v>1172</v>
      </c>
      <c r="Q2445" s="1">
        <v>1673036</v>
      </c>
      <c r="R2445" s="1">
        <v>64946.081715827662</v>
      </c>
      <c r="S2445" s="1">
        <v>64.937553405761719</v>
      </c>
      <c r="T2445" s="1">
        <v>-463.21914635247242</v>
      </c>
      <c r="U2445" s="1">
        <v>95.061400082686362</v>
      </c>
      <c r="V2445" s="1">
        <v>370.80438232421875</v>
      </c>
      <c r="W2445" s="1">
        <v>-5.8693795204162598</v>
      </c>
      <c r="X2445" s="1">
        <v>-9.0373112054670194E-3</v>
      </c>
      <c r="Y2445" s="1">
        <v>0.54720878689998298</v>
      </c>
      <c r="Z2445" s="1">
        <v>3.9196407010966889</v>
      </c>
      <c r="AA2445" s="1">
        <v>35.826664817732549</v>
      </c>
      <c r="AB2445" s="1">
        <v>52.46354531522335</v>
      </c>
      <c r="AC2445" s="1">
        <v>7.2198685503479894</v>
      </c>
      <c r="AD2445" s="1">
        <v>2.3071828699442212E-2</v>
      </c>
      <c r="AE2445" s="1">
        <v>0.42581271413167443</v>
      </c>
      <c r="AF2445" s="1">
        <v>2.0893752435691764</v>
      </c>
      <c r="AG2445" s="1">
        <v>-4.8485938127077475</v>
      </c>
      <c r="AH2445" s="1">
        <v>13.309037342018497</v>
      </c>
      <c r="AI2445" s="1">
        <v>16.112057245763221</v>
      </c>
      <c r="AJ2445" s="1">
        <v>3.7080440521240234</v>
      </c>
      <c r="AK2445" s="1">
        <v>0</v>
      </c>
      <c r="AL2445" s="1">
        <v>0</v>
      </c>
      <c r="AM2445" s="1">
        <v>-33.088527079217087</v>
      </c>
    </row>
    <row r="2446" spans="5:39" x14ac:dyDescent="0.2">
      <c r="E2446" s="1" t="str">
        <f t="shared" si="38"/>
        <v>-0------01</v>
      </c>
      <c r="F2446" s="1" t="s">
        <v>87</v>
      </c>
      <c r="G2446" s="1">
        <v>0</v>
      </c>
      <c r="H2446" s="1" t="s">
        <v>87</v>
      </c>
      <c r="I2446" s="1" t="s">
        <v>87</v>
      </c>
      <c r="J2446" s="1" t="s">
        <v>87</v>
      </c>
      <c r="K2446" s="1" t="s">
        <v>87</v>
      </c>
      <c r="L2446" s="1" t="s">
        <v>87</v>
      </c>
      <c r="M2446" s="1" t="s">
        <v>87</v>
      </c>
      <c r="N2446" s="1">
        <v>0</v>
      </c>
      <c r="O2446" s="1">
        <v>1</v>
      </c>
      <c r="P2446" s="1">
        <v>1931</v>
      </c>
      <c r="Q2446" s="1">
        <v>6616858</v>
      </c>
      <c r="R2446" s="1">
        <v>30645.611245278622</v>
      </c>
      <c r="S2446" s="1">
        <v>43.733818054199219</v>
      </c>
      <c r="T2446" s="1">
        <v>-258.49690250235506</v>
      </c>
      <c r="U2446" s="1">
        <v>60.300353159684342</v>
      </c>
      <c r="V2446" s="1">
        <v>157.82089233398438</v>
      </c>
      <c r="W2446" s="1">
        <v>-32.258857727050781</v>
      </c>
      <c r="X2446" s="1">
        <v>-0.10526420070025753</v>
      </c>
      <c r="Y2446" s="1">
        <v>0.74662324625978072</v>
      </c>
      <c r="Z2446" s="1">
        <v>6.2965232138879212</v>
      </c>
      <c r="AA2446" s="1">
        <v>43.624103766470427</v>
      </c>
      <c r="AB2446" s="1">
        <v>42.883162975539143</v>
      </c>
      <c r="AC2446" s="1">
        <v>6.4339902715155741</v>
      </c>
      <c r="AD2446" s="1">
        <v>1.559652632714802E-2</v>
      </c>
      <c r="AE2446" s="1">
        <v>0.60967002767778911</v>
      </c>
      <c r="AF2446" s="1">
        <v>4.8684436026887683</v>
      </c>
      <c r="AG2446" s="1">
        <v>-3.8882251118258466</v>
      </c>
      <c r="AH2446" s="1">
        <v>4.2298036503347367</v>
      </c>
      <c r="AI2446" s="1">
        <v>6.5494851276429165</v>
      </c>
      <c r="AJ2446" s="1">
        <v>1.5782089233398438</v>
      </c>
      <c r="AK2446" s="1">
        <v>0</v>
      </c>
      <c r="AL2446" s="1">
        <v>0</v>
      </c>
      <c r="AM2446" s="1">
        <v>1.2257391864510359</v>
      </c>
    </row>
    <row r="2447" spans="5:39" x14ac:dyDescent="0.2">
      <c r="E2447" s="1" t="str">
        <f t="shared" si="38"/>
        <v>-0------11</v>
      </c>
      <c r="F2447" s="1" t="s">
        <v>87</v>
      </c>
      <c r="G2447" s="1">
        <v>0</v>
      </c>
      <c r="H2447" s="1" t="s">
        <v>87</v>
      </c>
      <c r="I2447" s="1" t="s">
        <v>87</v>
      </c>
      <c r="J2447" s="1" t="s">
        <v>87</v>
      </c>
      <c r="K2447" s="1" t="s">
        <v>87</v>
      </c>
      <c r="L2447" s="1" t="s">
        <v>87</v>
      </c>
      <c r="M2447" s="1" t="s">
        <v>87</v>
      </c>
      <c r="N2447" s="1">
        <v>1</v>
      </c>
      <c r="O2447" s="1">
        <v>1</v>
      </c>
      <c r="P2447" s="1">
        <v>893</v>
      </c>
      <c r="Q2447" s="1">
        <v>3095385</v>
      </c>
      <c r="R2447" s="1">
        <v>31375.362945074554</v>
      </c>
      <c r="S2447" s="1">
        <v>46.186347961425781</v>
      </c>
      <c r="T2447" s="1">
        <v>-377.44656505211702</v>
      </c>
      <c r="U2447" s="1">
        <v>64.812050708662667</v>
      </c>
      <c r="V2447" s="1">
        <v>159.58657836914063</v>
      </c>
      <c r="W2447" s="1">
        <v>-130.81005859375</v>
      </c>
      <c r="X2447" s="1">
        <v>-0.41691966662742669</v>
      </c>
      <c r="Y2447" s="1">
        <v>0.51922458757149759</v>
      </c>
      <c r="Z2447" s="1">
        <v>20.474674394299903</v>
      </c>
      <c r="AA2447" s="1">
        <v>52.828097312612165</v>
      </c>
      <c r="AB2447" s="1">
        <v>24.831224548804105</v>
      </c>
      <c r="AC2447" s="1">
        <v>1.3467791567123313</v>
      </c>
      <c r="AD2447" s="1">
        <v>0</v>
      </c>
      <c r="AE2447" s="1">
        <v>0.22268635403996595</v>
      </c>
      <c r="AF2447" s="1">
        <v>17.305214052533042</v>
      </c>
      <c r="AG2447" s="1">
        <v>4.3609910848545397</v>
      </c>
      <c r="AH2447" s="1">
        <v>5.0139967286068412</v>
      </c>
      <c r="AI2447" s="1">
        <v>17.00426283973578</v>
      </c>
      <c r="AJ2447" s="1">
        <v>1.5958657264709473</v>
      </c>
      <c r="AK2447" s="1">
        <v>0</v>
      </c>
      <c r="AL2447" s="1">
        <v>0</v>
      </c>
      <c r="AM2447" s="1">
        <v>-4.1413705085116668</v>
      </c>
    </row>
    <row r="2448" spans="5:39" x14ac:dyDescent="0.2">
      <c r="E2448" s="1" t="str">
        <f t="shared" si="38"/>
        <v>-1------01</v>
      </c>
      <c r="F2448" s="1" t="s">
        <v>87</v>
      </c>
      <c r="G2448" s="1">
        <v>1</v>
      </c>
      <c r="H2448" s="1" t="s">
        <v>87</v>
      </c>
      <c r="I2448" s="1" t="s">
        <v>87</v>
      </c>
      <c r="J2448" s="1" t="s">
        <v>87</v>
      </c>
      <c r="K2448" s="1" t="s">
        <v>87</v>
      </c>
      <c r="L2448" s="1" t="s">
        <v>87</v>
      </c>
      <c r="M2448" s="1" t="s">
        <v>87</v>
      </c>
      <c r="N2448" s="1">
        <v>0</v>
      </c>
      <c r="O2448" s="1">
        <v>1</v>
      </c>
      <c r="P2448" s="1">
        <v>1365</v>
      </c>
      <c r="Q2448" s="1">
        <v>1755113</v>
      </c>
      <c r="R2448" s="1">
        <v>49846.252334498371</v>
      </c>
      <c r="S2448" s="1">
        <v>49.993980407714844</v>
      </c>
      <c r="T2448" s="1">
        <v>-380.82555299389276</v>
      </c>
      <c r="U2448" s="1">
        <v>89.779048432084963</v>
      </c>
      <c r="V2448" s="1">
        <v>349.91604614257813</v>
      </c>
      <c r="W2448" s="1">
        <v>69.863014221191406</v>
      </c>
      <c r="X2448" s="1">
        <v>0.14015700468787204</v>
      </c>
      <c r="Y2448" s="1">
        <v>0</v>
      </c>
      <c r="Z2448" s="1">
        <v>1.5087917416143575</v>
      </c>
      <c r="AA2448" s="1">
        <v>30.219250840259289</v>
      </c>
      <c r="AB2448" s="1">
        <v>59.392984953105589</v>
      </c>
      <c r="AC2448" s="1">
        <v>8.7938497407289447</v>
      </c>
      <c r="AD2448" s="1">
        <v>8.5122724291826213E-2</v>
      </c>
      <c r="AE2448" s="1">
        <v>0</v>
      </c>
      <c r="AF2448" s="1">
        <v>1.3606531317356774</v>
      </c>
      <c r="AG2448" s="1">
        <v>-27.693655694969344</v>
      </c>
      <c r="AH2448" s="1">
        <v>8.2185380179802205</v>
      </c>
      <c r="AI2448" s="1">
        <v>3.637240683785965</v>
      </c>
      <c r="AJ2448" s="1">
        <v>3.4991605281829834</v>
      </c>
      <c r="AK2448" s="1">
        <v>0</v>
      </c>
      <c r="AL2448" s="1">
        <v>0</v>
      </c>
      <c r="AM2448" s="1">
        <v>26.831350188263926</v>
      </c>
    </row>
    <row r="2449" spans="5:39" x14ac:dyDescent="0.2">
      <c r="E2449" s="1" t="str">
        <f t="shared" si="38"/>
        <v>-1------11</v>
      </c>
      <c r="F2449" s="1" t="s">
        <v>87</v>
      </c>
      <c r="G2449" s="1">
        <v>1</v>
      </c>
      <c r="H2449" s="1" t="s">
        <v>87</v>
      </c>
      <c r="I2449" s="1" t="s">
        <v>87</v>
      </c>
      <c r="J2449" s="1" t="s">
        <v>87</v>
      </c>
      <c r="K2449" s="1" t="s">
        <v>87</v>
      </c>
      <c r="L2449" s="1" t="s">
        <v>87</v>
      </c>
      <c r="M2449" s="1" t="s">
        <v>87</v>
      </c>
      <c r="N2449" s="1">
        <v>1</v>
      </c>
      <c r="O2449" s="1">
        <v>1</v>
      </c>
      <c r="P2449" s="1">
        <v>458</v>
      </c>
      <c r="Q2449" s="1">
        <v>518186</v>
      </c>
      <c r="R2449" s="1">
        <v>50183.029117728009</v>
      </c>
      <c r="S2449" s="1">
        <v>50.221916198730469</v>
      </c>
      <c r="T2449" s="1">
        <v>-521.47333492416226</v>
      </c>
      <c r="U2449" s="1">
        <v>92.57093917573836</v>
      </c>
      <c r="V2449" s="1">
        <v>359.79473876953125</v>
      </c>
      <c r="W2449" s="1">
        <v>-50.152072906494141</v>
      </c>
      <c r="X2449" s="1">
        <v>-9.9938313386461294E-2</v>
      </c>
      <c r="Y2449" s="1">
        <v>0.66578410068971372</v>
      </c>
      <c r="Z2449" s="1">
        <v>3.3312362742335759</v>
      </c>
      <c r="AA2449" s="1">
        <v>44.027434164566394</v>
      </c>
      <c r="AB2449" s="1">
        <v>50.093209774096557</v>
      </c>
      <c r="AC2449" s="1">
        <v>1.8823356864137588</v>
      </c>
      <c r="AD2449" s="1">
        <v>0</v>
      </c>
      <c r="AE2449" s="1">
        <v>0</v>
      </c>
      <c r="AF2449" s="1">
        <v>2.6386278286175235</v>
      </c>
      <c r="AG2449" s="1">
        <v>-12.014966659183905</v>
      </c>
      <c r="AH2449" s="1">
        <v>8.9426714876134614</v>
      </c>
      <c r="AI2449" s="1">
        <v>7.6326699019343041</v>
      </c>
      <c r="AJ2449" s="1">
        <v>3.597947359085083</v>
      </c>
      <c r="AK2449" s="1">
        <v>0</v>
      </c>
      <c r="AL2449" s="1">
        <v>0</v>
      </c>
      <c r="AM2449" s="1">
        <v>14.395204304050822</v>
      </c>
    </row>
    <row r="2450" spans="5:39" x14ac:dyDescent="0.2">
      <c r="E2450" s="1" t="str">
        <f t="shared" si="38"/>
        <v>-0------02</v>
      </c>
      <c r="F2450" s="1" t="s">
        <v>87</v>
      </c>
      <c r="G2450" s="1">
        <v>0</v>
      </c>
      <c r="H2450" s="1" t="s">
        <v>87</v>
      </c>
      <c r="I2450" s="1" t="s">
        <v>87</v>
      </c>
      <c r="J2450" s="1" t="s">
        <v>87</v>
      </c>
      <c r="K2450" s="1" t="s">
        <v>87</v>
      </c>
      <c r="L2450" s="1" t="s">
        <v>87</v>
      </c>
      <c r="M2450" s="1" t="s">
        <v>87</v>
      </c>
      <c r="N2450" s="1">
        <v>0</v>
      </c>
      <c r="O2450" s="1">
        <v>2</v>
      </c>
      <c r="P2450" s="1">
        <v>5149</v>
      </c>
      <c r="Q2450" s="1">
        <v>17573602</v>
      </c>
      <c r="R2450" s="1">
        <v>32356.118570246075</v>
      </c>
      <c r="S2450" s="1">
        <v>45.910190582275391</v>
      </c>
      <c r="T2450" s="1">
        <v>-204.63998800926981</v>
      </c>
      <c r="U2450" s="1">
        <v>72.290259408312281</v>
      </c>
      <c r="V2450" s="1">
        <v>156.89875793457031</v>
      </c>
      <c r="W2450" s="1">
        <v>22.773113250732422</v>
      </c>
      <c r="X2450" s="1">
        <v>7.0382710464147083E-2</v>
      </c>
      <c r="Y2450" s="1">
        <v>0.3143066515333624</v>
      </c>
      <c r="Z2450" s="1">
        <v>3.3397649497240236</v>
      </c>
      <c r="AA2450" s="1">
        <v>32.275324091213633</v>
      </c>
      <c r="AB2450" s="1">
        <v>50.552004079755534</v>
      </c>
      <c r="AC2450" s="1">
        <v>12.90009868210285</v>
      </c>
      <c r="AD2450" s="1">
        <v>0.618501545670603</v>
      </c>
      <c r="AE2450" s="1">
        <v>0.14131422801085403</v>
      </c>
      <c r="AF2450" s="1">
        <v>2.5748392389903905</v>
      </c>
      <c r="AG2450" s="1">
        <v>-9.2908849749012301</v>
      </c>
      <c r="AH2450" s="1">
        <v>4.3736492323336424</v>
      </c>
      <c r="AI2450" s="1">
        <v>4.6156066559048226</v>
      </c>
      <c r="AJ2450" s="1">
        <v>1.5689876079559326</v>
      </c>
      <c r="AK2450" s="1">
        <v>0</v>
      </c>
      <c r="AL2450" s="1">
        <v>0</v>
      </c>
      <c r="AM2450" s="1">
        <v>-1.4742852331775409</v>
      </c>
    </row>
    <row r="2451" spans="5:39" x14ac:dyDescent="0.2">
      <c r="E2451" s="1" t="str">
        <f t="shared" si="38"/>
        <v>-0------12</v>
      </c>
      <c r="F2451" s="1" t="s">
        <v>87</v>
      </c>
      <c r="G2451" s="1">
        <v>0</v>
      </c>
      <c r="H2451" s="1" t="s">
        <v>87</v>
      </c>
      <c r="I2451" s="1" t="s">
        <v>87</v>
      </c>
      <c r="J2451" s="1" t="s">
        <v>87</v>
      </c>
      <c r="K2451" s="1" t="s">
        <v>87</v>
      </c>
      <c r="L2451" s="1" t="s">
        <v>87</v>
      </c>
      <c r="M2451" s="1" t="s">
        <v>87</v>
      </c>
      <c r="N2451" s="1">
        <v>1</v>
      </c>
      <c r="O2451" s="1">
        <v>2</v>
      </c>
      <c r="P2451" s="1">
        <v>1510</v>
      </c>
      <c r="Q2451" s="1">
        <v>5355406</v>
      </c>
      <c r="R2451" s="1">
        <v>32666.642984511749</v>
      </c>
      <c r="S2451" s="1">
        <v>48.533573150634766</v>
      </c>
      <c r="T2451" s="1">
        <v>-326.19080412004223</v>
      </c>
      <c r="U2451" s="1">
        <v>61.889245315093348</v>
      </c>
      <c r="V2451" s="1">
        <v>156.55752563476563</v>
      </c>
      <c r="W2451" s="1">
        <v>-92.57611083984375</v>
      </c>
      <c r="X2451" s="1">
        <v>-0.28339646312520361</v>
      </c>
      <c r="Y2451" s="1">
        <v>1.0601437127269155</v>
      </c>
      <c r="Z2451" s="1">
        <v>12.245682213449363</v>
      </c>
      <c r="AA2451" s="1">
        <v>54.577449403462595</v>
      </c>
      <c r="AB2451" s="1">
        <v>31.480321006474576</v>
      </c>
      <c r="AC2451" s="1">
        <v>0.60260603957944547</v>
      </c>
      <c r="AD2451" s="1">
        <v>3.3797624307102023E-2</v>
      </c>
      <c r="AE2451" s="1">
        <v>0.83793833744817847</v>
      </c>
      <c r="AF2451" s="1">
        <v>10.62399377376804</v>
      </c>
      <c r="AG2451" s="1">
        <v>-0.67250613770778145</v>
      </c>
      <c r="AH2451" s="1">
        <v>4.3873587022837164</v>
      </c>
      <c r="AI2451" s="1">
        <v>13.086504410579057</v>
      </c>
      <c r="AJ2451" s="1">
        <v>1.5655752420425415</v>
      </c>
      <c r="AK2451" s="1">
        <v>0</v>
      </c>
      <c r="AL2451" s="1">
        <v>0</v>
      </c>
      <c r="AM2451" s="1">
        <v>-1.6334326874446148</v>
      </c>
    </row>
    <row r="2452" spans="5:39" x14ac:dyDescent="0.2">
      <c r="E2452" s="1" t="str">
        <f t="shared" si="38"/>
        <v>-1------02</v>
      </c>
      <c r="F2452" s="1" t="s">
        <v>87</v>
      </c>
      <c r="G2452" s="1">
        <v>1</v>
      </c>
      <c r="H2452" s="1" t="s">
        <v>87</v>
      </c>
      <c r="I2452" s="1" t="s">
        <v>87</v>
      </c>
      <c r="J2452" s="1" t="s">
        <v>87</v>
      </c>
      <c r="K2452" s="1" t="s">
        <v>87</v>
      </c>
      <c r="L2452" s="1" t="s">
        <v>87</v>
      </c>
      <c r="M2452" s="1" t="s">
        <v>87</v>
      </c>
      <c r="N2452" s="1">
        <v>0</v>
      </c>
      <c r="O2452" s="1">
        <v>2</v>
      </c>
      <c r="P2452" s="1">
        <v>3620</v>
      </c>
      <c r="Q2452" s="1">
        <v>4885026</v>
      </c>
      <c r="R2452" s="1">
        <v>54894.814111704094</v>
      </c>
      <c r="S2452" s="1">
        <v>54.855381011962891</v>
      </c>
      <c r="T2452" s="1">
        <v>-327.09580801292662</v>
      </c>
      <c r="U2452" s="1">
        <v>96.793246234636328</v>
      </c>
      <c r="V2452" s="1">
        <v>359.13531494140625</v>
      </c>
      <c r="W2452" s="1">
        <v>115.25939178466797</v>
      </c>
      <c r="X2452" s="1">
        <v>0.20996408066913114</v>
      </c>
      <c r="Y2452" s="1">
        <v>0.15068497076576459</v>
      </c>
      <c r="Z2452" s="1">
        <v>1.2955099931914384</v>
      </c>
      <c r="AA2452" s="1">
        <v>23.167389487793923</v>
      </c>
      <c r="AB2452" s="1">
        <v>64.398633702256646</v>
      </c>
      <c r="AC2452" s="1">
        <v>10.904466015124587</v>
      </c>
      <c r="AD2452" s="1">
        <v>8.3315830867635096E-2</v>
      </c>
      <c r="AE2452" s="1">
        <v>0.15068497076576459</v>
      </c>
      <c r="AF2452" s="1">
        <v>0.73115271034381391</v>
      </c>
      <c r="AG2452" s="1">
        <v>-31.774211238083765</v>
      </c>
      <c r="AH2452" s="1">
        <v>9.3964219132279698</v>
      </c>
      <c r="AI2452" s="1">
        <v>5.0575188744107695</v>
      </c>
      <c r="AJ2452" s="1">
        <v>3.591353178024292</v>
      </c>
      <c r="AK2452" s="1">
        <v>0</v>
      </c>
      <c r="AL2452" s="1">
        <v>0</v>
      </c>
      <c r="AM2452" s="1">
        <v>3.7469018331336272</v>
      </c>
    </row>
    <row r="2453" spans="5:39" x14ac:dyDescent="0.2">
      <c r="E2453" s="1" t="str">
        <f t="shared" si="38"/>
        <v>-1------12</v>
      </c>
      <c r="F2453" s="1" t="s">
        <v>87</v>
      </c>
      <c r="G2453" s="1">
        <v>1</v>
      </c>
      <c r="H2453" s="1" t="s">
        <v>87</v>
      </c>
      <c r="I2453" s="1" t="s">
        <v>87</v>
      </c>
      <c r="J2453" s="1" t="s">
        <v>87</v>
      </c>
      <c r="K2453" s="1" t="s">
        <v>87</v>
      </c>
      <c r="L2453" s="1" t="s">
        <v>87</v>
      </c>
      <c r="M2453" s="1" t="s">
        <v>87</v>
      </c>
      <c r="N2453" s="1">
        <v>1</v>
      </c>
      <c r="O2453" s="1">
        <v>2</v>
      </c>
      <c r="P2453" s="1">
        <v>958</v>
      </c>
      <c r="Q2453" s="1">
        <v>1320102</v>
      </c>
      <c r="R2453" s="1">
        <v>52008.794386810805</v>
      </c>
      <c r="S2453" s="1">
        <v>52.417648315429688</v>
      </c>
      <c r="T2453" s="1">
        <v>-443.02205554115955</v>
      </c>
      <c r="U2453" s="1">
        <v>90.937271386994425</v>
      </c>
      <c r="V2453" s="1">
        <v>357.70538330078125</v>
      </c>
      <c r="W2453" s="1">
        <v>42.490043640136719</v>
      </c>
      <c r="X2453" s="1">
        <v>8.1697805421369271E-2</v>
      </c>
      <c r="Y2453" s="1">
        <v>0.23127000792363014</v>
      </c>
      <c r="Z2453" s="1">
        <v>1.6462364271851722</v>
      </c>
      <c r="AA2453" s="1">
        <v>29.361897792746316</v>
      </c>
      <c r="AB2453" s="1">
        <v>66.073909440331121</v>
      </c>
      <c r="AC2453" s="1">
        <v>2.6866863318137537</v>
      </c>
      <c r="AD2453" s="1">
        <v>0</v>
      </c>
      <c r="AE2453" s="1">
        <v>7.7418260104143474E-2</v>
      </c>
      <c r="AF2453" s="1">
        <v>1.3252763801585028</v>
      </c>
      <c r="AG2453" s="1">
        <v>-12.649333943894678</v>
      </c>
      <c r="AH2453" s="1">
        <v>9.8859096438044869</v>
      </c>
      <c r="AI2453" s="1">
        <v>3.6492665599594973</v>
      </c>
      <c r="AJ2453" s="1">
        <v>3.5770537853240967</v>
      </c>
      <c r="AK2453" s="1">
        <v>0</v>
      </c>
      <c r="AL2453" s="1">
        <v>0</v>
      </c>
      <c r="AM2453" s="1">
        <v>35.983594900764714</v>
      </c>
    </row>
    <row r="2454" spans="5:39" x14ac:dyDescent="0.2">
      <c r="E2454" s="1" t="str">
        <f t="shared" si="38"/>
        <v>-00------1</v>
      </c>
      <c r="F2454" s="1" t="s">
        <v>87</v>
      </c>
      <c r="G2454" s="1">
        <v>0</v>
      </c>
      <c r="H2454" s="1">
        <v>0</v>
      </c>
      <c r="I2454" s="1" t="s">
        <v>87</v>
      </c>
      <c r="J2454" s="1" t="s">
        <v>87</v>
      </c>
      <c r="K2454" s="1" t="s">
        <v>87</v>
      </c>
      <c r="L2454" s="1" t="s">
        <v>87</v>
      </c>
      <c r="M2454" s="1" t="s">
        <v>87</v>
      </c>
      <c r="N2454" s="1" t="s">
        <v>87</v>
      </c>
      <c r="O2454" s="1">
        <v>1</v>
      </c>
      <c r="P2454" s="1">
        <v>1222</v>
      </c>
      <c r="Q2454" s="1">
        <v>4771325</v>
      </c>
      <c r="R2454" s="1">
        <v>20135.691884140491</v>
      </c>
      <c r="S2454" s="1">
        <v>28.8897705078125</v>
      </c>
      <c r="T2454" s="1">
        <v>-242.77916137717187</v>
      </c>
      <c r="U2454" s="1">
        <v>57.349440911428417</v>
      </c>
      <c r="V2454" s="1">
        <v>140.92605590820313</v>
      </c>
      <c r="W2454" s="1">
        <v>-33.247581481933594</v>
      </c>
      <c r="X2454" s="1">
        <v>-0.16511765115019686</v>
      </c>
      <c r="Y2454" s="1">
        <v>0.58436597800401358</v>
      </c>
      <c r="Z2454" s="1">
        <v>12.936008341498431</v>
      </c>
      <c r="AA2454" s="1">
        <v>43.004741869396867</v>
      </c>
      <c r="AB2454" s="1">
        <v>37.457708288578118</v>
      </c>
      <c r="AC2454" s="1">
        <v>5.995546310511231</v>
      </c>
      <c r="AD2454" s="1">
        <v>2.1629212011338571E-2</v>
      </c>
      <c r="AE2454" s="1">
        <v>0.58436597800401358</v>
      </c>
      <c r="AF2454" s="1">
        <v>12.626262097006597</v>
      </c>
      <c r="AG2454" s="1">
        <v>-1.3301450930987286</v>
      </c>
      <c r="AH2454" s="1">
        <v>2.6640019432130591</v>
      </c>
      <c r="AI2454" s="1">
        <v>11.426474046319226</v>
      </c>
      <c r="AJ2454" s="1">
        <v>1.4092605113983154</v>
      </c>
      <c r="AK2454" s="1">
        <v>0</v>
      </c>
      <c r="AL2454" s="1">
        <v>0</v>
      </c>
      <c r="AM2454" s="1">
        <v>-1.5042456645413569</v>
      </c>
    </row>
    <row r="2455" spans="5:39" x14ac:dyDescent="0.2">
      <c r="E2455" s="1" t="str">
        <f t="shared" si="38"/>
        <v>-01------1</v>
      </c>
      <c r="F2455" s="1" t="s">
        <v>87</v>
      </c>
      <c r="G2455" s="1">
        <v>0</v>
      </c>
      <c r="H2455" s="1">
        <v>1</v>
      </c>
      <c r="I2455" s="1" t="s">
        <v>87</v>
      </c>
      <c r="J2455" s="1" t="s">
        <v>87</v>
      </c>
      <c r="K2455" s="1" t="s">
        <v>87</v>
      </c>
      <c r="L2455" s="1" t="s">
        <v>87</v>
      </c>
      <c r="M2455" s="1" t="s">
        <v>87</v>
      </c>
      <c r="N2455" s="1" t="s">
        <v>87</v>
      </c>
      <c r="O2455" s="1">
        <v>1</v>
      </c>
      <c r="P2455" s="1">
        <v>1602</v>
      </c>
      <c r="Q2455" s="1">
        <v>4940918</v>
      </c>
      <c r="R2455" s="1">
        <v>41251.960806444331</v>
      </c>
      <c r="S2455" s="1">
        <v>59.604816436767578</v>
      </c>
      <c r="T2455" s="1">
        <v>-348.19469801033705</v>
      </c>
      <c r="U2455" s="1">
        <v>65.976464825685241</v>
      </c>
      <c r="V2455" s="1">
        <v>175.24198913574219</v>
      </c>
      <c r="W2455" s="1">
        <v>-93.044403076171875</v>
      </c>
      <c r="X2455" s="1">
        <v>-0.22555146775383483</v>
      </c>
      <c r="Y2455" s="1">
        <v>0.76085051401379267</v>
      </c>
      <c r="Z2455" s="1">
        <v>8.7672574205845955</v>
      </c>
      <c r="AA2455" s="1">
        <v>49.988322008177427</v>
      </c>
      <c r="AB2455" s="1">
        <v>36.813219729613003</v>
      </c>
      <c r="AC2455" s="1">
        <v>3.6703503276111848</v>
      </c>
      <c r="AD2455" s="1">
        <v>0</v>
      </c>
      <c r="AE2455" s="1">
        <v>0.39166810701978866</v>
      </c>
      <c r="AF2455" s="1">
        <v>5.1682905889148536</v>
      </c>
      <c r="AG2455" s="1">
        <v>-1.1905341908874938</v>
      </c>
      <c r="AH2455" s="1">
        <v>6.2331415567358626</v>
      </c>
      <c r="AI2455" s="1">
        <v>8.3896012671828455</v>
      </c>
      <c r="AJ2455" s="1">
        <v>1.7524199485778809</v>
      </c>
      <c r="AK2455" s="1">
        <v>0</v>
      </c>
      <c r="AL2455" s="1">
        <v>0</v>
      </c>
      <c r="AM2455" s="1">
        <v>0.49963406307501612</v>
      </c>
    </row>
    <row r="2456" spans="5:39" x14ac:dyDescent="0.2">
      <c r="E2456" s="1" t="str">
        <f t="shared" si="38"/>
        <v>-10------1</v>
      </c>
      <c r="F2456" s="1" t="s">
        <v>87</v>
      </c>
      <c r="G2456" s="1">
        <v>1</v>
      </c>
      <c r="H2456" s="1">
        <v>0</v>
      </c>
      <c r="I2456" s="1" t="s">
        <v>87</v>
      </c>
      <c r="J2456" s="1" t="s">
        <v>87</v>
      </c>
      <c r="K2456" s="1" t="s">
        <v>87</v>
      </c>
      <c r="L2456" s="1" t="s">
        <v>87</v>
      </c>
      <c r="M2456" s="1" t="s">
        <v>87</v>
      </c>
      <c r="N2456" s="1" t="s">
        <v>87</v>
      </c>
      <c r="O2456" s="1">
        <v>1</v>
      </c>
      <c r="P2456" s="1">
        <v>256</v>
      </c>
      <c r="Q2456" s="1">
        <v>330773</v>
      </c>
      <c r="R2456" s="1">
        <v>32616.775910038086</v>
      </c>
      <c r="S2456" s="1">
        <v>30.282768249511719</v>
      </c>
      <c r="T2456" s="1">
        <v>-257.43274218054688</v>
      </c>
      <c r="U2456" s="1">
        <v>80.082410437356856</v>
      </c>
      <c r="V2456" s="1">
        <v>326.260009765625</v>
      </c>
      <c r="W2456" s="1">
        <v>128.96470642089844</v>
      </c>
      <c r="X2456" s="1">
        <v>0.39539378992148783</v>
      </c>
      <c r="Y2456" s="1">
        <v>0</v>
      </c>
      <c r="Z2456" s="1">
        <v>1.3486590501643121</v>
      </c>
      <c r="AA2456" s="1">
        <v>15.525450989046869</v>
      </c>
      <c r="AB2456" s="1">
        <v>72.114713111408733</v>
      </c>
      <c r="AC2456" s="1">
        <v>11.011176849380089</v>
      </c>
      <c r="AD2456" s="1">
        <v>0</v>
      </c>
      <c r="AE2456" s="1">
        <v>0</v>
      </c>
      <c r="AF2456" s="1">
        <v>1.3486590501643121</v>
      </c>
      <c r="AG2456" s="1">
        <v>-55.632097738753757</v>
      </c>
      <c r="AH2456" s="1">
        <v>5.4999956148620672</v>
      </c>
      <c r="AI2456" s="1">
        <v>1.1529615130145472</v>
      </c>
      <c r="AJ2456" s="1">
        <v>3.2625999450683594</v>
      </c>
      <c r="AK2456" s="1">
        <v>0</v>
      </c>
      <c r="AL2456" s="1">
        <v>0</v>
      </c>
      <c r="AM2456" s="1">
        <v>29.034179133131111</v>
      </c>
    </row>
    <row r="2457" spans="5:39" x14ac:dyDescent="0.2">
      <c r="E2457" s="1" t="str">
        <f t="shared" si="38"/>
        <v>-11------1</v>
      </c>
      <c r="F2457" s="1" t="s">
        <v>87</v>
      </c>
      <c r="G2457" s="1">
        <v>1</v>
      </c>
      <c r="H2457" s="1">
        <v>1</v>
      </c>
      <c r="I2457" s="1" t="s">
        <v>87</v>
      </c>
      <c r="J2457" s="1" t="s">
        <v>87</v>
      </c>
      <c r="K2457" s="1" t="s">
        <v>87</v>
      </c>
      <c r="L2457" s="1" t="s">
        <v>87</v>
      </c>
      <c r="M2457" s="1" t="s">
        <v>87</v>
      </c>
      <c r="N2457" s="1" t="s">
        <v>87</v>
      </c>
      <c r="O2457" s="1">
        <v>1</v>
      </c>
      <c r="P2457" s="1">
        <v>1567</v>
      </c>
      <c r="Q2457" s="1">
        <v>1942526</v>
      </c>
      <c r="R2457" s="1">
        <v>52869.922864284163</v>
      </c>
      <c r="S2457" s="1">
        <v>53.411205291748047</v>
      </c>
      <c r="T2457" s="1">
        <v>-439.35590045821601</v>
      </c>
      <c r="U2457" s="1">
        <v>92.174951877558044</v>
      </c>
      <c r="V2457" s="1">
        <v>356.57943725585938</v>
      </c>
      <c r="W2457" s="1">
        <v>27.784101486206055</v>
      </c>
      <c r="X2457" s="1">
        <v>5.2551810142653664E-2</v>
      </c>
      <c r="Y2457" s="1">
        <v>0.17760380041245263</v>
      </c>
      <c r="Z2457" s="1">
        <v>2.0222123153049174</v>
      </c>
      <c r="AA2457" s="1">
        <v>36.4047636942826</v>
      </c>
      <c r="AB2457" s="1">
        <v>54.745933902557809</v>
      </c>
      <c r="AC2457" s="1">
        <v>6.5725761199592698</v>
      </c>
      <c r="AD2457" s="1">
        <v>7.6910167482957759E-2</v>
      </c>
      <c r="AE2457" s="1">
        <v>0</v>
      </c>
      <c r="AF2457" s="1">
        <v>1.7036065411737089</v>
      </c>
      <c r="AG2457" s="1">
        <v>-18.753873825292811</v>
      </c>
      <c r="AH2457" s="1">
        <v>8.8746199712729794</v>
      </c>
      <c r="AI2457" s="1">
        <v>5.1260794221034898</v>
      </c>
      <c r="AJ2457" s="1">
        <v>3.5657942295074463</v>
      </c>
      <c r="AK2457" s="1">
        <v>0</v>
      </c>
      <c r="AL2457" s="1">
        <v>0</v>
      </c>
      <c r="AM2457" s="1">
        <v>23.138800884039732</v>
      </c>
    </row>
    <row r="2458" spans="5:39" x14ac:dyDescent="0.2">
      <c r="E2458" s="1" t="str">
        <f t="shared" si="38"/>
        <v>-00------2</v>
      </c>
      <c r="F2458" s="1" t="s">
        <v>87</v>
      </c>
      <c r="G2458" s="1">
        <v>0</v>
      </c>
      <c r="H2458" s="1">
        <v>0</v>
      </c>
      <c r="I2458" s="1" t="s">
        <v>87</v>
      </c>
      <c r="J2458" s="1" t="s">
        <v>87</v>
      </c>
      <c r="K2458" s="1" t="s">
        <v>87</v>
      </c>
      <c r="L2458" s="1" t="s">
        <v>87</v>
      </c>
      <c r="M2458" s="1" t="s">
        <v>87</v>
      </c>
      <c r="N2458" s="1" t="s">
        <v>87</v>
      </c>
      <c r="O2458" s="1">
        <v>2</v>
      </c>
      <c r="P2458" s="1">
        <v>2709</v>
      </c>
      <c r="Q2458" s="1">
        <v>10578379</v>
      </c>
      <c r="R2458" s="1">
        <v>21361.400917143164</v>
      </c>
      <c r="S2458" s="1">
        <v>30.769645690917969</v>
      </c>
      <c r="T2458" s="1">
        <v>-178.46179904410755</v>
      </c>
      <c r="U2458" s="1">
        <v>68.367808182738401</v>
      </c>
      <c r="V2458" s="1">
        <v>141.32133483886719</v>
      </c>
      <c r="W2458" s="1">
        <v>27.344694137573242</v>
      </c>
      <c r="X2458" s="1">
        <v>0.12800983532699067</v>
      </c>
      <c r="Y2458" s="1">
        <v>0.31143713039587634</v>
      </c>
      <c r="Z2458" s="1">
        <v>5.7102321631698008</v>
      </c>
      <c r="AA2458" s="1">
        <v>31.700915612874148</v>
      </c>
      <c r="AB2458" s="1">
        <v>48.319794554534298</v>
      </c>
      <c r="AC2458" s="1">
        <v>13.194507400424962</v>
      </c>
      <c r="AD2458" s="1">
        <v>0.76311313860091412</v>
      </c>
      <c r="AE2458" s="1">
        <v>0.31143713039587634</v>
      </c>
      <c r="AF2458" s="1">
        <v>5.6105382497639757</v>
      </c>
      <c r="AG2458" s="1">
        <v>-8.7415476410511825</v>
      </c>
      <c r="AH2458" s="1">
        <v>2.2538287036902336</v>
      </c>
      <c r="AI2458" s="1">
        <v>4.2303626865051722</v>
      </c>
      <c r="AJ2458" s="1">
        <v>1.4132133722305298</v>
      </c>
      <c r="AK2458" s="1">
        <v>0</v>
      </c>
      <c r="AL2458" s="1">
        <v>0</v>
      </c>
      <c r="AM2458" s="1">
        <v>-1.6252978412102332</v>
      </c>
    </row>
    <row r="2459" spans="5:39" x14ac:dyDescent="0.2">
      <c r="E2459" s="1" t="str">
        <f t="shared" si="38"/>
        <v>-01------2</v>
      </c>
      <c r="F2459" s="1" t="s">
        <v>87</v>
      </c>
      <c r="G2459" s="1">
        <v>0</v>
      </c>
      <c r="H2459" s="1">
        <v>1</v>
      </c>
      <c r="I2459" s="1" t="s">
        <v>87</v>
      </c>
      <c r="J2459" s="1" t="s">
        <v>87</v>
      </c>
      <c r="K2459" s="1" t="s">
        <v>87</v>
      </c>
      <c r="L2459" s="1" t="s">
        <v>87</v>
      </c>
      <c r="M2459" s="1" t="s">
        <v>87</v>
      </c>
      <c r="N2459" s="1" t="s">
        <v>87</v>
      </c>
      <c r="O2459" s="1">
        <v>2</v>
      </c>
      <c r="P2459" s="1">
        <v>3950</v>
      </c>
      <c r="Q2459" s="1">
        <v>12350629</v>
      </c>
      <c r="R2459" s="1">
        <v>41907.80007924619</v>
      </c>
      <c r="S2459" s="1">
        <v>60.015682220458984</v>
      </c>
      <c r="T2459" s="1">
        <v>-279.76788427363255</v>
      </c>
      <c r="U2459" s="1">
        <v>71.139833984005975</v>
      </c>
      <c r="V2459" s="1">
        <v>170.09292602539063</v>
      </c>
      <c r="W2459" s="1">
        <v>-31.159513473510742</v>
      </c>
      <c r="X2459" s="1">
        <v>-7.4352539180270003E-2</v>
      </c>
      <c r="Y2459" s="1">
        <v>0.64016982454901694</v>
      </c>
      <c r="Z2459" s="1">
        <v>5.1711779213835989</v>
      </c>
      <c r="AA2459" s="1">
        <v>42.437822397547528</v>
      </c>
      <c r="AB2459" s="1">
        <v>44.194153998148593</v>
      </c>
      <c r="AC2459" s="1">
        <v>7.3155707292316849</v>
      </c>
      <c r="AD2459" s="1">
        <v>0.2411051291395766</v>
      </c>
      <c r="AE2459" s="1">
        <v>0.29766904989211479</v>
      </c>
      <c r="AF2459" s="1">
        <v>3.4649733224113528</v>
      </c>
      <c r="AG2459" s="1">
        <v>-6.0243453851969733</v>
      </c>
      <c r="AH2459" s="1">
        <v>6.1952313348806287</v>
      </c>
      <c r="AI2459" s="1">
        <v>8.6186702550577703</v>
      </c>
      <c r="AJ2459" s="1">
        <v>1.7009292840957642</v>
      </c>
      <c r="AK2459" s="1">
        <v>0</v>
      </c>
      <c r="AL2459" s="1">
        <v>0</v>
      </c>
      <c r="AM2459" s="1">
        <v>-1.4139507052695492</v>
      </c>
    </row>
    <row r="2460" spans="5:39" x14ac:dyDescent="0.2">
      <c r="E2460" s="1" t="str">
        <f t="shared" si="38"/>
        <v>-10------2</v>
      </c>
      <c r="F2460" s="1" t="s">
        <v>87</v>
      </c>
      <c r="G2460" s="1">
        <v>1</v>
      </c>
      <c r="H2460" s="1">
        <v>0</v>
      </c>
      <c r="I2460" s="1" t="s">
        <v>87</v>
      </c>
      <c r="J2460" s="1" t="s">
        <v>87</v>
      </c>
      <c r="K2460" s="1" t="s">
        <v>87</v>
      </c>
      <c r="L2460" s="1" t="s">
        <v>87</v>
      </c>
      <c r="M2460" s="1" t="s">
        <v>87</v>
      </c>
      <c r="N2460" s="1" t="s">
        <v>87</v>
      </c>
      <c r="O2460" s="1">
        <v>2</v>
      </c>
      <c r="P2460" s="1">
        <v>536</v>
      </c>
      <c r="Q2460" s="1">
        <v>672044</v>
      </c>
      <c r="R2460" s="1">
        <v>33278.790356753656</v>
      </c>
      <c r="S2460" s="1">
        <v>28.714241027832031</v>
      </c>
      <c r="T2460" s="1">
        <v>-202.7028304570328</v>
      </c>
      <c r="U2460" s="1">
        <v>97.811935551394697</v>
      </c>
      <c r="V2460" s="1">
        <v>345.01162719726563</v>
      </c>
      <c r="W2460" s="1">
        <v>142.30430603027344</v>
      </c>
      <c r="X2460" s="1">
        <v>0.42761261603787215</v>
      </c>
      <c r="Y2460" s="1">
        <v>0</v>
      </c>
      <c r="Z2460" s="1">
        <v>1.2031950288969175</v>
      </c>
      <c r="AA2460" s="1">
        <v>12.353804215200196</v>
      </c>
      <c r="AB2460" s="1">
        <v>72.972751784109363</v>
      </c>
      <c r="AC2460" s="1">
        <v>13.470248971793513</v>
      </c>
      <c r="AD2460" s="1">
        <v>0</v>
      </c>
      <c r="AE2460" s="1">
        <v>0</v>
      </c>
      <c r="AF2460" s="1">
        <v>1.2031950288969175</v>
      </c>
      <c r="AG2460" s="1">
        <v>-120.3209796444919</v>
      </c>
      <c r="AH2460" s="1">
        <v>4.0502007411762859</v>
      </c>
      <c r="AI2460" s="1">
        <v>1.3603584300346727</v>
      </c>
      <c r="AJ2460" s="1">
        <v>3.4501163959503174</v>
      </c>
      <c r="AK2460" s="1">
        <v>0</v>
      </c>
      <c r="AL2460" s="1">
        <v>0</v>
      </c>
      <c r="AM2460" s="1">
        <v>17.093988528452581</v>
      </c>
    </row>
    <row r="2461" spans="5:39" x14ac:dyDescent="0.2">
      <c r="E2461" s="1" t="str">
        <f t="shared" si="38"/>
        <v>-11------2</v>
      </c>
      <c r="F2461" s="1" t="s">
        <v>87</v>
      </c>
      <c r="G2461" s="1">
        <v>1</v>
      </c>
      <c r="H2461" s="1">
        <v>1</v>
      </c>
      <c r="I2461" s="1" t="s">
        <v>87</v>
      </c>
      <c r="J2461" s="1" t="s">
        <v>87</v>
      </c>
      <c r="K2461" s="1" t="s">
        <v>87</v>
      </c>
      <c r="L2461" s="1" t="s">
        <v>87</v>
      </c>
      <c r="M2461" s="1" t="s">
        <v>87</v>
      </c>
      <c r="N2461" s="1" t="s">
        <v>87</v>
      </c>
      <c r="O2461" s="1">
        <v>2</v>
      </c>
      <c r="P2461" s="1">
        <v>4042</v>
      </c>
      <c r="Q2461" s="1">
        <v>5533084</v>
      </c>
      <c r="R2461" s="1">
        <v>56831.722833404398</v>
      </c>
      <c r="S2461" s="1">
        <v>57.448860168457031</v>
      </c>
      <c r="T2461" s="1">
        <v>-369.86255896467208</v>
      </c>
      <c r="U2461" s="1">
        <v>95.272378640449617</v>
      </c>
      <c r="V2461" s="1">
        <v>360.50961303710938</v>
      </c>
      <c r="W2461" s="1">
        <v>94.612983703613281</v>
      </c>
      <c r="X2461" s="1">
        <v>0.16647917569023951</v>
      </c>
      <c r="Y2461" s="1">
        <v>0.18821330021376867</v>
      </c>
      <c r="Z2461" s="1">
        <v>1.3904000011566786</v>
      </c>
      <c r="AA2461" s="1">
        <v>25.958705850119028</v>
      </c>
      <c r="AB2461" s="1">
        <v>63.756921094998745</v>
      </c>
      <c r="AC2461" s="1">
        <v>8.6322022221242261</v>
      </c>
      <c r="AD2461" s="1">
        <v>7.3557531387558911E-2</v>
      </c>
      <c r="AE2461" s="1">
        <v>0.15150682693412931</v>
      </c>
      <c r="AF2461" s="1">
        <v>0.81556687012161755</v>
      </c>
      <c r="AG2461" s="1">
        <v>-16.456511496409888</v>
      </c>
      <c r="AH2461" s="1">
        <v>10.162553349775802</v>
      </c>
      <c r="AI2461" s="1">
        <v>5.1705874265723741</v>
      </c>
      <c r="AJ2461" s="1">
        <v>3.6050961017608643</v>
      </c>
      <c r="AK2461" s="1">
        <v>0</v>
      </c>
      <c r="AL2461" s="1">
        <v>0</v>
      </c>
      <c r="AM2461" s="1">
        <v>9.8169151314853167</v>
      </c>
    </row>
    <row r="2462" spans="5:39" x14ac:dyDescent="0.2">
      <c r="E2462" s="1" t="str">
        <f t="shared" si="38"/>
        <v>-0-1-----1</v>
      </c>
      <c r="F2462" s="1" t="s">
        <v>87</v>
      </c>
      <c r="G2462" s="1">
        <v>0</v>
      </c>
      <c r="H2462" s="1" t="s">
        <v>87</v>
      </c>
      <c r="I2462" s="1">
        <v>1</v>
      </c>
      <c r="J2462" s="1" t="s">
        <v>87</v>
      </c>
      <c r="K2462" s="1" t="s">
        <v>87</v>
      </c>
      <c r="L2462" s="1" t="s">
        <v>87</v>
      </c>
      <c r="M2462" s="1" t="s">
        <v>87</v>
      </c>
      <c r="N2462" s="1" t="s">
        <v>87</v>
      </c>
      <c r="O2462" s="1">
        <v>1</v>
      </c>
      <c r="P2462" s="1">
        <v>1047</v>
      </c>
      <c r="Q2462" s="1">
        <v>3912596</v>
      </c>
      <c r="R2462" s="1">
        <v>14338.473751629732</v>
      </c>
      <c r="S2462" s="1">
        <v>14.515769958496094</v>
      </c>
      <c r="T2462" s="1">
        <v>-203.31231103027224</v>
      </c>
      <c r="U2462" s="1">
        <v>54.015799749064904</v>
      </c>
      <c r="V2462" s="1">
        <v>143.36445617675781</v>
      </c>
      <c r="W2462" s="1">
        <v>8.5260744094848633</v>
      </c>
      <c r="X2462" s="1">
        <v>5.9462914653073011E-2</v>
      </c>
      <c r="Y2462" s="1">
        <v>0.87824043167247534</v>
      </c>
      <c r="Z2462" s="1">
        <v>12.148507027048026</v>
      </c>
      <c r="AA2462" s="1">
        <v>30.505424020266851</v>
      </c>
      <c r="AB2462" s="1">
        <v>46.618792228995787</v>
      </c>
      <c r="AC2462" s="1">
        <v>9.8226599424014118</v>
      </c>
      <c r="AD2462" s="1">
        <v>2.6376349615447138E-2</v>
      </c>
      <c r="AE2462" s="1">
        <v>0.87824043167247534</v>
      </c>
      <c r="AF2462" s="1">
        <v>12.148507027048026</v>
      </c>
      <c r="AG2462" s="1">
        <v>-4.2976554868262156</v>
      </c>
      <c r="AH2462" s="1">
        <v>1.9540665129328731</v>
      </c>
      <c r="AI2462" s="1">
        <v>11.249748219747723</v>
      </c>
      <c r="AJ2462" s="1">
        <v>1.4336445331573486</v>
      </c>
      <c r="AK2462" s="1">
        <v>0</v>
      </c>
      <c r="AL2462" s="1">
        <v>0</v>
      </c>
      <c r="AM2462" s="1">
        <v>5.5519703191360836</v>
      </c>
    </row>
    <row r="2463" spans="5:39" x14ac:dyDescent="0.2">
      <c r="E2463" s="1" t="str">
        <f t="shared" si="38"/>
        <v>-0-2-----1</v>
      </c>
      <c r="F2463" s="1" t="s">
        <v>87</v>
      </c>
      <c r="G2463" s="1">
        <v>0</v>
      </c>
      <c r="H2463" s="1" t="s">
        <v>87</v>
      </c>
      <c r="I2463" s="1">
        <v>2</v>
      </c>
      <c r="J2463" s="1" t="s">
        <v>87</v>
      </c>
      <c r="K2463" s="1" t="s">
        <v>87</v>
      </c>
      <c r="L2463" s="1" t="s">
        <v>87</v>
      </c>
      <c r="M2463" s="1" t="s">
        <v>87</v>
      </c>
      <c r="N2463" s="1" t="s">
        <v>87</v>
      </c>
      <c r="O2463" s="1">
        <v>1</v>
      </c>
      <c r="P2463" s="1">
        <v>1255</v>
      </c>
      <c r="Q2463" s="1">
        <v>4190825</v>
      </c>
      <c r="R2463" s="1">
        <v>31721.72759732472</v>
      </c>
      <c r="S2463" s="1">
        <v>54.94769287109375</v>
      </c>
      <c r="T2463" s="1">
        <v>-310.30970182150179</v>
      </c>
      <c r="U2463" s="1">
        <v>63.493636007960035</v>
      </c>
      <c r="V2463" s="1">
        <v>162.94557189941406</v>
      </c>
      <c r="W2463" s="1">
        <v>-39.414554595947266</v>
      </c>
      <c r="X2463" s="1">
        <v>-0.12425097112072586</v>
      </c>
      <c r="Y2463" s="1">
        <v>0.30714716076190252</v>
      </c>
      <c r="Z2463" s="1">
        <v>9.1265800886460298</v>
      </c>
      <c r="AA2463" s="1">
        <v>51.234375093209572</v>
      </c>
      <c r="AB2463" s="1">
        <v>37.349113837967465</v>
      </c>
      <c r="AC2463" s="1">
        <v>1.9827838194150318</v>
      </c>
      <c r="AD2463" s="1">
        <v>0</v>
      </c>
      <c r="AE2463" s="1">
        <v>0.30714716076190252</v>
      </c>
      <c r="AF2463" s="1">
        <v>9.1265800886460298</v>
      </c>
      <c r="AG2463" s="1">
        <v>0.54173008474890283</v>
      </c>
      <c r="AH2463" s="1">
        <v>4.6342907842934089</v>
      </c>
      <c r="AI2463" s="1">
        <v>12.397566900862852</v>
      </c>
      <c r="AJ2463" s="1">
        <v>1.6294558048248291</v>
      </c>
      <c r="AK2463" s="1">
        <v>0</v>
      </c>
      <c r="AL2463" s="1">
        <v>0</v>
      </c>
      <c r="AM2463" s="1">
        <v>26.882345866668476</v>
      </c>
    </row>
    <row r="2464" spans="5:39" x14ac:dyDescent="0.2">
      <c r="E2464" s="1" t="str">
        <f t="shared" si="38"/>
        <v>-0-3-----1</v>
      </c>
      <c r="F2464" s="1" t="s">
        <v>87</v>
      </c>
      <c r="G2464" s="1">
        <v>0</v>
      </c>
      <c r="H2464" s="1" t="s">
        <v>87</v>
      </c>
      <c r="I2464" s="1">
        <v>3</v>
      </c>
      <c r="J2464" s="1" t="s">
        <v>87</v>
      </c>
      <c r="K2464" s="1" t="s">
        <v>87</v>
      </c>
      <c r="L2464" s="1" t="s">
        <v>87</v>
      </c>
      <c r="M2464" s="1" t="s">
        <v>87</v>
      </c>
      <c r="N2464" s="1" t="s">
        <v>87</v>
      </c>
      <c r="O2464" s="1">
        <v>1</v>
      </c>
      <c r="P2464" s="1">
        <v>522</v>
      </c>
      <c r="Q2464" s="1">
        <v>1608822</v>
      </c>
      <c r="R2464" s="1">
        <v>68904.839477681162</v>
      </c>
      <c r="S2464" s="1">
        <v>90.298660278320313</v>
      </c>
      <c r="T2464" s="1">
        <v>-486.59649236390328</v>
      </c>
      <c r="U2464" s="1">
        <v>75.946502864993903</v>
      </c>
      <c r="V2464" s="1">
        <v>183.02627563476563</v>
      </c>
      <c r="W2464" s="1">
        <v>-302.41964721679688</v>
      </c>
      <c r="X2464" s="1">
        <v>-0.43889464007060502</v>
      </c>
      <c r="Y2464" s="1">
        <v>1.1338109498751259</v>
      </c>
      <c r="Z2464" s="1">
        <v>11.971554342245444</v>
      </c>
      <c r="AA2464" s="1">
        <v>73.412782769007393</v>
      </c>
      <c r="AB2464" s="1">
        <v>13.481851938872044</v>
      </c>
      <c r="AC2464" s="1">
        <v>0</v>
      </c>
      <c r="AD2464" s="1">
        <v>0</v>
      </c>
      <c r="AE2464" s="1">
        <v>0</v>
      </c>
      <c r="AF2464" s="1">
        <v>0</v>
      </c>
      <c r="AG2464" s="1">
        <v>1.4394433753506668</v>
      </c>
      <c r="AH2464" s="1">
        <v>10.219456153386615</v>
      </c>
      <c r="AI2464" s="1">
        <v>0</v>
      </c>
      <c r="AJ2464" s="1">
        <v>1.8302627801895142</v>
      </c>
      <c r="AK2464" s="1">
        <v>0</v>
      </c>
      <c r="AL2464" s="1">
        <v>0</v>
      </c>
      <c r="AM2464" s="1">
        <v>-86.454820974078444</v>
      </c>
    </row>
    <row r="2465" spans="5:39" x14ac:dyDescent="0.2">
      <c r="E2465" s="1" t="str">
        <f t="shared" si="38"/>
        <v>-1-1-----1</v>
      </c>
      <c r="F2465" s="1" t="s">
        <v>87</v>
      </c>
      <c r="G2465" s="1">
        <v>1</v>
      </c>
      <c r="H2465" s="1" t="s">
        <v>87</v>
      </c>
      <c r="I2465" s="1">
        <v>1</v>
      </c>
      <c r="J2465" s="1" t="s">
        <v>87</v>
      </c>
      <c r="K2465" s="1" t="s">
        <v>87</v>
      </c>
      <c r="L2465" s="1" t="s">
        <v>87</v>
      </c>
      <c r="M2465" s="1" t="s">
        <v>87</v>
      </c>
      <c r="N2465" s="1" t="s">
        <v>87</v>
      </c>
      <c r="O2465" s="1">
        <v>1</v>
      </c>
      <c r="P2465" s="1">
        <v>630</v>
      </c>
      <c r="Q2465" s="1">
        <v>646459</v>
      </c>
      <c r="R2465" s="1">
        <v>25736.439970431962</v>
      </c>
      <c r="S2465" s="1">
        <v>17.479789733886719</v>
      </c>
      <c r="T2465" s="1">
        <v>-274.40344305070397</v>
      </c>
      <c r="U2465" s="1">
        <v>91.319696133305811</v>
      </c>
      <c r="V2465" s="1">
        <v>351.97915649414063</v>
      </c>
      <c r="W2465" s="1">
        <v>136.188720703125</v>
      </c>
      <c r="X2465" s="1">
        <v>0.52916689666321093</v>
      </c>
      <c r="Y2465" s="1">
        <v>0</v>
      </c>
      <c r="Z2465" s="1">
        <v>1.2686032679566686</v>
      </c>
      <c r="AA2465" s="1">
        <v>16.10295471174506</v>
      </c>
      <c r="AB2465" s="1">
        <v>66.862399626271738</v>
      </c>
      <c r="AC2465" s="1">
        <v>15.534937250467548</v>
      </c>
      <c r="AD2465" s="1">
        <v>0.23110514355898829</v>
      </c>
      <c r="AE2465" s="1">
        <v>0</v>
      </c>
      <c r="AF2465" s="1">
        <v>1.2686032679566686</v>
      </c>
      <c r="AG2465" s="1">
        <v>-69.005552608774934</v>
      </c>
      <c r="AH2465" s="1">
        <v>3.1547619515769258</v>
      </c>
      <c r="AI2465" s="1">
        <v>1.1984151283860223</v>
      </c>
      <c r="AJ2465" s="1">
        <v>3.5197916030883789</v>
      </c>
      <c r="AK2465" s="1">
        <v>0</v>
      </c>
      <c r="AL2465" s="1">
        <v>0</v>
      </c>
      <c r="AM2465" s="1">
        <v>31.945665994340604</v>
      </c>
    </row>
    <row r="2466" spans="5:39" x14ac:dyDescent="0.2">
      <c r="E2466" s="1" t="str">
        <f t="shared" si="38"/>
        <v>-1-2-----1</v>
      </c>
      <c r="F2466" s="1" t="s">
        <v>87</v>
      </c>
      <c r="G2466" s="1">
        <v>1</v>
      </c>
      <c r="H2466" s="1" t="s">
        <v>87</v>
      </c>
      <c r="I2466" s="1">
        <v>2</v>
      </c>
      <c r="J2466" s="1" t="s">
        <v>87</v>
      </c>
      <c r="K2466" s="1" t="s">
        <v>87</v>
      </c>
      <c r="L2466" s="1" t="s">
        <v>87</v>
      </c>
      <c r="M2466" s="1" t="s">
        <v>87</v>
      </c>
      <c r="N2466" s="1" t="s">
        <v>87</v>
      </c>
      <c r="O2466" s="1">
        <v>1</v>
      </c>
      <c r="P2466" s="1">
        <v>975</v>
      </c>
      <c r="Q2466" s="1">
        <v>1222214</v>
      </c>
      <c r="R2466" s="1">
        <v>48664.438842954638</v>
      </c>
      <c r="S2466" s="1">
        <v>54.191524505615234</v>
      </c>
      <c r="T2466" s="1">
        <v>-437.15123919039081</v>
      </c>
      <c r="U2466" s="1">
        <v>88.567647533913188</v>
      </c>
      <c r="V2466" s="1">
        <v>355.48733520507813</v>
      </c>
      <c r="W2466" s="1">
        <v>73.946403503417969</v>
      </c>
      <c r="X2466" s="1">
        <v>0.15195162065271306</v>
      </c>
      <c r="Y2466" s="1">
        <v>0</v>
      </c>
      <c r="Z2466" s="1">
        <v>2.401625247297118</v>
      </c>
      <c r="AA2466" s="1">
        <v>31.368320114153498</v>
      </c>
      <c r="AB2466" s="1">
        <v>61.020737775872313</v>
      </c>
      <c r="AC2466" s="1">
        <v>5.2093168626770758</v>
      </c>
      <c r="AD2466" s="1">
        <v>0</v>
      </c>
      <c r="AE2466" s="1">
        <v>0</v>
      </c>
      <c r="AF2466" s="1">
        <v>2.401625247297118</v>
      </c>
      <c r="AG2466" s="1">
        <v>-8.3636960946800372</v>
      </c>
      <c r="AH2466" s="1">
        <v>9.095671780869905</v>
      </c>
      <c r="AI2466" s="1">
        <v>7.8252947917173783</v>
      </c>
      <c r="AJ2466" s="1">
        <v>3.5548734664916992</v>
      </c>
      <c r="AK2466" s="1">
        <v>0</v>
      </c>
      <c r="AL2466" s="1">
        <v>0</v>
      </c>
      <c r="AM2466" s="1">
        <v>58.485385817401102</v>
      </c>
    </row>
    <row r="2467" spans="5:39" x14ac:dyDescent="0.2">
      <c r="E2467" s="1" t="str">
        <f t="shared" si="38"/>
        <v>-1-3-----1</v>
      </c>
      <c r="F2467" s="1" t="s">
        <v>87</v>
      </c>
      <c r="G2467" s="1">
        <v>1</v>
      </c>
      <c r="H2467" s="1" t="s">
        <v>87</v>
      </c>
      <c r="I2467" s="1">
        <v>3</v>
      </c>
      <c r="J2467" s="1" t="s">
        <v>87</v>
      </c>
      <c r="K2467" s="1" t="s">
        <v>87</v>
      </c>
      <c r="L2467" s="1" t="s">
        <v>87</v>
      </c>
      <c r="M2467" s="1" t="s">
        <v>87</v>
      </c>
      <c r="N2467" s="1" t="s">
        <v>87</v>
      </c>
      <c r="O2467" s="1">
        <v>1</v>
      </c>
      <c r="P2467" s="1">
        <v>218</v>
      </c>
      <c r="Q2467" s="1">
        <v>404626</v>
      </c>
      <c r="R2467" s="1">
        <v>92366.869398182433</v>
      </c>
      <c r="S2467" s="1">
        <v>89.553741455078125</v>
      </c>
      <c r="T2467" s="1">
        <v>-560.83672397676469</v>
      </c>
      <c r="U2467" s="1">
        <v>94.552207502351024</v>
      </c>
      <c r="V2467" s="1">
        <v>342.44241333007813</v>
      </c>
      <c r="W2467" s="1">
        <v>-202.13571166992188</v>
      </c>
      <c r="X2467" s="1">
        <v>-0.21884005919756705</v>
      </c>
      <c r="Y2467" s="1">
        <v>0.85263922733586073</v>
      </c>
      <c r="Z2467" s="1">
        <v>1.5295606312990266</v>
      </c>
      <c r="AA2467" s="1">
        <v>66.985067692140404</v>
      </c>
      <c r="AB2467" s="1">
        <v>30.632732449224715</v>
      </c>
      <c r="AC2467" s="1">
        <v>0</v>
      </c>
      <c r="AD2467" s="1">
        <v>0</v>
      </c>
      <c r="AE2467" s="1">
        <v>0</v>
      </c>
      <c r="AF2467" s="1">
        <v>0</v>
      </c>
      <c r="AG2467" s="1">
        <v>0</v>
      </c>
      <c r="AH2467" s="1">
        <v>14.5866761834217</v>
      </c>
      <c r="AI2467" s="1">
        <v>0</v>
      </c>
      <c r="AJ2467" s="1">
        <v>3.4244239330291748</v>
      </c>
      <c r="AK2467" s="1">
        <v>0</v>
      </c>
      <c r="AL2467" s="1">
        <v>0</v>
      </c>
      <c r="AM2467" s="1">
        <v>-92.880279008247484</v>
      </c>
    </row>
    <row r="2468" spans="5:39" x14ac:dyDescent="0.2">
      <c r="E2468" s="1" t="str">
        <f t="shared" si="38"/>
        <v>-0-1-----2</v>
      </c>
      <c r="F2468" s="1" t="s">
        <v>87</v>
      </c>
      <c r="G2468" s="1">
        <v>0</v>
      </c>
      <c r="H2468" s="1" t="s">
        <v>87</v>
      </c>
      <c r="I2468" s="1">
        <v>1</v>
      </c>
      <c r="J2468" s="1" t="s">
        <v>87</v>
      </c>
      <c r="K2468" s="1" t="s">
        <v>87</v>
      </c>
      <c r="L2468" s="1" t="s">
        <v>87</v>
      </c>
      <c r="M2468" s="1" t="s">
        <v>87</v>
      </c>
      <c r="N2468" s="1" t="s">
        <v>87</v>
      </c>
      <c r="O2468" s="1">
        <v>2</v>
      </c>
      <c r="P2468" s="1">
        <v>2237</v>
      </c>
      <c r="Q2468" s="1">
        <v>8277425</v>
      </c>
      <c r="R2468" s="1">
        <v>13955.141648396822</v>
      </c>
      <c r="S2468" s="1">
        <v>14.217832565307617</v>
      </c>
      <c r="T2468" s="1">
        <v>-134.02994164941396</v>
      </c>
      <c r="U2468" s="1">
        <v>60.991402696192715</v>
      </c>
      <c r="V2468" s="1">
        <v>139.64956665039063</v>
      </c>
      <c r="W2468" s="1">
        <v>60.296760559082031</v>
      </c>
      <c r="X2468" s="1">
        <v>0.43207558961616821</v>
      </c>
      <c r="Y2468" s="1">
        <v>0.4183305798602826</v>
      </c>
      <c r="Z2468" s="1">
        <v>5.6144755162384437</v>
      </c>
      <c r="AA2468" s="1">
        <v>20.438179747928857</v>
      </c>
      <c r="AB2468" s="1">
        <v>51.433265780118816</v>
      </c>
      <c r="AC2468" s="1">
        <v>20.846181028520345</v>
      </c>
      <c r="AD2468" s="1">
        <v>1.2495673473332589</v>
      </c>
      <c r="AE2468" s="1">
        <v>0.4183305798602826</v>
      </c>
      <c r="AF2468" s="1">
        <v>5.6144755162384437</v>
      </c>
      <c r="AG2468" s="1">
        <v>-18.995023441310554</v>
      </c>
      <c r="AH2468" s="1">
        <v>1.5144798791505787</v>
      </c>
      <c r="AI2468" s="1">
        <v>5.0069565494778452</v>
      </c>
      <c r="AJ2468" s="1">
        <v>1.3964956998825073</v>
      </c>
      <c r="AK2468" s="1">
        <v>0</v>
      </c>
      <c r="AL2468" s="1">
        <v>0</v>
      </c>
      <c r="AM2468" s="1">
        <v>6.1593210102274041</v>
      </c>
    </row>
    <row r="2469" spans="5:39" x14ac:dyDescent="0.2">
      <c r="E2469" s="1" t="str">
        <f t="shared" si="38"/>
        <v>-0-2-----2</v>
      </c>
      <c r="F2469" s="1" t="s">
        <v>87</v>
      </c>
      <c r="G2469" s="1">
        <v>0</v>
      </c>
      <c r="H2469" s="1" t="s">
        <v>87</v>
      </c>
      <c r="I2469" s="1">
        <v>2</v>
      </c>
      <c r="J2469" s="1" t="s">
        <v>87</v>
      </c>
      <c r="K2469" s="1" t="s">
        <v>87</v>
      </c>
      <c r="L2469" s="1" t="s">
        <v>87</v>
      </c>
      <c r="M2469" s="1" t="s">
        <v>87</v>
      </c>
      <c r="N2469" s="1" t="s">
        <v>87</v>
      </c>
      <c r="O2469" s="1">
        <v>2</v>
      </c>
      <c r="P2469" s="1">
        <v>3063</v>
      </c>
      <c r="Q2469" s="1">
        <v>10435045</v>
      </c>
      <c r="R2469" s="1">
        <v>31282.18012402537</v>
      </c>
      <c r="S2469" s="1">
        <v>54.271358489990234</v>
      </c>
      <c r="T2469" s="1">
        <v>-253.16578254529122</v>
      </c>
      <c r="U2469" s="1">
        <v>72.974633405770703</v>
      </c>
      <c r="V2469" s="1">
        <v>161.58790588378906</v>
      </c>
      <c r="W2469" s="1">
        <v>22.844516754150391</v>
      </c>
      <c r="X2469" s="1">
        <v>7.3027252779627475E-2</v>
      </c>
      <c r="Y2469" s="1">
        <v>0.3361940461205486</v>
      </c>
      <c r="Z2469" s="1">
        <v>5.3350608454491573</v>
      </c>
      <c r="AA2469" s="1">
        <v>39.085226752735615</v>
      </c>
      <c r="AB2469" s="1">
        <v>49.809444999997602</v>
      </c>
      <c r="AC2469" s="1">
        <v>5.3663113096301931</v>
      </c>
      <c r="AD2469" s="1">
        <v>6.7762046066883283E-2</v>
      </c>
      <c r="AE2469" s="1">
        <v>0.3361940461205486</v>
      </c>
      <c r="AF2469" s="1">
        <v>5.3350608454491573</v>
      </c>
      <c r="AG2469" s="1">
        <v>-0.70090039538137106</v>
      </c>
      <c r="AH2469" s="1">
        <v>4.535265221942236</v>
      </c>
      <c r="AI2469" s="1">
        <v>10.517604023969437</v>
      </c>
      <c r="AJ2469" s="1">
        <v>1.6158789396286011</v>
      </c>
      <c r="AK2469" s="1">
        <v>0</v>
      </c>
      <c r="AL2469" s="1">
        <v>0</v>
      </c>
      <c r="AM2469" s="1">
        <v>27.095796941165762</v>
      </c>
    </row>
    <row r="2470" spans="5:39" x14ac:dyDescent="0.2">
      <c r="E2470" s="1" t="str">
        <f t="shared" si="38"/>
        <v>-0-3-----2</v>
      </c>
      <c r="F2470" s="1" t="s">
        <v>87</v>
      </c>
      <c r="G2470" s="1">
        <v>0</v>
      </c>
      <c r="H2470" s="1" t="s">
        <v>87</v>
      </c>
      <c r="I2470" s="1">
        <v>3</v>
      </c>
      <c r="J2470" s="1" t="s">
        <v>87</v>
      </c>
      <c r="K2470" s="1" t="s">
        <v>87</v>
      </c>
      <c r="L2470" s="1" t="s">
        <v>87</v>
      </c>
      <c r="M2470" s="1" t="s">
        <v>87</v>
      </c>
      <c r="N2470" s="1" t="s">
        <v>87</v>
      </c>
      <c r="O2470" s="1">
        <v>2</v>
      </c>
      <c r="P2470" s="1">
        <v>1359</v>
      </c>
      <c r="Q2470" s="1">
        <v>4216538</v>
      </c>
      <c r="R2470" s="1">
        <v>71530.978780728794</v>
      </c>
      <c r="S2470" s="1">
        <v>90.764816284179688</v>
      </c>
      <c r="T2470" s="1">
        <v>-377.54356038324687</v>
      </c>
      <c r="U2470" s="1">
        <v>79.56691914174732</v>
      </c>
      <c r="V2470" s="1">
        <v>178.72235107421875</v>
      </c>
      <c r="W2470" s="1">
        <v>-197.57026672363281</v>
      </c>
      <c r="X2470" s="1">
        <v>-0.27620238124975904</v>
      </c>
      <c r="Y2470" s="1">
        <v>1.0032163827291489</v>
      </c>
      <c r="Z2470" s="1">
        <v>5.2477411563704637</v>
      </c>
      <c r="AA2470" s="1">
        <v>66.985403665281808</v>
      </c>
      <c r="AB2470" s="1">
        <v>26.436830404469259</v>
      </c>
      <c r="AC2470" s="1">
        <v>0.3268083911493268</v>
      </c>
      <c r="AD2470" s="1">
        <v>0</v>
      </c>
      <c r="AE2470" s="1">
        <v>0</v>
      </c>
      <c r="AF2470" s="1">
        <v>0</v>
      </c>
      <c r="AG2470" s="1">
        <v>-0.55307658365149792</v>
      </c>
      <c r="AH2470" s="1">
        <v>9.6038901400673229</v>
      </c>
      <c r="AI2470" s="1">
        <v>0</v>
      </c>
      <c r="AJ2470" s="1">
        <v>1.7872235774993896</v>
      </c>
      <c r="AK2470" s="1">
        <v>0</v>
      </c>
      <c r="AL2470" s="1">
        <v>0</v>
      </c>
      <c r="AM2470" s="1">
        <v>-87.36678650643843</v>
      </c>
    </row>
    <row r="2471" spans="5:39" x14ac:dyDescent="0.2">
      <c r="E2471" s="1" t="str">
        <f t="shared" si="38"/>
        <v>-1-1-----2</v>
      </c>
      <c r="F2471" s="1" t="s">
        <v>87</v>
      </c>
      <c r="G2471" s="1">
        <v>1</v>
      </c>
      <c r="H2471" s="1" t="s">
        <v>87</v>
      </c>
      <c r="I2471" s="1">
        <v>1</v>
      </c>
      <c r="J2471" s="1" t="s">
        <v>87</v>
      </c>
      <c r="K2471" s="1" t="s">
        <v>87</v>
      </c>
      <c r="L2471" s="1" t="s">
        <v>87</v>
      </c>
      <c r="M2471" s="1" t="s">
        <v>87</v>
      </c>
      <c r="N2471" s="1" t="s">
        <v>87</v>
      </c>
      <c r="O2471" s="1">
        <v>2</v>
      </c>
      <c r="P2471" s="1">
        <v>1298</v>
      </c>
      <c r="Q2471" s="1">
        <v>1434000</v>
      </c>
      <c r="R2471" s="1">
        <v>25788.942296316643</v>
      </c>
      <c r="S2471" s="1">
        <v>17.90867805480957</v>
      </c>
      <c r="T2471" s="1">
        <v>-208.07772839608305</v>
      </c>
      <c r="U2471" s="1">
        <v>90.461105599166871</v>
      </c>
      <c r="V2471" s="1">
        <v>351.55752563476563</v>
      </c>
      <c r="W2471" s="1">
        <v>163.70919799804688</v>
      </c>
      <c r="X2471" s="1">
        <v>0.63480384777714971</v>
      </c>
      <c r="Y2471" s="1">
        <v>0.13284518828451883</v>
      </c>
      <c r="Z2471" s="1">
        <v>1.3207112970711299</v>
      </c>
      <c r="AA2471" s="1">
        <v>13.318688981868899</v>
      </c>
      <c r="AB2471" s="1">
        <v>61.374267782426784</v>
      </c>
      <c r="AC2471" s="1">
        <v>23.569665271966528</v>
      </c>
      <c r="AD2471" s="1">
        <v>0.28382147838214788</v>
      </c>
      <c r="AE2471" s="1">
        <v>0.13284518828451883</v>
      </c>
      <c r="AF2471" s="1">
        <v>1.3207112970711299</v>
      </c>
      <c r="AG2471" s="1">
        <v>-105.64842231613309</v>
      </c>
      <c r="AH2471" s="1">
        <v>3.9156635491279377</v>
      </c>
      <c r="AI2471" s="1">
        <v>1.7824033544504301</v>
      </c>
      <c r="AJ2471" s="1">
        <v>3.5155754089355469</v>
      </c>
      <c r="AK2471" s="1">
        <v>0</v>
      </c>
      <c r="AL2471" s="1">
        <v>0</v>
      </c>
      <c r="AM2471" s="1">
        <v>29.718651676606815</v>
      </c>
    </row>
    <row r="2472" spans="5:39" x14ac:dyDescent="0.2">
      <c r="E2472" s="1" t="str">
        <f t="shared" si="38"/>
        <v>-1-2-----2</v>
      </c>
      <c r="F2472" s="1" t="s">
        <v>87</v>
      </c>
      <c r="G2472" s="1">
        <v>1</v>
      </c>
      <c r="H2472" s="1" t="s">
        <v>87</v>
      </c>
      <c r="I2472" s="1">
        <v>2</v>
      </c>
      <c r="J2472" s="1" t="s">
        <v>87</v>
      </c>
      <c r="K2472" s="1" t="s">
        <v>87</v>
      </c>
      <c r="L2472" s="1" t="s">
        <v>87</v>
      </c>
      <c r="M2472" s="1" t="s">
        <v>87</v>
      </c>
      <c r="N2472" s="1" t="s">
        <v>87</v>
      </c>
      <c r="O2472" s="1">
        <v>2</v>
      </c>
      <c r="P2472" s="1">
        <v>2513</v>
      </c>
      <c r="Q2472" s="1">
        <v>3526917</v>
      </c>
      <c r="R2472" s="1">
        <v>51106.780660624907</v>
      </c>
      <c r="S2472" s="1">
        <v>56.490524291992188</v>
      </c>
      <c r="T2472" s="1">
        <v>-372.02306049134859</v>
      </c>
      <c r="U2472" s="1">
        <v>98.021708321704992</v>
      </c>
      <c r="V2472" s="1">
        <v>362.39700317382813</v>
      </c>
      <c r="W2472" s="1">
        <v>153.94093322753906</v>
      </c>
      <c r="X2472" s="1">
        <v>0.30121430314655384</v>
      </c>
      <c r="Y2472" s="1">
        <v>0.18367316270839376</v>
      </c>
      <c r="Z2472" s="1">
        <v>0.97175521850953683</v>
      </c>
      <c r="AA2472" s="1">
        <v>18.80716217591738</v>
      </c>
      <c r="AB2472" s="1">
        <v>73.51148325860801</v>
      </c>
      <c r="AC2472" s="1">
        <v>6.5259261842566749</v>
      </c>
      <c r="AD2472" s="1">
        <v>0</v>
      </c>
      <c r="AE2472" s="1">
        <v>0.18367316270839376</v>
      </c>
      <c r="AF2472" s="1">
        <v>0.97175521850953683</v>
      </c>
      <c r="AG2472" s="1">
        <v>-5.7250342677138075</v>
      </c>
      <c r="AH2472" s="1">
        <v>9.5537929948260025</v>
      </c>
      <c r="AI2472" s="1">
        <v>7.6462102371677823</v>
      </c>
      <c r="AJ2472" s="1">
        <v>3.6239702701568604</v>
      </c>
      <c r="AK2472" s="1">
        <v>0</v>
      </c>
      <c r="AL2472" s="1">
        <v>0</v>
      </c>
      <c r="AM2472" s="1">
        <v>54.070306602737219</v>
      </c>
    </row>
    <row r="2473" spans="5:39" x14ac:dyDescent="0.2">
      <c r="E2473" s="1" t="str">
        <f t="shared" si="38"/>
        <v>-1-3-----2</v>
      </c>
      <c r="F2473" s="1" t="s">
        <v>87</v>
      </c>
      <c r="G2473" s="1">
        <v>1</v>
      </c>
      <c r="H2473" s="1" t="s">
        <v>87</v>
      </c>
      <c r="I2473" s="1">
        <v>3</v>
      </c>
      <c r="J2473" s="1" t="s">
        <v>87</v>
      </c>
      <c r="K2473" s="1" t="s">
        <v>87</v>
      </c>
      <c r="L2473" s="1" t="s">
        <v>87</v>
      </c>
      <c r="M2473" s="1" t="s">
        <v>87</v>
      </c>
      <c r="N2473" s="1" t="s">
        <v>87</v>
      </c>
      <c r="O2473" s="1">
        <v>2</v>
      </c>
      <c r="P2473" s="1">
        <v>767</v>
      </c>
      <c r="Q2473" s="1">
        <v>1244211</v>
      </c>
      <c r="R2473" s="1">
        <v>96116.165914231591</v>
      </c>
      <c r="S2473" s="1">
        <v>90.216339111328125</v>
      </c>
      <c r="T2473" s="1">
        <v>-459.91227311059106</v>
      </c>
      <c r="U2473" s="1">
        <v>94.395840765792485</v>
      </c>
      <c r="V2473" s="1">
        <v>357.1060791015625</v>
      </c>
      <c r="W2473" s="1">
        <v>-127.43785858154297</v>
      </c>
      <c r="X2473" s="1">
        <v>-0.13258733051759578</v>
      </c>
      <c r="Y2473" s="1">
        <v>0.16323597846345997</v>
      </c>
      <c r="Z2473" s="1">
        <v>2.5563188237364884</v>
      </c>
      <c r="AA2473" s="1">
        <v>53.450499955393418</v>
      </c>
      <c r="AB2473" s="1">
        <v>43.82994524240663</v>
      </c>
      <c r="AC2473" s="1">
        <v>0</v>
      </c>
      <c r="AD2473" s="1">
        <v>0</v>
      </c>
      <c r="AE2473" s="1">
        <v>0</v>
      </c>
      <c r="AF2473" s="1">
        <v>0</v>
      </c>
      <c r="AG2473" s="1">
        <v>-0.18059223545727826</v>
      </c>
      <c r="AH2473" s="1">
        <v>15.786452609976738</v>
      </c>
      <c r="AI2473" s="1">
        <v>0</v>
      </c>
      <c r="AJ2473" s="1">
        <v>3.5710606575012207</v>
      </c>
      <c r="AK2473" s="1">
        <v>0</v>
      </c>
      <c r="AL2473" s="1">
        <v>0</v>
      </c>
      <c r="AM2473" s="1">
        <v>-134.63335526423202</v>
      </c>
    </row>
    <row r="2474" spans="5:39" x14ac:dyDescent="0.2">
      <c r="E2474" s="1" t="str">
        <f t="shared" si="38"/>
        <v>-0----0--1</v>
      </c>
      <c r="F2474" s="1" t="s">
        <v>87</v>
      </c>
      <c r="G2474" s="1">
        <v>0</v>
      </c>
      <c r="H2474" s="1" t="s">
        <v>87</v>
      </c>
      <c r="I2474" s="1" t="s">
        <v>87</v>
      </c>
      <c r="J2474" s="1" t="s">
        <v>87</v>
      </c>
      <c r="K2474" s="1" t="s">
        <v>87</v>
      </c>
      <c r="L2474" s="1">
        <v>0</v>
      </c>
      <c r="M2474" s="1" t="s">
        <v>87</v>
      </c>
      <c r="N2474" s="1" t="s">
        <v>87</v>
      </c>
      <c r="O2474" s="1">
        <v>1</v>
      </c>
      <c r="P2474" s="1">
        <v>1895</v>
      </c>
      <c r="Q2474" s="1">
        <v>6424187</v>
      </c>
      <c r="R2474" s="1">
        <v>31640.743074075239</v>
      </c>
      <c r="S2474" s="1">
        <v>45.378005981445313</v>
      </c>
      <c r="T2474" s="1">
        <v>-331.36112408878108</v>
      </c>
      <c r="U2474" s="1">
        <v>64.154679170348615</v>
      </c>
      <c r="V2474" s="1">
        <v>161.94520568847656</v>
      </c>
      <c r="W2474" s="1">
        <v>-80.955108642578125</v>
      </c>
      <c r="X2474" s="1">
        <v>-0.25585716635368305</v>
      </c>
      <c r="Y2474" s="1">
        <v>0.57661771053675737</v>
      </c>
      <c r="Z2474" s="1">
        <v>13.260277137013601</v>
      </c>
      <c r="AA2474" s="1">
        <v>50.538815261759972</v>
      </c>
      <c r="AB2474" s="1">
        <v>32.168506302820887</v>
      </c>
      <c r="AC2474" s="1">
        <v>3.4397192983330029</v>
      </c>
      <c r="AD2474" s="1">
        <v>1.6064289535780946E-2</v>
      </c>
      <c r="AE2474" s="1">
        <v>0.54722877774261547</v>
      </c>
      <c r="AF2474" s="1">
        <v>11.084017323904176</v>
      </c>
      <c r="AG2474" s="1">
        <v>0.17951016912457263</v>
      </c>
      <c r="AH2474" s="1">
        <v>5.3228227650347142</v>
      </c>
      <c r="AI2474" s="1">
        <v>11.98808724323813</v>
      </c>
      <c r="AJ2474" s="1">
        <v>1.6194521188735962</v>
      </c>
      <c r="AK2474" s="1">
        <v>0</v>
      </c>
      <c r="AL2474" s="1">
        <v>0</v>
      </c>
      <c r="AM2474" s="1">
        <v>6.8157067474262032</v>
      </c>
    </row>
    <row r="2475" spans="5:39" x14ac:dyDescent="0.2">
      <c r="E2475" s="1" t="str">
        <f t="shared" si="38"/>
        <v>-0----1--1</v>
      </c>
      <c r="F2475" s="1" t="s">
        <v>87</v>
      </c>
      <c r="G2475" s="1">
        <v>0</v>
      </c>
      <c r="H2475" s="1" t="s">
        <v>87</v>
      </c>
      <c r="I2475" s="1" t="s">
        <v>87</v>
      </c>
      <c r="J2475" s="1" t="s">
        <v>87</v>
      </c>
      <c r="K2475" s="1" t="s">
        <v>87</v>
      </c>
      <c r="L2475" s="1">
        <v>1</v>
      </c>
      <c r="M2475" s="1" t="s">
        <v>87</v>
      </c>
      <c r="N2475" s="1" t="s">
        <v>87</v>
      </c>
      <c r="O2475" s="1">
        <v>1</v>
      </c>
      <c r="P2475" s="1">
        <v>929</v>
      </c>
      <c r="Q2475" s="1">
        <v>3288056</v>
      </c>
      <c r="R2475" s="1">
        <v>29388.318032338233</v>
      </c>
      <c r="S2475" s="1">
        <v>42.830230712890625</v>
      </c>
      <c r="T2475" s="1">
        <v>-228.11469980597641</v>
      </c>
      <c r="U2475" s="1">
        <v>57.017115242256175</v>
      </c>
      <c r="V2475" s="1">
        <v>151.42503356933594</v>
      </c>
      <c r="W2475" s="1">
        <v>-29.892742156982422</v>
      </c>
      <c r="X2475" s="1">
        <v>-0.1017164103236161</v>
      </c>
      <c r="Y2475" s="1">
        <v>0.86470546730347664</v>
      </c>
      <c r="Z2475" s="1">
        <v>6.0381270878598174</v>
      </c>
      <c r="AA2475" s="1">
        <v>38.778840749670927</v>
      </c>
      <c r="AB2475" s="1">
        <v>46.823259701172972</v>
      </c>
      <c r="AC2475" s="1">
        <v>7.4950669939928032</v>
      </c>
      <c r="AD2475" s="1">
        <v>0</v>
      </c>
      <c r="AE2475" s="1">
        <v>0.36735992331030859</v>
      </c>
      <c r="AF2475" s="1">
        <v>4.4324975000425777</v>
      </c>
      <c r="AG2475" s="1">
        <v>-4.0699107489673736</v>
      </c>
      <c r="AH2475" s="1">
        <v>2.8325100227870905</v>
      </c>
      <c r="AI2475" s="1">
        <v>5.7657287375958255</v>
      </c>
      <c r="AJ2475" s="1">
        <v>1.5142503976821899</v>
      </c>
      <c r="AK2475" s="1">
        <v>0</v>
      </c>
      <c r="AL2475" s="1">
        <v>0</v>
      </c>
      <c r="AM2475" s="1">
        <v>-14.748522741807022</v>
      </c>
    </row>
    <row r="2476" spans="5:39" x14ac:dyDescent="0.2">
      <c r="E2476" s="1" t="str">
        <f t="shared" si="38"/>
        <v>-1----0--1</v>
      </c>
      <c r="F2476" s="1" t="s">
        <v>87</v>
      </c>
      <c r="G2476" s="1">
        <v>1</v>
      </c>
      <c r="H2476" s="1" t="s">
        <v>87</v>
      </c>
      <c r="I2476" s="1" t="s">
        <v>87</v>
      </c>
      <c r="J2476" s="1" t="s">
        <v>87</v>
      </c>
      <c r="K2476" s="1" t="s">
        <v>87</v>
      </c>
      <c r="L2476" s="1">
        <v>0</v>
      </c>
      <c r="M2476" s="1" t="s">
        <v>87</v>
      </c>
      <c r="N2476" s="1" t="s">
        <v>87</v>
      </c>
      <c r="O2476" s="1">
        <v>1</v>
      </c>
      <c r="P2476" s="1">
        <v>1276</v>
      </c>
      <c r="Q2476" s="1">
        <v>1589325</v>
      </c>
      <c r="R2476" s="1">
        <v>51226.853343653042</v>
      </c>
      <c r="S2476" s="1">
        <v>51.821514129638672</v>
      </c>
      <c r="T2476" s="1">
        <v>-450.44004344411076</v>
      </c>
      <c r="U2476" s="1">
        <v>92.878205604014653</v>
      </c>
      <c r="V2476" s="1">
        <v>354.05484008789063</v>
      </c>
      <c r="W2476" s="1">
        <v>12.514174461364746</v>
      </c>
      <c r="X2476" s="1">
        <v>2.4428934522708175E-2</v>
      </c>
      <c r="Y2476" s="1">
        <v>0.21707328582888963</v>
      </c>
      <c r="Z2476" s="1">
        <v>2.614065719723782</v>
      </c>
      <c r="AA2476" s="1">
        <v>37.242099633492202</v>
      </c>
      <c r="AB2476" s="1">
        <v>54.357164204929767</v>
      </c>
      <c r="AC2476" s="1">
        <v>5.4755949852924983</v>
      </c>
      <c r="AD2476" s="1">
        <v>9.4002170732858284E-2</v>
      </c>
      <c r="AE2476" s="1">
        <v>0</v>
      </c>
      <c r="AF2476" s="1">
        <v>2.2246551208846523</v>
      </c>
      <c r="AG2476" s="1">
        <v>-18.325629506876055</v>
      </c>
      <c r="AH2476" s="1">
        <v>9.3618504111069587</v>
      </c>
      <c r="AI2476" s="1">
        <v>6.3166361744900268</v>
      </c>
      <c r="AJ2476" s="1">
        <v>3.5405483245849609</v>
      </c>
      <c r="AK2476" s="1">
        <v>0</v>
      </c>
      <c r="AL2476" s="1">
        <v>0</v>
      </c>
      <c r="AM2476" s="1">
        <v>18.66832004185575</v>
      </c>
    </row>
    <row r="2477" spans="5:39" x14ac:dyDescent="0.2">
      <c r="E2477" s="1" t="str">
        <f t="shared" si="38"/>
        <v>-1----1--1</v>
      </c>
      <c r="F2477" s="1" t="s">
        <v>87</v>
      </c>
      <c r="G2477" s="1">
        <v>1</v>
      </c>
      <c r="H2477" s="1" t="s">
        <v>87</v>
      </c>
      <c r="I2477" s="1" t="s">
        <v>87</v>
      </c>
      <c r="J2477" s="1" t="s">
        <v>87</v>
      </c>
      <c r="K2477" s="1" t="s">
        <v>87</v>
      </c>
      <c r="L2477" s="1">
        <v>1</v>
      </c>
      <c r="M2477" s="1" t="s">
        <v>87</v>
      </c>
      <c r="N2477" s="1" t="s">
        <v>87</v>
      </c>
      <c r="O2477" s="1">
        <v>1</v>
      </c>
      <c r="P2477" s="1">
        <v>547</v>
      </c>
      <c r="Q2477" s="1">
        <v>683974</v>
      </c>
      <c r="R2477" s="1">
        <v>46893.346690891834</v>
      </c>
      <c r="S2477" s="1">
        <v>45.920097351074219</v>
      </c>
      <c r="T2477" s="1">
        <v>-325.62120530308147</v>
      </c>
      <c r="U2477" s="1">
        <v>84.692818143526623</v>
      </c>
      <c r="V2477" s="1">
        <v>347.78311157226563</v>
      </c>
      <c r="W2477" s="1">
        <v>112.19766998291016</v>
      </c>
      <c r="X2477" s="1">
        <v>0.23926138333117195</v>
      </c>
      <c r="Y2477" s="1">
        <v>0</v>
      </c>
      <c r="Z2477" s="1">
        <v>0.32121104018573804</v>
      </c>
      <c r="AA2477" s="1">
        <v>24.361744744683278</v>
      </c>
      <c r="AB2477" s="1">
        <v>64.048925836362201</v>
      </c>
      <c r="AC2477" s="1">
        <v>11.268118378768783</v>
      </c>
      <c r="AD2477" s="1">
        <v>0</v>
      </c>
      <c r="AE2477" s="1">
        <v>0</v>
      </c>
      <c r="AF2477" s="1">
        <v>0.32121104018573804</v>
      </c>
      <c r="AG2477" s="1">
        <v>-37.583452989706913</v>
      </c>
      <c r="AH2477" s="1">
        <v>6.1104766836154862</v>
      </c>
      <c r="AI2477" s="1">
        <v>0.43820862492433954</v>
      </c>
      <c r="AJ2477" s="1">
        <v>3.4778311252593994</v>
      </c>
      <c r="AK2477" s="1">
        <v>0</v>
      </c>
      <c r="AL2477" s="1">
        <v>0</v>
      </c>
      <c r="AM2477" s="1">
        <v>36.377723582988402</v>
      </c>
    </row>
    <row r="2478" spans="5:39" x14ac:dyDescent="0.2">
      <c r="E2478" s="1" t="str">
        <f t="shared" si="38"/>
        <v>-0----0--2</v>
      </c>
      <c r="F2478" s="1" t="s">
        <v>87</v>
      </c>
      <c r="G2478" s="1">
        <v>0</v>
      </c>
      <c r="H2478" s="1" t="s">
        <v>87</v>
      </c>
      <c r="I2478" s="1" t="s">
        <v>87</v>
      </c>
      <c r="J2478" s="1" t="s">
        <v>87</v>
      </c>
      <c r="K2478" s="1" t="s">
        <v>87</v>
      </c>
      <c r="L2478" s="1">
        <v>0</v>
      </c>
      <c r="M2478" s="1" t="s">
        <v>87</v>
      </c>
      <c r="N2478" s="1" t="s">
        <v>87</v>
      </c>
      <c r="O2478" s="1">
        <v>2</v>
      </c>
      <c r="P2478" s="1">
        <v>4296</v>
      </c>
      <c r="Q2478" s="1">
        <v>14478687</v>
      </c>
      <c r="R2478" s="1">
        <v>33005.273026414216</v>
      </c>
      <c r="S2478" s="1">
        <v>46.56439208984375</v>
      </c>
      <c r="T2478" s="1">
        <v>-267.92733451690702</v>
      </c>
      <c r="U2478" s="1">
        <v>74.553835079454089</v>
      </c>
      <c r="V2478" s="1">
        <v>161.94215393066406</v>
      </c>
      <c r="W2478" s="1">
        <v>-22.431480407714844</v>
      </c>
      <c r="X2478" s="1">
        <v>-6.7963323284018481E-2</v>
      </c>
      <c r="Y2478" s="1">
        <v>0.65584676290053101</v>
      </c>
      <c r="Z2478" s="1">
        <v>6.384812379741339</v>
      </c>
      <c r="AA2478" s="1">
        <v>42.613249392020144</v>
      </c>
      <c r="AB2478" s="1">
        <v>41.239706335249878</v>
      </c>
      <c r="AC2478" s="1">
        <v>8.514660203649683</v>
      </c>
      <c r="AD2478" s="1">
        <v>0.59172492643842634</v>
      </c>
      <c r="AE2478" s="1">
        <v>0.46365392110486259</v>
      </c>
      <c r="AF2478" s="1">
        <v>5.4059459949648749</v>
      </c>
      <c r="AG2478" s="1">
        <v>-5.6490091462817489</v>
      </c>
      <c r="AH2478" s="1">
        <v>5.1698879985566677</v>
      </c>
      <c r="AI2478" s="1">
        <v>8.8369464073881332</v>
      </c>
      <c r="AJ2478" s="1">
        <v>1.6194214820861816</v>
      </c>
      <c r="AK2478" s="1">
        <v>0</v>
      </c>
      <c r="AL2478" s="1">
        <v>0</v>
      </c>
      <c r="AM2478" s="1">
        <v>0.64204406324985452</v>
      </c>
    </row>
    <row r="2479" spans="5:39" x14ac:dyDescent="0.2">
      <c r="E2479" s="1" t="str">
        <f t="shared" si="38"/>
        <v>-0----1--2</v>
      </c>
      <c r="F2479" s="1" t="s">
        <v>87</v>
      </c>
      <c r="G2479" s="1">
        <v>0</v>
      </c>
      <c r="H2479" s="1" t="s">
        <v>87</v>
      </c>
      <c r="I2479" s="1" t="s">
        <v>87</v>
      </c>
      <c r="J2479" s="1" t="s">
        <v>87</v>
      </c>
      <c r="K2479" s="1" t="s">
        <v>87</v>
      </c>
      <c r="L2479" s="1">
        <v>1</v>
      </c>
      <c r="M2479" s="1" t="s">
        <v>87</v>
      </c>
      <c r="N2479" s="1" t="s">
        <v>87</v>
      </c>
      <c r="O2479" s="1">
        <v>2</v>
      </c>
      <c r="P2479" s="1">
        <v>2363</v>
      </c>
      <c r="Q2479" s="1">
        <v>8450321</v>
      </c>
      <c r="R2479" s="1">
        <v>31440.659870605268</v>
      </c>
      <c r="S2479" s="1">
        <v>46.451866149902344</v>
      </c>
      <c r="T2479" s="1">
        <v>-173.23719144803857</v>
      </c>
      <c r="U2479" s="1">
        <v>61.82021253977468</v>
      </c>
      <c r="V2479" s="1">
        <v>148.04119873046875</v>
      </c>
      <c r="W2479" s="1">
        <v>27.123388290405273</v>
      </c>
      <c r="X2479" s="1">
        <v>8.6268508364748642E-2</v>
      </c>
      <c r="Y2479" s="1">
        <v>0.20179115089237437</v>
      </c>
      <c r="Z2479" s="1">
        <v>3.7665551403313553</v>
      </c>
      <c r="AA2479" s="1">
        <v>28.696448336104631</v>
      </c>
      <c r="AB2479" s="1">
        <v>54.420879396179153</v>
      </c>
      <c r="AC2479" s="1">
        <v>12.620502818768658</v>
      </c>
      <c r="AD2479" s="1">
        <v>0.29382315772383083</v>
      </c>
      <c r="AE2479" s="1">
        <v>3.0507716807444359E-2</v>
      </c>
      <c r="AF2479" s="1">
        <v>2.8252181189329968</v>
      </c>
      <c r="AG2479" s="1">
        <v>-10.068923756435673</v>
      </c>
      <c r="AH2479" s="1">
        <v>3.0180708944477899</v>
      </c>
      <c r="AI2479" s="1">
        <v>2.7512561393249539</v>
      </c>
      <c r="AJ2479" s="1">
        <v>1.4804120063781738</v>
      </c>
      <c r="AK2479" s="1">
        <v>0</v>
      </c>
      <c r="AL2479" s="1">
        <v>0</v>
      </c>
      <c r="AM2479" s="1">
        <v>-5.2012405409544895</v>
      </c>
    </row>
    <row r="2480" spans="5:39" x14ac:dyDescent="0.2">
      <c r="E2480" s="1" t="str">
        <f t="shared" si="38"/>
        <v>-1----0--2</v>
      </c>
      <c r="F2480" s="1" t="s">
        <v>87</v>
      </c>
      <c r="G2480" s="1">
        <v>1</v>
      </c>
      <c r="H2480" s="1" t="s">
        <v>87</v>
      </c>
      <c r="I2480" s="1" t="s">
        <v>87</v>
      </c>
      <c r="J2480" s="1" t="s">
        <v>87</v>
      </c>
      <c r="K2480" s="1" t="s">
        <v>87</v>
      </c>
      <c r="L2480" s="1">
        <v>0</v>
      </c>
      <c r="M2480" s="1" t="s">
        <v>87</v>
      </c>
      <c r="N2480" s="1" t="s">
        <v>87</v>
      </c>
      <c r="O2480" s="1">
        <v>2</v>
      </c>
      <c r="P2480" s="1">
        <v>3177</v>
      </c>
      <c r="Q2480" s="1">
        <v>4296428</v>
      </c>
      <c r="R2480" s="1">
        <v>53574.881608070238</v>
      </c>
      <c r="S2480" s="1">
        <v>54.120319366455078</v>
      </c>
      <c r="T2480" s="1">
        <v>-389.98700553008723</v>
      </c>
      <c r="U2480" s="1">
        <v>98.684497441943918</v>
      </c>
      <c r="V2480" s="1">
        <v>362.09945678710938</v>
      </c>
      <c r="W2480" s="1">
        <v>85.394851684570313</v>
      </c>
      <c r="X2480" s="1">
        <v>0.1593934491713499</v>
      </c>
      <c r="Y2480" s="1">
        <v>0.10227100279581085</v>
      </c>
      <c r="Z2480" s="1">
        <v>1.8277508665337812</v>
      </c>
      <c r="AA2480" s="1">
        <v>26.383963608839718</v>
      </c>
      <c r="AB2480" s="1">
        <v>64.285215532530742</v>
      </c>
      <c r="AC2480" s="1">
        <v>7.368842210319829</v>
      </c>
      <c r="AD2480" s="1">
        <v>3.1956778980120226E-2</v>
      </c>
      <c r="AE2480" s="1">
        <v>5.4999176059740786E-2</v>
      </c>
      <c r="AF2480" s="1">
        <v>1.1720899314500326</v>
      </c>
      <c r="AG2480" s="1">
        <v>-21.619365331918754</v>
      </c>
      <c r="AH2480" s="1">
        <v>10.771776182597247</v>
      </c>
      <c r="AI2480" s="1">
        <v>2.8384320755187371</v>
      </c>
      <c r="AJ2480" s="1">
        <v>3.6209945678710938</v>
      </c>
      <c r="AK2480" s="1">
        <v>0</v>
      </c>
      <c r="AL2480" s="1">
        <v>0</v>
      </c>
      <c r="AM2480" s="1">
        <v>22.607070595014957</v>
      </c>
    </row>
    <row r="2481" spans="5:39" x14ac:dyDescent="0.2">
      <c r="E2481" s="1" t="str">
        <f t="shared" si="38"/>
        <v>-1----1--2</v>
      </c>
      <c r="F2481" s="1" t="s">
        <v>87</v>
      </c>
      <c r="G2481" s="1">
        <v>1</v>
      </c>
      <c r="H2481" s="1" t="s">
        <v>87</v>
      </c>
      <c r="I2481" s="1" t="s">
        <v>87</v>
      </c>
      <c r="J2481" s="1" t="s">
        <v>87</v>
      </c>
      <c r="K2481" s="1" t="s">
        <v>87</v>
      </c>
      <c r="L2481" s="1">
        <v>1</v>
      </c>
      <c r="M2481" s="1" t="s">
        <v>87</v>
      </c>
      <c r="N2481" s="1" t="s">
        <v>87</v>
      </c>
      <c r="O2481" s="1">
        <v>2</v>
      </c>
      <c r="P2481" s="1">
        <v>1401</v>
      </c>
      <c r="Q2481" s="1">
        <v>1908700</v>
      </c>
      <c r="R2481" s="1">
        <v>55869.904254655536</v>
      </c>
      <c r="S2481" s="1">
        <v>54.823989868164063</v>
      </c>
      <c r="T2481" s="1">
        <v>-265.70688845943687</v>
      </c>
      <c r="U2481" s="1">
        <v>88.485964445758597</v>
      </c>
      <c r="V2481" s="1">
        <v>351.47418212890625</v>
      </c>
      <c r="W2481" s="1">
        <v>132.15460205078125</v>
      </c>
      <c r="X2481" s="1">
        <v>0.2365398756518704</v>
      </c>
      <c r="Y2481" s="1">
        <v>0.315397914811128</v>
      </c>
      <c r="Z2481" s="1">
        <v>0.34002200450568448</v>
      </c>
      <c r="AA2481" s="1">
        <v>20.211243254571173</v>
      </c>
      <c r="AB2481" s="1">
        <v>65.812594959920361</v>
      </c>
      <c r="AC2481" s="1">
        <v>13.179441504689054</v>
      </c>
      <c r="AD2481" s="1">
        <v>0.1413003615025934</v>
      </c>
      <c r="AE2481" s="1">
        <v>0.315397914811128</v>
      </c>
      <c r="AF2481" s="1">
        <v>0.14952585529417928</v>
      </c>
      <c r="AG2481" s="1">
        <v>-41.405252829101201</v>
      </c>
      <c r="AH2481" s="1">
        <v>6.6390808639650283</v>
      </c>
      <c r="AI2481" s="1">
        <v>9.0786379399414141</v>
      </c>
      <c r="AJ2481" s="1">
        <v>3.5147418975830078</v>
      </c>
      <c r="AK2481" s="1">
        <v>0</v>
      </c>
      <c r="AL2481" s="1">
        <v>0</v>
      </c>
      <c r="AM2481" s="1">
        <v>-16.411129372035667</v>
      </c>
    </row>
    <row r="2482" spans="5:39" x14ac:dyDescent="0.2">
      <c r="E2482" s="1" t="str">
        <f t="shared" si="38"/>
        <v>----00---1</v>
      </c>
      <c r="F2482" s="1" t="s">
        <v>87</v>
      </c>
      <c r="G2482" s="1" t="s">
        <v>87</v>
      </c>
      <c r="H2482" s="1" t="s">
        <v>87</v>
      </c>
      <c r="I2482" s="1" t="s">
        <v>87</v>
      </c>
      <c r="J2482" s="1">
        <v>0</v>
      </c>
      <c r="K2482" s="1">
        <v>0</v>
      </c>
      <c r="L2482" s="1" t="s">
        <v>87</v>
      </c>
      <c r="M2482" s="1" t="s">
        <v>87</v>
      </c>
      <c r="N2482" s="1" t="s">
        <v>87</v>
      </c>
      <c r="O2482" s="1">
        <v>1</v>
      </c>
      <c r="P2482" s="1">
        <v>955</v>
      </c>
      <c r="Q2482" s="1">
        <v>3018316</v>
      </c>
      <c r="R2482" s="1">
        <v>17697.485235865628</v>
      </c>
      <c r="S2482" s="1">
        <v>25.023599624633789</v>
      </c>
      <c r="T2482" s="1">
        <v>-122.90929067677537</v>
      </c>
      <c r="U2482" s="1">
        <v>52.028084409381073</v>
      </c>
      <c r="V2482" s="1">
        <v>137.95036315917969</v>
      </c>
      <c r="W2482" s="1">
        <v>59.44757080078125</v>
      </c>
      <c r="X2482" s="1">
        <v>0.33590970699218398</v>
      </c>
      <c r="Y2482" s="1">
        <v>5.7946219017491876E-2</v>
      </c>
      <c r="Z2482" s="1">
        <v>3.1211112421628484</v>
      </c>
      <c r="AA2482" s="1">
        <v>20.066189226045253</v>
      </c>
      <c r="AB2482" s="1">
        <v>63.882277402366086</v>
      </c>
      <c r="AC2482" s="1">
        <v>12.838284659392855</v>
      </c>
      <c r="AD2482" s="1">
        <v>3.4191251015466904E-2</v>
      </c>
      <c r="AE2482" s="1">
        <v>5.7946219017491876E-2</v>
      </c>
      <c r="AF2482" s="1">
        <v>3.1211112421628484</v>
      </c>
      <c r="AG2482" s="1">
        <v>-13.90005388232575</v>
      </c>
      <c r="AH2482" s="1">
        <v>1.1326845830588978E-2</v>
      </c>
      <c r="AI2482" s="1">
        <v>2.0683214378364281</v>
      </c>
      <c r="AJ2482" s="1">
        <v>1.3795037269592285</v>
      </c>
      <c r="AK2482" s="1">
        <v>0</v>
      </c>
      <c r="AL2482" s="1">
        <v>0</v>
      </c>
      <c r="AM2482" s="1">
        <v>4.1988157947291951</v>
      </c>
    </row>
    <row r="2483" spans="5:39" x14ac:dyDescent="0.2">
      <c r="E2483" s="1" t="str">
        <f t="shared" si="38"/>
        <v>----01---1</v>
      </c>
      <c r="F2483" s="1" t="s">
        <v>87</v>
      </c>
      <c r="G2483" s="1" t="s">
        <v>87</v>
      </c>
      <c r="H2483" s="1" t="s">
        <v>87</v>
      </c>
      <c r="I2483" s="1" t="s">
        <v>87</v>
      </c>
      <c r="J2483" s="1">
        <v>0</v>
      </c>
      <c r="K2483" s="1">
        <v>1</v>
      </c>
      <c r="L2483" s="1" t="s">
        <v>87</v>
      </c>
      <c r="M2483" s="1" t="s">
        <v>87</v>
      </c>
      <c r="N2483" s="1" t="s">
        <v>87</v>
      </c>
      <c r="O2483" s="1">
        <v>1</v>
      </c>
      <c r="P2483" s="1">
        <v>61</v>
      </c>
      <c r="Q2483" s="1">
        <v>131518</v>
      </c>
      <c r="R2483" s="1">
        <v>34007.234953204628</v>
      </c>
      <c r="S2483" s="1">
        <v>51.430046081542969</v>
      </c>
      <c r="T2483" s="1">
        <v>-154.90732676486473</v>
      </c>
      <c r="U2483" s="1">
        <v>61.208121645575034</v>
      </c>
      <c r="V2483" s="1">
        <v>190.40132141113281</v>
      </c>
      <c r="W2483" s="1">
        <v>51.617893218994141</v>
      </c>
      <c r="X2483" s="1">
        <v>0.15178503424351469</v>
      </c>
      <c r="Y2483" s="1">
        <v>0</v>
      </c>
      <c r="Z2483" s="1">
        <v>7.1876093006280506</v>
      </c>
      <c r="AA2483" s="1">
        <v>21.076962849191748</v>
      </c>
      <c r="AB2483" s="1">
        <v>48.481576666311838</v>
      </c>
      <c r="AC2483" s="1">
        <v>23.253851183868367</v>
      </c>
      <c r="AD2483" s="1">
        <v>0</v>
      </c>
      <c r="AE2483" s="1">
        <v>0</v>
      </c>
      <c r="AF2483" s="1">
        <v>0</v>
      </c>
      <c r="AG2483" s="1">
        <v>-11.694456040334568</v>
      </c>
      <c r="AH2483" s="1">
        <v>0</v>
      </c>
      <c r="AI2483" s="1">
        <v>0</v>
      </c>
      <c r="AJ2483" s="1">
        <v>1.9040131568908691</v>
      </c>
      <c r="AK2483" s="1">
        <v>0</v>
      </c>
      <c r="AL2483" s="1">
        <v>1</v>
      </c>
      <c r="AM2483" s="1">
        <v>-33.389763714302404</v>
      </c>
    </row>
    <row r="2484" spans="5:39" x14ac:dyDescent="0.2">
      <c r="E2484" s="1" t="str">
        <f t="shared" si="38"/>
        <v>----10---1</v>
      </c>
      <c r="F2484" s="1" t="s">
        <v>87</v>
      </c>
      <c r="G2484" s="1" t="s">
        <v>87</v>
      </c>
      <c r="H2484" s="1" t="s">
        <v>87</v>
      </c>
      <c r="I2484" s="1" t="s">
        <v>87</v>
      </c>
      <c r="J2484" s="1">
        <v>1</v>
      </c>
      <c r="K2484" s="1">
        <v>0</v>
      </c>
      <c r="L2484" s="1" t="s">
        <v>87</v>
      </c>
      <c r="M2484" s="1" t="s">
        <v>87</v>
      </c>
      <c r="N2484" s="1" t="s">
        <v>87</v>
      </c>
      <c r="O2484" s="1">
        <v>1</v>
      </c>
      <c r="P2484" s="1">
        <v>2892</v>
      </c>
      <c r="Q2484" s="1">
        <v>7310088</v>
      </c>
      <c r="R2484" s="1">
        <v>36997.324214330656</v>
      </c>
      <c r="S2484" s="1">
        <v>48.936550140380859</v>
      </c>
      <c r="T2484" s="1">
        <v>-362.57065863346241</v>
      </c>
      <c r="U2484" s="1">
        <v>70.780527553765978</v>
      </c>
      <c r="V2484" s="1">
        <v>206.39439392089844</v>
      </c>
      <c r="W2484" s="1">
        <v>-55.916423797607422</v>
      </c>
      <c r="X2484" s="1">
        <v>-0.15113639968576045</v>
      </c>
      <c r="Y2484" s="1">
        <v>0.57162102562924011</v>
      </c>
      <c r="Z2484" s="1">
        <v>10.544756779945741</v>
      </c>
      <c r="AA2484" s="1">
        <v>52.964382918509322</v>
      </c>
      <c r="AB2484" s="1">
        <v>33.810468492308168</v>
      </c>
      <c r="AC2484" s="1">
        <v>2.0883332731425392</v>
      </c>
      <c r="AD2484" s="1">
        <v>2.0437510464990299E-2</v>
      </c>
      <c r="AE2484" s="1">
        <v>0.57162102562924011</v>
      </c>
      <c r="AF2484" s="1">
        <v>9.5814578429151602</v>
      </c>
      <c r="AG2484" s="1">
        <v>-2.803188385360297</v>
      </c>
      <c r="AH2484" s="1">
        <v>6.4687780727571198</v>
      </c>
      <c r="AI2484" s="1">
        <v>10.421495750603292</v>
      </c>
      <c r="AJ2484" s="1">
        <v>2.0639438629150391</v>
      </c>
      <c r="AK2484" s="1">
        <v>0</v>
      </c>
      <c r="AL2484" s="1">
        <v>0</v>
      </c>
      <c r="AM2484" s="1">
        <v>15.39222382393916</v>
      </c>
    </row>
    <row r="2485" spans="5:39" x14ac:dyDescent="0.2">
      <c r="E2485" s="1" t="str">
        <f t="shared" si="38"/>
        <v>----11---1</v>
      </c>
      <c r="F2485" s="1" t="s">
        <v>87</v>
      </c>
      <c r="G2485" s="1" t="s">
        <v>87</v>
      </c>
      <c r="H2485" s="1" t="s">
        <v>87</v>
      </c>
      <c r="I2485" s="1" t="s">
        <v>87</v>
      </c>
      <c r="J2485" s="1">
        <v>1</v>
      </c>
      <c r="K2485" s="1">
        <v>1</v>
      </c>
      <c r="L2485" s="1" t="s">
        <v>87</v>
      </c>
      <c r="M2485" s="1" t="s">
        <v>87</v>
      </c>
      <c r="N2485" s="1" t="s">
        <v>87</v>
      </c>
      <c r="O2485" s="1">
        <v>1</v>
      </c>
      <c r="P2485" s="1">
        <v>739</v>
      </c>
      <c r="Q2485" s="1">
        <v>1525620</v>
      </c>
      <c r="R2485" s="1">
        <v>55743.613886726926</v>
      </c>
      <c r="S2485" s="1">
        <v>69.539459228515625</v>
      </c>
      <c r="T2485" s="1">
        <v>-508.39409037385951</v>
      </c>
      <c r="U2485" s="1">
        <v>80.399712274089026</v>
      </c>
      <c r="V2485" s="1">
        <v>254.75733947753906</v>
      </c>
      <c r="W2485" s="1">
        <v>-196.11479187011719</v>
      </c>
      <c r="X2485" s="1">
        <v>-0.35181571160533232</v>
      </c>
      <c r="Y2485" s="1">
        <v>1.6642414231591092</v>
      </c>
      <c r="Z2485" s="1">
        <v>14.397818591785635</v>
      </c>
      <c r="AA2485" s="1">
        <v>50.810817896986137</v>
      </c>
      <c r="AB2485" s="1">
        <v>29.143823494710347</v>
      </c>
      <c r="AC2485" s="1">
        <v>3.9832985933587652</v>
      </c>
      <c r="AD2485" s="1">
        <v>0</v>
      </c>
      <c r="AE2485" s="1">
        <v>0.24245880363393243</v>
      </c>
      <c r="AF2485" s="1">
        <v>6.6030204113737359</v>
      </c>
      <c r="AG2485" s="1">
        <v>-2.0162500523521825</v>
      </c>
      <c r="AH2485" s="1">
        <v>9.9927672064027266</v>
      </c>
      <c r="AI2485" s="1">
        <v>15.656431856848512</v>
      </c>
      <c r="AJ2485" s="1">
        <v>2.5475733280181885</v>
      </c>
      <c r="AK2485" s="1">
        <v>0</v>
      </c>
      <c r="AL2485" s="1">
        <v>0</v>
      </c>
      <c r="AM2485" s="1">
        <v>-46.510702382003331</v>
      </c>
    </row>
    <row r="2486" spans="5:39" x14ac:dyDescent="0.2">
      <c r="E2486" s="1" t="str">
        <f t="shared" si="38"/>
        <v>----00---2</v>
      </c>
      <c r="F2486" s="1" t="s">
        <v>87</v>
      </c>
      <c r="G2486" s="1" t="s">
        <v>87</v>
      </c>
      <c r="H2486" s="1" t="s">
        <v>87</v>
      </c>
      <c r="I2486" s="1" t="s">
        <v>87</v>
      </c>
      <c r="J2486" s="1">
        <v>0</v>
      </c>
      <c r="K2486" s="1">
        <v>0</v>
      </c>
      <c r="L2486" s="1" t="s">
        <v>87</v>
      </c>
      <c r="M2486" s="1" t="s">
        <v>87</v>
      </c>
      <c r="N2486" s="1" t="s">
        <v>87</v>
      </c>
      <c r="O2486" s="1">
        <v>2</v>
      </c>
      <c r="P2486" s="1">
        <v>2023</v>
      </c>
      <c r="Q2486" s="1">
        <v>6403546</v>
      </c>
      <c r="R2486" s="1">
        <v>18546.443740031504</v>
      </c>
      <c r="S2486" s="1">
        <v>27.084615707397461</v>
      </c>
      <c r="T2486" s="1">
        <v>-61.558761659882386</v>
      </c>
      <c r="U2486" s="1">
        <v>54.659931402605778</v>
      </c>
      <c r="V2486" s="1">
        <v>137.13511657714844</v>
      </c>
      <c r="W2486" s="1">
        <v>103.21094512939453</v>
      </c>
      <c r="X2486" s="1">
        <v>0.55649992298318218</v>
      </c>
      <c r="Y2486" s="1">
        <v>0</v>
      </c>
      <c r="Z2486" s="1">
        <v>1.0565864600644705</v>
      </c>
      <c r="AA2486" s="1">
        <v>8.0165114766099901</v>
      </c>
      <c r="AB2486" s="1">
        <v>68.765524601525456</v>
      </c>
      <c r="AC2486" s="1">
        <v>21.373423412590462</v>
      </c>
      <c r="AD2486" s="1">
        <v>0.78795404920960976</v>
      </c>
      <c r="AE2486" s="1">
        <v>0</v>
      </c>
      <c r="AF2486" s="1">
        <v>0.82202891960173308</v>
      </c>
      <c r="AG2486" s="1">
        <v>-30.351825606743091</v>
      </c>
      <c r="AH2486" s="1">
        <v>4.1815893881296399E-3</v>
      </c>
      <c r="AI2486" s="1">
        <v>0.35563770241356035</v>
      </c>
      <c r="AJ2486" s="1">
        <v>1.3713511228561401</v>
      </c>
      <c r="AK2486" s="1">
        <v>0</v>
      </c>
      <c r="AL2486" s="1">
        <v>0</v>
      </c>
      <c r="AM2486" s="1">
        <v>2.9666702374147436</v>
      </c>
    </row>
    <row r="2487" spans="5:39" x14ac:dyDescent="0.2">
      <c r="E2487" s="1" t="str">
        <f t="shared" si="38"/>
        <v>----01---2</v>
      </c>
      <c r="F2487" s="1" t="s">
        <v>87</v>
      </c>
      <c r="G2487" s="1" t="s">
        <v>87</v>
      </c>
      <c r="H2487" s="1" t="s">
        <v>87</v>
      </c>
      <c r="I2487" s="1" t="s">
        <v>87</v>
      </c>
      <c r="J2487" s="1">
        <v>0</v>
      </c>
      <c r="K2487" s="1">
        <v>1</v>
      </c>
      <c r="L2487" s="1" t="s">
        <v>87</v>
      </c>
      <c r="M2487" s="1" t="s">
        <v>87</v>
      </c>
      <c r="N2487" s="1" t="s">
        <v>87</v>
      </c>
      <c r="O2487" s="1">
        <v>2</v>
      </c>
      <c r="P2487" s="1">
        <v>104</v>
      </c>
      <c r="Q2487" s="1">
        <v>259455</v>
      </c>
      <c r="R2487" s="1">
        <v>28235.921453629748</v>
      </c>
      <c r="S2487" s="1">
        <v>46.512199401855469</v>
      </c>
      <c r="T2487" s="1">
        <v>-43.010438315640158</v>
      </c>
      <c r="U2487" s="1">
        <v>53.819999445040452</v>
      </c>
      <c r="V2487" s="1">
        <v>154.54896545410156</v>
      </c>
      <c r="W2487" s="1">
        <v>165.88694763183594</v>
      </c>
      <c r="X2487" s="1">
        <v>0.58750321962845331</v>
      </c>
      <c r="Y2487" s="1">
        <v>0</v>
      </c>
      <c r="Z2487" s="1">
        <v>0.84484785415582664</v>
      </c>
      <c r="AA2487" s="1">
        <v>11.134878880730763</v>
      </c>
      <c r="AB2487" s="1">
        <v>58.454452602570775</v>
      </c>
      <c r="AC2487" s="1">
        <v>23.832649206991579</v>
      </c>
      <c r="AD2487" s="1">
        <v>5.7331714555510587</v>
      </c>
      <c r="AE2487" s="1">
        <v>0</v>
      </c>
      <c r="AF2487" s="1">
        <v>0.84484785415582664</v>
      </c>
      <c r="AG2487" s="1">
        <v>-24.998911954202647</v>
      </c>
      <c r="AH2487" s="1">
        <v>6.2978165770557509E-2</v>
      </c>
      <c r="AI2487" s="1">
        <v>4.7607279395592954</v>
      </c>
      <c r="AJ2487" s="1">
        <v>1.5454895496368408</v>
      </c>
      <c r="AK2487" s="1">
        <v>0</v>
      </c>
      <c r="AL2487" s="1">
        <v>0</v>
      </c>
      <c r="AM2487" s="1">
        <v>20.703632412291157</v>
      </c>
    </row>
    <row r="2488" spans="5:39" x14ac:dyDescent="0.2">
      <c r="E2488" s="1" t="str">
        <f t="shared" si="38"/>
        <v>----10---2</v>
      </c>
      <c r="F2488" s="1" t="s">
        <v>87</v>
      </c>
      <c r="G2488" s="1" t="s">
        <v>87</v>
      </c>
      <c r="H2488" s="1" t="s">
        <v>87</v>
      </c>
      <c r="I2488" s="1" t="s">
        <v>87</v>
      </c>
      <c r="J2488" s="1">
        <v>1</v>
      </c>
      <c r="K2488" s="1">
        <v>0</v>
      </c>
      <c r="L2488" s="1" t="s">
        <v>87</v>
      </c>
      <c r="M2488" s="1" t="s">
        <v>87</v>
      </c>
      <c r="N2488" s="1" t="s">
        <v>87</v>
      </c>
      <c r="O2488" s="1">
        <v>2</v>
      </c>
      <c r="P2488" s="1">
        <v>7043</v>
      </c>
      <c r="Q2488" s="1">
        <v>18059029</v>
      </c>
      <c r="R2488" s="1">
        <v>38548.279541464159</v>
      </c>
      <c r="S2488" s="1">
        <v>50.507896423339844</v>
      </c>
      <c r="T2488" s="1">
        <v>-285.32363726551989</v>
      </c>
      <c r="U2488" s="1">
        <v>80.694788191884697</v>
      </c>
      <c r="V2488" s="1">
        <v>207.98951721191406</v>
      </c>
      <c r="W2488" s="1">
        <v>17.331644058227539</v>
      </c>
      <c r="X2488" s="1">
        <v>4.4960875723610155E-2</v>
      </c>
      <c r="Y2488" s="1">
        <v>0.2858127089778747</v>
      </c>
      <c r="Z2488" s="1">
        <v>4.8341967887642241</v>
      </c>
      <c r="AA2488" s="1">
        <v>41.797396748186181</v>
      </c>
      <c r="AB2488" s="1">
        <v>45.928875799468507</v>
      </c>
      <c r="AC2488" s="1">
        <v>6.883188459357366</v>
      </c>
      <c r="AD2488" s="1">
        <v>0.27052949524584075</v>
      </c>
      <c r="AE2488" s="1">
        <v>0.24292003739514456</v>
      </c>
      <c r="AF2488" s="1">
        <v>4.5172140761277912</v>
      </c>
      <c r="AG2488" s="1">
        <v>-7.261419596165898</v>
      </c>
      <c r="AH2488" s="1">
        <v>5.8313948013536319</v>
      </c>
      <c r="AI2488" s="1">
        <v>4.4424644627746019</v>
      </c>
      <c r="AJ2488" s="1">
        <v>2.07989501953125</v>
      </c>
      <c r="AK2488" s="1">
        <v>0</v>
      </c>
      <c r="AL2488" s="1">
        <v>0</v>
      </c>
      <c r="AM2488" s="1">
        <v>10.958542311716718</v>
      </c>
    </row>
    <row r="2489" spans="5:39" x14ac:dyDescent="0.2">
      <c r="E2489" s="1" t="str">
        <f t="shared" si="38"/>
        <v>----11---2</v>
      </c>
      <c r="F2489" s="1" t="s">
        <v>87</v>
      </c>
      <c r="G2489" s="1" t="s">
        <v>87</v>
      </c>
      <c r="H2489" s="1" t="s">
        <v>87</v>
      </c>
      <c r="I2489" s="1" t="s">
        <v>87</v>
      </c>
      <c r="J2489" s="1">
        <v>1</v>
      </c>
      <c r="K2489" s="1">
        <v>1</v>
      </c>
      <c r="L2489" s="1" t="s">
        <v>87</v>
      </c>
      <c r="M2489" s="1" t="s">
        <v>87</v>
      </c>
      <c r="N2489" s="1" t="s">
        <v>87</v>
      </c>
      <c r="O2489" s="1">
        <v>2</v>
      </c>
      <c r="P2489" s="1">
        <v>2067</v>
      </c>
      <c r="Q2489" s="1">
        <v>4412106</v>
      </c>
      <c r="R2489" s="1">
        <v>58507.827957901325</v>
      </c>
      <c r="S2489" s="1">
        <v>69.414031982421875</v>
      </c>
      <c r="T2489" s="1">
        <v>-446.00701915555857</v>
      </c>
      <c r="U2489" s="1">
        <v>84.647900157413702</v>
      </c>
      <c r="V2489" s="1">
        <v>260.1842041015625</v>
      </c>
      <c r="W2489" s="1">
        <v>-111.82632446289063</v>
      </c>
      <c r="X2489" s="1">
        <v>-0.1911305347779344</v>
      </c>
      <c r="Y2489" s="1">
        <v>1.6048798464950751</v>
      </c>
      <c r="Z2489" s="1">
        <v>8.7232944992708692</v>
      </c>
      <c r="AA2489" s="1">
        <v>45.866667754582508</v>
      </c>
      <c r="AB2489" s="1">
        <v>39.401501233197934</v>
      </c>
      <c r="AC2489" s="1">
        <v>4.3949080099163522</v>
      </c>
      <c r="AD2489" s="1">
        <v>8.7486565372636108E-3</v>
      </c>
      <c r="AE2489" s="1">
        <v>0.77566132817298594</v>
      </c>
      <c r="AF2489" s="1">
        <v>4.6251381993089016</v>
      </c>
      <c r="AG2489" s="1">
        <v>-1.5440560956152596</v>
      </c>
      <c r="AH2489" s="1">
        <v>12.229213811408629</v>
      </c>
      <c r="AI2489" s="1">
        <v>21.980605692876143</v>
      </c>
      <c r="AJ2489" s="1">
        <v>2.6018421649932861</v>
      </c>
      <c r="AK2489" s="1">
        <v>0</v>
      </c>
      <c r="AL2489" s="1">
        <v>0</v>
      </c>
      <c r="AM2489" s="1">
        <v>-43.317176049702404</v>
      </c>
    </row>
    <row r="2490" spans="5:39" x14ac:dyDescent="0.2">
      <c r="E2490" s="1" t="str">
        <f t="shared" si="38"/>
        <v>----0---01</v>
      </c>
      <c r="F2490" s="1" t="s">
        <v>87</v>
      </c>
      <c r="G2490" s="1" t="s">
        <v>87</v>
      </c>
      <c r="H2490" s="1" t="s">
        <v>87</v>
      </c>
      <c r="I2490" s="1" t="s">
        <v>87</v>
      </c>
      <c r="J2490" s="1">
        <v>0</v>
      </c>
      <c r="K2490" s="1" t="s">
        <v>87</v>
      </c>
      <c r="L2490" s="1" t="s">
        <v>87</v>
      </c>
      <c r="M2490" s="1" t="s">
        <v>87</v>
      </c>
      <c r="N2490" s="1">
        <v>0</v>
      </c>
      <c r="O2490" s="1">
        <v>1</v>
      </c>
      <c r="P2490" s="1">
        <v>784</v>
      </c>
      <c r="Q2490" s="1">
        <v>2443383</v>
      </c>
      <c r="R2490" s="1">
        <v>18263.225412853619</v>
      </c>
      <c r="S2490" s="1">
        <v>25.292594909667969</v>
      </c>
      <c r="T2490" s="1">
        <v>-106.80929755748966</v>
      </c>
      <c r="U2490" s="1">
        <v>52.568681906461265</v>
      </c>
      <c r="V2490" s="1">
        <v>141.39924621582031</v>
      </c>
      <c r="W2490" s="1">
        <v>73.355567932128906</v>
      </c>
      <c r="X2490" s="1">
        <v>0.40165724440164557</v>
      </c>
      <c r="Y2490" s="1">
        <v>7.1581082458214693E-2</v>
      </c>
      <c r="Z2490" s="1">
        <v>1.2045184893240233</v>
      </c>
      <c r="AA2490" s="1">
        <v>17.93955347974509</v>
      </c>
      <c r="AB2490" s="1">
        <v>65.47311657648433</v>
      </c>
      <c r="AC2490" s="1">
        <v>15.268993849920376</v>
      </c>
      <c r="AD2490" s="1">
        <v>4.2236522067968879E-2</v>
      </c>
      <c r="AE2490" s="1">
        <v>7.1581082458214693E-2</v>
      </c>
      <c r="AF2490" s="1">
        <v>1.0499786566412226</v>
      </c>
      <c r="AG2490" s="1">
        <v>-16.874649640353503</v>
      </c>
      <c r="AH2490" s="1">
        <v>1.399207574088876E-2</v>
      </c>
      <c r="AI2490" s="1">
        <v>1.0843869495920293</v>
      </c>
      <c r="AJ2490" s="1">
        <v>1.4139924049377441</v>
      </c>
      <c r="AK2490" s="1">
        <v>0</v>
      </c>
      <c r="AL2490" s="1">
        <v>0</v>
      </c>
      <c r="AM2490" s="1">
        <v>1.9732140055146747</v>
      </c>
    </row>
    <row r="2491" spans="5:39" x14ac:dyDescent="0.2">
      <c r="E2491" s="1" t="str">
        <f t="shared" si="38"/>
        <v>----0---11</v>
      </c>
      <c r="F2491" s="1" t="s">
        <v>87</v>
      </c>
      <c r="G2491" s="1" t="s">
        <v>87</v>
      </c>
      <c r="H2491" s="1" t="s">
        <v>87</v>
      </c>
      <c r="I2491" s="1" t="s">
        <v>87</v>
      </c>
      <c r="J2491" s="1">
        <v>0</v>
      </c>
      <c r="K2491" s="1" t="s">
        <v>87</v>
      </c>
      <c r="L2491" s="1" t="s">
        <v>87</v>
      </c>
      <c r="M2491" s="1" t="s">
        <v>87</v>
      </c>
      <c r="N2491" s="1">
        <v>1</v>
      </c>
      <c r="O2491" s="1">
        <v>1</v>
      </c>
      <c r="P2491" s="1">
        <v>232</v>
      </c>
      <c r="Q2491" s="1">
        <v>706451</v>
      </c>
      <c r="R2491" s="1">
        <v>18777.115291531907</v>
      </c>
      <c r="S2491" s="1">
        <v>29.009246826171875</v>
      </c>
      <c r="T2491" s="1">
        <v>-184.5508867648453</v>
      </c>
      <c r="U2491" s="1">
        <v>51.867356210286502</v>
      </c>
      <c r="V2491" s="1">
        <v>135.78648376464844</v>
      </c>
      <c r="W2491" s="1">
        <v>9.8867168426513672</v>
      </c>
      <c r="X2491" s="1">
        <v>5.2653012399141379E-2</v>
      </c>
      <c r="Y2491" s="1">
        <v>0</v>
      </c>
      <c r="Z2491" s="1">
        <v>10.507027380526038</v>
      </c>
      <c r="AA2491" s="1">
        <v>27.609699752707549</v>
      </c>
      <c r="AB2491" s="1">
        <v>55.512979668795147</v>
      </c>
      <c r="AC2491" s="1">
        <v>6.370293197971268</v>
      </c>
      <c r="AD2491" s="1">
        <v>0</v>
      </c>
      <c r="AE2491" s="1">
        <v>0</v>
      </c>
      <c r="AF2491" s="1">
        <v>9.7034330760378289</v>
      </c>
      <c r="AG2491" s="1">
        <v>-3.201299567263046</v>
      </c>
      <c r="AH2491" s="1">
        <v>0</v>
      </c>
      <c r="AI2491" s="1">
        <v>5.0863754894673141</v>
      </c>
      <c r="AJ2491" s="1">
        <v>1.3578648567199707</v>
      </c>
      <c r="AK2491" s="1">
        <v>0</v>
      </c>
      <c r="AL2491" s="1">
        <v>0</v>
      </c>
      <c r="AM2491" s="1">
        <v>4.8986842593042583</v>
      </c>
    </row>
    <row r="2492" spans="5:39" x14ac:dyDescent="0.2">
      <c r="E2492" s="1" t="str">
        <f t="shared" si="38"/>
        <v>----1---01</v>
      </c>
      <c r="F2492" s="1" t="s">
        <v>87</v>
      </c>
      <c r="G2492" s="1" t="s">
        <v>87</v>
      </c>
      <c r="H2492" s="1" t="s">
        <v>87</v>
      </c>
      <c r="I2492" s="1" t="s">
        <v>87</v>
      </c>
      <c r="J2492" s="1">
        <v>1</v>
      </c>
      <c r="K2492" s="1" t="s">
        <v>87</v>
      </c>
      <c r="L2492" s="1" t="s">
        <v>87</v>
      </c>
      <c r="M2492" s="1" t="s">
        <v>87</v>
      </c>
      <c r="N2492" s="1">
        <v>0</v>
      </c>
      <c r="O2492" s="1">
        <v>1</v>
      </c>
      <c r="P2492" s="1">
        <v>2512</v>
      </c>
      <c r="Q2492" s="1">
        <v>5928588</v>
      </c>
      <c r="R2492" s="1">
        <v>41433.037496927718</v>
      </c>
      <c r="S2492" s="1">
        <v>53.1873779296875</v>
      </c>
      <c r="T2492" s="1">
        <v>-357.22724436169051</v>
      </c>
      <c r="U2492" s="1">
        <v>72.213792818055424</v>
      </c>
      <c r="V2492" s="1">
        <v>221.45713806152344</v>
      </c>
      <c r="W2492" s="1">
        <v>-45.553943634033203</v>
      </c>
      <c r="X2492" s="1">
        <v>-0.10994594262467734</v>
      </c>
      <c r="Y2492" s="1">
        <v>0.80380016287183387</v>
      </c>
      <c r="Z2492" s="1">
        <v>6.977749170628825</v>
      </c>
      <c r="AA2492" s="1">
        <v>50.241221012490669</v>
      </c>
      <c r="AB2492" s="1">
        <v>38.460641893145549</v>
      </c>
      <c r="AC2492" s="1">
        <v>3.4913878313014837</v>
      </c>
      <c r="AD2492" s="1">
        <v>2.5199929561642673E-2</v>
      </c>
      <c r="AE2492" s="1">
        <v>0.65094757807423964</v>
      </c>
      <c r="AF2492" s="1">
        <v>5.4037150161218825</v>
      </c>
      <c r="AG2492" s="1">
        <v>-5.5834718484414338</v>
      </c>
      <c r="AH2492" s="1">
        <v>7.148124484025189</v>
      </c>
      <c r="AI2492" s="1">
        <v>7.9396997789206587</v>
      </c>
      <c r="AJ2492" s="1">
        <v>2.2145712375640869</v>
      </c>
      <c r="AK2492" s="1">
        <v>0</v>
      </c>
      <c r="AL2492" s="1">
        <v>0</v>
      </c>
      <c r="AM2492" s="1">
        <v>8.498022818978157</v>
      </c>
    </row>
    <row r="2493" spans="5:39" x14ac:dyDescent="0.2">
      <c r="E2493" s="1" t="str">
        <f t="shared" si="38"/>
        <v>----1---11</v>
      </c>
      <c r="F2493" s="1" t="s">
        <v>87</v>
      </c>
      <c r="G2493" s="1" t="s">
        <v>87</v>
      </c>
      <c r="H2493" s="1" t="s">
        <v>87</v>
      </c>
      <c r="I2493" s="1" t="s">
        <v>87</v>
      </c>
      <c r="J2493" s="1">
        <v>1</v>
      </c>
      <c r="K2493" s="1" t="s">
        <v>87</v>
      </c>
      <c r="L2493" s="1" t="s">
        <v>87</v>
      </c>
      <c r="M2493" s="1" t="s">
        <v>87</v>
      </c>
      <c r="N2493" s="1">
        <v>1</v>
      </c>
      <c r="O2493" s="1">
        <v>1</v>
      </c>
      <c r="P2493" s="1">
        <v>1119</v>
      </c>
      <c r="Q2493" s="1">
        <v>2907120</v>
      </c>
      <c r="R2493" s="1">
        <v>37789.241270164472</v>
      </c>
      <c r="S2493" s="1">
        <v>51.079837799072266</v>
      </c>
      <c r="T2493" s="1">
        <v>-449.99396612074815</v>
      </c>
      <c r="U2493" s="1">
        <v>72.905648410949496</v>
      </c>
      <c r="V2493" s="1">
        <v>201.05671691894531</v>
      </c>
      <c r="W2493" s="1">
        <v>-150.62332153320313</v>
      </c>
      <c r="X2493" s="1">
        <v>-0.39858784265172298</v>
      </c>
      <c r="Y2493" s="1">
        <v>0.67152370731170363</v>
      </c>
      <c r="Z2493" s="1">
        <v>19.841114229890753</v>
      </c>
      <c r="AA2493" s="1">
        <v>57.387655136354873</v>
      </c>
      <c r="AB2493" s="1">
        <v>21.878216241503619</v>
      </c>
      <c r="AC2493" s="1">
        <v>0.2214906849390462</v>
      </c>
      <c r="AD2493" s="1">
        <v>0</v>
      </c>
      <c r="AE2493" s="1">
        <v>0.23710751534164395</v>
      </c>
      <c r="AF2493" s="1">
        <v>16.538223396351029</v>
      </c>
      <c r="AG2493" s="1">
        <v>3.2797125353973904</v>
      </c>
      <c r="AH2493" s="1">
        <v>6.9327091524461171</v>
      </c>
      <c r="AI2493" s="1">
        <v>18.229934700001934</v>
      </c>
      <c r="AJ2493" s="1">
        <v>2.0105671882629395</v>
      </c>
      <c r="AK2493" s="1">
        <v>0</v>
      </c>
      <c r="AL2493" s="1">
        <v>0</v>
      </c>
      <c r="AM2493" s="1">
        <v>-3.0340760641666762</v>
      </c>
    </row>
    <row r="2494" spans="5:39" x14ac:dyDescent="0.2">
      <c r="E2494" s="1" t="str">
        <f t="shared" si="38"/>
        <v>----0---02</v>
      </c>
      <c r="F2494" s="1" t="s">
        <v>87</v>
      </c>
      <c r="G2494" s="1" t="s">
        <v>87</v>
      </c>
      <c r="H2494" s="1" t="s">
        <v>87</v>
      </c>
      <c r="I2494" s="1" t="s">
        <v>87</v>
      </c>
      <c r="J2494" s="1">
        <v>0</v>
      </c>
      <c r="K2494" s="1" t="s">
        <v>87</v>
      </c>
      <c r="L2494" s="1" t="s">
        <v>87</v>
      </c>
      <c r="M2494" s="1" t="s">
        <v>87</v>
      </c>
      <c r="N2494" s="1">
        <v>0</v>
      </c>
      <c r="O2494" s="1">
        <v>2</v>
      </c>
      <c r="P2494" s="1">
        <v>1833</v>
      </c>
      <c r="Q2494" s="1">
        <v>5555164</v>
      </c>
      <c r="R2494" s="1">
        <v>19106.798469810055</v>
      </c>
      <c r="S2494" s="1">
        <v>28.060808181762695</v>
      </c>
      <c r="T2494" s="1">
        <v>-45.347821788834736</v>
      </c>
      <c r="U2494" s="1">
        <v>55.638162033560768</v>
      </c>
      <c r="V2494" s="1">
        <v>139.54304504394531</v>
      </c>
      <c r="W2494" s="1">
        <v>119.81909942626953</v>
      </c>
      <c r="X2494" s="1">
        <v>0.6271019167109092</v>
      </c>
      <c r="Y2494" s="1">
        <v>0</v>
      </c>
      <c r="Z2494" s="1">
        <v>0.38294098968095269</v>
      </c>
      <c r="AA2494" s="1">
        <v>5.7788032900558832</v>
      </c>
      <c r="AB2494" s="1">
        <v>67.278031755678143</v>
      </c>
      <c r="AC2494" s="1">
        <v>25.384165075954552</v>
      </c>
      <c r="AD2494" s="1">
        <v>1.1760588886304708</v>
      </c>
      <c r="AE2494" s="1">
        <v>0</v>
      </c>
      <c r="AF2494" s="1">
        <v>0.11256193336506358</v>
      </c>
      <c r="AG2494" s="1">
        <v>-34.010606619922626</v>
      </c>
      <c r="AH2494" s="1">
        <v>7.7616070380640426E-3</v>
      </c>
      <c r="AI2494" s="1">
        <v>0.25115597919217747</v>
      </c>
      <c r="AJ2494" s="1">
        <v>1.3954304456710815</v>
      </c>
      <c r="AK2494" s="1">
        <v>0</v>
      </c>
      <c r="AL2494" s="1">
        <v>0</v>
      </c>
      <c r="AM2494" s="1">
        <v>3.7374008988122496</v>
      </c>
    </row>
    <row r="2495" spans="5:39" x14ac:dyDescent="0.2">
      <c r="E2495" s="1" t="str">
        <f t="shared" si="38"/>
        <v>----0---12</v>
      </c>
      <c r="F2495" s="1" t="s">
        <v>87</v>
      </c>
      <c r="G2495" s="1" t="s">
        <v>87</v>
      </c>
      <c r="H2495" s="1" t="s">
        <v>87</v>
      </c>
      <c r="I2495" s="1" t="s">
        <v>87</v>
      </c>
      <c r="J2495" s="1">
        <v>0</v>
      </c>
      <c r="K2495" s="1" t="s">
        <v>87</v>
      </c>
      <c r="L2495" s="1" t="s">
        <v>87</v>
      </c>
      <c r="M2495" s="1" t="s">
        <v>87</v>
      </c>
      <c r="N2495" s="1">
        <v>1</v>
      </c>
      <c r="O2495" s="1">
        <v>2</v>
      </c>
      <c r="P2495" s="1">
        <v>294</v>
      </c>
      <c r="Q2495" s="1">
        <v>1107837</v>
      </c>
      <c r="R2495" s="1">
        <v>18005.859717369312</v>
      </c>
      <c r="S2495" s="1">
        <v>26.739509582519531</v>
      </c>
      <c r="T2495" s="1">
        <v>-138.50327095549881</v>
      </c>
      <c r="U2495" s="1">
        <v>49.557956896583505</v>
      </c>
      <c r="V2495" s="1">
        <v>129.1390380859375</v>
      </c>
      <c r="W2495" s="1">
        <v>34.609348297119141</v>
      </c>
      <c r="X2495" s="1">
        <v>0.19221158467503391</v>
      </c>
      <c r="Y2495" s="1">
        <v>0</v>
      </c>
      <c r="Z2495" s="1">
        <v>4.3849411059569228</v>
      </c>
      <c r="AA2495" s="1">
        <v>19.967648670336882</v>
      </c>
      <c r="AB2495" s="1">
        <v>73.809594732799141</v>
      </c>
      <c r="AC2495" s="1">
        <v>1.8378154909070559</v>
      </c>
      <c r="AD2495" s="1">
        <v>0</v>
      </c>
      <c r="AE2495" s="1">
        <v>0</v>
      </c>
      <c r="AF2495" s="1">
        <v>4.3849411059569228</v>
      </c>
      <c r="AG2495" s="1">
        <v>-10.751488651792272</v>
      </c>
      <c r="AH2495" s="1">
        <v>0</v>
      </c>
      <c r="AI2495" s="1">
        <v>1.9112237633377187</v>
      </c>
      <c r="AJ2495" s="1">
        <v>1.2913902997970581</v>
      </c>
      <c r="AK2495" s="1">
        <v>0</v>
      </c>
      <c r="AL2495" s="1">
        <v>0</v>
      </c>
      <c r="AM2495" s="1">
        <v>3.2558899486095925</v>
      </c>
    </row>
    <row r="2496" spans="5:39" x14ac:dyDescent="0.2">
      <c r="E2496" s="1" t="str">
        <f t="shared" si="38"/>
        <v>----1---02</v>
      </c>
      <c r="F2496" s="1" t="s">
        <v>87</v>
      </c>
      <c r="G2496" s="1" t="s">
        <v>87</v>
      </c>
      <c r="H2496" s="1" t="s">
        <v>87</v>
      </c>
      <c r="I2496" s="1" t="s">
        <v>87</v>
      </c>
      <c r="J2496" s="1">
        <v>1</v>
      </c>
      <c r="K2496" s="1" t="s">
        <v>87</v>
      </c>
      <c r="L2496" s="1" t="s">
        <v>87</v>
      </c>
      <c r="M2496" s="1" t="s">
        <v>87</v>
      </c>
      <c r="N2496" s="1">
        <v>0</v>
      </c>
      <c r="O2496" s="1">
        <v>2</v>
      </c>
      <c r="P2496" s="1">
        <v>6936</v>
      </c>
      <c r="Q2496" s="1">
        <v>16903464</v>
      </c>
      <c r="R2496" s="1">
        <v>43223.965525907122</v>
      </c>
      <c r="S2496" s="1">
        <v>54.361343383789063</v>
      </c>
      <c r="T2496" s="1">
        <v>-292.37904385243678</v>
      </c>
      <c r="U2496" s="1">
        <v>84.844068472831154</v>
      </c>
      <c r="V2496" s="1">
        <v>221.04801940917969</v>
      </c>
      <c r="W2496" s="1">
        <v>17.607990264892578</v>
      </c>
      <c r="X2496" s="1">
        <v>4.0736637767163887E-2</v>
      </c>
      <c r="Y2496" s="1">
        <v>0.37031462900148748</v>
      </c>
      <c r="Z2496" s="1">
        <v>3.7207166531073157</v>
      </c>
      <c r="AA2496" s="1">
        <v>38.351003084338217</v>
      </c>
      <c r="AB2496" s="1">
        <v>49.056767299294393</v>
      </c>
      <c r="AC2496" s="1">
        <v>8.2205990440775913</v>
      </c>
      <c r="AD2496" s="1">
        <v>0.28059929018099483</v>
      </c>
      <c r="AE2496" s="1">
        <v>0.19046391911149099</v>
      </c>
      <c r="AF2496" s="1">
        <v>2.8512262338654373</v>
      </c>
      <c r="AG2496" s="1">
        <v>-7.6645632344584147</v>
      </c>
      <c r="AH2496" s="1">
        <v>7.2600160091283863</v>
      </c>
      <c r="AI2496" s="1">
        <v>6.1776528705841871</v>
      </c>
      <c r="AJ2496" s="1">
        <v>2.2104802131652832</v>
      </c>
      <c r="AK2496" s="1">
        <v>0</v>
      </c>
      <c r="AL2496" s="1">
        <v>0</v>
      </c>
      <c r="AM2496" s="1">
        <v>-1.6781568543988064</v>
      </c>
    </row>
    <row r="2497" spans="5:39" x14ac:dyDescent="0.2">
      <c r="E2497" s="1" t="str">
        <f t="shared" si="38"/>
        <v>----1---12</v>
      </c>
      <c r="F2497" s="1" t="s">
        <v>87</v>
      </c>
      <c r="G2497" s="1" t="s">
        <v>87</v>
      </c>
      <c r="H2497" s="1" t="s">
        <v>87</v>
      </c>
      <c r="I2497" s="1" t="s">
        <v>87</v>
      </c>
      <c r="J2497" s="1">
        <v>1</v>
      </c>
      <c r="K2497" s="1" t="s">
        <v>87</v>
      </c>
      <c r="L2497" s="1" t="s">
        <v>87</v>
      </c>
      <c r="M2497" s="1" t="s">
        <v>87</v>
      </c>
      <c r="N2497" s="1">
        <v>1</v>
      </c>
      <c r="O2497" s="1">
        <v>2</v>
      </c>
      <c r="P2497" s="1">
        <v>2174</v>
      </c>
      <c r="Q2497" s="1">
        <v>5567671</v>
      </c>
      <c r="R2497" s="1">
        <v>40169.846909958971</v>
      </c>
      <c r="S2497" s="1">
        <v>53.791004180908203</v>
      </c>
      <c r="T2497" s="1">
        <v>-391.23709768550714</v>
      </c>
      <c r="U2497" s="1">
        <v>71.230209406050776</v>
      </c>
      <c r="V2497" s="1">
        <v>209.70558166503906</v>
      </c>
      <c r="W2497" s="1">
        <v>-85.858695983886719</v>
      </c>
      <c r="X2497" s="1">
        <v>-0.21373916653538577</v>
      </c>
      <c r="Y2497" s="1">
        <v>1.0745606196917885</v>
      </c>
      <c r="Z2497" s="1">
        <v>11.29664450359944</v>
      </c>
      <c r="AA2497" s="1">
        <v>55.485354648290098</v>
      </c>
      <c r="AB2497" s="1">
        <v>31.25996489375899</v>
      </c>
      <c r="AC2497" s="1">
        <v>0.85096622986523451</v>
      </c>
      <c r="AD2497" s="1">
        <v>3.2509104794446367E-2</v>
      </c>
      <c r="AE2497" s="1">
        <v>0.82434827776282049</v>
      </c>
      <c r="AF2497" s="1">
        <v>9.660682177520906</v>
      </c>
      <c r="AG2497" s="1">
        <v>-1.5067452637552945</v>
      </c>
      <c r="AH2497" s="1">
        <v>6.5640545590729085</v>
      </c>
      <c r="AI2497" s="1">
        <v>13.072543963799664</v>
      </c>
      <c r="AJ2497" s="1">
        <v>2.0970559120178223</v>
      </c>
      <c r="AK2497" s="1">
        <v>0</v>
      </c>
      <c r="AL2497" s="1">
        <v>0</v>
      </c>
      <c r="AM2497" s="1">
        <v>6.3127517821642911</v>
      </c>
    </row>
    <row r="2498" spans="5:39" x14ac:dyDescent="0.2">
      <c r="E2498" s="1" t="str">
        <f t="shared" si="38"/>
        <v>--0-0----1</v>
      </c>
      <c r="F2498" s="1" t="s">
        <v>87</v>
      </c>
      <c r="G2498" s="1" t="s">
        <v>87</v>
      </c>
      <c r="H2498" s="1">
        <v>0</v>
      </c>
      <c r="I2498" s="1" t="s">
        <v>87</v>
      </c>
      <c r="J2498" s="1">
        <v>0</v>
      </c>
      <c r="K2498" s="1" t="s">
        <v>87</v>
      </c>
      <c r="L2498" s="1" t="s">
        <v>87</v>
      </c>
      <c r="M2498" s="1" t="s">
        <v>87</v>
      </c>
      <c r="N2498" s="1" t="s">
        <v>87</v>
      </c>
      <c r="O2498" s="1">
        <v>1</v>
      </c>
      <c r="P2498" s="1">
        <v>567</v>
      </c>
      <c r="Q2498" s="1">
        <v>2082234</v>
      </c>
      <c r="R2498" s="1">
        <v>15277.234221716559</v>
      </c>
      <c r="S2498" s="1">
        <v>21.169347763061523</v>
      </c>
      <c r="T2498" s="1">
        <v>-128.29831515319987</v>
      </c>
      <c r="U2498" s="1">
        <v>50.160278947063283</v>
      </c>
      <c r="V2498" s="1">
        <v>127.66297912597656</v>
      </c>
      <c r="W2498" s="1">
        <v>40.421897888183594</v>
      </c>
      <c r="X2498" s="1">
        <v>0.26458910887629083</v>
      </c>
      <c r="Y2498" s="1">
        <v>0</v>
      </c>
      <c r="Z2498" s="1">
        <v>4.221667689606452</v>
      </c>
      <c r="AA2498" s="1">
        <v>23.912586193482575</v>
      </c>
      <c r="AB2498" s="1">
        <v>60.408532374363297</v>
      </c>
      <c r="AC2498" s="1">
        <v>11.407651589590795</v>
      </c>
      <c r="AD2498" s="1">
        <v>4.9562152956872288E-2</v>
      </c>
      <c r="AE2498" s="1">
        <v>0</v>
      </c>
      <c r="AF2498" s="1">
        <v>4.221667689606452</v>
      </c>
      <c r="AG2498" s="1">
        <v>-11.510578540134922</v>
      </c>
      <c r="AH2498" s="1">
        <v>5.3596281685920023E-3</v>
      </c>
      <c r="AI2498" s="1">
        <v>2.1986574287094798</v>
      </c>
      <c r="AJ2498" s="1">
        <v>1.2766298055648804</v>
      </c>
      <c r="AK2498" s="1">
        <v>0</v>
      </c>
      <c r="AL2498" s="1">
        <v>0</v>
      </c>
      <c r="AM2498" s="1">
        <v>0.20351526748968823</v>
      </c>
    </row>
    <row r="2499" spans="5:39" x14ac:dyDescent="0.2">
      <c r="E2499" s="1" t="str">
        <f t="shared" ref="E2499:E2562" si="39">CONCATENATE(F2499,G2499,H2499,I2499,J2499,K2499,L2499,M2499,N2499,O2499,)</f>
        <v>--1-0----1</v>
      </c>
      <c r="F2499" s="1" t="s">
        <v>87</v>
      </c>
      <c r="G2499" s="1" t="s">
        <v>87</v>
      </c>
      <c r="H2499" s="1">
        <v>1</v>
      </c>
      <c r="I2499" s="1" t="s">
        <v>87</v>
      </c>
      <c r="J2499" s="1">
        <v>0</v>
      </c>
      <c r="K2499" s="1" t="s">
        <v>87</v>
      </c>
      <c r="L2499" s="1" t="s">
        <v>87</v>
      </c>
      <c r="M2499" s="1" t="s">
        <v>87</v>
      </c>
      <c r="N2499" s="1" t="s">
        <v>87</v>
      </c>
      <c r="O2499" s="1">
        <v>1</v>
      </c>
      <c r="P2499" s="1">
        <v>449</v>
      </c>
      <c r="Q2499" s="1">
        <v>1067600</v>
      </c>
      <c r="R2499" s="1">
        <v>24427.116758458928</v>
      </c>
      <c r="S2499" s="1">
        <v>35.793903350830078</v>
      </c>
      <c r="T2499" s="1">
        <v>-116.34045189688614</v>
      </c>
      <c r="U2499" s="1">
        <v>56.801921217411795</v>
      </c>
      <c r="V2499" s="1">
        <v>164.47621154785156</v>
      </c>
      <c r="W2499" s="1">
        <v>95.590461730957031</v>
      </c>
      <c r="X2499" s="1">
        <v>0.39132928653094012</v>
      </c>
      <c r="Y2499" s="1">
        <v>0.16382540277257399</v>
      </c>
      <c r="Z2499" s="1">
        <v>1.4755526414387412</v>
      </c>
      <c r="AA2499" s="1">
        <v>12.688741101536156</v>
      </c>
      <c r="AB2499" s="1">
        <v>68.760209816410651</v>
      </c>
      <c r="AC2499" s="1">
        <v>16.911671037841888</v>
      </c>
      <c r="AD2499" s="1">
        <v>0</v>
      </c>
      <c r="AE2499" s="1">
        <v>0.16382540277257399</v>
      </c>
      <c r="AF2499" s="1">
        <v>0.59010865492693898</v>
      </c>
      <c r="AG2499" s="1">
        <v>-18.288754202714479</v>
      </c>
      <c r="AH2499" s="1">
        <v>2.1569876358186586E-2</v>
      </c>
      <c r="AI2499" s="1">
        <v>1.5593185055762828</v>
      </c>
      <c r="AJ2499" s="1">
        <v>1.6447620391845703</v>
      </c>
      <c r="AK2499" s="1">
        <v>0</v>
      </c>
      <c r="AL2499" s="1">
        <v>0</v>
      </c>
      <c r="AM2499" s="1">
        <v>7.3606514992694709</v>
      </c>
    </row>
    <row r="2500" spans="5:39" x14ac:dyDescent="0.2">
      <c r="E2500" s="1" t="str">
        <f t="shared" si="39"/>
        <v>--0-1----1</v>
      </c>
      <c r="F2500" s="1" t="s">
        <v>87</v>
      </c>
      <c r="G2500" s="1" t="s">
        <v>87</v>
      </c>
      <c r="H2500" s="1">
        <v>0</v>
      </c>
      <c r="I2500" s="1" t="s">
        <v>87</v>
      </c>
      <c r="J2500" s="1">
        <v>1</v>
      </c>
      <c r="K2500" s="1" t="s">
        <v>87</v>
      </c>
      <c r="L2500" s="1" t="s">
        <v>87</v>
      </c>
      <c r="M2500" s="1" t="s">
        <v>87</v>
      </c>
      <c r="N2500" s="1" t="s">
        <v>87</v>
      </c>
      <c r="O2500" s="1">
        <v>1</v>
      </c>
      <c r="P2500" s="1">
        <v>911</v>
      </c>
      <c r="Q2500" s="1">
        <v>3019864</v>
      </c>
      <c r="R2500" s="1">
        <v>24852.742499253567</v>
      </c>
      <c r="S2500" s="1">
        <v>34.365676879882813</v>
      </c>
      <c r="T2500" s="1">
        <v>-323.32017886650306</v>
      </c>
      <c r="U2500" s="1">
        <v>64.796455082499619</v>
      </c>
      <c r="V2500" s="1">
        <v>170.37118530273438</v>
      </c>
      <c r="W2500" s="1">
        <v>-66.276107788085938</v>
      </c>
      <c r="X2500" s="1">
        <v>-0.26667522825730999</v>
      </c>
      <c r="Y2500" s="1">
        <v>0.92328661158250835</v>
      </c>
      <c r="Z2500" s="1">
        <v>17.675464855370969</v>
      </c>
      <c r="AA2500" s="1">
        <v>53.159148888824134</v>
      </c>
      <c r="AB2500" s="1">
        <v>25.428893486594102</v>
      </c>
      <c r="AC2500" s="1">
        <v>2.8132061576282905</v>
      </c>
      <c r="AD2500" s="1">
        <v>0</v>
      </c>
      <c r="AE2500" s="1">
        <v>0.92328661158250835</v>
      </c>
      <c r="AF2500" s="1">
        <v>17.186071955558262</v>
      </c>
      <c r="AG2500" s="1">
        <v>-0.25843391753750922</v>
      </c>
      <c r="AH2500" s="1">
        <v>4.8078023120298861</v>
      </c>
      <c r="AI2500" s="1">
        <v>16.663886375408627</v>
      </c>
      <c r="AJ2500" s="1">
        <v>1.7037118673324585</v>
      </c>
      <c r="AK2500" s="1">
        <v>0</v>
      </c>
      <c r="AL2500" s="1">
        <v>0</v>
      </c>
      <c r="AM2500" s="1">
        <v>0.66317926222812007</v>
      </c>
    </row>
    <row r="2501" spans="5:39" x14ac:dyDescent="0.2">
      <c r="E2501" s="1" t="str">
        <f t="shared" si="39"/>
        <v>--1-1----1</v>
      </c>
      <c r="F2501" s="1" t="s">
        <v>87</v>
      </c>
      <c r="G2501" s="1" t="s">
        <v>87</v>
      </c>
      <c r="H2501" s="1">
        <v>1</v>
      </c>
      <c r="I2501" s="1" t="s">
        <v>87</v>
      </c>
      <c r="J2501" s="1">
        <v>1</v>
      </c>
      <c r="K2501" s="1" t="s">
        <v>87</v>
      </c>
      <c r="L2501" s="1" t="s">
        <v>87</v>
      </c>
      <c r="M2501" s="1" t="s">
        <v>87</v>
      </c>
      <c r="N2501" s="1" t="s">
        <v>87</v>
      </c>
      <c r="O2501" s="1">
        <v>1</v>
      </c>
      <c r="P2501" s="1">
        <v>2720</v>
      </c>
      <c r="Q2501" s="1">
        <v>5815844</v>
      </c>
      <c r="R2501" s="1">
        <v>48220.922984590157</v>
      </c>
      <c r="S2501" s="1">
        <v>61.907024383544922</v>
      </c>
      <c r="T2501" s="1">
        <v>-421.20398077256277</v>
      </c>
      <c r="U2501" s="1">
        <v>76.411061251435186</v>
      </c>
      <c r="V2501" s="1">
        <v>237.7860107421875</v>
      </c>
      <c r="W2501" s="1">
        <v>-87.314201354980469</v>
      </c>
      <c r="X2501" s="1">
        <v>-0.18107119472367475</v>
      </c>
      <c r="Y2501" s="1">
        <v>0.67563710443402547</v>
      </c>
      <c r="Z2501" s="1">
        <v>7.8528928905245738</v>
      </c>
      <c r="AA2501" s="1">
        <v>52.298325058237459</v>
      </c>
      <c r="AB2501" s="1">
        <v>36.93842200719277</v>
      </c>
      <c r="AC2501" s="1">
        <v>2.2090344926720866</v>
      </c>
      <c r="AD2501" s="1">
        <v>2.5688446939085709E-2</v>
      </c>
      <c r="AE2501" s="1">
        <v>0.30267318036728635</v>
      </c>
      <c r="AF2501" s="1">
        <v>4.8514712567943707</v>
      </c>
      <c r="AG2501" s="1">
        <v>-3.9181151284321416</v>
      </c>
      <c r="AH2501" s="1">
        <v>8.2556535815852801</v>
      </c>
      <c r="AI2501" s="1">
        <v>8.5533838309270802</v>
      </c>
      <c r="AJ2501" s="1">
        <v>2.3778600692749023</v>
      </c>
      <c r="AK2501" s="1">
        <v>0</v>
      </c>
      <c r="AL2501" s="1">
        <v>0</v>
      </c>
      <c r="AM2501" s="1">
        <v>6.8017886520186286</v>
      </c>
    </row>
    <row r="2502" spans="5:39" x14ac:dyDescent="0.2">
      <c r="E2502" s="1" t="str">
        <f t="shared" si="39"/>
        <v>--0-0----2</v>
      </c>
      <c r="F2502" s="1" t="s">
        <v>87</v>
      </c>
      <c r="G2502" s="1" t="s">
        <v>87</v>
      </c>
      <c r="H2502" s="1">
        <v>0</v>
      </c>
      <c r="I2502" s="1" t="s">
        <v>87</v>
      </c>
      <c r="J2502" s="1">
        <v>0</v>
      </c>
      <c r="K2502" s="1" t="s">
        <v>87</v>
      </c>
      <c r="L2502" s="1" t="s">
        <v>87</v>
      </c>
      <c r="M2502" s="1" t="s">
        <v>87</v>
      </c>
      <c r="N2502" s="1" t="s">
        <v>87</v>
      </c>
      <c r="O2502" s="1">
        <v>2</v>
      </c>
      <c r="P2502" s="1">
        <v>1115</v>
      </c>
      <c r="Q2502" s="1">
        <v>4105377</v>
      </c>
      <c r="R2502" s="1">
        <v>15458.344926536709</v>
      </c>
      <c r="S2502" s="1">
        <v>21.428714752197266</v>
      </c>
      <c r="T2502" s="1">
        <v>-68.701762157811999</v>
      </c>
      <c r="U2502" s="1">
        <v>55.211401649366699</v>
      </c>
      <c r="V2502" s="1">
        <v>128.3006591796875</v>
      </c>
      <c r="W2502" s="1">
        <v>84.946014404296875</v>
      </c>
      <c r="X2502" s="1">
        <v>0.54951558402913836</v>
      </c>
      <c r="Y2502" s="1">
        <v>0</v>
      </c>
      <c r="Z2502" s="1">
        <v>1.2821964949869404</v>
      </c>
      <c r="AA2502" s="1">
        <v>10.309723077807471</v>
      </c>
      <c r="AB2502" s="1">
        <v>66.541440652100889</v>
      </c>
      <c r="AC2502" s="1">
        <v>20.673083129758851</v>
      </c>
      <c r="AD2502" s="1">
        <v>1.1935566453458477</v>
      </c>
      <c r="AE2502" s="1">
        <v>0</v>
      </c>
      <c r="AF2502" s="1">
        <v>1.2821964949869404</v>
      </c>
      <c r="AG2502" s="1">
        <v>-29.118312697302329</v>
      </c>
      <c r="AH2502" s="1">
        <v>8.3305382185363248E-5</v>
      </c>
      <c r="AI2502" s="1">
        <v>0.55472186518790956</v>
      </c>
      <c r="AJ2502" s="1">
        <v>1.2830066680908203</v>
      </c>
      <c r="AK2502" s="1">
        <v>0</v>
      </c>
      <c r="AL2502" s="1">
        <v>0</v>
      </c>
      <c r="AM2502" s="1">
        <v>-1.3007827268021606</v>
      </c>
    </row>
    <row r="2503" spans="5:39" x14ac:dyDescent="0.2">
      <c r="E2503" s="1" t="str">
        <f t="shared" si="39"/>
        <v>--1-0----2</v>
      </c>
      <c r="F2503" s="1" t="s">
        <v>87</v>
      </c>
      <c r="G2503" s="1" t="s">
        <v>87</v>
      </c>
      <c r="H2503" s="1">
        <v>1</v>
      </c>
      <c r="I2503" s="1" t="s">
        <v>87</v>
      </c>
      <c r="J2503" s="1">
        <v>0</v>
      </c>
      <c r="K2503" s="1" t="s">
        <v>87</v>
      </c>
      <c r="L2503" s="1" t="s">
        <v>87</v>
      </c>
      <c r="M2503" s="1" t="s">
        <v>87</v>
      </c>
      <c r="N2503" s="1" t="s">
        <v>87</v>
      </c>
      <c r="O2503" s="1">
        <v>2</v>
      </c>
      <c r="P2503" s="1">
        <v>1012</v>
      </c>
      <c r="Q2503" s="1">
        <v>2557624</v>
      </c>
      <c r="R2503" s="1">
        <v>24486.250874633912</v>
      </c>
      <c r="S2503" s="1">
        <v>38.134006500244141</v>
      </c>
      <c r="T2503" s="1">
        <v>-48.211543621394675</v>
      </c>
      <c r="U2503" s="1">
        <v>53.689531604478177</v>
      </c>
      <c r="V2503" s="1">
        <v>153.082275390625</v>
      </c>
      <c r="W2503" s="1">
        <v>138.88703918457031</v>
      </c>
      <c r="X2503" s="1">
        <v>0.56720418285205043</v>
      </c>
      <c r="Y2503" s="1">
        <v>0</v>
      </c>
      <c r="Z2503" s="1">
        <v>0.67296834874868239</v>
      </c>
      <c r="AA2503" s="1">
        <v>4.6518956656646955</v>
      </c>
      <c r="AB2503" s="1">
        <v>71.289524965358481</v>
      </c>
      <c r="AC2503" s="1">
        <v>22.747049605415025</v>
      </c>
      <c r="AD2503" s="1">
        <v>0.63856141481312345</v>
      </c>
      <c r="AE2503" s="1">
        <v>0</v>
      </c>
      <c r="AF2503" s="1">
        <v>8.5704544530392265E-2</v>
      </c>
      <c r="AG2503" s="1">
        <v>-31.788778412281999</v>
      </c>
      <c r="AH2503" s="1">
        <v>1.6724506807881064E-2</v>
      </c>
      <c r="AI2503" s="1">
        <v>0.48294615141176223</v>
      </c>
      <c r="AJ2503" s="1">
        <v>1.53082275390625</v>
      </c>
      <c r="AK2503" s="1">
        <v>0</v>
      </c>
      <c r="AL2503" s="1">
        <v>0</v>
      </c>
      <c r="AM2503" s="1">
        <v>11.615887936717092</v>
      </c>
    </row>
    <row r="2504" spans="5:39" x14ac:dyDescent="0.2">
      <c r="E2504" s="1" t="str">
        <f t="shared" si="39"/>
        <v>--0-1----2</v>
      </c>
      <c r="F2504" s="1" t="s">
        <v>87</v>
      </c>
      <c r="G2504" s="1" t="s">
        <v>87</v>
      </c>
      <c r="H2504" s="1">
        <v>0</v>
      </c>
      <c r="I2504" s="1" t="s">
        <v>87</v>
      </c>
      <c r="J2504" s="1">
        <v>1</v>
      </c>
      <c r="K2504" s="1" t="s">
        <v>87</v>
      </c>
      <c r="L2504" s="1" t="s">
        <v>87</v>
      </c>
      <c r="M2504" s="1" t="s">
        <v>87</v>
      </c>
      <c r="N2504" s="1" t="s">
        <v>87</v>
      </c>
      <c r="O2504" s="1">
        <v>2</v>
      </c>
      <c r="P2504" s="1">
        <v>2130</v>
      </c>
      <c r="Q2504" s="1">
        <v>7145046</v>
      </c>
      <c r="R2504" s="1">
        <v>25874.077303285558</v>
      </c>
      <c r="S2504" s="1">
        <v>35.943401336669922</v>
      </c>
      <c r="T2504" s="1">
        <v>-243.80740642956334</v>
      </c>
      <c r="U2504" s="1">
        <v>78.696609133508247</v>
      </c>
      <c r="V2504" s="1">
        <v>167.96128845214844</v>
      </c>
      <c r="W2504" s="1">
        <v>5.0611128807067871</v>
      </c>
      <c r="X2504" s="1">
        <v>1.9560554068778768E-2</v>
      </c>
      <c r="Y2504" s="1">
        <v>0.46108870397755308</v>
      </c>
      <c r="Z2504" s="1">
        <v>7.830558403682776</v>
      </c>
      <c r="AA2504" s="1">
        <v>42.172058794303076</v>
      </c>
      <c r="AB2504" s="1">
        <v>40.168852656791856</v>
      </c>
      <c r="AC2504" s="1">
        <v>8.9234275048754057</v>
      </c>
      <c r="AD2504" s="1">
        <v>0.44401393636933895</v>
      </c>
      <c r="AE2504" s="1">
        <v>0.46108870397755308</v>
      </c>
      <c r="AF2504" s="1">
        <v>7.6829596338498032</v>
      </c>
      <c r="AG2504" s="1">
        <v>-7.5283987038995015</v>
      </c>
      <c r="AH2504" s="1">
        <v>3.7177402826541726</v>
      </c>
      <c r="AI2504" s="1">
        <v>6.0723553269390527</v>
      </c>
      <c r="AJ2504" s="1">
        <v>1.6796128749847412</v>
      </c>
      <c r="AK2504" s="1">
        <v>0</v>
      </c>
      <c r="AL2504" s="1">
        <v>0</v>
      </c>
      <c r="AM2504" s="1">
        <v>-5.1070439151461859E-2</v>
      </c>
    </row>
    <row r="2505" spans="5:39" x14ac:dyDescent="0.2">
      <c r="E2505" s="1" t="str">
        <f t="shared" si="39"/>
        <v>--1-1----2</v>
      </c>
      <c r="F2505" s="1" t="s">
        <v>87</v>
      </c>
      <c r="G2505" s="1" t="s">
        <v>87</v>
      </c>
      <c r="H2505" s="1">
        <v>1</v>
      </c>
      <c r="I2505" s="1" t="s">
        <v>87</v>
      </c>
      <c r="J2505" s="1">
        <v>1</v>
      </c>
      <c r="K2505" s="1" t="s">
        <v>87</v>
      </c>
      <c r="L2505" s="1" t="s">
        <v>87</v>
      </c>
      <c r="M2505" s="1" t="s">
        <v>87</v>
      </c>
      <c r="N2505" s="1" t="s">
        <v>87</v>
      </c>
      <c r="O2505" s="1">
        <v>2</v>
      </c>
      <c r="P2505" s="1">
        <v>6980</v>
      </c>
      <c r="Q2505" s="1">
        <v>15326089</v>
      </c>
      <c r="R2505" s="1">
        <v>50203.007719706133</v>
      </c>
      <c r="S2505" s="1">
        <v>62.740619659423828</v>
      </c>
      <c r="T2505" s="1">
        <v>-350.93642944014834</v>
      </c>
      <c r="U2505" s="1">
        <v>82.764372304969513</v>
      </c>
      <c r="V2505" s="1">
        <v>241.67665100097656</v>
      </c>
      <c r="W2505" s="1">
        <v>-14.130078315734863</v>
      </c>
      <c r="X2505" s="1">
        <v>-2.8145880013058261E-2</v>
      </c>
      <c r="Y2505" s="1">
        <v>0.58383453208447367</v>
      </c>
      <c r="Z2505" s="1">
        <v>4.5568898888685823</v>
      </c>
      <c r="AA2505" s="1">
        <v>42.794198833113917</v>
      </c>
      <c r="AB2505" s="1">
        <v>46.735093343122308</v>
      </c>
      <c r="AC2505" s="1">
        <v>5.2156946237229862</v>
      </c>
      <c r="AD2505" s="1">
        <v>0.11428877908773724</v>
      </c>
      <c r="AE2505" s="1">
        <v>0.29457613093594848</v>
      </c>
      <c r="AF2505" s="1">
        <v>3.0724081009838846</v>
      </c>
      <c r="AG2505" s="1">
        <v>-5.4910268374092883</v>
      </c>
      <c r="AH2505" s="1">
        <v>8.6586010380780305</v>
      </c>
      <c r="AI2505" s="1">
        <v>8.7315230054167312</v>
      </c>
      <c r="AJ2505" s="1">
        <v>2.4167664051055908</v>
      </c>
      <c r="AK2505" s="1">
        <v>0</v>
      </c>
      <c r="AL2505" s="1">
        <v>0</v>
      </c>
      <c r="AM2505" s="1">
        <v>0.46623516867535264</v>
      </c>
    </row>
    <row r="2506" spans="5:39" x14ac:dyDescent="0.2">
      <c r="E2506" s="1" t="str">
        <f t="shared" si="39"/>
        <v>---10----1</v>
      </c>
      <c r="F2506" s="1" t="s">
        <v>87</v>
      </c>
      <c r="G2506" s="1" t="s">
        <v>87</v>
      </c>
      <c r="H2506" s="1" t="s">
        <v>87</v>
      </c>
      <c r="I2506" s="1">
        <v>1</v>
      </c>
      <c r="J2506" s="1">
        <v>0</v>
      </c>
      <c r="K2506" s="1" t="s">
        <v>87</v>
      </c>
      <c r="L2506" s="1" t="s">
        <v>87</v>
      </c>
      <c r="M2506" s="1" t="s">
        <v>87</v>
      </c>
      <c r="N2506" s="1" t="s">
        <v>87</v>
      </c>
      <c r="O2506" s="1">
        <v>1</v>
      </c>
      <c r="P2506" s="1">
        <v>680</v>
      </c>
      <c r="Q2506" s="1">
        <v>2101700</v>
      </c>
      <c r="R2506" s="1">
        <v>13761.472077405995</v>
      </c>
      <c r="S2506" s="1">
        <v>13.216235160827637</v>
      </c>
      <c r="T2506" s="1">
        <v>-115.1446082056077</v>
      </c>
      <c r="U2506" s="1">
        <v>52.259149204108944</v>
      </c>
      <c r="V2506" s="1">
        <v>144.98953247070313</v>
      </c>
      <c r="W2506" s="1">
        <v>70.171073913574219</v>
      </c>
      <c r="X2506" s="1">
        <v>0.50990964861079968</v>
      </c>
      <c r="Y2506" s="1">
        <v>0</v>
      </c>
      <c r="Z2506" s="1">
        <v>3.5351382214397868</v>
      </c>
      <c r="AA2506" s="1">
        <v>11.956749298187182</v>
      </c>
      <c r="AB2506" s="1">
        <v>67.038587809868204</v>
      </c>
      <c r="AC2506" s="1">
        <v>17.420421563496216</v>
      </c>
      <c r="AD2506" s="1">
        <v>4.9103107008612076E-2</v>
      </c>
      <c r="AE2506" s="1">
        <v>0</v>
      </c>
      <c r="AF2506" s="1">
        <v>3.5351382214397868</v>
      </c>
      <c r="AG2506" s="1">
        <v>-19.316279485544165</v>
      </c>
      <c r="AH2506" s="1">
        <v>6.8772898130085173E-3</v>
      </c>
      <c r="AI2506" s="1">
        <v>1.7943009178124569</v>
      </c>
      <c r="AJ2506" s="1">
        <v>1.4498953819274902</v>
      </c>
      <c r="AK2506" s="1">
        <v>0</v>
      </c>
      <c r="AL2506" s="1">
        <v>0</v>
      </c>
      <c r="AM2506" s="1">
        <v>5.5821045348038982</v>
      </c>
    </row>
    <row r="2507" spans="5:39" x14ac:dyDescent="0.2">
      <c r="E2507" s="1" t="str">
        <f t="shared" si="39"/>
        <v>---20----1</v>
      </c>
      <c r="F2507" s="1" t="s">
        <v>87</v>
      </c>
      <c r="G2507" s="1" t="s">
        <v>87</v>
      </c>
      <c r="H2507" s="1" t="s">
        <v>87</v>
      </c>
      <c r="I2507" s="1">
        <v>2</v>
      </c>
      <c r="J2507" s="1">
        <v>0</v>
      </c>
      <c r="K2507" s="1" t="s">
        <v>87</v>
      </c>
      <c r="L2507" s="1" t="s">
        <v>87</v>
      </c>
      <c r="M2507" s="1" t="s">
        <v>87</v>
      </c>
      <c r="N2507" s="1" t="s">
        <v>87</v>
      </c>
      <c r="O2507" s="1">
        <v>1</v>
      </c>
      <c r="P2507" s="1">
        <v>288</v>
      </c>
      <c r="Q2507" s="1">
        <v>942109</v>
      </c>
      <c r="R2507" s="1">
        <v>24008.852167914545</v>
      </c>
      <c r="S2507" s="1">
        <v>47.784034729003906</v>
      </c>
      <c r="T2507" s="1">
        <v>-140.86831032507195</v>
      </c>
      <c r="U2507" s="1">
        <v>51.157901946599395</v>
      </c>
      <c r="V2507" s="1">
        <v>127.06374359130859</v>
      </c>
      <c r="W2507" s="1">
        <v>48.907108306884766</v>
      </c>
      <c r="X2507" s="1">
        <v>0.2037044835164768</v>
      </c>
      <c r="Y2507" s="1">
        <v>0.18564730832631893</v>
      </c>
      <c r="Z2507" s="1">
        <v>2.1130251382801779</v>
      </c>
      <c r="AA2507" s="1">
        <v>35.901472122652471</v>
      </c>
      <c r="AB2507" s="1">
        <v>56.284782334103589</v>
      </c>
      <c r="AC2507" s="1">
        <v>5.5150730966374377</v>
      </c>
      <c r="AD2507" s="1">
        <v>0</v>
      </c>
      <c r="AE2507" s="1">
        <v>0.18564730832631893</v>
      </c>
      <c r="AF2507" s="1">
        <v>2.1130251382801779</v>
      </c>
      <c r="AG2507" s="1">
        <v>-3.0737058645005586</v>
      </c>
      <c r="AH2507" s="1">
        <v>2.094662082625259E-2</v>
      </c>
      <c r="AI2507" s="1">
        <v>2.6236512441747766</v>
      </c>
      <c r="AJ2507" s="1">
        <v>1.2706375122070313</v>
      </c>
      <c r="AK2507" s="1">
        <v>0</v>
      </c>
      <c r="AL2507" s="1">
        <v>0</v>
      </c>
      <c r="AM2507" s="1">
        <v>11.982875367154582</v>
      </c>
    </row>
    <row r="2508" spans="5:39" x14ac:dyDescent="0.2">
      <c r="E2508" s="1" t="str">
        <f t="shared" si="39"/>
        <v>---30----1</v>
      </c>
      <c r="F2508" s="1" t="s">
        <v>87</v>
      </c>
      <c r="G2508" s="1" t="s">
        <v>87</v>
      </c>
      <c r="H2508" s="1" t="s">
        <v>87</v>
      </c>
      <c r="I2508" s="1">
        <v>3</v>
      </c>
      <c r="J2508" s="1">
        <v>0</v>
      </c>
      <c r="K2508" s="1" t="s">
        <v>87</v>
      </c>
      <c r="L2508" s="1" t="s">
        <v>87</v>
      </c>
      <c r="M2508" s="1" t="s">
        <v>87</v>
      </c>
      <c r="N2508" s="1" t="s">
        <v>87</v>
      </c>
      <c r="O2508" s="1">
        <v>1</v>
      </c>
      <c r="P2508" s="1">
        <v>48</v>
      </c>
      <c r="Q2508" s="1">
        <v>106025</v>
      </c>
      <c r="R2508" s="1">
        <v>59870.075940641967</v>
      </c>
      <c r="S2508" s="1">
        <v>89.589981079101563</v>
      </c>
      <c r="T2508" s="1">
        <v>-156.93897063951488</v>
      </c>
      <c r="U2508" s="1">
        <v>66.567277882420726</v>
      </c>
      <c r="V2508" s="1">
        <v>160.21315002441406</v>
      </c>
      <c r="W2508" s="1">
        <v>-69.173728942871094</v>
      </c>
      <c r="X2508" s="1">
        <v>-0.11553973810130658</v>
      </c>
      <c r="Y2508" s="1">
        <v>0</v>
      </c>
      <c r="Z2508" s="1">
        <v>8.9158217401556232</v>
      </c>
      <c r="AA2508" s="1">
        <v>41.362886111766095</v>
      </c>
      <c r="AB2508" s="1">
        <v>49.721292148078284</v>
      </c>
      <c r="AC2508" s="1">
        <v>0</v>
      </c>
      <c r="AD2508" s="1">
        <v>0</v>
      </c>
      <c r="AE2508" s="1">
        <v>0</v>
      </c>
      <c r="AF2508" s="1">
        <v>0</v>
      </c>
      <c r="AG2508" s="1">
        <v>0</v>
      </c>
      <c r="AH2508" s="1">
        <v>0</v>
      </c>
      <c r="AI2508" s="1">
        <v>0</v>
      </c>
      <c r="AJ2508" s="1">
        <v>1.6021316051483154</v>
      </c>
      <c r="AK2508" s="1">
        <v>0</v>
      </c>
      <c r="AL2508" s="1">
        <v>1</v>
      </c>
      <c r="AM2508" s="1">
        <v>-139.01519339746071</v>
      </c>
    </row>
    <row r="2509" spans="5:39" x14ac:dyDescent="0.2">
      <c r="E2509" s="1" t="str">
        <f t="shared" si="39"/>
        <v>---11----1</v>
      </c>
      <c r="F2509" s="1" t="s">
        <v>87</v>
      </c>
      <c r="G2509" s="1" t="s">
        <v>87</v>
      </c>
      <c r="H2509" s="1" t="s">
        <v>87</v>
      </c>
      <c r="I2509" s="1">
        <v>1</v>
      </c>
      <c r="J2509" s="1">
        <v>1</v>
      </c>
      <c r="K2509" s="1" t="s">
        <v>87</v>
      </c>
      <c r="L2509" s="1" t="s">
        <v>87</v>
      </c>
      <c r="M2509" s="1" t="s">
        <v>87</v>
      </c>
      <c r="N2509" s="1" t="s">
        <v>87</v>
      </c>
      <c r="O2509" s="1">
        <v>1</v>
      </c>
      <c r="P2509" s="1">
        <v>997</v>
      </c>
      <c r="Q2509" s="1">
        <v>2457355</v>
      </c>
      <c r="R2509" s="1">
        <v>17830.440627623124</v>
      </c>
      <c r="S2509" s="1">
        <v>16.406970977783203</v>
      </c>
      <c r="T2509" s="1">
        <v>-297.42144997901732</v>
      </c>
      <c r="U2509" s="1">
        <v>65.331784620194142</v>
      </c>
      <c r="V2509" s="1">
        <v>196.85507202148438</v>
      </c>
      <c r="W2509" s="1">
        <v>-10.612648963928223</v>
      </c>
      <c r="X2509" s="1">
        <v>-5.9519835687554382E-2</v>
      </c>
      <c r="Y2509" s="1">
        <v>1.3983327602238993</v>
      </c>
      <c r="Z2509" s="1">
        <v>16.653068034533064</v>
      </c>
      <c r="AA2509" s="1">
        <v>42.580660913868776</v>
      </c>
      <c r="AB2509" s="1">
        <v>34.479877754740365</v>
      </c>
      <c r="AC2509" s="1">
        <v>4.8272634601024276</v>
      </c>
      <c r="AD2509" s="1">
        <v>6.0797076531473877E-2</v>
      </c>
      <c r="AE2509" s="1">
        <v>1.3983327602238993</v>
      </c>
      <c r="AF2509" s="1">
        <v>16.653068034533064</v>
      </c>
      <c r="AG2509" s="1">
        <v>-8.4754629191047712</v>
      </c>
      <c r="AH2509" s="1">
        <v>3.9353056756917804</v>
      </c>
      <c r="AI2509" s="1">
        <v>16.692485982736279</v>
      </c>
      <c r="AJ2509" s="1">
        <v>1.9685506820678711</v>
      </c>
      <c r="AK2509" s="1">
        <v>0</v>
      </c>
      <c r="AL2509" s="1">
        <v>0</v>
      </c>
      <c r="AM2509" s="1">
        <v>12.469615116663507</v>
      </c>
    </row>
    <row r="2510" spans="5:39" x14ac:dyDescent="0.2">
      <c r="E2510" s="1" t="str">
        <f t="shared" si="39"/>
        <v>---21----1</v>
      </c>
      <c r="F2510" s="1" t="s">
        <v>87</v>
      </c>
      <c r="G2510" s="1" t="s">
        <v>87</v>
      </c>
      <c r="H2510" s="1" t="s">
        <v>87</v>
      </c>
      <c r="I2510" s="1">
        <v>2</v>
      </c>
      <c r="J2510" s="1">
        <v>1</v>
      </c>
      <c r="K2510" s="1" t="s">
        <v>87</v>
      </c>
      <c r="L2510" s="1" t="s">
        <v>87</v>
      </c>
      <c r="M2510" s="1" t="s">
        <v>87</v>
      </c>
      <c r="N2510" s="1" t="s">
        <v>87</v>
      </c>
      <c r="O2510" s="1">
        <v>1</v>
      </c>
      <c r="P2510" s="1">
        <v>1942</v>
      </c>
      <c r="Q2510" s="1">
        <v>4470930</v>
      </c>
      <c r="R2510" s="1">
        <v>37978.58875155713</v>
      </c>
      <c r="S2510" s="1">
        <v>56.250499725341797</v>
      </c>
      <c r="T2510" s="1">
        <v>-380.68874212298078</v>
      </c>
      <c r="U2510" s="1">
        <v>72.947466419976337</v>
      </c>
      <c r="V2510" s="1">
        <v>223.14151000976563</v>
      </c>
      <c r="W2510" s="1">
        <v>-27.036209106445313</v>
      </c>
      <c r="X2510" s="1">
        <v>-7.1188029874693082E-2</v>
      </c>
      <c r="Y2510" s="1">
        <v>0.24878492841534089</v>
      </c>
      <c r="Z2510" s="1">
        <v>8.7660732778191566</v>
      </c>
      <c r="AA2510" s="1">
        <v>49.034540912069744</v>
      </c>
      <c r="AB2510" s="1">
        <v>39.830102461903898</v>
      </c>
      <c r="AC2510" s="1">
        <v>2.120498419791855</v>
      </c>
      <c r="AD2510" s="1">
        <v>0</v>
      </c>
      <c r="AE2510" s="1">
        <v>0.24878492841534089</v>
      </c>
      <c r="AF2510" s="1">
        <v>8.7660732778191566</v>
      </c>
      <c r="AG2510" s="1">
        <v>-1.1308975826853374</v>
      </c>
      <c r="AH2510" s="1">
        <v>6.8260127235431014</v>
      </c>
      <c r="AI2510" s="1">
        <v>13.207196870869005</v>
      </c>
      <c r="AJ2510" s="1">
        <v>2.2314152717590332</v>
      </c>
      <c r="AK2510" s="1">
        <v>0</v>
      </c>
      <c r="AL2510" s="1">
        <v>0</v>
      </c>
      <c r="AM2510" s="1">
        <v>38.66123820521355</v>
      </c>
    </row>
    <row r="2511" spans="5:39" x14ac:dyDescent="0.2">
      <c r="E2511" s="1" t="str">
        <f t="shared" si="39"/>
        <v>---31----1</v>
      </c>
      <c r="F2511" s="1" t="s">
        <v>87</v>
      </c>
      <c r="G2511" s="1" t="s">
        <v>87</v>
      </c>
      <c r="H2511" s="1" t="s">
        <v>87</v>
      </c>
      <c r="I2511" s="1">
        <v>3</v>
      </c>
      <c r="J2511" s="1">
        <v>1</v>
      </c>
      <c r="K2511" s="1" t="s">
        <v>87</v>
      </c>
      <c r="L2511" s="1" t="s">
        <v>87</v>
      </c>
      <c r="M2511" s="1" t="s">
        <v>87</v>
      </c>
      <c r="N2511" s="1" t="s">
        <v>87</v>
      </c>
      <c r="O2511" s="1">
        <v>1</v>
      </c>
      <c r="P2511" s="1">
        <v>692</v>
      </c>
      <c r="Q2511" s="1">
        <v>1907423</v>
      </c>
      <c r="R2511" s="1">
        <v>74384.095061066371</v>
      </c>
      <c r="S2511" s="1">
        <v>90.180030822753906</v>
      </c>
      <c r="T2511" s="1">
        <v>-520.66940995869732</v>
      </c>
      <c r="U2511" s="1">
        <v>80.414722118600821</v>
      </c>
      <c r="V2511" s="1">
        <v>218.11166381835938</v>
      </c>
      <c r="W2511" s="1">
        <v>-294.11126708984375</v>
      </c>
      <c r="X2511" s="1">
        <v>-0.39539536892717481</v>
      </c>
      <c r="Y2511" s="1">
        <v>1.1371887620103145</v>
      </c>
      <c r="Z2511" s="1">
        <v>9.9263246799477614</v>
      </c>
      <c r="AA2511" s="1">
        <v>73.830765383451919</v>
      </c>
      <c r="AB2511" s="1">
        <v>15.105721174590009</v>
      </c>
      <c r="AC2511" s="1">
        <v>0</v>
      </c>
      <c r="AD2511" s="1">
        <v>0</v>
      </c>
      <c r="AE2511" s="1">
        <v>0</v>
      </c>
      <c r="AF2511" s="1">
        <v>0</v>
      </c>
      <c r="AG2511" s="1">
        <v>1.214103086545075</v>
      </c>
      <c r="AH2511" s="1">
        <v>11.713937771011961</v>
      </c>
      <c r="AI2511" s="1">
        <v>0</v>
      </c>
      <c r="AJ2511" s="1">
        <v>2.1811165809631348</v>
      </c>
      <c r="AK2511" s="1">
        <v>0</v>
      </c>
      <c r="AL2511" s="1">
        <v>0</v>
      </c>
      <c r="AM2511" s="1">
        <v>-84.896275175031519</v>
      </c>
    </row>
    <row r="2512" spans="5:39" x14ac:dyDescent="0.2">
      <c r="E2512" s="1" t="str">
        <f t="shared" si="39"/>
        <v>---10----2</v>
      </c>
      <c r="F2512" s="1" t="s">
        <v>87</v>
      </c>
      <c r="G2512" s="1" t="s">
        <v>87</v>
      </c>
      <c r="H2512" s="1" t="s">
        <v>87</v>
      </c>
      <c r="I2512" s="1">
        <v>1</v>
      </c>
      <c r="J2512" s="1">
        <v>0</v>
      </c>
      <c r="K2512" s="1" t="s">
        <v>87</v>
      </c>
      <c r="L2512" s="1" t="s">
        <v>87</v>
      </c>
      <c r="M2512" s="1" t="s">
        <v>87</v>
      </c>
      <c r="N2512" s="1" t="s">
        <v>87</v>
      </c>
      <c r="O2512" s="1">
        <v>2</v>
      </c>
      <c r="P2512" s="1">
        <v>1414</v>
      </c>
      <c r="Q2512" s="1">
        <v>4303994</v>
      </c>
      <c r="R2512" s="1">
        <v>13262.076758603855</v>
      </c>
      <c r="S2512" s="1">
        <v>12.765400886535645</v>
      </c>
      <c r="T2512" s="1">
        <v>-55.156733285897594</v>
      </c>
      <c r="U2512" s="1">
        <v>54.104605640862871</v>
      </c>
      <c r="V2512" s="1">
        <v>140.97373962402344</v>
      </c>
      <c r="W2512" s="1">
        <v>100.39265441894531</v>
      </c>
      <c r="X2512" s="1">
        <v>0.75699044913018587</v>
      </c>
      <c r="Y2512" s="1">
        <v>0</v>
      </c>
      <c r="Z2512" s="1">
        <v>0.81303552003092938</v>
      </c>
      <c r="AA2512" s="1">
        <v>4.5439422080978735</v>
      </c>
      <c r="AB2512" s="1">
        <v>66.172048566982198</v>
      </c>
      <c r="AC2512" s="1">
        <v>27.117324048314195</v>
      </c>
      <c r="AD2512" s="1">
        <v>1.3536496565748002</v>
      </c>
      <c r="AE2512" s="1">
        <v>0</v>
      </c>
      <c r="AF2512" s="1">
        <v>0.81303552003092938</v>
      </c>
      <c r="AG2512" s="1">
        <v>-43.283031641069442</v>
      </c>
      <c r="AH2512" s="1">
        <v>6.2214306060835584E-3</v>
      </c>
      <c r="AI2512" s="1">
        <v>0.40326974083041156</v>
      </c>
      <c r="AJ2512" s="1">
        <v>1.4097373485565186</v>
      </c>
      <c r="AK2512" s="1">
        <v>0</v>
      </c>
      <c r="AL2512" s="1">
        <v>0</v>
      </c>
      <c r="AM2512" s="1">
        <v>3.3445913057113721</v>
      </c>
    </row>
    <row r="2513" spans="5:39" x14ac:dyDescent="0.2">
      <c r="E2513" s="1" t="str">
        <f t="shared" si="39"/>
        <v>---20----2</v>
      </c>
      <c r="F2513" s="1" t="s">
        <v>87</v>
      </c>
      <c r="G2513" s="1" t="s">
        <v>87</v>
      </c>
      <c r="H2513" s="1" t="s">
        <v>87</v>
      </c>
      <c r="I2513" s="1">
        <v>2</v>
      </c>
      <c r="J2513" s="1">
        <v>0</v>
      </c>
      <c r="K2513" s="1" t="s">
        <v>87</v>
      </c>
      <c r="L2513" s="1" t="s">
        <v>87</v>
      </c>
      <c r="M2513" s="1" t="s">
        <v>87</v>
      </c>
      <c r="N2513" s="1" t="s">
        <v>87</v>
      </c>
      <c r="O2513" s="1">
        <v>2</v>
      </c>
      <c r="P2513" s="1">
        <v>613</v>
      </c>
      <c r="Q2513" s="1">
        <v>2054256</v>
      </c>
      <c r="R2513" s="1">
        <v>25363.309653303517</v>
      </c>
      <c r="S2513" s="1">
        <v>50.168712615966797</v>
      </c>
      <c r="T2513" s="1">
        <v>-69.663473025804706</v>
      </c>
      <c r="U2513" s="1">
        <v>55.352451396481314</v>
      </c>
      <c r="V2513" s="1">
        <v>129.89968872070313</v>
      </c>
      <c r="W2513" s="1">
        <v>128.11659240722656</v>
      </c>
      <c r="X2513" s="1">
        <v>0.5051256880844005</v>
      </c>
      <c r="Y2513" s="1">
        <v>0</v>
      </c>
      <c r="Z2513" s="1">
        <v>0.96570242462477895</v>
      </c>
      <c r="AA2513" s="1">
        <v>12.113631407185862</v>
      </c>
      <c r="AB2513" s="1">
        <v>73.756045984531625</v>
      </c>
      <c r="AC2513" s="1">
        <v>12.820407972521439</v>
      </c>
      <c r="AD2513" s="1">
        <v>0.34421221113629458</v>
      </c>
      <c r="AE2513" s="1">
        <v>0</v>
      </c>
      <c r="AF2513" s="1">
        <v>0.96570242462477895</v>
      </c>
      <c r="AG2513" s="1">
        <v>-6.9761382586835126</v>
      </c>
      <c r="AH2513" s="1">
        <v>7.9542179747801641E-3</v>
      </c>
      <c r="AI2513" s="1">
        <v>0.86496839214891197</v>
      </c>
      <c r="AJ2513" s="1">
        <v>1.2989968061447144</v>
      </c>
      <c r="AK2513" s="1">
        <v>0</v>
      </c>
      <c r="AL2513" s="1">
        <v>0</v>
      </c>
      <c r="AM2513" s="1">
        <v>18.631155049371312</v>
      </c>
    </row>
    <row r="2514" spans="5:39" x14ac:dyDescent="0.2">
      <c r="E2514" s="1" t="str">
        <f t="shared" si="39"/>
        <v>---30----2</v>
      </c>
      <c r="F2514" s="1" t="s">
        <v>87</v>
      </c>
      <c r="G2514" s="1" t="s">
        <v>87</v>
      </c>
      <c r="H2514" s="1" t="s">
        <v>87</v>
      </c>
      <c r="I2514" s="1">
        <v>3</v>
      </c>
      <c r="J2514" s="1">
        <v>0</v>
      </c>
      <c r="K2514" s="1" t="s">
        <v>87</v>
      </c>
      <c r="L2514" s="1" t="s">
        <v>87</v>
      </c>
      <c r="M2514" s="1" t="s">
        <v>87</v>
      </c>
      <c r="N2514" s="1" t="s">
        <v>87</v>
      </c>
      <c r="O2514" s="1">
        <v>2</v>
      </c>
      <c r="P2514" s="1">
        <v>100</v>
      </c>
      <c r="Q2514" s="1">
        <v>304751</v>
      </c>
      <c r="R2514" s="1">
        <v>55475.869791167577</v>
      </c>
      <c r="S2514" s="1">
        <v>90.2501220703125</v>
      </c>
      <c r="T2514" s="1">
        <v>-81.551098106573676</v>
      </c>
      <c r="U2514" s="1">
        <v>57.119581569459882</v>
      </c>
      <c r="V2514" s="1">
        <v>146.52027893066406</v>
      </c>
      <c r="W2514" s="1">
        <v>28.490745544433594</v>
      </c>
      <c r="X2514" s="1">
        <v>5.1357005580414825E-2</v>
      </c>
      <c r="Y2514" s="1">
        <v>0</v>
      </c>
      <c r="Z2514" s="1">
        <v>4.9286138519643901</v>
      </c>
      <c r="AA2514" s="1">
        <v>32.096695334879946</v>
      </c>
      <c r="AB2514" s="1">
        <v>62.974690813155654</v>
      </c>
      <c r="AC2514" s="1">
        <v>0</v>
      </c>
      <c r="AD2514" s="1">
        <v>0</v>
      </c>
      <c r="AE2514" s="1">
        <v>0</v>
      </c>
      <c r="AF2514" s="1">
        <v>0</v>
      </c>
      <c r="AG2514" s="1">
        <v>-0.73730630249300178</v>
      </c>
      <c r="AH2514" s="1">
        <v>0</v>
      </c>
      <c r="AI2514" s="1">
        <v>0</v>
      </c>
      <c r="AJ2514" s="1">
        <v>1.4652026891708374</v>
      </c>
      <c r="AK2514" s="1">
        <v>0</v>
      </c>
      <c r="AL2514" s="1">
        <v>0</v>
      </c>
      <c r="AM2514" s="1">
        <v>-92.860704902323391</v>
      </c>
    </row>
    <row r="2515" spans="5:39" x14ac:dyDescent="0.2">
      <c r="E2515" s="1" t="str">
        <f t="shared" si="39"/>
        <v>---11----2</v>
      </c>
      <c r="F2515" s="1" t="s">
        <v>87</v>
      </c>
      <c r="G2515" s="1" t="s">
        <v>87</v>
      </c>
      <c r="H2515" s="1" t="s">
        <v>87</v>
      </c>
      <c r="I2515" s="1">
        <v>1</v>
      </c>
      <c r="J2515" s="1">
        <v>1</v>
      </c>
      <c r="K2515" s="1" t="s">
        <v>87</v>
      </c>
      <c r="L2515" s="1" t="s">
        <v>87</v>
      </c>
      <c r="M2515" s="1" t="s">
        <v>87</v>
      </c>
      <c r="N2515" s="1" t="s">
        <v>87</v>
      </c>
      <c r="O2515" s="1">
        <v>2</v>
      </c>
      <c r="P2515" s="1">
        <v>2121</v>
      </c>
      <c r="Q2515" s="1">
        <v>5407431</v>
      </c>
      <c r="R2515" s="1">
        <v>17644.993124337383</v>
      </c>
      <c r="S2515" s="1">
        <v>16.352659225463867</v>
      </c>
      <c r="T2515" s="1">
        <v>-216.44511102504657</v>
      </c>
      <c r="U2515" s="1">
        <v>74.287973131991578</v>
      </c>
      <c r="V2515" s="1">
        <v>194.79161071777344</v>
      </c>
      <c r="W2515" s="1">
        <v>55.80682373046875</v>
      </c>
      <c r="X2515" s="1">
        <v>0.31627568986408683</v>
      </c>
      <c r="Y2515" s="1">
        <v>0.67558883321858387</v>
      </c>
      <c r="Z2515" s="1">
        <v>8.2974706473369704</v>
      </c>
      <c r="AA2515" s="1">
        <v>31.201026883190931</v>
      </c>
      <c r="AB2515" s="1">
        <v>42.338330345777877</v>
      </c>
      <c r="AC2515" s="1">
        <v>16.576966030634509</v>
      </c>
      <c r="AD2515" s="1">
        <v>0.9106172598411334</v>
      </c>
      <c r="AE2515" s="1">
        <v>0.67558883321858387</v>
      </c>
      <c r="AF2515" s="1">
        <v>8.2974706473369704</v>
      </c>
      <c r="AG2515" s="1">
        <v>-22.6428755091478</v>
      </c>
      <c r="AH2515" s="1">
        <v>3.3517354438970077</v>
      </c>
      <c r="AI2515" s="1">
        <v>7.8160966236883844</v>
      </c>
      <c r="AJ2515" s="1">
        <v>1.9479161500930786</v>
      </c>
      <c r="AK2515" s="1">
        <v>0</v>
      </c>
      <c r="AL2515" s="1">
        <v>0</v>
      </c>
      <c r="AM2515" s="1">
        <v>14.647392320882469</v>
      </c>
    </row>
    <row r="2516" spans="5:39" x14ac:dyDescent="0.2">
      <c r="E2516" s="1" t="str">
        <f t="shared" si="39"/>
        <v>---21----2</v>
      </c>
      <c r="F2516" s="1" t="s">
        <v>87</v>
      </c>
      <c r="G2516" s="1" t="s">
        <v>87</v>
      </c>
      <c r="H2516" s="1" t="s">
        <v>87</v>
      </c>
      <c r="I2516" s="1">
        <v>2</v>
      </c>
      <c r="J2516" s="1">
        <v>1</v>
      </c>
      <c r="K2516" s="1" t="s">
        <v>87</v>
      </c>
      <c r="L2516" s="1" t="s">
        <v>87</v>
      </c>
      <c r="M2516" s="1" t="s">
        <v>87</v>
      </c>
      <c r="N2516" s="1" t="s">
        <v>87</v>
      </c>
      <c r="O2516" s="1">
        <v>2</v>
      </c>
      <c r="P2516" s="1">
        <v>4963</v>
      </c>
      <c r="Q2516" s="1">
        <v>11907706</v>
      </c>
      <c r="R2516" s="1">
        <v>38175.077532513962</v>
      </c>
      <c r="S2516" s="1">
        <v>55.636417388916016</v>
      </c>
      <c r="T2516" s="1">
        <v>-320.02672742467701</v>
      </c>
      <c r="U2516" s="1">
        <v>83.433358826683403</v>
      </c>
      <c r="V2516" s="1">
        <v>226.53179931640625</v>
      </c>
      <c r="W2516" s="1">
        <v>43.512680053710938</v>
      </c>
      <c r="X2516" s="1">
        <v>0.11398190355121324</v>
      </c>
      <c r="Y2516" s="1">
        <v>0.34901768653005039</v>
      </c>
      <c r="Z2516" s="1">
        <v>4.79648221076335</v>
      </c>
      <c r="AA2516" s="1">
        <v>37.732112297700333</v>
      </c>
      <c r="AB2516" s="1">
        <v>52.698555036545244</v>
      </c>
      <c r="AC2516" s="1">
        <v>4.423832768461029</v>
      </c>
      <c r="AD2516" s="1">
        <v>0</v>
      </c>
      <c r="AE2516" s="1">
        <v>0.34901768653005039</v>
      </c>
      <c r="AF2516" s="1">
        <v>4.79648221076335</v>
      </c>
      <c r="AG2516" s="1">
        <v>-1.1064156978292452</v>
      </c>
      <c r="AH2516" s="1">
        <v>6.8027201549849288</v>
      </c>
      <c r="AI2516" s="1">
        <v>11.332355169329924</v>
      </c>
      <c r="AJ2516" s="1">
        <v>2.2653179168701172</v>
      </c>
      <c r="AK2516" s="1">
        <v>0</v>
      </c>
      <c r="AL2516" s="1">
        <v>0</v>
      </c>
      <c r="AM2516" s="1">
        <v>36.545593407935314</v>
      </c>
    </row>
    <row r="2517" spans="5:39" x14ac:dyDescent="0.2">
      <c r="E2517" s="1" t="str">
        <f t="shared" si="39"/>
        <v>---31----2</v>
      </c>
      <c r="F2517" s="1" t="s">
        <v>87</v>
      </c>
      <c r="G2517" s="1" t="s">
        <v>87</v>
      </c>
      <c r="H2517" s="1" t="s">
        <v>87</v>
      </c>
      <c r="I2517" s="1">
        <v>3</v>
      </c>
      <c r="J2517" s="1">
        <v>1</v>
      </c>
      <c r="K2517" s="1" t="s">
        <v>87</v>
      </c>
      <c r="L2517" s="1" t="s">
        <v>87</v>
      </c>
      <c r="M2517" s="1" t="s">
        <v>87</v>
      </c>
      <c r="N2517" s="1" t="s">
        <v>87</v>
      </c>
      <c r="O2517" s="1">
        <v>2</v>
      </c>
      <c r="P2517" s="1">
        <v>2026</v>
      </c>
      <c r="Q2517" s="1">
        <v>5155998</v>
      </c>
      <c r="R2517" s="1">
        <v>78412.667018047854</v>
      </c>
      <c r="S2517" s="1">
        <v>90.662879943847656</v>
      </c>
      <c r="T2517" s="1">
        <v>-414.9151918894039</v>
      </c>
      <c r="U2517" s="1">
        <v>84.472110333688775</v>
      </c>
      <c r="V2517" s="1">
        <v>223.67205810546875</v>
      </c>
      <c r="W2517" s="1">
        <v>-194.00796508789063</v>
      </c>
      <c r="X2517" s="1">
        <v>-0.24741916384917348</v>
      </c>
      <c r="Y2517" s="1">
        <v>0.85981414267422129</v>
      </c>
      <c r="Z2517" s="1">
        <v>4.6171274697934326</v>
      </c>
      <c r="AA2517" s="1">
        <v>65.7813870370004</v>
      </c>
      <c r="AB2517" s="1">
        <v>28.474409803882779</v>
      </c>
      <c r="AC2517" s="1">
        <v>0.26726154664916468</v>
      </c>
      <c r="AD2517" s="1">
        <v>0</v>
      </c>
      <c r="AE2517" s="1">
        <v>0</v>
      </c>
      <c r="AF2517" s="1">
        <v>0</v>
      </c>
      <c r="AG2517" s="1">
        <v>-0.45230202179391654</v>
      </c>
      <c r="AH2517" s="1">
        <v>11.663473436516259</v>
      </c>
      <c r="AI2517" s="1">
        <v>0</v>
      </c>
      <c r="AJ2517" s="1">
        <v>2.2367205619812012</v>
      </c>
      <c r="AK2517" s="1">
        <v>0</v>
      </c>
      <c r="AL2517" s="1">
        <v>0</v>
      </c>
      <c r="AM2517" s="1">
        <v>-98.44811502046025</v>
      </c>
    </row>
    <row r="2518" spans="5:39" x14ac:dyDescent="0.2">
      <c r="E2518" s="1" t="str">
        <f t="shared" si="39"/>
        <v>----0-0--1</v>
      </c>
      <c r="F2518" s="1" t="s">
        <v>87</v>
      </c>
      <c r="G2518" s="1" t="s">
        <v>87</v>
      </c>
      <c r="H2518" s="1" t="s">
        <v>87</v>
      </c>
      <c r="I2518" s="1" t="s">
        <v>87</v>
      </c>
      <c r="J2518" s="1">
        <v>0</v>
      </c>
      <c r="K2518" s="1" t="s">
        <v>87</v>
      </c>
      <c r="L2518" s="1">
        <v>0</v>
      </c>
      <c r="M2518" s="1" t="s">
        <v>87</v>
      </c>
      <c r="N2518" s="1" t="s">
        <v>87</v>
      </c>
      <c r="O2518" s="1">
        <v>1</v>
      </c>
      <c r="P2518" s="1">
        <v>507</v>
      </c>
      <c r="Q2518" s="1">
        <v>1601423</v>
      </c>
      <c r="R2518" s="1">
        <v>17417.309552215458</v>
      </c>
      <c r="S2518" s="1">
        <v>25.530185699462891</v>
      </c>
      <c r="T2518" s="1">
        <v>-136.13276607708144</v>
      </c>
      <c r="U2518" s="1">
        <v>52.642324579690424</v>
      </c>
      <c r="V2518" s="1">
        <v>133.82859802246094</v>
      </c>
      <c r="W2518" s="1">
        <v>50.235790252685547</v>
      </c>
      <c r="X2518" s="1">
        <v>0.28842451299429089</v>
      </c>
      <c r="Y2518" s="1">
        <v>0.10921536658334494</v>
      </c>
      <c r="Z2518" s="1">
        <v>4.9293035006990653</v>
      </c>
      <c r="AA2518" s="1">
        <v>21.903207334976454</v>
      </c>
      <c r="AB2518" s="1">
        <v>63.2418792536388</v>
      </c>
      <c r="AC2518" s="1">
        <v>9.7519518578164543</v>
      </c>
      <c r="AD2518" s="1">
        <v>6.4442686285884496E-2</v>
      </c>
      <c r="AE2518" s="1">
        <v>0.10921536658334494</v>
      </c>
      <c r="AF2518" s="1">
        <v>4.9293035006990653</v>
      </c>
      <c r="AG2518" s="1">
        <v>-10.010801384294815</v>
      </c>
      <c r="AH2518" s="1">
        <v>1.4379711044489808E-2</v>
      </c>
      <c r="AI2518" s="1">
        <v>3.5510616239210919</v>
      </c>
      <c r="AJ2518" s="1">
        <v>1.3382860422134399</v>
      </c>
      <c r="AK2518" s="1">
        <v>0</v>
      </c>
      <c r="AL2518" s="1">
        <v>0</v>
      </c>
      <c r="AM2518" s="1">
        <v>6.3429890418019932</v>
      </c>
    </row>
    <row r="2519" spans="5:39" x14ac:dyDescent="0.2">
      <c r="E2519" s="1" t="str">
        <f t="shared" si="39"/>
        <v>----0-1--1</v>
      </c>
      <c r="F2519" s="1" t="s">
        <v>87</v>
      </c>
      <c r="G2519" s="1" t="s">
        <v>87</v>
      </c>
      <c r="H2519" s="1" t="s">
        <v>87</v>
      </c>
      <c r="I2519" s="1" t="s">
        <v>87</v>
      </c>
      <c r="J2519" s="1">
        <v>0</v>
      </c>
      <c r="K2519" s="1" t="s">
        <v>87</v>
      </c>
      <c r="L2519" s="1">
        <v>1</v>
      </c>
      <c r="M2519" s="1" t="s">
        <v>87</v>
      </c>
      <c r="N2519" s="1" t="s">
        <v>87</v>
      </c>
      <c r="O2519" s="1">
        <v>1</v>
      </c>
      <c r="P2519" s="1">
        <v>509</v>
      </c>
      <c r="Q2519" s="1">
        <v>1548411</v>
      </c>
      <c r="R2519" s="1">
        <v>19372.560811512569</v>
      </c>
      <c r="S2519" s="1">
        <v>26.742563247680664</v>
      </c>
      <c r="T2519" s="1">
        <v>-111.95092113809916</v>
      </c>
      <c r="U2519" s="1">
        <v>52.172543342424326</v>
      </c>
      <c r="V2519" s="1">
        <v>146.66828918457031</v>
      </c>
      <c r="W2519" s="1">
        <v>68.3096923828125</v>
      </c>
      <c r="X2519" s="1">
        <v>0.3526105456446314</v>
      </c>
      <c r="Y2519" s="1">
        <v>0</v>
      </c>
      <c r="Z2519" s="1">
        <v>1.5964107720753729</v>
      </c>
      <c r="AA2519" s="1">
        <v>18.252130732731814</v>
      </c>
      <c r="AB2519" s="1">
        <v>63.236505036453508</v>
      </c>
      <c r="AC2519" s="1">
        <v>16.914953458739316</v>
      </c>
      <c r="AD2519" s="1">
        <v>0</v>
      </c>
      <c r="AE2519" s="1">
        <v>0</v>
      </c>
      <c r="AF2519" s="1">
        <v>0.98591394662011567</v>
      </c>
      <c r="AG2519" s="1">
        <v>-17.735124993817458</v>
      </c>
      <c r="AH2519" s="1">
        <v>7.2073887359363886E-3</v>
      </c>
      <c r="AI2519" s="1">
        <v>0.35913974390527365</v>
      </c>
      <c r="AJ2519" s="1">
        <v>1.4666829109191895</v>
      </c>
      <c r="AK2519" s="1">
        <v>0</v>
      </c>
      <c r="AL2519" s="1">
        <v>0</v>
      </c>
      <c r="AM2519" s="1">
        <v>-1.2114423045195746</v>
      </c>
    </row>
    <row r="2520" spans="5:39" x14ac:dyDescent="0.2">
      <c r="E2520" s="1" t="str">
        <f t="shared" si="39"/>
        <v>----1-0--1</v>
      </c>
      <c r="F2520" s="1" t="s">
        <v>87</v>
      </c>
      <c r="G2520" s="1" t="s">
        <v>87</v>
      </c>
      <c r="H2520" s="1" t="s">
        <v>87</v>
      </c>
      <c r="I2520" s="1" t="s">
        <v>87</v>
      </c>
      <c r="J2520" s="1">
        <v>1</v>
      </c>
      <c r="K2520" s="1" t="s">
        <v>87</v>
      </c>
      <c r="L2520" s="1">
        <v>0</v>
      </c>
      <c r="M2520" s="1" t="s">
        <v>87</v>
      </c>
      <c r="N2520" s="1" t="s">
        <v>87</v>
      </c>
      <c r="O2520" s="1">
        <v>1</v>
      </c>
      <c r="P2520" s="1">
        <v>2664</v>
      </c>
      <c r="Q2520" s="1">
        <v>6412089</v>
      </c>
      <c r="R2520" s="1">
        <v>40047.742459934205</v>
      </c>
      <c r="S2520" s="1">
        <v>51.932121276855469</v>
      </c>
      <c r="T2520" s="1">
        <v>-409.63487953362642</v>
      </c>
      <c r="U2520" s="1">
        <v>74.149420053518313</v>
      </c>
      <c r="V2520" s="1">
        <v>216.58438110351563</v>
      </c>
      <c r="W2520" s="1">
        <v>-90.552459716796875</v>
      </c>
      <c r="X2520" s="1">
        <v>-0.22611127158388553</v>
      </c>
      <c r="Y2520" s="1">
        <v>0.60423365926455475</v>
      </c>
      <c r="Z2520" s="1">
        <v>12.702131863734268</v>
      </c>
      <c r="AA2520" s="1">
        <v>54.394800196940494</v>
      </c>
      <c r="AB2520" s="1">
        <v>29.907679073075872</v>
      </c>
      <c r="AC2520" s="1">
        <v>2.367855468007384</v>
      </c>
      <c r="AD2520" s="1">
        <v>2.3299738977422178E-2</v>
      </c>
      <c r="AE2520" s="1">
        <v>0.52098465882179745</v>
      </c>
      <c r="AF2520" s="1">
        <v>10.425245189204329</v>
      </c>
      <c r="AG2520" s="1">
        <v>-1.8622083515484302</v>
      </c>
      <c r="AH2520" s="1">
        <v>7.6497384417266563</v>
      </c>
      <c r="AI2520" s="1">
        <v>12.689491716651624</v>
      </c>
      <c r="AJ2520" s="1">
        <v>2.1658437252044678</v>
      </c>
      <c r="AK2520" s="1">
        <v>0</v>
      </c>
      <c r="AL2520" s="1">
        <v>0</v>
      </c>
      <c r="AM2520" s="1">
        <v>9.8716025140730927</v>
      </c>
    </row>
    <row r="2521" spans="5:39" x14ac:dyDescent="0.2">
      <c r="E2521" s="1" t="str">
        <f t="shared" si="39"/>
        <v>----1-1--1</v>
      </c>
      <c r="F2521" s="1" t="s">
        <v>87</v>
      </c>
      <c r="G2521" s="1" t="s">
        <v>87</v>
      </c>
      <c r="H2521" s="1" t="s">
        <v>87</v>
      </c>
      <c r="I2521" s="1" t="s">
        <v>87</v>
      </c>
      <c r="J2521" s="1">
        <v>1</v>
      </c>
      <c r="K2521" s="1" t="s">
        <v>87</v>
      </c>
      <c r="L2521" s="1">
        <v>1</v>
      </c>
      <c r="M2521" s="1" t="s">
        <v>87</v>
      </c>
      <c r="N2521" s="1" t="s">
        <v>87</v>
      </c>
      <c r="O2521" s="1">
        <v>1</v>
      </c>
      <c r="P2521" s="1">
        <v>967</v>
      </c>
      <c r="Q2521" s="1">
        <v>2423619</v>
      </c>
      <c r="R2521" s="1">
        <v>40727.349920502755</v>
      </c>
      <c r="S2521" s="1">
        <v>53.980377197265625</v>
      </c>
      <c r="T2521" s="1">
        <v>-329.84735138272356</v>
      </c>
      <c r="U2521" s="1">
        <v>67.922645210532664</v>
      </c>
      <c r="V2521" s="1">
        <v>209.87861633300781</v>
      </c>
      <c r="W2521" s="1">
        <v>-52.533092498779297</v>
      </c>
      <c r="X2521" s="1">
        <v>-0.12898725942473696</v>
      </c>
      <c r="Y2521" s="1">
        <v>1.1731216829047799</v>
      </c>
      <c r="Z2521" s="1">
        <v>7.2624863891560514</v>
      </c>
      <c r="AA2521" s="1">
        <v>47.82434862905432</v>
      </c>
      <c r="AB2521" s="1">
        <v>41.198389680886308</v>
      </c>
      <c r="AC2521" s="1">
        <v>2.5416536179985383</v>
      </c>
      <c r="AD2521" s="1">
        <v>0</v>
      </c>
      <c r="AE2521" s="1">
        <v>0.49838691642539523</v>
      </c>
      <c r="AF2521" s="1">
        <v>5.4742102615963972</v>
      </c>
      <c r="AG2521" s="1">
        <v>-4.7973429872060027</v>
      </c>
      <c r="AH2521" s="1">
        <v>5.562631236462682</v>
      </c>
      <c r="AI2521" s="1">
        <v>7.7164217420511525</v>
      </c>
      <c r="AJ2521" s="1">
        <v>2.0987861156463623</v>
      </c>
      <c r="AK2521" s="1">
        <v>0</v>
      </c>
      <c r="AL2521" s="1">
        <v>0</v>
      </c>
      <c r="AM2521" s="1">
        <v>-8.9687120757019638</v>
      </c>
    </row>
    <row r="2522" spans="5:39" x14ac:dyDescent="0.2">
      <c r="E2522" s="1" t="str">
        <f t="shared" si="39"/>
        <v>----0-0--2</v>
      </c>
      <c r="F2522" s="1" t="s">
        <v>87</v>
      </c>
      <c r="G2522" s="1" t="s">
        <v>87</v>
      </c>
      <c r="H2522" s="1" t="s">
        <v>87</v>
      </c>
      <c r="I2522" s="1" t="s">
        <v>87</v>
      </c>
      <c r="J2522" s="1">
        <v>0</v>
      </c>
      <c r="K2522" s="1" t="s">
        <v>87</v>
      </c>
      <c r="L2522" s="1">
        <v>0</v>
      </c>
      <c r="M2522" s="1" t="s">
        <v>87</v>
      </c>
      <c r="N2522" s="1" t="s">
        <v>87</v>
      </c>
      <c r="O2522" s="1">
        <v>2</v>
      </c>
      <c r="P2522" s="1">
        <v>980</v>
      </c>
      <c r="Q2522" s="1">
        <v>3151185</v>
      </c>
      <c r="R2522" s="1">
        <v>16779.524551972732</v>
      </c>
      <c r="S2522" s="1">
        <v>24.005086898803711</v>
      </c>
      <c r="T2522" s="1">
        <v>-75.272903893840876</v>
      </c>
      <c r="U2522" s="1">
        <v>57.206452530501871</v>
      </c>
      <c r="V2522" s="1">
        <v>130.73701477050781</v>
      </c>
      <c r="W2522" s="1">
        <v>91.774635314941406</v>
      </c>
      <c r="X2522" s="1">
        <v>0.54694419398284833</v>
      </c>
      <c r="Y2522" s="1">
        <v>0</v>
      </c>
      <c r="Z2522" s="1">
        <v>1.2170659609004231</v>
      </c>
      <c r="AA2522" s="1">
        <v>10.149705586945863</v>
      </c>
      <c r="AB2522" s="1">
        <v>68.83994433839969</v>
      </c>
      <c r="AC2522" s="1">
        <v>18.480381189933311</v>
      </c>
      <c r="AD2522" s="1">
        <v>1.3129029238207215</v>
      </c>
      <c r="AE2522" s="1">
        <v>0</v>
      </c>
      <c r="AF2522" s="1">
        <v>1.2170659609004231</v>
      </c>
      <c r="AG2522" s="1">
        <v>-27.388443567476646</v>
      </c>
      <c r="AH2522" s="1">
        <v>1.3682789172961918E-2</v>
      </c>
      <c r="AI2522" s="1">
        <v>0.38999872572757904</v>
      </c>
      <c r="AJ2522" s="1">
        <v>1.3073700666427612</v>
      </c>
      <c r="AK2522" s="1">
        <v>0</v>
      </c>
      <c r="AL2522" s="1">
        <v>0</v>
      </c>
      <c r="AM2522" s="1">
        <v>6.0888385203833364</v>
      </c>
    </row>
    <row r="2523" spans="5:39" x14ac:dyDescent="0.2">
      <c r="E2523" s="1" t="str">
        <f t="shared" si="39"/>
        <v>----0-1--2</v>
      </c>
      <c r="F2523" s="1" t="s">
        <v>87</v>
      </c>
      <c r="G2523" s="1" t="s">
        <v>87</v>
      </c>
      <c r="H2523" s="1" t="s">
        <v>87</v>
      </c>
      <c r="I2523" s="1" t="s">
        <v>87</v>
      </c>
      <c r="J2523" s="1">
        <v>0</v>
      </c>
      <c r="K2523" s="1" t="s">
        <v>87</v>
      </c>
      <c r="L2523" s="1">
        <v>1</v>
      </c>
      <c r="M2523" s="1" t="s">
        <v>87</v>
      </c>
      <c r="N2523" s="1" t="s">
        <v>87</v>
      </c>
      <c r="O2523" s="1">
        <v>2</v>
      </c>
      <c r="P2523" s="1">
        <v>1147</v>
      </c>
      <c r="Q2523" s="1">
        <v>3511816</v>
      </c>
      <c r="R2523" s="1">
        <v>20847.780906273842</v>
      </c>
      <c r="S2523" s="1">
        <v>31.283227920532227</v>
      </c>
      <c r="T2523" s="1">
        <v>-47.882574032513219</v>
      </c>
      <c r="U2523" s="1">
        <v>52.312859766034052</v>
      </c>
      <c r="V2523" s="1">
        <v>144.16273498535156</v>
      </c>
      <c r="W2523" s="1">
        <v>118.10340118408203</v>
      </c>
      <c r="X2523" s="1">
        <v>0.56650346487736014</v>
      </c>
      <c r="Y2523" s="1">
        <v>0</v>
      </c>
      <c r="Z2523" s="1">
        <v>0.89694334782915741</v>
      </c>
      <c r="AA2523" s="1">
        <v>6.3327634477432753</v>
      </c>
      <c r="AB2523" s="1">
        <v>67.936959111752998</v>
      </c>
      <c r="AC2523" s="1">
        <v>24.151066001180016</v>
      </c>
      <c r="AD2523" s="1">
        <v>0.68226809149454293</v>
      </c>
      <c r="AE2523" s="1">
        <v>0</v>
      </c>
      <c r="AF2523" s="1">
        <v>0.46924440232631776</v>
      </c>
      <c r="AG2523" s="1">
        <v>-32.615416932130934</v>
      </c>
      <c r="AH2523" s="1">
        <v>0</v>
      </c>
      <c r="AI2523" s="1">
        <v>0.65025585616274884</v>
      </c>
      <c r="AJ2523" s="1">
        <v>1.4416273832321167</v>
      </c>
      <c r="AK2523" s="1">
        <v>0</v>
      </c>
      <c r="AL2523" s="1">
        <v>0</v>
      </c>
      <c r="AM2523" s="1">
        <v>1.4755367783486031</v>
      </c>
    </row>
    <row r="2524" spans="5:39" x14ac:dyDescent="0.2">
      <c r="E2524" s="1" t="str">
        <f t="shared" si="39"/>
        <v>----1-0--2</v>
      </c>
      <c r="F2524" s="1" t="s">
        <v>87</v>
      </c>
      <c r="G2524" s="1" t="s">
        <v>87</v>
      </c>
      <c r="H2524" s="1" t="s">
        <v>87</v>
      </c>
      <c r="I2524" s="1" t="s">
        <v>87</v>
      </c>
      <c r="J2524" s="1">
        <v>1</v>
      </c>
      <c r="K2524" s="1" t="s">
        <v>87</v>
      </c>
      <c r="L2524" s="1">
        <v>0</v>
      </c>
      <c r="M2524" s="1" t="s">
        <v>87</v>
      </c>
      <c r="N2524" s="1" t="s">
        <v>87</v>
      </c>
      <c r="O2524" s="1">
        <v>2</v>
      </c>
      <c r="P2524" s="1">
        <v>6493</v>
      </c>
      <c r="Q2524" s="1">
        <v>15623930</v>
      </c>
      <c r="R2524" s="1">
        <v>41934.279842605865</v>
      </c>
      <c r="S2524" s="1">
        <v>53.192176818847656</v>
      </c>
      <c r="T2524" s="1">
        <v>-340.3489557207123</v>
      </c>
      <c r="U2524" s="1">
        <v>84.688318855960432</v>
      </c>
      <c r="V2524" s="1">
        <v>223.27720642089844</v>
      </c>
      <c r="W2524" s="1">
        <v>-15.814483642578125</v>
      </c>
      <c r="X2524" s="1">
        <v>-3.7712543775487398E-2</v>
      </c>
      <c r="Y2524" s="1">
        <v>0.63589634618178659</v>
      </c>
      <c r="Z2524" s="1">
        <v>6.1739459918215198</v>
      </c>
      <c r="AA2524" s="1">
        <v>44.697915313240649</v>
      </c>
      <c r="AB2524" s="1">
        <v>42.01031366627987</v>
      </c>
      <c r="AC2524" s="1">
        <v>6.1895886630316443</v>
      </c>
      <c r="AD2524" s="1">
        <v>0.29234001944453158</v>
      </c>
      <c r="AE2524" s="1">
        <v>0.44479205936022498</v>
      </c>
      <c r="AF2524" s="1">
        <v>5.0865307256240913</v>
      </c>
      <c r="AG2524" s="1">
        <v>-5.6560814565315631</v>
      </c>
      <c r="AH2524" s="1">
        <v>7.7503057141706577</v>
      </c>
      <c r="AI2524" s="1">
        <v>8.8910755475205203</v>
      </c>
      <c r="AJ2524" s="1">
        <v>2.2327721118927002</v>
      </c>
      <c r="AK2524" s="1">
        <v>0</v>
      </c>
      <c r="AL2524" s="1">
        <v>0</v>
      </c>
      <c r="AM2524" s="1">
        <v>5.5836495376993591</v>
      </c>
    </row>
    <row r="2525" spans="5:39" x14ac:dyDescent="0.2">
      <c r="E2525" s="1" t="str">
        <f t="shared" si="39"/>
        <v>----1-1--2</v>
      </c>
      <c r="F2525" s="1" t="s">
        <v>87</v>
      </c>
      <c r="G2525" s="1" t="s">
        <v>87</v>
      </c>
      <c r="H2525" s="1" t="s">
        <v>87</v>
      </c>
      <c r="I2525" s="1" t="s">
        <v>87</v>
      </c>
      <c r="J2525" s="1">
        <v>1</v>
      </c>
      <c r="K2525" s="1" t="s">
        <v>87</v>
      </c>
      <c r="L2525" s="1">
        <v>1</v>
      </c>
      <c r="M2525" s="1" t="s">
        <v>87</v>
      </c>
      <c r="N2525" s="1" t="s">
        <v>87</v>
      </c>
      <c r="O2525" s="1">
        <v>2</v>
      </c>
      <c r="P2525" s="1">
        <v>2617</v>
      </c>
      <c r="Q2525" s="1">
        <v>6847205</v>
      </c>
      <c r="R2525" s="1">
        <v>43683.369208041346</v>
      </c>
      <c r="S2525" s="1">
        <v>56.565383911132813</v>
      </c>
      <c r="T2525" s="1">
        <v>-263.30595115355004</v>
      </c>
      <c r="U2525" s="1">
        <v>74.129613857745824</v>
      </c>
      <c r="V2525" s="1">
        <v>206.73858642578125</v>
      </c>
      <c r="W2525" s="1">
        <v>9.7393665313720703</v>
      </c>
      <c r="X2525" s="1">
        <v>2.2295364821766594E-2</v>
      </c>
      <c r="Y2525" s="1">
        <v>0.33695500572861481</v>
      </c>
      <c r="Z2525" s="1">
        <v>4.2831637142454477</v>
      </c>
      <c r="AA2525" s="1">
        <v>37.801102785735203</v>
      </c>
      <c r="AB2525" s="1">
        <v>50.664219926232676</v>
      </c>
      <c r="AC2525" s="1">
        <v>6.8624789238820805</v>
      </c>
      <c r="AD2525" s="1">
        <v>5.20796441759813E-2</v>
      </c>
      <c r="AE2525" s="1">
        <v>0.12556948419099473</v>
      </c>
      <c r="AF2525" s="1">
        <v>3.2876918392249097</v>
      </c>
      <c r="AG2525" s="1">
        <v>-7.2403995276546924</v>
      </c>
      <c r="AH2525" s="1">
        <v>5.5753671029114784</v>
      </c>
      <c r="AI2525" s="1">
        <v>5.592619886028932</v>
      </c>
      <c r="AJ2525" s="1">
        <v>2.0673859119415283</v>
      </c>
      <c r="AK2525" s="1">
        <v>0</v>
      </c>
      <c r="AL2525" s="1">
        <v>0</v>
      </c>
      <c r="AM2525" s="1">
        <v>-11.750471684209332</v>
      </c>
    </row>
    <row r="2526" spans="5:39" x14ac:dyDescent="0.2">
      <c r="E2526" s="1" t="str">
        <f t="shared" si="39"/>
        <v>-----0--01</v>
      </c>
      <c r="F2526" s="1" t="s">
        <v>87</v>
      </c>
      <c r="G2526" s="1" t="s">
        <v>87</v>
      </c>
      <c r="H2526" s="1" t="s">
        <v>87</v>
      </c>
      <c r="I2526" s="1" t="s">
        <v>87</v>
      </c>
      <c r="J2526" s="1" t="s">
        <v>87</v>
      </c>
      <c r="K2526" s="1">
        <v>0</v>
      </c>
      <c r="L2526" s="1" t="s">
        <v>87</v>
      </c>
      <c r="M2526" s="1" t="s">
        <v>87</v>
      </c>
      <c r="N2526" s="1">
        <v>0</v>
      </c>
      <c r="O2526" s="1">
        <v>1</v>
      </c>
      <c r="P2526" s="1">
        <v>2759</v>
      </c>
      <c r="Q2526" s="1">
        <v>7251561</v>
      </c>
      <c r="R2526" s="1">
        <v>31695.057134298477</v>
      </c>
      <c r="S2526" s="1">
        <v>41.574542999267578</v>
      </c>
      <c r="T2526" s="1">
        <v>-260.81483334254585</v>
      </c>
      <c r="U2526" s="1">
        <v>64.710045372504567</v>
      </c>
      <c r="V2526" s="1">
        <v>189.67829895019531</v>
      </c>
      <c r="W2526" s="1">
        <v>4.1042943000793457</v>
      </c>
      <c r="X2526" s="1">
        <v>1.2949319771498144E-2</v>
      </c>
      <c r="Y2526" s="1">
        <v>0.50529810064343395</v>
      </c>
      <c r="Z2526" s="1">
        <v>4.4003353209053886</v>
      </c>
      <c r="AA2526" s="1">
        <v>40.107047296437273</v>
      </c>
      <c r="AB2526" s="1">
        <v>48.003126499246164</v>
      </c>
      <c r="AC2526" s="1">
        <v>6.9493589035519392</v>
      </c>
      <c r="AD2526" s="1">
        <v>3.4833879215799196E-2</v>
      </c>
      <c r="AE2526" s="1">
        <v>0.50529810064343395</v>
      </c>
      <c r="AF2526" s="1">
        <v>3.9024149421069478</v>
      </c>
      <c r="AG2526" s="1">
        <v>-9.5200946994539102</v>
      </c>
      <c r="AH2526" s="1">
        <v>4.488036759247497</v>
      </c>
      <c r="AI2526" s="1">
        <v>4.7171894914450672</v>
      </c>
      <c r="AJ2526" s="1">
        <v>1.8967829942703247</v>
      </c>
      <c r="AK2526" s="1">
        <v>0</v>
      </c>
      <c r="AL2526" s="1">
        <v>0</v>
      </c>
      <c r="AM2526" s="1">
        <v>10.845645301154697</v>
      </c>
    </row>
    <row r="2527" spans="5:39" x14ac:dyDescent="0.2">
      <c r="E2527" s="1" t="str">
        <f t="shared" si="39"/>
        <v>-----0--11</v>
      </c>
      <c r="F2527" s="1" t="s">
        <v>87</v>
      </c>
      <c r="G2527" s="1" t="s">
        <v>87</v>
      </c>
      <c r="H2527" s="1" t="s">
        <v>87</v>
      </c>
      <c r="I2527" s="1" t="s">
        <v>87</v>
      </c>
      <c r="J2527" s="1" t="s">
        <v>87</v>
      </c>
      <c r="K2527" s="1">
        <v>0</v>
      </c>
      <c r="L2527" s="1" t="s">
        <v>87</v>
      </c>
      <c r="M2527" s="1" t="s">
        <v>87</v>
      </c>
      <c r="N2527" s="1">
        <v>1</v>
      </c>
      <c r="O2527" s="1">
        <v>1</v>
      </c>
      <c r="P2527" s="1">
        <v>1088</v>
      </c>
      <c r="Q2527" s="1">
        <v>3076843</v>
      </c>
      <c r="R2527" s="1">
        <v>30561.084335669406</v>
      </c>
      <c r="S2527" s="1">
        <v>42.829376220703125</v>
      </c>
      <c r="T2527" s="1">
        <v>-367.28810203790761</v>
      </c>
      <c r="U2527" s="1">
        <v>66.691814757904353</v>
      </c>
      <c r="V2527" s="1">
        <v>178.64909362792969</v>
      </c>
      <c r="W2527" s="1">
        <v>-84.204811096191406</v>
      </c>
      <c r="X2527" s="1">
        <v>-0.27552952693472221</v>
      </c>
      <c r="Y2527" s="1">
        <v>0.22402833033729705</v>
      </c>
      <c r="Z2527" s="1">
        <v>17.743609277431446</v>
      </c>
      <c r="AA2527" s="1">
        <v>50.994379628729838</v>
      </c>
      <c r="AB2527" s="1">
        <v>29.860737125683695</v>
      </c>
      <c r="AC2527" s="1">
        <v>1.1772456378177243</v>
      </c>
      <c r="AD2527" s="1">
        <v>0</v>
      </c>
      <c r="AE2527" s="1">
        <v>0.22402833033729705</v>
      </c>
      <c r="AF2527" s="1">
        <v>16.628472756003475</v>
      </c>
      <c r="AG2527" s="1">
        <v>2.1415590070802182</v>
      </c>
      <c r="AH2527" s="1">
        <v>4.802407088824296</v>
      </c>
      <c r="AI2527" s="1">
        <v>15.671229039547299</v>
      </c>
      <c r="AJ2527" s="1">
        <v>1.7864909172058105</v>
      </c>
      <c r="AK2527" s="1">
        <v>0</v>
      </c>
      <c r="AL2527" s="1">
        <v>0</v>
      </c>
      <c r="AM2527" s="1">
        <v>15.12719533537747</v>
      </c>
    </row>
    <row r="2528" spans="5:39" x14ac:dyDescent="0.2">
      <c r="E2528" s="1" t="str">
        <f t="shared" si="39"/>
        <v>-----1--01</v>
      </c>
      <c r="F2528" s="1" t="s">
        <v>87</v>
      </c>
      <c r="G2528" s="1" t="s">
        <v>87</v>
      </c>
      <c r="H2528" s="1" t="s">
        <v>87</v>
      </c>
      <c r="I2528" s="1" t="s">
        <v>87</v>
      </c>
      <c r="J2528" s="1" t="s">
        <v>87</v>
      </c>
      <c r="K2528" s="1">
        <v>1</v>
      </c>
      <c r="L2528" s="1" t="s">
        <v>87</v>
      </c>
      <c r="M2528" s="1" t="s">
        <v>87</v>
      </c>
      <c r="N2528" s="1">
        <v>0</v>
      </c>
      <c r="O2528" s="1">
        <v>1</v>
      </c>
      <c r="P2528" s="1">
        <v>537</v>
      </c>
      <c r="Q2528" s="1">
        <v>1120410</v>
      </c>
      <c r="R2528" s="1">
        <v>53930.992403601631</v>
      </c>
      <c r="S2528" s="1">
        <v>67.515647888183594</v>
      </c>
      <c r="T2528" s="1">
        <v>-435.12152015904019</v>
      </c>
      <c r="U2528" s="1">
        <v>77.937904790907083</v>
      </c>
      <c r="V2528" s="1">
        <v>252.54754638671875</v>
      </c>
      <c r="W2528" s="1">
        <v>-107.63680267333984</v>
      </c>
      <c r="X2528" s="1">
        <v>-0.19958246246948649</v>
      </c>
      <c r="Y2528" s="1">
        <v>1.1389580599958944</v>
      </c>
      <c r="Z2528" s="1">
        <v>11.069162181701342</v>
      </c>
      <c r="AA2528" s="1">
        <v>45.388741621370748</v>
      </c>
      <c r="AB2528" s="1">
        <v>35.608036343838414</v>
      </c>
      <c r="AC2528" s="1">
        <v>6.7951017930935995</v>
      </c>
      <c r="AD2528" s="1">
        <v>0</v>
      </c>
      <c r="AE2528" s="1">
        <v>0.33014699975901679</v>
      </c>
      <c r="AF2528" s="1">
        <v>5.6258869520978934</v>
      </c>
      <c r="AG2528" s="1">
        <v>-4.7284317005235792</v>
      </c>
      <c r="AH2528" s="1">
        <v>8.8067767233177037</v>
      </c>
      <c r="AI2528" s="1">
        <v>13.846533077350083</v>
      </c>
      <c r="AJ2528" s="1">
        <v>2.5254755020141602</v>
      </c>
      <c r="AK2528" s="1">
        <v>0</v>
      </c>
      <c r="AL2528" s="1">
        <v>0</v>
      </c>
      <c r="AM2528" s="1">
        <v>-20.925611892905483</v>
      </c>
    </row>
    <row r="2529" spans="5:39" x14ac:dyDescent="0.2">
      <c r="E2529" s="1" t="str">
        <f t="shared" si="39"/>
        <v>-----1--11</v>
      </c>
      <c r="F2529" s="1" t="s">
        <v>87</v>
      </c>
      <c r="G2529" s="1" t="s">
        <v>87</v>
      </c>
      <c r="H2529" s="1" t="s">
        <v>87</v>
      </c>
      <c r="I2529" s="1" t="s">
        <v>87</v>
      </c>
      <c r="J2529" s="1" t="s">
        <v>87</v>
      </c>
      <c r="K2529" s="1">
        <v>1</v>
      </c>
      <c r="L2529" s="1" t="s">
        <v>87</v>
      </c>
      <c r="M2529" s="1" t="s">
        <v>87</v>
      </c>
      <c r="N2529" s="1">
        <v>1</v>
      </c>
      <c r="O2529" s="1">
        <v>1</v>
      </c>
      <c r="P2529" s="1">
        <v>263</v>
      </c>
      <c r="Q2529" s="1">
        <v>536728</v>
      </c>
      <c r="R2529" s="1">
        <v>54201.220255929707</v>
      </c>
      <c r="S2529" s="1">
        <v>69.32666015625</v>
      </c>
      <c r="T2529" s="1">
        <v>-574.73206457691481</v>
      </c>
      <c r="U2529" s="1">
        <v>80.836048939869045</v>
      </c>
      <c r="V2529" s="1">
        <v>243.60066223144531</v>
      </c>
      <c r="W2529" s="1">
        <v>-320.107421875</v>
      </c>
      <c r="X2529" s="1">
        <v>-0.59059080287030929</v>
      </c>
      <c r="Y2529" s="1">
        <v>2.3529609038470136</v>
      </c>
      <c r="Z2529" s="1">
        <v>19.57956357782713</v>
      </c>
      <c r="AA2529" s="1">
        <v>54.843421621379917</v>
      </c>
      <c r="AB2529" s="1">
        <v>20.38835313231283</v>
      </c>
      <c r="AC2529" s="1">
        <v>2.8357007646331103</v>
      </c>
      <c r="AD2529" s="1">
        <v>0</v>
      </c>
      <c r="AE2529" s="1">
        <v>0</v>
      </c>
      <c r="AF2529" s="1">
        <v>7.0247872292855975</v>
      </c>
      <c r="AG2529" s="1">
        <v>1.2738650552416271</v>
      </c>
      <c r="AH2529" s="1">
        <v>10.019907284247777</v>
      </c>
      <c r="AI2529" s="1">
        <v>15.598164143199968</v>
      </c>
      <c r="AJ2529" s="1">
        <v>2.4360067844390869</v>
      </c>
      <c r="AK2529" s="1">
        <v>0</v>
      </c>
      <c r="AL2529" s="1">
        <v>0</v>
      </c>
      <c r="AM2529" s="1">
        <v>-96.704006296074169</v>
      </c>
    </row>
    <row r="2530" spans="5:39" x14ac:dyDescent="0.2">
      <c r="E2530" s="1" t="str">
        <f t="shared" si="39"/>
        <v>-----0--02</v>
      </c>
      <c r="F2530" s="1" t="s">
        <v>87</v>
      </c>
      <c r="G2530" s="1" t="s">
        <v>87</v>
      </c>
      <c r="H2530" s="1" t="s">
        <v>87</v>
      </c>
      <c r="I2530" s="1" t="s">
        <v>87</v>
      </c>
      <c r="J2530" s="1" t="s">
        <v>87</v>
      </c>
      <c r="K2530" s="1">
        <v>0</v>
      </c>
      <c r="L2530" s="1" t="s">
        <v>87</v>
      </c>
      <c r="M2530" s="1" t="s">
        <v>87</v>
      </c>
      <c r="N2530" s="1">
        <v>0</v>
      </c>
      <c r="O2530" s="1">
        <v>2</v>
      </c>
      <c r="P2530" s="1">
        <v>7133</v>
      </c>
      <c r="Q2530" s="1">
        <v>18923537</v>
      </c>
      <c r="R2530" s="1">
        <v>33397.826262976043</v>
      </c>
      <c r="S2530" s="1">
        <v>43.960285186767578</v>
      </c>
      <c r="T2530" s="1">
        <v>-199.85470796498947</v>
      </c>
      <c r="U2530" s="1">
        <v>76.028584272704947</v>
      </c>
      <c r="V2530" s="1">
        <v>190.37007141113281</v>
      </c>
      <c r="W2530" s="1">
        <v>65.135246276855469</v>
      </c>
      <c r="X2530" s="1">
        <v>0.19502840024370896</v>
      </c>
      <c r="Y2530" s="1">
        <v>5.546003371357057E-2</v>
      </c>
      <c r="Z2530" s="1">
        <v>2.1894321341723799</v>
      </c>
      <c r="AA2530" s="1">
        <v>28.117396869306198</v>
      </c>
      <c r="AB2530" s="1">
        <v>55.577495898361917</v>
      </c>
      <c r="AC2530" s="1">
        <v>13.544973119982803</v>
      </c>
      <c r="AD2530" s="1">
        <v>0.51524194446313076</v>
      </c>
      <c r="AE2530" s="1">
        <v>3.9020189513197238E-2</v>
      </c>
      <c r="AF2530" s="1">
        <v>1.8934198189270854</v>
      </c>
      <c r="AG2530" s="1">
        <v>-16.172114046512842</v>
      </c>
      <c r="AH2530" s="1">
        <v>4.3234758389909596</v>
      </c>
      <c r="AI2530" s="1">
        <v>1.8150911605757214</v>
      </c>
      <c r="AJ2530" s="1">
        <v>1.9037008285522461</v>
      </c>
      <c r="AK2530" s="1">
        <v>0</v>
      </c>
      <c r="AL2530" s="1">
        <v>0</v>
      </c>
      <c r="AM2530" s="1">
        <v>8.624837132528004</v>
      </c>
    </row>
    <row r="2531" spans="5:39" x14ac:dyDescent="0.2">
      <c r="E2531" s="1" t="str">
        <f t="shared" si="39"/>
        <v>-----0--12</v>
      </c>
      <c r="F2531" s="1" t="s">
        <v>87</v>
      </c>
      <c r="G2531" s="1" t="s">
        <v>87</v>
      </c>
      <c r="H2531" s="1" t="s">
        <v>87</v>
      </c>
      <c r="I2531" s="1" t="s">
        <v>87</v>
      </c>
      <c r="J2531" s="1" t="s">
        <v>87</v>
      </c>
      <c r="K2531" s="1">
        <v>0</v>
      </c>
      <c r="L2531" s="1" t="s">
        <v>87</v>
      </c>
      <c r="M2531" s="1" t="s">
        <v>87</v>
      </c>
      <c r="N2531" s="1">
        <v>1</v>
      </c>
      <c r="O2531" s="1">
        <v>2</v>
      </c>
      <c r="P2531" s="1">
        <v>1933</v>
      </c>
      <c r="Q2531" s="1">
        <v>5539038</v>
      </c>
      <c r="R2531" s="1">
        <v>33020.626101159214</v>
      </c>
      <c r="S2531" s="1">
        <v>45.798027038574219</v>
      </c>
      <c r="T2531" s="1">
        <v>-318.63010164507153</v>
      </c>
      <c r="U2531" s="1">
        <v>66.538120456546267</v>
      </c>
      <c r="V2531" s="1">
        <v>186.27140808105469</v>
      </c>
      <c r="W2531" s="1">
        <v>-46.701339721679688</v>
      </c>
      <c r="X2531" s="1">
        <v>-0.14143081230080068</v>
      </c>
      <c r="Y2531" s="1">
        <v>0.74236717639416805</v>
      </c>
      <c r="Z2531" s="1">
        <v>9.5025526093159129</v>
      </c>
      <c r="AA2531" s="1">
        <v>49.480415191229959</v>
      </c>
      <c r="AB2531" s="1">
        <v>39.366276237859353</v>
      </c>
      <c r="AC2531" s="1">
        <v>0.87571163079220615</v>
      </c>
      <c r="AD2531" s="1">
        <v>3.2677154408400882E-2</v>
      </c>
      <c r="AE2531" s="1">
        <v>0.65868838596160562</v>
      </c>
      <c r="AF2531" s="1">
        <v>9.209216474051992</v>
      </c>
      <c r="AG2531" s="1">
        <v>-3.5132268591031011</v>
      </c>
      <c r="AH2531" s="1">
        <v>4.2463420219075978</v>
      </c>
      <c r="AI2531" s="1">
        <v>8.6939270349703079</v>
      </c>
      <c r="AJ2531" s="1">
        <v>1.8627140522003174</v>
      </c>
      <c r="AK2531" s="1">
        <v>0</v>
      </c>
      <c r="AL2531" s="1">
        <v>0</v>
      </c>
      <c r="AM2531" s="1">
        <v>9.692191702019084</v>
      </c>
    </row>
    <row r="2532" spans="5:39" x14ac:dyDescent="0.2">
      <c r="E2532" s="1" t="str">
        <f t="shared" si="39"/>
        <v>-----1--02</v>
      </c>
      <c r="F2532" s="1" t="s">
        <v>87</v>
      </c>
      <c r="G2532" s="1" t="s">
        <v>87</v>
      </c>
      <c r="H2532" s="1" t="s">
        <v>87</v>
      </c>
      <c r="I2532" s="1" t="s">
        <v>87</v>
      </c>
      <c r="J2532" s="1" t="s">
        <v>87</v>
      </c>
      <c r="K2532" s="1">
        <v>1</v>
      </c>
      <c r="L2532" s="1" t="s">
        <v>87</v>
      </c>
      <c r="M2532" s="1" t="s">
        <v>87</v>
      </c>
      <c r="N2532" s="1">
        <v>0</v>
      </c>
      <c r="O2532" s="1">
        <v>2</v>
      </c>
      <c r="P2532" s="1">
        <v>1636</v>
      </c>
      <c r="Q2532" s="1">
        <v>3535091</v>
      </c>
      <c r="R2532" s="1">
        <v>57925.282040026264</v>
      </c>
      <c r="S2532" s="1">
        <v>68.709197998046875</v>
      </c>
      <c r="T2532" s="1">
        <v>-399.47352653557107</v>
      </c>
      <c r="U2532" s="1">
        <v>86.138672033305326</v>
      </c>
      <c r="V2532" s="1">
        <v>257.18899536132813</v>
      </c>
      <c r="W2532" s="1">
        <v>-76.189956665039063</v>
      </c>
      <c r="X2532" s="1">
        <v>-0.13153143840092474</v>
      </c>
      <c r="Y2532" s="1">
        <v>1.4738234461291095</v>
      </c>
      <c r="Z2532" s="1">
        <v>6.6726712268510209</v>
      </c>
      <c r="AA2532" s="1">
        <v>41.946982411485308</v>
      </c>
      <c r="AB2532" s="1">
        <v>42.784471460564951</v>
      </c>
      <c r="AC2532" s="1">
        <v>6.6903511111878018</v>
      </c>
      <c r="AD2532" s="1">
        <v>0.43170034378181499</v>
      </c>
      <c r="AE2532" s="1">
        <v>0.70184897644784816</v>
      </c>
      <c r="AF2532" s="1">
        <v>3.6747851752614005</v>
      </c>
      <c r="AG2532" s="1">
        <v>-3.524258862320889</v>
      </c>
      <c r="AH2532" s="1">
        <v>11.583034564590806</v>
      </c>
      <c r="AI2532" s="1">
        <v>20.217584447156241</v>
      </c>
      <c r="AJ2532" s="1">
        <v>2.5718898773193359</v>
      </c>
      <c r="AK2532" s="1">
        <v>0</v>
      </c>
      <c r="AL2532" s="1">
        <v>0</v>
      </c>
      <c r="AM2532" s="1">
        <v>-48.320457279431018</v>
      </c>
    </row>
    <row r="2533" spans="5:39" x14ac:dyDescent="0.2">
      <c r="E2533" s="1" t="str">
        <f t="shared" si="39"/>
        <v>-----1--12</v>
      </c>
      <c r="F2533" s="1" t="s">
        <v>87</v>
      </c>
      <c r="G2533" s="1" t="s">
        <v>87</v>
      </c>
      <c r="H2533" s="1" t="s">
        <v>87</v>
      </c>
      <c r="I2533" s="1" t="s">
        <v>87</v>
      </c>
      <c r="J2533" s="1" t="s">
        <v>87</v>
      </c>
      <c r="K2533" s="1">
        <v>1</v>
      </c>
      <c r="L2533" s="1" t="s">
        <v>87</v>
      </c>
      <c r="M2533" s="1" t="s">
        <v>87</v>
      </c>
      <c r="N2533" s="1">
        <v>1</v>
      </c>
      <c r="O2533" s="1">
        <v>2</v>
      </c>
      <c r="P2533" s="1">
        <v>535</v>
      </c>
      <c r="Q2533" s="1">
        <v>1136470</v>
      </c>
      <c r="R2533" s="1">
        <v>53408.841912779921</v>
      </c>
      <c r="S2533" s="1">
        <v>66.378013610839844</v>
      </c>
      <c r="T2533" s="1">
        <v>-498.74985713426804</v>
      </c>
      <c r="U2533" s="1">
        <v>72.972741797891686</v>
      </c>
      <c r="V2533" s="1">
        <v>245.38465881347656</v>
      </c>
      <c r="W2533" s="1">
        <v>-159.27474975585938</v>
      </c>
      <c r="X2533" s="1">
        <v>-0.29821794304389765</v>
      </c>
      <c r="Y2533" s="1">
        <v>1.6461499203674537</v>
      </c>
      <c r="Z2533" s="1">
        <v>13.303298811231269</v>
      </c>
      <c r="AA2533" s="1">
        <v>50.129963835385006</v>
      </c>
      <c r="AB2533" s="1">
        <v>33.228241836564095</v>
      </c>
      <c r="AC2533" s="1">
        <v>1.6923455964521721</v>
      </c>
      <c r="AD2533" s="1">
        <v>0</v>
      </c>
      <c r="AE2533" s="1">
        <v>0.82817848249403858</v>
      </c>
      <c r="AF2533" s="1">
        <v>6.7182591709416002</v>
      </c>
      <c r="AG2533" s="1">
        <v>-0.73918048502752409</v>
      </c>
      <c r="AH2533" s="1">
        <v>11.461672011249748</v>
      </c>
      <c r="AI2533" s="1">
        <v>23.533358652537533</v>
      </c>
      <c r="AJ2533" s="1">
        <v>2.4538464546203613</v>
      </c>
      <c r="AK2533" s="1">
        <v>0</v>
      </c>
      <c r="AL2533" s="1">
        <v>0</v>
      </c>
      <c r="AM2533" s="1">
        <v>-13.138136299256606</v>
      </c>
    </row>
    <row r="2534" spans="5:39" x14ac:dyDescent="0.2">
      <c r="E2534" s="1" t="str">
        <f t="shared" si="39"/>
        <v>--0--0---1</v>
      </c>
      <c r="F2534" s="1" t="s">
        <v>87</v>
      </c>
      <c r="G2534" s="1" t="s">
        <v>87</v>
      </c>
      <c r="H2534" s="1">
        <v>0</v>
      </c>
      <c r="I2534" s="1" t="s">
        <v>87</v>
      </c>
      <c r="J2534" s="1" t="s">
        <v>87</v>
      </c>
      <c r="K2534" s="1">
        <v>0</v>
      </c>
      <c r="L2534" s="1" t="s">
        <v>87</v>
      </c>
      <c r="M2534" s="1" t="s">
        <v>87</v>
      </c>
      <c r="N2534" s="1" t="s">
        <v>87</v>
      </c>
      <c r="O2534" s="1">
        <v>1</v>
      </c>
      <c r="P2534" s="1">
        <v>1478</v>
      </c>
      <c r="Q2534" s="1">
        <v>5102098</v>
      </c>
      <c r="R2534" s="1">
        <v>20944.850313966497</v>
      </c>
      <c r="S2534" s="1">
        <v>28.980079650878906</v>
      </c>
      <c r="T2534" s="1">
        <v>-243.72916447061988</v>
      </c>
      <c r="U2534" s="1">
        <v>58.823237088804909</v>
      </c>
      <c r="V2534" s="1">
        <v>152.94139099121094</v>
      </c>
      <c r="W2534" s="1">
        <v>-22.731233596801758</v>
      </c>
      <c r="X2534" s="1">
        <v>-0.10852898567455534</v>
      </c>
      <c r="Y2534" s="1">
        <v>0.54648107504011101</v>
      </c>
      <c r="Z2534" s="1">
        <v>12.184791432857621</v>
      </c>
      <c r="AA2534" s="1">
        <v>41.223237969948833</v>
      </c>
      <c r="AB2534" s="1">
        <v>39.704548991414903</v>
      </c>
      <c r="AC2534" s="1">
        <v>6.3207135574424473</v>
      </c>
      <c r="AD2534" s="1">
        <v>2.0226973296083296E-2</v>
      </c>
      <c r="AE2534" s="1">
        <v>0.54648107504011101</v>
      </c>
      <c r="AF2534" s="1">
        <v>11.895126279424661</v>
      </c>
      <c r="AG2534" s="1">
        <v>-4.8505828388981413</v>
      </c>
      <c r="AH2534" s="1">
        <v>2.8478616289251639</v>
      </c>
      <c r="AI2534" s="1">
        <v>10.760434201302772</v>
      </c>
      <c r="AJ2534" s="1">
        <v>1.5294139385223389</v>
      </c>
      <c r="AK2534" s="1">
        <v>0</v>
      </c>
      <c r="AL2534" s="1">
        <v>0</v>
      </c>
      <c r="AM2534" s="1">
        <v>0.47558427710235784</v>
      </c>
    </row>
    <row r="2535" spans="5:39" x14ac:dyDescent="0.2">
      <c r="E2535" s="1" t="str">
        <f t="shared" si="39"/>
        <v>--1--0---1</v>
      </c>
      <c r="F2535" s="1" t="s">
        <v>87</v>
      </c>
      <c r="G2535" s="1" t="s">
        <v>87</v>
      </c>
      <c r="H2535" s="1">
        <v>1</v>
      </c>
      <c r="I2535" s="1" t="s">
        <v>87</v>
      </c>
      <c r="J2535" s="1" t="s">
        <v>87</v>
      </c>
      <c r="K2535" s="1">
        <v>0</v>
      </c>
      <c r="L2535" s="1" t="s">
        <v>87</v>
      </c>
      <c r="M2535" s="1" t="s">
        <v>87</v>
      </c>
      <c r="N2535" s="1" t="s">
        <v>87</v>
      </c>
      <c r="O2535" s="1">
        <v>1</v>
      </c>
      <c r="P2535" s="1">
        <v>2369</v>
      </c>
      <c r="Q2535" s="1">
        <v>5226306</v>
      </c>
      <c r="R2535" s="1">
        <v>41522.180239977853</v>
      </c>
      <c r="S2535" s="1">
        <v>54.608436584472656</v>
      </c>
      <c r="T2535" s="1">
        <v>-340.1776353775897</v>
      </c>
      <c r="U2535" s="1">
        <v>71.623660080814744</v>
      </c>
      <c r="V2535" s="1">
        <v>219.04898071289063</v>
      </c>
      <c r="W2535" s="1">
        <v>-21.687490463256836</v>
      </c>
      <c r="X2535" s="1">
        <v>-5.2231097543322072E-2</v>
      </c>
      <c r="Y2535" s="1">
        <v>0.29950408567734077</v>
      </c>
      <c r="Z2535" s="1">
        <v>4.6563672314632942</v>
      </c>
      <c r="AA2535" s="1">
        <v>45.426999490653628</v>
      </c>
      <c r="AB2535" s="1">
        <v>45.423651045308098</v>
      </c>
      <c r="AC2535" s="1">
        <v>4.1648919906335378</v>
      </c>
      <c r="AD2535" s="1">
        <v>2.8586156264099348E-2</v>
      </c>
      <c r="AE2535" s="1">
        <v>0.29950408567734077</v>
      </c>
      <c r="AF2535" s="1">
        <v>3.5917720852931301</v>
      </c>
      <c r="AG2535" s="1">
        <v>-7.213154037508259</v>
      </c>
      <c r="AH2535" s="1">
        <v>6.274308439480798</v>
      </c>
      <c r="AI2535" s="1">
        <v>5.2664556763232575</v>
      </c>
      <c r="AJ2535" s="1">
        <v>2.1904897689819336</v>
      </c>
      <c r="AK2535" s="1">
        <v>0</v>
      </c>
      <c r="AL2535" s="1">
        <v>0</v>
      </c>
      <c r="AM2535" s="1">
        <v>23.489896300358225</v>
      </c>
    </row>
    <row r="2536" spans="5:39" x14ac:dyDescent="0.2">
      <c r="E2536" s="1" t="str">
        <f t="shared" si="39"/>
        <v>--1--1---1</v>
      </c>
      <c r="F2536" s="1" t="s">
        <v>87</v>
      </c>
      <c r="G2536" s="1" t="s">
        <v>87</v>
      </c>
      <c r="H2536" s="1">
        <v>1</v>
      </c>
      <c r="I2536" s="1" t="s">
        <v>87</v>
      </c>
      <c r="J2536" s="1" t="s">
        <v>87</v>
      </c>
      <c r="K2536" s="1">
        <v>1</v>
      </c>
      <c r="L2536" s="1" t="s">
        <v>87</v>
      </c>
      <c r="M2536" s="1" t="s">
        <v>87</v>
      </c>
      <c r="N2536" s="1" t="s">
        <v>87</v>
      </c>
      <c r="O2536" s="1">
        <v>1</v>
      </c>
      <c r="P2536" s="1">
        <v>800</v>
      </c>
      <c r="Q2536" s="1">
        <v>1657138</v>
      </c>
      <c r="R2536" s="1">
        <v>54018.516106953008</v>
      </c>
      <c r="S2536" s="1">
        <v>68.102210998535156</v>
      </c>
      <c r="T2536" s="1">
        <v>-480.33977493584041</v>
      </c>
      <c r="U2536" s="1">
        <v>78.876580455084707</v>
      </c>
      <c r="V2536" s="1">
        <v>249.64976501464844</v>
      </c>
      <c r="W2536" s="1">
        <v>-176.45359802246094</v>
      </c>
      <c r="X2536" s="1">
        <v>-0.32665391561866447</v>
      </c>
      <c r="Y2536" s="1">
        <v>1.532159663226599</v>
      </c>
      <c r="Z2536" s="1">
        <v>13.82558362671063</v>
      </c>
      <c r="AA2536" s="1">
        <v>48.451004080529202</v>
      </c>
      <c r="AB2536" s="1">
        <v>30.678555437145249</v>
      </c>
      <c r="AC2536" s="1">
        <v>5.5126971923883223</v>
      </c>
      <c r="AD2536" s="1">
        <v>0</v>
      </c>
      <c r="AE2536" s="1">
        <v>0.22321617149567508</v>
      </c>
      <c r="AF2536" s="1">
        <v>6.0789747142362316</v>
      </c>
      <c r="AG2536" s="1">
        <v>-2.7843563227912549</v>
      </c>
      <c r="AH2536" s="1">
        <v>9.1996958041105383</v>
      </c>
      <c r="AI2536" s="1">
        <v>14.41386629806645</v>
      </c>
      <c r="AJ2536" s="1">
        <v>2.496497631072998</v>
      </c>
      <c r="AK2536" s="1">
        <v>0</v>
      </c>
      <c r="AL2536" s="1">
        <v>0</v>
      </c>
      <c r="AM2536" s="1">
        <v>-45.469365081368892</v>
      </c>
    </row>
    <row r="2537" spans="5:39" x14ac:dyDescent="0.2">
      <c r="E2537" s="1" t="str">
        <f t="shared" si="39"/>
        <v>--0--0---2</v>
      </c>
      <c r="F2537" s="1" t="s">
        <v>87</v>
      </c>
      <c r="G2537" s="1" t="s">
        <v>87</v>
      </c>
      <c r="H2537" s="1">
        <v>0</v>
      </c>
      <c r="I2537" s="1" t="s">
        <v>87</v>
      </c>
      <c r="J2537" s="1" t="s">
        <v>87</v>
      </c>
      <c r="K2537" s="1">
        <v>0</v>
      </c>
      <c r="L2537" s="1" t="s">
        <v>87</v>
      </c>
      <c r="M2537" s="1" t="s">
        <v>87</v>
      </c>
      <c r="N2537" s="1" t="s">
        <v>87</v>
      </c>
      <c r="O2537" s="1">
        <v>2</v>
      </c>
      <c r="P2537" s="1">
        <v>3245</v>
      </c>
      <c r="Q2537" s="1">
        <v>11250423</v>
      </c>
      <c r="R2537" s="1">
        <v>22073.286156351791</v>
      </c>
      <c r="S2537" s="1">
        <v>30.646867752075195</v>
      </c>
      <c r="T2537" s="1">
        <v>-179.90983701697968</v>
      </c>
      <c r="U2537" s="1">
        <v>70.126653084244722</v>
      </c>
      <c r="V2537" s="1">
        <v>153.48878479003906</v>
      </c>
      <c r="W2537" s="1">
        <v>34.211807250976563</v>
      </c>
      <c r="X2537" s="1">
        <v>0.15499190745158622</v>
      </c>
      <c r="Y2537" s="1">
        <v>0.29283343390732952</v>
      </c>
      <c r="Z2537" s="1">
        <v>5.4410043071269412</v>
      </c>
      <c r="AA2537" s="1">
        <v>30.545215944324937</v>
      </c>
      <c r="AB2537" s="1">
        <v>49.792438915407892</v>
      </c>
      <c r="AC2537" s="1">
        <v>13.210978822751821</v>
      </c>
      <c r="AD2537" s="1">
        <v>0.71752857648107993</v>
      </c>
      <c r="AE2537" s="1">
        <v>0.29283343390732952</v>
      </c>
      <c r="AF2537" s="1">
        <v>5.3472656094797504</v>
      </c>
      <c r="AG2537" s="1">
        <v>-15.406744869876297</v>
      </c>
      <c r="AH2537" s="1">
        <v>2.3611349844905445</v>
      </c>
      <c r="AI2537" s="1">
        <v>4.0589229868125063</v>
      </c>
      <c r="AJ2537" s="1">
        <v>1.5348877906799316</v>
      </c>
      <c r="AK2537" s="1">
        <v>0</v>
      </c>
      <c r="AL2537" s="1">
        <v>0</v>
      </c>
      <c r="AM2537" s="1">
        <v>-0.50710129971008866</v>
      </c>
    </row>
    <row r="2538" spans="5:39" x14ac:dyDescent="0.2">
      <c r="E2538" s="1" t="str">
        <f t="shared" si="39"/>
        <v>--1--0---2</v>
      </c>
      <c r="F2538" s="1" t="s">
        <v>87</v>
      </c>
      <c r="G2538" s="1" t="s">
        <v>87</v>
      </c>
      <c r="H2538" s="1">
        <v>1</v>
      </c>
      <c r="I2538" s="1" t="s">
        <v>87</v>
      </c>
      <c r="J2538" s="1" t="s">
        <v>87</v>
      </c>
      <c r="K2538" s="1">
        <v>0</v>
      </c>
      <c r="L2538" s="1" t="s">
        <v>87</v>
      </c>
      <c r="M2538" s="1" t="s">
        <v>87</v>
      </c>
      <c r="N2538" s="1" t="s">
        <v>87</v>
      </c>
      <c r="O2538" s="1">
        <v>2</v>
      </c>
      <c r="P2538" s="1">
        <v>5821</v>
      </c>
      <c r="Q2538" s="1">
        <v>13212152</v>
      </c>
      <c r="R2538" s="1">
        <v>42882.77167157238</v>
      </c>
      <c r="S2538" s="1">
        <v>56.067390441894531</v>
      </c>
      <c r="T2538" s="1">
        <v>-266.6333564322839</v>
      </c>
      <c r="U2538" s="1">
        <v>77.075437402440315</v>
      </c>
      <c r="V2538" s="1">
        <v>220.05694580078125</v>
      </c>
      <c r="W2538" s="1">
        <v>44.581035614013672</v>
      </c>
      <c r="X2538" s="1">
        <v>0.1039602476151678</v>
      </c>
      <c r="Y2538" s="1">
        <v>0.14130930373795278</v>
      </c>
      <c r="Z2538" s="1">
        <v>2.4865896184058434</v>
      </c>
      <c r="AA2538" s="1">
        <v>35.006250306535982</v>
      </c>
      <c r="AB2538" s="1">
        <v>53.707231040030422</v>
      </c>
      <c r="AC2538" s="1">
        <v>8.5179386370971208</v>
      </c>
      <c r="AD2538" s="1">
        <v>0.1406810941926796</v>
      </c>
      <c r="AE2538" s="1">
        <v>8.268145870559164E-2</v>
      </c>
      <c r="AF2538" s="1">
        <v>2.0194590555724758</v>
      </c>
      <c r="AG2538" s="1">
        <v>-11.516751564473815</v>
      </c>
      <c r="AH2538" s="1">
        <v>5.9621125682233611</v>
      </c>
      <c r="AI2538" s="1">
        <v>2.7882919016819785</v>
      </c>
      <c r="AJ2538" s="1">
        <v>2.2005696296691895</v>
      </c>
      <c r="AK2538" s="1">
        <v>0</v>
      </c>
      <c r="AL2538" s="1">
        <v>0</v>
      </c>
      <c r="AM2538" s="1">
        <v>16.848348918686643</v>
      </c>
    </row>
    <row r="2539" spans="5:39" x14ac:dyDescent="0.2">
      <c r="E2539" s="1" t="str">
        <f t="shared" si="39"/>
        <v>--1--1---2</v>
      </c>
      <c r="F2539" s="1" t="s">
        <v>87</v>
      </c>
      <c r="G2539" s="1" t="s">
        <v>87</v>
      </c>
      <c r="H2539" s="1">
        <v>1</v>
      </c>
      <c r="I2539" s="1" t="s">
        <v>87</v>
      </c>
      <c r="J2539" s="1" t="s">
        <v>87</v>
      </c>
      <c r="K2539" s="1">
        <v>1</v>
      </c>
      <c r="L2539" s="1" t="s">
        <v>87</v>
      </c>
      <c r="M2539" s="1" t="s">
        <v>87</v>
      </c>
      <c r="N2539" s="1" t="s">
        <v>87</v>
      </c>
      <c r="O2539" s="1">
        <v>2</v>
      </c>
      <c r="P2539" s="1">
        <v>2171</v>
      </c>
      <c r="Q2539" s="1">
        <v>4671561</v>
      </c>
      <c r="R2539" s="1">
        <v>56826.548937448344</v>
      </c>
      <c r="S2539" s="1">
        <v>68.142082214355469</v>
      </c>
      <c r="T2539" s="1">
        <v>-423.62489080877702</v>
      </c>
      <c r="U2539" s="1">
        <v>82.935741634956585</v>
      </c>
      <c r="V2539" s="1">
        <v>254.31730651855469</v>
      </c>
      <c r="W2539" s="1">
        <v>-96.402336120605469</v>
      </c>
      <c r="X2539" s="1">
        <v>-0.16964312970460349</v>
      </c>
      <c r="Y2539" s="1">
        <v>1.5157460215118672</v>
      </c>
      <c r="Z2539" s="1">
        <v>8.2857314717714274</v>
      </c>
      <c r="AA2539" s="1">
        <v>43.937690206763861</v>
      </c>
      <c r="AB2539" s="1">
        <v>40.459687885912224</v>
      </c>
      <c r="AC2539" s="1">
        <v>5.4744656015408983</v>
      </c>
      <c r="AD2539" s="1">
        <v>0.32667881249971908</v>
      </c>
      <c r="AE2539" s="1">
        <v>0.73258167880072633</v>
      </c>
      <c r="AF2539" s="1">
        <v>4.4151837041194586</v>
      </c>
      <c r="AG2539" s="1">
        <v>-2.8467211886525257</v>
      </c>
      <c r="AH2539" s="1">
        <v>11.553510193401921</v>
      </c>
      <c r="AI2539" s="1">
        <v>21.024226576241077</v>
      </c>
      <c r="AJ2539" s="1">
        <v>2.54317307472229</v>
      </c>
      <c r="AK2539" s="1">
        <v>0</v>
      </c>
      <c r="AL2539" s="1">
        <v>0</v>
      </c>
      <c r="AM2539" s="1">
        <v>-39.761508284793393</v>
      </c>
    </row>
    <row r="2540" spans="5:39" x14ac:dyDescent="0.2">
      <c r="E2540" s="1" t="str">
        <f t="shared" si="39"/>
        <v>---1-0---1</v>
      </c>
      <c r="F2540" s="1" t="s">
        <v>87</v>
      </c>
      <c r="G2540" s="1" t="s">
        <v>87</v>
      </c>
      <c r="H2540" s="1" t="s">
        <v>87</v>
      </c>
      <c r="I2540" s="1">
        <v>1</v>
      </c>
      <c r="J2540" s="1" t="s">
        <v>87</v>
      </c>
      <c r="K2540" s="1">
        <v>0</v>
      </c>
      <c r="L2540" s="1" t="s">
        <v>87</v>
      </c>
      <c r="M2540" s="1" t="s">
        <v>87</v>
      </c>
      <c r="N2540" s="1" t="s">
        <v>87</v>
      </c>
      <c r="O2540" s="1">
        <v>1</v>
      </c>
      <c r="P2540" s="1">
        <v>1552</v>
      </c>
      <c r="Q2540" s="1">
        <v>4396711</v>
      </c>
      <c r="R2540" s="1">
        <v>15629.990874348272</v>
      </c>
      <c r="S2540" s="1">
        <v>14.774064064025879</v>
      </c>
      <c r="T2540" s="1">
        <v>-208.00513151836543</v>
      </c>
      <c r="U2540" s="1">
        <v>58.55206286025647</v>
      </c>
      <c r="V2540" s="1">
        <v>168.33290100097656</v>
      </c>
      <c r="W2540" s="1">
        <v>24.863935470581055</v>
      </c>
      <c r="X2540" s="1">
        <v>0.15907837484017606</v>
      </c>
      <c r="Y2540" s="1">
        <v>0.78153874566693149</v>
      </c>
      <c r="Z2540" s="1">
        <v>10.612614747705729</v>
      </c>
      <c r="AA2540" s="1">
        <v>28.389562106765716</v>
      </c>
      <c r="AB2540" s="1">
        <v>49.661508341121355</v>
      </c>
      <c r="AC2540" s="1">
        <v>10.497324022434041</v>
      </c>
      <c r="AD2540" s="1">
        <v>5.745203630622981E-2</v>
      </c>
      <c r="AE2540" s="1">
        <v>0.78153874566693149</v>
      </c>
      <c r="AF2540" s="1">
        <v>10.612614747705729</v>
      </c>
      <c r="AG2540" s="1">
        <v>-13.083256483450086</v>
      </c>
      <c r="AH2540" s="1">
        <v>2.02350234920887</v>
      </c>
      <c r="AI2540" s="1">
        <v>9.8910175678730852</v>
      </c>
      <c r="AJ2540" s="1">
        <v>1.6833289861679077</v>
      </c>
      <c r="AK2540" s="1">
        <v>0</v>
      </c>
      <c r="AL2540" s="1">
        <v>0</v>
      </c>
      <c r="AM2540" s="1">
        <v>7.1528418050508957</v>
      </c>
    </row>
    <row r="2541" spans="5:39" x14ac:dyDescent="0.2">
      <c r="E2541" s="1" t="str">
        <f t="shared" si="39"/>
        <v>---2-0---1</v>
      </c>
      <c r="F2541" s="1" t="s">
        <v>87</v>
      </c>
      <c r="G2541" s="1" t="s">
        <v>87</v>
      </c>
      <c r="H2541" s="1" t="s">
        <v>87</v>
      </c>
      <c r="I2541" s="1">
        <v>2</v>
      </c>
      <c r="J2541" s="1" t="s">
        <v>87</v>
      </c>
      <c r="K2541" s="1">
        <v>0</v>
      </c>
      <c r="L2541" s="1" t="s">
        <v>87</v>
      </c>
      <c r="M2541" s="1" t="s">
        <v>87</v>
      </c>
      <c r="N2541" s="1" t="s">
        <v>87</v>
      </c>
      <c r="O2541" s="1">
        <v>1</v>
      </c>
      <c r="P2541" s="1">
        <v>1779</v>
      </c>
      <c r="Q2541" s="1">
        <v>4553281</v>
      </c>
      <c r="R2541" s="1">
        <v>33714.984336477166</v>
      </c>
      <c r="S2541" s="1">
        <v>53.605594635009766</v>
      </c>
      <c r="T2541" s="1">
        <v>-316.98537414582444</v>
      </c>
      <c r="U2541" s="1">
        <v>66.893877690423693</v>
      </c>
      <c r="V2541" s="1">
        <v>195.58413696289063</v>
      </c>
      <c r="W2541" s="1">
        <v>-14.760054588317871</v>
      </c>
      <c r="X2541" s="1">
        <v>-4.3778915751559649E-2</v>
      </c>
      <c r="Y2541" s="1">
        <v>0.20145912365171401</v>
      </c>
      <c r="Z2541" s="1">
        <v>7.2038602493454711</v>
      </c>
      <c r="AA2541" s="1">
        <v>47.995676085003318</v>
      </c>
      <c r="AB2541" s="1">
        <v>42.87229362738649</v>
      </c>
      <c r="AC2541" s="1">
        <v>1.7267109146130011</v>
      </c>
      <c r="AD2541" s="1">
        <v>0</v>
      </c>
      <c r="AE2541" s="1">
        <v>0.20145912365171401</v>
      </c>
      <c r="AF2541" s="1">
        <v>7.2038602493454711</v>
      </c>
      <c r="AG2541" s="1">
        <v>-1.5898039773469925</v>
      </c>
      <c r="AH2541" s="1">
        <v>5.0425018000517339</v>
      </c>
      <c r="AI2541" s="1">
        <v>8.5514056733243375</v>
      </c>
      <c r="AJ2541" s="1">
        <v>1.9558413028717041</v>
      </c>
      <c r="AK2541" s="1">
        <v>0</v>
      </c>
      <c r="AL2541" s="1">
        <v>0</v>
      </c>
      <c r="AM2541" s="1">
        <v>27.743209294415362</v>
      </c>
    </row>
    <row r="2542" spans="5:39" x14ac:dyDescent="0.2">
      <c r="E2542" s="1" t="str">
        <f t="shared" si="39"/>
        <v>---3-0---1</v>
      </c>
      <c r="F2542" s="1" t="s">
        <v>87</v>
      </c>
      <c r="G2542" s="1" t="s">
        <v>87</v>
      </c>
      <c r="H2542" s="1" t="s">
        <v>87</v>
      </c>
      <c r="I2542" s="1">
        <v>3</v>
      </c>
      <c r="J2542" s="1" t="s">
        <v>87</v>
      </c>
      <c r="K2542" s="1">
        <v>0</v>
      </c>
      <c r="L2542" s="1" t="s">
        <v>87</v>
      </c>
      <c r="M2542" s="1" t="s">
        <v>87</v>
      </c>
      <c r="N2542" s="1" t="s">
        <v>87</v>
      </c>
      <c r="O2542" s="1">
        <v>1</v>
      </c>
      <c r="P2542" s="1">
        <v>516</v>
      </c>
      <c r="Q2542" s="1">
        <v>1378412</v>
      </c>
      <c r="R2542" s="1">
        <v>73734.085467000856</v>
      </c>
      <c r="S2542" s="1">
        <v>90.118904113769531</v>
      </c>
      <c r="T2542" s="1">
        <v>-481.38043505686903</v>
      </c>
      <c r="U2542" s="1">
        <v>81.561944884496427</v>
      </c>
      <c r="V2542" s="1">
        <v>213.635986328125</v>
      </c>
      <c r="W2542" s="1">
        <v>-196.91883850097656</v>
      </c>
      <c r="X2542" s="1">
        <v>-0.26706622487249287</v>
      </c>
      <c r="Y2542" s="1">
        <v>0</v>
      </c>
      <c r="Z2542" s="1">
        <v>5.1086322521858483</v>
      </c>
      <c r="AA2542" s="1">
        <v>75.726197972739655</v>
      </c>
      <c r="AB2542" s="1">
        <v>19.165169775074506</v>
      </c>
      <c r="AC2542" s="1">
        <v>0</v>
      </c>
      <c r="AD2542" s="1">
        <v>0</v>
      </c>
      <c r="AE2542" s="1">
        <v>0</v>
      </c>
      <c r="AF2542" s="1">
        <v>0</v>
      </c>
      <c r="AG2542" s="1">
        <v>1.6800551236716719</v>
      </c>
      <c r="AH2542" s="1">
        <v>11.219317800767197</v>
      </c>
      <c r="AI2542" s="1">
        <v>0</v>
      </c>
      <c r="AJ2542" s="1">
        <v>2.1363599300384521</v>
      </c>
      <c r="AK2542" s="1">
        <v>0</v>
      </c>
      <c r="AL2542" s="1">
        <v>0</v>
      </c>
      <c r="AM2542" s="1">
        <v>-23.635707206434983</v>
      </c>
    </row>
    <row r="2543" spans="5:39" x14ac:dyDescent="0.2">
      <c r="E2543" s="1" t="str">
        <f t="shared" si="39"/>
        <v>---1-1---1</v>
      </c>
      <c r="F2543" s="1" t="s">
        <v>87</v>
      </c>
      <c r="G2543" s="1" t="s">
        <v>87</v>
      </c>
      <c r="H2543" s="1" t="s">
        <v>87</v>
      </c>
      <c r="I2543" s="1">
        <v>1</v>
      </c>
      <c r="J2543" s="1" t="s">
        <v>87</v>
      </c>
      <c r="K2543" s="1">
        <v>1</v>
      </c>
      <c r="L2543" s="1" t="s">
        <v>87</v>
      </c>
      <c r="M2543" s="1" t="s">
        <v>87</v>
      </c>
      <c r="N2543" s="1" t="s">
        <v>87</v>
      </c>
      <c r="O2543" s="1">
        <v>1</v>
      </c>
      <c r="P2543" s="1">
        <v>125</v>
      </c>
      <c r="Q2543" s="1">
        <v>162344</v>
      </c>
      <c r="R2543" s="1">
        <v>24747.791642625234</v>
      </c>
      <c r="S2543" s="1">
        <v>19.323301315307617</v>
      </c>
      <c r="T2543" s="1">
        <v>-359.30530525100926</v>
      </c>
      <c r="U2543" s="1">
        <v>79.706934825136372</v>
      </c>
      <c r="V2543" s="1">
        <v>297.862548828125</v>
      </c>
      <c r="W2543" s="1">
        <v>74.409706115722656</v>
      </c>
      <c r="X2543" s="1">
        <v>0.30067210517305498</v>
      </c>
      <c r="Y2543" s="1">
        <v>0</v>
      </c>
      <c r="Z2543" s="1">
        <v>10.420465185039177</v>
      </c>
      <c r="AA2543" s="1">
        <v>30.457546937367564</v>
      </c>
      <c r="AB2543" s="1">
        <v>44.824570048785297</v>
      </c>
      <c r="AC2543" s="1">
        <v>14.297417828807962</v>
      </c>
      <c r="AD2543" s="1">
        <v>0</v>
      </c>
      <c r="AE2543" s="1">
        <v>0</v>
      </c>
      <c r="AF2543" s="1">
        <v>10.420465185039177</v>
      </c>
      <c r="AG2543" s="1">
        <v>-24.028956613725605</v>
      </c>
      <c r="AH2543" s="1">
        <v>4.8547654449631326</v>
      </c>
      <c r="AI2543" s="1">
        <v>8.0230891761477867</v>
      </c>
      <c r="AJ2543" s="1">
        <v>2.9786255359649658</v>
      </c>
      <c r="AK2543" s="1">
        <v>0</v>
      </c>
      <c r="AL2543" s="1">
        <v>0</v>
      </c>
      <c r="AM2543" s="1">
        <v>67.296616507409354</v>
      </c>
    </row>
    <row r="2544" spans="5:39" x14ac:dyDescent="0.2">
      <c r="E2544" s="1" t="str">
        <f t="shared" si="39"/>
        <v>---2-1---1</v>
      </c>
      <c r="F2544" s="1" t="s">
        <v>87</v>
      </c>
      <c r="G2544" s="1" t="s">
        <v>87</v>
      </c>
      <c r="H2544" s="1" t="s">
        <v>87</v>
      </c>
      <c r="I2544" s="1">
        <v>2</v>
      </c>
      <c r="J2544" s="1" t="s">
        <v>87</v>
      </c>
      <c r="K2544" s="1">
        <v>1</v>
      </c>
      <c r="L2544" s="1" t="s">
        <v>87</v>
      </c>
      <c r="M2544" s="1" t="s">
        <v>87</v>
      </c>
      <c r="N2544" s="1" t="s">
        <v>87</v>
      </c>
      <c r="O2544" s="1">
        <v>1</v>
      </c>
      <c r="P2544" s="1">
        <v>451</v>
      </c>
      <c r="Q2544" s="1">
        <v>859758</v>
      </c>
      <c r="R2544" s="1">
        <v>45250.837932862618</v>
      </c>
      <c r="S2544" s="1">
        <v>60.980495452880859</v>
      </c>
      <c r="T2544" s="1">
        <v>-455.27059872181007</v>
      </c>
      <c r="U2544" s="1">
        <v>81.130636274327301</v>
      </c>
      <c r="V2544" s="1">
        <v>263.8050537109375</v>
      </c>
      <c r="W2544" s="1">
        <v>-8.8332986831665039</v>
      </c>
      <c r="X2544" s="1">
        <v>-1.9520740580035709E-2</v>
      </c>
      <c r="Y2544" s="1">
        <v>0.43023734585778789</v>
      </c>
      <c r="Z2544" s="1">
        <v>9.7492550229250554</v>
      </c>
      <c r="AA2544" s="1">
        <v>40.14536648684863</v>
      </c>
      <c r="AB2544" s="1">
        <v>41.749422511916144</v>
      </c>
      <c r="AC2544" s="1">
        <v>7.9257186324523872</v>
      </c>
      <c r="AD2544" s="1">
        <v>0</v>
      </c>
      <c r="AE2544" s="1">
        <v>0.43023734585778789</v>
      </c>
      <c r="AF2544" s="1">
        <v>9.7492550229250554</v>
      </c>
      <c r="AG2544" s="1">
        <v>-0.82942655206711668</v>
      </c>
      <c r="AH2544" s="1">
        <v>8.8146099570218581</v>
      </c>
      <c r="AI2544" s="1">
        <v>26.267002086904341</v>
      </c>
      <c r="AJ2544" s="1">
        <v>2.6380505561828613</v>
      </c>
      <c r="AK2544" s="1">
        <v>0</v>
      </c>
      <c r="AL2544" s="1">
        <v>0</v>
      </c>
      <c r="AM2544" s="1">
        <v>67.249431466558192</v>
      </c>
    </row>
    <row r="2545" spans="5:39" x14ac:dyDescent="0.2">
      <c r="E2545" s="1" t="str">
        <f t="shared" si="39"/>
        <v>---3-1---1</v>
      </c>
      <c r="F2545" s="1" t="s">
        <v>87</v>
      </c>
      <c r="G2545" s="1" t="s">
        <v>87</v>
      </c>
      <c r="H2545" s="1" t="s">
        <v>87</v>
      </c>
      <c r="I2545" s="1">
        <v>3</v>
      </c>
      <c r="J2545" s="1" t="s">
        <v>87</v>
      </c>
      <c r="K2545" s="1">
        <v>1</v>
      </c>
      <c r="L2545" s="1" t="s">
        <v>87</v>
      </c>
      <c r="M2545" s="1" t="s">
        <v>87</v>
      </c>
      <c r="N2545" s="1" t="s">
        <v>87</v>
      </c>
      <c r="O2545" s="1">
        <v>1</v>
      </c>
      <c r="P2545" s="1">
        <v>224</v>
      </c>
      <c r="Q2545" s="1">
        <v>635036</v>
      </c>
      <c r="R2545" s="1">
        <v>73371.762134007266</v>
      </c>
      <c r="S2545" s="1">
        <v>90.214210510253906</v>
      </c>
      <c r="T2545" s="1">
        <v>-545.22215128920698</v>
      </c>
      <c r="U2545" s="1">
        <v>75.612599243165931</v>
      </c>
      <c r="V2545" s="1">
        <v>218.159912109375</v>
      </c>
      <c r="W2545" s="1">
        <v>-467.522216796875</v>
      </c>
      <c r="X2545" s="1">
        <v>-0.63719638618326435</v>
      </c>
      <c r="Y2545" s="1">
        <v>3.4157118651541016</v>
      </c>
      <c r="Z2545" s="1">
        <v>20.214916949590258</v>
      </c>
      <c r="AA2545" s="1">
        <v>64.295724966773534</v>
      </c>
      <c r="AB2545" s="1">
        <v>12.073646218482102</v>
      </c>
      <c r="AC2545" s="1">
        <v>0</v>
      </c>
      <c r="AD2545" s="1">
        <v>0</v>
      </c>
      <c r="AE2545" s="1">
        <v>0</v>
      </c>
      <c r="AF2545" s="1">
        <v>0</v>
      </c>
      <c r="AG2545" s="1">
        <v>0</v>
      </c>
      <c r="AH2545" s="1">
        <v>10.831814316992793</v>
      </c>
      <c r="AI2545" s="1">
        <v>0</v>
      </c>
      <c r="AJ2545" s="1">
        <v>2.1815991401672363</v>
      </c>
      <c r="AK2545" s="1">
        <v>0</v>
      </c>
      <c r="AL2545" s="1">
        <v>0</v>
      </c>
      <c r="AM2545" s="1">
        <v>-226.90438230480422</v>
      </c>
    </row>
    <row r="2546" spans="5:39" x14ac:dyDescent="0.2">
      <c r="E2546" s="1" t="str">
        <f t="shared" si="39"/>
        <v>---1-0---2</v>
      </c>
      <c r="F2546" s="1" t="s">
        <v>87</v>
      </c>
      <c r="G2546" s="1" t="s">
        <v>87</v>
      </c>
      <c r="H2546" s="1" t="s">
        <v>87</v>
      </c>
      <c r="I2546" s="1">
        <v>1</v>
      </c>
      <c r="J2546" s="1" t="s">
        <v>87</v>
      </c>
      <c r="K2546" s="1">
        <v>0</v>
      </c>
      <c r="L2546" s="1" t="s">
        <v>87</v>
      </c>
      <c r="M2546" s="1" t="s">
        <v>87</v>
      </c>
      <c r="N2546" s="1" t="s">
        <v>87</v>
      </c>
      <c r="O2546" s="1">
        <v>2</v>
      </c>
      <c r="P2546" s="1">
        <v>3299</v>
      </c>
      <c r="Q2546" s="1">
        <v>9319726</v>
      </c>
      <c r="R2546" s="1">
        <v>15440.197050086297</v>
      </c>
      <c r="S2546" s="1">
        <v>14.64031982421875</v>
      </c>
      <c r="T2546" s="1">
        <v>-138.81767990803078</v>
      </c>
      <c r="U2546" s="1">
        <v>64.928723287581846</v>
      </c>
      <c r="V2546" s="1">
        <v>167.31767272949219</v>
      </c>
      <c r="W2546" s="1">
        <v>73.840568542480469</v>
      </c>
      <c r="X2546" s="1">
        <v>0.4782359208431719</v>
      </c>
      <c r="Y2546" s="1">
        <v>0.38505423871903527</v>
      </c>
      <c r="Z2546" s="1">
        <v>4.7637237403760579</v>
      </c>
      <c r="AA2546" s="1">
        <v>19.151399944590647</v>
      </c>
      <c r="AB2546" s="1">
        <v>53.593571313148047</v>
      </c>
      <c r="AC2546" s="1">
        <v>21.040640035983891</v>
      </c>
      <c r="AD2546" s="1">
        <v>1.0656107271823227</v>
      </c>
      <c r="AE2546" s="1">
        <v>0.38505423871903527</v>
      </c>
      <c r="AF2546" s="1">
        <v>4.7637237403760579</v>
      </c>
      <c r="AG2546" s="1">
        <v>-31.840225342784393</v>
      </c>
      <c r="AH2546" s="1">
        <v>1.70099623806853</v>
      </c>
      <c r="AI2546" s="1">
        <v>4.1689432238662762</v>
      </c>
      <c r="AJ2546" s="1">
        <v>1.673176646232605</v>
      </c>
      <c r="AK2546" s="1">
        <v>0</v>
      </c>
      <c r="AL2546" s="1">
        <v>0</v>
      </c>
      <c r="AM2546" s="1">
        <v>6.3821461068658314</v>
      </c>
    </row>
    <row r="2547" spans="5:39" x14ac:dyDescent="0.2">
      <c r="E2547" s="1" t="str">
        <f t="shared" si="39"/>
        <v>---2-0---2</v>
      </c>
      <c r="F2547" s="1" t="s">
        <v>87</v>
      </c>
      <c r="G2547" s="1" t="s">
        <v>87</v>
      </c>
      <c r="H2547" s="1" t="s">
        <v>87</v>
      </c>
      <c r="I2547" s="1">
        <v>2</v>
      </c>
      <c r="J2547" s="1" t="s">
        <v>87</v>
      </c>
      <c r="K2547" s="1">
        <v>0</v>
      </c>
      <c r="L2547" s="1" t="s">
        <v>87</v>
      </c>
      <c r="M2547" s="1" t="s">
        <v>87</v>
      </c>
      <c r="N2547" s="1" t="s">
        <v>87</v>
      </c>
      <c r="O2547" s="1">
        <v>2</v>
      </c>
      <c r="P2547" s="1">
        <v>4360</v>
      </c>
      <c r="Q2547" s="1">
        <v>11466955</v>
      </c>
      <c r="R2547" s="1">
        <v>34486.680171001164</v>
      </c>
      <c r="S2547" s="1">
        <v>53.772132873535156</v>
      </c>
      <c r="T2547" s="1">
        <v>-256.0495545124457</v>
      </c>
      <c r="U2547" s="1">
        <v>78.072958808672936</v>
      </c>
      <c r="V2547" s="1">
        <v>200.78448486328125</v>
      </c>
      <c r="W2547" s="1">
        <v>53.959548950195313</v>
      </c>
      <c r="X2547" s="1">
        <v>0.15646489799145211</v>
      </c>
      <c r="Y2547" s="1">
        <v>6.9617435491811028E-2</v>
      </c>
      <c r="Z2547" s="1">
        <v>3.7014011130243385</v>
      </c>
      <c r="AA2547" s="1">
        <v>35.003198320739898</v>
      </c>
      <c r="AB2547" s="1">
        <v>55.670829788727694</v>
      </c>
      <c r="AC2547" s="1">
        <v>5.5549533420162547</v>
      </c>
      <c r="AD2547" s="1">
        <v>0</v>
      </c>
      <c r="AE2547" s="1">
        <v>6.9617435491811028E-2</v>
      </c>
      <c r="AF2547" s="1">
        <v>3.7014011130243385</v>
      </c>
      <c r="AG2547" s="1">
        <v>-2.2843520311919767</v>
      </c>
      <c r="AH2547" s="1">
        <v>4.8402405486900957</v>
      </c>
      <c r="AI2547" s="1">
        <v>3.8066364083111064</v>
      </c>
      <c r="AJ2547" s="1">
        <v>2.0078446865081787</v>
      </c>
      <c r="AK2547" s="1">
        <v>0</v>
      </c>
      <c r="AL2547" s="1">
        <v>0</v>
      </c>
      <c r="AM2547" s="1">
        <v>24.789139149736393</v>
      </c>
    </row>
    <row r="2548" spans="5:39" x14ac:dyDescent="0.2">
      <c r="E2548" s="1" t="str">
        <f t="shared" si="39"/>
        <v>---3-0---2</v>
      </c>
      <c r="F2548" s="1" t="s">
        <v>87</v>
      </c>
      <c r="G2548" s="1" t="s">
        <v>87</v>
      </c>
      <c r="H2548" s="1" t="s">
        <v>87</v>
      </c>
      <c r="I2548" s="1">
        <v>3</v>
      </c>
      <c r="J2548" s="1" t="s">
        <v>87</v>
      </c>
      <c r="K2548" s="1">
        <v>0</v>
      </c>
      <c r="L2548" s="1" t="s">
        <v>87</v>
      </c>
      <c r="M2548" s="1" t="s">
        <v>87</v>
      </c>
      <c r="N2548" s="1" t="s">
        <v>87</v>
      </c>
      <c r="O2548" s="1">
        <v>2</v>
      </c>
      <c r="P2548" s="1">
        <v>1407</v>
      </c>
      <c r="Q2548" s="1">
        <v>3675894</v>
      </c>
      <c r="R2548" s="1">
        <v>74961.870024553689</v>
      </c>
      <c r="S2548" s="1">
        <v>90.458198547363281</v>
      </c>
      <c r="T2548" s="1">
        <v>-358.28311199745588</v>
      </c>
      <c r="U2548" s="1">
        <v>83.492584185927498</v>
      </c>
      <c r="V2548" s="1">
        <v>210.1524658203125</v>
      </c>
      <c r="W2548" s="1">
        <v>-90.594802856445313</v>
      </c>
      <c r="X2548" s="1">
        <v>-0.12085451287003789</v>
      </c>
      <c r="Y2548" s="1">
        <v>0.21072424830531022</v>
      </c>
      <c r="Z2548" s="1">
        <v>1.9658891143215773</v>
      </c>
      <c r="AA2548" s="1">
        <v>61.560153802041086</v>
      </c>
      <c r="AB2548" s="1">
        <v>35.888358042968591</v>
      </c>
      <c r="AC2548" s="1">
        <v>0.3748747923634359</v>
      </c>
      <c r="AD2548" s="1">
        <v>0</v>
      </c>
      <c r="AE2548" s="1">
        <v>0</v>
      </c>
      <c r="AF2548" s="1">
        <v>0</v>
      </c>
      <c r="AG2548" s="1">
        <v>-0.69554874530004551</v>
      </c>
      <c r="AH2548" s="1">
        <v>9.2441363655373028</v>
      </c>
      <c r="AI2548" s="1">
        <v>0</v>
      </c>
      <c r="AJ2548" s="1">
        <v>2.1015245914459229</v>
      </c>
      <c r="AK2548" s="1">
        <v>0</v>
      </c>
      <c r="AL2548" s="1">
        <v>0</v>
      </c>
      <c r="AM2548" s="1">
        <v>-34.505334862644375</v>
      </c>
    </row>
    <row r="2549" spans="5:39" x14ac:dyDescent="0.2">
      <c r="E2549" s="1" t="str">
        <f t="shared" si="39"/>
        <v>---1-1---2</v>
      </c>
      <c r="F2549" s="1" t="s">
        <v>87</v>
      </c>
      <c r="G2549" s="1" t="s">
        <v>87</v>
      </c>
      <c r="H2549" s="1" t="s">
        <v>87</v>
      </c>
      <c r="I2549" s="1">
        <v>1</v>
      </c>
      <c r="J2549" s="1" t="s">
        <v>87</v>
      </c>
      <c r="K2549" s="1">
        <v>1</v>
      </c>
      <c r="L2549" s="1" t="s">
        <v>87</v>
      </c>
      <c r="M2549" s="1" t="s">
        <v>87</v>
      </c>
      <c r="N2549" s="1" t="s">
        <v>87</v>
      </c>
      <c r="O2549" s="1">
        <v>2</v>
      </c>
      <c r="P2549" s="1">
        <v>236</v>
      </c>
      <c r="Q2549" s="1">
        <v>391699</v>
      </c>
      <c r="R2549" s="1">
        <v>21944.339196900168</v>
      </c>
      <c r="S2549" s="1">
        <v>17.677642822265625</v>
      </c>
      <c r="T2549" s="1">
        <v>-291.20194735965805</v>
      </c>
      <c r="U2549" s="1">
        <v>75.198242328055713</v>
      </c>
      <c r="V2549" s="1">
        <v>257.12982177734375</v>
      </c>
      <c r="W2549" s="1">
        <v>116.63810729980469</v>
      </c>
      <c r="X2549" s="1">
        <v>0.53151797487837249</v>
      </c>
      <c r="Y2549" s="1">
        <v>0.16492255532947492</v>
      </c>
      <c r="Z2549" s="1">
        <v>10.137120595150868</v>
      </c>
      <c r="AA2549" s="1">
        <v>24.990362497734232</v>
      </c>
      <c r="AB2549" s="1">
        <v>36.42669498773293</v>
      </c>
      <c r="AC2549" s="1">
        <v>26.190008144008537</v>
      </c>
      <c r="AD2549" s="1">
        <v>2.0908912200439627</v>
      </c>
      <c r="AE2549" s="1">
        <v>0.16492255532947492</v>
      </c>
      <c r="AF2549" s="1">
        <v>10.137120595150868</v>
      </c>
      <c r="AG2549" s="1">
        <v>-30.603974099005203</v>
      </c>
      <c r="AH2549" s="1">
        <v>5.8673529350291256</v>
      </c>
      <c r="AI2549" s="1">
        <v>13.140868807051277</v>
      </c>
      <c r="AJ2549" s="1">
        <v>2.571298360824585</v>
      </c>
      <c r="AK2549" s="1">
        <v>0</v>
      </c>
      <c r="AL2549" s="1">
        <v>0</v>
      </c>
      <c r="AM2549" s="1">
        <v>87.107731215498347</v>
      </c>
    </row>
    <row r="2550" spans="5:39" x14ac:dyDescent="0.2">
      <c r="E2550" s="1" t="str">
        <f t="shared" si="39"/>
        <v>---2-1---2</v>
      </c>
      <c r="F2550" s="1" t="s">
        <v>87</v>
      </c>
      <c r="G2550" s="1" t="s">
        <v>87</v>
      </c>
      <c r="H2550" s="1" t="s">
        <v>87</v>
      </c>
      <c r="I2550" s="1">
        <v>2</v>
      </c>
      <c r="J2550" s="1" t="s">
        <v>87</v>
      </c>
      <c r="K2550" s="1">
        <v>1</v>
      </c>
      <c r="L2550" s="1" t="s">
        <v>87</v>
      </c>
      <c r="M2550" s="1" t="s">
        <v>87</v>
      </c>
      <c r="N2550" s="1" t="s">
        <v>87</v>
      </c>
      <c r="O2550" s="1">
        <v>2</v>
      </c>
      <c r="P2550" s="1">
        <v>1216</v>
      </c>
      <c r="Q2550" s="1">
        <v>2495007</v>
      </c>
      <c r="R2550" s="1">
        <v>44578.280220967921</v>
      </c>
      <c r="S2550" s="1">
        <v>59.702781677246094</v>
      </c>
      <c r="T2550" s="1">
        <v>-407.92754104298211</v>
      </c>
      <c r="U2550" s="1">
        <v>84.949223597639687</v>
      </c>
      <c r="V2550" s="1">
        <v>265.3037109375</v>
      </c>
      <c r="W2550" s="1">
        <v>65.157638549804688</v>
      </c>
      <c r="X2550" s="1">
        <v>0.14616454072886603</v>
      </c>
      <c r="Y2550" s="1">
        <v>1.3457677673850212</v>
      </c>
      <c r="Z2550" s="1">
        <v>6.6753720530643799</v>
      </c>
      <c r="AA2550" s="1">
        <v>29.18120069402611</v>
      </c>
      <c r="AB2550" s="1">
        <v>56.375713575152297</v>
      </c>
      <c r="AC2550" s="1">
        <v>6.1385398918720471</v>
      </c>
      <c r="AD2550" s="1">
        <v>0.28340601850014846</v>
      </c>
      <c r="AE2550" s="1">
        <v>1.3457677673850212</v>
      </c>
      <c r="AF2550" s="1">
        <v>6.6753720530643799</v>
      </c>
      <c r="AG2550" s="1">
        <v>-0.52548385475688697</v>
      </c>
      <c r="AH2550" s="1">
        <v>10.227751282794125</v>
      </c>
      <c r="AI2550" s="1">
        <v>37.301976210037957</v>
      </c>
      <c r="AJ2550" s="1">
        <v>2.6530370712280273</v>
      </c>
      <c r="AK2550" s="1">
        <v>0</v>
      </c>
      <c r="AL2550" s="1">
        <v>0</v>
      </c>
      <c r="AM2550" s="1">
        <v>75.828004019855783</v>
      </c>
    </row>
    <row r="2551" spans="5:39" x14ac:dyDescent="0.2">
      <c r="E2551" s="1" t="str">
        <f t="shared" si="39"/>
        <v>---3-1---2</v>
      </c>
      <c r="F2551" s="1" t="s">
        <v>87</v>
      </c>
      <c r="G2551" s="1" t="s">
        <v>87</v>
      </c>
      <c r="H2551" s="1" t="s">
        <v>87</v>
      </c>
      <c r="I2551" s="1">
        <v>3</v>
      </c>
      <c r="J2551" s="1" t="s">
        <v>87</v>
      </c>
      <c r="K2551" s="1">
        <v>1</v>
      </c>
      <c r="L2551" s="1" t="s">
        <v>87</v>
      </c>
      <c r="M2551" s="1" t="s">
        <v>87</v>
      </c>
      <c r="N2551" s="1" t="s">
        <v>87</v>
      </c>
      <c r="O2551" s="1">
        <v>2</v>
      </c>
      <c r="P2551" s="1">
        <v>719</v>
      </c>
      <c r="Q2551" s="1">
        <v>1784855</v>
      </c>
      <c r="R2551" s="1">
        <v>81603.263493343955</v>
      </c>
      <c r="S2551" s="1">
        <v>91.013954162597656</v>
      </c>
      <c r="T2551" s="1">
        <v>-474.62899594515011</v>
      </c>
      <c r="U2551" s="1">
        <v>81.819191074684881</v>
      </c>
      <c r="V2551" s="1">
        <v>238.34243774414063</v>
      </c>
      <c r="W2551" s="1">
        <v>-368.9964599609375</v>
      </c>
      <c r="X2551" s="1">
        <v>-0.45218345953901101</v>
      </c>
      <c r="Y2551" s="1">
        <v>2.0498023648979888</v>
      </c>
      <c r="Z2551" s="1">
        <v>10.130514803723552</v>
      </c>
      <c r="AA2551" s="1">
        <v>68.723565779853274</v>
      </c>
      <c r="AB2551" s="1">
        <v>19.096117051525194</v>
      </c>
      <c r="AC2551" s="1">
        <v>0</v>
      </c>
      <c r="AD2551" s="1">
        <v>0</v>
      </c>
      <c r="AE2551" s="1">
        <v>0</v>
      </c>
      <c r="AF2551" s="1">
        <v>0</v>
      </c>
      <c r="AG2551" s="1">
        <v>0</v>
      </c>
      <c r="AH2551" s="1">
        <v>14.654624779307328</v>
      </c>
      <c r="AI2551" s="1">
        <v>0</v>
      </c>
      <c r="AJ2551" s="1">
        <v>2.3834245204925537</v>
      </c>
      <c r="AK2551" s="1">
        <v>0</v>
      </c>
      <c r="AL2551" s="1">
        <v>0</v>
      </c>
      <c r="AM2551" s="1">
        <v>-229.18372833611951</v>
      </c>
    </row>
    <row r="2552" spans="5:39" x14ac:dyDescent="0.2">
      <c r="E2552" s="1" t="str">
        <f t="shared" si="39"/>
        <v>-----00--1</v>
      </c>
      <c r="F2552" s="1" t="s">
        <v>87</v>
      </c>
      <c r="G2552" s="1" t="s">
        <v>87</v>
      </c>
      <c r="H2552" s="1" t="s">
        <v>87</v>
      </c>
      <c r="I2552" s="1" t="s">
        <v>87</v>
      </c>
      <c r="J2552" s="1" t="s">
        <v>87</v>
      </c>
      <c r="K2552" s="1">
        <v>0</v>
      </c>
      <c r="L2552" s="1">
        <v>0</v>
      </c>
      <c r="M2552" s="1" t="s">
        <v>87</v>
      </c>
      <c r="N2552" s="1" t="s">
        <v>87</v>
      </c>
      <c r="O2552" s="1">
        <v>1</v>
      </c>
      <c r="P2552" s="1">
        <v>2543</v>
      </c>
      <c r="Q2552" s="1">
        <v>6763371</v>
      </c>
      <c r="R2552" s="1">
        <v>31927.947345967583</v>
      </c>
      <c r="S2552" s="1">
        <v>42.63385009765625</v>
      </c>
      <c r="T2552" s="1">
        <v>-325.38288888677829</v>
      </c>
      <c r="U2552" s="1">
        <v>67.751634726970082</v>
      </c>
      <c r="V2552" s="1">
        <v>189.89089965820313</v>
      </c>
      <c r="W2552" s="1">
        <v>-42.511653900146484</v>
      </c>
      <c r="X2552" s="1">
        <v>-0.13314872215083254</v>
      </c>
      <c r="Y2552" s="1">
        <v>0.48771537152109501</v>
      </c>
      <c r="Z2552" s="1">
        <v>10.758998730071143</v>
      </c>
      <c r="AA2552" s="1">
        <v>47.479858786395127</v>
      </c>
      <c r="AB2552" s="1">
        <v>37.50666642418404</v>
      </c>
      <c r="AC2552" s="1">
        <v>3.729412448319041</v>
      </c>
      <c r="AD2552" s="1">
        <v>3.7348239509558179E-2</v>
      </c>
      <c r="AE2552" s="1">
        <v>0.48771537152109501</v>
      </c>
      <c r="AF2552" s="1">
        <v>9.8654798028971058</v>
      </c>
      <c r="AG2552" s="1">
        <v>-3.870825961474079</v>
      </c>
      <c r="AH2552" s="1">
        <v>5.364964784309513</v>
      </c>
      <c r="AI2552" s="1">
        <v>9.718968867642225</v>
      </c>
      <c r="AJ2552" s="1">
        <v>1.8989089727401733</v>
      </c>
      <c r="AK2552" s="1">
        <v>0</v>
      </c>
      <c r="AL2552" s="1">
        <v>0</v>
      </c>
      <c r="AM2552" s="1">
        <v>14.0155926045481</v>
      </c>
    </row>
    <row r="2553" spans="5:39" x14ac:dyDescent="0.2">
      <c r="E2553" s="1" t="str">
        <f t="shared" si="39"/>
        <v>-----01--1</v>
      </c>
      <c r="F2553" s="1" t="s">
        <v>87</v>
      </c>
      <c r="G2553" s="1" t="s">
        <v>87</v>
      </c>
      <c r="H2553" s="1" t="s">
        <v>87</v>
      </c>
      <c r="I2553" s="1" t="s">
        <v>87</v>
      </c>
      <c r="J2553" s="1" t="s">
        <v>87</v>
      </c>
      <c r="K2553" s="1">
        <v>0</v>
      </c>
      <c r="L2553" s="1">
        <v>1</v>
      </c>
      <c r="M2553" s="1" t="s">
        <v>87</v>
      </c>
      <c r="N2553" s="1" t="s">
        <v>87</v>
      </c>
      <c r="O2553" s="1">
        <v>1</v>
      </c>
      <c r="P2553" s="1">
        <v>1304</v>
      </c>
      <c r="Q2553" s="1">
        <v>3565033</v>
      </c>
      <c r="R2553" s="1">
        <v>30274.543166703177</v>
      </c>
      <c r="S2553" s="1">
        <v>40.64788818359375</v>
      </c>
      <c r="T2553" s="1">
        <v>-230.21310176760386</v>
      </c>
      <c r="U2553" s="1">
        <v>60.650109890050672</v>
      </c>
      <c r="V2553" s="1">
        <v>179.75608825683594</v>
      </c>
      <c r="W2553" s="1">
        <v>16.325139999389648</v>
      </c>
      <c r="X2553" s="1">
        <v>5.3923654304202713E-2</v>
      </c>
      <c r="Y2553" s="1">
        <v>0.29590188926722416</v>
      </c>
      <c r="Z2553" s="1">
        <v>3.8531200131948289</v>
      </c>
      <c r="AA2553" s="1">
        <v>35.516221027968044</v>
      </c>
      <c r="AB2553" s="1">
        <v>52.258394242072939</v>
      </c>
      <c r="AC2553" s="1">
        <v>8.0763628274969683</v>
      </c>
      <c r="AD2553" s="1">
        <v>0</v>
      </c>
      <c r="AE2553" s="1">
        <v>0.29590188926722416</v>
      </c>
      <c r="AF2553" s="1">
        <v>3.5730104041112662</v>
      </c>
      <c r="AG2553" s="1">
        <v>-10.17282994672718</v>
      </c>
      <c r="AH2553" s="1">
        <v>3.0957014215870475</v>
      </c>
      <c r="AI2553" s="1">
        <v>4.6821183781991591</v>
      </c>
      <c r="AJ2553" s="1">
        <v>1.7975609302520752</v>
      </c>
      <c r="AK2553" s="1">
        <v>0</v>
      </c>
      <c r="AL2553" s="1">
        <v>0</v>
      </c>
      <c r="AM2553" s="1">
        <v>8.527048976421904</v>
      </c>
    </row>
    <row r="2554" spans="5:39" x14ac:dyDescent="0.2">
      <c r="E2554" s="1" t="str">
        <f t="shared" si="39"/>
        <v>-----10--1</v>
      </c>
      <c r="F2554" s="1" t="s">
        <v>87</v>
      </c>
      <c r="G2554" s="1" t="s">
        <v>87</v>
      </c>
      <c r="H2554" s="1" t="s">
        <v>87</v>
      </c>
      <c r="I2554" s="1" t="s">
        <v>87</v>
      </c>
      <c r="J2554" s="1" t="s">
        <v>87</v>
      </c>
      <c r="K2554" s="1">
        <v>1</v>
      </c>
      <c r="L2554" s="1">
        <v>0</v>
      </c>
      <c r="M2554" s="1" t="s">
        <v>87</v>
      </c>
      <c r="N2554" s="1" t="s">
        <v>87</v>
      </c>
      <c r="O2554" s="1">
        <v>1</v>
      </c>
      <c r="P2554" s="1">
        <v>628</v>
      </c>
      <c r="Q2554" s="1">
        <v>1250141</v>
      </c>
      <c r="R2554" s="1">
        <v>54987.090134609854</v>
      </c>
      <c r="S2554" s="1">
        <v>68.415863037109375</v>
      </c>
      <c r="T2554" s="1">
        <v>-515.09090025068031</v>
      </c>
      <c r="U2554" s="1">
        <v>81.211534156501543</v>
      </c>
      <c r="V2554" s="1">
        <v>254.98875427246094</v>
      </c>
      <c r="W2554" s="1">
        <v>-170.10847473144531</v>
      </c>
      <c r="X2554" s="1">
        <v>-0.30936075052346879</v>
      </c>
      <c r="Y2554" s="1">
        <v>0.60049226447256754</v>
      </c>
      <c r="Z2554" s="1">
        <v>13.25770453092891</v>
      </c>
      <c r="AA2554" s="1">
        <v>50.183699278721363</v>
      </c>
      <c r="AB2554" s="1">
        <v>31.497407092479968</v>
      </c>
      <c r="AC2554" s="1">
        <v>4.4606968333971935</v>
      </c>
      <c r="AD2554" s="1">
        <v>0</v>
      </c>
      <c r="AE2554" s="1">
        <v>0.1735004291515917</v>
      </c>
      <c r="AF2554" s="1">
        <v>6.4133565733785227</v>
      </c>
      <c r="AG2554" s="1">
        <v>-1.4337097761098603</v>
      </c>
      <c r="AH2554" s="1">
        <v>10.229713669779983</v>
      </c>
      <c r="AI2554" s="1">
        <v>17.05400416559679</v>
      </c>
      <c r="AJ2554" s="1">
        <v>2.5498876571655273</v>
      </c>
      <c r="AK2554" s="1">
        <v>0</v>
      </c>
      <c r="AL2554" s="1">
        <v>0</v>
      </c>
      <c r="AM2554" s="1">
        <v>-17.067874852728639</v>
      </c>
    </row>
    <row r="2555" spans="5:39" x14ac:dyDescent="0.2">
      <c r="E2555" s="1" t="str">
        <f t="shared" si="39"/>
        <v>-----11--1</v>
      </c>
      <c r="F2555" s="1" t="s">
        <v>87</v>
      </c>
      <c r="G2555" s="1" t="s">
        <v>87</v>
      </c>
      <c r="H2555" s="1" t="s">
        <v>87</v>
      </c>
      <c r="I2555" s="1" t="s">
        <v>87</v>
      </c>
      <c r="J2555" s="1" t="s">
        <v>87</v>
      </c>
      <c r="K2555" s="1">
        <v>1</v>
      </c>
      <c r="L2555" s="1">
        <v>1</v>
      </c>
      <c r="M2555" s="1" t="s">
        <v>87</v>
      </c>
      <c r="N2555" s="1" t="s">
        <v>87</v>
      </c>
      <c r="O2555" s="1">
        <v>1</v>
      </c>
      <c r="P2555" s="1">
        <v>172</v>
      </c>
      <c r="Q2555" s="1">
        <v>406997</v>
      </c>
      <c r="R2555" s="1">
        <v>51043.422670124339</v>
      </c>
      <c r="S2555" s="1">
        <v>67.1387939453125</v>
      </c>
      <c r="T2555" s="1">
        <v>-373.59744869702496</v>
      </c>
      <c r="U2555" s="1">
        <v>71.704484947641248</v>
      </c>
      <c r="V2555" s="1">
        <v>233.2503662109375</v>
      </c>
      <c r="W2555" s="1">
        <v>-195.94340515136719</v>
      </c>
      <c r="X2555" s="1">
        <v>-0.38387591368564838</v>
      </c>
      <c r="Y2555" s="1">
        <v>4.3938898812521954</v>
      </c>
      <c r="Z2555" s="1">
        <v>15.569893635579623</v>
      </c>
      <c r="AA2555" s="1">
        <v>43.128819131344947</v>
      </c>
      <c r="AB2555" s="1">
        <v>28.163352555424243</v>
      </c>
      <c r="AC2555" s="1">
        <v>8.74404479639899</v>
      </c>
      <c r="AD2555" s="1">
        <v>0</v>
      </c>
      <c r="AE2555" s="1">
        <v>0.37592414686103337</v>
      </c>
      <c r="AF2555" s="1">
        <v>5.0518799892873902</v>
      </c>
      <c r="AG2555" s="1">
        <v>-6.9330341255957517</v>
      </c>
      <c r="AH2555" s="1">
        <v>6.0358701134890724</v>
      </c>
      <c r="AI2555" s="1">
        <v>6.3043603462971385</v>
      </c>
      <c r="AJ2555" s="1">
        <v>2.3325037956237793</v>
      </c>
      <c r="AK2555" s="1">
        <v>0</v>
      </c>
      <c r="AL2555" s="1">
        <v>0</v>
      </c>
      <c r="AM2555" s="1">
        <v>-132.70801154786031</v>
      </c>
    </row>
    <row r="2556" spans="5:39" x14ac:dyDescent="0.2">
      <c r="E2556" s="1" t="str">
        <f t="shared" si="39"/>
        <v>-----00--2</v>
      </c>
      <c r="F2556" s="1" t="s">
        <v>87</v>
      </c>
      <c r="G2556" s="1" t="s">
        <v>87</v>
      </c>
      <c r="H2556" s="1" t="s">
        <v>87</v>
      </c>
      <c r="I2556" s="1" t="s">
        <v>87</v>
      </c>
      <c r="J2556" s="1" t="s">
        <v>87</v>
      </c>
      <c r="K2556" s="1">
        <v>0</v>
      </c>
      <c r="L2556" s="1">
        <v>0</v>
      </c>
      <c r="M2556" s="1" t="s">
        <v>87</v>
      </c>
      <c r="N2556" s="1" t="s">
        <v>87</v>
      </c>
      <c r="O2556" s="1">
        <v>2</v>
      </c>
      <c r="P2556" s="1">
        <v>5800</v>
      </c>
      <c r="Q2556" s="1">
        <v>15181334</v>
      </c>
      <c r="R2556" s="1">
        <v>33030.813638379426</v>
      </c>
      <c r="S2556" s="1">
        <v>43.572879791259766</v>
      </c>
      <c r="T2556" s="1">
        <v>-259.27178713002871</v>
      </c>
      <c r="U2556" s="1">
        <v>78.959779695925022</v>
      </c>
      <c r="V2556" s="1">
        <v>195.38742065429688</v>
      </c>
      <c r="W2556" s="1">
        <v>25.445747375488281</v>
      </c>
      <c r="X2556" s="1">
        <v>7.7036392908959875E-2</v>
      </c>
      <c r="Y2556" s="1">
        <v>0.30774634165877651</v>
      </c>
      <c r="Z2556" s="1">
        <v>4.6327746955570568</v>
      </c>
      <c r="AA2556" s="1">
        <v>37.02944023232741</v>
      </c>
      <c r="AB2556" s="1">
        <v>48.444161758116913</v>
      </c>
      <c r="AC2556" s="1">
        <v>9.1130199757149146</v>
      </c>
      <c r="AD2556" s="1">
        <v>0.4728569966249343</v>
      </c>
      <c r="AE2556" s="1">
        <v>0.27198532092107319</v>
      </c>
      <c r="AF2556" s="1">
        <v>4.3873878277100022</v>
      </c>
      <c r="AG2556" s="1">
        <v>-11.060640377481844</v>
      </c>
      <c r="AH2556" s="1">
        <v>5.034337103674452</v>
      </c>
      <c r="AI2556" s="1">
        <v>4.368010856437647</v>
      </c>
      <c r="AJ2556" s="1">
        <v>1.9538742303848267</v>
      </c>
      <c r="AK2556" s="1">
        <v>0</v>
      </c>
      <c r="AL2556" s="1">
        <v>0</v>
      </c>
      <c r="AM2556" s="1">
        <v>12.028625850881072</v>
      </c>
    </row>
    <row r="2557" spans="5:39" x14ac:dyDescent="0.2">
      <c r="E2557" s="1" t="str">
        <f t="shared" si="39"/>
        <v>-----01--2</v>
      </c>
      <c r="F2557" s="1" t="s">
        <v>87</v>
      </c>
      <c r="G2557" s="1" t="s">
        <v>87</v>
      </c>
      <c r="H2557" s="1" t="s">
        <v>87</v>
      </c>
      <c r="I2557" s="1" t="s">
        <v>87</v>
      </c>
      <c r="J2557" s="1" t="s">
        <v>87</v>
      </c>
      <c r="K2557" s="1">
        <v>0</v>
      </c>
      <c r="L2557" s="1">
        <v>1</v>
      </c>
      <c r="M2557" s="1" t="s">
        <v>87</v>
      </c>
      <c r="N2557" s="1" t="s">
        <v>87</v>
      </c>
      <c r="O2557" s="1">
        <v>2</v>
      </c>
      <c r="P2557" s="1">
        <v>3266</v>
      </c>
      <c r="Q2557" s="1">
        <v>9281241</v>
      </c>
      <c r="R2557" s="1">
        <v>33773.036346014356</v>
      </c>
      <c r="S2557" s="1">
        <v>45.690731048583984</v>
      </c>
      <c r="T2557" s="1">
        <v>-173.55120986059165</v>
      </c>
      <c r="U2557" s="1">
        <v>65.570123334721714</v>
      </c>
      <c r="V2557" s="1">
        <v>179.71711730957031</v>
      </c>
      <c r="W2557" s="1">
        <v>63.311393737792969</v>
      </c>
      <c r="X2557" s="1">
        <v>0.18746136145163184</v>
      </c>
      <c r="Y2557" s="1">
        <v>5.274079188332681E-2</v>
      </c>
      <c r="Z2557" s="1">
        <v>2.5573196515422882</v>
      </c>
      <c r="AA2557" s="1">
        <v>26.289393842913896</v>
      </c>
      <c r="AB2557" s="1">
        <v>57.570652459083874</v>
      </c>
      <c r="AC2557" s="1">
        <v>13.233316536010648</v>
      </c>
      <c r="AD2557" s="1">
        <v>0.29657671856597623</v>
      </c>
      <c r="AE2557" s="1">
        <v>2.777645791117804E-2</v>
      </c>
      <c r="AF2557" s="1">
        <v>2.1800963901271393</v>
      </c>
      <c r="AG2557" s="1">
        <v>-16.9781399503335</v>
      </c>
      <c r="AH2557" s="1">
        <v>3.1146860412977095</v>
      </c>
      <c r="AI2557" s="1">
        <v>1.7445625239393643</v>
      </c>
      <c r="AJ2557" s="1">
        <v>1.7971712350845337</v>
      </c>
      <c r="AK2557" s="1">
        <v>0</v>
      </c>
      <c r="AL2557" s="1">
        <v>0</v>
      </c>
      <c r="AM2557" s="1">
        <v>3.6942534014444961</v>
      </c>
    </row>
    <row r="2558" spans="5:39" x14ac:dyDescent="0.2">
      <c r="E2558" s="1" t="str">
        <f t="shared" si="39"/>
        <v>-----10--2</v>
      </c>
      <c r="F2558" s="1" t="s">
        <v>87</v>
      </c>
      <c r="G2558" s="1" t="s">
        <v>87</v>
      </c>
      <c r="H2558" s="1" t="s">
        <v>87</v>
      </c>
      <c r="I2558" s="1" t="s">
        <v>87</v>
      </c>
      <c r="J2558" s="1" t="s">
        <v>87</v>
      </c>
      <c r="K2558" s="1">
        <v>1</v>
      </c>
      <c r="L2558" s="1">
        <v>0</v>
      </c>
      <c r="M2558" s="1" t="s">
        <v>87</v>
      </c>
      <c r="N2558" s="1" t="s">
        <v>87</v>
      </c>
      <c r="O2558" s="1">
        <v>2</v>
      </c>
      <c r="P2558" s="1">
        <v>1673</v>
      </c>
      <c r="Q2558" s="1">
        <v>3593781</v>
      </c>
      <c r="R2558" s="1">
        <v>57488.707520185417</v>
      </c>
      <c r="S2558" s="1">
        <v>68.234779357910156</v>
      </c>
      <c r="T2558" s="1">
        <v>-450.41573435119085</v>
      </c>
      <c r="U2558" s="1">
        <v>84.790278709324582</v>
      </c>
      <c r="V2558" s="1">
        <v>259.94967651367188</v>
      </c>
      <c r="W2558" s="1">
        <v>-95.772651672363281</v>
      </c>
      <c r="X2558" s="1">
        <v>-0.16659385086842596</v>
      </c>
      <c r="Y2558" s="1">
        <v>1.4645299755327328</v>
      </c>
      <c r="Z2558" s="1">
        <v>8.3379593803851701</v>
      </c>
      <c r="AA2558" s="1">
        <v>46.798733701357989</v>
      </c>
      <c r="AB2558" s="1">
        <v>38.35698391193008</v>
      </c>
      <c r="AC2558" s="1">
        <v>4.6171427808205348</v>
      </c>
      <c r="AD2558" s="1">
        <v>0.42465024997349593</v>
      </c>
      <c r="AE2558" s="1">
        <v>0.78477236092015612</v>
      </c>
      <c r="AF2558" s="1">
        <v>4.6470277404215787</v>
      </c>
      <c r="AG2558" s="1">
        <v>-1.8813042878856234</v>
      </c>
      <c r="AH2558" s="1">
        <v>12.439655593183859</v>
      </c>
      <c r="AI2558" s="1">
        <v>20.54389746801435</v>
      </c>
      <c r="AJ2558" s="1">
        <v>2.5994968414306641</v>
      </c>
      <c r="AK2558" s="1">
        <v>0</v>
      </c>
      <c r="AL2558" s="1">
        <v>0</v>
      </c>
      <c r="AM2558" s="1">
        <v>-21.199116047655128</v>
      </c>
    </row>
    <row r="2559" spans="5:39" x14ac:dyDescent="0.2">
      <c r="E2559" s="1" t="str">
        <f t="shared" si="39"/>
        <v>-----11--2</v>
      </c>
      <c r="F2559" s="1" t="s">
        <v>87</v>
      </c>
      <c r="G2559" s="1" t="s">
        <v>87</v>
      </c>
      <c r="H2559" s="1" t="s">
        <v>87</v>
      </c>
      <c r="I2559" s="1" t="s">
        <v>87</v>
      </c>
      <c r="J2559" s="1" t="s">
        <v>87</v>
      </c>
      <c r="K2559" s="1">
        <v>1</v>
      </c>
      <c r="L2559" s="1">
        <v>1</v>
      </c>
      <c r="M2559" s="1" t="s">
        <v>87</v>
      </c>
      <c r="N2559" s="1" t="s">
        <v>87</v>
      </c>
      <c r="O2559" s="1">
        <v>2</v>
      </c>
      <c r="P2559" s="1">
        <v>498</v>
      </c>
      <c r="Q2559" s="1">
        <v>1077780</v>
      </c>
      <c r="R2559" s="1">
        <v>54618.628087527715</v>
      </c>
      <c r="S2559" s="1">
        <v>67.832984924316406</v>
      </c>
      <c r="T2559" s="1">
        <v>-334.29272237300961</v>
      </c>
      <c r="U2559" s="1">
        <v>76.751919239236585</v>
      </c>
      <c r="V2559" s="1">
        <v>235.53656005859375</v>
      </c>
      <c r="W2559" s="1">
        <v>-98.501991271972656</v>
      </c>
      <c r="X2559" s="1">
        <v>-0.1803450484221624</v>
      </c>
      <c r="Y2559" s="1">
        <v>1.6865222958303179</v>
      </c>
      <c r="Z2559" s="1">
        <v>8.1115812132346115</v>
      </c>
      <c r="AA2559" s="1">
        <v>34.397743509807192</v>
      </c>
      <c r="AB2559" s="1">
        <v>47.471005214422242</v>
      </c>
      <c r="AC2559" s="1">
        <v>8.3331477667056362</v>
      </c>
      <c r="AD2559" s="1">
        <v>0</v>
      </c>
      <c r="AE2559" s="1">
        <v>0.55855554937000129</v>
      </c>
      <c r="AF2559" s="1">
        <v>3.6421162018222644</v>
      </c>
      <c r="AG2559" s="1">
        <v>-6.065835794541929</v>
      </c>
      <c r="AH2559" s="1">
        <v>8.5987211817541578</v>
      </c>
      <c r="AI2559" s="1">
        <v>22.625849934340266</v>
      </c>
      <c r="AJ2559" s="1">
        <v>2.3553657531738281</v>
      </c>
      <c r="AK2559" s="1">
        <v>0</v>
      </c>
      <c r="AL2559" s="1">
        <v>0</v>
      </c>
      <c r="AM2559" s="1">
        <v>-101.6564892051807</v>
      </c>
    </row>
    <row r="2560" spans="5:39" x14ac:dyDescent="0.2">
      <c r="E2560" s="1" t="str">
        <f t="shared" si="39"/>
        <v>--0-----01</v>
      </c>
      <c r="F2560" s="1" t="s">
        <v>87</v>
      </c>
      <c r="G2560" s="1" t="s">
        <v>87</v>
      </c>
      <c r="H2560" s="1">
        <v>0</v>
      </c>
      <c r="I2560" s="1" t="s">
        <v>87</v>
      </c>
      <c r="J2560" s="1" t="s">
        <v>87</v>
      </c>
      <c r="K2560" s="1" t="s">
        <v>87</v>
      </c>
      <c r="L2560" s="1" t="s">
        <v>87</v>
      </c>
      <c r="M2560" s="1" t="s">
        <v>87</v>
      </c>
      <c r="N2560" s="1">
        <v>0</v>
      </c>
      <c r="O2560" s="1">
        <v>1</v>
      </c>
      <c r="P2560" s="1">
        <v>1039</v>
      </c>
      <c r="Q2560" s="1">
        <v>3540770</v>
      </c>
      <c r="R2560" s="1">
        <v>21000.151174165425</v>
      </c>
      <c r="S2560" s="1">
        <v>28.534439086914063</v>
      </c>
      <c r="T2560" s="1">
        <v>-208.44264887951152</v>
      </c>
      <c r="U2560" s="1">
        <v>58.311175269453024</v>
      </c>
      <c r="V2560" s="1">
        <v>153.92344665527344</v>
      </c>
      <c r="W2560" s="1">
        <v>4.129697322845459</v>
      </c>
      <c r="X2560" s="1">
        <v>1.9665083782472243E-2</v>
      </c>
      <c r="Y2560" s="1">
        <v>0.72712997455355755</v>
      </c>
      <c r="Z2560" s="1">
        <v>6.3771721970079946</v>
      </c>
      <c r="AA2560" s="1">
        <v>38.402268433137429</v>
      </c>
      <c r="AB2560" s="1">
        <v>45.586948601575358</v>
      </c>
      <c r="AC2560" s="1">
        <v>8.8773345910635246</v>
      </c>
      <c r="AD2560" s="1">
        <v>2.914620266213281E-2</v>
      </c>
      <c r="AE2560" s="1">
        <v>0.72712997455355755</v>
      </c>
      <c r="AF2560" s="1">
        <v>6.3178065787950075</v>
      </c>
      <c r="AG2560" s="1">
        <v>-8.8651243252982859</v>
      </c>
      <c r="AH2560" s="1">
        <v>2.7981354099781628</v>
      </c>
      <c r="AI2560" s="1">
        <v>6.598699366220238</v>
      </c>
      <c r="AJ2560" s="1">
        <v>1.5392343997955322</v>
      </c>
      <c r="AK2560" s="1">
        <v>0</v>
      </c>
      <c r="AL2560" s="1">
        <v>0</v>
      </c>
      <c r="AM2560" s="1">
        <v>-0.19398002405005954</v>
      </c>
    </row>
    <row r="2561" spans="5:39" x14ac:dyDescent="0.2">
      <c r="E2561" s="1" t="str">
        <f t="shared" si="39"/>
        <v>--1-----01</v>
      </c>
      <c r="F2561" s="1" t="s">
        <v>87</v>
      </c>
      <c r="G2561" s="1" t="s">
        <v>87</v>
      </c>
      <c r="H2561" s="1">
        <v>1</v>
      </c>
      <c r="I2561" s="1" t="s">
        <v>87</v>
      </c>
      <c r="J2561" s="1" t="s">
        <v>87</v>
      </c>
      <c r="K2561" s="1" t="s">
        <v>87</v>
      </c>
      <c r="L2561" s="1" t="s">
        <v>87</v>
      </c>
      <c r="M2561" s="1" t="s">
        <v>87</v>
      </c>
      <c r="N2561" s="1">
        <v>0</v>
      </c>
      <c r="O2561" s="1">
        <v>1</v>
      </c>
      <c r="P2561" s="1">
        <v>2257</v>
      </c>
      <c r="Q2561" s="1">
        <v>4831201</v>
      </c>
      <c r="R2561" s="1">
        <v>44690.079782195069</v>
      </c>
      <c r="S2561" s="1">
        <v>57.147624969482422</v>
      </c>
      <c r="T2561" s="1">
        <v>-339.62190730971213</v>
      </c>
      <c r="U2561" s="1">
        <v>72.467444260639141</v>
      </c>
      <c r="V2561" s="1">
        <v>230.46299743652344</v>
      </c>
      <c r="W2561" s="1">
        <v>-21.828344345092773</v>
      </c>
      <c r="X2561" s="1">
        <v>-4.8843824964012218E-2</v>
      </c>
      <c r="Y2561" s="1">
        <v>0.48967120183987373</v>
      </c>
      <c r="Z2561" s="1">
        <v>4.498094780159219</v>
      </c>
      <c r="AA2561" s="1">
        <v>42.581358134343823</v>
      </c>
      <c r="AB2561" s="1">
        <v>46.899373468419135</v>
      </c>
      <c r="AC2561" s="1">
        <v>5.500578427600094</v>
      </c>
      <c r="AD2561" s="1">
        <v>3.0923987637856511E-2</v>
      </c>
      <c r="AE2561" s="1">
        <v>0.30209879489592756</v>
      </c>
      <c r="AF2561" s="1">
        <v>2.5318756143658687</v>
      </c>
      <c r="AG2561" s="1">
        <v>-8.8888787772704312</v>
      </c>
      <c r="AH2561" s="1">
        <v>6.7281239432823323</v>
      </c>
      <c r="AI2561" s="1">
        <v>5.4554353495197248</v>
      </c>
      <c r="AJ2561" s="1">
        <v>2.3046300411224365</v>
      </c>
      <c r="AK2561" s="1">
        <v>0</v>
      </c>
      <c r="AL2561" s="1">
        <v>0</v>
      </c>
      <c r="AM2561" s="1">
        <v>11.568434497863416</v>
      </c>
    </row>
    <row r="2562" spans="5:39" x14ac:dyDescent="0.2">
      <c r="E2562" s="1" t="str">
        <f t="shared" si="39"/>
        <v>--0-----11</v>
      </c>
      <c r="F2562" s="1" t="s">
        <v>87</v>
      </c>
      <c r="G2562" s="1" t="s">
        <v>87</v>
      </c>
      <c r="H2562" s="1">
        <v>0</v>
      </c>
      <c r="I2562" s="1" t="s">
        <v>87</v>
      </c>
      <c r="J2562" s="1" t="s">
        <v>87</v>
      </c>
      <c r="K2562" s="1" t="s">
        <v>87</v>
      </c>
      <c r="L2562" s="1" t="s">
        <v>87</v>
      </c>
      <c r="M2562" s="1" t="s">
        <v>87</v>
      </c>
      <c r="N2562" s="1">
        <v>1</v>
      </c>
      <c r="O2562" s="1">
        <v>1</v>
      </c>
      <c r="P2562" s="1">
        <v>439</v>
      </c>
      <c r="Q2562" s="1">
        <v>1561328</v>
      </c>
      <c r="R2562" s="1">
        <v>20819.439364590853</v>
      </c>
      <c r="S2562" s="1">
        <v>29.990703582763672</v>
      </c>
      <c r="T2562" s="1">
        <v>-323.75170669719228</v>
      </c>
      <c r="U2562" s="1">
        <v>59.984487721667747</v>
      </c>
      <c r="V2562" s="1">
        <v>150.71432495117188</v>
      </c>
      <c r="W2562" s="1">
        <v>-83.646286010742188</v>
      </c>
      <c r="X2562" s="1">
        <v>-0.4017701175614054</v>
      </c>
      <c r="Y2562" s="1">
        <v>0.13680661590645912</v>
      </c>
      <c r="Z2562" s="1">
        <v>25.355274484285172</v>
      </c>
      <c r="AA2562" s="1">
        <v>47.620615271102551</v>
      </c>
      <c r="AB2562" s="1">
        <v>26.364479468759928</v>
      </c>
      <c r="AC2562" s="1">
        <v>0.52282415994589226</v>
      </c>
      <c r="AD2562" s="1">
        <v>0</v>
      </c>
      <c r="AE2562" s="1">
        <v>0.13680661590645912</v>
      </c>
      <c r="AF2562" s="1">
        <v>24.543337466566921</v>
      </c>
      <c r="AG2562" s="1">
        <v>4.2535672754505889</v>
      </c>
      <c r="AH2562" s="1">
        <v>2.96063044128296</v>
      </c>
      <c r="AI2562" s="1">
        <v>20.198390769054804</v>
      </c>
      <c r="AJ2562" s="1">
        <v>1.5071432590484619</v>
      </c>
      <c r="AK2562" s="1">
        <v>0</v>
      </c>
      <c r="AL2562" s="1">
        <v>0</v>
      </c>
      <c r="AM2562" s="1">
        <v>1.9940180658971807</v>
      </c>
    </row>
    <row r="2563" spans="5:39" x14ac:dyDescent="0.2">
      <c r="E2563" s="1" t="str">
        <f t="shared" ref="E2563:E2626" si="40">CONCATENATE(F2563,G2563,H2563,I2563,J2563,K2563,L2563,M2563,N2563,O2563,)</f>
        <v>--1-----11</v>
      </c>
      <c r="F2563" s="1" t="s">
        <v>87</v>
      </c>
      <c r="G2563" s="1" t="s">
        <v>87</v>
      </c>
      <c r="H2563" s="1">
        <v>1</v>
      </c>
      <c r="I2563" s="1" t="s">
        <v>87</v>
      </c>
      <c r="J2563" s="1" t="s">
        <v>87</v>
      </c>
      <c r="K2563" s="1" t="s">
        <v>87</v>
      </c>
      <c r="L2563" s="1" t="s">
        <v>87</v>
      </c>
      <c r="M2563" s="1" t="s">
        <v>87</v>
      </c>
      <c r="N2563" s="1">
        <v>1</v>
      </c>
      <c r="O2563" s="1">
        <v>1</v>
      </c>
      <c r="P2563" s="1">
        <v>912</v>
      </c>
      <c r="Q2563" s="1">
        <v>2052243</v>
      </c>
      <c r="R2563" s="1">
        <v>44155.101190210262</v>
      </c>
      <c r="S2563" s="1">
        <v>59.526821136474609</v>
      </c>
      <c r="T2563" s="1">
        <v>-454.66351332700128</v>
      </c>
      <c r="U2563" s="1">
        <v>75.493864042931079</v>
      </c>
      <c r="V2563" s="1">
        <v>216.8885498046875</v>
      </c>
      <c r="W2563" s="1">
        <v>-146.32589721679688</v>
      </c>
      <c r="X2563" s="1">
        <v>-0.33139069614280298</v>
      </c>
      <c r="Y2563" s="1">
        <v>0.84717063232765311</v>
      </c>
      <c r="Z2563" s="1">
        <v>12.432884409887134</v>
      </c>
      <c r="AA2563" s="1">
        <v>54.567758301526666</v>
      </c>
      <c r="AB2563" s="1">
        <v>30.043323329644689</v>
      </c>
      <c r="AC2563" s="1">
        <v>2.1088633266138563</v>
      </c>
      <c r="AD2563" s="1">
        <v>0</v>
      </c>
      <c r="AE2563" s="1">
        <v>0.23179516265861305</v>
      </c>
      <c r="AF2563" s="1">
        <v>8.0952401835455152</v>
      </c>
      <c r="AG2563" s="1">
        <v>0.30783123392232348</v>
      </c>
      <c r="AH2563" s="1">
        <v>7.5681594361056241</v>
      </c>
      <c r="AI2563" s="1">
        <v>12.207896313113253</v>
      </c>
      <c r="AJ2563" s="1">
        <v>2.1688854694366455</v>
      </c>
      <c r="AK2563" s="1">
        <v>0</v>
      </c>
      <c r="AL2563" s="1">
        <v>0</v>
      </c>
      <c r="AM2563" s="1">
        <v>-4.1286821554667714</v>
      </c>
    </row>
    <row r="2564" spans="5:39" x14ac:dyDescent="0.2">
      <c r="E2564" s="1" t="str">
        <f t="shared" si="40"/>
        <v>--0-----02</v>
      </c>
      <c r="F2564" s="1" t="s">
        <v>87</v>
      </c>
      <c r="G2564" s="1" t="s">
        <v>87</v>
      </c>
      <c r="H2564" s="1">
        <v>0</v>
      </c>
      <c r="I2564" s="1" t="s">
        <v>87</v>
      </c>
      <c r="J2564" s="1" t="s">
        <v>87</v>
      </c>
      <c r="K2564" s="1" t="s">
        <v>87</v>
      </c>
      <c r="L2564" s="1" t="s">
        <v>87</v>
      </c>
      <c r="M2564" s="1" t="s">
        <v>87</v>
      </c>
      <c r="N2564" s="1">
        <v>0</v>
      </c>
      <c r="O2564" s="1">
        <v>2</v>
      </c>
      <c r="P2564" s="1">
        <v>2551</v>
      </c>
      <c r="Q2564" s="1">
        <v>8604924</v>
      </c>
      <c r="R2564" s="1">
        <v>21510.905818950101</v>
      </c>
      <c r="S2564" s="1">
        <v>29.577259063720703</v>
      </c>
      <c r="T2564" s="1">
        <v>-148.26020205163064</v>
      </c>
      <c r="U2564" s="1">
        <v>73.021631619850169</v>
      </c>
      <c r="V2564" s="1">
        <v>154.43818664550781</v>
      </c>
      <c r="W2564" s="1">
        <v>62.700798034667969</v>
      </c>
      <c r="X2564" s="1">
        <v>0.29148376438630258</v>
      </c>
      <c r="Y2564" s="1">
        <v>4.7670380354318066E-2</v>
      </c>
      <c r="Z2564" s="1">
        <v>2.4160004202245133</v>
      </c>
      <c r="AA2564" s="1">
        <v>25.384187007346025</v>
      </c>
      <c r="AB2564" s="1">
        <v>54.205348007722087</v>
      </c>
      <c r="AC2564" s="1">
        <v>17.00866852513747</v>
      </c>
      <c r="AD2564" s="1">
        <v>0.93812565921558388</v>
      </c>
      <c r="AE2564" s="1">
        <v>4.7670380354318066E-2</v>
      </c>
      <c r="AF2564" s="1">
        <v>2.3504216887912084</v>
      </c>
      <c r="AG2564" s="1">
        <v>-19.741075109753766</v>
      </c>
      <c r="AH2564" s="1">
        <v>2.3031989813123923</v>
      </c>
      <c r="AI2564" s="1">
        <v>2.1291527717287786</v>
      </c>
      <c r="AJ2564" s="1">
        <v>1.544381856918335</v>
      </c>
      <c r="AK2564" s="1">
        <v>0</v>
      </c>
      <c r="AL2564" s="1">
        <v>0</v>
      </c>
      <c r="AM2564" s="1">
        <v>-1.1901008634117325</v>
      </c>
    </row>
    <row r="2565" spans="5:39" x14ac:dyDescent="0.2">
      <c r="E2565" s="1" t="str">
        <f t="shared" si="40"/>
        <v>--1-----02</v>
      </c>
      <c r="F2565" s="1" t="s">
        <v>87</v>
      </c>
      <c r="G2565" s="1" t="s">
        <v>87</v>
      </c>
      <c r="H2565" s="1">
        <v>1</v>
      </c>
      <c r="I2565" s="1" t="s">
        <v>87</v>
      </c>
      <c r="J2565" s="1" t="s">
        <v>87</v>
      </c>
      <c r="K2565" s="1" t="s">
        <v>87</v>
      </c>
      <c r="L2565" s="1" t="s">
        <v>87</v>
      </c>
      <c r="M2565" s="1" t="s">
        <v>87</v>
      </c>
      <c r="N2565" s="1">
        <v>0</v>
      </c>
      <c r="O2565" s="1">
        <v>2</v>
      </c>
      <c r="P2565" s="1">
        <v>6218</v>
      </c>
      <c r="Q2565" s="1">
        <v>13853704</v>
      </c>
      <c r="R2565" s="1">
        <v>47039.869949288026</v>
      </c>
      <c r="S2565" s="1">
        <v>59.209239959716797</v>
      </c>
      <c r="T2565" s="1">
        <v>-282.83883200586075</v>
      </c>
      <c r="U2565" s="1">
        <v>80.476108147989137</v>
      </c>
      <c r="V2565" s="1">
        <v>229.73875427246094</v>
      </c>
      <c r="W2565" s="1">
        <v>30.58497428894043</v>
      </c>
      <c r="X2565" s="1">
        <v>6.5019257752865767E-2</v>
      </c>
      <c r="Y2565" s="1">
        <v>0.42222643128509169</v>
      </c>
      <c r="Z2565" s="1">
        <v>3.1927057197122153</v>
      </c>
      <c r="AA2565" s="1">
        <v>33.344006772484818</v>
      </c>
      <c r="AB2565" s="1">
        <v>53.165341196838042</v>
      </c>
      <c r="AC2565" s="1">
        <v>9.6444604273340904</v>
      </c>
      <c r="AD2565" s="1">
        <v>0.23125945234574088</v>
      </c>
      <c r="AE2565" s="1">
        <v>0.20278331340123912</v>
      </c>
      <c r="AF2565" s="1">
        <v>2.0641194585938893</v>
      </c>
      <c r="AG2565" s="1">
        <v>-10.727940292291661</v>
      </c>
      <c r="AH2565" s="1">
        <v>7.430769710299483</v>
      </c>
      <c r="AI2565" s="1">
        <v>6.3158378272911087</v>
      </c>
      <c r="AJ2565" s="1">
        <v>2.2973875999450684</v>
      </c>
      <c r="AK2565" s="1">
        <v>0</v>
      </c>
      <c r="AL2565" s="1">
        <v>0</v>
      </c>
      <c r="AM2565" s="1">
        <v>0.19026957945388104</v>
      </c>
    </row>
    <row r="2566" spans="5:39" x14ac:dyDescent="0.2">
      <c r="E2566" s="1" t="str">
        <f t="shared" si="40"/>
        <v>--0-----12</v>
      </c>
      <c r="F2566" s="1" t="s">
        <v>87</v>
      </c>
      <c r="G2566" s="1" t="s">
        <v>87</v>
      </c>
      <c r="H2566" s="1">
        <v>0</v>
      </c>
      <c r="I2566" s="1" t="s">
        <v>87</v>
      </c>
      <c r="J2566" s="1" t="s">
        <v>87</v>
      </c>
      <c r="K2566" s="1" t="s">
        <v>87</v>
      </c>
      <c r="L2566" s="1" t="s">
        <v>87</v>
      </c>
      <c r="M2566" s="1" t="s">
        <v>87</v>
      </c>
      <c r="N2566" s="1">
        <v>1</v>
      </c>
      <c r="O2566" s="1">
        <v>2</v>
      </c>
      <c r="P2566" s="1">
        <v>694</v>
      </c>
      <c r="Q2566" s="1">
        <v>2645499</v>
      </c>
      <c r="R2566" s="1">
        <v>23902.521420638972</v>
      </c>
      <c r="S2566" s="1">
        <v>34.125942230224609</v>
      </c>
      <c r="T2566" s="1">
        <v>-282.85552080086001</v>
      </c>
      <c r="U2566" s="1">
        <v>60.710255542414579</v>
      </c>
      <c r="V2566" s="1">
        <v>150.40066528320313</v>
      </c>
      <c r="W2566" s="1">
        <v>-58.453353881835938</v>
      </c>
      <c r="X2566" s="1">
        <v>-0.24454890282563899</v>
      </c>
      <c r="Y2566" s="1">
        <v>1.0902669023877916</v>
      </c>
      <c r="Z2566" s="1">
        <v>15.280330856295921</v>
      </c>
      <c r="AA2566" s="1">
        <v>47.332318023934242</v>
      </c>
      <c r="AB2566" s="1">
        <v>35.438720634557036</v>
      </c>
      <c r="AC2566" s="1">
        <v>0.85836358282501712</v>
      </c>
      <c r="AD2566" s="1">
        <v>0</v>
      </c>
      <c r="AE2566" s="1">
        <v>1.0902669023877916</v>
      </c>
      <c r="AF2566" s="1">
        <v>15.094997200906143</v>
      </c>
      <c r="AG2566" s="1">
        <v>-1.3086212690196319</v>
      </c>
      <c r="AH2566" s="1">
        <v>2.5495814379618018</v>
      </c>
      <c r="AI2566" s="1">
        <v>10.335820478839194</v>
      </c>
      <c r="AJ2566" s="1">
        <v>1.5040066242218018</v>
      </c>
      <c r="AK2566" s="1">
        <v>0</v>
      </c>
      <c r="AL2566" s="1">
        <v>0</v>
      </c>
      <c r="AM2566" s="1">
        <v>1.7144679912576304</v>
      </c>
    </row>
    <row r="2567" spans="5:39" x14ac:dyDescent="0.2">
      <c r="E2567" s="1" t="str">
        <f t="shared" si="40"/>
        <v>--1-----12</v>
      </c>
      <c r="F2567" s="1" t="s">
        <v>87</v>
      </c>
      <c r="G2567" s="1" t="s">
        <v>87</v>
      </c>
      <c r="H2567" s="1">
        <v>1</v>
      </c>
      <c r="I2567" s="1" t="s">
        <v>87</v>
      </c>
      <c r="J2567" s="1" t="s">
        <v>87</v>
      </c>
      <c r="K2567" s="1" t="s">
        <v>87</v>
      </c>
      <c r="L2567" s="1" t="s">
        <v>87</v>
      </c>
      <c r="M2567" s="1" t="s">
        <v>87</v>
      </c>
      <c r="N2567" s="1">
        <v>1</v>
      </c>
      <c r="O2567" s="1">
        <v>2</v>
      </c>
      <c r="P2567" s="1">
        <v>1774</v>
      </c>
      <c r="Q2567" s="1">
        <v>4030009</v>
      </c>
      <c r="R2567" s="1">
        <v>44755.719605328602</v>
      </c>
      <c r="S2567" s="1">
        <v>59.263759613037109</v>
      </c>
      <c r="T2567" s="1">
        <v>-392.90842617724729</v>
      </c>
      <c r="U2567" s="1">
        <v>72.178396922000431</v>
      </c>
      <c r="V2567" s="1">
        <v>226.48880004882813</v>
      </c>
      <c r="W2567" s="1">
        <v>-70.732643127441406</v>
      </c>
      <c r="X2567" s="1">
        <v>-0.15804157267760702</v>
      </c>
      <c r="Y2567" s="1">
        <v>0.76885684374402141</v>
      </c>
      <c r="Z2567" s="1">
        <v>6.7815481305376739</v>
      </c>
      <c r="AA2567" s="1">
        <v>51.073707279561908</v>
      </c>
      <c r="AB2567" s="1">
        <v>40.213582649567286</v>
      </c>
      <c r="AC2567" s="1">
        <v>1.1173920455264492</v>
      </c>
      <c r="AD2567" s="1">
        <v>4.4913051062665119E-2</v>
      </c>
      <c r="AE2567" s="1">
        <v>0.42317523360369663</v>
      </c>
      <c r="AF2567" s="1">
        <v>4.6430417401052946</v>
      </c>
      <c r="AG2567" s="1">
        <v>-4.1781539967825871</v>
      </c>
      <c r="AH2567" s="1">
        <v>7.3949167523996868</v>
      </c>
      <c r="AI2567" s="1">
        <v>11.800853442964659</v>
      </c>
      <c r="AJ2567" s="1">
        <v>2.2648880481719971</v>
      </c>
      <c r="AK2567" s="1">
        <v>0</v>
      </c>
      <c r="AL2567" s="1">
        <v>0</v>
      </c>
      <c r="AM2567" s="1">
        <v>8.4909728549857189</v>
      </c>
    </row>
    <row r="2568" spans="5:39" x14ac:dyDescent="0.2">
      <c r="E2568" s="1" t="str">
        <f t="shared" si="40"/>
        <v>---1----01</v>
      </c>
      <c r="F2568" s="1" t="s">
        <v>87</v>
      </c>
      <c r="G2568" s="1" t="s">
        <v>87</v>
      </c>
      <c r="H2568" s="1" t="s">
        <v>87</v>
      </c>
      <c r="I2568" s="1">
        <v>1</v>
      </c>
      <c r="J2568" s="1" t="s">
        <v>87</v>
      </c>
      <c r="K2568" s="1" t="s">
        <v>87</v>
      </c>
      <c r="L2568" s="1" t="s">
        <v>87</v>
      </c>
      <c r="M2568" s="1" t="s">
        <v>87</v>
      </c>
      <c r="N2568" s="1">
        <v>0</v>
      </c>
      <c r="O2568" s="1">
        <v>1</v>
      </c>
      <c r="P2568" s="1">
        <v>1222</v>
      </c>
      <c r="Q2568" s="1">
        <v>3220841</v>
      </c>
      <c r="R2568" s="1">
        <v>15840.957468164046</v>
      </c>
      <c r="S2568" s="1">
        <v>14.64138126373291</v>
      </c>
      <c r="T2568" s="1">
        <v>-183.96124738456183</v>
      </c>
      <c r="U2568" s="1">
        <v>59.527974471443642</v>
      </c>
      <c r="V2568" s="1">
        <v>173.51092529296875</v>
      </c>
      <c r="W2568" s="1">
        <v>45.998004913330078</v>
      </c>
      <c r="X2568" s="1">
        <v>0.29037389315496476</v>
      </c>
      <c r="Y2568" s="1">
        <v>0.85285178622601987</v>
      </c>
      <c r="Z2568" s="1">
        <v>5.6348015937452356</v>
      </c>
      <c r="AA2568" s="1">
        <v>26.862207727733221</v>
      </c>
      <c r="AB2568" s="1">
        <v>52.61697177848891</v>
      </c>
      <c r="AC2568" s="1">
        <v>13.954740392338522</v>
      </c>
      <c r="AD2568" s="1">
        <v>7.8426721468088614E-2</v>
      </c>
      <c r="AE2568" s="1">
        <v>0.85285178622601987</v>
      </c>
      <c r="AF2568" s="1">
        <v>5.6348015937452356</v>
      </c>
      <c r="AG2568" s="1">
        <v>-20.314143665852363</v>
      </c>
      <c r="AH2568" s="1">
        <v>1.9577805150792553</v>
      </c>
      <c r="AI2568" s="1">
        <v>6.2671616484180941</v>
      </c>
      <c r="AJ2568" s="1">
        <v>1.7351092100143433</v>
      </c>
      <c r="AK2568" s="1">
        <v>0</v>
      </c>
      <c r="AL2568" s="1">
        <v>0</v>
      </c>
      <c r="AM2568" s="1">
        <v>9.0095556353993995</v>
      </c>
    </row>
    <row r="2569" spans="5:39" x14ac:dyDescent="0.2">
      <c r="E2569" s="1" t="str">
        <f t="shared" si="40"/>
        <v>---2----01</v>
      </c>
      <c r="F2569" s="1" t="s">
        <v>87</v>
      </c>
      <c r="G2569" s="1" t="s">
        <v>87</v>
      </c>
      <c r="H2569" s="1" t="s">
        <v>87</v>
      </c>
      <c r="I2569" s="1">
        <v>2</v>
      </c>
      <c r="J2569" s="1" t="s">
        <v>87</v>
      </c>
      <c r="K2569" s="1" t="s">
        <v>87</v>
      </c>
      <c r="L2569" s="1" t="s">
        <v>87</v>
      </c>
      <c r="M2569" s="1" t="s">
        <v>87</v>
      </c>
      <c r="N2569" s="1">
        <v>0</v>
      </c>
      <c r="O2569" s="1">
        <v>1</v>
      </c>
      <c r="P2569" s="1">
        <v>1565</v>
      </c>
      <c r="Q2569" s="1">
        <v>3798882</v>
      </c>
      <c r="R2569" s="1">
        <v>35861.344582189595</v>
      </c>
      <c r="S2569" s="1">
        <v>54.654769897460938</v>
      </c>
      <c r="T2569" s="1">
        <v>-306.45961863715502</v>
      </c>
      <c r="U2569" s="1">
        <v>67.83432265410778</v>
      </c>
      <c r="V2569" s="1">
        <v>210.54365539550781</v>
      </c>
      <c r="W2569" s="1">
        <v>15.794116973876953</v>
      </c>
      <c r="X2569" s="1">
        <v>4.4042177330185894E-2</v>
      </c>
      <c r="Y2569" s="1">
        <v>0.33883653137949538</v>
      </c>
      <c r="Z2569" s="1">
        <v>4.3310373946861205</v>
      </c>
      <c r="AA2569" s="1">
        <v>42.339851566855721</v>
      </c>
      <c r="AB2569" s="1">
        <v>49.552157713769475</v>
      </c>
      <c r="AC2569" s="1">
        <v>3.4381167933091894</v>
      </c>
      <c r="AD2569" s="1">
        <v>0</v>
      </c>
      <c r="AE2569" s="1">
        <v>0.33883653137949538</v>
      </c>
      <c r="AF2569" s="1">
        <v>4.3310373946861205</v>
      </c>
      <c r="AG2569" s="1">
        <v>-2.3440321909681341</v>
      </c>
      <c r="AH2569" s="1">
        <v>5.4065947092862991</v>
      </c>
      <c r="AI2569" s="1">
        <v>7.7747216892006961</v>
      </c>
      <c r="AJ2569" s="1">
        <v>2.1054365634918213</v>
      </c>
      <c r="AK2569" s="1">
        <v>0</v>
      </c>
      <c r="AL2569" s="1">
        <v>0</v>
      </c>
      <c r="AM2569" s="1">
        <v>33.038473845044834</v>
      </c>
    </row>
    <row r="2570" spans="5:39" x14ac:dyDescent="0.2">
      <c r="E2570" s="1" t="str">
        <f t="shared" si="40"/>
        <v>---3----01</v>
      </c>
      <c r="F2570" s="1" t="s">
        <v>87</v>
      </c>
      <c r="G2570" s="1" t="s">
        <v>87</v>
      </c>
      <c r="H2570" s="1" t="s">
        <v>87</v>
      </c>
      <c r="I2570" s="1">
        <v>3</v>
      </c>
      <c r="J2570" s="1" t="s">
        <v>87</v>
      </c>
      <c r="K2570" s="1" t="s">
        <v>87</v>
      </c>
      <c r="L2570" s="1" t="s">
        <v>87</v>
      </c>
      <c r="M2570" s="1" t="s">
        <v>87</v>
      </c>
      <c r="N2570" s="1">
        <v>0</v>
      </c>
      <c r="O2570" s="1">
        <v>1</v>
      </c>
      <c r="P2570" s="1">
        <v>509</v>
      </c>
      <c r="Q2570" s="1">
        <v>1352248</v>
      </c>
      <c r="R2570" s="1">
        <v>76176.294352052035</v>
      </c>
      <c r="S2570" s="1">
        <v>90.472282409667969</v>
      </c>
      <c r="T2570" s="1">
        <v>-460.06007709739896</v>
      </c>
      <c r="U2570" s="1">
        <v>79.235851042710792</v>
      </c>
      <c r="V2570" s="1">
        <v>221.6597900390625</v>
      </c>
      <c r="W2570" s="1">
        <v>-221.10371398925781</v>
      </c>
      <c r="X2570" s="1">
        <v>-0.29025265126105693</v>
      </c>
      <c r="Y2570" s="1">
        <v>0.67014334648673912</v>
      </c>
      <c r="Z2570" s="1">
        <v>7.180191799137436</v>
      </c>
      <c r="AA2570" s="1">
        <v>69.757692375954704</v>
      </c>
      <c r="AB2570" s="1">
        <v>22.391972478421117</v>
      </c>
      <c r="AC2570" s="1">
        <v>0</v>
      </c>
      <c r="AD2570" s="1">
        <v>0</v>
      </c>
      <c r="AE2570" s="1">
        <v>0</v>
      </c>
      <c r="AF2570" s="1">
        <v>0</v>
      </c>
      <c r="AG2570" s="1">
        <v>0</v>
      </c>
      <c r="AH2570" s="1">
        <v>11.512502118048307</v>
      </c>
      <c r="AI2570" s="1">
        <v>0</v>
      </c>
      <c r="AJ2570" s="1">
        <v>2.2165977954864502</v>
      </c>
      <c r="AK2570" s="1">
        <v>0</v>
      </c>
      <c r="AL2570" s="1">
        <v>0</v>
      </c>
      <c r="AM2570" s="1">
        <v>-73.451775203165724</v>
      </c>
    </row>
    <row r="2571" spans="5:39" x14ac:dyDescent="0.2">
      <c r="E2571" s="1" t="str">
        <f t="shared" si="40"/>
        <v>---1----11</v>
      </c>
      <c r="F2571" s="1" t="s">
        <v>87</v>
      </c>
      <c r="G2571" s="1" t="s">
        <v>87</v>
      </c>
      <c r="H2571" s="1" t="s">
        <v>87</v>
      </c>
      <c r="I2571" s="1">
        <v>1</v>
      </c>
      <c r="J2571" s="1" t="s">
        <v>87</v>
      </c>
      <c r="K2571" s="1" t="s">
        <v>87</v>
      </c>
      <c r="L2571" s="1" t="s">
        <v>87</v>
      </c>
      <c r="M2571" s="1" t="s">
        <v>87</v>
      </c>
      <c r="N2571" s="1">
        <v>1</v>
      </c>
      <c r="O2571" s="1">
        <v>1</v>
      </c>
      <c r="P2571" s="1">
        <v>455</v>
      </c>
      <c r="Q2571" s="1">
        <v>1338214</v>
      </c>
      <c r="R2571" s="1">
        <v>16228.348381393431</v>
      </c>
      <c r="S2571" s="1">
        <v>15.645295143127441</v>
      </c>
      <c r="T2571" s="1">
        <v>-284.22926549234558</v>
      </c>
      <c r="U2571" s="1">
        <v>58.769599371291939</v>
      </c>
      <c r="V2571" s="1">
        <v>171.58406066894531</v>
      </c>
      <c r="W2571" s="1">
        <v>-19.991390228271484</v>
      </c>
      <c r="X2571" s="1">
        <v>-0.123188076558626</v>
      </c>
      <c r="Y2571" s="1">
        <v>0.51508951483096133</v>
      </c>
      <c r="Z2571" s="1">
        <v>22.570007487591671</v>
      </c>
      <c r="AA2571" s="1">
        <v>32.316505431866652</v>
      </c>
      <c r="AB2571" s="1">
        <v>41.961450111865517</v>
      </c>
      <c r="AC2571" s="1">
        <v>2.6369474538451994</v>
      </c>
      <c r="AD2571" s="1">
        <v>0</v>
      </c>
      <c r="AE2571" s="1">
        <v>0.51508951483096133</v>
      </c>
      <c r="AF2571" s="1">
        <v>22.570007487591671</v>
      </c>
      <c r="AG2571" s="1">
        <v>2.992329295934212</v>
      </c>
      <c r="AH2571" s="1">
        <v>2.525154666384593</v>
      </c>
      <c r="AI2571" s="1">
        <v>18.386382850740453</v>
      </c>
      <c r="AJ2571" s="1">
        <v>1.7158406972885132</v>
      </c>
      <c r="AK2571" s="1">
        <v>0</v>
      </c>
      <c r="AL2571" s="1">
        <v>0</v>
      </c>
      <c r="AM2571" s="1">
        <v>9.9803424366585354</v>
      </c>
    </row>
    <row r="2572" spans="5:39" x14ac:dyDescent="0.2">
      <c r="E2572" s="1" t="str">
        <f t="shared" si="40"/>
        <v>---2----11</v>
      </c>
      <c r="F2572" s="1" t="s">
        <v>87</v>
      </c>
      <c r="G2572" s="1" t="s">
        <v>87</v>
      </c>
      <c r="H2572" s="1" t="s">
        <v>87</v>
      </c>
      <c r="I2572" s="1">
        <v>2</v>
      </c>
      <c r="J2572" s="1" t="s">
        <v>87</v>
      </c>
      <c r="K2572" s="1" t="s">
        <v>87</v>
      </c>
      <c r="L2572" s="1" t="s">
        <v>87</v>
      </c>
      <c r="M2572" s="1" t="s">
        <v>87</v>
      </c>
      <c r="N2572" s="1">
        <v>1</v>
      </c>
      <c r="O2572" s="1">
        <v>1</v>
      </c>
      <c r="P2572" s="1">
        <v>665</v>
      </c>
      <c r="Q2572" s="1">
        <v>1614157</v>
      </c>
      <c r="R2572" s="1">
        <v>34807.984034380483</v>
      </c>
      <c r="S2572" s="1">
        <v>55.064521789550781</v>
      </c>
      <c r="T2572" s="1">
        <v>-415.4131796500514</v>
      </c>
      <c r="U2572" s="1">
        <v>72.26357075129053</v>
      </c>
      <c r="V2572" s="1">
        <v>196.71414184570313</v>
      </c>
      <c r="W2572" s="1">
        <v>-83.511802673339844</v>
      </c>
      <c r="X2572" s="1">
        <v>-0.23992140019040953</v>
      </c>
      <c r="Y2572" s="1">
        <v>0</v>
      </c>
      <c r="Z2572" s="1">
        <v>15.320752566200191</v>
      </c>
      <c r="AA2572" s="1">
        <v>57.125174316996429</v>
      </c>
      <c r="AB2572" s="1">
        <v>26.55330305540291</v>
      </c>
      <c r="AC2572" s="1">
        <v>1.0007700614004709</v>
      </c>
      <c r="AD2572" s="1">
        <v>0</v>
      </c>
      <c r="AE2572" s="1">
        <v>0</v>
      </c>
      <c r="AF2572" s="1">
        <v>15.320752566200191</v>
      </c>
      <c r="AG2572" s="1">
        <v>0.59025947608502793</v>
      </c>
      <c r="AH2572" s="1">
        <v>6.1947776725978967</v>
      </c>
      <c r="AI2572" s="1">
        <v>19.815276875643764</v>
      </c>
      <c r="AJ2572" s="1">
        <v>1.9671413898468018</v>
      </c>
      <c r="AK2572" s="1">
        <v>0</v>
      </c>
      <c r="AL2572" s="1">
        <v>0</v>
      </c>
      <c r="AM2572" s="1">
        <v>36.323356935352898</v>
      </c>
    </row>
    <row r="2573" spans="5:39" x14ac:dyDescent="0.2">
      <c r="E2573" s="1" t="str">
        <f t="shared" si="40"/>
        <v>---3----11</v>
      </c>
      <c r="F2573" s="1" t="s">
        <v>87</v>
      </c>
      <c r="G2573" s="1" t="s">
        <v>87</v>
      </c>
      <c r="H2573" s="1" t="s">
        <v>87</v>
      </c>
      <c r="I2573" s="1">
        <v>3</v>
      </c>
      <c r="J2573" s="1" t="s">
        <v>87</v>
      </c>
      <c r="K2573" s="1" t="s">
        <v>87</v>
      </c>
      <c r="L2573" s="1" t="s">
        <v>87</v>
      </c>
      <c r="M2573" s="1" t="s">
        <v>87</v>
      </c>
      <c r="N2573" s="1">
        <v>1</v>
      </c>
      <c r="O2573" s="1">
        <v>1</v>
      </c>
      <c r="P2573" s="1">
        <v>231</v>
      </c>
      <c r="Q2573" s="1">
        <v>661200</v>
      </c>
      <c r="R2573" s="1">
        <v>68391.435073044762</v>
      </c>
      <c r="S2573" s="1">
        <v>89.48773193359375</v>
      </c>
      <c r="T2573" s="1">
        <v>-586.29906711872127</v>
      </c>
      <c r="U2573" s="1">
        <v>80.60521029084704</v>
      </c>
      <c r="V2573" s="1">
        <v>201.57107543945313</v>
      </c>
      <c r="W2573" s="1">
        <v>-407.35281372070313</v>
      </c>
      <c r="X2573" s="1">
        <v>-0.59561963173551513</v>
      </c>
      <c r="Y2573" s="1">
        <v>1.9100120992135512</v>
      </c>
      <c r="Z2573" s="1">
        <v>15.380520266182698</v>
      </c>
      <c r="AA2573" s="1">
        <v>76.954476709013917</v>
      </c>
      <c r="AB2573" s="1">
        <v>5.754990925589837</v>
      </c>
      <c r="AC2573" s="1">
        <v>0</v>
      </c>
      <c r="AD2573" s="1">
        <v>0</v>
      </c>
      <c r="AE2573" s="1">
        <v>0</v>
      </c>
      <c r="AF2573" s="1">
        <v>0</v>
      </c>
      <c r="AG2573" s="1">
        <v>3.5024321729874721</v>
      </c>
      <c r="AH2573" s="1">
        <v>10.247544405430068</v>
      </c>
      <c r="AI2573" s="1">
        <v>0</v>
      </c>
      <c r="AJ2573" s="1">
        <v>2.0157108306884766</v>
      </c>
      <c r="AK2573" s="1">
        <v>0</v>
      </c>
      <c r="AL2573" s="1">
        <v>0</v>
      </c>
      <c r="AM2573" s="1">
        <v>-116.98000249276996</v>
      </c>
    </row>
    <row r="2574" spans="5:39" x14ac:dyDescent="0.2">
      <c r="E2574" s="1" t="str">
        <f t="shared" si="40"/>
        <v>---1----02</v>
      </c>
      <c r="F2574" s="1" t="s">
        <v>87</v>
      </c>
      <c r="G2574" s="1" t="s">
        <v>87</v>
      </c>
      <c r="H2574" s="1" t="s">
        <v>87</v>
      </c>
      <c r="I2574" s="1">
        <v>1</v>
      </c>
      <c r="J2574" s="1" t="s">
        <v>87</v>
      </c>
      <c r="K2574" s="1" t="s">
        <v>87</v>
      </c>
      <c r="L2574" s="1" t="s">
        <v>87</v>
      </c>
      <c r="M2574" s="1" t="s">
        <v>87</v>
      </c>
      <c r="N2574" s="1">
        <v>0</v>
      </c>
      <c r="O2574" s="1">
        <v>2</v>
      </c>
      <c r="P2574" s="1">
        <v>2868</v>
      </c>
      <c r="Q2574" s="1">
        <v>7714932</v>
      </c>
      <c r="R2574" s="1">
        <v>15689.149918788587</v>
      </c>
      <c r="S2574" s="1">
        <v>14.597289085388184</v>
      </c>
      <c r="T2574" s="1">
        <v>-121.10818227685938</v>
      </c>
      <c r="U2574" s="1">
        <v>67.631318693996093</v>
      </c>
      <c r="V2574" s="1">
        <v>171.75726318359375</v>
      </c>
      <c r="W2574" s="1">
        <v>94.904327392578125</v>
      </c>
      <c r="X2574" s="1">
        <v>0.60490420375756093</v>
      </c>
      <c r="Y2574" s="1">
        <v>7.5036306217605028E-2</v>
      </c>
      <c r="Z2574" s="1">
        <v>2.7685013944387329</v>
      </c>
      <c r="AA2574" s="1">
        <v>15.909122724607293</v>
      </c>
      <c r="AB2574" s="1">
        <v>53.887422468532456</v>
      </c>
      <c r="AC2574" s="1">
        <v>25.989950397488919</v>
      </c>
      <c r="AD2574" s="1">
        <v>1.3699667087149958</v>
      </c>
      <c r="AE2574" s="1">
        <v>7.5036306217605028E-2</v>
      </c>
      <c r="AF2574" s="1">
        <v>2.7685013944387329</v>
      </c>
      <c r="AG2574" s="1">
        <v>-37.125012970906567</v>
      </c>
      <c r="AH2574" s="1">
        <v>1.9714104439975946</v>
      </c>
      <c r="AI2574" s="1">
        <v>2.2381323755643372</v>
      </c>
      <c r="AJ2574" s="1">
        <v>1.7175725698471069</v>
      </c>
      <c r="AK2574" s="1">
        <v>0</v>
      </c>
      <c r="AL2574" s="1">
        <v>0</v>
      </c>
      <c r="AM2574" s="1">
        <v>9.5393961870284727</v>
      </c>
    </row>
    <row r="2575" spans="5:39" x14ac:dyDescent="0.2">
      <c r="E2575" s="1" t="str">
        <f t="shared" si="40"/>
        <v>---2----02</v>
      </c>
      <c r="F2575" s="1" t="s">
        <v>87</v>
      </c>
      <c r="G2575" s="1" t="s">
        <v>87</v>
      </c>
      <c r="H2575" s="1" t="s">
        <v>87</v>
      </c>
      <c r="I2575" s="1">
        <v>2</v>
      </c>
      <c r="J2575" s="1" t="s">
        <v>87</v>
      </c>
      <c r="K2575" s="1" t="s">
        <v>87</v>
      </c>
      <c r="L2575" s="1" t="s">
        <v>87</v>
      </c>
      <c r="M2575" s="1" t="s">
        <v>87</v>
      </c>
      <c r="N2575" s="1">
        <v>0</v>
      </c>
      <c r="O2575" s="1">
        <v>2</v>
      </c>
      <c r="P2575" s="1">
        <v>4236</v>
      </c>
      <c r="Q2575" s="1">
        <v>10451876</v>
      </c>
      <c r="R2575" s="1">
        <v>36384.344770933887</v>
      </c>
      <c r="S2575" s="1">
        <v>54.801235198974609</v>
      </c>
      <c r="T2575" s="1">
        <v>-253.76288499528806</v>
      </c>
      <c r="U2575" s="1">
        <v>81.701691869994221</v>
      </c>
      <c r="V2575" s="1">
        <v>213.27214050292969</v>
      </c>
      <c r="W2575" s="1">
        <v>86.072708129882813</v>
      </c>
      <c r="X2575" s="1">
        <v>0.23656522790714957</v>
      </c>
      <c r="Y2575" s="1">
        <v>0.25264364024219194</v>
      </c>
      <c r="Z2575" s="1">
        <v>2.6274804637942508</v>
      </c>
      <c r="AA2575" s="1">
        <v>28.302985990266244</v>
      </c>
      <c r="AB2575" s="1">
        <v>61.278702502785144</v>
      </c>
      <c r="AC2575" s="1">
        <v>7.4705344762988002</v>
      </c>
      <c r="AD2575" s="1">
        <v>6.765292661336586E-2</v>
      </c>
      <c r="AE2575" s="1">
        <v>0.25264364024219194</v>
      </c>
      <c r="AF2575" s="1">
        <v>2.6274804637942508</v>
      </c>
      <c r="AG2575" s="1">
        <v>-2.8118251920685591</v>
      </c>
      <c r="AH2575" s="1">
        <v>5.7334130806424684</v>
      </c>
      <c r="AI2575" s="1">
        <v>8.4723456795633911</v>
      </c>
      <c r="AJ2575" s="1">
        <v>2.1327214241027832</v>
      </c>
      <c r="AK2575" s="1">
        <v>0</v>
      </c>
      <c r="AL2575" s="1">
        <v>0</v>
      </c>
      <c r="AM2575" s="1">
        <v>33.467831875322076</v>
      </c>
    </row>
    <row r="2576" spans="5:39" x14ac:dyDescent="0.2">
      <c r="E2576" s="1" t="str">
        <f t="shared" si="40"/>
        <v>---3----02</v>
      </c>
      <c r="F2576" s="1" t="s">
        <v>87</v>
      </c>
      <c r="G2576" s="1" t="s">
        <v>87</v>
      </c>
      <c r="H2576" s="1" t="s">
        <v>87</v>
      </c>
      <c r="I2576" s="1">
        <v>3</v>
      </c>
      <c r="J2576" s="1" t="s">
        <v>87</v>
      </c>
      <c r="K2576" s="1" t="s">
        <v>87</v>
      </c>
      <c r="L2576" s="1" t="s">
        <v>87</v>
      </c>
      <c r="M2576" s="1" t="s">
        <v>87</v>
      </c>
      <c r="N2576" s="1">
        <v>0</v>
      </c>
      <c r="O2576" s="1">
        <v>2</v>
      </c>
      <c r="P2576" s="1">
        <v>1665</v>
      </c>
      <c r="Q2576" s="1">
        <v>4291820</v>
      </c>
      <c r="R2576" s="1">
        <v>78160.491253325497</v>
      </c>
      <c r="S2576" s="1">
        <v>90.727142333984375</v>
      </c>
      <c r="T2576" s="1">
        <v>-374.54824081887045</v>
      </c>
      <c r="U2576" s="1">
        <v>85.635183812261673</v>
      </c>
      <c r="V2576" s="1">
        <v>223.09234619140625</v>
      </c>
      <c r="W2576" s="1">
        <v>-155.77328491210938</v>
      </c>
      <c r="X2576" s="1">
        <v>-0.19929926541433002</v>
      </c>
      <c r="Y2576" s="1">
        <v>0.70834750758419507</v>
      </c>
      <c r="Z2576" s="1">
        <v>3.7744826204267654</v>
      </c>
      <c r="AA2576" s="1">
        <v>61.002069052290175</v>
      </c>
      <c r="AB2576" s="1">
        <v>34.194024912507984</v>
      </c>
      <c r="AC2576" s="1">
        <v>0.32107590719088869</v>
      </c>
      <c r="AD2576" s="1">
        <v>0</v>
      </c>
      <c r="AE2576" s="1">
        <v>0</v>
      </c>
      <c r="AF2576" s="1">
        <v>0</v>
      </c>
      <c r="AG2576" s="1">
        <v>-0.62592542011773822</v>
      </c>
      <c r="AH2576" s="1">
        <v>11.097463582941739</v>
      </c>
      <c r="AI2576" s="1">
        <v>0</v>
      </c>
      <c r="AJ2576" s="1">
        <v>2.2309234142303467</v>
      </c>
      <c r="AK2576" s="1">
        <v>0</v>
      </c>
      <c r="AL2576" s="1">
        <v>0</v>
      </c>
      <c r="AM2576" s="1">
        <v>-100.42411161272661</v>
      </c>
    </row>
    <row r="2577" spans="5:39" x14ac:dyDescent="0.2">
      <c r="E2577" s="1" t="str">
        <f t="shared" si="40"/>
        <v>---1----12</v>
      </c>
      <c r="F2577" s="1" t="s">
        <v>87</v>
      </c>
      <c r="G2577" s="1" t="s">
        <v>87</v>
      </c>
      <c r="H2577" s="1" t="s">
        <v>87</v>
      </c>
      <c r="I2577" s="1">
        <v>1</v>
      </c>
      <c r="J2577" s="1" t="s">
        <v>87</v>
      </c>
      <c r="K2577" s="1" t="s">
        <v>87</v>
      </c>
      <c r="L2577" s="1" t="s">
        <v>87</v>
      </c>
      <c r="M2577" s="1" t="s">
        <v>87</v>
      </c>
      <c r="N2577" s="1">
        <v>1</v>
      </c>
      <c r="O2577" s="1">
        <v>2</v>
      </c>
      <c r="P2577" s="1">
        <v>667</v>
      </c>
      <c r="Q2577" s="1">
        <v>1996493</v>
      </c>
      <c r="R2577" s="1">
        <v>15754.253508847547</v>
      </c>
      <c r="S2577" s="1">
        <v>15.402506828308105</v>
      </c>
      <c r="T2577" s="1">
        <v>-237.14827017565656</v>
      </c>
      <c r="U2577" s="1">
        <v>56.50005389311697</v>
      </c>
      <c r="V2577" s="1">
        <v>167.78256225585938</v>
      </c>
      <c r="W2577" s="1">
        <v>0.84173202514648438</v>
      </c>
      <c r="X2577" s="1">
        <v>5.3428873965609986E-3</v>
      </c>
      <c r="Y2577" s="1">
        <v>1.5398501271980418</v>
      </c>
      <c r="Z2577" s="1">
        <v>13.527971297670465</v>
      </c>
      <c r="AA2577" s="1">
        <v>32.825910233594605</v>
      </c>
      <c r="AB2577" s="1">
        <v>49.09002936649415</v>
      </c>
      <c r="AC2577" s="1">
        <v>2.9255800045379572</v>
      </c>
      <c r="AD2577" s="1">
        <v>9.065897050478014E-2</v>
      </c>
      <c r="AE2577" s="1">
        <v>1.5398501271980418</v>
      </c>
      <c r="AF2577" s="1">
        <v>13.527971297670465</v>
      </c>
      <c r="AG2577" s="1">
        <v>-11.175972213691296</v>
      </c>
      <c r="AH2577" s="1">
        <v>1.4734625283415426</v>
      </c>
      <c r="AI2577" s="1">
        <v>13.390297207336166</v>
      </c>
      <c r="AJ2577" s="1">
        <v>1.6778255701065063</v>
      </c>
      <c r="AK2577" s="1">
        <v>0</v>
      </c>
      <c r="AL2577" s="1">
        <v>0</v>
      </c>
      <c r="AM2577" s="1">
        <v>10.019605034103188</v>
      </c>
    </row>
    <row r="2578" spans="5:39" x14ac:dyDescent="0.2">
      <c r="E2578" s="1" t="str">
        <f t="shared" si="40"/>
        <v>---2----12</v>
      </c>
      <c r="F2578" s="1" t="s">
        <v>87</v>
      </c>
      <c r="G2578" s="1" t="s">
        <v>87</v>
      </c>
      <c r="H2578" s="1" t="s">
        <v>87</v>
      </c>
      <c r="I2578" s="1">
        <v>2</v>
      </c>
      <c r="J2578" s="1" t="s">
        <v>87</v>
      </c>
      <c r="K2578" s="1" t="s">
        <v>87</v>
      </c>
      <c r="L2578" s="1" t="s">
        <v>87</v>
      </c>
      <c r="M2578" s="1" t="s">
        <v>87</v>
      </c>
      <c r="N2578" s="1">
        <v>1</v>
      </c>
      <c r="O2578" s="1">
        <v>2</v>
      </c>
      <c r="P2578" s="1">
        <v>1340</v>
      </c>
      <c r="Q2578" s="1">
        <v>3510086</v>
      </c>
      <c r="R2578" s="1">
        <v>36009.280380164404</v>
      </c>
      <c r="S2578" s="1">
        <v>54.923370361328125</v>
      </c>
      <c r="T2578" s="1">
        <v>-370.81501204992617</v>
      </c>
      <c r="U2578" s="1">
        <v>72.15551427548904</v>
      </c>
      <c r="V2578" s="1">
        <v>209.46133422851563</v>
      </c>
      <c r="W2578" s="1">
        <v>-33.703102111816406</v>
      </c>
      <c r="X2578" s="1">
        <v>-9.3595600234159776E-2</v>
      </c>
      <c r="Y2578" s="1">
        <v>0.43172731380370738</v>
      </c>
      <c r="Z2578" s="1">
        <v>9.013112499237911</v>
      </c>
      <c r="AA2578" s="1">
        <v>50.815877445737797</v>
      </c>
      <c r="AB2578" s="1">
        <v>39.473477288020867</v>
      </c>
      <c r="AC2578" s="1">
        <v>0.26580545319972221</v>
      </c>
      <c r="AD2578" s="1">
        <v>0</v>
      </c>
      <c r="AE2578" s="1">
        <v>0.43172731380370738</v>
      </c>
      <c r="AF2578" s="1">
        <v>9.013112499237911</v>
      </c>
      <c r="AG2578" s="1">
        <v>0.5365113412370075</v>
      </c>
      <c r="AH2578" s="1">
        <v>6.0101687053200079</v>
      </c>
      <c r="AI2578" s="1">
        <v>13.722545168810955</v>
      </c>
      <c r="AJ2578" s="1">
        <v>2.0946133136749268</v>
      </c>
      <c r="AK2578" s="1">
        <v>0</v>
      </c>
      <c r="AL2578" s="1">
        <v>0</v>
      </c>
      <c r="AM2578" s="1">
        <v>35.225836402475373</v>
      </c>
    </row>
    <row r="2579" spans="5:39" x14ac:dyDescent="0.2">
      <c r="E2579" s="1" t="str">
        <f t="shared" si="40"/>
        <v>---3----12</v>
      </c>
      <c r="F2579" s="1" t="s">
        <v>87</v>
      </c>
      <c r="G2579" s="1" t="s">
        <v>87</v>
      </c>
      <c r="H2579" s="1" t="s">
        <v>87</v>
      </c>
      <c r="I2579" s="1">
        <v>3</v>
      </c>
      <c r="J2579" s="1" t="s">
        <v>87</v>
      </c>
      <c r="K2579" s="1" t="s">
        <v>87</v>
      </c>
      <c r="L2579" s="1" t="s">
        <v>87</v>
      </c>
      <c r="M2579" s="1" t="s">
        <v>87</v>
      </c>
      <c r="N2579" s="1">
        <v>1</v>
      </c>
      <c r="O2579" s="1">
        <v>2</v>
      </c>
      <c r="P2579" s="1">
        <v>461</v>
      </c>
      <c r="Q2579" s="1">
        <v>1168929</v>
      </c>
      <c r="R2579" s="1">
        <v>73358.708307861976</v>
      </c>
      <c r="S2579" s="1">
        <v>90.3193359375</v>
      </c>
      <c r="T2579" s="1">
        <v>-476.21459245104887</v>
      </c>
      <c r="U2579" s="1">
        <v>73.070722815510663</v>
      </c>
      <c r="V2579" s="1">
        <v>205.68630981445313</v>
      </c>
      <c r="W2579" s="1">
        <v>-276.38223266601563</v>
      </c>
      <c r="X2579" s="1">
        <v>-0.37675449723859883</v>
      </c>
      <c r="Y2579" s="1">
        <v>1.1917746929026485</v>
      </c>
      <c r="Z2579" s="1">
        <v>7.7921755726823445</v>
      </c>
      <c r="AA2579" s="1">
        <v>74.547128183148843</v>
      </c>
      <c r="AB2579" s="1">
        <v>16.468921551266156</v>
      </c>
      <c r="AC2579" s="1">
        <v>0</v>
      </c>
      <c r="AD2579" s="1">
        <v>0</v>
      </c>
      <c r="AE2579" s="1">
        <v>0</v>
      </c>
      <c r="AF2579" s="1">
        <v>0</v>
      </c>
      <c r="AG2579" s="1">
        <v>0.1108672068762474</v>
      </c>
      <c r="AH2579" s="1">
        <v>10.700846293649949</v>
      </c>
      <c r="AI2579" s="1">
        <v>0</v>
      </c>
      <c r="AJ2579" s="1">
        <v>2.0568630695343018</v>
      </c>
      <c r="AK2579" s="1">
        <v>0</v>
      </c>
      <c r="AL2579" s="1">
        <v>0</v>
      </c>
      <c r="AM2579" s="1">
        <v>-89.736387862067488</v>
      </c>
    </row>
    <row r="2580" spans="5:39" x14ac:dyDescent="0.2">
      <c r="E2580" s="1" t="str">
        <f t="shared" si="40"/>
        <v>------0-01</v>
      </c>
      <c r="F2580" s="1" t="s">
        <v>87</v>
      </c>
      <c r="G2580" s="1" t="s">
        <v>87</v>
      </c>
      <c r="H2580" s="1" t="s">
        <v>87</v>
      </c>
      <c r="I2580" s="1" t="s">
        <v>87</v>
      </c>
      <c r="J2580" s="1" t="s">
        <v>87</v>
      </c>
      <c r="K2580" s="1" t="s">
        <v>87</v>
      </c>
      <c r="L2580" s="1">
        <v>0</v>
      </c>
      <c r="M2580" s="1" t="s">
        <v>87</v>
      </c>
      <c r="N2580" s="1">
        <v>0</v>
      </c>
      <c r="O2580" s="1">
        <v>1</v>
      </c>
      <c r="P2580" s="1">
        <v>2096</v>
      </c>
      <c r="Q2580" s="1">
        <v>5191499</v>
      </c>
      <c r="R2580" s="1">
        <v>35948.313531354805</v>
      </c>
      <c r="S2580" s="1">
        <v>46.289901733398438</v>
      </c>
      <c r="T2580" s="1">
        <v>-312.93433051662782</v>
      </c>
      <c r="U2580" s="1">
        <v>68.365902713933778</v>
      </c>
      <c r="V2580" s="1">
        <v>202.171630859375</v>
      </c>
      <c r="W2580" s="1">
        <v>-26.15754508972168</v>
      </c>
      <c r="X2580" s="1">
        <v>-7.2764317766691816E-2</v>
      </c>
      <c r="Y2580" s="1">
        <v>0.58075711851239886</v>
      </c>
      <c r="Z2580" s="1">
        <v>6.742291580909483</v>
      </c>
      <c r="AA2580" s="1">
        <v>44.672800668939743</v>
      </c>
      <c r="AB2580" s="1">
        <v>42.492755945826048</v>
      </c>
      <c r="AC2580" s="1">
        <v>5.4627382187687985</v>
      </c>
      <c r="AD2580" s="1">
        <v>4.8656467043526351E-2</v>
      </c>
      <c r="AE2580" s="1">
        <v>0.54438997291533719</v>
      </c>
      <c r="AF2580" s="1">
        <v>5.3763084611978158</v>
      </c>
      <c r="AG2580" s="1">
        <v>-6.7464748684841105</v>
      </c>
      <c r="AH2580" s="1">
        <v>6.0560586318502647</v>
      </c>
      <c r="AI2580" s="1">
        <v>7.1074116121633413</v>
      </c>
      <c r="AJ2580" s="1">
        <v>2.0217163562774658</v>
      </c>
      <c r="AK2580" s="1">
        <v>0</v>
      </c>
      <c r="AL2580" s="1">
        <v>0</v>
      </c>
      <c r="AM2580" s="1">
        <v>9.8222600228094468</v>
      </c>
    </row>
    <row r="2581" spans="5:39" x14ac:dyDescent="0.2">
      <c r="E2581" s="1" t="str">
        <f t="shared" si="40"/>
        <v>------1-01</v>
      </c>
      <c r="F2581" s="1" t="s">
        <v>87</v>
      </c>
      <c r="G2581" s="1" t="s">
        <v>87</v>
      </c>
      <c r="H2581" s="1" t="s">
        <v>87</v>
      </c>
      <c r="I2581" s="1" t="s">
        <v>87</v>
      </c>
      <c r="J2581" s="1" t="s">
        <v>87</v>
      </c>
      <c r="K2581" s="1" t="s">
        <v>87</v>
      </c>
      <c r="L2581" s="1">
        <v>1</v>
      </c>
      <c r="M2581" s="1" t="s">
        <v>87</v>
      </c>
      <c r="N2581" s="1">
        <v>0</v>
      </c>
      <c r="O2581" s="1">
        <v>1</v>
      </c>
      <c r="P2581" s="1">
        <v>1200</v>
      </c>
      <c r="Q2581" s="1">
        <v>3180472</v>
      </c>
      <c r="R2581" s="1">
        <v>32585.675854733239</v>
      </c>
      <c r="S2581" s="1">
        <v>43.016120910644531</v>
      </c>
      <c r="T2581" s="1">
        <v>-237.14433334013108</v>
      </c>
      <c r="U2581" s="1">
        <v>63.402455253428045</v>
      </c>
      <c r="V2581" s="1">
        <v>191.43284606933594</v>
      </c>
      <c r="W2581" s="1">
        <v>14.136914253234863</v>
      </c>
      <c r="X2581" s="1">
        <v>4.3383830110681601E-2</v>
      </c>
      <c r="Y2581" s="1">
        <v>0.60535040082101021</v>
      </c>
      <c r="Z2581" s="1">
        <v>2.926829728417669</v>
      </c>
      <c r="AA2581" s="1">
        <v>34.514971362741129</v>
      </c>
      <c r="AB2581" s="1">
        <v>52.631213228728313</v>
      </c>
      <c r="AC2581" s="1">
        <v>9.3216352792918791</v>
      </c>
      <c r="AD2581" s="1">
        <v>0</v>
      </c>
      <c r="AE2581" s="1">
        <v>0.37978639648454693</v>
      </c>
      <c r="AF2581" s="1">
        <v>2.1037129080211994</v>
      </c>
      <c r="AG2581" s="1">
        <v>-12.359491788028048</v>
      </c>
      <c r="AH2581" s="1">
        <v>3.4499441300869518</v>
      </c>
      <c r="AI2581" s="1">
        <v>4.0316849806671176</v>
      </c>
      <c r="AJ2581" s="1">
        <v>1.9143284559249878</v>
      </c>
      <c r="AK2581" s="1">
        <v>0</v>
      </c>
      <c r="AL2581" s="1">
        <v>0</v>
      </c>
      <c r="AM2581" s="1">
        <v>1.3238099812233042</v>
      </c>
    </row>
    <row r="2582" spans="5:39" x14ac:dyDescent="0.2">
      <c r="E2582" s="1" t="str">
        <f t="shared" si="40"/>
        <v>------0-11</v>
      </c>
      <c r="F2582" s="1" t="s">
        <v>87</v>
      </c>
      <c r="G2582" s="1" t="s">
        <v>87</v>
      </c>
      <c r="H2582" s="1" t="s">
        <v>87</v>
      </c>
      <c r="I2582" s="1" t="s">
        <v>87</v>
      </c>
      <c r="J2582" s="1" t="s">
        <v>87</v>
      </c>
      <c r="K2582" s="1" t="s">
        <v>87</v>
      </c>
      <c r="L2582" s="1">
        <v>0</v>
      </c>
      <c r="M2582" s="1" t="s">
        <v>87</v>
      </c>
      <c r="N2582" s="1">
        <v>1</v>
      </c>
      <c r="O2582" s="1">
        <v>1</v>
      </c>
      <c r="P2582" s="1">
        <v>1075</v>
      </c>
      <c r="Q2582" s="1">
        <v>2822013</v>
      </c>
      <c r="R2582" s="1">
        <v>34747.017560691573</v>
      </c>
      <c r="S2582" s="1">
        <v>47.329353332519531</v>
      </c>
      <c r="T2582" s="1">
        <v>-432.32372911840042</v>
      </c>
      <c r="U2582" s="1">
        <v>72.584284503098118</v>
      </c>
      <c r="V2582" s="1">
        <v>196.1368408203125</v>
      </c>
      <c r="W2582" s="1">
        <v>-129.12229919433594</v>
      </c>
      <c r="X2582" s="1">
        <v>-0.37160685508850333</v>
      </c>
      <c r="Y2582" s="1">
        <v>0.36651142287438077</v>
      </c>
      <c r="Z2582" s="1">
        <v>19.255226676843797</v>
      </c>
      <c r="AA2582" s="1">
        <v>53.841637157589282</v>
      </c>
      <c r="AB2582" s="1">
        <v>25.671958279426775</v>
      </c>
      <c r="AC2582" s="1">
        <v>0.86466646326576102</v>
      </c>
      <c r="AD2582" s="1">
        <v>0</v>
      </c>
      <c r="AE2582" s="1">
        <v>0.24425826528793451</v>
      </c>
      <c r="AF2582" s="1">
        <v>16.594679046482071</v>
      </c>
      <c r="AG2582" s="1">
        <v>2.4989745109144188</v>
      </c>
      <c r="AH2582" s="1">
        <v>6.2486634129185852</v>
      </c>
      <c r="AI2582" s="1">
        <v>17.772696913077009</v>
      </c>
      <c r="AJ2582" s="1">
        <v>1.9613683223724365</v>
      </c>
      <c r="AK2582" s="1">
        <v>0</v>
      </c>
      <c r="AL2582" s="1">
        <v>0</v>
      </c>
      <c r="AM2582" s="1">
        <v>7.9599737304523073</v>
      </c>
    </row>
    <row r="2583" spans="5:39" x14ac:dyDescent="0.2">
      <c r="E2583" s="1" t="str">
        <f t="shared" si="40"/>
        <v>------1-11</v>
      </c>
      <c r="F2583" s="1" t="s">
        <v>87</v>
      </c>
      <c r="G2583" s="1" t="s">
        <v>87</v>
      </c>
      <c r="H2583" s="1" t="s">
        <v>87</v>
      </c>
      <c r="I2583" s="1" t="s">
        <v>87</v>
      </c>
      <c r="J2583" s="1" t="s">
        <v>87</v>
      </c>
      <c r="K2583" s="1" t="s">
        <v>87</v>
      </c>
      <c r="L2583" s="1">
        <v>1</v>
      </c>
      <c r="M2583" s="1" t="s">
        <v>87</v>
      </c>
      <c r="N2583" s="1">
        <v>1</v>
      </c>
      <c r="O2583" s="1">
        <v>1</v>
      </c>
      <c r="P2583" s="1">
        <v>276</v>
      </c>
      <c r="Q2583" s="1">
        <v>791558</v>
      </c>
      <c r="R2583" s="1">
        <v>31667.212874658435</v>
      </c>
      <c r="S2583" s="1">
        <v>44.753231048583984</v>
      </c>
      <c r="T2583" s="1">
        <v>-276.08770742542697</v>
      </c>
      <c r="U2583" s="1">
        <v>55.275064881046582</v>
      </c>
      <c r="V2583" s="1">
        <v>160.34428405761719</v>
      </c>
      <c r="W2583" s="1">
        <v>-84.025146484375</v>
      </c>
      <c r="X2583" s="1">
        <v>-0.26533799111703893</v>
      </c>
      <c r="Y2583" s="1">
        <v>1.1596118035570357</v>
      </c>
      <c r="Z2583" s="1">
        <v>13.599382483658809</v>
      </c>
      <c r="AA2583" s="1">
        <v>43.453417184843055</v>
      </c>
      <c r="AB2583" s="1">
        <v>38.371414349927612</v>
      </c>
      <c r="AC2583" s="1">
        <v>3.4161741780134878</v>
      </c>
      <c r="AD2583" s="1">
        <v>0</v>
      </c>
      <c r="AE2583" s="1">
        <v>0</v>
      </c>
      <c r="AF2583" s="1">
        <v>10.237026219177874</v>
      </c>
      <c r="AG2583" s="1">
        <v>0.27896701180453221</v>
      </c>
      <c r="AH2583" s="1">
        <v>3.184110384050872</v>
      </c>
      <c r="AI2583" s="1">
        <v>8.1296646388717857</v>
      </c>
      <c r="AJ2583" s="1">
        <v>1.6034427881240845</v>
      </c>
      <c r="AK2583" s="1">
        <v>0</v>
      </c>
      <c r="AL2583" s="1">
        <v>0</v>
      </c>
      <c r="AM2583" s="1">
        <v>-35.149530623132328</v>
      </c>
    </row>
    <row r="2584" spans="5:39" x14ac:dyDescent="0.2">
      <c r="E2584" s="1" t="str">
        <f t="shared" si="40"/>
        <v>------0-02</v>
      </c>
      <c r="F2584" s="1" t="s">
        <v>87</v>
      </c>
      <c r="G2584" s="1" t="s">
        <v>87</v>
      </c>
      <c r="H2584" s="1" t="s">
        <v>87</v>
      </c>
      <c r="I2584" s="1" t="s">
        <v>87</v>
      </c>
      <c r="J2584" s="1" t="s">
        <v>87</v>
      </c>
      <c r="K2584" s="1" t="s">
        <v>87</v>
      </c>
      <c r="L2584" s="1">
        <v>0</v>
      </c>
      <c r="M2584" s="1" t="s">
        <v>87</v>
      </c>
      <c r="N2584" s="1">
        <v>0</v>
      </c>
      <c r="O2584" s="1">
        <v>2</v>
      </c>
      <c r="P2584" s="1">
        <v>5449</v>
      </c>
      <c r="Q2584" s="1">
        <v>13419975</v>
      </c>
      <c r="R2584" s="1">
        <v>38260.453989081114</v>
      </c>
      <c r="S2584" s="1">
        <v>47.971202850341797</v>
      </c>
      <c r="T2584" s="1">
        <v>-268.01845875405547</v>
      </c>
      <c r="U2584" s="1">
        <v>84.392626947875002</v>
      </c>
      <c r="V2584" s="1">
        <v>209.77474975585938</v>
      </c>
      <c r="W2584" s="1">
        <v>31.559774398803711</v>
      </c>
      <c r="X2584" s="1">
        <v>8.2486669938130724E-2</v>
      </c>
      <c r="Y2584" s="1">
        <v>0.31053709116447686</v>
      </c>
      <c r="Z2584" s="1">
        <v>3.1153858334311351</v>
      </c>
      <c r="AA2584" s="1">
        <v>34.208968347556535</v>
      </c>
      <c r="AB2584" s="1">
        <v>50.523708129113508</v>
      </c>
      <c r="AC2584" s="1">
        <v>11.206250384222027</v>
      </c>
      <c r="AD2584" s="1">
        <v>0.63515021451232212</v>
      </c>
      <c r="AE2584" s="1">
        <v>0.19185579704880226</v>
      </c>
      <c r="AF2584" s="1">
        <v>2.3990432172936238</v>
      </c>
      <c r="AG2584" s="1">
        <v>-12.081926216211453</v>
      </c>
      <c r="AH2584" s="1">
        <v>6.627378316548552</v>
      </c>
      <c r="AI2584" s="1">
        <v>5.2470316628910387</v>
      </c>
      <c r="AJ2584" s="1">
        <v>2.0977473258972168</v>
      </c>
      <c r="AK2584" s="1">
        <v>0</v>
      </c>
      <c r="AL2584" s="1">
        <v>0</v>
      </c>
      <c r="AM2584" s="1">
        <v>5.6183798207291726</v>
      </c>
    </row>
    <row r="2585" spans="5:39" x14ac:dyDescent="0.2">
      <c r="E2585" s="1" t="str">
        <f t="shared" si="40"/>
        <v>------1-02</v>
      </c>
      <c r="F2585" s="1" t="s">
        <v>87</v>
      </c>
      <c r="G2585" s="1" t="s">
        <v>87</v>
      </c>
      <c r="H2585" s="1" t="s">
        <v>87</v>
      </c>
      <c r="I2585" s="1" t="s">
        <v>87</v>
      </c>
      <c r="J2585" s="1" t="s">
        <v>87</v>
      </c>
      <c r="K2585" s="1" t="s">
        <v>87</v>
      </c>
      <c r="L2585" s="1">
        <v>1</v>
      </c>
      <c r="M2585" s="1" t="s">
        <v>87</v>
      </c>
      <c r="N2585" s="1">
        <v>0</v>
      </c>
      <c r="O2585" s="1">
        <v>2</v>
      </c>
      <c r="P2585" s="1">
        <v>3320</v>
      </c>
      <c r="Q2585" s="1">
        <v>9038653</v>
      </c>
      <c r="R2585" s="1">
        <v>35771.016787240187</v>
      </c>
      <c r="S2585" s="1">
        <v>47.684654235839844</v>
      </c>
      <c r="T2585" s="1">
        <v>-176.72237369615576</v>
      </c>
      <c r="U2585" s="1">
        <v>67.564362518864868</v>
      </c>
      <c r="V2585" s="1">
        <v>187.69277954101563</v>
      </c>
      <c r="W2585" s="1">
        <v>59.712371826171875</v>
      </c>
      <c r="X2585" s="1">
        <v>0.1669294786372183</v>
      </c>
      <c r="Y2585" s="1">
        <v>0.23147254353054597</v>
      </c>
      <c r="Z2585" s="1">
        <v>2.5680707069958322</v>
      </c>
      <c r="AA2585" s="1">
        <v>24.481911187430249</v>
      </c>
      <c r="AB2585" s="1">
        <v>58.077558680480379</v>
      </c>
      <c r="AC2585" s="1">
        <v>14.336450353830376</v>
      </c>
      <c r="AD2585" s="1">
        <v>0.3045365277326168</v>
      </c>
      <c r="AE2585" s="1">
        <v>7.1338063315407721E-2</v>
      </c>
      <c r="AF2585" s="1">
        <v>1.8394112485566156</v>
      </c>
      <c r="AG2585" s="1">
        <v>-17.29826452040837</v>
      </c>
      <c r="AH2585" s="1">
        <v>3.7420714044561381</v>
      </c>
      <c r="AI2585" s="1">
        <v>3.9169455687925434</v>
      </c>
      <c r="AJ2585" s="1">
        <v>1.8769277334213257</v>
      </c>
      <c r="AK2585" s="1">
        <v>0</v>
      </c>
      <c r="AL2585" s="1">
        <v>0</v>
      </c>
      <c r="AM2585" s="1">
        <v>-9.1831499431081145</v>
      </c>
    </row>
    <row r="2586" spans="5:39" x14ac:dyDescent="0.2">
      <c r="E2586" s="1" t="str">
        <f t="shared" si="40"/>
        <v>------0-12</v>
      </c>
      <c r="F2586" s="1" t="s">
        <v>87</v>
      </c>
      <c r="G2586" s="1" t="s">
        <v>87</v>
      </c>
      <c r="H2586" s="1" t="s">
        <v>87</v>
      </c>
      <c r="I2586" s="1" t="s">
        <v>87</v>
      </c>
      <c r="J2586" s="1" t="s">
        <v>87</v>
      </c>
      <c r="K2586" s="1" t="s">
        <v>87</v>
      </c>
      <c r="L2586" s="1">
        <v>0</v>
      </c>
      <c r="M2586" s="1" t="s">
        <v>87</v>
      </c>
      <c r="N2586" s="1">
        <v>1</v>
      </c>
      <c r="O2586" s="1">
        <v>2</v>
      </c>
      <c r="P2586" s="1">
        <v>2024</v>
      </c>
      <c r="Q2586" s="1">
        <v>5355140</v>
      </c>
      <c r="R2586" s="1">
        <v>36338.789072642932</v>
      </c>
      <c r="S2586" s="1">
        <v>49.101043701171875</v>
      </c>
      <c r="T2586" s="1">
        <v>-365.62743259602269</v>
      </c>
      <c r="U2586" s="1">
        <v>69.257860096229592</v>
      </c>
      <c r="V2586" s="1">
        <v>202.65989685058594</v>
      </c>
      <c r="W2586" s="1">
        <v>-71.224456787109375</v>
      </c>
      <c r="X2586" s="1">
        <v>-0.19600118387194565</v>
      </c>
      <c r="Y2586" s="1">
        <v>1.0770586763371266</v>
      </c>
      <c r="Z2586" s="1">
        <v>10.921861986801465</v>
      </c>
      <c r="AA2586" s="1">
        <v>50.653615031539786</v>
      </c>
      <c r="AB2586" s="1">
        <v>36.463416455965671</v>
      </c>
      <c r="AC2586" s="1">
        <v>0.85024854625649382</v>
      </c>
      <c r="AD2586" s="1">
        <v>3.3799303099452116E-2</v>
      </c>
      <c r="AE2586" s="1">
        <v>0.81691608436007279</v>
      </c>
      <c r="AF2586" s="1">
        <v>9.5444190067860042</v>
      </c>
      <c r="AG2586" s="1">
        <v>-2.3411378248051609</v>
      </c>
      <c r="AH2586" s="1">
        <v>6.011812881302582</v>
      </c>
      <c r="AI2586" s="1">
        <v>13.020661714445907</v>
      </c>
      <c r="AJ2586" s="1">
        <v>2.0265989303588867</v>
      </c>
      <c r="AK2586" s="1">
        <v>0</v>
      </c>
      <c r="AL2586" s="1">
        <v>0</v>
      </c>
      <c r="AM2586" s="1">
        <v>5.7938894967660568</v>
      </c>
    </row>
    <row r="2587" spans="5:39" x14ac:dyDescent="0.2">
      <c r="E2587" s="1" t="str">
        <f t="shared" si="40"/>
        <v>------1-12</v>
      </c>
      <c r="F2587" s="1" t="s">
        <v>87</v>
      </c>
      <c r="G2587" s="1" t="s">
        <v>87</v>
      </c>
      <c r="H2587" s="1" t="s">
        <v>87</v>
      </c>
      <c r="I2587" s="1" t="s">
        <v>87</v>
      </c>
      <c r="J2587" s="1" t="s">
        <v>87</v>
      </c>
      <c r="K2587" s="1" t="s">
        <v>87</v>
      </c>
      <c r="L2587" s="1">
        <v>1</v>
      </c>
      <c r="M2587" s="1" t="s">
        <v>87</v>
      </c>
      <c r="N2587" s="1">
        <v>1</v>
      </c>
      <c r="O2587" s="1">
        <v>2</v>
      </c>
      <c r="P2587" s="1">
        <v>444</v>
      </c>
      <c r="Q2587" s="1">
        <v>1320368</v>
      </c>
      <c r="R2587" s="1">
        <v>37111.4313678131</v>
      </c>
      <c r="S2587" s="1">
        <v>50.115325927734375</v>
      </c>
      <c r="T2587" s="1">
        <v>-283.05169596735868</v>
      </c>
      <c r="U2587" s="1">
        <v>61.04583919991537</v>
      </c>
      <c r="V2587" s="1">
        <v>170.68316650390625</v>
      </c>
      <c r="W2587" s="1">
        <v>-44.135086059570313</v>
      </c>
      <c r="X2587" s="1">
        <v>-0.11892585231258113</v>
      </c>
      <c r="Y2587" s="1">
        <v>0.16283339190286344</v>
      </c>
      <c r="Z2587" s="1">
        <v>7.017513299322613</v>
      </c>
      <c r="AA2587" s="1">
        <v>45.281239775577717</v>
      </c>
      <c r="AB2587" s="1">
        <v>45.856533935993603</v>
      </c>
      <c r="AC2587" s="1">
        <v>1.6818795972032039</v>
      </c>
      <c r="AD2587" s="1">
        <v>0</v>
      </c>
      <c r="AE2587" s="1">
        <v>0.16283339190286344</v>
      </c>
      <c r="AF2587" s="1">
        <v>5.7056820522763347</v>
      </c>
      <c r="AG2587" s="1">
        <v>-5.8792953301968218</v>
      </c>
      <c r="AH2587" s="1">
        <v>3.2963511519434783</v>
      </c>
      <c r="AI2587" s="1">
        <v>3.9182121577312841</v>
      </c>
      <c r="AJ2587" s="1">
        <v>1.706831693649292</v>
      </c>
      <c r="AK2587" s="1">
        <v>0</v>
      </c>
      <c r="AL2587" s="1">
        <v>0</v>
      </c>
      <c r="AM2587" s="1">
        <v>5.8523313053939825</v>
      </c>
    </row>
    <row r="2588" spans="5:39" x14ac:dyDescent="0.2">
      <c r="E2588" s="1" t="str">
        <f t="shared" si="40"/>
        <v>--01-----1</v>
      </c>
      <c r="F2588" s="1" t="s">
        <v>87</v>
      </c>
      <c r="G2588" s="1" t="s">
        <v>87</v>
      </c>
      <c r="H2588" s="1">
        <v>0</v>
      </c>
      <c r="I2588" s="1">
        <v>1</v>
      </c>
      <c r="J2588" s="1" t="s">
        <v>87</v>
      </c>
      <c r="K2588" s="1" t="s">
        <v>87</v>
      </c>
      <c r="L2588" s="1" t="s">
        <v>87</v>
      </c>
      <c r="M2588" s="1" t="s">
        <v>87</v>
      </c>
      <c r="N2588" s="1" t="s">
        <v>87</v>
      </c>
      <c r="O2588" s="1">
        <v>1</v>
      </c>
      <c r="P2588" s="1">
        <v>910</v>
      </c>
      <c r="Q2588" s="1">
        <v>3144568</v>
      </c>
      <c r="R2588" s="1">
        <v>14366.615683999464</v>
      </c>
      <c r="S2588" s="1">
        <v>13.762912750244141</v>
      </c>
      <c r="T2588" s="1">
        <v>-205.83733970767537</v>
      </c>
      <c r="U2588" s="1">
        <v>55.470246612015735</v>
      </c>
      <c r="V2588" s="1">
        <v>151.57936096191406</v>
      </c>
      <c r="W2588" s="1">
        <v>7.5037674903869629</v>
      </c>
      <c r="X2588" s="1">
        <v>5.2230585514611745E-2</v>
      </c>
      <c r="Y2588" s="1">
        <v>0.88667187352920973</v>
      </c>
      <c r="Z2588" s="1">
        <v>12.880243009532629</v>
      </c>
      <c r="AA2588" s="1">
        <v>30.085213612807866</v>
      </c>
      <c r="AB2588" s="1">
        <v>46.50947284332856</v>
      </c>
      <c r="AC2588" s="1">
        <v>9.605580162362525</v>
      </c>
      <c r="AD2588" s="1">
        <v>3.2818498439213271E-2</v>
      </c>
      <c r="AE2588" s="1">
        <v>0.88667187352920973</v>
      </c>
      <c r="AF2588" s="1">
        <v>12.880243009532629</v>
      </c>
      <c r="AG2588" s="1">
        <v>-8.39912402837831</v>
      </c>
      <c r="AH2588" s="1">
        <v>1.7677746646382206</v>
      </c>
      <c r="AI2588" s="1">
        <v>11.926638779640584</v>
      </c>
      <c r="AJ2588" s="1">
        <v>1.5157935619354248</v>
      </c>
      <c r="AK2588" s="1">
        <v>0</v>
      </c>
      <c r="AL2588" s="1">
        <v>0</v>
      </c>
      <c r="AM2588" s="1">
        <v>0.9962134340692268</v>
      </c>
    </row>
    <row r="2589" spans="5:39" x14ac:dyDescent="0.2">
      <c r="E2589" s="1" t="str">
        <f t="shared" si="40"/>
        <v>--02-----1</v>
      </c>
      <c r="F2589" s="1" t="s">
        <v>87</v>
      </c>
      <c r="G2589" s="1" t="s">
        <v>87</v>
      </c>
      <c r="H2589" s="1">
        <v>0</v>
      </c>
      <c r="I2589" s="1">
        <v>2</v>
      </c>
      <c r="J2589" s="1" t="s">
        <v>87</v>
      </c>
      <c r="K2589" s="1" t="s">
        <v>87</v>
      </c>
      <c r="L2589" s="1" t="s">
        <v>87</v>
      </c>
      <c r="M2589" s="1" t="s">
        <v>87</v>
      </c>
      <c r="N2589" s="1" t="s">
        <v>87</v>
      </c>
      <c r="O2589" s="1">
        <v>1</v>
      </c>
      <c r="P2589" s="1">
        <v>505</v>
      </c>
      <c r="Q2589" s="1">
        <v>1731787</v>
      </c>
      <c r="R2589" s="1">
        <v>27135.143768138449</v>
      </c>
      <c r="S2589" s="1">
        <v>48.643718719482422</v>
      </c>
      <c r="T2589" s="1">
        <v>-284.64156830308002</v>
      </c>
      <c r="U2589" s="1">
        <v>61.235666021393534</v>
      </c>
      <c r="V2589" s="1">
        <v>152.33050537109375</v>
      </c>
      <c r="W2589" s="1">
        <v>-55.288707733154297</v>
      </c>
      <c r="X2589" s="1">
        <v>-0.2037531409657509</v>
      </c>
      <c r="Y2589" s="1">
        <v>0</v>
      </c>
      <c r="Z2589" s="1">
        <v>11.656918547142345</v>
      </c>
      <c r="AA2589" s="1">
        <v>56.585827240878928</v>
      </c>
      <c r="AB2589" s="1">
        <v>30.577259212593699</v>
      </c>
      <c r="AC2589" s="1">
        <v>1.1799949993850283</v>
      </c>
      <c r="AD2589" s="1">
        <v>0</v>
      </c>
      <c r="AE2589" s="1">
        <v>0</v>
      </c>
      <c r="AF2589" s="1">
        <v>11.656918547142345</v>
      </c>
      <c r="AG2589" s="1">
        <v>-0.3766872530702976</v>
      </c>
      <c r="AH2589" s="1">
        <v>3.811317068274036</v>
      </c>
      <c r="AI2589" s="1">
        <v>10.045498184003927</v>
      </c>
      <c r="AJ2589" s="1">
        <v>1.5233050584793091</v>
      </c>
      <c r="AK2589" s="1">
        <v>0</v>
      </c>
      <c r="AL2589" s="1">
        <v>0</v>
      </c>
      <c r="AM2589" s="1">
        <v>2.3065526274582524</v>
      </c>
    </row>
    <row r="2590" spans="5:39" x14ac:dyDescent="0.2">
      <c r="E2590" s="1" t="str">
        <f t="shared" si="40"/>
        <v>--03-----1</v>
      </c>
      <c r="F2590" s="1" t="s">
        <v>87</v>
      </c>
      <c r="G2590" s="1" t="s">
        <v>87</v>
      </c>
      <c r="H2590" s="1">
        <v>0</v>
      </c>
      <c r="I2590" s="1">
        <v>3</v>
      </c>
      <c r="J2590" s="1" t="s">
        <v>87</v>
      </c>
      <c r="K2590" s="1" t="s">
        <v>87</v>
      </c>
      <c r="L2590" s="1" t="s">
        <v>87</v>
      </c>
      <c r="M2590" s="1" t="s">
        <v>87</v>
      </c>
      <c r="N2590" s="1" t="s">
        <v>87</v>
      </c>
      <c r="O2590" s="1">
        <v>1</v>
      </c>
      <c r="P2590" s="1">
        <v>63</v>
      </c>
      <c r="Q2590" s="1">
        <v>225743</v>
      </c>
      <c r="R2590" s="1">
        <v>65089.90191585882</v>
      </c>
      <c r="S2590" s="1">
        <v>90.103507995605469</v>
      </c>
      <c r="T2590" s="1">
        <v>-457.69748470805064</v>
      </c>
      <c r="U2590" s="1">
        <v>87.022975258914201</v>
      </c>
      <c r="V2590" s="1">
        <v>176.600830078125</v>
      </c>
      <c r="W2590" s="1">
        <v>-194.13587951660156</v>
      </c>
      <c r="X2590" s="1">
        <v>-0.29825806123899129</v>
      </c>
      <c r="Y2590" s="1">
        <v>0</v>
      </c>
      <c r="Z2590" s="1">
        <v>6.5468253722153067</v>
      </c>
      <c r="AA2590" s="1">
        <v>78.520264194238578</v>
      </c>
      <c r="AB2590" s="1">
        <v>14.932910433546112</v>
      </c>
      <c r="AC2590" s="1">
        <v>0</v>
      </c>
      <c r="AD2590" s="1">
        <v>0</v>
      </c>
      <c r="AE2590" s="1">
        <v>0</v>
      </c>
      <c r="AF2590" s="1">
        <v>0</v>
      </c>
      <c r="AG2590" s="1">
        <v>10.258604344482627</v>
      </c>
      <c r="AH2590" s="1">
        <v>10.502173391284126</v>
      </c>
      <c r="AI2590" s="1">
        <v>0</v>
      </c>
      <c r="AJ2590" s="1">
        <v>1.7660082578659058</v>
      </c>
      <c r="AK2590" s="1">
        <v>0</v>
      </c>
      <c r="AL2590" s="1">
        <v>1</v>
      </c>
      <c r="AM2590" s="1">
        <v>-20.82297635787981</v>
      </c>
    </row>
    <row r="2591" spans="5:39" x14ac:dyDescent="0.2">
      <c r="E2591" s="1" t="str">
        <f t="shared" si="40"/>
        <v>--11-----1</v>
      </c>
      <c r="F2591" s="1" t="s">
        <v>87</v>
      </c>
      <c r="G2591" s="1" t="s">
        <v>87</v>
      </c>
      <c r="H2591" s="1">
        <v>1</v>
      </c>
      <c r="I2591" s="1">
        <v>1</v>
      </c>
      <c r="J2591" s="1" t="s">
        <v>87</v>
      </c>
      <c r="K2591" s="1" t="s">
        <v>87</v>
      </c>
      <c r="L2591" s="1" t="s">
        <v>87</v>
      </c>
      <c r="M2591" s="1" t="s">
        <v>87</v>
      </c>
      <c r="N2591" s="1" t="s">
        <v>87</v>
      </c>
      <c r="O2591" s="1">
        <v>1</v>
      </c>
      <c r="P2591" s="1">
        <v>767</v>
      </c>
      <c r="Q2591" s="1">
        <v>1414487</v>
      </c>
      <c r="R2591" s="1">
        <v>19485.091305451508</v>
      </c>
      <c r="S2591" s="1">
        <v>17.544097900390625</v>
      </c>
      <c r="T2591" s="1">
        <v>-230.18945994486208</v>
      </c>
      <c r="U2591" s="1">
        <v>67.831290799689185</v>
      </c>
      <c r="V2591" s="1">
        <v>220.44436645507813</v>
      </c>
      <c r="W2591" s="1">
        <v>69.144081115722656</v>
      </c>
      <c r="X2591" s="1">
        <v>0.35485633622038837</v>
      </c>
      <c r="Y2591" s="1">
        <v>0.45811661754402833</v>
      </c>
      <c r="Z2591" s="1">
        <v>5.5493617120553251</v>
      </c>
      <c r="AA2591" s="1">
        <v>24.857280413322993</v>
      </c>
      <c r="AB2591" s="1">
        <v>56.113700585441926</v>
      </c>
      <c r="AC2591" s="1">
        <v>12.915919340368628</v>
      </c>
      <c r="AD2591" s="1">
        <v>0.10562133126709543</v>
      </c>
      <c r="AE2591" s="1">
        <v>0.45811661754402833</v>
      </c>
      <c r="AF2591" s="1">
        <v>5.5493617120553251</v>
      </c>
      <c r="AG2591" s="1">
        <v>-24.752880580310531</v>
      </c>
      <c r="AH2591" s="1">
        <v>2.9169652581165435</v>
      </c>
      <c r="AI2591" s="1">
        <v>5.151209927738134</v>
      </c>
      <c r="AJ2591" s="1">
        <v>2.2044436931610107</v>
      </c>
      <c r="AK2591" s="1">
        <v>0</v>
      </c>
      <c r="AL2591" s="1">
        <v>0</v>
      </c>
      <c r="AM2591" s="1">
        <v>27.742580362959718</v>
      </c>
    </row>
    <row r="2592" spans="5:39" x14ac:dyDescent="0.2">
      <c r="E2592" s="1" t="str">
        <f t="shared" si="40"/>
        <v>--12-----1</v>
      </c>
      <c r="F2592" s="1" t="s">
        <v>87</v>
      </c>
      <c r="G2592" s="1" t="s">
        <v>87</v>
      </c>
      <c r="H2592" s="1">
        <v>1</v>
      </c>
      <c r="I2592" s="1">
        <v>2</v>
      </c>
      <c r="J2592" s="1" t="s">
        <v>87</v>
      </c>
      <c r="K2592" s="1" t="s">
        <v>87</v>
      </c>
      <c r="L2592" s="1" t="s">
        <v>87</v>
      </c>
      <c r="M2592" s="1" t="s">
        <v>87</v>
      </c>
      <c r="N2592" s="1" t="s">
        <v>87</v>
      </c>
      <c r="O2592" s="1">
        <v>1</v>
      </c>
      <c r="P2592" s="1">
        <v>1725</v>
      </c>
      <c r="Q2592" s="1">
        <v>3681252</v>
      </c>
      <c r="R2592" s="1">
        <v>39504.570263939575</v>
      </c>
      <c r="S2592" s="1">
        <v>57.662242889404297</v>
      </c>
      <c r="T2592" s="1">
        <v>-364.49758211202499</v>
      </c>
      <c r="U2592" s="1">
        <v>72.880695354157211</v>
      </c>
      <c r="V2592" s="1">
        <v>231.86514282226563</v>
      </c>
      <c r="W2592" s="1">
        <v>5.6902093887329102</v>
      </c>
      <c r="X2592" s="1">
        <v>1.4403926813316148E-2</v>
      </c>
      <c r="Y2592" s="1">
        <v>0.34966364704182168</v>
      </c>
      <c r="Z2592" s="1">
        <v>5.7034671899668918</v>
      </c>
      <c r="AA2592" s="1">
        <v>42.121131615004899</v>
      </c>
      <c r="AB2592" s="1">
        <v>48.394051806287642</v>
      </c>
      <c r="AC2592" s="1">
        <v>3.4316857416987476</v>
      </c>
      <c r="AD2592" s="1">
        <v>0</v>
      </c>
      <c r="AE2592" s="1">
        <v>0.34966364704182168</v>
      </c>
      <c r="AF2592" s="1">
        <v>5.7034671899668918</v>
      </c>
      <c r="AG2592" s="1">
        <v>-1.9829093570315957</v>
      </c>
      <c r="AH2592" s="1">
        <v>6.5026707528730627</v>
      </c>
      <c r="AI2592" s="1">
        <v>11.986018613311723</v>
      </c>
      <c r="AJ2592" s="1">
        <v>2.3186514377593994</v>
      </c>
      <c r="AK2592" s="1">
        <v>0</v>
      </c>
      <c r="AL2592" s="1">
        <v>0</v>
      </c>
      <c r="AM2592" s="1">
        <v>48.936178942126745</v>
      </c>
    </row>
    <row r="2593" spans="5:39" x14ac:dyDescent="0.2">
      <c r="E2593" s="1" t="str">
        <f t="shared" si="40"/>
        <v>--13-----1</v>
      </c>
      <c r="F2593" s="1" t="s">
        <v>87</v>
      </c>
      <c r="G2593" s="1" t="s">
        <v>87</v>
      </c>
      <c r="H2593" s="1">
        <v>1</v>
      </c>
      <c r="I2593" s="1">
        <v>3</v>
      </c>
      <c r="J2593" s="1" t="s">
        <v>87</v>
      </c>
      <c r="K2593" s="1" t="s">
        <v>87</v>
      </c>
      <c r="L2593" s="1" t="s">
        <v>87</v>
      </c>
      <c r="M2593" s="1" t="s">
        <v>87</v>
      </c>
      <c r="N2593" s="1" t="s">
        <v>87</v>
      </c>
      <c r="O2593" s="1">
        <v>1</v>
      </c>
      <c r="P2593" s="1">
        <v>677</v>
      </c>
      <c r="Q2593" s="1">
        <v>1787705</v>
      </c>
      <c r="R2593" s="1">
        <v>74696.926409602878</v>
      </c>
      <c r="S2593" s="1">
        <v>90.154701232910156</v>
      </c>
      <c r="T2593" s="1">
        <v>-507.04912668659131</v>
      </c>
      <c r="U2593" s="1">
        <v>78.759000305552931</v>
      </c>
      <c r="V2593" s="1">
        <v>219.91961669921875</v>
      </c>
      <c r="W2593" s="1">
        <v>-293.39511108398438</v>
      </c>
      <c r="X2593" s="1">
        <v>-0.39278070087535244</v>
      </c>
      <c r="Y2593" s="1">
        <v>1.2133433648169021</v>
      </c>
      <c r="Z2593" s="1">
        <v>10.293141206183346</v>
      </c>
      <c r="AA2593" s="1">
        <v>71.312996271756248</v>
      </c>
      <c r="AB2593" s="1">
        <v>17.180519157243506</v>
      </c>
      <c r="AC2593" s="1">
        <v>0</v>
      </c>
      <c r="AD2593" s="1">
        <v>0</v>
      </c>
      <c r="AE2593" s="1">
        <v>0</v>
      </c>
      <c r="AF2593" s="1">
        <v>0</v>
      </c>
      <c r="AG2593" s="1">
        <v>0</v>
      </c>
      <c r="AH2593" s="1">
        <v>11.172224834146739</v>
      </c>
      <c r="AI2593" s="1">
        <v>0</v>
      </c>
      <c r="AJ2593" s="1">
        <v>2.1991961002349854</v>
      </c>
      <c r="AK2593" s="1">
        <v>0</v>
      </c>
      <c r="AL2593" s="1">
        <v>0</v>
      </c>
      <c r="AM2593" s="1">
        <v>-96.19682923703472</v>
      </c>
    </row>
    <row r="2594" spans="5:39" x14ac:dyDescent="0.2">
      <c r="E2594" s="1" t="str">
        <f t="shared" si="40"/>
        <v>--01-----2</v>
      </c>
      <c r="F2594" s="1" t="s">
        <v>87</v>
      </c>
      <c r="G2594" s="1" t="s">
        <v>87</v>
      </c>
      <c r="H2594" s="1">
        <v>0</v>
      </c>
      <c r="I2594" s="1">
        <v>1</v>
      </c>
      <c r="J2594" s="1" t="s">
        <v>87</v>
      </c>
      <c r="K2594" s="1" t="s">
        <v>87</v>
      </c>
      <c r="L2594" s="1" t="s">
        <v>87</v>
      </c>
      <c r="M2594" s="1" t="s">
        <v>87</v>
      </c>
      <c r="N2594" s="1" t="s">
        <v>87</v>
      </c>
      <c r="O2594" s="1">
        <v>2</v>
      </c>
      <c r="P2594" s="1">
        <v>1906</v>
      </c>
      <c r="Q2594" s="1">
        <v>6547399</v>
      </c>
      <c r="R2594" s="1">
        <v>14233.954613692948</v>
      </c>
      <c r="S2594" s="1">
        <v>13.75173282623291</v>
      </c>
      <c r="T2594" s="1">
        <v>-132.28968620933674</v>
      </c>
      <c r="U2594" s="1">
        <v>64.229157600342404</v>
      </c>
      <c r="V2594" s="1">
        <v>150.66889953613281</v>
      </c>
      <c r="W2594" s="1">
        <v>63.682521820068359</v>
      </c>
      <c r="X2594" s="1">
        <v>0.44739865728394479</v>
      </c>
      <c r="Y2594" s="1">
        <v>0.50317691040365797</v>
      </c>
      <c r="Z2594" s="1">
        <v>4.9429093904312227</v>
      </c>
      <c r="AA2594" s="1">
        <v>19.369538957378342</v>
      </c>
      <c r="AB2594" s="1">
        <v>53.835041976210704</v>
      </c>
      <c r="AC2594" s="1">
        <v>20.116400420991603</v>
      </c>
      <c r="AD2594" s="1">
        <v>1.2329323445844678</v>
      </c>
      <c r="AE2594" s="1">
        <v>0.50317691040365797</v>
      </c>
      <c r="AF2594" s="1">
        <v>4.9429093904312227</v>
      </c>
      <c r="AG2594" s="1">
        <v>-25.067949673908817</v>
      </c>
      <c r="AH2594" s="1">
        <v>1.3918440163776391</v>
      </c>
      <c r="AI2594" s="1">
        <v>4.1644886403563026</v>
      </c>
      <c r="AJ2594" s="1">
        <v>1.5066889524459839</v>
      </c>
      <c r="AK2594" s="1">
        <v>0</v>
      </c>
      <c r="AL2594" s="1">
        <v>0</v>
      </c>
      <c r="AM2594" s="1">
        <v>0.58576759475255447</v>
      </c>
    </row>
    <row r="2595" spans="5:39" x14ac:dyDescent="0.2">
      <c r="E2595" s="1" t="str">
        <f t="shared" si="40"/>
        <v>--02-----2</v>
      </c>
      <c r="F2595" s="1" t="s">
        <v>87</v>
      </c>
      <c r="G2595" s="1" t="s">
        <v>87</v>
      </c>
      <c r="H2595" s="1">
        <v>0</v>
      </c>
      <c r="I2595" s="1">
        <v>2</v>
      </c>
      <c r="J2595" s="1" t="s">
        <v>87</v>
      </c>
      <c r="K2595" s="1" t="s">
        <v>87</v>
      </c>
      <c r="L2595" s="1" t="s">
        <v>87</v>
      </c>
      <c r="M2595" s="1" t="s">
        <v>87</v>
      </c>
      <c r="N2595" s="1" t="s">
        <v>87</v>
      </c>
      <c r="O2595" s="1">
        <v>2</v>
      </c>
      <c r="P2595" s="1">
        <v>1135</v>
      </c>
      <c r="Q2595" s="1">
        <v>4047819</v>
      </c>
      <c r="R2595" s="1">
        <v>27482.326056182304</v>
      </c>
      <c r="S2595" s="1">
        <v>48.347373962402344</v>
      </c>
      <c r="T2595" s="1">
        <v>-229.05420967341493</v>
      </c>
      <c r="U2595" s="1">
        <v>75.430643666087619</v>
      </c>
      <c r="V2595" s="1">
        <v>155.41270446777344</v>
      </c>
      <c r="W2595" s="1">
        <v>8.7949962615966797</v>
      </c>
      <c r="X2595" s="1">
        <v>3.2002372155897608E-2</v>
      </c>
      <c r="Y2595" s="1">
        <v>0</v>
      </c>
      <c r="Z2595" s="1">
        <v>6.8668584242526656</v>
      </c>
      <c r="AA2595" s="1">
        <v>43.142887564883708</v>
      </c>
      <c r="AB2595" s="1">
        <v>45.810472256788159</v>
      </c>
      <c r="AC2595" s="1">
        <v>4.1797817540754663</v>
      </c>
      <c r="AD2595" s="1">
        <v>0</v>
      </c>
      <c r="AE2595" s="1">
        <v>0</v>
      </c>
      <c r="AF2595" s="1">
        <v>6.8668584242526656</v>
      </c>
      <c r="AG2595" s="1">
        <v>-1.641818851899401</v>
      </c>
      <c r="AH2595" s="1">
        <v>3.2491215805844349</v>
      </c>
      <c r="AI2595" s="1">
        <v>4.5451715520589921</v>
      </c>
      <c r="AJ2595" s="1">
        <v>1.5541270971298218</v>
      </c>
      <c r="AK2595" s="1">
        <v>0</v>
      </c>
      <c r="AL2595" s="1">
        <v>0</v>
      </c>
      <c r="AM2595" s="1">
        <v>0.85338369134697978</v>
      </c>
    </row>
    <row r="2596" spans="5:39" x14ac:dyDescent="0.2">
      <c r="E2596" s="1" t="str">
        <f t="shared" si="40"/>
        <v>--03-----2</v>
      </c>
      <c r="F2596" s="1" t="s">
        <v>87</v>
      </c>
      <c r="G2596" s="1" t="s">
        <v>87</v>
      </c>
      <c r="H2596" s="1">
        <v>0</v>
      </c>
      <c r="I2596" s="1">
        <v>3</v>
      </c>
      <c r="J2596" s="1" t="s">
        <v>87</v>
      </c>
      <c r="K2596" s="1" t="s">
        <v>87</v>
      </c>
      <c r="L2596" s="1" t="s">
        <v>87</v>
      </c>
      <c r="M2596" s="1" t="s">
        <v>87</v>
      </c>
      <c r="N2596" s="1" t="s">
        <v>87</v>
      </c>
      <c r="O2596" s="1">
        <v>2</v>
      </c>
      <c r="P2596" s="1">
        <v>204</v>
      </c>
      <c r="Q2596" s="1">
        <v>655205</v>
      </c>
      <c r="R2596" s="1">
        <v>66994.214758515678</v>
      </c>
      <c r="S2596" s="1">
        <v>90.12554931640625</v>
      </c>
      <c r="T2596" s="1">
        <v>-352.16218917548076</v>
      </c>
      <c r="U2596" s="1">
        <v>96.291993978775466</v>
      </c>
      <c r="V2596" s="1">
        <v>169.78167724609375</v>
      </c>
      <c r="W2596" s="1">
        <v>-103.26255798339844</v>
      </c>
      <c r="X2596" s="1">
        <v>-0.15413653008041664</v>
      </c>
      <c r="Y2596" s="1">
        <v>0</v>
      </c>
      <c r="Z2596" s="1">
        <v>1.6095725765218518</v>
      </c>
      <c r="AA2596" s="1">
        <v>64.394960355919139</v>
      </c>
      <c r="AB2596" s="1">
        <v>33.995467067559012</v>
      </c>
      <c r="AC2596" s="1">
        <v>0</v>
      </c>
      <c r="AD2596" s="1">
        <v>0</v>
      </c>
      <c r="AE2596" s="1">
        <v>0</v>
      </c>
      <c r="AF2596" s="1">
        <v>0</v>
      </c>
      <c r="AG2596" s="1">
        <v>-3.9022343374477533</v>
      </c>
      <c r="AH2596" s="1">
        <v>6.5612337320844922</v>
      </c>
      <c r="AI2596" s="1">
        <v>0</v>
      </c>
      <c r="AJ2596" s="1">
        <v>1.6978167295455933</v>
      </c>
      <c r="AK2596" s="1">
        <v>0</v>
      </c>
      <c r="AL2596" s="1">
        <v>0</v>
      </c>
      <c r="AM2596" s="1">
        <v>-19.833030898463836</v>
      </c>
    </row>
    <row r="2597" spans="5:39" x14ac:dyDescent="0.2">
      <c r="E2597" s="1" t="str">
        <f t="shared" si="40"/>
        <v>--11-----2</v>
      </c>
      <c r="F2597" s="1" t="s">
        <v>87</v>
      </c>
      <c r="G2597" s="1" t="s">
        <v>87</v>
      </c>
      <c r="H2597" s="1">
        <v>1</v>
      </c>
      <c r="I2597" s="1">
        <v>1</v>
      </c>
      <c r="J2597" s="1" t="s">
        <v>87</v>
      </c>
      <c r="K2597" s="1" t="s">
        <v>87</v>
      </c>
      <c r="L2597" s="1" t="s">
        <v>87</v>
      </c>
      <c r="M2597" s="1" t="s">
        <v>87</v>
      </c>
      <c r="N2597" s="1" t="s">
        <v>87</v>
      </c>
      <c r="O2597" s="1">
        <v>2</v>
      </c>
      <c r="P2597" s="1">
        <v>1629</v>
      </c>
      <c r="Q2597" s="1">
        <v>3164026</v>
      </c>
      <c r="R2597" s="1">
        <v>18741.502569245804</v>
      </c>
      <c r="S2597" s="1">
        <v>16.855110168457031</v>
      </c>
      <c r="T2597" s="1">
        <v>-171.19103733030559</v>
      </c>
      <c r="U2597" s="1">
        <v>67.647694629694456</v>
      </c>
      <c r="V2597" s="1">
        <v>212.88790893554688</v>
      </c>
      <c r="W2597" s="1">
        <v>100.15911102294922</v>
      </c>
      <c r="X2597" s="1">
        <v>0.53442412449526355</v>
      </c>
      <c r="Y2597" s="1">
        <v>0.11336822137365495</v>
      </c>
      <c r="Z2597" s="1">
        <v>5.058144275679151</v>
      </c>
      <c r="AA2597" s="1">
        <v>19.422849243337446</v>
      </c>
      <c r="AB2597" s="1">
        <v>50.968670927482897</v>
      </c>
      <c r="AC2597" s="1">
        <v>23.59067213733389</v>
      </c>
      <c r="AD2597" s="1">
        <v>0.84629519479296322</v>
      </c>
      <c r="AE2597" s="1">
        <v>0.11336822137365495</v>
      </c>
      <c r="AF2597" s="1">
        <v>5.058144275679151</v>
      </c>
      <c r="AG2597" s="1">
        <v>-45.701224237345016</v>
      </c>
      <c r="AH2597" s="1">
        <v>2.8565179370019407</v>
      </c>
      <c r="AI2597" s="1">
        <v>5.288864556569167</v>
      </c>
      <c r="AJ2597" s="1">
        <v>2.1288790702819824</v>
      </c>
      <c r="AK2597" s="1">
        <v>0</v>
      </c>
      <c r="AL2597" s="1">
        <v>0</v>
      </c>
      <c r="AM2597" s="1">
        <v>28.37037687213077</v>
      </c>
    </row>
    <row r="2598" spans="5:39" x14ac:dyDescent="0.2">
      <c r="E2598" s="1" t="str">
        <f t="shared" si="40"/>
        <v>--12-----2</v>
      </c>
      <c r="F2598" s="1" t="s">
        <v>87</v>
      </c>
      <c r="G2598" s="1" t="s">
        <v>87</v>
      </c>
      <c r="H2598" s="1">
        <v>1</v>
      </c>
      <c r="I2598" s="1">
        <v>2</v>
      </c>
      <c r="J2598" s="1" t="s">
        <v>87</v>
      </c>
      <c r="K2598" s="1" t="s">
        <v>87</v>
      </c>
      <c r="L2598" s="1" t="s">
        <v>87</v>
      </c>
      <c r="M2598" s="1" t="s">
        <v>87</v>
      </c>
      <c r="N2598" s="1" t="s">
        <v>87</v>
      </c>
      <c r="O2598" s="1">
        <v>2</v>
      </c>
      <c r="P2598" s="1">
        <v>4441</v>
      </c>
      <c r="Q2598" s="1">
        <v>9914143</v>
      </c>
      <c r="R2598" s="1">
        <v>39886.135316499676</v>
      </c>
      <c r="S2598" s="1">
        <v>57.479507446289063</v>
      </c>
      <c r="T2598" s="1">
        <v>-305.29323692559751</v>
      </c>
      <c r="U2598" s="1">
        <v>80.88227295922205</v>
      </c>
      <c r="V2598" s="1">
        <v>235.54620361328125</v>
      </c>
      <c r="W2598" s="1">
        <v>75.217788696289063</v>
      </c>
      <c r="X2598" s="1">
        <v>0.18858129046454336</v>
      </c>
      <c r="Y2598" s="1">
        <v>0.41919911786626435</v>
      </c>
      <c r="Z2598" s="1">
        <v>3.1574186492972713</v>
      </c>
      <c r="AA2598" s="1">
        <v>30.214694300858884</v>
      </c>
      <c r="AB2598" s="1">
        <v>59.874080896351813</v>
      </c>
      <c r="AC2598" s="1">
        <v>6.2632846833054563</v>
      </c>
      <c r="AD2598" s="1">
        <v>7.1322352320316543E-2</v>
      </c>
      <c r="AE2598" s="1">
        <v>0.41919911786626435</v>
      </c>
      <c r="AF2598" s="1">
        <v>3.1574186492972713</v>
      </c>
      <c r="AG2598" s="1">
        <v>-2.1040508083721727</v>
      </c>
      <c r="AH2598" s="1">
        <v>6.8457027035655278</v>
      </c>
      <c r="AI2598" s="1">
        <v>11.934585610340635</v>
      </c>
      <c r="AJ2598" s="1">
        <v>2.3554620742797852</v>
      </c>
      <c r="AK2598" s="1">
        <v>0</v>
      </c>
      <c r="AL2598" s="1">
        <v>0</v>
      </c>
      <c r="AM2598" s="1">
        <v>47.406316534289189</v>
      </c>
    </row>
    <row r="2599" spans="5:39" x14ac:dyDescent="0.2">
      <c r="E2599" s="1" t="str">
        <f t="shared" si="40"/>
        <v>--13-----2</v>
      </c>
      <c r="F2599" s="1" t="s">
        <v>87</v>
      </c>
      <c r="G2599" s="1" t="s">
        <v>87</v>
      </c>
      <c r="H2599" s="1">
        <v>1</v>
      </c>
      <c r="I2599" s="1">
        <v>3</v>
      </c>
      <c r="J2599" s="1" t="s">
        <v>87</v>
      </c>
      <c r="K2599" s="1" t="s">
        <v>87</v>
      </c>
      <c r="L2599" s="1" t="s">
        <v>87</v>
      </c>
      <c r="M2599" s="1" t="s">
        <v>87</v>
      </c>
      <c r="N2599" s="1" t="s">
        <v>87</v>
      </c>
      <c r="O2599" s="1">
        <v>2</v>
      </c>
      <c r="P2599" s="1">
        <v>1922</v>
      </c>
      <c r="Q2599" s="1">
        <v>4805544</v>
      </c>
      <c r="R2599" s="1">
        <v>78514.927057913883</v>
      </c>
      <c r="S2599" s="1">
        <v>90.709968566894531</v>
      </c>
      <c r="T2599" s="1">
        <v>-402.33036074411859</v>
      </c>
      <c r="U2599" s="1">
        <v>81.12594237495054</v>
      </c>
      <c r="V2599" s="1">
        <v>226.12696838378906</v>
      </c>
      <c r="W2599" s="1">
        <v>-192.27041625976563</v>
      </c>
      <c r="X2599" s="1">
        <v>-0.24488390101661031</v>
      </c>
      <c r="Y2599" s="1">
        <v>0.92251782524517512</v>
      </c>
      <c r="Z2599" s="1">
        <v>5.046941615767123</v>
      </c>
      <c r="AA2599" s="1">
        <v>63.834250607215338</v>
      </c>
      <c r="AB2599" s="1">
        <v>29.909537817154519</v>
      </c>
      <c r="AC2599" s="1">
        <v>0.28675213461784976</v>
      </c>
      <c r="AD2599" s="1">
        <v>0</v>
      </c>
      <c r="AE2599" s="1">
        <v>0</v>
      </c>
      <c r="AF2599" s="1">
        <v>0</v>
      </c>
      <c r="AG2599" s="1">
        <v>0</v>
      </c>
      <c r="AH2599" s="1">
        <v>11.619473791999519</v>
      </c>
      <c r="AI2599" s="1">
        <v>0</v>
      </c>
      <c r="AJ2599" s="1">
        <v>2.2612698078155518</v>
      </c>
      <c r="AK2599" s="1">
        <v>0</v>
      </c>
      <c r="AL2599" s="1">
        <v>0</v>
      </c>
      <c r="AM2599" s="1">
        <v>-108.81244159227823</v>
      </c>
    </row>
    <row r="2600" spans="5:39" x14ac:dyDescent="0.2">
      <c r="E2600" s="1" t="str">
        <f t="shared" si="40"/>
        <v>--0---0--1</v>
      </c>
      <c r="F2600" s="1" t="s">
        <v>87</v>
      </c>
      <c r="G2600" s="1" t="s">
        <v>87</v>
      </c>
      <c r="H2600" s="1">
        <v>0</v>
      </c>
      <c r="I2600" s="1" t="s">
        <v>87</v>
      </c>
      <c r="J2600" s="1" t="s">
        <v>87</v>
      </c>
      <c r="K2600" s="1" t="s">
        <v>87</v>
      </c>
      <c r="L2600" s="1">
        <v>0</v>
      </c>
      <c r="M2600" s="1" t="s">
        <v>87</v>
      </c>
      <c r="N2600" s="1" t="s">
        <v>87</v>
      </c>
      <c r="O2600" s="1">
        <v>1</v>
      </c>
      <c r="P2600" s="1">
        <v>996</v>
      </c>
      <c r="Q2600" s="1">
        <v>3387649</v>
      </c>
      <c r="R2600" s="1">
        <v>21204.206841437473</v>
      </c>
      <c r="S2600" s="1">
        <v>29.769796371459961</v>
      </c>
      <c r="T2600" s="1">
        <v>-269.91266468945366</v>
      </c>
      <c r="U2600" s="1">
        <v>60.125180676834148</v>
      </c>
      <c r="V2600" s="1">
        <v>151.60800170898438</v>
      </c>
      <c r="W2600" s="1">
        <v>-40.351982116699219</v>
      </c>
      <c r="X2600" s="1">
        <v>-0.1903017755789996</v>
      </c>
      <c r="Y2600" s="1">
        <v>0.78166303533807668</v>
      </c>
      <c r="Z2600" s="1">
        <v>15.123526669970827</v>
      </c>
      <c r="AA2600" s="1">
        <v>45.377015151215488</v>
      </c>
      <c r="AB2600" s="1">
        <v>33.34333043358388</v>
      </c>
      <c r="AC2600" s="1">
        <v>5.3440011051912402</v>
      </c>
      <c r="AD2600" s="1">
        <v>3.0463604700486972E-2</v>
      </c>
      <c r="AE2600" s="1">
        <v>0.78166303533807668</v>
      </c>
      <c r="AF2600" s="1">
        <v>14.709847448776422</v>
      </c>
      <c r="AG2600" s="1">
        <v>-1.6770551310686486</v>
      </c>
      <c r="AH2600" s="1">
        <v>3.3561183216233883</v>
      </c>
      <c r="AI2600" s="1">
        <v>13.379107973128207</v>
      </c>
      <c r="AJ2600" s="1">
        <v>1.5160800218582153</v>
      </c>
      <c r="AK2600" s="1">
        <v>0</v>
      </c>
      <c r="AL2600" s="1">
        <v>0</v>
      </c>
      <c r="AM2600" s="1">
        <v>2.769326843076239</v>
      </c>
    </row>
    <row r="2601" spans="5:39" x14ac:dyDescent="0.2">
      <c r="E2601" s="1" t="str">
        <f t="shared" si="40"/>
        <v>--0---1--1</v>
      </c>
      <c r="F2601" s="1" t="s">
        <v>87</v>
      </c>
      <c r="G2601" s="1" t="s">
        <v>87</v>
      </c>
      <c r="H2601" s="1">
        <v>0</v>
      </c>
      <c r="I2601" s="1" t="s">
        <v>87</v>
      </c>
      <c r="J2601" s="1" t="s">
        <v>87</v>
      </c>
      <c r="K2601" s="1" t="s">
        <v>87</v>
      </c>
      <c r="L2601" s="1">
        <v>1</v>
      </c>
      <c r="M2601" s="1" t="s">
        <v>87</v>
      </c>
      <c r="N2601" s="1" t="s">
        <v>87</v>
      </c>
      <c r="O2601" s="1">
        <v>1</v>
      </c>
      <c r="P2601" s="1">
        <v>482</v>
      </c>
      <c r="Q2601" s="1">
        <v>1714449</v>
      </c>
      <c r="R2601" s="1">
        <v>20432.377279813427</v>
      </c>
      <c r="S2601" s="1">
        <v>27.419645309448242</v>
      </c>
      <c r="T2601" s="1">
        <v>-191.99212922907509</v>
      </c>
      <c r="U2601" s="1">
        <v>56.25067418722913</v>
      </c>
      <c r="V2601" s="1">
        <v>155.57611083984375</v>
      </c>
      <c r="W2601" s="1">
        <v>12.086318016052246</v>
      </c>
      <c r="X2601" s="1">
        <v>5.9152774298041007E-2</v>
      </c>
      <c r="Y2601" s="1">
        <v>8.1775544212747062E-2</v>
      </c>
      <c r="Z2601" s="1">
        <v>6.3780258263733707</v>
      </c>
      <c r="AA2601" s="1">
        <v>33.015621928677966</v>
      </c>
      <c r="AB2601" s="1">
        <v>52.273937574112729</v>
      </c>
      <c r="AC2601" s="1">
        <v>8.2506391266231898</v>
      </c>
      <c r="AD2601" s="1">
        <v>0</v>
      </c>
      <c r="AE2601" s="1">
        <v>8.1775544212747062E-2</v>
      </c>
      <c r="AF2601" s="1">
        <v>6.3334050764997967</v>
      </c>
      <c r="AG2601" s="1">
        <v>-11.121285952343182</v>
      </c>
      <c r="AH2601" s="1">
        <v>1.8435767089523631</v>
      </c>
      <c r="AI2601" s="1">
        <v>5.5860909665663163</v>
      </c>
      <c r="AJ2601" s="1">
        <v>1.5557610988616943</v>
      </c>
      <c r="AK2601" s="1">
        <v>0</v>
      </c>
      <c r="AL2601" s="1">
        <v>0</v>
      </c>
      <c r="AM2601" s="1">
        <v>-4.0567142688904685</v>
      </c>
    </row>
    <row r="2602" spans="5:39" x14ac:dyDescent="0.2">
      <c r="E2602" s="1" t="str">
        <f t="shared" si="40"/>
        <v>--1---0--1</v>
      </c>
      <c r="F2602" s="1" t="s">
        <v>87</v>
      </c>
      <c r="G2602" s="1" t="s">
        <v>87</v>
      </c>
      <c r="H2602" s="1">
        <v>1</v>
      </c>
      <c r="I2602" s="1" t="s">
        <v>87</v>
      </c>
      <c r="J2602" s="1" t="s">
        <v>87</v>
      </c>
      <c r="K2602" s="1" t="s">
        <v>87</v>
      </c>
      <c r="L2602" s="1">
        <v>0</v>
      </c>
      <c r="M2602" s="1" t="s">
        <v>87</v>
      </c>
      <c r="N2602" s="1" t="s">
        <v>87</v>
      </c>
      <c r="O2602" s="1">
        <v>1</v>
      </c>
      <c r="P2602" s="1">
        <v>2175</v>
      </c>
      <c r="Q2602" s="1">
        <v>4625863</v>
      </c>
      <c r="R2602" s="1">
        <v>46012.983721097276</v>
      </c>
      <c r="S2602" s="1">
        <v>59.02215576171875</v>
      </c>
      <c r="T2602" s="1">
        <v>-417.27393982501974</v>
      </c>
      <c r="U2602" s="1">
        <v>76.97424282609083</v>
      </c>
      <c r="V2602" s="1">
        <v>235.51925659179688</v>
      </c>
      <c r="W2602" s="1">
        <v>-78.576324462890625</v>
      </c>
      <c r="X2602" s="1">
        <v>-0.17076989603450304</v>
      </c>
      <c r="Y2602" s="1">
        <v>0.30292725919466273</v>
      </c>
      <c r="Z2602" s="1">
        <v>8.2380087780377398</v>
      </c>
      <c r="AA2602" s="1">
        <v>49.750543844467508</v>
      </c>
      <c r="AB2602" s="1">
        <v>38.931589629870146</v>
      </c>
      <c r="AC2602" s="1">
        <v>2.7446338121124643</v>
      </c>
      <c r="AD2602" s="1">
        <v>3.2296676317478491E-2</v>
      </c>
      <c r="AE2602" s="1">
        <v>0.18753257500276166</v>
      </c>
      <c r="AF2602" s="1">
        <v>5.3848762922723825</v>
      </c>
      <c r="AG2602" s="1">
        <v>-4.8187549246681183</v>
      </c>
      <c r="AH2602" s="1">
        <v>8.1507992863047356</v>
      </c>
      <c r="AI2602" s="1">
        <v>9.0208422222702644</v>
      </c>
      <c r="AJ2602" s="1">
        <v>2.3551924228668213</v>
      </c>
      <c r="AK2602" s="1">
        <v>0</v>
      </c>
      <c r="AL2602" s="1">
        <v>0</v>
      </c>
      <c r="AM2602" s="1">
        <v>13.851230596870206</v>
      </c>
    </row>
    <row r="2603" spans="5:39" x14ac:dyDescent="0.2">
      <c r="E2603" s="1" t="str">
        <f t="shared" si="40"/>
        <v>--1---1--1</v>
      </c>
      <c r="F2603" s="1" t="s">
        <v>87</v>
      </c>
      <c r="G2603" s="1" t="s">
        <v>87</v>
      </c>
      <c r="H2603" s="1">
        <v>1</v>
      </c>
      <c r="I2603" s="1" t="s">
        <v>87</v>
      </c>
      <c r="J2603" s="1" t="s">
        <v>87</v>
      </c>
      <c r="K2603" s="1" t="s">
        <v>87</v>
      </c>
      <c r="L2603" s="1">
        <v>1</v>
      </c>
      <c r="M2603" s="1" t="s">
        <v>87</v>
      </c>
      <c r="N2603" s="1" t="s">
        <v>87</v>
      </c>
      <c r="O2603" s="1">
        <v>1</v>
      </c>
      <c r="P2603" s="1">
        <v>994</v>
      </c>
      <c r="Q2603" s="1">
        <v>2257581</v>
      </c>
      <c r="R2603" s="1">
        <v>41493.083327107714</v>
      </c>
      <c r="S2603" s="1">
        <v>55.469444274902344</v>
      </c>
      <c r="T2603" s="1">
        <v>-285.08816813064544</v>
      </c>
      <c r="U2603" s="1">
        <v>65.984007378814553</v>
      </c>
      <c r="V2603" s="1">
        <v>207.76277160644531</v>
      </c>
      <c r="W2603" s="1">
        <v>-18.723623275756836</v>
      </c>
      <c r="X2603" s="1">
        <v>-4.5124685307549962E-2</v>
      </c>
      <c r="Y2603" s="1">
        <v>1.1972992331172172</v>
      </c>
      <c r="Z2603" s="1">
        <v>4.0479610698353676</v>
      </c>
      <c r="AA2603" s="1">
        <v>38.787622681090959</v>
      </c>
      <c r="AB2603" s="1">
        <v>47.902733058082966</v>
      </c>
      <c r="AC2603" s="1">
        <v>8.0643839578734937</v>
      </c>
      <c r="AD2603" s="1">
        <v>0</v>
      </c>
      <c r="AE2603" s="1">
        <v>0.47293984136117379</v>
      </c>
      <c r="AF2603" s="1">
        <v>1.7433261530815505</v>
      </c>
      <c r="AG2603" s="1">
        <v>-8.8684828462367449</v>
      </c>
      <c r="AH2603" s="1">
        <v>4.5766422155385689</v>
      </c>
      <c r="AI2603" s="1">
        <v>4.2880827773221553</v>
      </c>
      <c r="AJ2603" s="1">
        <v>2.0776278972625732</v>
      </c>
      <c r="AK2603" s="1">
        <v>0</v>
      </c>
      <c r="AL2603" s="1">
        <v>0</v>
      </c>
      <c r="AM2603" s="1">
        <v>-7.3784824822671453</v>
      </c>
    </row>
    <row r="2604" spans="5:39" x14ac:dyDescent="0.2">
      <c r="E2604" s="1" t="str">
        <f t="shared" si="40"/>
        <v>--0---0--2</v>
      </c>
      <c r="F2604" s="1" t="s">
        <v>87</v>
      </c>
      <c r="G2604" s="1" t="s">
        <v>87</v>
      </c>
      <c r="H2604" s="1">
        <v>0</v>
      </c>
      <c r="I2604" s="1" t="s">
        <v>87</v>
      </c>
      <c r="J2604" s="1" t="s">
        <v>87</v>
      </c>
      <c r="K2604" s="1" t="s">
        <v>87</v>
      </c>
      <c r="L2604" s="1">
        <v>0</v>
      </c>
      <c r="M2604" s="1" t="s">
        <v>87</v>
      </c>
      <c r="N2604" s="1" t="s">
        <v>87</v>
      </c>
      <c r="O2604" s="1">
        <v>2</v>
      </c>
      <c r="P2604" s="1">
        <v>2087</v>
      </c>
      <c r="Q2604" s="1">
        <v>6982729</v>
      </c>
      <c r="R2604" s="1">
        <v>21639.781603232434</v>
      </c>
      <c r="S2604" s="1">
        <v>29.921735763549805</v>
      </c>
      <c r="T2604" s="1">
        <v>-204.21517966744386</v>
      </c>
      <c r="U2604" s="1">
        <v>74.438402493215733</v>
      </c>
      <c r="V2604" s="1">
        <v>155.69905090332031</v>
      </c>
      <c r="W2604" s="1">
        <v>21.572183609008789</v>
      </c>
      <c r="X2604" s="1">
        <v>9.9687621643031993E-2</v>
      </c>
      <c r="Y2604" s="1">
        <v>0.45897528029513962</v>
      </c>
      <c r="Z2604" s="1">
        <v>6.7198512214923412</v>
      </c>
      <c r="AA2604" s="1">
        <v>34.977757263671556</v>
      </c>
      <c r="AB2604" s="1">
        <v>45.067079074671234</v>
      </c>
      <c r="AC2604" s="1">
        <v>11.975847838287867</v>
      </c>
      <c r="AD2604" s="1">
        <v>0.80048932158186292</v>
      </c>
      <c r="AE2604" s="1">
        <v>0.45897528029513962</v>
      </c>
      <c r="AF2604" s="1">
        <v>6.5688214450252902</v>
      </c>
      <c r="AG2604" s="1">
        <v>-12.996407280109294</v>
      </c>
      <c r="AH2604" s="1">
        <v>2.8522276972160854</v>
      </c>
      <c r="AI2604" s="1">
        <v>5.0821042390771893</v>
      </c>
      <c r="AJ2604" s="1">
        <v>1.5569905042648315</v>
      </c>
      <c r="AK2604" s="1">
        <v>0</v>
      </c>
      <c r="AL2604" s="1">
        <v>0</v>
      </c>
      <c r="AM2604" s="1">
        <v>0.71198290181010637</v>
      </c>
    </row>
    <row r="2605" spans="5:39" x14ac:dyDescent="0.2">
      <c r="E2605" s="1" t="str">
        <f t="shared" si="40"/>
        <v>--0---1--2</v>
      </c>
      <c r="F2605" s="1" t="s">
        <v>87</v>
      </c>
      <c r="G2605" s="1" t="s">
        <v>87</v>
      </c>
      <c r="H2605" s="1">
        <v>0</v>
      </c>
      <c r="I2605" s="1" t="s">
        <v>87</v>
      </c>
      <c r="J2605" s="1" t="s">
        <v>87</v>
      </c>
      <c r="K2605" s="1" t="s">
        <v>87</v>
      </c>
      <c r="L2605" s="1">
        <v>1</v>
      </c>
      <c r="M2605" s="1" t="s">
        <v>87</v>
      </c>
      <c r="N2605" s="1" t="s">
        <v>87</v>
      </c>
      <c r="O2605" s="1">
        <v>2</v>
      </c>
      <c r="P2605" s="1">
        <v>1158</v>
      </c>
      <c r="Q2605" s="1">
        <v>4267694</v>
      </c>
      <c r="R2605" s="1">
        <v>22782.579000379163</v>
      </c>
      <c r="S2605" s="1">
        <v>31.83331298828125</v>
      </c>
      <c r="T2605" s="1">
        <v>-140.14184498654492</v>
      </c>
      <c r="U2605" s="1">
        <v>63.071841366545584</v>
      </c>
      <c r="V2605" s="1">
        <v>149.87236022949219</v>
      </c>
      <c r="W2605" s="1">
        <v>54.892543792724609</v>
      </c>
      <c r="X2605" s="1">
        <v>0.24094086886217339</v>
      </c>
      <c r="Y2605" s="1">
        <v>2.099494481094474E-2</v>
      </c>
      <c r="Z2605" s="1">
        <v>3.3485765380554464</v>
      </c>
      <c r="AA2605" s="1">
        <v>23.29276653855689</v>
      </c>
      <c r="AB2605" s="1">
        <v>57.523993051048173</v>
      </c>
      <c r="AC2605" s="1">
        <v>15.231879324056505</v>
      </c>
      <c r="AD2605" s="1">
        <v>0.58178960347203901</v>
      </c>
      <c r="AE2605" s="1">
        <v>2.099494481094474E-2</v>
      </c>
      <c r="AF2605" s="1">
        <v>3.3485765380554464</v>
      </c>
      <c r="AG2605" s="1">
        <v>-19.35050122786814</v>
      </c>
      <c r="AH2605" s="1">
        <v>1.5576173642400524</v>
      </c>
      <c r="AI2605" s="1">
        <v>2.3848110653755556</v>
      </c>
      <c r="AJ2605" s="1">
        <v>1.4987236261367798</v>
      </c>
      <c r="AK2605" s="1">
        <v>0</v>
      </c>
      <c r="AL2605" s="1">
        <v>0</v>
      </c>
      <c r="AM2605" s="1">
        <v>-2.5017463251961938</v>
      </c>
    </row>
    <row r="2606" spans="5:39" x14ac:dyDescent="0.2">
      <c r="E2606" s="1" t="str">
        <f t="shared" si="40"/>
        <v>--1---0--2</v>
      </c>
      <c r="F2606" s="1" t="s">
        <v>87</v>
      </c>
      <c r="G2606" s="1" t="s">
        <v>87</v>
      </c>
      <c r="H2606" s="1">
        <v>1</v>
      </c>
      <c r="I2606" s="1" t="s">
        <v>87</v>
      </c>
      <c r="J2606" s="1" t="s">
        <v>87</v>
      </c>
      <c r="K2606" s="1" t="s">
        <v>87</v>
      </c>
      <c r="L2606" s="1">
        <v>0</v>
      </c>
      <c r="M2606" s="1" t="s">
        <v>87</v>
      </c>
      <c r="N2606" s="1" t="s">
        <v>87</v>
      </c>
      <c r="O2606" s="1">
        <v>2</v>
      </c>
      <c r="P2606" s="1">
        <v>5386</v>
      </c>
      <c r="Q2606" s="1">
        <v>11792386</v>
      </c>
      <c r="R2606" s="1">
        <v>47229.535090017722</v>
      </c>
      <c r="S2606" s="1">
        <v>59.172073364257813</v>
      </c>
      <c r="T2606" s="1">
        <v>-350.12488974717741</v>
      </c>
      <c r="U2606" s="1">
        <v>83.413932425336313</v>
      </c>
      <c r="V2606" s="1">
        <v>238.56407165527344</v>
      </c>
      <c r="W2606" s="1">
        <v>-9.2024011611938477</v>
      </c>
      <c r="X2606" s="1">
        <v>-1.9484420381556618E-2</v>
      </c>
      <c r="Y2606" s="1">
        <v>0.57073267445621267</v>
      </c>
      <c r="Z2606" s="1">
        <v>4.5261069303531958</v>
      </c>
      <c r="AA2606" s="1">
        <v>41.221556010802225</v>
      </c>
      <c r="AB2606" s="1">
        <v>47.369751973858385</v>
      </c>
      <c r="AC2606" s="1">
        <v>6.0476904334712245</v>
      </c>
      <c r="AD2606" s="1">
        <v>0.26416197705875638</v>
      </c>
      <c r="AE2606" s="1">
        <v>0.31753539953661625</v>
      </c>
      <c r="AF2606" s="1">
        <v>3.1748027922423843</v>
      </c>
      <c r="AG2606" s="1">
        <v>-7.116955084484256</v>
      </c>
      <c r="AH2606" s="1">
        <v>8.5832517609963226</v>
      </c>
      <c r="AI2606" s="1">
        <v>8.8748403811134366</v>
      </c>
      <c r="AJ2606" s="1">
        <v>2.3856406211853027</v>
      </c>
      <c r="AK2606" s="1">
        <v>0</v>
      </c>
      <c r="AL2606" s="1">
        <v>0</v>
      </c>
      <c r="AM2606" s="1">
        <v>8.6033498630750636</v>
      </c>
    </row>
    <row r="2607" spans="5:39" x14ac:dyDescent="0.2">
      <c r="E2607" s="1" t="str">
        <f t="shared" si="40"/>
        <v>--1---1--2</v>
      </c>
      <c r="F2607" s="1" t="s">
        <v>87</v>
      </c>
      <c r="G2607" s="1" t="s">
        <v>87</v>
      </c>
      <c r="H2607" s="1">
        <v>1</v>
      </c>
      <c r="I2607" s="1" t="s">
        <v>87</v>
      </c>
      <c r="J2607" s="1" t="s">
        <v>87</v>
      </c>
      <c r="K2607" s="1" t="s">
        <v>87</v>
      </c>
      <c r="L2607" s="1">
        <v>1</v>
      </c>
      <c r="M2607" s="1" t="s">
        <v>87</v>
      </c>
      <c r="N2607" s="1" t="s">
        <v>87</v>
      </c>
      <c r="O2607" s="1">
        <v>2</v>
      </c>
      <c r="P2607" s="1">
        <v>2606</v>
      </c>
      <c r="Q2607" s="1">
        <v>6091327</v>
      </c>
      <c r="R2607" s="1">
        <v>45161.502395922951</v>
      </c>
      <c r="S2607" s="1">
        <v>59.317268371582031</v>
      </c>
      <c r="T2607" s="1">
        <v>-225.39950718109549</v>
      </c>
      <c r="U2607" s="1">
        <v>69.298936277428766</v>
      </c>
      <c r="V2607" s="1">
        <v>210.50340270996094</v>
      </c>
      <c r="W2607" s="1">
        <v>40.579048156738281</v>
      </c>
      <c r="X2607" s="1">
        <v>8.9853184690334043E-2</v>
      </c>
      <c r="Y2607" s="1">
        <v>0.36405860332239592</v>
      </c>
      <c r="Z2607" s="1">
        <v>2.9857041002724038</v>
      </c>
      <c r="AA2607" s="1">
        <v>29.823550763240913</v>
      </c>
      <c r="AB2607" s="1">
        <v>55.816343466702747</v>
      </c>
      <c r="AC2607" s="1">
        <v>10.966066999850771</v>
      </c>
      <c r="AD2607" s="1">
        <v>4.4276066610772991E-2</v>
      </c>
      <c r="AE2607" s="1">
        <v>0.12644207083284151</v>
      </c>
      <c r="AF2607" s="1">
        <v>1.6201231685640911</v>
      </c>
      <c r="AG2607" s="1">
        <v>-13.385231717670983</v>
      </c>
      <c r="AH2607" s="1">
        <v>5.175924264815845</v>
      </c>
      <c r="AI2607" s="1">
        <v>4.9906612945990068</v>
      </c>
      <c r="AJ2607" s="1">
        <v>2.1050341129302979</v>
      </c>
      <c r="AK2607" s="1">
        <v>0</v>
      </c>
      <c r="AL2607" s="1">
        <v>0</v>
      </c>
      <c r="AM2607" s="1">
        <v>-10.605141871405328</v>
      </c>
    </row>
    <row r="2608" spans="5:39" x14ac:dyDescent="0.2">
      <c r="E2608" s="1" t="str">
        <f t="shared" si="40"/>
        <v>---1--0--1</v>
      </c>
      <c r="F2608" s="1" t="s">
        <v>87</v>
      </c>
      <c r="G2608" s="1" t="s">
        <v>87</v>
      </c>
      <c r="H2608" s="1" t="s">
        <v>87</v>
      </c>
      <c r="I2608" s="1">
        <v>1</v>
      </c>
      <c r="J2608" s="1" t="s">
        <v>87</v>
      </c>
      <c r="K2608" s="1" t="s">
        <v>87</v>
      </c>
      <c r="L2608" s="1">
        <v>0</v>
      </c>
      <c r="M2608" s="1" t="s">
        <v>87</v>
      </c>
      <c r="N2608" s="1" t="s">
        <v>87</v>
      </c>
      <c r="O2608" s="1">
        <v>1</v>
      </c>
      <c r="P2608" s="1">
        <v>1089</v>
      </c>
      <c r="Q2608" s="1">
        <v>2900618</v>
      </c>
      <c r="R2608" s="1">
        <v>16141.500302833205</v>
      </c>
      <c r="S2608" s="1">
        <v>15.314167976379395</v>
      </c>
      <c r="T2608" s="1">
        <v>-242.19537397788196</v>
      </c>
      <c r="U2608" s="1">
        <v>60.488327651950044</v>
      </c>
      <c r="V2608" s="1">
        <v>173.30279541015625</v>
      </c>
      <c r="W2608" s="1">
        <v>5.9739928245544434</v>
      </c>
      <c r="X2608" s="1">
        <v>3.7010145974509384E-2</v>
      </c>
      <c r="Y2608" s="1">
        <v>1.0769084381328393</v>
      </c>
      <c r="Z2608" s="1">
        <v>13.943821626977423</v>
      </c>
      <c r="AA2608" s="1">
        <v>34.69908826325976</v>
      </c>
      <c r="AB2608" s="1">
        <v>42.924094106842063</v>
      </c>
      <c r="AC2608" s="1">
        <v>7.2690026746024472</v>
      </c>
      <c r="AD2608" s="1">
        <v>8.7084890185470817E-2</v>
      </c>
      <c r="AE2608" s="1">
        <v>1.0769084381328393</v>
      </c>
      <c r="AF2608" s="1">
        <v>13.943821626977423</v>
      </c>
      <c r="AG2608" s="1">
        <v>-9.1183431107028881</v>
      </c>
      <c r="AH2608" s="1">
        <v>2.6143718126276085</v>
      </c>
      <c r="AI2608" s="1">
        <v>13.125989023942324</v>
      </c>
      <c r="AJ2608" s="1">
        <v>1.7330279350280762</v>
      </c>
      <c r="AK2608" s="1">
        <v>0</v>
      </c>
      <c r="AL2608" s="1">
        <v>0</v>
      </c>
      <c r="AM2608" s="1">
        <v>7.7562279330197414</v>
      </c>
    </row>
    <row r="2609" spans="5:39" x14ac:dyDescent="0.2">
      <c r="E2609" s="1" t="str">
        <f t="shared" si="40"/>
        <v>---1--1--1</v>
      </c>
      <c r="F2609" s="1" t="s">
        <v>87</v>
      </c>
      <c r="G2609" s="1" t="s">
        <v>87</v>
      </c>
      <c r="H2609" s="1" t="s">
        <v>87</v>
      </c>
      <c r="I2609" s="1">
        <v>1</v>
      </c>
      <c r="J2609" s="1" t="s">
        <v>87</v>
      </c>
      <c r="K2609" s="1" t="s">
        <v>87</v>
      </c>
      <c r="L2609" s="1">
        <v>1</v>
      </c>
      <c r="M2609" s="1" t="s">
        <v>87</v>
      </c>
      <c r="N2609" s="1" t="s">
        <v>87</v>
      </c>
      <c r="O2609" s="1">
        <v>1</v>
      </c>
      <c r="P2609" s="1">
        <v>588</v>
      </c>
      <c r="Q2609" s="1">
        <v>1658437</v>
      </c>
      <c r="R2609" s="1">
        <v>15627.896608778936</v>
      </c>
      <c r="S2609" s="1">
        <v>14.27474308013916</v>
      </c>
      <c r="T2609" s="1">
        <v>-163.01689422144943</v>
      </c>
      <c r="U2609" s="1">
        <v>57.236367435415758</v>
      </c>
      <c r="V2609" s="1">
        <v>172.32014465332031</v>
      </c>
      <c r="W2609" s="1">
        <v>62.752601623535156</v>
      </c>
      <c r="X2609" s="1">
        <v>0.4015422113061845</v>
      </c>
      <c r="Y2609" s="1">
        <v>0.18843043178607327</v>
      </c>
      <c r="Z2609" s="1">
        <v>4.7675009662712542</v>
      </c>
      <c r="AA2609" s="1">
        <v>17.556590934717448</v>
      </c>
      <c r="AB2609" s="1">
        <v>60.971806586563126</v>
      </c>
      <c r="AC2609" s="1">
        <v>16.515671080662091</v>
      </c>
      <c r="AD2609" s="1">
        <v>0</v>
      </c>
      <c r="AE2609" s="1">
        <v>0.18843043178607327</v>
      </c>
      <c r="AF2609" s="1">
        <v>4.7675009662712542</v>
      </c>
      <c r="AG2609" s="1">
        <v>-21.089388034840589</v>
      </c>
      <c r="AH2609" s="1">
        <v>1.2672191589365811</v>
      </c>
      <c r="AI2609" s="1">
        <v>4.050178632304883</v>
      </c>
      <c r="AJ2609" s="1">
        <v>1.7232013940811157</v>
      </c>
      <c r="AK2609" s="1">
        <v>0</v>
      </c>
      <c r="AL2609" s="1">
        <v>0</v>
      </c>
      <c r="AM2609" s="1">
        <v>11.984974889722157</v>
      </c>
    </row>
    <row r="2610" spans="5:39" x14ac:dyDescent="0.2">
      <c r="E2610" s="1" t="str">
        <f t="shared" si="40"/>
        <v>---2--0--1</v>
      </c>
      <c r="F2610" s="1" t="s">
        <v>87</v>
      </c>
      <c r="G2610" s="1" t="s">
        <v>87</v>
      </c>
      <c r="H2610" s="1" t="s">
        <v>87</v>
      </c>
      <c r="I2610" s="1">
        <v>2</v>
      </c>
      <c r="J2610" s="1" t="s">
        <v>87</v>
      </c>
      <c r="K2610" s="1" t="s">
        <v>87</v>
      </c>
      <c r="L2610" s="1">
        <v>0</v>
      </c>
      <c r="M2610" s="1" t="s">
        <v>87</v>
      </c>
      <c r="N2610" s="1" t="s">
        <v>87</v>
      </c>
      <c r="O2610" s="1">
        <v>1</v>
      </c>
      <c r="P2610" s="1">
        <v>1582</v>
      </c>
      <c r="Q2610" s="1">
        <v>3705354</v>
      </c>
      <c r="R2610" s="1">
        <v>36316.784833158745</v>
      </c>
      <c r="S2610" s="1">
        <v>54.652267456054688</v>
      </c>
      <c r="T2610" s="1">
        <v>-371.23575807934253</v>
      </c>
      <c r="U2610" s="1">
        <v>72.092302745588484</v>
      </c>
      <c r="V2610" s="1">
        <v>214.619384765625</v>
      </c>
      <c r="W2610" s="1">
        <v>-27.019720077514648</v>
      </c>
      <c r="X2610" s="1">
        <v>-7.4400088558622929E-2</v>
      </c>
      <c r="Y2610" s="1">
        <v>0.10573888486768065</v>
      </c>
      <c r="Z2610" s="1">
        <v>9.2557418265569229</v>
      </c>
      <c r="AA2610" s="1">
        <v>48.39494418077193</v>
      </c>
      <c r="AB2610" s="1">
        <v>39.621612401945946</v>
      </c>
      <c r="AC2610" s="1">
        <v>2.6219627058575239</v>
      </c>
      <c r="AD2610" s="1">
        <v>0</v>
      </c>
      <c r="AE2610" s="1">
        <v>0.10573888486768065</v>
      </c>
      <c r="AF2610" s="1">
        <v>9.2557418265569229</v>
      </c>
      <c r="AG2610" s="1">
        <v>-1.0361095374456379</v>
      </c>
      <c r="AH2610" s="1">
        <v>6.4293834459970451</v>
      </c>
      <c r="AI2610" s="1">
        <v>13.218554011370578</v>
      </c>
      <c r="AJ2610" s="1">
        <v>2.1461937427520752</v>
      </c>
      <c r="AK2610" s="1">
        <v>0</v>
      </c>
      <c r="AL2610" s="1">
        <v>0</v>
      </c>
      <c r="AM2610" s="1">
        <v>38.892521348414675</v>
      </c>
    </row>
    <row r="2611" spans="5:39" x14ac:dyDescent="0.2">
      <c r="E2611" s="1" t="str">
        <f t="shared" si="40"/>
        <v>---2--1--1</v>
      </c>
      <c r="F2611" s="1" t="s">
        <v>87</v>
      </c>
      <c r="G2611" s="1" t="s">
        <v>87</v>
      </c>
      <c r="H2611" s="1" t="s">
        <v>87</v>
      </c>
      <c r="I2611" s="1">
        <v>2</v>
      </c>
      <c r="J2611" s="1" t="s">
        <v>87</v>
      </c>
      <c r="K2611" s="1" t="s">
        <v>87</v>
      </c>
      <c r="L2611" s="1">
        <v>1</v>
      </c>
      <c r="M2611" s="1" t="s">
        <v>87</v>
      </c>
      <c r="N2611" s="1" t="s">
        <v>87</v>
      </c>
      <c r="O2611" s="1">
        <v>1</v>
      </c>
      <c r="P2611" s="1">
        <v>648</v>
      </c>
      <c r="Q2611" s="1">
        <v>1707685</v>
      </c>
      <c r="R2611" s="1">
        <v>33877.456067938256</v>
      </c>
      <c r="S2611" s="1">
        <v>55.047512054443359</v>
      </c>
      <c r="T2611" s="1">
        <v>-268.89392343998861</v>
      </c>
      <c r="U2611" s="1">
        <v>62.781972985940733</v>
      </c>
      <c r="V2611" s="1">
        <v>188.62799072265625</v>
      </c>
      <c r="W2611" s="1">
        <v>14.825014114379883</v>
      </c>
      <c r="X2611" s="1">
        <v>4.3760706484718401E-2</v>
      </c>
      <c r="Y2611" s="1">
        <v>0.52433557711170387</v>
      </c>
      <c r="Z2611" s="1">
        <v>4.0331794212632897</v>
      </c>
      <c r="AA2611" s="1">
        <v>43.176991072709548</v>
      </c>
      <c r="AB2611" s="1">
        <v>49.360332848271199</v>
      </c>
      <c r="AC2611" s="1">
        <v>2.9051610806442643</v>
      </c>
      <c r="AD2611" s="1">
        <v>0</v>
      </c>
      <c r="AE2611" s="1">
        <v>0.52433557711170387</v>
      </c>
      <c r="AF2611" s="1">
        <v>4.0331794212632897</v>
      </c>
      <c r="AG2611" s="1">
        <v>-2.4083935506772036</v>
      </c>
      <c r="AH2611" s="1">
        <v>3.9323513393346086</v>
      </c>
      <c r="AI2611" s="1">
        <v>7.3437408981308412</v>
      </c>
      <c r="AJ2611" s="1">
        <v>1.8862799406051636</v>
      </c>
      <c r="AK2611" s="1">
        <v>0</v>
      </c>
      <c r="AL2611" s="1">
        <v>0</v>
      </c>
      <c r="AM2611" s="1">
        <v>23.441269853442684</v>
      </c>
    </row>
    <row r="2612" spans="5:39" x14ac:dyDescent="0.2">
      <c r="E2612" s="1" t="str">
        <f t="shared" si="40"/>
        <v>---3--0--1</v>
      </c>
      <c r="F2612" s="1" t="s">
        <v>87</v>
      </c>
      <c r="G2612" s="1" t="s">
        <v>87</v>
      </c>
      <c r="H2612" s="1" t="s">
        <v>87</v>
      </c>
      <c r="I2612" s="1">
        <v>3</v>
      </c>
      <c r="J2612" s="1" t="s">
        <v>87</v>
      </c>
      <c r="K2612" s="1" t="s">
        <v>87</v>
      </c>
      <c r="L2612" s="1">
        <v>0</v>
      </c>
      <c r="M2612" s="1" t="s">
        <v>87</v>
      </c>
      <c r="N2612" s="1" t="s">
        <v>87</v>
      </c>
      <c r="O2612" s="1">
        <v>1</v>
      </c>
      <c r="P2612" s="1">
        <v>500</v>
      </c>
      <c r="Q2612" s="1">
        <v>1407540</v>
      </c>
      <c r="R2612" s="1">
        <v>73387.114215672424</v>
      </c>
      <c r="S2612" s="1">
        <v>90.193870544433594</v>
      </c>
      <c r="T2612" s="1">
        <v>-544.59929046708919</v>
      </c>
      <c r="U2612" s="1">
        <v>83.247563630308377</v>
      </c>
      <c r="V2612" s="1">
        <v>216.79560852050781</v>
      </c>
      <c r="W2612" s="1">
        <v>-296.540283203125</v>
      </c>
      <c r="X2612" s="1">
        <v>-0.40407677338509701</v>
      </c>
      <c r="Y2612" s="1">
        <v>0.3792432186651889</v>
      </c>
      <c r="Z2612" s="1">
        <v>10.372422808588034</v>
      </c>
      <c r="AA2612" s="1">
        <v>73.810619946857642</v>
      </c>
      <c r="AB2612" s="1">
        <v>15.437714025889141</v>
      </c>
      <c r="AC2612" s="1">
        <v>0</v>
      </c>
      <c r="AD2612" s="1">
        <v>0</v>
      </c>
      <c r="AE2612" s="1">
        <v>0</v>
      </c>
      <c r="AF2612" s="1">
        <v>0</v>
      </c>
      <c r="AG2612" s="1">
        <v>1.6452876106746048</v>
      </c>
      <c r="AH2612" s="1">
        <v>12.551967338415553</v>
      </c>
      <c r="AI2612" s="1">
        <v>0</v>
      </c>
      <c r="AJ2612" s="1">
        <v>2.1679561138153076</v>
      </c>
      <c r="AK2612" s="1">
        <v>0</v>
      </c>
      <c r="AL2612" s="1">
        <v>0</v>
      </c>
      <c r="AM2612" s="1">
        <v>-66.181431056952874</v>
      </c>
    </row>
    <row r="2613" spans="5:39" x14ac:dyDescent="0.2">
      <c r="E2613" s="1" t="str">
        <f t="shared" si="40"/>
        <v>---3--1--1</v>
      </c>
      <c r="F2613" s="1" t="s">
        <v>87</v>
      </c>
      <c r="G2613" s="1" t="s">
        <v>87</v>
      </c>
      <c r="H2613" s="1" t="s">
        <v>87</v>
      </c>
      <c r="I2613" s="1">
        <v>3</v>
      </c>
      <c r="J2613" s="1" t="s">
        <v>87</v>
      </c>
      <c r="K2613" s="1" t="s">
        <v>87</v>
      </c>
      <c r="L2613" s="1">
        <v>1</v>
      </c>
      <c r="M2613" s="1" t="s">
        <v>87</v>
      </c>
      <c r="N2613" s="1" t="s">
        <v>87</v>
      </c>
      <c r="O2613" s="1">
        <v>1</v>
      </c>
      <c r="P2613" s="1">
        <v>240</v>
      </c>
      <c r="Q2613" s="1">
        <v>605908</v>
      </c>
      <c r="R2613" s="1">
        <v>74160.367270515097</v>
      </c>
      <c r="S2613" s="1">
        <v>90.044647216796875</v>
      </c>
      <c r="T2613" s="1">
        <v>-401.43219269205042</v>
      </c>
      <c r="U2613" s="1">
        <v>71.410858468459594</v>
      </c>
      <c r="V2613" s="1">
        <v>211.03749084472656</v>
      </c>
      <c r="W2613" s="1">
        <v>-249.10780334472656</v>
      </c>
      <c r="X2613" s="1">
        <v>-0.33590422015583465</v>
      </c>
      <c r="Y2613" s="1">
        <v>2.6989245892115634</v>
      </c>
      <c r="Z2613" s="1">
        <v>8.7132039847633642</v>
      </c>
      <c r="AA2613" s="1">
        <v>68.196161793539616</v>
      </c>
      <c r="AB2613" s="1">
        <v>20.391709632485462</v>
      </c>
      <c r="AC2613" s="1">
        <v>0</v>
      </c>
      <c r="AD2613" s="1">
        <v>0</v>
      </c>
      <c r="AE2613" s="1">
        <v>0</v>
      </c>
      <c r="AF2613" s="1">
        <v>0</v>
      </c>
      <c r="AG2613" s="1">
        <v>0</v>
      </c>
      <c r="AH2613" s="1">
        <v>7.7174063017545906</v>
      </c>
      <c r="AI2613" s="1">
        <v>0</v>
      </c>
      <c r="AJ2613" s="1">
        <v>2.110374927520752</v>
      </c>
      <c r="AK2613" s="1">
        <v>0</v>
      </c>
      <c r="AL2613" s="1">
        <v>0</v>
      </c>
      <c r="AM2613" s="1">
        <v>-137.84135923811303</v>
      </c>
    </row>
    <row r="2614" spans="5:39" x14ac:dyDescent="0.2">
      <c r="E2614" s="1" t="str">
        <f t="shared" si="40"/>
        <v>---1--0--2</v>
      </c>
      <c r="F2614" s="1" t="s">
        <v>87</v>
      </c>
      <c r="G2614" s="1" t="s">
        <v>87</v>
      </c>
      <c r="H2614" s="1" t="s">
        <v>87</v>
      </c>
      <c r="I2614" s="1">
        <v>1</v>
      </c>
      <c r="J2614" s="1" t="s">
        <v>87</v>
      </c>
      <c r="K2614" s="1" t="s">
        <v>87</v>
      </c>
      <c r="L2614" s="1">
        <v>0</v>
      </c>
      <c r="M2614" s="1" t="s">
        <v>87</v>
      </c>
      <c r="N2614" s="1" t="s">
        <v>87</v>
      </c>
      <c r="O2614" s="1">
        <v>2</v>
      </c>
      <c r="P2614" s="1">
        <v>2262</v>
      </c>
      <c r="Q2614" s="1">
        <v>6045116</v>
      </c>
      <c r="R2614" s="1">
        <v>16022.783146077054</v>
      </c>
      <c r="S2614" s="1">
        <v>14.833605766296387</v>
      </c>
      <c r="T2614" s="1">
        <v>-173.48847185488597</v>
      </c>
      <c r="U2614" s="1">
        <v>70.078368851044317</v>
      </c>
      <c r="V2614" s="1">
        <v>174.78842163085938</v>
      </c>
      <c r="W2614" s="1">
        <v>64.053871154785156</v>
      </c>
      <c r="X2614" s="1">
        <v>0.39976744720824492</v>
      </c>
      <c r="Y2614" s="1">
        <v>0.56167656666968835</v>
      </c>
      <c r="Z2614" s="1">
        <v>6.1713786799128423</v>
      </c>
      <c r="AA2614" s="1">
        <v>23.897622477385049</v>
      </c>
      <c r="AB2614" s="1">
        <v>50.408379260216016</v>
      </c>
      <c r="AC2614" s="1">
        <v>17.637957650440455</v>
      </c>
      <c r="AD2614" s="1">
        <v>1.3229853653759498</v>
      </c>
      <c r="AE2614" s="1">
        <v>0.56167656666968835</v>
      </c>
      <c r="AF2614" s="1">
        <v>6.1713786799128423</v>
      </c>
      <c r="AG2614" s="1">
        <v>-26.968800047705578</v>
      </c>
      <c r="AH2614" s="1">
        <v>2.2103211235325371</v>
      </c>
      <c r="AI2614" s="1">
        <v>6.0179696589689655</v>
      </c>
      <c r="AJ2614" s="1">
        <v>1.7478842735290527</v>
      </c>
      <c r="AK2614" s="1">
        <v>0</v>
      </c>
      <c r="AL2614" s="1">
        <v>0</v>
      </c>
      <c r="AM2614" s="1">
        <v>11.416063230911288</v>
      </c>
    </row>
    <row r="2615" spans="5:39" x14ac:dyDescent="0.2">
      <c r="E2615" s="1" t="str">
        <f t="shared" si="40"/>
        <v>---1--1--2</v>
      </c>
      <c r="F2615" s="1" t="s">
        <v>87</v>
      </c>
      <c r="G2615" s="1" t="s">
        <v>87</v>
      </c>
      <c r="H2615" s="1" t="s">
        <v>87</v>
      </c>
      <c r="I2615" s="1">
        <v>1</v>
      </c>
      <c r="J2615" s="1" t="s">
        <v>87</v>
      </c>
      <c r="K2615" s="1" t="s">
        <v>87</v>
      </c>
      <c r="L2615" s="1">
        <v>1</v>
      </c>
      <c r="M2615" s="1" t="s">
        <v>87</v>
      </c>
      <c r="N2615" s="1" t="s">
        <v>87</v>
      </c>
      <c r="O2615" s="1">
        <v>2</v>
      </c>
      <c r="P2615" s="1">
        <v>1273</v>
      </c>
      <c r="Q2615" s="1">
        <v>3666309</v>
      </c>
      <c r="R2615" s="1">
        <v>15174.498071771462</v>
      </c>
      <c r="S2615" s="1">
        <v>14.646125793457031</v>
      </c>
      <c r="T2615" s="1">
        <v>-97.931820599917543</v>
      </c>
      <c r="U2615" s="1">
        <v>57.535008122989268</v>
      </c>
      <c r="V2615" s="1">
        <v>164.594970703125</v>
      </c>
      <c r="W2615" s="1">
        <v>94.549537658691406</v>
      </c>
      <c r="X2615" s="1">
        <v>0.62308181273276042</v>
      </c>
      <c r="Y2615" s="1">
        <v>7.0315949910386713E-2</v>
      </c>
      <c r="Z2615" s="1">
        <v>3.0168215499566458</v>
      </c>
      <c r="AA2615" s="1">
        <v>11.949511075034865</v>
      </c>
      <c r="AB2615" s="1">
        <v>57.011343015550523</v>
      </c>
      <c r="AC2615" s="1">
        <v>27.201226083235209</v>
      </c>
      <c r="AD2615" s="1">
        <v>0.75078232631237574</v>
      </c>
      <c r="AE2615" s="1">
        <v>7.0315949910386713E-2</v>
      </c>
      <c r="AF2615" s="1">
        <v>3.0168215499566458</v>
      </c>
      <c r="AG2615" s="1">
        <v>-39.740286374398366</v>
      </c>
      <c r="AH2615" s="1">
        <v>1.3063294867189112</v>
      </c>
      <c r="AI2615" s="1">
        <v>2.0787525148305064</v>
      </c>
      <c r="AJ2615" s="1">
        <v>1.6459496021270752</v>
      </c>
      <c r="AK2615" s="1">
        <v>0</v>
      </c>
      <c r="AL2615" s="1">
        <v>0</v>
      </c>
      <c r="AM2615" s="1">
        <v>6.7065917583985044</v>
      </c>
    </row>
    <row r="2616" spans="5:39" x14ac:dyDescent="0.2">
      <c r="E2616" s="1" t="str">
        <f t="shared" si="40"/>
        <v>---2--0--2</v>
      </c>
      <c r="F2616" s="1" t="s">
        <v>87</v>
      </c>
      <c r="G2616" s="1" t="s">
        <v>87</v>
      </c>
      <c r="H2616" s="1" t="s">
        <v>87</v>
      </c>
      <c r="I2616" s="1">
        <v>2</v>
      </c>
      <c r="J2616" s="1" t="s">
        <v>87</v>
      </c>
      <c r="K2616" s="1" t="s">
        <v>87</v>
      </c>
      <c r="L2616" s="1">
        <v>0</v>
      </c>
      <c r="M2616" s="1" t="s">
        <v>87</v>
      </c>
      <c r="N2616" s="1" t="s">
        <v>87</v>
      </c>
      <c r="O2616" s="1">
        <v>2</v>
      </c>
      <c r="P2616" s="1">
        <v>3843</v>
      </c>
      <c r="Q2616" s="1">
        <v>9360321</v>
      </c>
      <c r="R2616" s="1">
        <v>37382.895505178123</v>
      </c>
      <c r="S2616" s="1">
        <v>54.7181396484375</v>
      </c>
      <c r="T2616" s="1">
        <v>-323.03457641941338</v>
      </c>
      <c r="U2616" s="1">
        <v>84.270967281323294</v>
      </c>
      <c r="V2616" s="1">
        <v>223.06867980957031</v>
      </c>
      <c r="W2616" s="1">
        <v>41.483833312988281</v>
      </c>
      <c r="X2616" s="1">
        <v>0.11097009140782611</v>
      </c>
      <c r="Y2616" s="1">
        <v>0.37968783335528772</v>
      </c>
      <c r="Z2616" s="1">
        <v>4.9143720605308294</v>
      </c>
      <c r="AA2616" s="1">
        <v>37.714315566741782</v>
      </c>
      <c r="AB2616" s="1">
        <v>51.765275998547487</v>
      </c>
      <c r="AC2616" s="1">
        <v>5.1508062597425877</v>
      </c>
      <c r="AD2616" s="1">
        <v>7.5542281082026999E-2</v>
      </c>
      <c r="AE2616" s="1">
        <v>0.37968783335528772</v>
      </c>
      <c r="AF2616" s="1">
        <v>4.9143720605308294</v>
      </c>
      <c r="AG2616" s="1">
        <v>-1.0039782416999032</v>
      </c>
      <c r="AH2616" s="1">
        <v>6.9522864072938608</v>
      </c>
      <c r="AI2616" s="1">
        <v>11.085429168588998</v>
      </c>
      <c r="AJ2616" s="1">
        <v>2.2306869029998779</v>
      </c>
      <c r="AK2616" s="1">
        <v>0</v>
      </c>
      <c r="AL2616" s="1">
        <v>0</v>
      </c>
      <c r="AM2616" s="1">
        <v>40.145018683108432</v>
      </c>
    </row>
    <row r="2617" spans="5:39" x14ac:dyDescent="0.2">
      <c r="E2617" s="1" t="str">
        <f t="shared" si="40"/>
        <v>---2--1--2</v>
      </c>
      <c r="F2617" s="1" t="s">
        <v>87</v>
      </c>
      <c r="G2617" s="1" t="s">
        <v>87</v>
      </c>
      <c r="H2617" s="1" t="s">
        <v>87</v>
      </c>
      <c r="I2617" s="1">
        <v>2</v>
      </c>
      <c r="J2617" s="1" t="s">
        <v>87</v>
      </c>
      <c r="K2617" s="1" t="s">
        <v>87</v>
      </c>
      <c r="L2617" s="1">
        <v>1</v>
      </c>
      <c r="M2617" s="1" t="s">
        <v>87</v>
      </c>
      <c r="N2617" s="1" t="s">
        <v>87</v>
      </c>
      <c r="O2617" s="1">
        <v>2</v>
      </c>
      <c r="P2617" s="1">
        <v>1733</v>
      </c>
      <c r="Q2617" s="1">
        <v>4601641</v>
      </c>
      <c r="R2617" s="1">
        <v>34067.070634500778</v>
      </c>
      <c r="S2617" s="1">
        <v>55.063423156738281</v>
      </c>
      <c r="T2617" s="1">
        <v>-202.14168388506482</v>
      </c>
      <c r="U2617" s="1">
        <v>69.193730706697608</v>
      </c>
      <c r="V2617" s="1">
        <v>190.4378662109375</v>
      </c>
      <c r="W2617" s="1">
        <v>85.408332824707031</v>
      </c>
      <c r="X2617" s="1">
        <v>0.25070641893762174</v>
      </c>
      <c r="Y2617" s="1">
        <v>0.13082289557138421</v>
      </c>
      <c r="Z2617" s="1">
        <v>2.8465497417117067</v>
      </c>
      <c r="AA2617" s="1">
        <v>26.33175860524539</v>
      </c>
      <c r="AB2617" s="1">
        <v>63.997408750487054</v>
      </c>
      <c r="AC2617" s="1">
        <v>6.6934600069844654</v>
      </c>
      <c r="AD2617" s="1">
        <v>0</v>
      </c>
      <c r="AE2617" s="1">
        <v>0.13082289557138421</v>
      </c>
      <c r="AF2617" s="1">
        <v>2.8465497417117067</v>
      </c>
      <c r="AG2617" s="1">
        <v>-3.9351372620262239</v>
      </c>
      <c r="AH2617" s="1">
        <v>3.4651766944939175</v>
      </c>
      <c r="AI2617" s="1">
        <v>7.1618026509645221</v>
      </c>
      <c r="AJ2617" s="1">
        <v>1.9043786525726318</v>
      </c>
      <c r="AK2617" s="1">
        <v>0</v>
      </c>
      <c r="AL2617" s="1">
        <v>0</v>
      </c>
      <c r="AM2617" s="1">
        <v>21.226576023518813</v>
      </c>
    </row>
    <row r="2618" spans="5:39" x14ac:dyDescent="0.2">
      <c r="E2618" s="1" t="str">
        <f t="shared" si="40"/>
        <v>---3--0--2</v>
      </c>
      <c r="F2618" s="1" t="s">
        <v>87</v>
      </c>
      <c r="G2618" s="1" t="s">
        <v>87</v>
      </c>
      <c r="H2618" s="1" t="s">
        <v>87</v>
      </c>
      <c r="I2618" s="1">
        <v>3</v>
      </c>
      <c r="J2618" s="1" t="s">
        <v>87</v>
      </c>
      <c r="K2618" s="1" t="s">
        <v>87</v>
      </c>
      <c r="L2618" s="1">
        <v>0</v>
      </c>
      <c r="M2618" s="1" t="s">
        <v>87</v>
      </c>
      <c r="N2618" s="1" t="s">
        <v>87</v>
      </c>
      <c r="O2618" s="1">
        <v>2</v>
      </c>
      <c r="P2618" s="1">
        <v>1368</v>
      </c>
      <c r="Q2618" s="1">
        <v>3369678</v>
      </c>
      <c r="R2618" s="1">
        <v>77538.018272899586</v>
      </c>
      <c r="S2618" s="1">
        <v>90.473060607910156</v>
      </c>
      <c r="T2618" s="1">
        <v>-439.90014446483133</v>
      </c>
      <c r="U2618" s="1">
        <v>86.357600699977652</v>
      </c>
      <c r="V2618" s="1">
        <v>224.30424499511719</v>
      </c>
      <c r="W2618" s="1">
        <v>-217.6470947265625</v>
      </c>
      <c r="X2618" s="1">
        <v>-0.28069726254872907</v>
      </c>
      <c r="Y2618" s="1">
        <v>0.88607872918421293</v>
      </c>
      <c r="Z2618" s="1">
        <v>5.0419357576599309</v>
      </c>
      <c r="AA2618" s="1">
        <v>69.104139920787688</v>
      </c>
      <c r="AB2618" s="1">
        <v>24.936952432843732</v>
      </c>
      <c r="AC2618" s="1">
        <v>3.0893159524441206E-2</v>
      </c>
      <c r="AD2618" s="1">
        <v>0</v>
      </c>
      <c r="AE2618" s="1">
        <v>0</v>
      </c>
      <c r="AF2618" s="1">
        <v>0</v>
      </c>
      <c r="AG2618" s="1">
        <v>-0.66747770695074227</v>
      </c>
      <c r="AH2618" s="1">
        <v>12.670667912955059</v>
      </c>
      <c r="AI2618" s="1">
        <v>0</v>
      </c>
      <c r="AJ2618" s="1">
        <v>2.2430424690246582</v>
      </c>
      <c r="AK2618" s="1">
        <v>0</v>
      </c>
      <c r="AL2618" s="1">
        <v>0</v>
      </c>
      <c r="AM2618" s="1">
        <v>-100.41199241728256</v>
      </c>
    </row>
    <row r="2619" spans="5:39" x14ac:dyDescent="0.2">
      <c r="E2619" s="1" t="str">
        <f t="shared" si="40"/>
        <v>---3--1--2</v>
      </c>
      <c r="F2619" s="1" t="s">
        <v>87</v>
      </c>
      <c r="G2619" s="1" t="s">
        <v>87</v>
      </c>
      <c r="H2619" s="1" t="s">
        <v>87</v>
      </c>
      <c r="I2619" s="1">
        <v>3</v>
      </c>
      <c r="J2619" s="1" t="s">
        <v>87</v>
      </c>
      <c r="K2619" s="1" t="s">
        <v>87</v>
      </c>
      <c r="L2619" s="1">
        <v>1</v>
      </c>
      <c r="M2619" s="1" t="s">
        <v>87</v>
      </c>
      <c r="N2619" s="1" t="s">
        <v>87</v>
      </c>
      <c r="O2619" s="1">
        <v>2</v>
      </c>
      <c r="P2619" s="1">
        <v>758</v>
      </c>
      <c r="Q2619" s="1">
        <v>2091071</v>
      </c>
      <c r="R2619" s="1">
        <v>76479.338471367606</v>
      </c>
      <c r="S2619" s="1">
        <v>90.908622741699219</v>
      </c>
      <c r="T2619" s="1">
        <v>-326.06871753780376</v>
      </c>
      <c r="U2619" s="1">
        <v>77.447381905087525</v>
      </c>
      <c r="V2619" s="1">
        <v>211.40927124023438</v>
      </c>
      <c r="W2619" s="1">
        <v>-123.48766326904297</v>
      </c>
      <c r="X2619" s="1">
        <v>-0.16146539148645275</v>
      </c>
      <c r="Y2619" s="1">
        <v>0.69218118370920922</v>
      </c>
      <c r="Z2619" s="1">
        <v>3.9779615326308866</v>
      </c>
      <c r="AA2619" s="1">
        <v>55.517722736339415</v>
      </c>
      <c r="AB2619" s="1">
        <v>39.202925199574764</v>
      </c>
      <c r="AC2619" s="1">
        <v>0.60920934774572455</v>
      </c>
      <c r="AD2619" s="1">
        <v>0</v>
      </c>
      <c r="AE2619" s="1">
        <v>0</v>
      </c>
      <c r="AF2619" s="1">
        <v>0</v>
      </c>
      <c r="AG2619" s="1">
        <v>-0.1470912117969625</v>
      </c>
      <c r="AH2619" s="1">
        <v>8.3405942697021676</v>
      </c>
      <c r="AI2619" s="1">
        <v>0</v>
      </c>
      <c r="AJ2619" s="1">
        <v>2.1140928268432617</v>
      </c>
      <c r="AK2619" s="1">
        <v>0</v>
      </c>
      <c r="AL2619" s="1">
        <v>0</v>
      </c>
      <c r="AM2619" s="1">
        <v>-94.469099826962676</v>
      </c>
    </row>
    <row r="2620" spans="5:39" x14ac:dyDescent="0.2">
      <c r="E2620" s="1" t="str">
        <f t="shared" si="40"/>
        <v>00--0-----</v>
      </c>
      <c r="F2620" s="1">
        <v>0</v>
      </c>
      <c r="G2620" s="1">
        <v>0</v>
      </c>
      <c r="H2620" s="1" t="s">
        <v>87</v>
      </c>
      <c r="I2620" s="1" t="s">
        <v>87</v>
      </c>
      <c r="J2620" s="1">
        <v>0</v>
      </c>
      <c r="K2620" s="1" t="s">
        <v>87</v>
      </c>
      <c r="L2620" s="1" t="s">
        <v>87</v>
      </c>
      <c r="M2620" s="1" t="s">
        <v>87</v>
      </c>
      <c r="N2620" s="1" t="s">
        <v>87</v>
      </c>
      <c r="O2620" s="1" t="s">
        <v>87</v>
      </c>
      <c r="P2620" s="1">
        <v>1759</v>
      </c>
      <c r="Q2620" s="1">
        <v>7591365</v>
      </c>
      <c r="R2620" s="1">
        <v>16292.576470969912</v>
      </c>
      <c r="S2620" s="1">
        <v>27.106338500976563</v>
      </c>
      <c r="T2620" s="1">
        <v>-79.142605205680752</v>
      </c>
      <c r="U2620" s="1">
        <v>47.517570186093188</v>
      </c>
      <c r="V2620" s="1">
        <v>105.65457916259766</v>
      </c>
      <c r="W2620" s="1">
        <v>64.431442260742188</v>
      </c>
      <c r="X2620" s="1">
        <v>0.39546502896915064</v>
      </c>
      <c r="Y2620" s="1">
        <v>2.3039334823183974E-2</v>
      </c>
      <c r="Z2620" s="1">
        <v>2.1531964277834095</v>
      </c>
      <c r="AA2620" s="1">
        <v>14.790620659130473</v>
      </c>
      <c r="AB2620" s="1">
        <v>65.880773747540786</v>
      </c>
      <c r="AC2620" s="1">
        <v>16.728335417938673</v>
      </c>
      <c r="AD2620" s="1">
        <v>0.42403441278347176</v>
      </c>
      <c r="AE2620" s="1">
        <v>2.3039334823183974E-2</v>
      </c>
      <c r="AF2620" s="1">
        <v>1.880557712611632</v>
      </c>
      <c r="AG2620" s="1">
        <v>-13.268565697536211</v>
      </c>
      <c r="AH2620" s="1">
        <v>0</v>
      </c>
      <c r="AI2620" s="1">
        <v>1.2521234264723604</v>
      </c>
      <c r="AJ2620" s="1">
        <v>1.0565458536148071</v>
      </c>
      <c r="AK2620" s="1">
        <v>0</v>
      </c>
      <c r="AL2620" s="1">
        <v>0</v>
      </c>
      <c r="AM2620" s="1">
        <v>2.4183379107031509</v>
      </c>
    </row>
    <row r="2621" spans="5:39" x14ac:dyDescent="0.2">
      <c r="E2621" s="1" t="str">
        <f t="shared" si="40"/>
        <v>00--1-----</v>
      </c>
      <c r="F2621" s="1">
        <v>0</v>
      </c>
      <c r="G2621" s="1">
        <v>0</v>
      </c>
      <c r="H2621" s="1" t="s">
        <v>87</v>
      </c>
      <c r="I2621" s="1" t="s">
        <v>87</v>
      </c>
      <c r="J2621" s="1">
        <v>1</v>
      </c>
      <c r="K2621" s="1" t="s">
        <v>87</v>
      </c>
      <c r="L2621" s="1" t="s">
        <v>87</v>
      </c>
      <c r="M2621" s="1" t="s">
        <v>87</v>
      </c>
      <c r="N2621" s="1" t="s">
        <v>87</v>
      </c>
      <c r="O2621" s="1" t="s">
        <v>87</v>
      </c>
      <c r="P2621" s="1">
        <v>2591</v>
      </c>
      <c r="Q2621" s="1">
        <v>10900611</v>
      </c>
      <c r="R2621" s="1">
        <v>26303.267259399719</v>
      </c>
      <c r="S2621" s="1">
        <v>48.694976806640625</v>
      </c>
      <c r="T2621" s="1">
        <v>-253.44517021130903</v>
      </c>
      <c r="U2621" s="1">
        <v>58.089093880429651</v>
      </c>
      <c r="V2621" s="1">
        <v>113.81716918945313</v>
      </c>
      <c r="W2621" s="1">
        <v>-76.122467041015625</v>
      </c>
      <c r="X2621" s="1">
        <v>-0.28940308551901495</v>
      </c>
      <c r="Y2621" s="1">
        <v>1.0905994168583759</v>
      </c>
      <c r="Z2621" s="1">
        <v>13.241367846261095</v>
      </c>
      <c r="AA2621" s="1">
        <v>53.829973384060771</v>
      </c>
      <c r="AB2621" s="1">
        <v>26.640983702656669</v>
      </c>
      <c r="AC2621" s="1">
        <v>4.9138071251235367</v>
      </c>
      <c r="AD2621" s="1">
        <v>0.28326852503955974</v>
      </c>
      <c r="AE2621" s="1">
        <v>0.71074914974949577</v>
      </c>
      <c r="AF2621" s="1">
        <v>11.158356169209231</v>
      </c>
      <c r="AG2621" s="1">
        <v>-1.4332577959662522</v>
      </c>
      <c r="AH2621" s="1">
        <v>3.855073796798163</v>
      </c>
      <c r="AI2621" s="1">
        <v>12.786157462668426</v>
      </c>
      <c r="AJ2621" s="1">
        <v>1.1381716728210449</v>
      </c>
      <c r="AK2621" s="1">
        <v>0</v>
      </c>
      <c r="AL2621" s="1">
        <v>0</v>
      </c>
      <c r="AM2621" s="1">
        <v>-9.7915365204156899</v>
      </c>
    </row>
    <row r="2622" spans="5:39" x14ac:dyDescent="0.2">
      <c r="E2622" s="1" t="str">
        <f t="shared" si="40"/>
        <v>01--0-----</v>
      </c>
      <c r="F2622" s="1">
        <v>0</v>
      </c>
      <c r="G2622" s="1">
        <v>1</v>
      </c>
      <c r="H2622" s="1" t="s">
        <v>87</v>
      </c>
      <c r="I2622" s="1" t="s">
        <v>87</v>
      </c>
      <c r="J2622" s="1">
        <v>0</v>
      </c>
      <c r="K2622" s="1" t="s">
        <v>87</v>
      </c>
      <c r="L2622" s="1" t="s">
        <v>87</v>
      </c>
      <c r="M2622" s="1" t="s">
        <v>87</v>
      </c>
      <c r="N2622" s="1" t="s">
        <v>87</v>
      </c>
      <c r="O2622" s="1" t="s">
        <v>87</v>
      </c>
      <c r="P2622" s="1">
        <v>461</v>
      </c>
      <c r="Q2622" s="1">
        <v>632118</v>
      </c>
      <c r="R2622" s="1">
        <v>22681.449041481246</v>
      </c>
      <c r="S2622" s="1">
        <v>22.755971908569336</v>
      </c>
      <c r="T2622" s="1">
        <v>-86.2817212326907</v>
      </c>
      <c r="U2622" s="1">
        <v>72.812995292233651</v>
      </c>
      <c r="V2622" s="1">
        <v>259.29510498046875</v>
      </c>
      <c r="W2622" s="1">
        <v>138.68537902832031</v>
      </c>
      <c r="X2622" s="1">
        <v>0.61144849596991735</v>
      </c>
      <c r="Y2622" s="1">
        <v>0</v>
      </c>
      <c r="Z2622" s="1">
        <v>0</v>
      </c>
      <c r="AA2622" s="1">
        <v>0.27415767309268207</v>
      </c>
      <c r="AB2622" s="1">
        <v>85.938859516735803</v>
      </c>
      <c r="AC2622" s="1">
        <v>13.712629603966347</v>
      </c>
      <c r="AD2622" s="1">
        <v>7.4353206205170552E-2</v>
      </c>
      <c r="AE2622" s="1">
        <v>0</v>
      </c>
      <c r="AF2622" s="1">
        <v>0</v>
      </c>
      <c r="AG2622" s="1">
        <v>-113.99980153861442</v>
      </c>
      <c r="AH2622" s="1">
        <v>0</v>
      </c>
      <c r="AI2622" s="1">
        <v>0</v>
      </c>
      <c r="AJ2622" s="1">
        <v>2.5929510593414307</v>
      </c>
      <c r="AK2622" s="1">
        <v>0</v>
      </c>
      <c r="AL2622" s="1">
        <v>0</v>
      </c>
      <c r="AM2622" s="1">
        <v>6.8588141222837118</v>
      </c>
    </row>
    <row r="2623" spans="5:39" x14ac:dyDescent="0.2">
      <c r="E2623" s="1" t="str">
        <f t="shared" si="40"/>
        <v>01--1-----</v>
      </c>
      <c r="F2623" s="1">
        <v>0</v>
      </c>
      <c r="G2623" s="1">
        <v>1</v>
      </c>
      <c r="H2623" s="1" t="s">
        <v>87</v>
      </c>
      <c r="I2623" s="1" t="s">
        <v>87</v>
      </c>
      <c r="J2623" s="1">
        <v>1</v>
      </c>
      <c r="K2623" s="1" t="s">
        <v>87</v>
      </c>
      <c r="L2623" s="1" t="s">
        <v>87</v>
      </c>
      <c r="M2623" s="1" t="s">
        <v>87</v>
      </c>
      <c r="N2623" s="1" t="s">
        <v>87</v>
      </c>
      <c r="O2623" s="1" t="s">
        <v>87</v>
      </c>
      <c r="P2623" s="1">
        <v>957</v>
      </c>
      <c r="Q2623" s="1">
        <v>1166970</v>
      </c>
      <c r="R2623" s="1">
        <v>33422.942465788408</v>
      </c>
      <c r="S2623" s="1">
        <v>41.331386566162109</v>
      </c>
      <c r="T2623" s="1">
        <v>-291.51343443361395</v>
      </c>
      <c r="U2623" s="1">
        <v>80.162549034783041</v>
      </c>
      <c r="V2623" s="1">
        <v>259.637939453125</v>
      </c>
      <c r="W2623" s="1">
        <v>37.011917114257813</v>
      </c>
      <c r="X2623" s="1">
        <v>0.11073805710596267</v>
      </c>
      <c r="Y2623" s="1">
        <v>0.173012159695622</v>
      </c>
      <c r="Z2623" s="1">
        <v>2.2470157758982667</v>
      </c>
      <c r="AA2623" s="1">
        <v>36.018835102873254</v>
      </c>
      <c r="AB2623" s="1">
        <v>54.853081056068277</v>
      </c>
      <c r="AC2623" s="1">
        <v>6.7080559054645787</v>
      </c>
      <c r="AD2623" s="1">
        <v>0</v>
      </c>
      <c r="AE2623" s="1">
        <v>0.173012159695622</v>
      </c>
      <c r="AF2623" s="1">
        <v>2.1381012365356438</v>
      </c>
      <c r="AG2623" s="1">
        <v>-37.568196194921001</v>
      </c>
      <c r="AH2623" s="1">
        <v>4.0197707194980099</v>
      </c>
      <c r="AI2623" s="1">
        <v>8.4894769450500007</v>
      </c>
      <c r="AJ2623" s="1">
        <v>2.5963795185089111</v>
      </c>
      <c r="AK2623" s="1">
        <v>0</v>
      </c>
      <c r="AL2623" s="1">
        <v>0</v>
      </c>
      <c r="AM2623" s="1">
        <v>13.783797274269224</v>
      </c>
    </row>
    <row r="2624" spans="5:39" x14ac:dyDescent="0.2">
      <c r="E2624" s="1" t="str">
        <f t="shared" si="40"/>
        <v>10--0-----</v>
      </c>
      <c r="F2624" s="1">
        <v>1</v>
      </c>
      <c r="G2624" s="1">
        <v>0</v>
      </c>
      <c r="H2624" s="1" t="s">
        <v>87</v>
      </c>
      <c r="I2624" s="1" t="s">
        <v>87</v>
      </c>
      <c r="J2624" s="1">
        <v>0</v>
      </c>
      <c r="K2624" s="1" t="s">
        <v>87</v>
      </c>
      <c r="L2624" s="1" t="s">
        <v>87</v>
      </c>
      <c r="M2624" s="1" t="s">
        <v>87</v>
      </c>
      <c r="N2624" s="1" t="s">
        <v>87</v>
      </c>
      <c r="O2624" s="1" t="s">
        <v>87</v>
      </c>
      <c r="P2624" s="1">
        <v>503</v>
      </c>
      <c r="Q2624" s="1">
        <v>1238713</v>
      </c>
      <c r="R2624" s="1">
        <v>26680.50428534863</v>
      </c>
      <c r="S2624" s="1">
        <v>30.35047721862793</v>
      </c>
      <c r="T2624" s="1">
        <v>-86.501608143817592</v>
      </c>
      <c r="U2624" s="1">
        <v>70.976372378688026</v>
      </c>
      <c r="V2624" s="1">
        <v>206.40382385253906</v>
      </c>
      <c r="W2624" s="1">
        <v>167.20835876464844</v>
      </c>
      <c r="X2624" s="1">
        <v>0.626706140844832</v>
      </c>
      <c r="Y2624" s="1">
        <v>0</v>
      </c>
      <c r="Z2624" s="1">
        <v>0.81148740668742481</v>
      </c>
      <c r="AA2624" s="1">
        <v>3.9403800557514126</v>
      </c>
      <c r="AB2624" s="1">
        <v>62.9948987376414</v>
      </c>
      <c r="AC2624" s="1">
        <v>29.612024738579478</v>
      </c>
      <c r="AD2624" s="1">
        <v>2.6412090613402781</v>
      </c>
      <c r="AE2624" s="1">
        <v>0</v>
      </c>
      <c r="AF2624" s="1">
        <v>0.50665489100380801</v>
      </c>
      <c r="AG2624" s="1">
        <v>-27.470123672178751</v>
      </c>
      <c r="AH2624" s="1">
        <v>1.5931051018274613E-2</v>
      </c>
      <c r="AI2624" s="1">
        <v>0.20186983414257179</v>
      </c>
      <c r="AJ2624" s="1">
        <v>2.0640382766723633</v>
      </c>
      <c r="AK2624" s="1">
        <v>0</v>
      </c>
      <c r="AL2624" s="1">
        <v>0</v>
      </c>
      <c r="AM2624" s="1">
        <v>3.5821012198818707</v>
      </c>
    </row>
    <row r="2625" spans="5:39" x14ac:dyDescent="0.2">
      <c r="E2625" s="1" t="str">
        <f t="shared" si="40"/>
        <v>10--1-----</v>
      </c>
      <c r="F2625" s="1">
        <v>1</v>
      </c>
      <c r="G2625" s="1">
        <v>0</v>
      </c>
      <c r="H2625" s="1" t="s">
        <v>87</v>
      </c>
      <c r="I2625" s="1" t="s">
        <v>87</v>
      </c>
      <c r="J2625" s="1">
        <v>1</v>
      </c>
      <c r="K2625" s="1" t="s">
        <v>87</v>
      </c>
      <c r="L2625" s="1" t="s">
        <v>87</v>
      </c>
      <c r="M2625" s="1" t="s">
        <v>87</v>
      </c>
      <c r="N2625" s="1" t="s">
        <v>87</v>
      </c>
      <c r="O2625" s="1" t="s">
        <v>87</v>
      </c>
      <c r="P2625" s="1">
        <v>4630</v>
      </c>
      <c r="Q2625" s="1">
        <v>12910562</v>
      </c>
      <c r="R2625" s="1">
        <v>46473.507885269944</v>
      </c>
      <c r="S2625" s="1">
        <v>56.147418975830078</v>
      </c>
      <c r="T2625" s="1">
        <v>-368.01398305918957</v>
      </c>
      <c r="U2625" s="1">
        <v>86.720486429448997</v>
      </c>
      <c r="V2625" s="1">
        <v>219.63035583496094</v>
      </c>
      <c r="W2625" s="1">
        <v>-44.955532073974609</v>
      </c>
      <c r="X2625" s="1">
        <v>-9.6733674989538582E-2</v>
      </c>
      <c r="Y2625" s="1">
        <v>0.44036812649983786</v>
      </c>
      <c r="Z2625" s="1">
        <v>5.2377735376662926</v>
      </c>
      <c r="AA2625" s="1">
        <v>47.071095743159745</v>
      </c>
      <c r="AB2625" s="1">
        <v>42.525189840690125</v>
      </c>
      <c r="AC2625" s="1">
        <v>4.6035796117938164</v>
      </c>
      <c r="AD2625" s="1">
        <v>0.12199314019017916</v>
      </c>
      <c r="AE2625" s="1">
        <v>0.29214839756782085</v>
      </c>
      <c r="AF2625" s="1">
        <v>3.9803534501441535</v>
      </c>
      <c r="AG2625" s="1">
        <v>-2.2250954100580671</v>
      </c>
      <c r="AH2625" s="1">
        <v>7.8867770872975838</v>
      </c>
      <c r="AI2625" s="1">
        <v>7.5934586242803652</v>
      </c>
      <c r="AJ2625" s="1">
        <v>2.1963036060333252</v>
      </c>
      <c r="AK2625" s="1">
        <v>0</v>
      </c>
      <c r="AL2625" s="1">
        <v>0</v>
      </c>
      <c r="AM2625" s="1">
        <v>3.4524646125004255</v>
      </c>
    </row>
    <row r="2626" spans="5:39" x14ac:dyDescent="0.2">
      <c r="E2626" s="1" t="str">
        <f t="shared" si="40"/>
        <v>11--0-----</v>
      </c>
      <c r="F2626" s="1">
        <v>1</v>
      </c>
      <c r="G2626" s="1">
        <v>1</v>
      </c>
      <c r="H2626" s="1" t="s">
        <v>87</v>
      </c>
      <c r="I2626" s="1" t="s">
        <v>87</v>
      </c>
      <c r="J2626" s="1">
        <v>0</v>
      </c>
      <c r="K2626" s="1" t="s">
        <v>87</v>
      </c>
      <c r="L2626" s="1" t="s">
        <v>87</v>
      </c>
      <c r="M2626" s="1" t="s">
        <v>87</v>
      </c>
      <c r="N2626" s="1" t="s">
        <v>87</v>
      </c>
      <c r="O2626" s="1" t="s">
        <v>87</v>
      </c>
      <c r="P2626" s="1">
        <v>420</v>
      </c>
      <c r="Q2626" s="1">
        <v>350639</v>
      </c>
      <c r="R2626" s="1">
        <v>36813.89836453797</v>
      </c>
      <c r="S2626" s="1">
        <v>28.646022796630859</v>
      </c>
      <c r="T2626" s="1">
        <v>-97.577613748211121</v>
      </c>
      <c r="U2626" s="1">
        <v>98.105011427719191</v>
      </c>
      <c r="V2626" s="1">
        <v>393.6407470703125</v>
      </c>
      <c r="W2626" s="1">
        <v>303.06149291992188</v>
      </c>
      <c r="X2626" s="1">
        <v>0.82322575544418408</v>
      </c>
      <c r="Y2626" s="1">
        <v>0</v>
      </c>
      <c r="Z2626" s="1">
        <v>0</v>
      </c>
      <c r="AA2626" s="1">
        <v>0.64425235070827835</v>
      </c>
      <c r="AB2626" s="1">
        <v>63.374296641274931</v>
      </c>
      <c r="AC2626" s="1">
        <v>35.699964921186748</v>
      </c>
      <c r="AD2626" s="1">
        <v>0.28148608683004456</v>
      </c>
      <c r="AE2626" s="1">
        <v>0</v>
      </c>
      <c r="AF2626" s="1">
        <v>0</v>
      </c>
      <c r="AG2626" s="1">
        <v>-107.01241371535301</v>
      </c>
      <c r="AH2626" s="1">
        <v>0.16418880957337889</v>
      </c>
      <c r="AI2626" s="1">
        <v>0</v>
      </c>
      <c r="AJ2626" s="1">
        <v>3.9364075660705566</v>
      </c>
      <c r="AK2626" s="1">
        <v>0</v>
      </c>
      <c r="AL2626" s="1">
        <v>0</v>
      </c>
      <c r="AM2626" s="1">
        <v>15.741566803850015</v>
      </c>
    </row>
    <row r="2627" spans="5:39" x14ac:dyDescent="0.2">
      <c r="E2627" s="1" t="str">
        <f t="shared" ref="E2627:E2690" si="41">CONCATENATE(F2627,G2627,H2627,I2627,J2627,K2627,L2627,M2627,N2627,O2627,)</f>
        <v>11--1-----</v>
      </c>
      <c r="F2627" s="1">
        <v>1</v>
      </c>
      <c r="G2627" s="1">
        <v>1</v>
      </c>
      <c r="H2627" s="1" t="s">
        <v>87</v>
      </c>
      <c r="I2627" s="1" t="s">
        <v>87</v>
      </c>
      <c r="J2627" s="1">
        <v>1</v>
      </c>
      <c r="K2627" s="1" t="s">
        <v>87</v>
      </c>
      <c r="L2627" s="1" t="s">
        <v>87</v>
      </c>
      <c r="M2627" s="1" t="s">
        <v>87</v>
      </c>
      <c r="N2627" s="1" t="s">
        <v>87</v>
      </c>
      <c r="O2627" s="1" t="s">
        <v>87</v>
      </c>
      <c r="P2627" s="1">
        <v>4563</v>
      </c>
      <c r="Q2627" s="1">
        <v>6328700</v>
      </c>
      <c r="R2627" s="1">
        <v>60685.471645878111</v>
      </c>
      <c r="S2627" s="1">
        <v>59.771297454833984</v>
      </c>
      <c r="T2627" s="1">
        <v>-425.42318485166243</v>
      </c>
      <c r="U2627" s="1">
        <v>98.669900631149261</v>
      </c>
      <c r="V2627" s="1">
        <v>382.74136352539063</v>
      </c>
      <c r="W2627" s="1">
        <v>75.630577087402344</v>
      </c>
      <c r="X2627" s="1">
        <v>0.1246271554561434</v>
      </c>
      <c r="Y2627" s="1">
        <v>0.18716324047592714</v>
      </c>
      <c r="Z2627" s="1">
        <v>1.6202221625294295</v>
      </c>
      <c r="AA2627" s="1">
        <v>29.287926430388548</v>
      </c>
      <c r="AB2627" s="1">
        <v>61.853998451498725</v>
      </c>
      <c r="AC2627" s="1">
        <v>6.985794870984563</v>
      </c>
      <c r="AD2627" s="1">
        <v>6.4894844122805634E-2</v>
      </c>
      <c r="AE2627" s="1">
        <v>0.1005577764785817</v>
      </c>
      <c r="AF2627" s="1">
        <v>1.0399450124038112</v>
      </c>
      <c r="AG2627" s="1">
        <v>-11.585749288114526</v>
      </c>
      <c r="AH2627" s="1">
        <v>11.576165988748585</v>
      </c>
      <c r="AI2627" s="1">
        <v>4.7332724674583018</v>
      </c>
      <c r="AJ2627" s="1">
        <v>3.8274135589599609</v>
      </c>
      <c r="AK2627" s="1">
        <v>0</v>
      </c>
      <c r="AL2627" s="1">
        <v>0</v>
      </c>
      <c r="AM2627" s="1">
        <v>14.918815604694334</v>
      </c>
    </row>
    <row r="2628" spans="5:39" x14ac:dyDescent="0.2">
      <c r="E2628" s="1" t="str">
        <f t="shared" si="41"/>
        <v>00---0----</v>
      </c>
      <c r="F2628" s="1">
        <v>0</v>
      </c>
      <c r="G2628" s="1">
        <v>0</v>
      </c>
      <c r="H2628" s="1" t="s">
        <v>87</v>
      </c>
      <c r="I2628" s="1" t="s">
        <v>87</v>
      </c>
      <c r="J2628" s="1" t="s">
        <v>87</v>
      </c>
      <c r="K2628" s="1">
        <v>0</v>
      </c>
      <c r="L2628" s="1" t="s">
        <v>87</v>
      </c>
      <c r="M2628" s="1" t="s">
        <v>87</v>
      </c>
      <c r="N2628" s="1" t="s">
        <v>87</v>
      </c>
      <c r="O2628" s="1" t="s">
        <v>87</v>
      </c>
      <c r="P2628" s="1">
        <v>3910</v>
      </c>
      <c r="Q2628" s="1">
        <v>16886776</v>
      </c>
      <c r="R2628" s="1">
        <v>21099.381033817179</v>
      </c>
      <c r="S2628" s="1">
        <v>37.611148834228516</v>
      </c>
      <c r="T2628" s="1">
        <v>-169.01951365292754</v>
      </c>
      <c r="U2628" s="1">
        <v>53.738735069773085</v>
      </c>
      <c r="V2628" s="1">
        <v>109.34337615966797</v>
      </c>
      <c r="W2628" s="1">
        <v>-3.3507299423217773</v>
      </c>
      <c r="X2628" s="1">
        <v>-1.5880702552133506E-2</v>
      </c>
      <c r="Y2628" s="1">
        <v>0.4080115707107147</v>
      </c>
      <c r="Z2628" s="1">
        <v>7.6685981977850588</v>
      </c>
      <c r="AA2628" s="1">
        <v>37.288307726708759</v>
      </c>
      <c r="AB2628" s="1">
        <v>44.294861257116217</v>
      </c>
      <c r="AC2628" s="1">
        <v>10.008618578229497</v>
      </c>
      <c r="AD2628" s="1">
        <v>0.3316026694497517</v>
      </c>
      <c r="AE2628" s="1">
        <v>0.36684326244393839</v>
      </c>
      <c r="AF2628" s="1">
        <v>7.0749857758520633</v>
      </c>
      <c r="AG2628" s="1">
        <v>-6.6055671780398981</v>
      </c>
      <c r="AH2628" s="1">
        <v>1.9120756916975494</v>
      </c>
      <c r="AI2628" s="1">
        <v>6.1541554453840632</v>
      </c>
      <c r="AJ2628" s="1">
        <v>1.0934337377548218</v>
      </c>
      <c r="AK2628" s="1">
        <v>0</v>
      </c>
      <c r="AL2628" s="1">
        <v>0</v>
      </c>
      <c r="AM2628" s="1">
        <v>1.1260079933258209</v>
      </c>
    </row>
    <row r="2629" spans="5:39" x14ac:dyDescent="0.2">
      <c r="E2629" s="1" t="str">
        <f t="shared" si="41"/>
        <v>00---1----</v>
      </c>
      <c r="F2629" s="1">
        <v>0</v>
      </c>
      <c r="G2629" s="1">
        <v>0</v>
      </c>
      <c r="H2629" s="1" t="s">
        <v>87</v>
      </c>
      <c r="I2629" s="1" t="s">
        <v>87</v>
      </c>
      <c r="J2629" s="1" t="s">
        <v>87</v>
      </c>
      <c r="K2629" s="1">
        <v>1</v>
      </c>
      <c r="L2629" s="1" t="s">
        <v>87</v>
      </c>
      <c r="M2629" s="1" t="s">
        <v>87</v>
      </c>
      <c r="N2629" s="1" t="s">
        <v>87</v>
      </c>
      <c r="O2629" s="1" t="s">
        <v>87</v>
      </c>
      <c r="P2629" s="1">
        <v>440</v>
      </c>
      <c r="Q2629" s="1">
        <v>1605200</v>
      </c>
      <c r="R2629" s="1">
        <v>33705.493364427297</v>
      </c>
      <c r="S2629" s="1">
        <v>63.199649810791016</v>
      </c>
      <c r="T2629" s="1">
        <v>-317.2894011858703</v>
      </c>
      <c r="U2629" s="1">
        <v>53.859863744201682</v>
      </c>
      <c r="V2629" s="1">
        <v>122.27890777587891</v>
      </c>
      <c r="W2629" s="1">
        <v>-176.97221374511719</v>
      </c>
      <c r="X2629" s="1">
        <v>-0.5250545121285578</v>
      </c>
      <c r="Y2629" s="1">
        <v>3.2227136805382508</v>
      </c>
      <c r="Z2629" s="1">
        <v>19.428607027161725</v>
      </c>
      <c r="AA2629" s="1">
        <v>43.222838275604289</v>
      </c>
      <c r="AB2629" s="1">
        <v>26.495514577622725</v>
      </c>
      <c r="AC2629" s="1">
        <v>7.1898205831049093</v>
      </c>
      <c r="AD2629" s="1">
        <v>0.44050585596810365</v>
      </c>
      <c r="AE2629" s="1">
        <v>1.0763144779466733</v>
      </c>
      <c r="AF2629" s="1">
        <v>10.238724146523797</v>
      </c>
      <c r="AG2629" s="1">
        <v>-2.9922711029086311</v>
      </c>
      <c r="AH2629" s="1">
        <v>6.0639583444108158</v>
      </c>
      <c r="AI2629" s="1">
        <v>28.00798041696796</v>
      </c>
      <c r="AJ2629" s="1">
        <v>1.2227890491485596</v>
      </c>
      <c r="AK2629" s="1">
        <v>0</v>
      </c>
      <c r="AL2629" s="1">
        <v>0</v>
      </c>
      <c r="AM2629" s="1">
        <v>-66.901251984402251</v>
      </c>
    </row>
    <row r="2630" spans="5:39" x14ac:dyDescent="0.2">
      <c r="E2630" s="1" t="str">
        <f t="shared" si="41"/>
        <v>01---0----</v>
      </c>
      <c r="F2630" s="1">
        <v>0</v>
      </c>
      <c r="G2630" s="1">
        <v>1</v>
      </c>
      <c r="H2630" s="1" t="s">
        <v>87</v>
      </c>
      <c r="I2630" s="1" t="s">
        <v>87</v>
      </c>
      <c r="J2630" s="1" t="s">
        <v>87</v>
      </c>
      <c r="K2630" s="1">
        <v>0</v>
      </c>
      <c r="L2630" s="1" t="s">
        <v>87</v>
      </c>
      <c r="M2630" s="1" t="s">
        <v>87</v>
      </c>
      <c r="N2630" s="1" t="s">
        <v>87</v>
      </c>
      <c r="O2630" s="1" t="s">
        <v>87</v>
      </c>
      <c r="P2630" s="1">
        <v>1213</v>
      </c>
      <c r="Q2630" s="1">
        <v>1551440</v>
      </c>
      <c r="R2630" s="1">
        <v>28281.509000411585</v>
      </c>
      <c r="S2630" s="1">
        <v>32.320156097412109</v>
      </c>
      <c r="T2630" s="1">
        <v>-198.43123626536101</v>
      </c>
      <c r="U2630" s="1">
        <v>75.814947160625678</v>
      </c>
      <c r="V2630" s="1">
        <v>259.51089477539063</v>
      </c>
      <c r="W2630" s="1">
        <v>79.654022216796875</v>
      </c>
      <c r="X2630" s="1">
        <v>0.28164700198860554</v>
      </c>
      <c r="Y2630" s="1">
        <v>0</v>
      </c>
      <c r="Z2630" s="1">
        <v>1.3161965657711545</v>
      </c>
      <c r="AA2630" s="1">
        <v>20.202650440880728</v>
      </c>
      <c r="AB2630" s="1">
        <v>69.367039653483218</v>
      </c>
      <c r="AC2630" s="1">
        <v>9.0838189037281492</v>
      </c>
      <c r="AD2630" s="1">
        <v>3.0294436136750372E-2</v>
      </c>
      <c r="AE2630" s="1">
        <v>0</v>
      </c>
      <c r="AF2630" s="1">
        <v>1.239815912958284</v>
      </c>
      <c r="AG2630" s="1">
        <v>-71.796564453404216</v>
      </c>
      <c r="AH2630" s="1">
        <v>2.099558262049749</v>
      </c>
      <c r="AI2630" s="1">
        <v>0.86385088849165781</v>
      </c>
      <c r="AJ2630" s="1">
        <v>2.5951089859008789</v>
      </c>
      <c r="AK2630" s="1">
        <v>0</v>
      </c>
      <c r="AL2630" s="1">
        <v>0</v>
      </c>
      <c r="AM2630" s="1">
        <v>11.592559996021691</v>
      </c>
    </row>
    <row r="2631" spans="5:39" x14ac:dyDescent="0.2">
      <c r="E2631" s="1" t="str">
        <f t="shared" si="41"/>
        <v>01---1----</v>
      </c>
      <c r="F2631" s="1">
        <v>0</v>
      </c>
      <c r="G2631" s="1">
        <v>1</v>
      </c>
      <c r="H2631" s="1" t="s">
        <v>87</v>
      </c>
      <c r="I2631" s="1" t="s">
        <v>87</v>
      </c>
      <c r="J2631" s="1" t="s">
        <v>87</v>
      </c>
      <c r="K2631" s="1">
        <v>1</v>
      </c>
      <c r="L2631" s="1" t="s">
        <v>87</v>
      </c>
      <c r="M2631" s="1" t="s">
        <v>87</v>
      </c>
      <c r="N2631" s="1" t="s">
        <v>87</v>
      </c>
      <c r="O2631" s="1" t="s">
        <v>87</v>
      </c>
      <c r="P2631" s="1">
        <v>205</v>
      </c>
      <c r="Q2631" s="1">
        <v>247648</v>
      </c>
      <c r="R2631" s="1">
        <v>38214.962571495271</v>
      </c>
      <c r="S2631" s="1">
        <v>50.370548248291016</v>
      </c>
      <c r="T2631" s="1">
        <v>-350.79429049145739</v>
      </c>
      <c r="U2631" s="1">
        <v>88.639331560827173</v>
      </c>
      <c r="V2631" s="1">
        <v>259.5587158203125</v>
      </c>
      <c r="W2631" s="1">
        <v>29.392091751098633</v>
      </c>
      <c r="X2631" s="1">
        <v>7.6912522669909236E-2</v>
      </c>
      <c r="Y2631" s="1">
        <v>0.81527006073136066</v>
      </c>
      <c r="Z2631" s="1">
        <v>2.3428414523840289</v>
      </c>
      <c r="AA2631" s="1">
        <v>43.86467889908257</v>
      </c>
      <c r="AB2631" s="1">
        <v>43.27351725029073</v>
      </c>
      <c r="AC2631" s="1">
        <v>9.7036923375113062</v>
      </c>
      <c r="AD2631" s="1">
        <v>0</v>
      </c>
      <c r="AE2631" s="1">
        <v>0.81527006073136066</v>
      </c>
      <c r="AF2631" s="1">
        <v>2.3081147435069131</v>
      </c>
      <c r="AG2631" s="1">
        <v>-18.22836588276974</v>
      </c>
      <c r="AH2631" s="1">
        <v>5.7889147760455559</v>
      </c>
      <c r="AI2631" s="1">
        <v>34.592454161242991</v>
      </c>
      <c r="AJ2631" s="1">
        <v>2.5955872535705566</v>
      </c>
      <c r="AK2631" s="1">
        <v>0</v>
      </c>
      <c r="AL2631" s="1">
        <v>0</v>
      </c>
      <c r="AM2631" s="1">
        <v>9.8353166198628141</v>
      </c>
    </row>
    <row r="2632" spans="5:39" x14ac:dyDescent="0.2">
      <c r="E2632" s="1" t="str">
        <f t="shared" si="41"/>
        <v>10---0----</v>
      </c>
      <c r="F2632" s="1">
        <v>1</v>
      </c>
      <c r="G2632" s="1">
        <v>0</v>
      </c>
      <c r="H2632" s="1" t="s">
        <v>87</v>
      </c>
      <c r="I2632" s="1" t="s">
        <v>87</v>
      </c>
      <c r="J2632" s="1" t="s">
        <v>87</v>
      </c>
      <c r="K2632" s="1">
        <v>0</v>
      </c>
      <c r="L2632" s="1" t="s">
        <v>87</v>
      </c>
      <c r="M2632" s="1" t="s">
        <v>87</v>
      </c>
      <c r="N2632" s="1" t="s">
        <v>87</v>
      </c>
      <c r="O2632" s="1" t="s">
        <v>87</v>
      </c>
      <c r="P2632" s="1">
        <v>4190</v>
      </c>
      <c r="Q2632" s="1">
        <v>11663417</v>
      </c>
      <c r="R2632" s="1">
        <v>40725.472823984193</v>
      </c>
      <c r="S2632" s="1">
        <v>49.411220550537109</v>
      </c>
      <c r="T2632" s="1">
        <v>-314.96081820885257</v>
      </c>
      <c r="U2632" s="1">
        <v>84.715479971354341</v>
      </c>
      <c r="V2632" s="1">
        <v>215.19696044921875</v>
      </c>
      <c r="W2632" s="1">
        <v>2.8587188720703125</v>
      </c>
      <c r="X2632" s="1">
        <v>7.019486021502359E-3</v>
      </c>
      <c r="Y2632" s="1">
        <v>0.21426825432032484</v>
      </c>
      <c r="Z2632" s="1">
        <v>4.0911938585407688</v>
      </c>
      <c r="AA2632" s="1">
        <v>41.365339162614177</v>
      </c>
      <c r="AB2632" s="1">
        <v>46.374805942375211</v>
      </c>
      <c r="AC2632" s="1">
        <v>7.6057556717726893</v>
      </c>
      <c r="AD2632" s="1">
        <v>0.34863711037683043</v>
      </c>
      <c r="AE2632" s="1">
        <v>0.20746064382333237</v>
      </c>
      <c r="AF2632" s="1">
        <v>3.7426939292318884</v>
      </c>
      <c r="AG2632" s="1">
        <v>-5.3522277488119343</v>
      </c>
      <c r="AH2632" s="1">
        <v>6.0669780143568772</v>
      </c>
      <c r="AI2632" s="1">
        <v>4.8786915486884483</v>
      </c>
      <c r="AJ2632" s="1">
        <v>2.1519696712493896</v>
      </c>
      <c r="AK2632" s="1">
        <v>0</v>
      </c>
      <c r="AL2632" s="1">
        <v>0</v>
      </c>
      <c r="AM2632" s="1">
        <v>12.313653929277338</v>
      </c>
    </row>
    <row r="2633" spans="5:39" x14ac:dyDescent="0.2">
      <c r="E2633" s="1" t="str">
        <f t="shared" si="41"/>
        <v>10---1----</v>
      </c>
      <c r="F2633" s="1">
        <v>1</v>
      </c>
      <c r="G2633" s="1">
        <v>0</v>
      </c>
      <c r="H2633" s="1" t="s">
        <v>87</v>
      </c>
      <c r="I2633" s="1" t="s">
        <v>87</v>
      </c>
      <c r="J2633" s="1" t="s">
        <v>87</v>
      </c>
      <c r="K2633" s="1">
        <v>1</v>
      </c>
      <c r="L2633" s="1" t="s">
        <v>87</v>
      </c>
      <c r="M2633" s="1" t="s">
        <v>87</v>
      </c>
      <c r="N2633" s="1" t="s">
        <v>87</v>
      </c>
      <c r="O2633" s="1" t="s">
        <v>87</v>
      </c>
      <c r="P2633" s="1">
        <v>943</v>
      </c>
      <c r="Q2633" s="1">
        <v>2485858</v>
      </c>
      <c r="R2633" s="1">
        <v>63579.826501267227</v>
      </c>
      <c r="S2633" s="1">
        <v>74.898338317871094</v>
      </c>
      <c r="T2633" s="1">
        <v>-476.65580666724486</v>
      </c>
      <c r="U2633" s="1">
        <v>88.282437136324205</v>
      </c>
      <c r="V2633" s="1">
        <v>233.84063720703125</v>
      </c>
      <c r="W2633" s="1">
        <v>-163.57347106933594</v>
      </c>
      <c r="X2633" s="1">
        <v>-0.25727259741118624</v>
      </c>
      <c r="Y2633" s="1">
        <v>1.2817707206123601</v>
      </c>
      <c r="Z2633" s="1">
        <v>8.4117837784780942</v>
      </c>
      <c r="AA2633" s="1">
        <v>52.349772191331922</v>
      </c>
      <c r="AB2633" s="1">
        <v>34.663283260749402</v>
      </c>
      <c r="AC2633" s="1">
        <v>2.9794541763849747</v>
      </c>
      <c r="AD2633" s="1">
        <v>0.3139358724432369</v>
      </c>
      <c r="AE2633" s="1">
        <v>0.54391682871668456</v>
      </c>
      <c r="AF2633" s="1">
        <v>3.3644721460356948</v>
      </c>
      <c r="AG2633" s="1">
        <v>-0.13257758716075996</v>
      </c>
      <c r="AH2633" s="1">
        <v>12.503032777599774</v>
      </c>
      <c r="AI2633" s="1">
        <v>16.647637638327456</v>
      </c>
      <c r="AJ2633" s="1">
        <v>2.3384063243865967</v>
      </c>
      <c r="AK2633" s="1">
        <v>0</v>
      </c>
      <c r="AL2633" s="1">
        <v>0</v>
      </c>
      <c r="AM2633" s="1">
        <v>-38.05882185948429</v>
      </c>
    </row>
    <row r="2634" spans="5:39" x14ac:dyDescent="0.2">
      <c r="E2634" s="1" t="str">
        <f t="shared" si="41"/>
        <v>11---0----</v>
      </c>
      <c r="F2634" s="1">
        <v>1</v>
      </c>
      <c r="G2634" s="1">
        <v>1</v>
      </c>
      <c r="H2634" s="1" t="s">
        <v>87</v>
      </c>
      <c r="I2634" s="1" t="s">
        <v>87</v>
      </c>
      <c r="J2634" s="1" t="s">
        <v>87</v>
      </c>
      <c r="K2634" s="1">
        <v>0</v>
      </c>
      <c r="L2634" s="1" t="s">
        <v>87</v>
      </c>
      <c r="M2634" s="1" t="s">
        <v>87</v>
      </c>
      <c r="N2634" s="1" t="s">
        <v>87</v>
      </c>
      <c r="O2634" s="1" t="s">
        <v>87</v>
      </c>
      <c r="P2634" s="1">
        <v>3600</v>
      </c>
      <c r="Q2634" s="1">
        <v>4689346</v>
      </c>
      <c r="R2634" s="1">
        <v>56212.965461487554</v>
      </c>
      <c r="S2634" s="1">
        <v>54.856960296630859</v>
      </c>
      <c r="T2634" s="1">
        <v>-369.49641077327573</v>
      </c>
      <c r="U2634" s="1">
        <v>99.921758257044502</v>
      </c>
      <c r="V2634" s="1">
        <v>383.9285888671875</v>
      </c>
      <c r="W2634" s="1">
        <v>137.38555908203125</v>
      </c>
      <c r="X2634" s="1">
        <v>0.24440190613348162</v>
      </c>
      <c r="Y2634" s="1">
        <v>2.6848093529460184E-2</v>
      </c>
      <c r="Z2634" s="1">
        <v>0.28003905022150211</v>
      </c>
      <c r="AA2634" s="1">
        <v>23.545116952342607</v>
      </c>
      <c r="AB2634" s="1">
        <v>66.798994998449672</v>
      </c>
      <c r="AC2634" s="1">
        <v>9.2486031101138622</v>
      </c>
      <c r="AD2634" s="1">
        <v>0.10039779534289003</v>
      </c>
      <c r="AE2634" s="1">
        <v>2.6848093529460184E-2</v>
      </c>
      <c r="AF2634" s="1">
        <v>0.26707348956549593</v>
      </c>
      <c r="AG2634" s="1">
        <v>-21.875063147932057</v>
      </c>
      <c r="AH2634" s="1">
        <v>9.8840654347807018</v>
      </c>
      <c r="AI2634" s="1">
        <v>0.58911507583459366</v>
      </c>
      <c r="AJ2634" s="1">
        <v>3.8392858505249023</v>
      </c>
      <c r="AK2634" s="1">
        <v>0</v>
      </c>
      <c r="AL2634" s="1">
        <v>0</v>
      </c>
      <c r="AM2634" s="1">
        <v>34.433505160747444</v>
      </c>
    </row>
    <row r="2635" spans="5:39" x14ac:dyDescent="0.2">
      <c r="E2635" s="1" t="str">
        <f t="shared" si="41"/>
        <v>11---1----</v>
      </c>
      <c r="F2635" s="1">
        <v>1</v>
      </c>
      <c r="G2635" s="1">
        <v>1</v>
      </c>
      <c r="H2635" s="1" t="s">
        <v>87</v>
      </c>
      <c r="I2635" s="1" t="s">
        <v>87</v>
      </c>
      <c r="J2635" s="1" t="s">
        <v>87</v>
      </c>
      <c r="K2635" s="1">
        <v>1</v>
      </c>
      <c r="L2635" s="1" t="s">
        <v>87</v>
      </c>
      <c r="M2635" s="1" t="s">
        <v>87</v>
      </c>
      <c r="N2635" s="1" t="s">
        <v>87</v>
      </c>
      <c r="O2635" s="1" t="s">
        <v>87</v>
      </c>
      <c r="P2635" s="1">
        <v>1383</v>
      </c>
      <c r="Q2635" s="1">
        <v>1989993</v>
      </c>
      <c r="R2635" s="1">
        <v>67018.571512034207</v>
      </c>
      <c r="S2635" s="1">
        <v>65.867454528808594</v>
      </c>
      <c r="T2635" s="1">
        <v>-499.44583272592268</v>
      </c>
      <c r="U2635" s="1">
        <v>95.620409634969008</v>
      </c>
      <c r="V2635" s="1">
        <v>381.86416625976563</v>
      </c>
      <c r="W2635" s="1">
        <v>-29.819219589233398</v>
      </c>
      <c r="X2635" s="1">
        <v>-4.4493964757035896E-2</v>
      </c>
      <c r="Y2635" s="1">
        <v>0.53196167021693042</v>
      </c>
      <c r="Z2635" s="1">
        <v>4.4928298742759392</v>
      </c>
      <c r="AA2635" s="1">
        <v>37.773600208643948</v>
      </c>
      <c r="AB2635" s="1">
        <v>50.469172504626904</v>
      </c>
      <c r="AC2635" s="1">
        <v>6.7130386890808165</v>
      </c>
      <c r="AD2635" s="1">
        <v>1.9397053155463362E-2</v>
      </c>
      <c r="AE2635" s="1">
        <v>0.2565335656959597</v>
      </c>
      <c r="AF2635" s="1">
        <v>2.6779491184139843</v>
      </c>
      <c r="AG2635" s="1">
        <v>-4.1536402210278371</v>
      </c>
      <c r="AH2635" s="1">
        <v>13.552736106441587</v>
      </c>
      <c r="AI2635" s="1">
        <v>13.664820449317512</v>
      </c>
      <c r="AJ2635" s="1">
        <v>3.8186416625976563</v>
      </c>
      <c r="AK2635" s="1">
        <v>0</v>
      </c>
      <c r="AL2635" s="1">
        <v>0</v>
      </c>
      <c r="AM2635" s="1">
        <v>-30.921869640529625</v>
      </c>
    </row>
    <row r="2636" spans="5:39" x14ac:dyDescent="0.2">
      <c r="E2636" s="1" t="str">
        <f t="shared" si="41"/>
        <v>00------0-</v>
      </c>
      <c r="F2636" s="1">
        <v>0</v>
      </c>
      <c r="G2636" s="1">
        <v>0</v>
      </c>
      <c r="H2636" s="1" t="s">
        <v>87</v>
      </c>
      <c r="I2636" s="1" t="s">
        <v>87</v>
      </c>
      <c r="J2636" s="1" t="s">
        <v>87</v>
      </c>
      <c r="K2636" s="1" t="s">
        <v>87</v>
      </c>
      <c r="L2636" s="1" t="s">
        <v>87</v>
      </c>
      <c r="M2636" s="1" t="s">
        <v>87</v>
      </c>
      <c r="N2636" s="1">
        <v>0</v>
      </c>
      <c r="O2636" s="1" t="s">
        <v>87</v>
      </c>
      <c r="P2636" s="1">
        <v>3294</v>
      </c>
      <c r="Q2636" s="1">
        <v>13782327</v>
      </c>
      <c r="R2636" s="1">
        <v>21803.702999090896</v>
      </c>
      <c r="S2636" s="1">
        <v>38.833454132080078</v>
      </c>
      <c r="T2636" s="1">
        <v>-153.34314156981591</v>
      </c>
      <c r="U2636" s="1">
        <v>55.141898038798978</v>
      </c>
      <c r="V2636" s="1">
        <v>110.78839111328125</v>
      </c>
      <c r="W2636" s="1">
        <v>6.6641354560852051</v>
      </c>
      <c r="X2636" s="1">
        <v>3.0564236984713406E-2</v>
      </c>
      <c r="Y2636" s="1">
        <v>0.59910782845306165</v>
      </c>
      <c r="Z2636" s="1">
        <v>5.3052071685717515</v>
      </c>
      <c r="AA2636" s="1">
        <v>33.11648315991922</v>
      </c>
      <c r="AB2636" s="1">
        <v>47.832619266688418</v>
      </c>
      <c r="AC2636" s="1">
        <v>12.702114817040695</v>
      </c>
      <c r="AD2636" s="1">
        <v>0.44446775932685384</v>
      </c>
      <c r="AE2636" s="1">
        <v>0.38502206485160312</v>
      </c>
      <c r="AF2636" s="1">
        <v>4.2965748817307841</v>
      </c>
      <c r="AG2636" s="1">
        <v>-9.1426479516609458</v>
      </c>
      <c r="AH2636" s="1">
        <v>2.2018793719510188</v>
      </c>
      <c r="AI2636" s="1">
        <v>6.3171687465272779</v>
      </c>
      <c r="AJ2636" s="1">
        <v>1.1078839302062988</v>
      </c>
      <c r="AK2636" s="1">
        <v>0</v>
      </c>
      <c r="AL2636" s="1">
        <v>0</v>
      </c>
      <c r="AM2636" s="1">
        <v>-5.2994098909969107</v>
      </c>
    </row>
    <row r="2637" spans="5:39" x14ac:dyDescent="0.2">
      <c r="E2637" s="1" t="str">
        <f t="shared" si="41"/>
        <v>00------1-</v>
      </c>
      <c r="F2637" s="1">
        <v>0</v>
      </c>
      <c r="G2637" s="1">
        <v>0</v>
      </c>
      <c r="H2637" s="1" t="s">
        <v>87</v>
      </c>
      <c r="I2637" s="1" t="s">
        <v>87</v>
      </c>
      <c r="J2637" s="1" t="s">
        <v>87</v>
      </c>
      <c r="K2637" s="1" t="s">
        <v>87</v>
      </c>
      <c r="L2637" s="1" t="s">
        <v>87</v>
      </c>
      <c r="M2637" s="1" t="s">
        <v>87</v>
      </c>
      <c r="N2637" s="1">
        <v>1</v>
      </c>
      <c r="O2637" s="1" t="s">
        <v>87</v>
      </c>
      <c r="P2637" s="1">
        <v>1056</v>
      </c>
      <c r="Q2637" s="1">
        <v>4709649</v>
      </c>
      <c r="R2637" s="1">
        <v>23334.820633330732</v>
      </c>
      <c r="S2637" s="1">
        <v>42.755580902099609</v>
      </c>
      <c r="T2637" s="1">
        <v>-265.43003377682612</v>
      </c>
      <c r="U2637" s="1">
        <v>49.67380048012221</v>
      </c>
      <c r="V2637" s="1">
        <v>109.52353668212891</v>
      </c>
      <c r="W2637" s="1">
        <v>-91.83404541015625</v>
      </c>
      <c r="X2637" s="1">
        <v>-0.39354939492863883</v>
      </c>
      <c r="Y2637" s="1">
        <v>0.80812816411583965</v>
      </c>
      <c r="Z2637" s="1">
        <v>18.593020414047842</v>
      </c>
      <c r="AA2637" s="1">
        <v>51.519423209670187</v>
      </c>
      <c r="AB2637" s="1">
        <v>27.875368206845135</v>
      </c>
      <c r="AC2637" s="1">
        <v>1.1656282665650881</v>
      </c>
      <c r="AD2637" s="1">
        <v>3.8431738755903042E-2</v>
      </c>
      <c r="AE2637" s="1">
        <v>0.55545540654940528</v>
      </c>
      <c r="AF2637" s="1">
        <v>16.284037302992218</v>
      </c>
      <c r="AG2637" s="1">
        <v>2.0504814337040838</v>
      </c>
      <c r="AH2637" s="1">
        <v>2.4790888485333515</v>
      </c>
      <c r="AI2637" s="1">
        <v>13.125600073780189</v>
      </c>
      <c r="AJ2637" s="1">
        <v>1.0952353477478027</v>
      </c>
      <c r="AK2637" s="1">
        <v>0</v>
      </c>
      <c r="AL2637" s="1">
        <v>0</v>
      </c>
      <c r="AM2637" s="1">
        <v>-3.2565154862084449</v>
      </c>
    </row>
    <row r="2638" spans="5:39" x14ac:dyDescent="0.2">
      <c r="E2638" s="1" t="str">
        <f t="shared" si="41"/>
        <v>01------0-</v>
      </c>
      <c r="F2638" s="1">
        <v>0</v>
      </c>
      <c r="G2638" s="1">
        <v>1</v>
      </c>
      <c r="H2638" s="1" t="s">
        <v>87</v>
      </c>
      <c r="I2638" s="1" t="s">
        <v>87</v>
      </c>
      <c r="J2638" s="1" t="s">
        <v>87</v>
      </c>
      <c r="K2638" s="1" t="s">
        <v>87</v>
      </c>
      <c r="L2638" s="1" t="s">
        <v>87</v>
      </c>
      <c r="M2638" s="1" t="s">
        <v>87</v>
      </c>
      <c r="N2638" s="1">
        <v>0</v>
      </c>
      <c r="O2638" s="1" t="s">
        <v>87</v>
      </c>
      <c r="P2638" s="1">
        <v>1119</v>
      </c>
      <c r="Q2638" s="1">
        <v>1412294</v>
      </c>
      <c r="R2638" s="1">
        <v>29368.482973925991</v>
      </c>
      <c r="S2638" s="1">
        <v>34.271953582763672</v>
      </c>
      <c r="T2638" s="1">
        <v>-188.76011226414067</v>
      </c>
      <c r="U2638" s="1">
        <v>77.265344773588836</v>
      </c>
      <c r="V2638" s="1">
        <v>259.97787475585938</v>
      </c>
      <c r="W2638" s="1">
        <v>89.503349304199219</v>
      </c>
      <c r="X2638" s="1">
        <v>0.30475986581827302</v>
      </c>
      <c r="Y2638" s="1">
        <v>9.7217718123846733E-2</v>
      </c>
      <c r="Z2638" s="1">
        <v>1.2050607026582285</v>
      </c>
      <c r="AA2638" s="1">
        <v>20.525471325375594</v>
      </c>
      <c r="AB2638" s="1">
        <v>67.149686963196046</v>
      </c>
      <c r="AC2638" s="1">
        <v>10.989284100902504</v>
      </c>
      <c r="AD2638" s="1">
        <v>3.327918974377856E-2</v>
      </c>
      <c r="AE2638" s="1">
        <v>9.7217718123846733E-2</v>
      </c>
      <c r="AF2638" s="1">
        <v>1.1211546604318932</v>
      </c>
      <c r="AG2638" s="1">
        <v>-75.805193341842596</v>
      </c>
      <c r="AH2638" s="1">
        <v>2.5681414359652885</v>
      </c>
      <c r="AI2638" s="1">
        <v>5.3294476178121108</v>
      </c>
      <c r="AJ2638" s="1">
        <v>2.5997788906097412</v>
      </c>
      <c r="AK2638" s="1">
        <v>0</v>
      </c>
      <c r="AL2638" s="1">
        <v>0</v>
      </c>
      <c r="AM2638" s="1">
        <v>8.9278430313654464</v>
      </c>
    </row>
    <row r="2639" spans="5:39" x14ac:dyDescent="0.2">
      <c r="E2639" s="1" t="str">
        <f t="shared" si="41"/>
        <v>01------1-</v>
      </c>
      <c r="F2639" s="1">
        <v>0</v>
      </c>
      <c r="G2639" s="1">
        <v>1</v>
      </c>
      <c r="H2639" s="1" t="s">
        <v>87</v>
      </c>
      <c r="I2639" s="1" t="s">
        <v>87</v>
      </c>
      <c r="J2639" s="1" t="s">
        <v>87</v>
      </c>
      <c r="K2639" s="1" t="s">
        <v>87</v>
      </c>
      <c r="L2639" s="1" t="s">
        <v>87</v>
      </c>
      <c r="M2639" s="1" t="s">
        <v>87</v>
      </c>
      <c r="N2639" s="1">
        <v>1</v>
      </c>
      <c r="O2639" s="1" t="s">
        <v>87</v>
      </c>
      <c r="P2639" s="1">
        <v>299</v>
      </c>
      <c r="Q2639" s="1">
        <v>386794</v>
      </c>
      <c r="R2639" s="1">
        <v>30672.634739231678</v>
      </c>
      <c r="S2639" s="1">
        <v>36.750503540039063</v>
      </c>
      <c r="T2639" s="1">
        <v>-331.29492094807097</v>
      </c>
      <c r="U2639" s="1">
        <v>78.730052621255822</v>
      </c>
      <c r="V2639" s="1">
        <v>257.83645629882813</v>
      </c>
      <c r="W2639" s="1">
        <v>11.510732650756836</v>
      </c>
      <c r="X2639" s="1">
        <v>3.7527694469735563E-2</v>
      </c>
      <c r="Y2639" s="1">
        <v>0.16701396609047708</v>
      </c>
      <c r="Z2639" s="1">
        <v>2.3793026779112396</v>
      </c>
      <c r="AA2639" s="1">
        <v>34.173746231844341</v>
      </c>
      <c r="AB2639" s="1">
        <v>60.75663014421113</v>
      </c>
      <c r="AC2639" s="1">
        <v>2.5233069799428116</v>
      </c>
      <c r="AD2639" s="1">
        <v>0</v>
      </c>
      <c r="AE2639" s="1">
        <v>0.16701396609047708</v>
      </c>
      <c r="AF2639" s="1">
        <v>2.3570686205060056</v>
      </c>
      <c r="AG2639" s="1">
        <v>-22.862453009223316</v>
      </c>
      <c r="AH2639" s="1">
        <v>2.7507693898236054</v>
      </c>
      <c r="AI2639" s="1">
        <v>6.1537097695793213</v>
      </c>
      <c r="AJ2639" s="1">
        <v>2.5783646106719971</v>
      </c>
      <c r="AK2639" s="1">
        <v>0</v>
      </c>
      <c r="AL2639" s="1">
        <v>0</v>
      </c>
      <c r="AM2639" s="1">
        <v>20.197103947745966</v>
      </c>
    </row>
    <row r="2640" spans="5:39" x14ac:dyDescent="0.2">
      <c r="E2640" s="1" t="str">
        <f t="shared" si="41"/>
        <v>10------0-</v>
      </c>
      <c r="F2640" s="1">
        <v>1</v>
      </c>
      <c r="G2640" s="1">
        <v>0</v>
      </c>
      <c r="H2640" s="1" t="s">
        <v>87</v>
      </c>
      <c r="I2640" s="1" t="s">
        <v>87</v>
      </c>
      <c r="J2640" s="1" t="s">
        <v>87</v>
      </c>
      <c r="K2640" s="1" t="s">
        <v>87</v>
      </c>
      <c r="L2640" s="1" t="s">
        <v>87</v>
      </c>
      <c r="M2640" s="1" t="s">
        <v>87</v>
      </c>
      <c r="N2640" s="1">
        <v>0</v>
      </c>
      <c r="O2640" s="1" t="s">
        <v>87</v>
      </c>
      <c r="P2640" s="1">
        <v>3786</v>
      </c>
      <c r="Q2640" s="1">
        <v>10408133</v>
      </c>
      <c r="R2640" s="1">
        <v>45242.066315560725</v>
      </c>
      <c r="S2640" s="1">
        <v>53.897518157958984</v>
      </c>
      <c r="T2640" s="1">
        <v>-306.8056182155928</v>
      </c>
      <c r="U2640" s="1">
        <v>87.375464106245943</v>
      </c>
      <c r="V2640" s="1">
        <v>218.54379272460938</v>
      </c>
      <c r="W2640" s="1">
        <v>9.1184501647949219</v>
      </c>
      <c r="X2640" s="1">
        <v>2.0154804825213493E-2</v>
      </c>
      <c r="Y2640" s="1">
        <v>0.21201689102166546</v>
      </c>
      <c r="Z2640" s="1">
        <v>2.6168766290745897</v>
      </c>
      <c r="AA2640" s="1">
        <v>38.376335121774481</v>
      </c>
      <c r="AB2640" s="1">
        <v>49.277598585644519</v>
      </c>
      <c r="AC2640" s="1">
        <v>9.0515080850715499</v>
      </c>
      <c r="AD2640" s="1">
        <v>0.46566468741319883</v>
      </c>
      <c r="AE2640" s="1">
        <v>0.11635131872354053</v>
      </c>
      <c r="AF2640" s="1">
        <v>1.7530713721663624</v>
      </c>
      <c r="AG2640" s="1">
        <v>-6.0524962290109343</v>
      </c>
      <c r="AH2640" s="1">
        <v>7.1580330016920426</v>
      </c>
      <c r="AI2640" s="1">
        <v>3.5918605232396907</v>
      </c>
      <c r="AJ2640" s="1">
        <v>2.1854379177093506</v>
      </c>
      <c r="AK2640" s="1">
        <v>0</v>
      </c>
      <c r="AL2640" s="1">
        <v>0</v>
      </c>
      <c r="AM2640" s="1">
        <v>5.3074110644239871</v>
      </c>
    </row>
    <row r="2641" spans="5:39" x14ac:dyDescent="0.2">
      <c r="E2641" s="1" t="str">
        <f t="shared" si="41"/>
        <v>10------1-</v>
      </c>
      <c r="F2641" s="1">
        <v>1</v>
      </c>
      <c r="G2641" s="1">
        <v>0</v>
      </c>
      <c r="H2641" s="1" t="s">
        <v>87</v>
      </c>
      <c r="I2641" s="1" t="s">
        <v>87</v>
      </c>
      <c r="J2641" s="1" t="s">
        <v>87</v>
      </c>
      <c r="K2641" s="1" t="s">
        <v>87</v>
      </c>
      <c r="L2641" s="1" t="s">
        <v>87</v>
      </c>
      <c r="M2641" s="1" t="s">
        <v>87</v>
      </c>
      <c r="N2641" s="1">
        <v>1</v>
      </c>
      <c r="O2641" s="1" t="s">
        <v>87</v>
      </c>
      <c r="P2641" s="1">
        <v>1347</v>
      </c>
      <c r="Q2641" s="1">
        <v>3741142</v>
      </c>
      <c r="R2641" s="1">
        <v>43345.895185990259</v>
      </c>
      <c r="S2641" s="1">
        <v>53.865306854248047</v>
      </c>
      <c r="T2641" s="1">
        <v>-445.0898501436601</v>
      </c>
      <c r="U2641" s="1">
        <v>79.685326170818811</v>
      </c>
      <c r="V2641" s="1">
        <v>218.27388000488281</v>
      </c>
      <c r="W2641" s="1">
        <v>-125.14468383789063</v>
      </c>
      <c r="X2641" s="1">
        <v>-0.28871172991332844</v>
      </c>
      <c r="Y2641" s="1">
        <v>0.92984976245221385</v>
      </c>
      <c r="Z2641" s="1">
        <v>11.063734014907748</v>
      </c>
      <c r="AA2641" s="1">
        <v>56.979740410815737</v>
      </c>
      <c r="AB2641" s="1">
        <v>30.517125519426958</v>
      </c>
      <c r="AC2641" s="1">
        <v>0.50955029239734817</v>
      </c>
      <c r="AD2641" s="1">
        <v>0</v>
      </c>
      <c r="AE2641" s="1">
        <v>0.68449687287999217</v>
      </c>
      <c r="AF2641" s="1">
        <v>9.0266554971717188</v>
      </c>
      <c r="AG2641" s="1">
        <v>6.4246069379644055E-2</v>
      </c>
      <c r="AH2641" s="1">
        <v>7.30811582819761</v>
      </c>
      <c r="AI2641" s="1">
        <v>16.2788033995337</v>
      </c>
      <c r="AJ2641" s="1">
        <v>2.1827387809753418</v>
      </c>
      <c r="AK2641" s="1">
        <v>0</v>
      </c>
      <c r="AL2641" s="1">
        <v>0</v>
      </c>
      <c r="AM2641" s="1">
        <v>-1.6652098378837867</v>
      </c>
    </row>
    <row r="2642" spans="5:39" x14ac:dyDescent="0.2">
      <c r="E2642" s="1" t="str">
        <f t="shared" si="41"/>
        <v>11------0-</v>
      </c>
      <c r="F2642" s="1">
        <v>1</v>
      </c>
      <c r="G2642" s="1">
        <v>1</v>
      </c>
      <c r="H2642" s="1" t="s">
        <v>87</v>
      </c>
      <c r="I2642" s="1" t="s">
        <v>87</v>
      </c>
      <c r="J2642" s="1" t="s">
        <v>87</v>
      </c>
      <c r="K2642" s="1" t="s">
        <v>87</v>
      </c>
      <c r="L2642" s="1" t="s">
        <v>87</v>
      </c>
      <c r="M2642" s="1" t="s">
        <v>87</v>
      </c>
      <c r="N2642" s="1">
        <v>0</v>
      </c>
      <c r="O2642" s="1" t="s">
        <v>87</v>
      </c>
      <c r="P2642" s="1">
        <v>3866</v>
      </c>
      <c r="Q2642" s="1">
        <v>5227845</v>
      </c>
      <c r="R2642" s="1">
        <v>60095.788490519815</v>
      </c>
      <c r="S2642" s="1">
        <v>58.783870697021484</v>
      </c>
      <c r="T2642" s="1">
        <v>-382.50534042917354</v>
      </c>
      <c r="U2642" s="1">
        <v>99.713843214500628</v>
      </c>
      <c r="V2642" s="1">
        <v>382.82742309570313</v>
      </c>
      <c r="W2642" s="1">
        <v>106.97669219970703</v>
      </c>
      <c r="X2642" s="1">
        <v>0.17801029803707916</v>
      </c>
      <c r="Y2642" s="1">
        <v>0.11454050378310757</v>
      </c>
      <c r="Z2642" s="1">
        <v>1.3915485252527571</v>
      </c>
      <c r="AA2642" s="1">
        <v>26.248578525185806</v>
      </c>
      <c r="AB2642" s="1">
        <v>61.974924658248284</v>
      </c>
      <c r="AC2642" s="1">
        <v>10.172968020283694</v>
      </c>
      <c r="AD2642" s="1">
        <v>9.7439767246351033E-2</v>
      </c>
      <c r="AE2642" s="1">
        <v>0.11454050378310757</v>
      </c>
      <c r="AF2642" s="1">
        <v>0.83713269999397455</v>
      </c>
      <c r="AG2642" s="1">
        <v>-18.509368232947512</v>
      </c>
      <c r="AH2642" s="1">
        <v>10.845627123274415</v>
      </c>
      <c r="AI2642" s="1">
        <v>4.5072362916801545</v>
      </c>
      <c r="AJ2642" s="1">
        <v>3.8282742500305176</v>
      </c>
      <c r="AK2642" s="1">
        <v>0</v>
      </c>
      <c r="AL2642" s="1">
        <v>0</v>
      </c>
      <c r="AM2642" s="1">
        <v>10.097282006475083</v>
      </c>
    </row>
    <row r="2643" spans="5:39" x14ac:dyDescent="0.2">
      <c r="E2643" s="1" t="str">
        <f t="shared" si="41"/>
        <v>11------1-</v>
      </c>
      <c r="F2643" s="1">
        <v>1</v>
      </c>
      <c r="G2643" s="1">
        <v>1</v>
      </c>
      <c r="H2643" s="1" t="s">
        <v>87</v>
      </c>
      <c r="I2643" s="1" t="s">
        <v>87</v>
      </c>
      <c r="J2643" s="1" t="s">
        <v>87</v>
      </c>
      <c r="K2643" s="1" t="s">
        <v>87</v>
      </c>
      <c r="L2643" s="1" t="s">
        <v>87</v>
      </c>
      <c r="M2643" s="1" t="s">
        <v>87</v>
      </c>
      <c r="N2643" s="1">
        <v>1</v>
      </c>
      <c r="O2643" s="1" t="s">
        <v>87</v>
      </c>
      <c r="P2643" s="1">
        <v>1117</v>
      </c>
      <c r="Q2643" s="1">
        <v>1451494</v>
      </c>
      <c r="R2643" s="1">
        <v>57042.650904991846</v>
      </c>
      <c r="S2643" s="1">
        <v>55.808746337890625</v>
      </c>
      <c r="T2643" s="1">
        <v>-500.8023425806926</v>
      </c>
      <c r="U2643" s="1">
        <v>94.773472399229618</v>
      </c>
      <c r="V2643" s="1">
        <v>385.06436157226563</v>
      </c>
      <c r="W2643" s="1">
        <v>17.672002792358398</v>
      </c>
      <c r="X2643" s="1">
        <v>3.0980332281177182E-2</v>
      </c>
      <c r="Y2643" s="1">
        <v>0.40351527460671555</v>
      </c>
      <c r="Z2643" s="1">
        <v>2.0524370062845594</v>
      </c>
      <c r="AA2643" s="1">
        <v>33.315260001074755</v>
      </c>
      <c r="AB2643" s="1">
        <v>61.785718714648496</v>
      </c>
      <c r="AC2643" s="1">
        <v>2.4430690033854776</v>
      </c>
      <c r="AD2643" s="1">
        <v>0</v>
      </c>
      <c r="AE2643" s="1">
        <v>2.5904344075828076E-2</v>
      </c>
      <c r="AF2643" s="1">
        <v>1.5191933277023535</v>
      </c>
      <c r="AG2643" s="1">
        <v>-9.7012718916651455</v>
      </c>
      <c r="AH2643" s="1">
        <v>11.450543484656931</v>
      </c>
      <c r="AI2643" s="1">
        <v>4.4039649860934427</v>
      </c>
      <c r="AJ2643" s="1">
        <v>3.8506436347961426</v>
      </c>
      <c r="AK2643" s="1">
        <v>0</v>
      </c>
      <c r="AL2643" s="1">
        <v>0</v>
      </c>
      <c r="AM2643" s="1">
        <v>32.483282954544499</v>
      </c>
    </row>
    <row r="2644" spans="5:39" x14ac:dyDescent="0.2">
      <c r="E2644" s="1" t="str">
        <f t="shared" si="41"/>
        <v>000-------</v>
      </c>
      <c r="F2644" s="1">
        <v>0</v>
      </c>
      <c r="G2644" s="1">
        <v>0</v>
      </c>
      <c r="H2644" s="1">
        <v>0</v>
      </c>
      <c r="I2644" s="1" t="s">
        <v>87</v>
      </c>
      <c r="J2644" s="1" t="s">
        <v>87</v>
      </c>
      <c r="K2644" s="1" t="s">
        <v>87</v>
      </c>
      <c r="L2644" s="1" t="s">
        <v>87</v>
      </c>
      <c r="M2644" s="1" t="s">
        <v>87</v>
      </c>
      <c r="N2644" s="1" t="s">
        <v>87</v>
      </c>
      <c r="O2644" s="1" t="s">
        <v>87</v>
      </c>
      <c r="P2644" s="1">
        <v>2028</v>
      </c>
      <c r="Q2644" s="1">
        <v>9781956</v>
      </c>
      <c r="R2644" s="1">
        <v>16766.510201206518</v>
      </c>
      <c r="S2644" s="1">
        <v>28.506956100463867</v>
      </c>
      <c r="T2644" s="1">
        <v>-156.67822435699253</v>
      </c>
      <c r="U2644" s="1">
        <v>54.219456395252358</v>
      </c>
      <c r="V2644" s="1">
        <v>104.44533538818359</v>
      </c>
      <c r="W2644" s="1">
        <v>1.4221099615097046</v>
      </c>
      <c r="X2644" s="1">
        <v>8.4818483061989223E-3</v>
      </c>
      <c r="Y2644" s="1">
        <v>0.51752430699954077</v>
      </c>
      <c r="Z2644" s="1">
        <v>9.3357811055375848</v>
      </c>
      <c r="AA2644" s="1">
        <v>34.159405337746357</v>
      </c>
      <c r="AB2644" s="1">
        <v>44.710659095174833</v>
      </c>
      <c r="AC2644" s="1">
        <v>10.856530125467749</v>
      </c>
      <c r="AD2644" s="1">
        <v>0.42010002907393978</v>
      </c>
      <c r="AE2644" s="1">
        <v>0.51752430699954077</v>
      </c>
      <c r="AF2644" s="1">
        <v>9.1061951208940215</v>
      </c>
      <c r="AG2644" s="1">
        <v>-6.8412005784679035</v>
      </c>
      <c r="AH2644" s="1">
        <v>1.3484751319632786</v>
      </c>
      <c r="AI2644" s="1">
        <v>7.286510626177356</v>
      </c>
      <c r="AJ2644" s="1">
        <v>1.0444533824920654</v>
      </c>
      <c r="AK2644" s="1">
        <v>0</v>
      </c>
      <c r="AL2644" s="1">
        <v>0</v>
      </c>
      <c r="AM2644" s="1">
        <v>-2.3582456534300631</v>
      </c>
    </row>
    <row r="2645" spans="5:39" x14ac:dyDescent="0.2">
      <c r="E2645" s="1" t="str">
        <f t="shared" si="41"/>
        <v>001-------</v>
      </c>
      <c r="F2645" s="1">
        <v>0</v>
      </c>
      <c r="G2645" s="1">
        <v>0</v>
      </c>
      <c r="H2645" s="1">
        <v>1</v>
      </c>
      <c r="I2645" s="1" t="s">
        <v>87</v>
      </c>
      <c r="J2645" s="1" t="s">
        <v>87</v>
      </c>
      <c r="K2645" s="1" t="s">
        <v>87</v>
      </c>
      <c r="L2645" s="1" t="s">
        <v>87</v>
      </c>
      <c r="M2645" s="1" t="s">
        <v>87</v>
      </c>
      <c r="N2645" s="1" t="s">
        <v>87</v>
      </c>
      <c r="O2645" s="1" t="s">
        <v>87</v>
      </c>
      <c r="P2645" s="1">
        <v>2322</v>
      </c>
      <c r="Q2645" s="1">
        <v>8710020</v>
      </c>
      <c r="R2645" s="1">
        <v>28288.71967498853</v>
      </c>
      <c r="S2645" s="1">
        <v>52.551582336425781</v>
      </c>
      <c r="T2645" s="1">
        <v>-210.20481200402077</v>
      </c>
      <c r="U2645" s="1">
        <v>53.221174937200786</v>
      </c>
      <c r="V2645" s="1">
        <v>117.2281494140625</v>
      </c>
      <c r="W2645" s="1">
        <v>-40.708271026611328</v>
      </c>
      <c r="X2645" s="1">
        <v>-0.14390284005183715</v>
      </c>
      <c r="Y2645" s="1">
        <v>0.80375245981065491</v>
      </c>
      <c r="Z2645" s="1">
        <v>7.9635293604377484</v>
      </c>
      <c r="AA2645" s="1">
        <v>41.895977276745633</v>
      </c>
      <c r="AB2645" s="1">
        <v>40.547587720808906</v>
      </c>
      <c r="AC2645" s="1">
        <v>8.5368690312995827</v>
      </c>
      <c r="AD2645" s="1">
        <v>0.25228415089747208</v>
      </c>
      <c r="AE2645" s="1">
        <v>0.32836893600703559</v>
      </c>
      <c r="AF2645" s="1">
        <v>5.3768533252506883</v>
      </c>
      <c r="AG2645" s="1">
        <v>-5.6750268678807263</v>
      </c>
      <c r="AH2645" s="1">
        <v>3.3102031255072704</v>
      </c>
      <c r="AI2645" s="1">
        <v>8.909959828094367</v>
      </c>
      <c r="AJ2645" s="1">
        <v>1.1722815036773682</v>
      </c>
      <c r="AK2645" s="1">
        <v>0</v>
      </c>
      <c r="AL2645" s="1">
        <v>0</v>
      </c>
      <c r="AM2645" s="1">
        <v>-7.4979150115402424</v>
      </c>
    </row>
    <row r="2646" spans="5:39" x14ac:dyDescent="0.2">
      <c r="E2646" s="1" t="str">
        <f t="shared" si="41"/>
        <v>010-------</v>
      </c>
      <c r="F2646" s="1">
        <v>0</v>
      </c>
      <c r="G2646" s="1">
        <v>1</v>
      </c>
      <c r="H2646" s="1">
        <v>0</v>
      </c>
      <c r="I2646" s="1" t="s">
        <v>87</v>
      </c>
      <c r="J2646" s="1" t="s">
        <v>87</v>
      </c>
      <c r="K2646" s="1" t="s">
        <v>87</v>
      </c>
      <c r="L2646" s="1" t="s">
        <v>87</v>
      </c>
      <c r="M2646" s="1" t="s">
        <v>87</v>
      </c>
      <c r="N2646" s="1" t="s">
        <v>87</v>
      </c>
      <c r="O2646" s="1" t="s">
        <v>87</v>
      </c>
      <c r="P2646" s="1">
        <v>344</v>
      </c>
      <c r="Q2646" s="1">
        <v>438289</v>
      </c>
      <c r="R2646" s="1">
        <v>21639.749730506137</v>
      </c>
      <c r="S2646" s="1">
        <v>20.153711318969727</v>
      </c>
      <c r="T2646" s="1">
        <v>-131.78888571656913</v>
      </c>
      <c r="U2646" s="1">
        <v>75.889757496987329</v>
      </c>
      <c r="V2646" s="1">
        <v>267.65536499023438</v>
      </c>
      <c r="W2646" s="1">
        <v>94.718399047851563</v>
      </c>
      <c r="X2646" s="1">
        <v>0.43770561225264304</v>
      </c>
      <c r="Y2646" s="1">
        <v>0</v>
      </c>
      <c r="Z2646" s="1">
        <v>1.300739922745038</v>
      </c>
      <c r="AA2646" s="1">
        <v>9.512673144888419</v>
      </c>
      <c r="AB2646" s="1">
        <v>80.326223108496905</v>
      </c>
      <c r="AC2646" s="1">
        <v>8.8603638238696387</v>
      </c>
      <c r="AD2646" s="1">
        <v>0</v>
      </c>
      <c r="AE2646" s="1">
        <v>0</v>
      </c>
      <c r="AF2646" s="1">
        <v>1.300739922745038</v>
      </c>
      <c r="AG2646" s="1">
        <v>-121.23600814189064</v>
      </c>
      <c r="AH2646" s="1">
        <v>0.85881234993915079</v>
      </c>
      <c r="AI2646" s="1">
        <v>0.93700107094277574</v>
      </c>
      <c r="AJ2646" s="1">
        <v>2.67655348777771</v>
      </c>
      <c r="AK2646" s="1">
        <v>0</v>
      </c>
      <c r="AL2646" s="1">
        <v>0</v>
      </c>
      <c r="AM2646" s="1">
        <v>2.4023628085895794</v>
      </c>
    </row>
    <row r="2647" spans="5:39" x14ac:dyDescent="0.2">
      <c r="E2647" s="1" t="str">
        <f t="shared" si="41"/>
        <v>011-------</v>
      </c>
      <c r="F2647" s="1">
        <v>0</v>
      </c>
      <c r="G2647" s="1">
        <v>1</v>
      </c>
      <c r="H2647" s="1">
        <v>1</v>
      </c>
      <c r="I2647" s="1" t="s">
        <v>87</v>
      </c>
      <c r="J2647" s="1" t="s">
        <v>87</v>
      </c>
      <c r="K2647" s="1" t="s">
        <v>87</v>
      </c>
      <c r="L2647" s="1" t="s">
        <v>87</v>
      </c>
      <c r="M2647" s="1" t="s">
        <v>87</v>
      </c>
      <c r="N2647" s="1" t="s">
        <v>87</v>
      </c>
      <c r="O2647" s="1" t="s">
        <v>87</v>
      </c>
      <c r="P2647" s="1">
        <v>1074</v>
      </c>
      <c r="Q2647" s="1">
        <v>1360799</v>
      </c>
      <c r="R2647" s="1">
        <v>32228.462179109785</v>
      </c>
      <c r="S2647" s="1">
        <v>39.523689270019531</v>
      </c>
      <c r="T2647" s="1">
        <v>-247.62367014623851</v>
      </c>
      <c r="U2647" s="1">
        <v>78.124725901224082</v>
      </c>
      <c r="V2647" s="1">
        <v>256.89642333984375</v>
      </c>
      <c r="W2647" s="1">
        <v>65.655021667480469</v>
      </c>
      <c r="X2647" s="1">
        <v>0.20371751311807082</v>
      </c>
      <c r="Y2647" s="1">
        <v>0.14836871573244836</v>
      </c>
      <c r="Z2647" s="1">
        <v>1.5080111023009277</v>
      </c>
      <c r="AA2647" s="1">
        <v>27.951887089864119</v>
      </c>
      <c r="AB2647" s="1">
        <v>61.088595744117981</v>
      </c>
      <c r="AC2647" s="1">
        <v>9.2685988158427524</v>
      </c>
      <c r="AD2647" s="1">
        <v>3.4538532141778475E-2</v>
      </c>
      <c r="AE2647" s="1">
        <v>0.14836871573244836</v>
      </c>
      <c r="AF2647" s="1">
        <v>1.4146100930409267</v>
      </c>
      <c r="AG2647" s="1">
        <v>-46.124281696989776</v>
      </c>
      <c r="AH2647" s="1">
        <v>3.1705959737552072</v>
      </c>
      <c r="AI2647" s="1">
        <v>6.9784645992410077</v>
      </c>
      <c r="AJ2647" s="1">
        <v>2.5689642429351807</v>
      </c>
      <c r="AK2647" s="1">
        <v>0</v>
      </c>
      <c r="AL2647" s="1">
        <v>0</v>
      </c>
      <c r="AM2647" s="1">
        <v>14.232762206240432</v>
      </c>
    </row>
    <row r="2648" spans="5:39" x14ac:dyDescent="0.2">
      <c r="E2648" s="1" t="str">
        <f t="shared" si="41"/>
        <v>100-------</v>
      </c>
      <c r="F2648" s="1">
        <v>1</v>
      </c>
      <c r="G2648" s="1">
        <v>0</v>
      </c>
      <c r="H2648" s="1">
        <v>0</v>
      </c>
      <c r="I2648" s="1" t="s">
        <v>87</v>
      </c>
      <c r="J2648" s="1" t="s">
        <v>87</v>
      </c>
      <c r="K2648" s="1" t="s">
        <v>87</v>
      </c>
      <c r="L2648" s="1" t="s">
        <v>87</v>
      </c>
      <c r="M2648" s="1" t="s">
        <v>87</v>
      </c>
      <c r="N2648" s="1" t="s">
        <v>87</v>
      </c>
      <c r="O2648" s="1" t="s">
        <v>87</v>
      </c>
      <c r="P2648" s="1">
        <v>1903</v>
      </c>
      <c r="Q2648" s="1">
        <v>5567748</v>
      </c>
      <c r="R2648" s="1">
        <v>28383.766630571496</v>
      </c>
      <c r="S2648" s="1">
        <v>33.133983612060547</v>
      </c>
      <c r="T2648" s="1">
        <v>-271.85054579519715</v>
      </c>
      <c r="U2648" s="1">
        <v>83.78271981971028</v>
      </c>
      <c r="V2648" s="1">
        <v>205.76991271972656</v>
      </c>
      <c r="W2648" s="1">
        <v>20.96296501159668</v>
      </c>
      <c r="X2648" s="1">
        <v>7.3855472687750875E-2</v>
      </c>
      <c r="Y2648" s="1">
        <v>0.18325182820774216</v>
      </c>
      <c r="Z2648" s="1">
        <v>5.5327037071361707</v>
      </c>
      <c r="AA2648" s="1">
        <v>37.068505974049117</v>
      </c>
      <c r="AB2648" s="1">
        <v>45.352321980089613</v>
      </c>
      <c r="AC2648" s="1">
        <v>11.132885324551326</v>
      </c>
      <c r="AD2648" s="1">
        <v>0.73033118596603153</v>
      </c>
      <c r="AE2648" s="1">
        <v>0.18325182820774216</v>
      </c>
      <c r="AF2648" s="1">
        <v>5.4812107157148633</v>
      </c>
      <c r="AG2648" s="1">
        <v>-5.7290031016218794</v>
      </c>
      <c r="AH2648" s="1">
        <v>4.1959422180127506</v>
      </c>
      <c r="AI2648" s="1">
        <v>5.027791262385553</v>
      </c>
      <c r="AJ2648" s="1">
        <v>2.0576992034912109</v>
      </c>
      <c r="AK2648" s="1">
        <v>0</v>
      </c>
      <c r="AL2648" s="1">
        <v>0</v>
      </c>
      <c r="AM2648" s="1">
        <v>-0.2338479181398542</v>
      </c>
    </row>
    <row r="2649" spans="5:39" x14ac:dyDescent="0.2">
      <c r="E2649" s="1" t="str">
        <f t="shared" si="41"/>
        <v>101-------</v>
      </c>
      <c r="F2649" s="1">
        <v>1</v>
      </c>
      <c r="G2649" s="1">
        <v>0</v>
      </c>
      <c r="H2649" s="1">
        <v>1</v>
      </c>
      <c r="I2649" s="1" t="s">
        <v>87</v>
      </c>
      <c r="J2649" s="1" t="s">
        <v>87</v>
      </c>
      <c r="K2649" s="1" t="s">
        <v>87</v>
      </c>
      <c r="L2649" s="1" t="s">
        <v>87</v>
      </c>
      <c r="M2649" s="1" t="s">
        <v>87</v>
      </c>
      <c r="N2649" s="1" t="s">
        <v>87</v>
      </c>
      <c r="O2649" s="1" t="s">
        <v>87</v>
      </c>
      <c r="P2649" s="1">
        <v>3230</v>
      </c>
      <c r="Q2649" s="1">
        <v>8581527</v>
      </c>
      <c r="R2649" s="1">
        <v>55353.194428596733</v>
      </c>
      <c r="S2649" s="1">
        <v>67.35498046875</v>
      </c>
      <c r="T2649" s="1">
        <v>-389.77010490454109</v>
      </c>
      <c r="U2649" s="1">
        <v>86.353920597712772</v>
      </c>
      <c r="V2649" s="1">
        <v>226.71391296386719</v>
      </c>
      <c r="W2649" s="1">
        <v>-57.0987548828125</v>
      </c>
      <c r="X2649" s="1">
        <v>-0.1031534954255756</v>
      </c>
      <c r="Y2649" s="1">
        <v>0.54362119935065178</v>
      </c>
      <c r="Z2649" s="1">
        <v>4.4075023011638841</v>
      </c>
      <c r="AA2649" s="1">
        <v>47.335072184705588</v>
      </c>
      <c r="AB2649" s="1">
        <v>43.645658867005835</v>
      </c>
      <c r="AC2649" s="1">
        <v>3.9772059215102393</v>
      </c>
      <c r="AD2649" s="1">
        <v>9.0939526263798975E-2</v>
      </c>
      <c r="AE2649" s="1">
        <v>0.32063058241266384</v>
      </c>
      <c r="AF2649" s="1">
        <v>2.5051718651004653</v>
      </c>
      <c r="AG2649" s="1">
        <v>-3.5957687634936466</v>
      </c>
      <c r="AH2649" s="1">
        <v>9.1452849444252529</v>
      </c>
      <c r="AI2649" s="1">
        <v>8.1911299009490879</v>
      </c>
      <c r="AJ2649" s="1">
        <v>2.2671389579772949</v>
      </c>
      <c r="AK2649" s="1">
        <v>0</v>
      </c>
      <c r="AL2649" s="1">
        <v>0</v>
      </c>
      <c r="AM2649" s="1">
        <v>5.8628796552645515</v>
      </c>
    </row>
    <row r="2650" spans="5:39" x14ac:dyDescent="0.2">
      <c r="E2650" s="1" t="str">
        <f t="shared" si="41"/>
        <v>110-------</v>
      </c>
      <c r="F2650" s="1">
        <v>1</v>
      </c>
      <c r="G2650" s="1">
        <v>1</v>
      </c>
      <c r="H2650" s="1">
        <v>0</v>
      </c>
      <c r="I2650" s="1" t="s">
        <v>87</v>
      </c>
      <c r="J2650" s="1" t="s">
        <v>87</v>
      </c>
      <c r="K2650" s="1" t="s">
        <v>87</v>
      </c>
      <c r="L2650" s="1" t="s">
        <v>87</v>
      </c>
      <c r="M2650" s="1" t="s">
        <v>87</v>
      </c>
      <c r="N2650" s="1" t="s">
        <v>87</v>
      </c>
      <c r="O2650" s="1" t="s">
        <v>87</v>
      </c>
      <c r="P2650" s="1">
        <v>448</v>
      </c>
      <c r="Q2650" s="1">
        <v>564528</v>
      </c>
      <c r="R2650" s="1">
        <v>41927.231129317595</v>
      </c>
      <c r="S2650" s="1">
        <v>36.279521942138672</v>
      </c>
      <c r="T2650" s="1">
        <v>-289.82690404926376</v>
      </c>
      <c r="U2650" s="1">
        <v>104.44367266052392</v>
      </c>
      <c r="V2650" s="1">
        <v>394.08248901367188</v>
      </c>
      <c r="W2650" s="1">
        <v>171.43305969238281</v>
      </c>
      <c r="X2650" s="1">
        <v>0.40888237805073735</v>
      </c>
      <c r="Y2650" s="1">
        <v>0</v>
      </c>
      <c r="Z2650" s="1">
        <v>1.2126944987671116</v>
      </c>
      <c r="AA2650" s="1">
        <v>16.417963325114076</v>
      </c>
      <c r="AB2650" s="1">
        <v>66.76090468497577</v>
      </c>
      <c r="AC2650" s="1">
        <v>15.608437491143043</v>
      </c>
      <c r="AD2650" s="1">
        <v>0</v>
      </c>
      <c r="AE2650" s="1">
        <v>0</v>
      </c>
      <c r="AF2650" s="1">
        <v>1.2126944987671116</v>
      </c>
      <c r="AG2650" s="1">
        <v>-81.707519146559093</v>
      </c>
      <c r="AH2650" s="1">
        <v>7.377411129962316</v>
      </c>
      <c r="AI2650" s="1">
        <v>1.5675254317166631</v>
      </c>
      <c r="AJ2650" s="1">
        <v>3.9408249855041504</v>
      </c>
      <c r="AK2650" s="1">
        <v>0</v>
      </c>
      <c r="AL2650" s="1">
        <v>0</v>
      </c>
      <c r="AM2650" s="1">
        <v>35.496389493532021</v>
      </c>
    </row>
    <row r="2651" spans="5:39" x14ac:dyDescent="0.2">
      <c r="E2651" s="1" t="str">
        <f t="shared" si="41"/>
        <v>111-------</v>
      </c>
      <c r="F2651" s="1">
        <v>1</v>
      </c>
      <c r="G2651" s="1">
        <v>1</v>
      </c>
      <c r="H2651" s="1">
        <v>1</v>
      </c>
      <c r="I2651" s="1" t="s">
        <v>87</v>
      </c>
      <c r="J2651" s="1" t="s">
        <v>87</v>
      </c>
      <c r="K2651" s="1" t="s">
        <v>87</v>
      </c>
      <c r="L2651" s="1" t="s">
        <v>87</v>
      </c>
      <c r="M2651" s="1" t="s">
        <v>87</v>
      </c>
      <c r="N2651" s="1" t="s">
        <v>87</v>
      </c>
      <c r="O2651" s="1" t="s">
        <v>87</v>
      </c>
      <c r="P2651" s="1">
        <v>4535</v>
      </c>
      <c r="Q2651" s="1">
        <v>6114811</v>
      </c>
      <c r="R2651" s="1">
        <v>61048.401492530335</v>
      </c>
      <c r="S2651" s="1">
        <v>60.155288696289063</v>
      </c>
      <c r="T2651" s="1">
        <v>-419.14211647565992</v>
      </c>
      <c r="U2651" s="1">
        <v>98.104465630525553</v>
      </c>
      <c r="V2651" s="1">
        <v>382.3193359375</v>
      </c>
      <c r="W2651" s="1">
        <v>79.827423095703125</v>
      </c>
      <c r="X2651" s="1">
        <v>0.13076087357581431</v>
      </c>
      <c r="Y2651" s="1">
        <v>0.19370999365311536</v>
      </c>
      <c r="Z2651" s="1">
        <v>1.5649379841829945</v>
      </c>
      <c r="AA2651" s="1">
        <v>28.833597636950675</v>
      </c>
      <c r="AB2651" s="1">
        <v>61.488163738830195</v>
      </c>
      <c r="AC2651" s="1">
        <v>7.836284719184289</v>
      </c>
      <c r="AD2651" s="1">
        <v>8.3305927198731089E-2</v>
      </c>
      <c r="AE2651" s="1">
        <v>0.10407517092515207</v>
      </c>
      <c r="AF2651" s="1">
        <v>0.96436341204985732</v>
      </c>
      <c r="AG2651" s="1">
        <v>-10.584017026958792</v>
      </c>
      <c r="AH2651" s="1">
        <v>11.309408834159845</v>
      </c>
      <c r="AI2651" s="1">
        <v>4.7541206862954901</v>
      </c>
      <c r="AJ2651" s="1">
        <v>3.8231933116912842</v>
      </c>
      <c r="AK2651" s="1">
        <v>0</v>
      </c>
      <c r="AL2651" s="1">
        <v>0</v>
      </c>
      <c r="AM2651" s="1">
        <v>13.066243550611727</v>
      </c>
    </row>
    <row r="2652" spans="5:39" x14ac:dyDescent="0.2">
      <c r="E2652" s="1" t="str">
        <f t="shared" si="41"/>
        <v>00-1------</v>
      </c>
      <c r="F2652" s="1">
        <v>0</v>
      </c>
      <c r="G2652" s="1">
        <v>0</v>
      </c>
      <c r="H2652" s="1" t="s">
        <v>87</v>
      </c>
      <c r="I2652" s="1">
        <v>1</v>
      </c>
      <c r="J2652" s="1" t="s">
        <v>87</v>
      </c>
      <c r="K2652" s="1" t="s">
        <v>87</v>
      </c>
      <c r="L2652" s="1" t="s">
        <v>87</v>
      </c>
      <c r="M2652" s="1" t="s">
        <v>87</v>
      </c>
      <c r="N2652" s="1" t="s">
        <v>87</v>
      </c>
      <c r="O2652" s="1" t="s">
        <v>87</v>
      </c>
      <c r="P2652" s="1">
        <v>1939</v>
      </c>
      <c r="Q2652" s="1">
        <v>8302977</v>
      </c>
      <c r="R2652" s="1">
        <v>12067.083056880274</v>
      </c>
      <c r="S2652" s="1">
        <v>13.83457088470459</v>
      </c>
      <c r="T2652" s="1">
        <v>-121.5690900121472</v>
      </c>
      <c r="U2652" s="1">
        <v>49.551510288183437</v>
      </c>
      <c r="V2652" s="1">
        <v>108.93949127197266</v>
      </c>
      <c r="W2652" s="1">
        <v>36.282207489013672</v>
      </c>
      <c r="X2652" s="1">
        <v>0.30067090213924308</v>
      </c>
      <c r="Y2652" s="1">
        <v>0.6356153943338636</v>
      </c>
      <c r="Z2652" s="1">
        <v>8.4616999420810153</v>
      </c>
      <c r="AA2652" s="1">
        <v>22.086680476171377</v>
      </c>
      <c r="AB2652" s="1">
        <v>50.592588658260759</v>
      </c>
      <c r="AC2652" s="1">
        <v>17.548994776210989</v>
      </c>
      <c r="AD2652" s="1">
        <v>0.67442075294198689</v>
      </c>
      <c r="AE2652" s="1">
        <v>0.6356153943338636</v>
      </c>
      <c r="AF2652" s="1">
        <v>8.4616999420810153</v>
      </c>
      <c r="AG2652" s="1">
        <v>-14.139900364233434</v>
      </c>
      <c r="AH2652" s="1">
        <v>0.87129232364543929</v>
      </c>
      <c r="AI2652" s="1">
        <v>7.2539382693321661</v>
      </c>
      <c r="AJ2652" s="1">
        <v>1.0893949270248413</v>
      </c>
      <c r="AK2652" s="1">
        <v>0</v>
      </c>
      <c r="AL2652" s="1">
        <v>0</v>
      </c>
      <c r="AM2652" s="1">
        <v>5.3749653706513065</v>
      </c>
    </row>
    <row r="2653" spans="5:39" x14ac:dyDescent="0.2">
      <c r="E2653" s="1" t="str">
        <f t="shared" si="41"/>
        <v>00-2------</v>
      </c>
      <c r="F2653" s="1">
        <v>0</v>
      </c>
      <c r="G2653" s="1">
        <v>0</v>
      </c>
      <c r="H2653" s="1" t="s">
        <v>87</v>
      </c>
      <c r="I2653" s="1">
        <v>2</v>
      </c>
      <c r="J2653" s="1" t="s">
        <v>87</v>
      </c>
      <c r="K2653" s="1" t="s">
        <v>87</v>
      </c>
      <c r="L2653" s="1" t="s">
        <v>87</v>
      </c>
      <c r="M2653" s="1" t="s">
        <v>87</v>
      </c>
      <c r="N2653" s="1" t="s">
        <v>87</v>
      </c>
      <c r="O2653" s="1" t="s">
        <v>87</v>
      </c>
      <c r="P2653" s="1">
        <v>1890</v>
      </c>
      <c r="Q2653" s="1">
        <v>8101622</v>
      </c>
      <c r="R2653" s="1">
        <v>24970.174673259931</v>
      </c>
      <c r="S2653" s="1">
        <v>53.571361541748047</v>
      </c>
      <c r="T2653" s="1">
        <v>-205.90952620059599</v>
      </c>
      <c r="U2653" s="1">
        <v>55.665594489275115</v>
      </c>
      <c r="V2653" s="1">
        <v>112.13510131835938</v>
      </c>
      <c r="W2653" s="1">
        <v>-13.074554443359375</v>
      </c>
      <c r="X2653" s="1">
        <v>-5.2360684754683189E-2</v>
      </c>
      <c r="Y2653" s="1">
        <v>0.32647783369799283</v>
      </c>
      <c r="Z2653" s="1">
        <v>8.1035130989819066</v>
      </c>
      <c r="AA2653" s="1">
        <v>45.816208161773034</v>
      </c>
      <c r="AB2653" s="1">
        <v>41.378319057591185</v>
      </c>
      <c r="AC2653" s="1">
        <v>4.2882030289737045</v>
      </c>
      <c r="AD2653" s="1">
        <v>8.7278818982174183E-2</v>
      </c>
      <c r="AE2653" s="1">
        <v>0.32647783369799283</v>
      </c>
      <c r="AF2653" s="1">
        <v>8.1035130989819066</v>
      </c>
      <c r="AG2653" s="1">
        <v>-7.9164923753117566E-2</v>
      </c>
      <c r="AH2653" s="1">
        <v>2.567951543074781</v>
      </c>
      <c r="AI2653" s="1">
        <v>10.942620135944757</v>
      </c>
      <c r="AJ2653" s="1">
        <v>1.1213510036468506</v>
      </c>
      <c r="AK2653" s="1">
        <v>0</v>
      </c>
      <c r="AL2653" s="1">
        <v>0</v>
      </c>
      <c r="AM2653" s="1">
        <v>11.602869423955577</v>
      </c>
    </row>
    <row r="2654" spans="5:39" x14ac:dyDescent="0.2">
      <c r="E2654" s="1" t="str">
        <f t="shared" si="41"/>
        <v>00-3------</v>
      </c>
      <c r="F2654" s="1">
        <v>0</v>
      </c>
      <c r="G2654" s="1">
        <v>0</v>
      </c>
      <c r="H2654" s="1" t="s">
        <v>87</v>
      </c>
      <c r="I2654" s="1">
        <v>3</v>
      </c>
      <c r="J2654" s="1" t="s">
        <v>87</v>
      </c>
      <c r="K2654" s="1" t="s">
        <v>87</v>
      </c>
      <c r="L2654" s="1" t="s">
        <v>87</v>
      </c>
      <c r="M2654" s="1" t="s">
        <v>87</v>
      </c>
      <c r="N2654" s="1" t="s">
        <v>87</v>
      </c>
      <c r="O2654" s="1" t="s">
        <v>87</v>
      </c>
      <c r="P2654" s="1">
        <v>521</v>
      </c>
      <c r="Q2654" s="1">
        <v>2087377</v>
      </c>
      <c r="R2654" s="1">
        <v>51697.872329821017</v>
      </c>
      <c r="S2654" s="1">
        <v>89.919578552246094</v>
      </c>
      <c r="T2654" s="1">
        <v>-328.60432385303602</v>
      </c>
      <c r="U2654" s="1">
        <v>63.008828655941464</v>
      </c>
      <c r="V2654" s="1">
        <v>110.06200408935547</v>
      </c>
      <c r="W2654" s="1">
        <v>-256.77395629882813</v>
      </c>
      <c r="X2654" s="1">
        <v>-0.49668186470163983</v>
      </c>
      <c r="Y2654" s="1">
        <v>1.9836378383013706</v>
      </c>
      <c r="Z2654" s="1">
        <v>11.869346074044124</v>
      </c>
      <c r="AA2654" s="1">
        <v>69.220749294449448</v>
      </c>
      <c r="AB2654" s="1">
        <v>16.876395591213278</v>
      </c>
      <c r="AC2654" s="1">
        <v>4.9871201991782035E-2</v>
      </c>
      <c r="AD2654" s="1">
        <v>0</v>
      </c>
      <c r="AE2654" s="1">
        <v>0</v>
      </c>
      <c r="AF2654" s="1">
        <v>0</v>
      </c>
      <c r="AG2654" s="1">
        <v>0.81189025904687462</v>
      </c>
      <c r="AH2654" s="1">
        <v>6.6992052683231575</v>
      </c>
      <c r="AI2654" s="1">
        <v>0</v>
      </c>
      <c r="AJ2654" s="1">
        <v>1.1006200313568115</v>
      </c>
      <c r="AK2654" s="1">
        <v>0</v>
      </c>
      <c r="AL2654" s="1">
        <v>0</v>
      </c>
      <c r="AM2654" s="1">
        <v>-108.75156762023327</v>
      </c>
    </row>
    <row r="2655" spans="5:39" x14ac:dyDescent="0.2">
      <c r="E2655" s="1" t="str">
        <f t="shared" si="41"/>
        <v>01-1------</v>
      </c>
      <c r="F2655" s="1">
        <v>0</v>
      </c>
      <c r="G2655" s="1">
        <v>1</v>
      </c>
      <c r="H2655" s="1" t="s">
        <v>87</v>
      </c>
      <c r="I2655" s="1">
        <v>1</v>
      </c>
      <c r="J2655" s="1" t="s">
        <v>87</v>
      </c>
      <c r="K2655" s="1" t="s">
        <v>87</v>
      </c>
      <c r="L2655" s="1" t="s">
        <v>87</v>
      </c>
      <c r="M2655" s="1" t="s">
        <v>87</v>
      </c>
      <c r="N2655" s="1" t="s">
        <v>87</v>
      </c>
      <c r="O2655" s="1" t="s">
        <v>87</v>
      </c>
      <c r="P2655" s="1">
        <v>702</v>
      </c>
      <c r="Q2655" s="1">
        <v>888963</v>
      </c>
      <c r="R2655" s="1">
        <v>20581.784127492239</v>
      </c>
      <c r="S2655" s="1">
        <v>17.247751235961914</v>
      </c>
      <c r="T2655" s="1">
        <v>-156.3739666861315</v>
      </c>
      <c r="U2655" s="1">
        <v>75.698285491235112</v>
      </c>
      <c r="V2655" s="1">
        <v>265.16177368164063</v>
      </c>
      <c r="W2655" s="1">
        <v>97.280014038085938</v>
      </c>
      <c r="X2655" s="1">
        <v>0.47265102692503508</v>
      </c>
      <c r="Y2655" s="1">
        <v>7.2668941227025205E-2</v>
      </c>
      <c r="Z2655" s="1">
        <v>1.5327972030331971</v>
      </c>
      <c r="AA2655" s="1">
        <v>12.895024877300857</v>
      </c>
      <c r="AB2655" s="1">
        <v>71.863620870609907</v>
      </c>
      <c r="AC2655" s="1">
        <v>13.58301751591461</v>
      </c>
      <c r="AD2655" s="1">
        <v>5.2870591914399134E-2</v>
      </c>
      <c r="AE2655" s="1">
        <v>7.2668941227025205E-2</v>
      </c>
      <c r="AF2655" s="1">
        <v>1.5327972030331971</v>
      </c>
      <c r="AG2655" s="1">
        <v>-100.35944365683363</v>
      </c>
      <c r="AH2655" s="1">
        <v>0.8972545743001058</v>
      </c>
      <c r="AI2655" s="1">
        <v>0.87672951361088547</v>
      </c>
      <c r="AJ2655" s="1">
        <v>2.6516177654266357</v>
      </c>
      <c r="AK2655" s="1">
        <v>0</v>
      </c>
      <c r="AL2655" s="1">
        <v>0</v>
      </c>
      <c r="AM2655" s="1">
        <v>11.379382799005478</v>
      </c>
    </row>
    <row r="2656" spans="5:39" x14ac:dyDescent="0.2">
      <c r="E2656" s="1" t="str">
        <f t="shared" si="41"/>
        <v>01-2------</v>
      </c>
      <c r="F2656" s="1">
        <v>0</v>
      </c>
      <c r="G2656" s="1">
        <v>1</v>
      </c>
      <c r="H2656" s="1" t="s">
        <v>87</v>
      </c>
      <c r="I2656" s="1">
        <v>2</v>
      </c>
      <c r="J2656" s="1" t="s">
        <v>87</v>
      </c>
      <c r="K2656" s="1" t="s">
        <v>87</v>
      </c>
      <c r="L2656" s="1" t="s">
        <v>87</v>
      </c>
      <c r="M2656" s="1" t="s">
        <v>87</v>
      </c>
      <c r="N2656" s="1" t="s">
        <v>87</v>
      </c>
      <c r="O2656" s="1" t="s">
        <v>87</v>
      </c>
      <c r="P2656" s="1">
        <v>658</v>
      </c>
      <c r="Q2656" s="1">
        <v>828214</v>
      </c>
      <c r="R2656" s="1">
        <v>34973.783081299625</v>
      </c>
      <c r="S2656" s="1">
        <v>48.3311767578125</v>
      </c>
      <c r="T2656" s="1">
        <v>-270.6968544327483</v>
      </c>
      <c r="U2656" s="1">
        <v>79.476148456852144</v>
      </c>
      <c r="V2656" s="1">
        <v>255.60845947265625</v>
      </c>
      <c r="W2656" s="1">
        <v>65.865386962890625</v>
      </c>
      <c r="X2656" s="1">
        <v>0.18832788780607679</v>
      </c>
      <c r="Y2656" s="1">
        <v>0.16577840992786888</v>
      </c>
      <c r="Z2656" s="1">
        <v>1.3674002129884306</v>
      </c>
      <c r="AA2656" s="1">
        <v>29.963753329453496</v>
      </c>
      <c r="AB2656" s="1">
        <v>63.164713467775236</v>
      </c>
      <c r="AC2656" s="1">
        <v>5.3383545798549648</v>
      </c>
      <c r="AD2656" s="1">
        <v>0</v>
      </c>
      <c r="AE2656" s="1">
        <v>0.16577840992786888</v>
      </c>
      <c r="AF2656" s="1">
        <v>1.3674002129884306</v>
      </c>
      <c r="AG2656" s="1">
        <v>-31.950391428508638</v>
      </c>
      <c r="AH2656" s="1">
        <v>4.0786092699070791</v>
      </c>
      <c r="AI2656" s="1">
        <v>11.020804782286859</v>
      </c>
      <c r="AJ2656" s="1">
        <v>2.5560846328735352</v>
      </c>
      <c r="AK2656" s="1">
        <v>0</v>
      </c>
      <c r="AL2656" s="1">
        <v>0</v>
      </c>
      <c r="AM2656" s="1">
        <v>18.328613499356909</v>
      </c>
    </row>
    <row r="2657" spans="5:39" x14ac:dyDescent="0.2">
      <c r="E2657" s="1" t="str">
        <f t="shared" si="41"/>
        <v>01-3------</v>
      </c>
      <c r="F2657" s="1">
        <v>0</v>
      </c>
      <c r="G2657" s="1">
        <v>1</v>
      </c>
      <c r="H2657" s="1" t="s">
        <v>87</v>
      </c>
      <c r="I2657" s="1">
        <v>3</v>
      </c>
      <c r="J2657" s="1" t="s">
        <v>87</v>
      </c>
      <c r="K2657" s="1" t="s">
        <v>87</v>
      </c>
      <c r="L2657" s="1" t="s">
        <v>87</v>
      </c>
      <c r="M2657" s="1" t="s">
        <v>87</v>
      </c>
      <c r="N2657" s="1" t="s">
        <v>87</v>
      </c>
      <c r="O2657" s="1" t="s">
        <v>87</v>
      </c>
      <c r="P2657" s="1">
        <v>58</v>
      </c>
      <c r="Q2657" s="1">
        <v>81911</v>
      </c>
      <c r="R2657" s="1">
        <v>74211.058713491671</v>
      </c>
      <c r="S2657" s="1">
        <v>88.581230163574219</v>
      </c>
      <c r="T2657" s="1">
        <v>-384.83312984571762</v>
      </c>
      <c r="U2657" s="1">
        <v>78.835089573670345</v>
      </c>
      <c r="V2657" s="1">
        <v>237.7861328125</v>
      </c>
      <c r="W2657" s="1">
        <v>-124.17920684814453</v>
      </c>
      <c r="X2657" s="1">
        <v>-0.16733248251795738</v>
      </c>
      <c r="Y2657" s="1">
        <v>0</v>
      </c>
      <c r="Z2657" s="1">
        <v>1.5516841449866319</v>
      </c>
      <c r="AA2657" s="1">
        <v>72.354140469534016</v>
      </c>
      <c r="AB2657" s="1">
        <v>26.094175385479364</v>
      </c>
      <c r="AC2657" s="1">
        <v>0</v>
      </c>
      <c r="AD2657" s="1">
        <v>0</v>
      </c>
      <c r="AE2657" s="1">
        <v>0</v>
      </c>
      <c r="AF2657" s="1">
        <v>0</v>
      </c>
      <c r="AG2657" s="1">
        <v>-2.7431581576595514</v>
      </c>
      <c r="AH2657" s="1">
        <v>6.2917608200635637</v>
      </c>
      <c r="AI2657" s="1">
        <v>0</v>
      </c>
      <c r="AJ2657" s="1">
        <v>2.3778612613677979</v>
      </c>
      <c r="AK2657" s="1">
        <v>0</v>
      </c>
      <c r="AL2657" s="1">
        <v>1</v>
      </c>
      <c r="AM2657" s="1">
        <v>-59.515898980662037</v>
      </c>
    </row>
    <row r="2658" spans="5:39" x14ac:dyDescent="0.2">
      <c r="E2658" s="1" t="str">
        <f t="shared" si="41"/>
        <v>10-1------</v>
      </c>
      <c r="F2658" s="1">
        <v>1</v>
      </c>
      <c r="G2658" s="1">
        <v>0</v>
      </c>
      <c r="H2658" s="1" t="s">
        <v>87</v>
      </c>
      <c r="I2658" s="1">
        <v>1</v>
      </c>
      <c r="J2658" s="1" t="s">
        <v>87</v>
      </c>
      <c r="K2658" s="1" t="s">
        <v>87</v>
      </c>
      <c r="L2658" s="1" t="s">
        <v>87</v>
      </c>
      <c r="M2658" s="1" t="s">
        <v>87</v>
      </c>
      <c r="N2658" s="1" t="s">
        <v>87</v>
      </c>
      <c r="O2658" s="1" t="s">
        <v>87</v>
      </c>
      <c r="P2658" s="1">
        <v>1345</v>
      </c>
      <c r="Q2658" s="1">
        <v>3887044</v>
      </c>
      <c r="R2658" s="1">
        <v>18374.008713908581</v>
      </c>
      <c r="S2658" s="1">
        <v>15.336400032043457</v>
      </c>
      <c r="T2658" s="1">
        <v>-230.38493167646453</v>
      </c>
      <c r="U2658" s="1">
        <v>78.406293640997063</v>
      </c>
      <c r="V2658" s="1">
        <v>208.98757934570313</v>
      </c>
      <c r="W2658" s="1">
        <v>59.482391357421875</v>
      </c>
      <c r="X2658" s="1">
        <v>0.32373115896258103</v>
      </c>
      <c r="Y2658" s="1">
        <v>0.41712931471833092</v>
      </c>
      <c r="Z2658" s="1">
        <v>6.1096041104757237</v>
      </c>
      <c r="AA2658" s="1">
        <v>27.050298375835208</v>
      </c>
      <c r="AB2658" s="1">
        <v>48.38288426886858</v>
      </c>
      <c r="AC2658" s="1">
        <v>16.793198121760391</v>
      </c>
      <c r="AD2658" s="1">
        <v>1.2468858083417629</v>
      </c>
      <c r="AE2658" s="1">
        <v>0.41712931471833092</v>
      </c>
      <c r="AF2658" s="1">
        <v>6.1096041104757237</v>
      </c>
      <c r="AG2658" s="1">
        <v>-14.5718920295147</v>
      </c>
      <c r="AH2658" s="1">
        <v>3.3308463481268662</v>
      </c>
      <c r="AI2658" s="1">
        <v>6.4910879816304936</v>
      </c>
      <c r="AJ2658" s="1">
        <v>2.0898756980895996</v>
      </c>
      <c r="AK2658" s="1">
        <v>0</v>
      </c>
      <c r="AL2658" s="1">
        <v>0</v>
      </c>
      <c r="AM2658" s="1">
        <v>7.2234121166464478</v>
      </c>
    </row>
    <row r="2659" spans="5:39" x14ac:dyDescent="0.2">
      <c r="E2659" s="1" t="str">
        <f t="shared" si="41"/>
        <v>10-2------</v>
      </c>
      <c r="F2659" s="1">
        <v>1</v>
      </c>
      <c r="G2659" s="1">
        <v>0</v>
      </c>
      <c r="H2659" s="1" t="s">
        <v>87</v>
      </c>
      <c r="I2659" s="1">
        <v>2</v>
      </c>
      <c r="J2659" s="1" t="s">
        <v>87</v>
      </c>
      <c r="K2659" s="1" t="s">
        <v>87</v>
      </c>
      <c r="L2659" s="1" t="s">
        <v>87</v>
      </c>
      <c r="M2659" s="1" t="s">
        <v>87</v>
      </c>
      <c r="N2659" s="1" t="s">
        <v>87</v>
      </c>
      <c r="O2659" s="1" t="s">
        <v>87</v>
      </c>
      <c r="P2659" s="1">
        <v>2428</v>
      </c>
      <c r="Q2659" s="1">
        <v>6524248</v>
      </c>
      <c r="R2659" s="1">
        <v>39402.587068064131</v>
      </c>
      <c r="S2659" s="1">
        <v>55.575035095214844</v>
      </c>
      <c r="T2659" s="1">
        <v>-348.55340293319551</v>
      </c>
      <c r="U2659" s="1">
        <v>88.378414740425072</v>
      </c>
      <c r="V2659" s="1">
        <v>223.86904907226563</v>
      </c>
      <c r="W2659" s="1">
        <v>27.455907821655273</v>
      </c>
      <c r="X2659" s="1">
        <v>6.9680469899674011E-2</v>
      </c>
      <c r="Y2659" s="1">
        <v>0.32960120461392639</v>
      </c>
      <c r="Z2659" s="1">
        <v>4.3327445553878396</v>
      </c>
      <c r="AA2659" s="1">
        <v>38.530846773451898</v>
      </c>
      <c r="AB2659" s="1">
        <v>52.275128106718206</v>
      </c>
      <c r="AC2659" s="1">
        <v>4.5316793598281366</v>
      </c>
      <c r="AD2659" s="1">
        <v>0</v>
      </c>
      <c r="AE2659" s="1">
        <v>0.32960120461392639</v>
      </c>
      <c r="AF2659" s="1">
        <v>4.3327445553878396</v>
      </c>
      <c r="AG2659" s="1">
        <v>-0.67475459732080223</v>
      </c>
      <c r="AH2659" s="1">
        <v>7.0418269872144732</v>
      </c>
      <c r="AI2659" s="1">
        <v>11.1974180868964</v>
      </c>
      <c r="AJ2659" s="1">
        <v>2.2386906147003174</v>
      </c>
      <c r="AK2659" s="1">
        <v>0</v>
      </c>
      <c r="AL2659" s="1">
        <v>0</v>
      </c>
      <c r="AM2659" s="1">
        <v>46.197355667712522</v>
      </c>
    </row>
    <row r="2660" spans="5:39" x14ac:dyDescent="0.2">
      <c r="E2660" s="1" t="str">
        <f t="shared" si="41"/>
        <v>10-3------</v>
      </c>
      <c r="F2660" s="1">
        <v>1</v>
      </c>
      <c r="G2660" s="1">
        <v>0</v>
      </c>
      <c r="H2660" s="1" t="s">
        <v>87</v>
      </c>
      <c r="I2660" s="1">
        <v>3</v>
      </c>
      <c r="J2660" s="1" t="s">
        <v>87</v>
      </c>
      <c r="K2660" s="1" t="s">
        <v>87</v>
      </c>
      <c r="L2660" s="1" t="s">
        <v>87</v>
      </c>
      <c r="M2660" s="1" t="s">
        <v>87</v>
      </c>
      <c r="N2660" s="1" t="s">
        <v>87</v>
      </c>
      <c r="O2660" s="1" t="s">
        <v>87</v>
      </c>
      <c r="P2660" s="1">
        <v>1360</v>
      </c>
      <c r="Q2660" s="1">
        <v>3737983</v>
      </c>
      <c r="R2660" s="1">
        <v>81475.962361009704</v>
      </c>
      <c r="S2660" s="1">
        <v>91.036186218261719</v>
      </c>
      <c r="T2660" s="1">
        <v>-451.80858322195564</v>
      </c>
      <c r="U2660" s="1">
        <v>87.255122081351644</v>
      </c>
      <c r="V2660" s="1">
        <v>218.91629028320313</v>
      </c>
      <c r="W2660" s="1">
        <v>-209.63653564453125</v>
      </c>
      <c r="X2660" s="1">
        <v>-0.25729863087183708</v>
      </c>
      <c r="Y2660" s="1">
        <v>0.5119338423957519</v>
      </c>
      <c r="Z2660" s="1">
        <v>4.4440009491749963</v>
      </c>
      <c r="AA2660" s="1">
        <v>68.50346831432887</v>
      </c>
      <c r="AB2660" s="1">
        <v>26.199798126422724</v>
      </c>
      <c r="AC2660" s="1">
        <v>0.34079876767764861</v>
      </c>
      <c r="AD2660" s="1">
        <v>0</v>
      </c>
      <c r="AE2660" s="1">
        <v>0</v>
      </c>
      <c r="AF2660" s="1">
        <v>0</v>
      </c>
      <c r="AG2660" s="1">
        <v>-0.45772846936631628</v>
      </c>
      <c r="AH2660" s="1">
        <v>11.490872648603903</v>
      </c>
      <c r="AI2660" s="1">
        <v>0</v>
      </c>
      <c r="AJ2660" s="1">
        <v>2.1891629695892334</v>
      </c>
      <c r="AK2660" s="1">
        <v>0</v>
      </c>
      <c r="AL2660" s="1">
        <v>0</v>
      </c>
      <c r="AM2660" s="1">
        <v>-75.032516805727582</v>
      </c>
    </row>
    <row r="2661" spans="5:39" x14ac:dyDescent="0.2">
      <c r="E2661" s="1" t="str">
        <f t="shared" si="41"/>
        <v>11-1------</v>
      </c>
      <c r="F2661" s="1">
        <v>1</v>
      </c>
      <c r="G2661" s="1">
        <v>1</v>
      </c>
      <c r="H2661" s="1" t="s">
        <v>87</v>
      </c>
      <c r="I2661" s="1">
        <v>1</v>
      </c>
      <c r="J2661" s="1" t="s">
        <v>87</v>
      </c>
      <c r="K2661" s="1" t="s">
        <v>87</v>
      </c>
      <c r="L2661" s="1" t="s">
        <v>87</v>
      </c>
      <c r="M2661" s="1" t="s">
        <v>87</v>
      </c>
      <c r="N2661" s="1" t="s">
        <v>87</v>
      </c>
      <c r="O2661" s="1" t="s">
        <v>87</v>
      </c>
      <c r="P2661" s="1">
        <v>1226</v>
      </c>
      <c r="Q2661" s="1">
        <v>1191496</v>
      </c>
      <c r="R2661" s="1">
        <v>29645.464136208309</v>
      </c>
      <c r="S2661" s="1">
        <v>18.169090270996094</v>
      </c>
      <c r="T2661" s="1">
        <v>-282.63910861966338</v>
      </c>
      <c r="U2661" s="1">
        <v>101.94133249855759</v>
      </c>
      <c r="V2661" s="1">
        <v>416.24530029296875</v>
      </c>
      <c r="W2661" s="1">
        <v>198.33981323242188</v>
      </c>
      <c r="X2661" s="1">
        <v>0.6690393252780078</v>
      </c>
      <c r="Y2661" s="1">
        <v>0.10566548272088198</v>
      </c>
      <c r="Z2661" s="1">
        <v>1.1342043951469414</v>
      </c>
      <c r="AA2661" s="1">
        <v>15.145413832694359</v>
      </c>
      <c r="AB2661" s="1">
        <v>56.525913641338285</v>
      </c>
      <c r="AC2661" s="1">
        <v>26.661272887193917</v>
      </c>
      <c r="AD2661" s="1">
        <v>0.42752976090561778</v>
      </c>
      <c r="AE2661" s="1">
        <v>0.10566548272088198</v>
      </c>
      <c r="AF2661" s="1">
        <v>1.1342043951469414</v>
      </c>
      <c r="AG2661" s="1">
        <v>-89.71348701853222</v>
      </c>
      <c r="AH2661" s="1">
        <v>5.7548323013844662</v>
      </c>
      <c r="AI2661" s="1">
        <v>2.1412682519749473</v>
      </c>
      <c r="AJ2661" s="1">
        <v>4.1624526977539063</v>
      </c>
      <c r="AK2661" s="1">
        <v>0</v>
      </c>
      <c r="AL2661" s="1">
        <v>0</v>
      </c>
      <c r="AM2661" s="1">
        <v>44.609683562628248</v>
      </c>
    </row>
    <row r="2662" spans="5:39" x14ac:dyDescent="0.2">
      <c r="E2662" s="1" t="str">
        <f t="shared" si="41"/>
        <v>11-2------</v>
      </c>
      <c r="F2662" s="1">
        <v>1</v>
      </c>
      <c r="G2662" s="1">
        <v>1</v>
      </c>
      <c r="H2662" s="1" t="s">
        <v>87</v>
      </c>
      <c r="I2662" s="1">
        <v>2</v>
      </c>
      <c r="J2662" s="1" t="s">
        <v>87</v>
      </c>
      <c r="K2662" s="1" t="s">
        <v>87</v>
      </c>
      <c r="L2662" s="1" t="s">
        <v>87</v>
      </c>
      <c r="M2662" s="1" t="s">
        <v>87</v>
      </c>
      <c r="N2662" s="1" t="s">
        <v>87</v>
      </c>
      <c r="O2662" s="1" t="s">
        <v>87</v>
      </c>
      <c r="P2662" s="1">
        <v>2830</v>
      </c>
      <c r="Q2662" s="1">
        <v>3920917</v>
      </c>
      <c r="R2662" s="1">
        <v>53753.230482138977</v>
      </c>
      <c r="S2662" s="1">
        <v>57.497386932373047</v>
      </c>
      <c r="T2662" s="1">
        <v>-413.72768066695835</v>
      </c>
      <c r="U2662" s="1">
        <v>98.992095316945651</v>
      </c>
      <c r="V2662" s="1">
        <v>382.80007934570313</v>
      </c>
      <c r="W2662" s="1">
        <v>147.6094970703125</v>
      </c>
      <c r="X2662" s="1">
        <v>0.27460581577391874</v>
      </c>
      <c r="Y2662" s="1">
        <v>0.13019913453919071</v>
      </c>
      <c r="Z2662" s="1">
        <v>1.3338971470194345</v>
      </c>
      <c r="AA2662" s="1">
        <v>20.366077629289268</v>
      </c>
      <c r="AB2662" s="1">
        <v>71.803458221635395</v>
      </c>
      <c r="AC2662" s="1">
        <v>6.3663678675167059</v>
      </c>
      <c r="AD2662" s="1">
        <v>0</v>
      </c>
      <c r="AE2662" s="1">
        <v>0.13019913453919071</v>
      </c>
      <c r="AF2662" s="1">
        <v>1.3338971470194345</v>
      </c>
      <c r="AG2662" s="1">
        <v>-1.0079742620061309</v>
      </c>
      <c r="AH2662" s="1">
        <v>10.567510360471811</v>
      </c>
      <c r="AI2662" s="1">
        <v>6.989219335081108</v>
      </c>
      <c r="AJ2662" s="1">
        <v>3.8280007839202881</v>
      </c>
      <c r="AK2662" s="1">
        <v>0</v>
      </c>
      <c r="AL2662" s="1">
        <v>0</v>
      </c>
      <c r="AM2662" s="1">
        <v>62.996265055618096</v>
      </c>
    </row>
    <row r="2663" spans="5:39" x14ac:dyDescent="0.2">
      <c r="E2663" s="1" t="str">
        <f t="shared" si="41"/>
        <v>11-3------</v>
      </c>
      <c r="F2663" s="1">
        <v>1</v>
      </c>
      <c r="G2663" s="1">
        <v>1</v>
      </c>
      <c r="H2663" s="1" t="s">
        <v>87</v>
      </c>
      <c r="I2663" s="1">
        <v>3</v>
      </c>
      <c r="J2663" s="1" t="s">
        <v>87</v>
      </c>
      <c r="K2663" s="1" t="s">
        <v>87</v>
      </c>
      <c r="L2663" s="1" t="s">
        <v>87</v>
      </c>
      <c r="M2663" s="1" t="s">
        <v>87</v>
      </c>
      <c r="N2663" s="1" t="s">
        <v>87</v>
      </c>
      <c r="O2663" s="1" t="s">
        <v>87</v>
      </c>
      <c r="P2663" s="1">
        <v>927</v>
      </c>
      <c r="Q2663" s="1">
        <v>1566926</v>
      </c>
      <c r="R2663" s="1">
        <v>96293.076874811028</v>
      </c>
      <c r="S2663" s="1">
        <v>90.130714416503906</v>
      </c>
      <c r="T2663" s="1">
        <v>-489.89866976247174</v>
      </c>
      <c r="U2663" s="1">
        <v>95.249656924337785</v>
      </c>
      <c r="V2663" s="1">
        <v>359.55691528320313</v>
      </c>
      <c r="W2663" s="1">
        <v>-146.89736938476563</v>
      </c>
      <c r="X2663" s="1">
        <v>-0.15255236840727851</v>
      </c>
      <c r="Y2663" s="1">
        <v>0.34979316189788157</v>
      </c>
      <c r="Z2663" s="1">
        <v>2.3436971497058572</v>
      </c>
      <c r="AA2663" s="1">
        <v>55.95733302019368</v>
      </c>
      <c r="AB2663" s="1">
        <v>41.349176668202581</v>
      </c>
      <c r="AC2663" s="1">
        <v>0</v>
      </c>
      <c r="AD2663" s="1">
        <v>0</v>
      </c>
      <c r="AE2663" s="1">
        <v>0</v>
      </c>
      <c r="AF2663" s="1">
        <v>0</v>
      </c>
      <c r="AG2663" s="1">
        <v>0</v>
      </c>
      <c r="AH2663" s="1">
        <v>15.972970009542715</v>
      </c>
      <c r="AI2663" s="1">
        <v>0</v>
      </c>
      <c r="AJ2663" s="1">
        <v>3.595569372177124</v>
      </c>
      <c r="AK2663" s="1">
        <v>0</v>
      </c>
      <c r="AL2663" s="1">
        <v>0</v>
      </c>
      <c r="AM2663" s="1">
        <v>-127.77825536065612</v>
      </c>
    </row>
    <row r="2664" spans="5:39" x14ac:dyDescent="0.2">
      <c r="E2664" s="1" t="str">
        <f t="shared" si="41"/>
        <v>00----0---</v>
      </c>
      <c r="F2664" s="1">
        <v>0</v>
      </c>
      <c r="G2664" s="1">
        <v>0</v>
      </c>
      <c r="H2664" s="1" t="s">
        <v>87</v>
      </c>
      <c r="I2664" s="1" t="s">
        <v>87</v>
      </c>
      <c r="J2664" s="1" t="s">
        <v>87</v>
      </c>
      <c r="K2664" s="1" t="s">
        <v>87</v>
      </c>
      <c r="L2664" s="1">
        <v>0</v>
      </c>
      <c r="M2664" s="1" t="s">
        <v>87</v>
      </c>
      <c r="N2664" s="1" t="s">
        <v>87</v>
      </c>
      <c r="O2664" s="1" t="s">
        <v>87</v>
      </c>
      <c r="P2664" s="1">
        <v>2632</v>
      </c>
      <c r="Q2664" s="1">
        <v>11056067</v>
      </c>
      <c r="R2664" s="1">
        <v>21985.988745032075</v>
      </c>
      <c r="S2664" s="1">
        <v>39.848484039306641</v>
      </c>
      <c r="T2664" s="1">
        <v>-209.65288877051819</v>
      </c>
      <c r="U2664" s="1">
        <v>56.55188147061007</v>
      </c>
      <c r="V2664" s="1">
        <v>109.93914031982422</v>
      </c>
      <c r="W2664" s="1">
        <v>-35.823383331298828</v>
      </c>
      <c r="X2664" s="1">
        <v>-0.16293733134650781</v>
      </c>
      <c r="Y2664" s="1">
        <v>0.81152728180825962</v>
      </c>
      <c r="Z2664" s="1">
        <v>11.007142051508914</v>
      </c>
      <c r="AA2664" s="1">
        <v>42.344271249441597</v>
      </c>
      <c r="AB2664" s="1">
        <v>37.070985550286551</v>
      </c>
      <c r="AC2664" s="1">
        <v>8.2134813401546864</v>
      </c>
      <c r="AD2664" s="1">
        <v>0.55259252679999127</v>
      </c>
      <c r="AE2664" s="1">
        <v>0.62533087037189627</v>
      </c>
      <c r="AF2664" s="1">
        <v>9.413437888898466</v>
      </c>
      <c r="AG2664" s="1">
        <v>-4.5636455222570245</v>
      </c>
      <c r="AH2664" s="1">
        <v>2.7445527286315472</v>
      </c>
      <c r="AI2664" s="1">
        <v>10.475474155726518</v>
      </c>
      <c r="AJ2664" s="1">
        <v>1.0993914604187012</v>
      </c>
      <c r="AK2664" s="1">
        <v>0</v>
      </c>
      <c r="AL2664" s="1">
        <v>0</v>
      </c>
      <c r="AM2664" s="1">
        <v>-1.3178985094990756</v>
      </c>
    </row>
    <row r="2665" spans="5:39" x14ac:dyDescent="0.2">
      <c r="E2665" s="1" t="str">
        <f t="shared" si="41"/>
        <v>00----1---</v>
      </c>
      <c r="F2665" s="1">
        <v>0</v>
      </c>
      <c r="G2665" s="1">
        <v>0</v>
      </c>
      <c r="H2665" s="1" t="s">
        <v>87</v>
      </c>
      <c r="I2665" s="1" t="s">
        <v>87</v>
      </c>
      <c r="J2665" s="1" t="s">
        <v>87</v>
      </c>
      <c r="K2665" s="1" t="s">
        <v>87</v>
      </c>
      <c r="L2665" s="1">
        <v>1</v>
      </c>
      <c r="M2665" s="1" t="s">
        <v>87</v>
      </c>
      <c r="N2665" s="1" t="s">
        <v>87</v>
      </c>
      <c r="O2665" s="1" t="s">
        <v>87</v>
      </c>
      <c r="P2665" s="1">
        <v>1718</v>
      </c>
      <c r="Q2665" s="1">
        <v>7435909</v>
      </c>
      <c r="R2665" s="1">
        <v>22502.429034429591</v>
      </c>
      <c r="S2665" s="1">
        <v>39.808395385742188</v>
      </c>
      <c r="T2665" s="1">
        <v>-140.6110844658127</v>
      </c>
      <c r="U2665" s="1">
        <v>49.58216196751075</v>
      </c>
      <c r="V2665" s="1">
        <v>111.24997711181641</v>
      </c>
      <c r="W2665" s="1">
        <v>7.4512629508972168</v>
      </c>
      <c r="X2665" s="1">
        <v>3.311314942709738E-2</v>
      </c>
      <c r="Y2665" s="1">
        <v>0.41565866392393985</v>
      </c>
      <c r="Z2665" s="1">
        <v>5.243340121564156</v>
      </c>
      <c r="AA2665" s="1">
        <v>31.051953432996559</v>
      </c>
      <c r="AB2665" s="1">
        <v>51.193297282148023</v>
      </c>
      <c r="AC2665" s="1">
        <v>12.069217092355487</v>
      </c>
      <c r="AD2665" s="1">
        <v>2.6533407011839441E-2</v>
      </c>
      <c r="AE2665" s="1">
        <v>0.13566599591253739</v>
      </c>
      <c r="AF2665" s="1">
        <v>4.2810233422705952</v>
      </c>
      <c r="AG2665" s="1">
        <v>-8.8615852577230232</v>
      </c>
      <c r="AH2665" s="1">
        <v>1.5705814826952047</v>
      </c>
      <c r="AI2665" s="1">
        <v>4.4466265682133832</v>
      </c>
      <c r="AJ2665" s="1">
        <v>1.1124997138977051</v>
      </c>
      <c r="AK2665" s="1">
        <v>0</v>
      </c>
      <c r="AL2665" s="1">
        <v>0</v>
      </c>
      <c r="AM2665" s="1">
        <v>-9.9254133835739538</v>
      </c>
    </row>
    <row r="2666" spans="5:39" x14ac:dyDescent="0.2">
      <c r="E2666" s="1" t="str">
        <f t="shared" si="41"/>
        <v>01----0---</v>
      </c>
      <c r="F2666" s="1">
        <v>0</v>
      </c>
      <c r="G2666" s="1">
        <v>1</v>
      </c>
      <c r="H2666" s="1" t="s">
        <v>87</v>
      </c>
      <c r="I2666" s="1" t="s">
        <v>87</v>
      </c>
      <c r="J2666" s="1" t="s">
        <v>87</v>
      </c>
      <c r="K2666" s="1" t="s">
        <v>87</v>
      </c>
      <c r="L2666" s="1">
        <v>0</v>
      </c>
      <c r="M2666" s="1" t="s">
        <v>87</v>
      </c>
      <c r="N2666" s="1" t="s">
        <v>87</v>
      </c>
      <c r="O2666" s="1" t="s">
        <v>87</v>
      </c>
      <c r="P2666" s="1">
        <v>915</v>
      </c>
      <c r="Q2666" s="1">
        <v>1108709</v>
      </c>
      <c r="R2666" s="1">
        <v>29384.147342265765</v>
      </c>
      <c r="S2666" s="1">
        <v>34.763896942138672</v>
      </c>
      <c r="T2666" s="1">
        <v>-258.05618005042527</v>
      </c>
      <c r="U2666" s="1">
        <v>80.41216270839351</v>
      </c>
      <c r="V2666" s="1">
        <v>259.55630493164063</v>
      </c>
      <c r="W2666" s="1">
        <v>54.509952545166016</v>
      </c>
      <c r="X2666" s="1">
        <v>0.18550802890495866</v>
      </c>
      <c r="Y2666" s="1">
        <v>5.826596519014457E-2</v>
      </c>
      <c r="Z2666" s="1">
        <v>2.3650930947615652</v>
      </c>
      <c r="AA2666" s="1">
        <v>27.052184116842206</v>
      </c>
      <c r="AB2666" s="1">
        <v>63.698048811726068</v>
      </c>
      <c r="AC2666" s="1">
        <v>6.8264080114800185</v>
      </c>
      <c r="AD2666" s="1">
        <v>0</v>
      </c>
      <c r="AE2666" s="1">
        <v>5.826596519014457E-2</v>
      </c>
      <c r="AF2666" s="1">
        <v>2.2504552592249185</v>
      </c>
      <c r="AG2666" s="1">
        <v>-53.391853656501276</v>
      </c>
      <c r="AH2666" s="1">
        <v>3.2516618087027478</v>
      </c>
      <c r="AI2666" s="1">
        <v>2.6649569017562378</v>
      </c>
      <c r="AJ2666" s="1">
        <v>2.5955629348754883</v>
      </c>
      <c r="AK2666" s="1">
        <v>0</v>
      </c>
      <c r="AL2666" s="1">
        <v>0</v>
      </c>
      <c r="AM2666" s="1">
        <v>20.072908779390648</v>
      </c>
    </row>
    <row r="2667" spans="5:39" x14ac:dyDescent="0.2">
      <c r="E2667" s="1" t="str">
        <f t="shared" si="41"/>
        <v>01----1---</v>
      </c>
      <c r="F2667" s="1">
        <v>0</v>
      </c>
      <c r="G2667" s="1">
        <v>1</v>
      </c>
      <c r="H2667" s="1" t="s">
        <v>87</v>
      </c>
      <c r="I2667" s="1" t="s">
        <v>87</v>
      </c>
      <c r="J2667" s="1" t="s">
        <v>87</v>
      </c>
      <c r="K2667" s="1" t="s">
        <v>87</v>
      </c>
      <c r="L2667" s="1">
        <v>1</v>
      </c>
      <c r="M2667" s="1" t="s">
        <v>87</v>
      </c>
      <c r="N2667" s="1" t="s">
        <v>87</v>
      </c>
      <c r="O2667" s="1" t="s">
        <v>87</v>
      </c>
      <c r="P2667" s="1">
        <v>503</v>
      </c>
      <c r="Q2667" s="1">
        <v>690379</v>
      </c>
      <c r="R2667" s="1">
        <v>30073.99523856899</v>
      </c>
      <c r="S2667" s="1">
        <v>34.870559692382813</v>
      </c>
      <c r="T2667" s="1">
        <v>-157.33162844703207</v>
      </c>
      <c r="U2667" s="1">
        <v>73.032358025079972</v>
      </c>
      <c r="V2667" s="1">
        <v>259.45516967773438</v>
      </c>
      <c r="W2667" s="1">
        <v>102.00433349609375</v>
      </c>
      <c r="X2667" s="1">
        <v>0.33917786009780393</v>
      </c>
      <c r="Y2667" s="1">
        <v>0.19887626941143921</v>
      </c>
      <c r="Z2667" s="1">
        <v>0</v>
      </c>
      <c r="AA2667" s="1">
        <v>17.690572859255568</v>
      </c>
      <c r="AB2667" s="1">
        <v>69.11102452421062</v>
      </c>
      <c r="AC2667" s="1">
        <v>12.931447798962598</v>
      </c>
      <c r="AD2667" s="1">
        <v>6.8078548159778901E-2</v>
      </c>
      <c r="AE2667" s="1">
        <v>0.19887626941143921</v>
      </c>
      <c r="AF2667" s="1">
        <v>0</v>
      </c>
      <c r="AG2667" s="1">
        <v>-82.137862296725686</v>
      </c>
      <c r="AH2667" s="1">
        <v>1.5727667328635113</v>
      </c>
      <c r="AI2667" s="1">
        <v>10.07027040071576</v>
      </c>
      <c r="AJ2667" s="1">
        <v>2.5945518016815186</v>
      </c>
      <c r="AK2667" s="1">
        <v>0</v>
      </c>
      <c r="AL2667" s="1">
        <v>0</v>
      </c>
      <c r="AM2667" s="1">
        <v>-2.6567390511382114</v>
      </c>
    </row>
    <row r="2668" spans="5:39" x14ac:dyDescent="0.2">
      <c r="E2668" s="1" t="str">
        <f t="shared" si="41"/>
        <v>10----0---</v>
      </c>
      <c r="F2668" s="1">
        <v>1</v>
      </c>
      <c r="G2668" s="1">
        <v>0</v>
      </c>
      <c r="H2668" s="1" t="s">
        <v>87</v>
      </c>
      <c r="I2668" s="1" t="s">
        <v>87</v>
      </c>
      <c r="J2668" s="1" t="s">
        <v>87</v>
      </c>
      <c r="K2668" s="1" t="s">
        <v>87</v>
      </c>
      <c r="L2668" s="1">
        <v>0</v>
      </c>
      <c r="M2668" s="1" t="s">
        <v>87</v>
      </c>
      <c r="N2668" s="1" t="s">
        <v>87</v>
      </c>
      <c r="O2668" s="1" t="s">
        <v>87</v>
      </c>
      <c r="P2668" s="1">
        <v>3559</v>
      </c>
      <c r="Q2668" s="1">
        <v>9846807</v>
      </c>
      <c r="R2668" s="1">
        <v>44487.568731619031</v>
      </c>
      <c r="S2668" s="1">
        <v>53.331047058105469</v>
      </c>
      <c r="T2668" s="1">
        <v>-374.74335141338122</v>
      </c>
      <c r="U2668" s="1">
        <v>87.982013678671564</v>
      </c>
      <c r="V2668" s="1">
        <v>220.33351135253906</v>
      </c>
      <c r="W2668" s="1">
        <v>-45.576541900634766</v>
      </c>
      <c r="X2668" s="1">
        <v>-0.10244781452451404</v>
      </c>
      <c r="Y2668" s="1">
        <v>0.42935745567065547</v>
      </c>
      <c r="Z2668" s="1">
        <v>5.6804708368915939</v>
      </c>
      <c r="AA2668" s="1">
        <v>48.086003919849347</v>
      </c>
      <c r="AB2668" s="1">
        <v>40.002205791176777</v>
      </c>
      <c r="AC2668" s="1">
        <v>5.5418675312718122</v>
      </c>
      <c r="AD2668" s="1">
        <v>0.26009446513981638</v>
      </c>
      <c r="AE2668" s="1">
        <v>0.33664719944241828</v>
      </c>
      <c r="AF2668" s="1">
        <v>4.6107535163429123</v>
      </c>
      <c r="AG2668" s="1">
        <v>-3.0650599031609591</v>
      </c>
      <c r="AH2668" s="1">
        <v>7.9928488609368813</v>
      </c>
      <c r="AI2668" s="1">
        <v>9.0530413735886821</v>
      </c>
      <c r="AJ2668" s="1">
        <v>2.2033350467681885</v>
      </c>
      <c r="AK2668" s="1">
        <v>0</v>
      </c>
      <c r="AL2668" s="1">
        <v>0</v>
      </c>
      <c r="AM2668" s="1">
        <v>6.8704610474088046</v>
      </c>
    </row>
    <row r="2669" spans="5:39" x14ac:dyDescent="0.2">
      <c r="E2669" s="1" t="str">
        <f t="shared" si="41"/>
        <v>10----1---</v>
      </c>
      <c r="F2669" s="1">
        <v>1</v>
      </c>
      <c r="G2669" s="1">
        <v>0</v>
      </c>
      <c r="H2669" s="1" t="s">
        <v>87</v>
      </c>
      <c r="I2669" s="1" t="s">
        <v>87</v>
      </c>
      <c r="J2669" s="1" t="s">
        <v>87</v>
      </c>
      <c r="K2669" s="1" t="s">
        <v>87</v>
      </c>
      <c r="L2669" s="1">
        <v>1</v>
      </c>
      <c r="M2669" s="1" t="s">
        <v>87</v>
      </c>
      <c r="N2669" s="1" t="s">
        <v>87</v>
      </c>
      <c r="O2669" s="1" t="s">
        <v>87</v>
      </c>
      <c r="P2669" s="1">
        <v>1574</v>
      </c>
      <c r="Q2669" s="1">
        <v>4302468</v>
      </c>
      <c r="R2669" s="1">
        <v>45320.055655403936</v>
      </c>
      <c r="S2669" s="1">
        <v>55.165958404541016</v>
      </c>
      <c r="T2669" s="1">
        <v>-271.56333429569401</v>
      </c>
      <c r="U2669" s="1">
        <v>79.300453532866044</v>
      </c>
      <c r="V2669" s="1">
        <v>214.21310424804688</v>
      </c>
      <c r="W2669" s="1">
        <v>17.549327850341797</v>
      </c>
      <c r="X2669" s="1">
        <v>3.8723094216344428E-2</v>
      </c>
      <c r="Y2669" s="1">
        <v>0.33878229890379197</v>
      </c>
      <c r="Z2669" s="1">
        <v>2.9502369337784731</v>
      </c>
      <c r="AA2669" s="1">
        <v>32.330676253722288</v>
      </c>
      <c r="AB2669" s="1">
        <v>54.192779586042242</v>
      </c>
      <c r="AC2669" s="1">
        <v>9.6562949451338156</v>
      </c>
      <c r="AD2669" s="1">
        <v>0.53122998241939279</v>
      </c>
      <c r="AE2669" s="1">
        <v>0.10619486304139857</v>
      </c>
      <c r="AF2669" s="1">
        <v>1.5374896454778977</v>
      </c>
      <c r="AG2669" s="1">
        <v>-7.5709532564826549</v>
      </c>
      <c r="AH2669" s="1">
        <v>5.3779408590417308</v>
      </c>
      <c r="AI2669" s="1">
        <v>2.1249027261385658</v>
      </c>
      <c r="AJ2669" s="1">
        <v>2.1421310901641846</v>
      </c>
      <c r="AK2669" s="1">
        <v>0</v>
      </c>
      <c r="AL2669" s="1">
        <v>0</v>
      </c>
      <c r="AM2669" s="1">
        <v>-4.3327806630929366</v>
      </c>
    </row>
    <row r="2670" spans="5:39" x14ac:dyDescent="0.2">
      <c r="E2670" s="1" t="str">
        <f t="shared" si="41"/>
        <v>11----0---</v>
      </c>
      <c r="F2670" s="1">
        <v>1</v>
      </c>
      <c r="G2670" s="1">
        <v>1</v>
      </c>
      <c r="H2670" s="1" t="s">
        <v>87</v>
      </c>
      <c r="I2670" s="1" t="s">
        <v>87</v>
      </c>
      <c r="J2670" s="1" t="s">
        <v>87</v>
      </c>
      <c r="K2670" s="1" t="s">
        <v>87</v>
      </c>
      <c r="L2670" s="1">
        <v>0</v>
      </c>
      <c r="M2670" s="1" t="s">
        <v>87</v>
      </c>
      <c r="N2670" s="1" t="s">
        <v>87</v>
      </c>
      <c r="O2670" s="1" t="s">
        <v>87</v>
      </c>
      <c r="P2670" s="1">
        <v>3538</v>
      </c>
      <c r="Q2670" s="1">
        <v>4777044</v>
      </c>
      <c r="R2670" s="1">
        <v>58408.143511406386</v>
      </c>
      <c r="S2670" s="1">
        <v>57.847957611083984</v>
      </c>
      <c r="T2670" s="1">
        <v>-440.71972184365666</v>
      </c>
      <c r="U2670" s="1">
        <v>100.99358590643834</v>
      </c>
      <c r="V2670" s="1">
        <v>383.22235107421875</v>
      </c>
      <c r="W2670" s="1">
        <v>68.315521240234375</v>
      </c>
      <c r="X2670" s="1">
        <v>0.11696232260300003</v>
      </c>
      <c r="Y2670" s="1">
        <v>0.1506789554377142</v>
      </c>
      <c r="Z2670" s="1">
        <v>1.9646459191081347</v>
      </c>
      <c r="AA2670" s="1">
        <v>29.841383081252758</v>
      </c>
      <c r="AB2670" s="1">
        <v>61.118423862120594</v>
      </c>
      <c r="AC2670" s="1">
        <v>6.8648519879657792</v>
      </c>
      <c r="AD2670" s="1">
        <v>6.0016194115021751E-2</v>
      </c>
      <c r="AE2670" s="1">
        <v>3.5942729436865141E-2</v>
      </c>
      <c r="AF2670" s="1">
        <v>1.2720000066987032</v>
      </c>
      <c r="AG2670" s="1">
        <v>-13.149428769257714</v>
      </c>
      <c r="AH2670" s="1">
        <v>12.048044144665923</v>
      </c>
      <c r="AI2670" s="1">
        <v>4.0358944007609994</v>
      </c>
      <c r="AJ2670" s="1">
        <v>3.8322234153747559</v>
      </c>
      <c r="AK2670" s="1">
        <v>0</v>
      </c>
      <c r="AL2670" s="1">
        <v>0</v>
      </c>
      <c r="AM2670" s="1">
        <v>21.884802449596865</v>
      </c>
    </row>
    <row r="2671" spans="5:39" x14ac:dyDescent="0.2">
      <c r="E2671" s="1" t="str">
        <f t="shared" si="41"/>
        <v>11----1---</v>
      </c>
      <c r="F2671" s="1">
        <v>1</v>
      </c>
      <c r="G2671" s="1">
        <v>1</v>
      </c>
      <c r="H2671" s="1" t="s">
        <v>87</v>
      </c>
      <c r="I2671" s="1" t="s">
        <v>87</v>
      </c>
      <c r="J2671" s="1" t="s">
        <v>87</v>
      </c>
      <c r="K2671" s="1" t="s">
        <v>87</v>
      </c>
      <c r="L2671" s="1">
        <v>1</v>
      </c>
      <c r="M2671" s="1" t="s">
        <v>87</v>
      </c>
      <c r="N2671" s="1" t="s">
        <v>87</v>
      </c>
      <c r="O2671" s="1" t="s">
        <v>87</v>
      </c>
      <c r="P2671" s="1">
        <v>1445</v>
      </c>
      <c r="Q2671" s="1">
        <v>1902295</v>
      </c>
      <c r="R2671" s="1">
        <v>62004.190412953387</v>
      </c>
      <c r="S2671" s="1">
        <v>58.864055633544922</v>
      </c>
      <c r="T2671" s="1">
        <v>-326.58064283555581</v>
      </c>
      <c r="U2671" s="1">
        <v>92.730538446204676</v>
      </c>
      <c r="V2671" s="1">
        <v>383.54251098632813</v>
      </c>
      <c r="W2671" s="1">
        <v>135.92115783691406</v>
      </c>
      <c r="X2671" s="1">
        <v>0.2192128579240647</v>
      </c>
      <c r="Y2671" s="1">
        <v>0.24428387815769897</v>
      </c>
      <c r="Z2671" s="1">
        <v>0.45665893039723066</v>
      </c>
      <c r="AA2671" s="1">
        <v>22.618363608168028</v>
      </c>
      <c r="AB2671" s="1">
        <v>63.981401412504368</v>
      </c>
      <c r="AC2671" s="1">
        <v>12.582223051629743</v>
      </c>
      <c r="AD2671" s="1">
        <v>0.11706911914292999</v>
      </c>
      <c r="AE2671" s="1">
        <v>0.24428387815769897</v>
      </c>
      <c r="AF2671" s="1">
        <v>0.26552138338165215</v>
      </c>
      <c r="AG2671" s="1">
        <v>-25.24847830621788</v>
      </c>
      <c r="AH2671" s="1">
        <v>8.2876818264158238</v>
      </c>
      <c r="AI2671" s="1">
        <v>5.6120719094643201</v>
      </c>
      <c r="AJ2671" s="1">
        <v>3.8354251384735107</v>
      </c>
      <c r="AK2671" s="1">
        <v>0</v>
      </c>
      <c r="AL2671" s="1">
        <v>0</v>
      </c>
      <c r="AM2671" s="1">
        <v>-2.4225205202493805</v>
      </c>
    </row>
    <row r="2672" spans="5:39" x14ac:dyDescent="0.2">
      <c r="E2672" s="1" t="str">
        <f t="shared" si="41"/>
        <v>0---00----</v>
      </c>
      <c r="F2672" s="1">
        <v>0</v>
      </c>
      <c r="G2672" s="1" t="s">
        <v>87</v>
      </c>
      <c r="H2672" s="1" t="s">
        <v>87</v>
      </c>
      <c r="I2672" s="1" t="s">
        <v>87</v>
      </c>
      <c r="J2672" s="1">
        <v>0</v>
      </c>
      <c r="K2672" s="1">
        <v>0</v>
      </c>
      <c r="L2672" s="1" t="s">
        <v>87</v>
      </c>
      <c r="M2672" s="1" t="s">
        <v>87</v>
      </c>
      <c r="N2672" s="1" t="s">
        <v>87</v>
      </c>
      <c r="O2672" s="1" t="s">
        <v>87</v>
      </c>
      <c r="P2672" s="1">
        <v>2128</v>
      </c>
      <c r="Q2672" s="1">
        <v>7931707</v>
      </c>
      <c r="R2672" s="1">
        <v>16437.799282897307</v>
      </c>
      <c r="S2672" s="1">
        <v>25.972698211669922</v>
      </c>
      <c r="T2672" s="1">
        <v>-79.897380899086855</v>
      </c>
      <c r="U2672" s="1">
        <v>49.545360922738801</v>
      </c>
      <c r="V2672" s="1">
        <v>117.05180358886719</v>
      </c>
      <c r="W2672" s="1">
        <v>69.338027954101563</v>
      </c>
      <c r="X2672" s="1">
        <v>0.42182062672005155</v>
      </c>
      <c r="Y2672" s="1">
        <v>2.2050738888867175E-2</v>
      </c>
      <c r="Z2672" s="1">
        <v>1.96159540436882</v>
      </c>
      <c r="AA2672" s="1">
        <v>13.541183505643867</v>
      </c>
      <c r="AB2672" s="1">
        <v>68.012761943929604</v>
      </c>
      <c r="AC2672" s="1">
        <v>16.139791850606684</v>
      </c>
      <c r="AD2672" s="1">
        <v>0.32261655656216248</v>
      </c>
      <c r="AE2672" s="1">
        <v>2.2050738888867175E-2</v>
      </c>
      <c r="AF2672" s="1">
        <v>1.7722288531333799</v>
      </c>
      <c r="AG2672" s="1">
        <v>-21.114444524752169</v>
      </c>
      <c r="AH2672" s="1">
        <v>0</v>
      </c>
      <c r="AI2672" s="1">
        <v>1.04266727046826</v>
      </c>
      <c r="AJ2672" s="1">
        <v>1.1705180406570435</v>
      </c>
      <c r="AK2672" s="1">
        <v>0</v>
      </c>
      <c r="AL2672" s="1">
        <v>0</v>
      </c>
      <c r="AM2672" s="1">
        <v>2.710024142901045</v>
      </c>
    </row>
    <row r="2673" spans="5:39" x14ac:dyDescent="0.2">
      <c r="E2673" s="1" t="str">
        <f t="shared" si="41"/>
        <v>0---01----</v>
      </c>
      <c r="F2673" s="1">
        <v>0</v>
      </c>
      <c r="G2673" s="1" t="s">
        <v>87</v>
      </c>
      <c r="H2673" s="1" t="s">
        <v>87</v>
      </c>
      <c r="I2673" s="1" t="s">
        <v>87</v>
      </c>
      <c r="J2673" s="1">
        <v>0</v>
      </c>
      <c r="K2673" s="1">
        <v>1</v>
      </c>
      <c r="L2673" s="1" t="s">
        <v>87</v>
      </c>
      <c r="M2673" s="1" t="s">
        <v>87</v>
      </c>
      <c r="N2673" s="1" t="s">
        <v>87</v>
      </c>
      <c r="O2673" s="1" t="s">
        <v>87</v>
      </c>
      <c r="P2673" s="1">
        <v>92</v>
      </c>
      <c r="Q2673" s="1">
        <v>291776</v>
      </c>
      <c r="R2673" s="1">
        <v>26185.976056961485</v>
      </c>
      <c r="S2673" s="1">
        <v>48.498626708984375</v>
      </c>
      <c r="T2673" s="1">
        <v>-74.091141390776031</v>
      </c>
      <c r="U2673" s="1">
        <v>47.194896446152406</v>
      </c>
      <c r="V2673" s="1">
        <v>128.684326171875</v>
      </c>
      <c r="W2673" s="1">
        <v>91.917045593261719</v>
      </c>
      <c r="X2673" s="1">
        <v>0.35101630503792419</v>
      </c>
      <c r="Y2673" s="1">
        <v>0</v>
      </c>
      <c r="Z2673" s="1">
        <v>2.6969318929589821</v>
      </c>
      <c r="AA2673" s="1">
        <v>17.306426847992981</v>
      </c>
      <c r="AB2673" s="1">
        <v>51.379140162316297</v>
      </c>
      <c r="AC2673" s="1">
        <v>26.194066681289758</v>
      </c>
      <c r="AD2673" s="1">
        <v>2.4234344154419829</v>
      </c>
      <c r="AE2673" s="1">
        <v>0</v>
      </c>
      <c r="AF2673" s="1">
        <v>0.75126124150032902</v>
      </c>
      <c r="AG2673" s="1">
        <v>-18.213548233836342</v>
      </c>
      <c r="AH2673" s="1">
        <v>0</v>
      </c>
      <c r="AI2673" s="1">
        <v>4.2333662383415938</v>
      </c>
      <c r="AJ2673" s="1">
        <v>1.2868432998657227</v>
      </c>
      <c r="AK2673" s="1">
        <v>0</v>
      </c>
      <c r="AL2673" s="1">
        <v>1</v>
      </c>
      <c r="AM2673" s="1">
        <v>4.1091391149976086</v>
      </c>
    </row>
    <row r="2674" spans="5:39" x14ac:dyDescent="0.2">
      <c r="E2674" s="1" t="str">
        <f t="shared" si="41"/>
        <v>0---10----</v>
      </c>
      <c r="F2674" s="1">
        <v>0</v>
      </c>
      <c r="G2674" s="1" t="s">
        <v>87</v>
      </c>
      <c r="H2674" s="1" t="s">
        <v>87</v>
      </c>
      <c r="I2674" s="1" t="s">
        <v>87</v>
      </c>
      <c r="J2674" s="1">
        <v>1</v>
      </c>
      <c r="K2674" s="1">
        <v>0</v>
      </c>
      <c r="L2674" s="1" t="s">
        <v>87</v>
      </c>
      <c r="M2674" s="1" t="s">
        <v>87</v>
      </c>
      <c r="N2674" s="1" t="s">
        <v>87</v>
      </c>
      <c r="O2674" s="1" t="s">
        <v>87</v>
      </c>
      <c r="P2674" s="1">
        <v>2995</v>
      </c>
      <c r="Q2674" s="1">
        <v>10506509</v>
      </c>
      <c r="R2674" s="1">
        <v>25679.107869565873</v>
      </c>
      <c r="S2674" s="1">
        <v>45.616100311279297</v>
      </c>
      <c r="T2674" s="1">
        <v>-240.64379600479162</v>
      </c>
      <c r="U2674" s="1">
        <v>60.164326440025626</v>
      </c>
      <c r="V2674" s="1">
        <v>125.69847106933594</v>
      </c>
      <c r="W2674" s="1">
        <v>-45.968982696533203</v>
      </c>
      <c r="X2674" s="1">
        <v>-0.17901316093233247</v>
      </c>
      <c r="Y2674" s="1">
        <v>0.63913712918344234</v>
      </c>
      <c r="Z2674" s="1">
        <v>11.038975933871088</v>
      </c>
      <c r="AA2674" s="1">
        <v>52.692840219334514</v>
      </c>
      <c r="AB2674" s="1">
        <v>30.091717429642902</v>
      </c>
      <c r="AC2674" s="1">
        <v>5.2434352837845566</v>
      </c>
      <c r="AD2674" s="1">
        <v>0.29389400418350187</v>
      </c>
      <c r="AE2674" s="1">
        <v>0.57296862354565159</v>
      </c>
      <c r="AF2674" s="1">
        <v>10.216561942696666</v>
      </c>
      <c r="AG2674" s="1">
        <v>-5.2787471954870444</v>
      </c>
      <c r="AH2674" s="1">
        <v>3.3832486671658533</v>
      </c>
      <c r="AI2674" s="1">
        <v>9.2317939298370568</v>
      </c>
      <c r="AJ2674" s="1">
        <v>1.2569847106933594</v>
      </c>
      <c r="AK2674" s="1">
        <v>0</v>
      </c>
      <c r="AL2674" s="1">
        <v>0</v>
      </c>
      <c r="AM2674" s="1">
        <v>1.4757221997633392</v>
      </c>
    </row>
    <row r="2675" spans="5:39" x14ac:dyDescent="0.2">
      <c r="E2675" s="1" t="str">
        <f t="shared" si="41"/>
        <v>0---11----</v>
      </c>
      <c r="F2675" s="1">
        <v>0</v>
      </c>
      <c r="G2675" s="1" t="s">
        <v>87</v>
      </c>
      <c r="H2675" s="1" t="s">
        <v>87</v>
      </c>
      <c r="I2675" s="1" t="s">
        <v>87</v>
      </c>
      <c r="J2675" s="1">
        <v>1</v>
      </c>
      <c r="K2675" s="1">
        <v>1</v>
      </c>
      <c r="L2675" s="1" t="s">
        <v>87</v>
      </c>
      <c r="M2675" s="1" t="s">
        <v>87</v>
      </c>
      <c r="N2675" s="1" t="s">
        <v>87</v>
      </c>
      <c r="O2675" s="1" t="s">
        <v>87</v>
      </c>
      <c r="P2675" s="1">
        <v>553</v>
      </c>
      <c r="Q2675" s="1">
        <v>1561072</v>
      </c>
      <c r="R2675" s="1">
        <v>35826.328093443728</v>
      </c>
      <c r="S2675" s="1">
        <v>63.912178039550781</v>
      </c>
      <c r="T2675" s="1">
        <v>-368.06017554907953</v>
      </c>
      <c r="U2675" s="1">
        <v>60.623000322275807</v>
      </c>
      <c r="V2675" s="1">
        <v>142.85971069335938</v>
      </c>
      <c r="W2675" s="1">
        <v>-194.49205017089844</v>
      </c>
      <c r="X2675" s="1">
        <v>-0.54287464141905961</v>
      </c>
      <c r="Y2675" s="1">
        <v>3.4431467606875272</v>
      </c>
      <c r="Z2675" s="1">
        <v>19.84540110898152</v>
      </c>
      <c r="AA2675" s="1">
        <v>48.168630274580543</v>
      </c>
      <c r="AB2675" s="1">
        <v>24.506236739881313</v>
      </c>
      <c r="AC2675" s="1">
        <v>4.0365851158690953</v>
      </c>
      <c r="AD2675" s="1">
        <v>0</v>
      </c>
      <c r="AE2675" s="1">
        <v>1.2360736724507262</v>
      </c>
      <c r="AF2675" s="1">
        <v>10.753892197156825</v>
      </c>
      <c r="AG2675" s="1">
        <v>-2.564350104530857</v>
      </c>
      <c r="AH2675" s="1">
        <v>7.1537245565267789</v>
      </c>
      <c r="AI2675" s="1">
        <v>33.496192094843863</v>
      </c>
      <c r="AJ2675" s="1">
        <v>1.428597092628479</v>
      </c>
      <c r="AK2675" s="1">
        <v>0</v>
      </c>
      <c r="AL2675" s="1">
        <v>0</v>
      </c>
      <c r="AM2675" s="1">
        <v>-68.000157180132788</v>
      </c>
    </row>
    <row r="2676" spans="5:39" x14ac:dyDescent="0.2">
      <c r="E2676" s="1" t="str">
        <f t="shared" si="41"/>
        <v>1---00----</v>
      </c>
      <c r="F2676" s="1">
        <v>1</v>
      </c>
      <c r="G2676" s="1" t="s">
        <v>87</v>
      </c>
      <c r="H2676" s="1" t="s">
        <v>87</v>
      </c>
      <c r="I2676" s="1" t="s">
        <v>87</v>
      </c>
      <c r="J2676" s="1">
        <v>0</v>
      </c>
      <c r="K2676" s="1">
        <v>0</v>
      </c>
      <c r="L2676" s="1" t="s">
        <v>87</v>
      </c>
      <c r="M2676" s="1" t="s">
        <v>87</v>
      </c>
      <c r="N2676" s="1" t="s">
        <v>87</v>
      </c>
      <c r="O2676" s="1" t="s">
        <v>87</v>
      </c>
      <c r="P2676" s="1">
        <v>850</v>
      </c>
      <c r="Q2676" s="1">
        <v>1490155</v>
      </c>
      <c r="R2676" s="1">
        <v>28050.639588585898</v>
      </c>
      <c r="S2676" s="1">
        <v>28.828462600708008</v>
      </c>
      <c r="T2676" s="1">
        <v>-88.212853851781105</v>
      </c>
      <c r="U2676" s="1">
        <v>76.552639602727723</v>
      </c>
      <c r="V2676" s="1">
        <v>245.68464660644531</v>
      </c>
      <c r="W2676" s="1">
        <v>194.86474609375</v>
      </c>
      <c r="X2676" s="1">
        <v>0.69468913704571111</v>
      </c>
      <c r="Y2676" s="1">
        <v>0</v>
      </c>
      <c r="Z2676" s="1">
        <v>0.42116424130375701</v>
      </c>
      <c r="AA2676" s="1">
        <v>3.0168002657441675</v>
      </c>
      <c r="AB2676" s="1">
        <v>62.881243897446915</v>
      </c>
      <c r="AC2676" s="1">
        <v>31.942717368327457</v>
      </c>
      <c r="AD2676" s="1">
        <v>1.7380742271777099</v>
      </c>
      <c r="AE2676" s="1">
        <v>0</v>
      </c>
      <c r="AF2676" s="1">
        <v>0.42116424130375701</v>
      </c>
      <c r="AG2676" s="1">
        <v>-46.196854736630804</v>
      </c>
      <c r="AH2676" s="1">
        <v>4.0911851451694625E-2</v>
      </c>
      <c r="AI2676" s="1">
        <v>0.16780723338192841</v>
      </c>
      <c r="AJ2676" s="1">
        <v>2.4568464756011963</v>
      </c>
      <c r="AK2676" s="1">
        <v>0</v>
      </c>
      <c r="AL2676" s="1">
        <v>0</v>
      </c>
      <c r="AM2676" s="1">
        <v>6.8284472165532177</v>
      </c>
    </row>
    <row r="2677" spans="5:39" x14ac:dyDescent="0.2">
      <c r="E2677" s="1" t="str">
        <f t="shared" si="41"/>
        <v>1---01----</v>
      </c>
      <c r="F2677" s="1">
        <v>1</v>
      </c>
      <c r="G2677" s="1" t="s">
        <v>87</v>
      </c>
      <c r="H2677" s="1" t="s">
        <v>87</v>
      </c>
      <c r="I2677" s="1" t="s">
        <v>87</v>
      </c>
      <c r="J2677" s="1">
        <v>0</v>
      </c>
      <c r="K2677" s="1">
        <v>1</v>
      </c>
      <c r="L2677" s="1" t="s">
        <v>87</v>
      </c>
      <c r="M2677" s="1" t="s">
        <v>87</v>
      </c>
      <c r="N2677" s="1" t="s">
        <v>87</v>
      </c>
      <c r="O2677" s="1" t="s">
        <v>87</v>
      </c>
      <c r="P2677" s="1">
        <v>73</v>
      </c>
      <c r="Q2677" s="1">
        <v>99197</v>
      </c>
      <c r="R2677" s="1">
        <v>41917.34807838015</v>
      </c>
      <c r="S2677" s="1">
        <v>47.189582824707031</v>
      </c>
      <c r="T2677" s="1">
        <v>-99.946149623585569</v>
      </c>
      <c r="U2677" s="1">
        <v>83.102307460136345</v>
      </c>
      <c r="V2677" s="1">
        <v>278.16064453125</v>
      </c>
      <c r="W2677" s="1">
        <v>231.95954895019531</v>
      </c>
      <c r="X2677" s="1">
        <v>0.55337362591846273</v>
      </c>
      <c r="Y2677" s="1">
        <v>0</v>
      </c>
      <c r="Z2677" s="1">
        <v>3.806566730848715</v>
      </c>
      <c r="AA2677" s="1">
        <v>6.1634928475659549</v>
      </c>
      <c r="AB2677" s="1">
        <v>66.043327923223487</v>
      </c>
      <c r="AC2677" s="1">
        <v>16.1194390959404</v>
      </c>
      <c r="AD2677" s="1">
        <v>7.8671734024214439</v>
      </c>
      <c r="AE2677" s="1">
        <v>0</v>
      </c>
      <c r="AF2677" s="1">
        <v>0</v>
      </c>
      <c r="AG2677" s="1">
        <v>-27.317840348115645</v>
      </c>
      <c r="AH2677" s="1">
        <v>0.16472272346945976</v>
      </c>
      <c r="AI2677" s="1">
        <v>0</v>
      </c>
      <c r="AJ2677" s="1">
        <v>2.7816061973571777</v>
      </c>
      <c r="AK2677" s="1">
        <v>0</v>
      </c>
      <c r="AL2677" s="1">
        <v>1</v>
      </c>
      <c r="AM2677" s="1">
        <v>-2.2041208006710367</v>
      </c>
    </row>
    <row r="2678" spans="5:39" x14ac:dyDescent="0.2">
      <c r="E2678" s="1" t="str">
        <f t="shared" si="41"/>
        <v>1---10----</v>
      </c>
      <c r="F2678" s="1">
        <v>1</v>
      </c>
      <c r="G2678" s="1" t="s">
        <v>87</v>
      </c>
      <c r="H2678" s="1" t="s">
        <v>87</v>
      </c>
      <c r="I2678" s="1" t="s">
        <v>87</v>
      </c>
      <c r="J2678" s="1">
        <v>1</v>
      </c>
      <c r="K2678" s="1">
        <v>0</v>
      </c>
      <c r="L2678" s="1" t="s">
        <v>87</v>
      </c>
      <c r="M2678" s="1" t="s">
        <v>87</v>
      </c>
      <c r="N2678" s="1" t="s">
        <v>87</v>
      </c>
      <c r="O2678" s="1" t="s">
        <v>87</v>
      </c>
      <c r="P2678" s="1">
        <v>6940</v>
      </c>
      <c r="Q2678" s="1">
        <v>14862608</v>
      </c>
      <c r="R2678" s="1">
        <v>46882.782346619992</v>
      </c>
      <c r="S2678" s="1">
        <v>53.193088531494141</v>
      </c>
      <c r="T2678" s="1">
        <v>-354.90171388988909</v>
      </c>
      <c r="U2678" s="1">
        <v>90.331681222400036</v>
      </c>
      <c r="V2678" s="1">
        <v>265.37722778320313</v>
      </c>
      <c r="W2678" s="1">
        <v>26.052776336669922</v>
      </c>
      <c r="X2678" s="1">
        <v>5.5570030259836305E-2</v>
      </c>
      <c r="Y2678" s="1">
        <v>0.17661772415716004</v>
      </c>
      <c r="Z2678" s="1">
        <v>3.256689539278705</v>
      </c>
      <c r="AA2678" s="1">
        <v>39.587729152245686</v>
      </c>
      <c r="AB2678" s="1">
        <v>51.163934351225571</v>
      </c>
      <c r="AC2678" s="1">
        <v>5.6840226156809086</v>
      </c>
      <c r="AD2678" s="1">
        <v>0.13100661741196432</v>
      </c>
      <c r="AE2678" s="1">
        <v>0.17127545851979678</v>
      </c>
      <c r="AF2678" s="1">
        <v>2.9791137598461859</v>
      </c>
      <c r="AG2678" s="1">
        <v>-6.4702318864634973</v>
      </c>
      <c r="AH2678" s="1">
        <v>7.875504233281494</v>
      </c>
      <c r="AI2678" s="1">
        <v>3.9975971635175731</v>
      </c>
      <c r="AJ2678" s="1">
        <v>2.6537723541259766</v>
      </c>
      <c r="AK2678" s="1">
        <v>0</v>
      </c>
      <c r="AL2678" s="1">
        <v>0</v>
      </c>
      <c r="AM2678" s="1">
        <v>19.842712362486949</v>
      </c>
    </row>
    <row r="2679" spans="5:39" x14ac:dyDescent="0.2">
      <c r="E2679" s="1" t="str">
        <f t="shared" si="41"/>
        <v>1---11----</v>
      </c>
      <c r="F2679" s="1">
        <v>1</v>
      </c>
      <c r="G2679" s="1" t="s">
        <v>87</v>
      </c>
      <c r="H2679" s="1" t="s">
        <v>87</v>
      </c>
      <c r="I2679" s="1" t="s">
        <v>87</v>
      </c>
      <c r="J2679" s="1">
        <v>1</v>
      </c>
      <c r="K2679" s="1">
        <v>1</v>
      </c>
      <c r="L2679" s="1" t="s">
        <v>87</v>
      </c>
      <c r="M2679" s="1" t="s">
        <v>87</v>
      </c>
      <c r="N2679" s="1" t="s">
        <v>87</v>
      </c>
      <c r="O2679" s="1" t="s">
        <v>87</v>
      </c>
      <c r="P2679" s="1">
        <v>2253</v>
      </c>
      <c r="Q2679" s="1">
        <v>4376654</v>
      </c>
      <c r="R2679" s="1">
        <v>65634.348373986999</v>
      </c>
      <c r="S2679" s="1">
        <v>71.420166015625</v>
      </c>
      <c r="T2679" s="1">
        <v>-495.55619499502797</v>
      </c>
      <c r="U2679" s="1">
        <v>91.736301030976279</v>
      </c>
      <c r="V2679" s="1">
        <v>300.13998413085938</v>
      </c>
      <c r="W2679" s="1">
        <v>-111.72236633300781</v>
      </c>
      <c r="X2679" s="1">
        <v>-0.17021935785270473</v>
      </c>
      <c r="Y2679" s="1">
        <v>0.9698961809638138</v>
      </c>
      <c r="Z2679" s="1">
        <v>6.7342769156529165</v>
      </c>
      <c r="AA2679" s="1">
        <v>46.769038630881035</v>
      </c>
      <c r="AB2679" s="1">
        <v>41.138732922456292</v>
      </c>
      <c r="AC2679" s="1">
        <v>4.3792358271867045</v>
      </c>
      <c r="AD2679" s="1">
        <v>8.8195228592436135E-3</v>
      </c>
      <c r="AE2679" s="1">
        <v>0.42557625071572941</v>
      </c>
      <c r="AF2679" s="1">
        <v>3.1285772190353631</v>
      </c>
      <c r="AG2679" s="1">
        <v>-1.3447341051874522</v>
      </c>
      <c r="AH2679" s="1">
        <v>13.259963898705411</v>
      </c>
      <c r="AI2679" s="1">
        <v>15.668718670641116</v>
      </c>
      <c r="AJ2679" s="1">
        <v>3.0013999938964844</v>
      </c>
      <c r="AK2679" s="1">
        <v>0</v>
      </c>
      <c r="AL2679" s="1">
        <v>0</v>
      </c>
      <c r="AM2679" s="1">
        <v>-35.626414322556855</v>
      </c>
    </row>
    <row r="2680" spans="5:39" x14ac:dyDescent="0.2">
      <c r="E2680" s="1" t="str">
        <f t="shared" si="41"/>
        <v>0---0---0-</v>
      </c>
      <c r="F2680" s="1">
        <v>0</v>
      </c>
      <c r="G2680" s="1" t="s">
        <v>87</v>
      </c>
      <c r="H2680" s="1" t="s">
        <v>87</v>
      </c>
      <c r="I2680" s="1" t="s">
        <v>87</v>
      </c>
      <c r="J2680" s="1">
        <v>0</v>
      </c>
      <c r="K2680" s="1" t="s">
        <v>87</v>
      </c>
      <c r="L2680" s="1" t="s">
        <v>87</v>
      </c>
      <c r="M2680" s="1" t="s">
        <v>87</v>
      </c>
      <c r="N2680" s="1">
        <v>0</v>
      </c>
      <c r="O2680" s="1" t="s">
        <v>87</v>
      </c>
      <c r="P2680" s="1">
        <v>1831</v>
      </c>
      <c r="Q2680" s="1">
        <v>6643605</v>
      </c>
      <c r="R2680" s="1">
        <v>16772.667266419641</v>
      </c>
      <c r="S2680" s="1">
        <v>26.655498504638672</v>
      </c>
      <c r="T2680" s="1">
        <v>-62.350737977911194</v>
      </c>
      <c r="U2680" s="1">
        <v>49.725508223980626</v>
      </c>
      <c r="V2680" s="1">
        <v>118.09367370605469</v>
      </c>
      <c r="W2680" s="1">
        <v>83.905235290527344</v>
      </c>
      <c r="X2680" s="1">
        <v>0.50024980498190064</v>
      </c>
      <c r="Y2680" s="1">
        <v>2.6326068452293596E-2</v>
      </c>
      <c r="Z2680" s="1">
        <v>0.70636348789550252</v>
      </c>
      <c r="AA2680" s="1">
        <v>11.033467522527303</v>
      </c>
      <c r="AB2680" s="1">
        <v>68.055250123991414</v>
      </c>
      <c r="AC2680" s="1">
        <v>19.686992227864238</v>
      </c>
      <c r="AD2680" s="1">
        <v>0.49160056926924461</v>
      </c>
      <c r="AE2680" s="1">
        <v>2.6326068452293596E-2</v>
      </c>
      <c r="AF2680" s="1">
        <v>0.48028141347957926</v>
      </c>
      <c r="AG2680" s="1">
        <v>-24.95133258203504</v>
      </c>
      <c r="AH2680" s="1">
        <v>0</v>
      </c>
      <c r="AI2680" s="1">
        <v>0.60882386777181285</v>
      </c>
      <c r="AJ2680" s="1">
        <v>1.1809366941452026</v>
      </c>
      <c r="AK2680" s="1">
        <v>0</v>
      </c>
      <c r="AL2680" s="1">
        <v>0</v>
      </c>
      <c r="AM2680" s="1">
        <v>2.7793036532925273</v>
      </c>
    </row>
    <row r="2681" spans="5:39" x14ac:dyDescent="0.2">
      <c r="E2681" s="1" t="str">
        <f t="shared" si="41"/>
        <v>0---0---1-</v>
      </c>
      <c r="F2681" s="1">
        <v>0</v>
      </c>
      <c r="G2681" s="1" t="s">
        <v>87</v>
      </c>
      <c r="H2681" s="1" t="s">
        <v>87</v>
      </c>
      <c r="I2681" s="1" t="s">
        <v>87</v>
      </c>
      <c r="J2681" s="1">
        <v>0</v>
      </c>
      <c r="K2681" s="1" t="s">
        <v>87</v>
      </c>
      <c r="L2681" s="1" t="s">
        <v>87</v>
      </c>
      <c r="M2681" s="1" t="s">
        <v>87</v>
      </c>
      <c r="N2681" s="1">
        <v>1</v>
      </c>
      <c r="O2681" s="1" t="s">
        <v>87</v>
      </c>
      <c r="P2681" s="1">
        <v>389</v>
      </c>
      <c r="Q2681" s="1">
        <v>1579878</v>
      </c>
      <c r="R2681" s="1">
        <v>16829.951978713307</v>
      </c>
      <c r="S2681" s="1">
        <v>27.261575698852539</v>
      </c>
      <c r="T2681" s="1">
        <v>-152.61112417898613</v>
      </c>
      <c r="U2681" s="1">
        <v>48.353726736816704</v>
      </c>
      <c r="V2681" s="1">
        <v>114.81893157958984</v>
      </c>
      <c r="W2681" s="1">
        <v>12.250877380371094</v>
      </c>
      <c r="X2681" s="1">
        <v>7.2792111325487602E-2</v>
      </c>
      <c r="Y2681" s="1">
        <v>0</v>
      </c>
      <c r="Z2681" s="1">
        <v>7.3758226901064514</v>
      </c>
      <c r="AA2681" s="1">
        <v>24.781850244132777</v>
      </c>
      <c r="AB2681" s="1">
        <v>64.76215252063767</v>
      </c>
      <c r="AC2681" s="1">
        <v>3.0801745451231044</v>
      </c>
      <c r="AD2681" s="1">
        <v>0</v>
      </c>
      <c r="AE2681" s="1">
        <v>0</v>
      </c>
      <c r="AF2681" s="1">
        <v>7.0164911467847517</v>
      </c>
      <c r="AG2681" s="1">
        <v>-4.4440476974905714</v>
      </c>
      <c r="AH2681" s="1">
        <v>0</v>
      </c>
      <c r="AI2681" s="1">
        <v>3.4563052737959485</v>
      </c>
      <c r="AJ2681" s="1">
        <v>1.1481893062591553</v>
      </c>
      <c r="AK2681" s="1">
        <v>0</v>
      </c>
      <c r="AL2681" s="1">
        <v>0</v>
      </c>
      <c r="AM2681" s="1">
        <v>2.6770864530693168</v>
      </c>
    </row>
    <row r="2682" spans="5:39" x14ac:dyDescent="0.2">
      <c r="E2682" s="1" t="str">
        <f t="shared" si="41"/>
        <v>0---1---0-</v>
      </c>
      <c r="F2682" s="1">
        <v>0</v>
      </c>
      <c r="G2682" s="1" t="s">
        <v>87</v>
      </c>
      <c r="H2682" s="1" t="s">
        <v>87</v>
      </c>
      <c r="I2682" s="1" t="s">
        <v>87</v>
      </c>
      <c r="J2682" s="1">
        <v>1</v>
      </c>
      <c r="K2682" s="1" t="s">
        <v>87</v>
      </c>
      <c r="L2682" s="1" t="s">
        <v>87</v>
      </c>
      <c r="M2682" s="1" t="s">
        <v>87</v>
      </c>
      <c r="N2682" s="1">
        <v>0</v>
      </c>
      <c r="O2682" s="1" t="s">
        <v>87</v>
      </c>
      <c r="P2682" s="1">
        <v>2582</v>
      </c>
      <c r="Q2682" s="1">
        <v>8551016</v>
      </c>
      <c r="R2682" s="1">
        <v>26961.909640095088</v>
      </c>
      <c r="S2682" s="1">
        <v>47.541580200195313</v>
      </c>
      <c r="T2682" s="1">
        <v>-229.88805303705743</v>
      </c>
      <c r="U2682" s="1">
        <v>63.004024076048978</v>
      </c>
      <c r="V2682" s="1">
        <v>129.75291442871094</v>
      </c>
      <c r="W2682" s="1">
        <v>-39.665565490722656</v>
      </c>
      <c r="X2682" s="1">
        <v>-0.14711704779151083</v>
      </c>
      <c r="Y2682" s="1">
        <v>0.96123080578962783</v>
      </c>
      <c r="Z2682" s="1">
        <v>8.2010371633031678</v>
      </c>
      <c r="AA2682" s="1">
        <v>48.194062553502413</v>
      </c>
      <c r="AB2682" s="1">
        <v>35.311324408701843</v>
      </c>
      <c r="AC2682" s="1">
        <v>6.9924088552752091</v>
      </c>
      <c r="AD2682" s="1">
        <v>0.33993621342773772</v>
      </c>
      <c r="AE2682" s="1">
        <v>0.61617239401727231</v>
      </c>
      <c r="AF2682" s="1">
        <v>6.7371409432516556</v>
      </c>
      <c r="AG2682" s="1">
        <v>-7.8703377719912631</v>
      </c>
      <c r="AH2682" s="1">
        <v>3.9730942217800469</v>
      </c>
      <c r="AI2682" s="1">
        <v>10.58906298160607</v>
      </c>
      <c r="AJ2682" s="1">
        <v>1.2975292205810547</v>
      </c>
      <c r="AK2682" s="1">
        <v>0</v>
      </c>
      <c r="AL2682" s="1">
        <v>0</v>
      </c>
      <c r="AM2682" s="1">
        <v>-9.2262786698267245</v>
      </c>
    </row>
    <row r="2683" spans="5:39" x14ac:dyDescent="0.2">
      <c r="E2683" s="1" t="str">
        <f t="shared" si="41"/>
        <v>0---1---1-</v>
      </c>
      <c r="F2683" s="1">
        <v>0</v>
      </c>
      <c r="G2683" s="1" t="s">
        <v>87</v>
      </c>
      <c r="H2683" s="1" t="s">
        <v>87</v>
      </c>
      <c r="I2683" s="1" t="s">
        <v>87</v>
      </c>
      <c r="J2683" s="1">
        <v>1</v>
      </c>
      <c r="K2683" s="1" t="s">
        <v>87</v>
      </c>
      <c r="L2683" s="1" t="s">
        <v>87</v>
      </c>
      <c r="M2683" s="1" t="s">
        <v>87</v>
      </c>
      <c r="N2683" s="1">
        <v>1</v>
      </c>
      <c r="O2683" s="1" t="s">
        <v>87</v>
      </c>
      <c r="P2683" s="1">
        <v>966</v>
      </c>
      <c r="Q2683" s="1">
        <v>3516565</v>
      </c>
      <c r="R2683" s="1">
        <v>27064.346847007306</v>
      </c>
      <c r="S2683" s="1">
        <v>49.056018829345703</v>
      </c>
      <c r="T2683" s="1">
        <v>-323.36050184044245</v>
      </c>
      <c r="U2683" s="1">
        <v>53.462821714225228</v>
      </c>
      <c r="V2683" s="1">
        <v>123.45771789550781</v>
      </c>
      <c r="W2683" s="1">
        <v>-127.22891235351563</v>
      </c>
      <c r="X2683" s="1">
        <v>-0.47009784892549217</v>
      </c>
      <c r="Y2683" s="1">
        <v>1.1006763702647329</v>
      </c>
      <c r="Z2683" s="1">
        <v>21.849162463938534</v>
      </c>
      <c r="AA2683" s="1">
        <v>61.623857372179955</v>
      </c>
      <c r="AB2683" s="1">
        <v>14.920014275294214</v>
      </c>
      <c r="AC2683" s="1">
        <v>0.45481883599478468</v>
      </c>
      <c r="AD2683" s="1">
        <v>5.1470682327782936E-2</v>
      </c>
      <c r="AE2683" s="1">
        <v>0.76227796159035877</v>
      </c>
      <c r="AF2683" s="1">
        <v>18.915788560711945</v>
      </c>
      <c r="AG2683" s="1">
        <v>2.2280382319162673</v>
      </c>
      <c r="AH2683" s="1">
        <v>3.6227453244213264</v>
      </c>
      <c r="AI2683" s="1">
        <v>16.702846844901003</v>
      </c>
      <c r="AJ2683" s="1">
        <v>1.2345771789550781</v>
      </c>
      <c r="AK2683" s="1">
        <v>0</v>
      </c>
      <c r="AL2683" s="1">
        <v>0</v>
      </c>
      <c r="AM2683" s="1">
        <v>-3.3425789854713148</v>
      </c>
    </row>
    <row r="2684" spans="5:39" x14ac:dyDescent="0.2">
      <c r="E2684" s="1" t="str">
        <f t="shared" si="41"/>
        <v>1---0---0-</v>
      </c>
      <c r="F2684" s="1">
        <v>1</v>
      </c>
      <c r="G2684" s="1" t="s">
        <v>87</v>
      </c>
      <c r="H2684" s="1" t="s">
        <v>87</v>
      </c>
      <c r="I2684" s="1" t="s">
        <v>87</v>
      </c>
      <c r="J2684" s="1">
        <v>0</v>
      </c>
      <c r="K2684" s="1" t="s">
        <v>87</v>
      </c>
      <c r="L2684" s="1" t="s">
        <v>87</v>
      </c>
      <c r="M2684" s="1" t="s">
        <v>87</v>
      </c>
      <c r="N2684" s="1">
        <v>0</v>
      </c>
      <c r="O2684" s="1" t="s">
        <v>87</v>
      </c>
      <c r="P2684" s="1">
        <v>786</v>
      </c>
      <c r="Q2684" s="1">
        <v>1354942</v>
      </c>
      <c r="R2684" s="1">
        <v>29030.377240617381</v>
      </c>
      <c r="S2684" s="1">
        <v>29.959421157836914</v>
      </c>
      <c r="T2684" s="1">
        <v>-72.812662379586385</v>
      </c>
      <c r="U2684" s="1">
        <v>79.094089188526738</v>
      </c>
      <c r="V2684" s="1">
        <v>248.061767578125</v>
      </c>
      <c r="W2684" s="1">
        <v>212.12513732910156</v>
      </c>
      <c r="X2684" s="1">
        <v>0.73070058845914732</v>
      </c>
      <c r="Y2684" s="1">
        <v>0</v>
      </c>
      <c r="Z2684" s="1">
        <v>0.27868351560435795</v>
      </c>
      <c r="AA2684" s="1">
        <v>1.9435518273106893</v>
      </c>
      <c r="AB2684" s="1">
        <v>60.212319051295182</v>
      </c>
      <c r="AC2684" s="1">
        <v>35.077959056550021</v>
      </c>
      <c r="AD2684" s="1">
        <v>2.4874865492397458</v>
      </c>
      <c r="AE2684" s="1">
        <v>0</v>
      </c>
      <c r="AF2684" s="1">
        <v>0</v>
      </c>
      <c r="AG2684" s="1">
        <v>-47.528913345676173</v>
      </c>
      <c r="AH2684" s="1">
        <v>5.7054102684838168E-2</v>
      </c>
      <c r="AI2684" s="1">
        <v>0</v>
      </c>
      <c r="AJ2684" s="1">
        <v>2.4806175231933594</v>
      </c>
      <c r="AK2684" s="1">
        <v>0</v>
      </c>
      <c r="AL2684" s="1">
        <v>0</v>
      </c>
      <c r="AM2684" s="1">
        <v>5.2538018863932088</v>
      </c>
    </row>
    <row r="2685" spans="5:39" x14ac:dyDescent="0.2">
      <c r="E2685" s="1" t="str">
        <f t="shared" si="41"/>
        <v>1---0---1-</v>
      </c>
      <c r="F2685" s="1">
        <v>1</v>
      </c>
      <c r="G2685" s="1" t="s">
        <v>87</v>
      </c>
      <c r="H2685" s="1" t="s">
        <v>87</v>
      </c>
      <c r="I2685" s="1" t="s">
        <v>87</v>
      </c>
      <c r="J2685" s="1">
        <v>0</v>
      </c>
      <c r="K2685" s="1" t="s">
        <v>87</v>
      </c>
      <c r="L2685" s="1" t="s">
        <v>87</v>
      </c>
      <c r="M2685" s="1" t="s">
        <v>87</v>
      </c>
      <c r="N2685" s="1">
        <v>1</v>
      </c>
      <c r="O2685" s="1" t="s">
        <v>87</v>
      </c>
      <c r="P2685" s="1">
        <v>137</v>
      </c>
      <c r="Q2685" s="1">
        <v>234410</v>
      </c>
      <c r="R2685" s="1">
        <v>28255.614582584658</v>
      </c>
      <c r="S2685" s="1">
        <v>30.061285018920898</v>
      </c>
      <c r="T2685" s="1">
        <v>-182.19465486024615</v>
      </c>
      <c r="U2685" s="1">
        <v>64.634166063926187</v>
      </c>
      <c r="V2685" s="1">
        <v>245.68746948242188</v>
      </c>
      <c r="W2685" s="1">
        <v>110.79350280761719</v>
      </c>
      <c r="X2685" s="1">
        <v>0.3921114597730419</v>
      </c>
      <c r="Y2685" s="1">
        <v>0</v>
      </c>
      <c r="Z2685" s="1">
        <v>2.677360180879655</v>
      </c>
      <c r="AA2685" s="1">
        <v>10.552024231048165</v>
      </c>
      <c r="AB2685" s="1">
        <v>79.646346145642255</v>
      </c>
      <c r="AC2685" s="1">
        <v>7.12426944242993</v>
      </c>
      <c r="AD2685" s="1">
        <v>0</v>
      </c>
      <c r="AE2685" s="1">
        <v>0</v>
      </c>
      <c r="AF2685" s="1">
        <v>2.677360180879655</v>
      </c>
      <c r="AG2685" s="1">
        <v>-30.508108960622778</v>
      </c>
      <c r="AH2685" s="1">
        <v>0</v>
      </c>
      <c r="AI2685" s="1">
        <v>1.0667581923136706</v>
      </c>
      <c r="AJ2685" s="1">
        <v>2.4568746089935303</v>
      </c>
      <c r="AK2685" s="1">
        <v>0</v>
      </c>
      <c r="AL2685" s="1">
        <v>0</v>
      </c>
      <c r="AM2685" s="1">
        <v>12.107869781004684</v>
      </c>
    </row>
    <row r="2686" spans="5:39" x14ac:dyDescent="0.2">
      <c r="E2686" s="1" t="str">
        <f t="shared" si="41"/>
        <v>1---1---0-</v>
      </c>
      <c r="F2686" s="1">
        <v>1</v>
      </c>
      <c r="G2686" s="1" t="s">
        <v>87</v>
      </c>
      <c r="H2686" s="1" t="s">
        <v>87</v>
      </c>
      <c r="I2686" s="1" t="s">
        <v>87</v>
      </c>
      <c r="J2686" s="1">
        <v>1</v>
      </c>
      <c r="K2686" s="1" t="s">
        <v>87</v>
      </c>
      <c r="L2686" s="1" t="s">
        <v>87</v>
      </c>
      <c r="M2686" s="1" t="s">
        <v>87</v>
      </c>
      <c r="N2686" s="1">
        <v>0</v>
      </c>
      <c r="O2686" s="1" t="s">
        <v>87</v>
      </c>
      <c r="P2686" s="1">
        <v>6866</v>
      </c>
      <c r="Q2686" s="1">
        <v>14281036</v>
      </c>
      <c r="R2686" s="1">
        <v>52217.670580008467</v>
      </c>
      <c r="S2686" s="1">
        <v>57.957435607910156</v>
      </c>
      <c r="T2686" s="1">
        <v>-356.71749420568278</v>
      </c>
      <c r="U2686" s="1">
        <v>92.677874675266139</v>
      </c>
      <c r="V2686" s="1">
        <v>275.88235473632813</v>
      </c>
      <c r="W2686" s="1">
        <v>25.680656433105469</v>
      </c>
      <c r="X2686" s="1">
        <v>4.9180011570522458E-2</v>
      </c>
      <c r="Y2686" s="1">
        <v>0.19644933322764541</v>
      </c>
      <c r="Z2686" s="1">
        <v>2.3901627304909812</v>
      </c>
      <c r="AA2686" s="1">
        <v>37.39337258165304</v>
      </c>
      <c r="AB2686" s="1">
        <v>52.888242841765823</v>
      </c>
      <c r="AC2686" s="1">
        <v>6.9927279785584187</v>
      </c>
      <c r="AD2686" s="1">
        <v>0.13904453430409391</v>
      </c>
      <c r="AE2686" s="1">
        <v>0.12672750072193642</v>
      </c>
      <c r="AF2686" s="1">
        <v>1.5841007613173161</v>
      </c>
      <c r="AG2686" s="1">
        <v>-6.6774131104459045</v>
      </c>
      <c r="AH2686" s="1">
        <v>9.1816666541751264</v>
      </c>
      <c r="AI2686" s="1">
        <v>4.2677362310834415</v>
      </c>
      <c r="AJ2686" s="1">
        <v>2.7588236331939697</v>
      </c>
      <c r="AK2686" s="1">
        <v>0</v>
      </c>
      <c r="AL2686" s="1">
        <v>0</v>
      </c>
      <c r="AM2686" s="1">
        <v>7.0659207539133559</v>
      </c>
    </row>
    <row r="2687" spans="5:39" x14ac:dyDescent="0.2">
      <c r="E2687" s="1" t="str">
        <f t="shared" si="41"/>
        <v>1---1---1-</v>
      </c>
      <c r="F2687" s="1">
        <v>1</v>
      </c>
      <c r="G2687" s="1" t="s">
        <v>87</v>
      </c>
      <c r="H2687" s="1" t="s">
        <v>87</v>
      </c>
      <c r="I2687" s="1" t="s">
        <v>87</v>
      </c>
      <c r="J2687" s="1">
        <v>1</v>
      </c>
      <c r="K2687" s="1" t="s">
        <v>87</v>
      </c>
      <c r="L2687" s="1" t="s">
        <v>87</v>
      </c>
      <c r="M2687" s="1" t="s">
        <v>87</v>
      </c>
      <c r="N2687" s="1">
        <v>1</v>
      </c>
      <c r="O2687" s="1" t="s">
        <v>87</v>
      </c>
      <c r="P2687" s="1">
        <v>2327</v>
      </c>
      <c r="Q2687" s="1">
        <v>4958226</v>
      </c>
      <c r="R2687" s="1">
        <v>48068.969814262739</v>
      </c>
      <c r="S2687" s="1">
        <v>55.559619903564453</v>
      </c>
      <c r="T2687" s="1">
        <v>-473.8282761903514</v>
      </c>
      <c r="U2687" s="1">
        <v>84.813873389585694</v>
      </c>
      <c r="V2687" s="1">
        <v>265.80487060546875</v>
      </c>
      <c r="W2687" s="1">
        <v>-94.490310668945313</v>
      </c>
      <c r="X2687" s="1">
        <v>-0.19657236473769554</v>
      </c>
      <c r="Y2687" s="1">
        <v>0.81972866908446695</v>
      </c>
      <c r="Z2687" s="1">
        <v>8.8222077815734909</v>
      </c>
      <c r="AA2687" s="1">
        <v>52.247053684120083</v>
      </c>
      <c r="AB2687" s="1">
        <v>37.348156376897705</v>
      </c>
      <c r="AC2687" s="1">
        <v>0.76285348832425148</v>
      </c>
      <c r="AD2687" s="1">
        <v>0</v>
      </c>
      <c r="AE2687" s="1">
        <v>0.52405840314660934</v>
      </c>
      <c r="AF2687" s="1">
        <v>7.1290618862472179</v>
      </c>
      <c r="AG2687" s="1">
        <v>-1.3491887571143959</v>
      </c>
      <c r="AH2687" s="1">
        <v>8.8662949672833573</v>
      </c>
      <c r="AI2687" s="1">
        <v>13.521688013697393</v>
      </c>
      <c r="AJ2687" s="1">
        <v>2.6580486297607422</v>
      </c>
      <c r="AK2687" s="1">
        <v>0</v>
      </c>
      <c r="AL2687" s="1">
        <v>0</v>
      </c>
      <c r="AM2687" s="1">
        <v>7.6804280583696825</v>
      </c>
    </row>
    <row r="2688" spans="5:39" x14ac:dyDescent="0.2">
      <c r="E2688" s="1" t="str">
        <f t="shared" si="41"/>
        <v>0-0-0-----</v>
      </c>
      <c r="F2688" s="1">
        <v>0</v>
      </c>
      <c r="G2688" s="1" t="s">
        <v>87</v>
      </c>
      <c r="H2688" s="1">
        <v>0</v>
      </c>
      <c r="I2688" s="1" t="s">
        <v>87</v>
      </c>
      <c r="J2688" s="1">
        <v>0</v>
      </c>
      <c r="K2688" s="1" t="s">
        <v>87</v>
      </c>
      <c r="L2688" s="1" t="s">
        <v>87</v>
      </c>
      <c r="M2688" s="1" t="s">
        <v>87</v>
      </c>
      <c r="N2688" s="1" t="s">
        <v>87</v>
      </c>
      <c r="O2688" s="1" t="s">
        <v>87</v>
      </c>
      <c r="P2688" s="1">
        <v>1282</v>
      </c>
      <c r="Q2688" s="1">
        <v>5348512</v>
      </c>
      <c r="R2688" s="1">
        <v>14699.096001790125</v>
      </c>
      <c r="S2688" s="1">
        <v>22.048299789428711</v>
      </c>
      <c r="T2688" s="1">
        <v>-87.473858608848772</v>
      </c>
      <c r="U2688" s="1">
        <v>49.732623478336542</v>
      </c>
      <c r="V2688" s="1">
        <v>111.79890441894531</v>
      </c>
      <c r="W2688" s="1">
        <v>55.132984161376953</v>
      </c>
      <c r="X2688" s="1">
        <v>0.37507737996039076</v>
      </c>
      <c r="Y2688" s="1">
        <v>0</v>
      </c>
      <c r="Z2688" s="1">
        <v>2.5103804572187554</v>
      </c>
      <c r="AA2688" s="1">
        <v>16.644442416881557</v>
      </c>
      <c r="AB2688" s="1">
        <v>65.661047409073774</v>
      </c>
      <c r="AC2688" s="1">
        <v>14.714485075475197</v>
      </c>
      <c r="AD2688" s="1">
        <v>0.46964464135071593</v>
      </c>
      <c r="AE2688" s="1">
        <v>0</v>
      </c>
      <c r="AF2688" s="1">
        <v>2.5103804572187554</v>
      </c>
      <c r="AG2688" s="1">
        <v>-19.474641813389411</v>
      </c>
      <c r="AH2688" s="1">
        <v>0</v>
      </c>
      <c r="AI2688" s="1">
        <v>1.2349982296554167</v>
      </c>
      <c r="AJ2688" s="1">
        <v>1.1179890632629395</v>
      </c>
      <c r="AK2688" s="1">
        <v>0</v>
      </c>
      <c r="AL2688" s="1">
        <v>0</v>
      </c>
      <c r="AM2688" s="1">
        <v>-0.68504620808590555</v>
      </c>
    </row>
    <row r="2689" spans="5:39" x14ac:dyDescent="0.2">
      <c r="E2689" s="1" t="str">
        <f t="shared" si="41"/>
        <v>0-1-0-----</v>
      </c>
      <c r="F2689" s="1">
        <v>0</v>
      </c>
      <c r="G2689" s="1" t="s">
        <v>87</v>
      </c>
      <c r="H2689" s="1">
        <v>1</v>
      </c>
      <c r="I2689" s="1" t="s">
        <v>87</v>
      </c>
      <c r="J2689" s="1">
        <v>0</v>
      </c>
      <c r="K2689" s="1" t="s">
        <v>87</v>
      </c>
      <c r="L2689" s="1" t="s">
        <v>87</v>
      </c>
      <c r="M2689" s="1" t="s">
        <v>87</v>
      </c>
      <c r="N2689" s="1" t="s">
        <v>87</v>
      </c>
      <c r="O2689" s="1" t="s">
        <v>87</v>
      </c>
      <c r="P2689" s="1">
        <v>938</v>
      </c>
      <c r="Q2689" s="1">
        <v>2874971</v>
      </c>
      <c r="R2689" s="1">
        <v>20661.758199307395</v>
      </c>
      <c r="S2689" s="1">
        <v>35.559654235839844</v>
      </c>
      <c r="T2689" s="1">
        <v>-65.213057722550417</v>
      </c>
      <c r="U2689" s="1">
        <v>48.958438428951695</v>
      </c>
      <c r="V2689" s="1">
        <v>128.00469970703125</v>
      </c>
      <c r="W2689" s="1">
        <v>98.056190490722656</v>
      </c>
      <c r="X2689" s="1">
        <v>0.47457815324743086</v>
      </c>
      <c r="Y2689" s="1">
        <v>6.0835396252692638E-2</v>
      </c>
      <c r="Z2689" s="1">
        <v>1.015279806300655</v>
      </c>
      <c r="AA2689" s="1">
        <v>8.1500996010046709</v>
      </c>
      <c r="AB2689" s="1">
        <v>70.699704449192708</v>
      </c>
      <c r="AC2689" s="1">
        <v>19.811782449283836</v>
      </c>
      <c r="AD2689" s="1">
        <v>0.26229829796544035</v>
      </c>
      <c r="AE2689" s="1">
        <v>6.0835396252692638E-2</v>
      </c>
      <c r="AF2689" s="1">
        <v>0.29537689249735039</v>
      </c>
      <c r="AG2689" s="1">
        <v>-23.870674655265699</v>
      </c>
      <c r="AH2689" s="1">
        <v>0</v>
      </c>
      <c r="AI2689" s="1">
        <v>1.0086790802799739</v>
      </c>
      <c r="AJ2689" s="1">
        <v>1.2800469398498535</v>
      </c>
      <c r="AK2689" s="1">
        <v>0</v>
      </c>
      <c r="AL2689" s="1">
        <v>0</v>
      </c>
      <c r="AM2689" s="1">
        <v>9.1681076098982253</v>
      </c>
    </row>
    <row r="2690" spans="5:39" x14ac:dyDescent="0.2">
      <c r="E2690" s="1" t="str">
        <f t="shared" si="41"/>
        <v>0-0-1-----</v>
      </c>
      <c r="F2690" s="1">
        <v>0</v>
      </c>
      <c r="G2690" s="1" t="s">
        <v>87</v>
      </c>
      <c r="H2690" s="1">
        <v>0</v>
      </c>
      <c r="I2690" s="1" t="s">
        <v>87</v>
      </c>
      <c r="J2690" s="1">
        <v>1</v>
      </c>
      <c r="K2690" s="1" t="s">
        <v>87</v>
      </c>
      <c r="L2690" s="1" t="s">
        <v>87</v>
      </c>
      <c r="M2690" s="1" t="s">
        <v>87</v>
      </c>
      <c r="N2690" s="1" t="s">
        <v>87</v>
      </c>
      <c r="O2690" s="1" t="s">
        <v>87</v>
      </c>
      <c r="P2690" s="1">
        <v>1090</v>
      </c>
      <c r="Q2690" s="1">
        <v>4871733</v>
      </c>
      <c r="R2690" s="1">
        <v>19474.679334163156</v>
      </c>
      <c r="S2690" s="1">
        <v>34.84619140625</v>
      </c>
      <c r="T2690" s="1">
        <v>-230.41618522491524</v>
      </c>
      <c r="U2690" s="1">
        <v>61.094983912399925</v>
      </c>
      <c r="V2690" s="1">
        <v>111.05541229248047</v>
      </c>
      <c r="W2690" s="1">
        <v>-49.151782989501953</v>
      </c>
      <c r="X2690" s="1">
        <v>-0.2523881505113062</v>
      </c>
      <c r="Y2690" s="1">
        <v>1.0391374075713919</v>
      </c>
      <c r="Z2690" s="1">
        <v>16.106280865556467</v>
      </c>
      <c r="AA2690" s="1">
        <v>51.171133557606709</v>
      </c>
      <c r="AB2690" s="1">
        <v>24.914111672376134</v>
      </c>
      <c r="AC2690" s="1">
        <v>6.4414244376693057</v>
      </c>
      <c r="AD2690" s="1">
        <v>0.32791205921999417</v>
      </c>
      <c r="AE2690" s="1">
        <v>1.0391374075713919</v>
      </c>
      <c r="AF2690" s="1">
        <v>15.645295011036115</v>
      </c>
      <c r="AG2690" s="1">
        <v>-3.2629805140342469</v>
      </c>
      <c r="AH2690" s="1">
        <v>2.7848678106951805</v>
      </c>
      <c r="AI2690" s="1">
        <v>13.359024550378889</v>
      </c>
      <c r="AJ2690" s="1">
        <v>1.1105540990829468</v>
      </c>
      <c r="AK2690" s="1">
        <v>0</v>
      </c>
      <c r="AL2690" s="1">
        <v>0</v>
      </c>
      <c r="AM2690" s="1">
        <v>-3.7669035149356995</v>
      </c>
    </row>
    <row r="2691" spans="5:39" x14ac:dyDescent="0.2">
      <c r="E2691" s="1" t="str">
        <f t="shared" ref="E2691:E2754" si="42">CONCATENATE(F2691,G2691,H2691,I2691,J2691,K2691,L2691,M2691,N2691,O2691,)</f>
        <v>0-1-1-----</v>
      </c>
      <c r="F2691" s="1">
        <v>0</v>
      </c>
      <c r="G2691" s="1" t="s">
        <v>87</v>
      </c>
      <c r="H2691" s="1">
        <v>1</v>
      </c>
      <c r="I2691" s="1" t="s">
        <v>87</v>
      </c>
      <c r="J2691" s="1">
        <v>1</v>
      </c>
      <c r="K2691" s="1" t="s">
        <v>87</v>
      </c>
      <c r="L2691" s="1" t="s">
        <v>87</v>
      </c>
      <c r="M2691" s="1" t="s">
        <v>87</v>
      </c>
      <c r="N2691" s="1" t="s">
        <v>87</v>
      </c>
      <c r="O2691" s="1" t="s">
        <v>87</v>
      </c>
      <c r="P2691" s="1">
        <v>2458</v>
      </c>
      <c r="Q2691" s="1">
        <v>7195848</v>
      </c>
      <c r="R2691" s="1">
        <v>32080.97469768575</v>
      </c>
      <c r="S2691" s="1">
        <v>56.876708984375</v>
      </c>
      <c r="T2691" s="1">
        <v>-275.20988625509233</v>
      </c>
      <c r="U2691" s="1">
        <v>59.633757733578555</v>
      </c>
      <c r="V2691" s="1">
        <v>139.3350830078125</v>
      </c>
      <c r="W2691" s="1">
        <v>-76.03485107421875</v>
      </c>
      <c r="X2691" s="1">
        <v>-0.237009167554076</v>
      </c>
      <c r="Y2691" s="1">
        <v>0.97663263593116467</v>
      </c>
      <c r="Z2691" s="1">
        <v>9.5187808302787946</v>
      </c>
      <c r="AA2691" s="1">
        <v>52.74158097836419</v>
      </c>
      <c r="AB2691" s="1">
        <v>32.385342214010073</v>
      </c>
      <c r="AC2691" s="1">
        <v>4.1705577994421228</v>
      </c>
      <c r="AD2691" s="1">
        <v>0.20710554197364925</v>
      </c>
      <c r="AE2691" s="1">
        <v>0.40121747985782913</v>
      </c>
      <c r="AF2691" s="1">
        <v>6.6577698695136416</v>
      </c>
      <c r="AG2691" s="1">
        <v>-6.0545980152795842</v>
      </c>
      <c r="AH2691" s="1">
        <v>4.606333993953311</v>
      </c>
      <c r="AI2691" s="1">
        <v>11.701510766482201</v>
      </c>
      <c r="AJ2691" s="1">
        <v>1.3933508396148682</v>
      </c>
      <c r="AK2691" s="1">
        <v>0</v>
      </c>
      <c r="AL2691" s="1">
        <v>0</v>
      </c>
      <c r="AM2691" s="1">
        <v>-10.047058336232601</v>
      </c>
    </row>
    <row r="2692" spans="5:39" x14ac:dyDescent="0.2">
      <c r="E2692" s="1" t="str">
        <f t="shared" si="42"/>
        <v>1-0-0-----</v>
      </c>
      <c r="F2692" s="1">
        <v>1</v>
      </c>
      <c r="G2692" s="1" t="s">
        <v>87</v>
      </c>
      <c r="H2692" s="1">
        <v>0</v>
      </c>
      <c r="I2692" s="1" t="s">
        <v>87</v>
      </c>
      <c r="J2692" s="1">
        <v>0</v>
      </c>
      <c r="K2692" s="1" t="s">
        <v>87</v>
      </c>
      <c r="L2692" s="1" t="s">
        <v>87</v>
      </c>
      <c r="M2692" s="1" t="s">
        <v>87</v>
      </c>
      <c r="N2692" s="1" t="s">
        <v>87</v>
      </c>
      <c r="O2692" s="1" t="s">
        <v>87</v>
      </c>
      <c r="P2692" s="1">
        <v>400</v>
      </c>
      <c r="Q2692" s="1">
        <v>839099</v>
      </c>
      <c r="R2692" s="1">
        <v>19848.455172948376</v>
      </c>
      <c r="S2692" s="1">
        <v>16.835784912109375</v>
      </c>
      <c r="T2692" s="1">
        <v>-96.935839181227479</v>
      </c>
      <c r="U2692" s="1">
        <v>77.599333662377006</v>
      </c>
      <c r="V2692" s="1">
        <v>231.90231323242188</v>
      </c>
      <c r="W2692" s="1">
        <v>164.49053955078125</v>
      </c>
      <c r="X2692" s="1">
        <v>0.82873220166255945</v>
      </c>
      <c r="Y2692" s="1">
        <v>0</v>
      </c>
      <c r="Z2692" s="1">
        <v>0.74794511732227065</v>
      </c>
      <c r="AA2692" s="1">
        <v>3.6871692136446352</v>
      </c>
      <c r="AB2692" s="1">
        <v>56.934283082210804</v>
      </c>
      <c r="AC2692" s="1">
        <v>35.6615846282739</v>
      </c>
      <c r="AD2692" s="1">
        <v>2.9690179585483953</v>
      </c>
      <c r="AE2692" s="1">
        <v>0</v>
      </c>
      <c r="AF2692" s="1">
        <v>0.74794511732227065</v>
      </c>
      <c r="AG2692" s="1">
        <v>-46.894360166494728</v>
      </c>
      <c r="AH2692" s="1">
        <v>1.3707560132952131E-2</v>
      </c>
      <c r="AI2692" s="1">
        <v>0.29800868295665656</v>
      </c>
      <c r="AJ2692" s="1">
        <v>2.3190231323242188</v>
      </c>
      <c r="AK2692" s="1">
        <v>0</v>
      </c>
      <c r="AL2692" s="1">
        <v>0</v>
      </c>
      <c r="AM2692" s="1">
        <v>-1.4926238913677508</v>
      </c>
    </row>
    <row r="2693" spans="5:39" x14ac:dyDescent="0.2">
      <c r="E2693" s="1" t="str">
        <f t="shared" si="42"/>
        <v>1-1-0-----</v>
      </c>
      <c r="F2693" s="1">
        <v>1</v>
      </c>
      <c r="G2693" s="1" t="s">
        <v>87</v>
      </c>
      <c r="H2693" s="1">
        <v>1</v>
      </c>
      <c r="I2693" s="1" t="s">
        <v>87</v>
      </c>
      <c r="J2693" s="1">
        <v>0</v>
      </c>
      <c r="K2693" s="1" t="s">
        <v>87</v>
      </c>
      <c r="L2693" s="1" t="s">
        <v>87</v>
      </c>
      <c r="M2693" s="1" t="s">
        <v>87</v>
      </c>
      <c r="N2693" s="1" t="s">
        <v>87</v>
      </c>
      <c r="O2693" s="1" t="s">
        <v>87</v>
      </c>
      <c r="P2693" s="1">
        <v>523</v>
      </c>
      <c r="Q2693" s="1">
        <v>750253</v>
      </c>
      <c r="R2693" s="1">
        <v>39057.567415651029</v>
      </c>
      <c r="S2693" s="1">
        <v>44.669002532958984</v>
      </c>
      <c r="T2693" s="1">
        <v>-80.008234175115675</v>
      </c>
      <c r="U2693" s="1">
        <v>76.247978993164935</v>
      </c>
      <c r="V2693" s="1">
        <v>265.39300537109375</v>
      </c>
      <c r="W2693" s="1">
        <v>233.74049377441406</v>
      </c>
      <c r="X2693" s="1">
        <v>0.59845123298884784</v>
      </c>
      <c r="Y2693" s="1">
        <v>0</v>
      </c>
      <c r="Z2693" s="1">
        <v>0.50329688784983195</v>
      </c>
      <c r="AA2693" s="1">
        <v>2.6830949026528383</v>
      </c>
      <c r="AB2693" s="1">
        <v>69.950536685624726</v>
      </c>
      <c r="AC2693" s="1">
        <v>25.691333456847225</v>
      </c>
      <c r="AD2693" s="1">
        <v>1.1717380670253901</v>
      </c>
      <c r="AE2693" s="1">
        <v>0</v>
      </c>
      <c r="AF2693" s="1">
        <v>0</v>
      </c>
      <c r="AG2693" s="1">
        <v>-42.920603375042582</v>
      </c>
      <c r="AH2693" s="1">
        <v>8.7707746586818042E-2</v>
      </c>
      <c r="AI2693" s="1">
        <v>0</v>
      </c>
      <c r="AJ2693" s="1">
        <v>2.6539301872253418</v>
      </c>
      <c r="AK2693" s="1">
        <v>0</v>
      </c>
      <c r="AL2693" s="1">
        <v>0</v>
      </c>
      <c r="AM2693" s="1">
        <v>14.940642430675371</v>
      </c>
    </row>
    <row r="2694" spans="5:39" x14ac:dyDescent="0.2">
      <c r="E2694" s="1" t="str">
        <f t="shared" si="42"/>
        <v>1-0-1-----</v>
      </c>
      <c r="F2694" s="1">
        <v>1</v>
      </c>
      <c r="G2694" s="1" t="s">
        <v>87</v>
      </c>
      <c r="H2694" s="1">
        <v>0</v>
      </c>
      <c r="I2694" s="1" t="s">
        <v>87</v>
      </c>
      <c r="J2694" s="1">
        <v>1</v>
      </c>
      <c r="K2694" s="1" t="s">
        <v>87</v>
      </c>
      <c r="L2694" s="1" t="s">
        <v>87</v>
      </c>
      <c r="M2694" s="1" t="s">
        <v>87</v>
      </c>
      <c r="N2694" s="1" t="s">
        <v>87</v>
      </c>
      <c r="O2694" s="1" t="s">
        <v>87</v>
      </c>
      <c r="P2694" s="1">
        <v>1951</v>
      </c>
      <c r="Q2694" s="1">
        <v>5293177</v>
      </c>
      <c r="R2694" s="1">
        <v>31181.261638829863</v>
      </c>
      <c r="S2694" s="1">
        <v>36.053127288818359</v>
      </c>
      <c r="T2694" s="1">
        <v>-301.49605226088431</v>
      </c>
      <c r="U2694" s="1">
        <v>86.966471189927219</v>
      </c>
      <c r="V2694" s="1">
        <v>221.71119689941406</v>
      </c>
      <c r="W2694" s="1">
        <v>14.258246421813965</v>
      </c>
      <c r="X2694" s="1">
        <v>4.5726970855015842E-2</v>
      </c>
      <c r="Y2694" s="1">
        <v>0.19275758207216573</v>
      </c>
      <c r="Z2694" s="1">
        <v>5.8304681668495126</v>
      </c>
      <c r="AA2694" s="1">
        <v>40.157848490613482</v>
      </c>
      <c r="AB2694" s="1">
        <v>45.799564231462504</v>
      </c>
      <c r="AC2694" s="1">
        <v>7.7218086604698835</v>
      </c>
      <c r="AD2694" s="1">
        <v>0.29755286853245227</v>
      </c>
      <c r="AE2694" s="1">
        <v>0.19275758207216573</v>
      </c>
      <c r="AF2694" s="1">
        <v>5.776304098653795</v>
      </c>
      <c r="AG2694" s="1">
        <v>-7.306541039676361</v>
      </c>
      <c r="AH2694" s="1">
        <v>5.1982395530758598</v>
      </c>
      <c r="AI2694" s="1">
        <v>5.4085340344032566</v>
      </c>
      <c r="AJ2694" s="1">
        <v>2.2171120643615723</v>
      </c>
      <c r="AK2694" s="1">
        <v>0</v>
      </c>
      <c r="AL2694" s="1">
        <v>0</v>
      </c>
      <c r="AM2694" s="1">
        <v>3.7764009599716983</v>
      </c>
    </row>
    <row r="2695" spans="5:39" x14ac:dyDescent="0.2">
      <c r="E2695" s="1" t="str">
        <f t="shared" si="42"/>
        <v>1-1-1-----</v>
      </c>
      <c r="F2695" s="1">
        <v>1</v>
      </c>
      <c r="G2695" s="1" t="s">
        <v>87</v>
      </c>
      <c r="H2695" s="1">
        <v>1</v>
      </c>
      <c r="I2695" s="1" t="s">
        <v>87</v>
      </c>
      <c r="J2695" s="1">
        <v>1</v>
      </c>
      <c r="K2695" s="1" t="s">
        <v>87</v>
      </c>
      <c r="L2695" s="1" t="s">
        <v>87</v>
      </c>
      <c r="M2695" s="1" t="s">
        <v>87</v>
      </c>
      <c r="N2695" s="1" t="s">
        <v>87</v>
      </c>
      <c r="O2695" s="1" t="s">
        <v>87</v>
      </c>
      <c r="P2695" s="1">
        <v>7242</v>
      </c>
      <c r="Q2695" s="1">
        <v>13946085</v>
      </c>
      <c r="R2695" s="1">
        <v>58726.969782408363</v>
      </c>
      <c r="S2695" s="1">
        <v>65.418632507324219</v>
      </c>
      <c r="T2695" s="1">
        <v>-419.31273799817103</v>
      </c>
      <c r="U2695" s="1">
        <v>92.049739533943239</v>
      </c>
      <c r="V2695" s="1">
        <v>292.85995483398438</v>
      </c>
      <c r="W2695" s="1">
        <v>-12.708181381225586</v>
      </c>
      <c r="X2695" s="1">
        <v>-2.1639429768488271E-2</v>
      </c>
      <c r="Y2695" s="1">
        <v>0.41944387976984221</v>
      </c>
      <c r="Z2695" s="1">
        <v>3.3711826652426113</v>
      </c>
      <c r="AA2695" s="1">
        <v>41.625029533378004</v>
      </c>
      <c r="AB2695" s="1">
        <v>50.053782118781008</v>
      </c>
      <c r="AC2695" s="1">
        <v>4.5011126778590551</v>
      </c>
      <c r="AD2695" s="1">
        <v>2.9449124969480683E-2</v>
      </c>
      <c r="AE2695" s="1">
        <v>0.24292839173144293</v>
      </c>
      <c r="AF2695" s="1">
        <v>1.9643577391074269</v>
      </c>
      <c r="AG2695" s="1">
        <v>-4.5442964208698964</v>
      </c>
      <c r="AH2695" s="1">
        <v>10.581435880815054</v>
      </c>
      <c r="AI2695" s="1">
        <v>7.1247917873287872</v>
      </c>
      <c r="AJ2695" s="1">
        <v>2.9285995960235596</v>
      </c>
      <c r="AK2695" s="1">
        <v>0</v>
      </c>
      <c r="AL2695" s="1">
        <v>0</v>
      </c>
      <c r="AM2695" s="1">
        <v>8.5329185965682246</v>
      </c>
    </row>
    <row r="2696" spans="5:39" x14ac:dyDescent="0.2">
      <c r="E2696" s="1" t="str">
        <f t="shared" si="42"/>
        <v>0--10-----</v>
      </c>
      <c r="F2696" s="1">
        <v>0</v>
      </c>
      <c r="G2696" s="1" t="s">
        <v>87</v>
      </c>
      <c r="H2696" s="1" t="s">
        <v>87</v>
      </c>
      <c r="I2696" s="1">
        <v>1</v>
      </c>
      <c r="J2696" s="1">
        <v>0</v>
      </c>
      <c r="K2696" s="1" t="s">
        <v>87</v>
      </c>
      <c r="L2696" s="1" t="s">
        <v>87</v>
      </c>
      <c r="M2696" s="1" t="s">
        <v>87</v>
      </c>
      <c r="N2696" s="1" t="s">
        <v>87</v>
      </c>
      <c r="O2696" s="1" t="s">
        <v>87</v>
      </c>
      <c r="P2696" s="1">
        <v>1489</v>
      </c>
      <c r="Q2696" s="1">
        <v>5387313</v>
      </c>
      <c r="R2696" s="1">
        <v>12363.649971873656</v>
      </c>
      <c r="S2696" s="1">
        <v>12.920598030090332</v>
      </c>
      <c r="T2696" s="1">
        <v>-72.631605472027516</v>
      </c>
      <c r="U2696" s="1">
        <v>48.207726225656025</v>
      </c>
      <c r="V2696" s="1">
        <v>121.33451080322266</v>
      </c>
      <c r="W2696" s="1">
        <v>71.966827392578125</v>
      </c>
      <c r="X2696" s="1">
        <v>0.58208399264211674</v>
      </c>
      <c r="Y2696" s="1">
        <v>0</v>
      </c>
      <c r="Z2696" s="1">
        <v>1.9121777405545215</v>
      </c>
      <c r="AA2696" s="1">
        <v>7.8469916264378918</v>
      </c>
      <c r="AB2696" s="1">
        <v>68.843688866787573</v>
      </c>
      <c r="AC2696" s="1">
        <v>20.9221554418687</v>
      </c>
      <c r="AD2696" s="1">
        <v>0.47498632435130467</v>
      </c>
      <c r="AE2696" s="1">
        <v>0</v>
      </c>
      <c r="AF2696" s="1">
        <v>1.9121777405545215</v>
      </c>
      <c r="AG2696" s="1">
        <v>-29.625863003391583</v>
      </c>
      <c r="AH2696" s="1">
        <v>0</v>
      </c>
      <c r="AI2696" s="1">
        <v>0.97575433170893167</v>
      </c>
      <c r="AJ2696" s="1">
        <v>1.2133451700210571</v>
      </c>
      <c r="AK2696" s="1">
        <v>0</v>
      </c>
      <c r="AL2696" s="1">
        <v>0</v>
      </c>
      <c r="AM2696" s="1">
        <v>3.7062970181898227</v>
      </c>
    </row>
    <row r="2697" spans="5:39" x14ac:dyDescent="0.2">
      <c r="E2697" s="1" t="str">
        <f t="shared" si="42"/>
        <v>0--20-----</v>
      </c>
      <c r="F2697" s="1">
        <v>0</v>
      </c>
      <c r="G2697" s="1" t="s">
        <v>87</v>
      </c>
      <c r="H2697" s="1" t="s">
        <v>87</v>
      </c>
      <c r="I2697" s="1">
        <v>2</v>
      </c>
      <c r="J2697" s="1">
        <v>0</v>
      </c>
      <c r="K2697" s="1" t="s">
        <v>87</v>
      </c>
      <c r="L2697" s="1" t="s">
        <v>87</v>
      </c>
      <c r="M2697" s="1" t="s">
        <v>87</v>
      </c>
      <c r="N2697" s="1" t="s">
        <v>87</v>
      </c>
      <c r="O2697" s="1" t="s">
        <v>87</v>
      </c>
      <c r="P2697" s="1">
        <v>663</v>
      </c>
      <c r="Q2697" s="1">
        <v>2562985</v>
      </c>
      <c r="R2697" s="1">
        <v>22921.455453428924</v>
      </c>
      <c r="S2697" s="1">
        <v>49.194999694824219</v>
      </c>
      <c r="T2697" s="1">
        <v>-92.146363743534579</v>
      </c>
      <c r="U2697" s="1">
        <v>51.642830411784111</v>
      </c>
      <c r="V2697" s="1">
        <v>110.74617767333984</v>
      </c>
      <c r="W2697" s="1">
        <v>80.130134582519531</v>
      </c>
      <c r="X2697" s="1">
        <v>0.34958571782374537</v>
      </c>
      <c r="Y2697" s="1">
        <v>6.8240742727717879E-2</v>
      </c>
      <c r="Z2697" s="1">
        <v>1.5507308860566877</v>
      </c>
      <c r="AA2697" s="1">
        <v>22.421278314153223</v>
      </c>
      <c r="AB2697" s="1">
        <v>66.731525935579015</v>
      </c>
      <c r="AC2697" s="1">
        <v>8.9523348751553371</v>
      </c>
      <c r="AD2697" s="1">
        <v>0.27588924632801204</v>
      </c>
      <c r="AE2697" s="1">
        <v>6.8240742727717879E-2</v>
      </c>
      <c r="AF2697" s="1">
        <v>1.5507308860566877</v>
      </c>
      <c r="AG2697" s="1">
        <v>-5.0563598637439018</v>
      </c>
      <c r="AH2697" s="1">
        <v>0</v>
      </c>
      <c r="AI2697" s="1">
        <v>1.6576889678950557</v>
      </c>
      <c r="AJ2697" s="1">
        <v>1.1074618101119995</v>
      </c>
      <c r="AK2697" s="1">
        <v>0</v>
      </c>
      <c r="AL2697" s="1">
        <v>0</v>
      </c>
      <c r="AM2697" s="1">
        <v>13.286154569407435</v>
      </c>
    </row>
    <row r="2698" spans="5:39" x14ac:dyDescent="0.2">
      <c r="E2698" s="1" t="str">
        <f t="shared" si="42"/>
        <v>0--30-----</v>
      </c>
      <c r="F2698" s="1">
        <v>0</v>
      </c>
      <c r="G2698" s="1" t="s">
        <v>87</v>
      </c>
      <c r="H2698" s="1" t="s">
        <v>87</v>
      </c>
      <c r="I2698" s="1">
        <v>3</v>
      </c>
      <c r="J2698" s="1">
        <v>0</v>
      </c>
      <c r="K2698" s="1" t="s">
        <v>87</v>
      </c>
      <c r="L2698" s="1" t="s">
        <v>87</v>
      </c>
      <c r="M2698" s="1" t="s">
        <v>87</v>
      </c>
      <c r="N2698" s="1" t="s">
        <v>87</v>
      </c>
      <c r="O2698" s="1" t="s">
        <v>87</v>
      </c>
      <c r="P2698" s="1">
        <v>68</v>
      </c>
      <c r="Q2698" s="1">
        <v>273185</v>
      </c>
      <c r="R2698" s="1">
        <v>46364.362100834784</v>
      </c>
      <c r="S2698" s="1">
        <v>89.555496215820313</v>
      </c>
      <c r="T2698" s="1">
        <v>-102.0615765135035</v>
      </c>
      <c r="U2698" s="1">
        <v>53.735432966753855</v>
      </c>
      <c r="V2698" s="1">
        <v>104.17775726318359</v>
      </c>
      <c r="W2698" s="1">
        <v>-59.637256622314453</v>
      </c>
      <c r="X2698" s="1">
        <v>-0.12862736360442817</v>
      </c>
      <c r="Y2698" s="1">
        <v>0</v>
      </c>
      <c r="Z2698" s="1">
        <v>7.5761846367845971</v>
      </c>
      <c r="AA2698" s="1">
        <v>46.542452916521768</v>
      </c>
      <c r="AB2698" s="1">
        <v>45.881362446693629</v>
      </c>
      <c r="AC2698" s="1">
        <v>0</v>
      </c>
      <c r="AD2698" s="1">
        <v>0</v>
      </c>
      <c r="AE2698" s="1">
        <v>0</v>
      </c>
      <c r="AF2698" s="1">
        <v>0</v>
      </c>
      <c r="AG2698" s="1">
        <v>-0.82250060844260031</v>
      </c>
      <c r="AH2698" s="1">
        <v>0</v>
      </c>
      <c r="AI2698" s="1">
        <v>0</v>
      </c>
      <c r="AJ2698" s="1">
        <v>1.041777491569519</v>
      </c>
      <c r="AK2698" s="1">
        <v>0</v>
      </c>
      <c r="AL2698" s="1">
        <v>1</v>
      </c>
      <c r="AM2698" s="1">
        <v>-114.66636652156323</v>
      </c>
    </row>
    <row r="2699" spans="5:39" x14ac:dyDescent="0.2">
      <c r="E2699" s="1" t="str">
        <f t="shared" si="42"/>
        <v>0--11-----</v>
      </c>
      <c r="F2699" s="1">
        <v>0</v>
      </c>
      <c r="G2699" s="1" t="s">
        <v>87</v>
      </c>
      <c r="H2699" s="1" t="s">
        <v>87</v>
      </c>
      <c r="I2699" s="1">
        <v>1</v>
      </c>
      <c r="J2699" s="1">
        <v>1</v>
      </c>
      <c r="K2699" s="1" t="s">
        <v>87</v>
      </c>
      <c r="L2699" s="1" t="s">
        <v>87</v>
      </c>
      <c r="M2699" s="1" t="s">
        <v>87</v>
      </c>
      <c r="N2699" s="1" t="s">
        <v>87</v>
      </c>
      <c r="O2699" s="1" t="s">
        <v>87</v>
      </c>
      <c r="P2699" s="1">
        <v>1152</v>
      </c>
      <c r="Q2699" s="1">
        <v>3804627</v>
      </c>
      <c r="R2699" s="1">
        <v>13636.633872589891</v>
      </c>
      <c r="S2699" s="1">
        <v>15.926248550415039</v>
      </c>
      <c r="T2699" s="1">
        <v>-198.99633694936881</v>
      </c>
      <c r="U2699" s="1">
        <v>57.563570622633108</v>
      </c>
      <c r="V2699" s="1">
        <v>127.89009094238281</v>
      </c>
      <c r="W2699" s="1">
        <v>5.4840468801558018E-3</v>
      </c>
      <c r="X2699" s="1">
        <v>4.0215546823317794E-5</v>
      </c>
      <c r="Y2699" s="1">
        <v>1.4041061055393866</v>
      </c>
      <c r="Z2699" s="1">
        <v>16.116796731979246</v>
      </c>
      <c r="AA2699" s="1">
        <v>40.102275466162652</v>
      </c>
      <c r="AB2699" s="1">
        <v>29.719260258627195</v>
      </c>
      <c r="AC2699" s="1">
        <v>11.845970708823755</v>
      </c>
      <c r="AD2699" s="1">
        <v>0.81159072886777073</v>
      </c>
      <c r="AE2699" s="1">
        <v>1.4041061055393866</v>
      </c>
      <c r="AF2699" s="1">
        <v>16.116796731979246</v>
      </c>
      <c r="AG2699" s="1">
        <v>-12.35740165857159</v>
      </c>
      <c r="AH2699" s="1">
        <v>2.1110995221445319</v>
      </c>
      <c r="AI2699" s="1">
        <v>14.653727871949341</v>
      </c>
      <c r="AJ2699" s="1">
        <v>1.2789009809494019</v>
      </c>
      <c r="AK2699" s="1">
        <v>0</v>
      </c>
      <c r="AL2699" s="1">
        <v>0</v>
      </c>
      <c r="AM2699" s="1">
        <v>9.1407336413034166</v>
      </c>
    </row>
    <row r="2700" spans="5:39" x14ac:dyDescent="0.2">
      <c r="E2700" s="1" t="str">
        <f t="shared" si="42"/>
        <v>0--21-----</v>
      </c>
      <c r="F2700" s="1">
        <v>0</v>
      </c>
      <c r="G2700" s="1" t="s">
        <v>87</v>
      </c>
      <c r="H2700" s="1" t="s">
        <v>87</v>
      </c>
      <c r="I2700" s="1">
        <v>2</v>
      </c>
      <c r="J2700" s="1">
        <v>1</v>
      </c>
      <c r="K2700" s="1" t="s">
        <v>87</v>
      </c>
      <c r="L2700" s="1" t="s">
        <v>87</v>
      </c>
      <c r="M2700" s="1" t="s">
        <v>87</v>
      </c>
      <c r="N2700" s="1" t="s">
        <v>87</v>
      </c>
      <c r="O2700" s="1" t="s">
        <v>87</v>
      </c>
      <c r="P2700" s="1">
        <v>1885</v>
      </c>
      <c r="Q2700" s="1">
        <v>6366851</v>
      </c>
      <c r="R2700" s="1">
        <v>27096.180946014618</v>
      </c>
      <c r="S2700" s="1">
        <v>54.651416778564453</v>
      </c>
      <c r="T2700" s="1">
        <v>-260.13272872166596</v>
      </c>
      <c r="U2700" s="1">
        <v>60.382293236089247</v>
      </c>
      <c r="V2700" s="1">
        <v>131.3575439453125</v>
      </c>
      <c r="W2700" s="1">
        <v>-40.325553894042969</v>
      </c>
      <c r="X2700" s="1">
        <v>-0.14882375481026658</v>
      </c>
      <c r="Y2700" s="1">
        <v>0.40952741001791931</v>
      </c>
      <c r="Z2700" s="1">
        <v>9.8650965759996581</v>
      </c>
      <c r="AA2700" s="1">
        <v>53.17174848288424</v>
      </c>
      <c r="AB2700" s="1">
        <v>34.006371438565161</v>
      </c>
      <c r="AC2700" s="1">
        <v>2.5472560925330274</v>
      </c>
      <c r="AD2700" s="1">
        <v>0</v>
      </c>
      <c r="AE2700" s="1">
        <v>0.40952741001791931</v>
      </c>
      <c r="AF2700" s="1">
        <v>9.8650965759996581</v>
      </c>
      <c r="AG2700" s="1">
        <v>-2.2214671675359305</v>
      </c>
      <c r="AH2700" s="1">
        <v>3.7981938032122025</v>
      </c>
      <c r="AI2700" s="1">
        <v>14.69045292305246</v>
      </c>
      <c r="AJ2700" s="1">
        <v>1.3135753870010376</v>
      </c>
      <c r="AK2700" s="1">
        <v>0</v>
      </c>
      <c r="AL2700" s="1">
        <v>0</v>
      </c>
      <c r="AM2700" s="1">
        <v>11.800160176503157</v>
      </c>
    </row>
    <row r="2701" spans="5:39" x14ac:dyDescent="0.2">
      <c r="E2701" s="1" t="str">
        <f t="shared" si="42"/>
        <v>0--31-----</v>
      </c>
      <c r="F2701" s="1">
        <v>0</v>
      </c>
      <c r="G2701" s="1" t="s">
        <v>87</v>
      </c>
      <c r="H2701" s="1" t="s">
        <v>87</v>
      </c>
      <c r="I2701" s="1">
        <v>3</v>
      </c>
      <c r="J2701" s="1">
        <v>1</v>
      </c>
      <c r="K2701" s="1" t="s">
        <v>87</v>
      </c>
      <c r="L2701" s="1" t="s">
        <v>87</v>
      </c>
      <c r="M2701" s="1" t="s">
        <v>87</v>
      </c>
      <c r="N2701" s="1" t="s">
        <v>87</v>
      </c>
      <c r="O2701" s="1" t="s">
        <v>87</v>
      </c>
      <c r="P2701" s="1">
        <v>511</v>
      </c>
      <c r="Q2701" s="1">
        <v>1896103</v>
      </c>
      <c r="R2701" s="1">
        <v>53438.870894655498</v>
      </c>
      <c r="S2701" s="1">
        <v>89.914215087890625</v>
      </c>
      <c r="T2701" s="1">
        <v>-363.67300849707533</v>
      </c>
      <c r="U2701" s="1">
        <v>65.028601558248326</v>
      </c>
      <c r="V2701" s="1">
        <v>116.42742919921875</v>
      </c>
      <c r="W2701" s="1">
        <v>-279.44879150390625</v>
      </c>
      <c r="X2701" s="1">
        <v>-0.52293169152990904</v>
      </c>
      <c r="Y2701" s="1">
        <v>2.1837421279329234</v>
      </c>
      <c r="Z2701" s="1">
        <v>12.042172814451535</v>
      </c>
      <c r="AA2701" s="1">
        <v>72.623533637149464</v>
      </c>
      <c r="AB2701" s="1">
        <v>13.095649339724687</v>
      </c>
      <c r="AC2701" s="1">
        <v>5.490208074139432E-2</v>
      </c>
      <c r="AD2701" s="1">
        <v>0</v>
      </c>
      <c r="AE2701" s="1">
        <v>0</v>
      </c>
      <c r="AF2701" s="1">
        <v>0</v>
      </c>
      <c r="AG2701" s="1">
        <v>0.89379162926918942</v>
      </c>
      <c r="AH2701" s="1">
        <v>7.646805799003964</v>
      </c>
      <c r="AI2701" s="1">
        <v>0</v>
      </c>
      <c r="AJ2701" s="1">
        <v>1.1642743349075317</v>
      </c>
      <c r="AK2701" s="1">
        <v>0</v>
      </c>
      <c r="AL2701" s="1">
        <v>0</v>
      </c>
      <c r="AM2701" s="1">
        <v>-105.77241659742714</v>
      </c>
    </row>
    <row r="2702" spans="5:39" x14ac:dyDescent="0.2">
      <c r="E2702" s="1" t="str">
        <f t="shared" si="42"/>
        <v>1--10-----</v>
      </c>
      <c r="F2702" s="1">
        <v>1</v>
      </c>
      <c r="G2702" s="1" t="s">
        <v>87</v>
      </c>
      <c r="H2702" s="1" t="s">
        <v>87</v>
      </c>
      <c r="I2702" s="1">
        <v>1</v>
      </c>
      <c r="J2702" s="1">
        <v>0</v>
      </c>
      <c r="K2702" s="1" t="s">
        <v>87</v>
      </c>
      <c r="L2702" s="1" t="s">
        <v>87</v>
      </c>
      <c r="M2702" s="1" t="s">
        <v>87</v>
      </c>
      <c r="N2702" s="1" t="s">
        <v>87</v>
      </c>
      <c r="O2702" s="1" t="s">
        <v>87</v>
      </c>
      <c r="P2702" s="1">
        <v>605</v>
      </c>
      <c r="Q2702" s="1">
        <v>1018381</v>
      </c>
      <c r="R2702" s="1">
        <v>19045.457879448004</v>
      </c>
      <c r="S2702" s="1">
        <v>12.874814033508301</v>
      </c>
      <c r="T2702" s="1">
        <v>-86.514261182705013</v>
      </c>
      <c r="U2702" s="1">
        <v>81.49095646619287</v>
      </c>
      <c r="V2702" s="1">
        <v>253.15437316894531</v>
      </c>
      <c r="W2702" s="1">
        <v>188.39718627929688</v>
      </c>
      <c r="X2702" s="1">
        <v>0.98919746362515493</v>
      </c>
      <c r="Y2702" s="1">
        <v>0</v>
      </c>
      <c r="Z2702" s="1">
        <v>0.61627229887438983</v>
      </c>
      <c r="AA2702" s="1">
        <v>2.3688580207211247</v>
      </c>
      <c r="AB2702" s="1">
        <v>53.827202196427471</v>
      </c>
      <c r="AC2702" s="1">
        <v>39.878100632278098</v>
      </c>
      <c r="AD2702" s="1">
        <v>3.3095668516989223</v>
      </c>
      <c r="AE2702" s="1">
        <v>0</v>
      </c>
      <c r="AF2702" s="1">
        <v>0.61627229887438983</v>
      </c>
      <c r="AG2702" s="1">
        <v>-66.068747615894026</v>
      </c>
      <c r="AH2702" s="1">
        <v>4.0486811910277191E-2</v>
      </c>
      <c r="AI2702" s="1">
        <v>0.24554541754043677</v>
      </c>
      <c r="AJ2702" s="1">
        <v>2.5315437316894531</v>
      </c>
      <c r="AK2702" s="1">
        <v>0</v>
      </c>
      <c r="AL2702" s="1">
        <v>0</v>
      </c>
      <c r="AM2702" s="1">
        <v>6.0488441016436774</v>
      </c>
    </row>
    <row r="2703" spans="5:39" x14ac:dyDescent="0.2">
      <c r="E2703" s="1" t="str">
        <f t="shared" si="42"/>
        <v>1--20-----</v>
      </c>
      <c r="F2703" s="1">
        <v>1</v>
      </c>
      <c r="G2703" s="1" t="s">
        <v>87</v>
      </c>
      <c r="H2703" s="1" t="s">
        <v>87</v>
      </c>
      <c r="I2703" s="1">
        <v>2</v>
      </c>
      <c r="J2703" s="1">
        <v>0</v>
      </c>
      <c r="K2703" s="1" t="s">
        <v>87</v>
      </c>
      <c r="L2703" s="1" t="s">
        <v>87</v>
      </c>
      <c r="M2703" s="1" t="s">
        <v>87</v>
      </c>
      <c r="N2703" s="1" t="s">
        <v>87</v>
      </c>
      <c r="O2703" s="1" t="s">
        <v>87</v>
      </c>
      <c r="P2703" s="1">
        <v>238</v>
      </c>
      <c r="Q2703" s="1">
        <v>433380</v>
      </c>
      <c r="R2703" s="1">
        <v>36859.892558290703</v>
      </c>
      <c r="S2703" s="1">
        <v>50.743232727050781</v>
      </c>
      <c r="T2703" s="1">
        <v>-91.490521798232251</v>
      </c>
      <c r="U2703" s="1">
        <v>68.172563426998138</v>
      </c>
      <c r="V2703" s="1">
        <v>237.00747680664063</v>
      </c>
      <c r="W2703" s="1">
        <v>239.71524047851563</v>
      </c>
      <c r="X2703" s="1">
        <v>0.65034166906326951</v>
      </c>
      <c r="Y2703" s="1">
        <v>0</v>
      </c>
      <c r="Z2703" s="1">
        <v>0</v>
      </c>
      <c r="AA2703" s="1">
        <v>2.8663067054317226</v>
      </c>
      <c r="AB2703" s="1">
        <v>77.318519544049096</v>
      </c>
      <c r="AC2703" s="1">
        <v>19.815173750519175</v>
      </c>
      <c r="AD2703" s="1">
        <v>0</v>
      </c>
      <c r="AE2703" s="1">
        <v>0</v>
      </c>
      <c r="AF2703" s="1">
        <v>0</v>
      </c>
      <c r="AG2703" s="1">
        <v>-9.8462439053230124</v>
      </c>
      <c r="AH2703" s="1">
        <v>8.3238728136969864E-2</v>
      </c>
      <c r="AI2703" s="1">
        <v>0</v>
      </c>
      <c r="AJ2703" s="1">
        <v>2.3700747489929199</v>
      </c>
      <c r="AK2703" s="1">
        <v>0</v>
      </c>
      <c r="AL2703" s="1">
        <v>0</v>
      </c>
      <c r="AM2703" s="1">
        <v>35.788734845408605</v>
      </c>
    </row>
    <row r="2704" spans="5:39" x14ac:dyDescent="0.2">
      <c r="E2704" s="1" t="str">
        <f t="shared" si="42"/>
        <v>1--30-----</v>
      </c>
      <c r="F2704" s="1">
        <v>1</v>
      </c>
      <c r="G2704" s="1" t="s">
        <v>87</v>
      </c>
      <c r="H2704" s="1" t="s">
        <v>87</v>
      </c>
      <c r="I2704" s="1">
        <v>3</v>
      </c>
      <c r="J2704" s="1">
        <v>0</v>
      </c>
      <c r="K2704" s="1" t="s">
        <v>87</v>
      </c>
      <c r="L2704" s="1" t="s">
        <v>87</v>
      </c>
      <c r="M2704" s="1" t="s">
        <v>87</v>
      </c>
      <c r="N2704" s="1" t="s">
        <v>87</v>
      </c>
      <c r="O2704" s="1" t="s">
        <v>87</v>
      </c>
      <c r="P2704" s="1">
        <v>80</v>
      </c>
      <c r="Q2704" s="1">
        <v>137591</v>
      </c>
      <c r="R2704" s="1">
        <v>76952.731907015215</v>
      </c>
      <c r="S2704" s="1">
        <v>91.12060546875</v>
      </c>
      <c r="T2704" s="1">
        <v>-98.920287528178036</v>
      </c>
      <c r="U2704" s="1">
        <v>71.118975698523002</v>
      </c>
      <c r="V2704" s="1">
        <v>241.14222717285156</v>
      </c>
      <c r="W2704" s="1">
        <v>128.20927429199219</v>
      </c>
      <c r="X2704" s="1">
        <v>0.16660782679802988</v>
      </c>
      <c r="Y2704" s="1">
        <v>0</v>
      </c>
      <c r="Z2704" s="1">
        <v>2.7443655471651489</v>
      </c>
      <c r="AA2704" s="1">
        <v>10.555196197425703</v>
      </c>
      <c r="AB2704" s="1">
        <v>86.700438255409153</v>
      </c>
      <c r="AC2704" s="1">
        <v>0</v>
      </c>
      <c r="AD2704" s="1">
        <v>0</v>
      </c>
      <c r="AE2704" s="1">
        <v>0</v>
      </c>
      <c r="AF2704" s="1">
        <v>0</v>
      </c>
      <c r="AG2704" s="1">
        <v>0</v>
      </c>
      <c r="AH2704" s="1">
        <v>0</v>
      </c>
      <c r="AI2704" s="1">
        <v>0</v>
      </c>
      <c r="AJ2704" s="1">
        <v>2.4114222526550293</v>
      </c>
      <c r="AK2704" s="1">
        <v>0</v>
      </c>
      <c r="AL2704" s="1">
        <v>1</v>
      </c>
      <c r="AM2704" s="1">
        <v>-85.1316381264798</v>
      </c>
    </row>
    <row r="2705" spans="5:39" x14ac:dyDescent="0.2">
      <c r="E2705" s="1" t="str">
        <f t="shared" si="42"/>
        <v>1--11-----</v>
      </c>
      <c r="F2705" s="1">
        <v>1</v>
      </c>
      <c r="G2705" s="1" t="s">
        <v>87</v>
      </c>
      <c r="H2705" s="1" t="s">
        <v>87</v>
      </c>
      <c r="I2705" s="1">
        <v>1</v>
      </c>
      <c r="J2705" s="1">
        <v>1</v>
      </c>
      <c r="K2705" s="1" t="s">
        <v>87</v>
      </c>
      <c r="L2705" s="1" t="s">
        <v>87</v>
      </c>
      <c r="M2705" s="1" t="s">
        <v>87</v>
      </c>
      <c r="N2705" s="1" t="s">
        <v>87</v>
      </c>
      <c r="O2705" s="1" t="s">
        <v>87</v>
      </c>
      <c r="P2705" s="1">
        <v>1966</v>
      </c>
      <c r="Q2705" s="1">
        <v>4060159</v>
      </c>
      <c r="R2705" s="1">
        <v>21513.320001273707</v>
      </c>
      <c r="S2705" s="1">
        <v>16.785104751586914</v>
      </c>
      <c r="T2705" s="1">
        <v>-281.80552877604089</v>
      </c>
      <c r="U2705" s="1">
        <v>84.539192043754682</v>
      </c>
      <c r="V2705" s="1">
        <v>258.73147583007813</v>
      </c>
      <c r="W2705" s="1">
        <v>67.896759033203125</v>
      </c>
      <c r="X2705" s="1">
        <v>0.31560335191957012</v>
      </c>
      <c r="Y2705" s="1">
        <v>0.43035260441770873</v>
      </c>
      <c r="Z2705" s="1">
        <v>6.0273747900020664</v>
      </c>
      <c r="AA2705" s="1">
        <v>29.747357184780203</v>
      </c>
      <c r="AB2705" s="1">
        <v>49.406981352208128</v>
      </c>
      <c r="AC2705" s="1">
        <v>13.898864551856221</v>
      </c>
      <c r="AD2705" s="1">
        <v>0.48906951673567461</v>
      </c>
      <c r="AE2705" s="1">
        <v>0.43035260441770873</v>
      </c>
      <c r="AF2705" s="1">
        <v>6.0273747900020664</v>
      </c>
      <c r="AG2705" s="1">
        <v>-23.706386778293528</v>
      </c>
      <c r="AH2705" s="1">
        <v>4.8674879432502109</v>
      </c>
      <c r="AI2705" s="1">
        <v>6.7811133410695996</v>
      </c>
      <c r="AJ2705" s="1">
        <v>2.5873146057128906</v>
      </c>
      <c r="AK2705" s="1">
        <v>0</v>
      </c>
      <c r="AL2705" s="1">
        <v>0</v>
      </c>
      <c r="AM2705" s="1">
        <v>18.489411953718864</v>
      </c>
    </row>
    <row r="2706" spans="5:39" x14ac:dyDescent="0.2">
      <c r="E2706" s="1" t="str">
        <f t="shared" si="42"/>
        <v>1--21-----</v>
      </c>
      <c r="F2706" s="1">
        <v>1</v>
      </c>
      <c r="G2706" s="1" t="s">
        <v>87</v>
      </c>
      <c r="H2706" s="1" t="s">
        <v>87</v>
      </c>
      <c r="I2706" s="1">
        <v>2</v>
      </c>
      <c r="J2706" s="1">
        <v>1</v>
      </c>
      <c r="K2706" s="1" t="s">
        <v>87</v>
      </c>
      <c r="L2706" s="1" t="s">
        <v>87</v>
      </c>
      <c r="M2706" s="1" t="s">
        <v>87</v>
      </c>
      <c r="N2706" s="1" t="s">
        <v>87</v>
      </c>
      <c r="O2706" s="1" t="s">
        <v>87</v>
      </c>
      <c r="P2706" s="1">
        <v>5020</v>
      </c>
      <c r="Q2706" s="1">
        <v>10011785</v>
      </c>
      <c r="R2706" s="1">
        <v>45132.797482074056</v>
      </c>
      <c r="S2706" s="1">
        <v>56.537040710449219</v>
      </c>
      <c r="T2706" s="1">
        <v>-385.20509341149773</v>
      </c>
      <c r="U2706" s="1">
        <v>93.409702612393971</v>
      </c>
      <c r="V2706" s="1">
        <v>285.54251098632813</v>
      </c>
      <c r="W2706" s="1">
        <v>65.323616027832031</v>
      </c>
      <c r="X2706" s="1">
        <v>0.14473646587889308</v>
      </c>
      <c r="Y2706" s="1">
        <v>0.26577678206233951</v>
      </c>
      <c r="Z2706" s="1">
        <v>3.345856907634353</v>
      </c>
      <c r="AA2706" s="1">
        <v>32.960785714036007</v>
      </c>
      <c r="AB2706" s="1">
        <v>58.838958287657995</v>
      </c>
      <c r="AC2706" s="1">
        <v>4.5886223086093043</v>
      </c>
      <c r="AD2706" s="1">
        <v>0</v>
      </c>
      <c r="AE2706" s="1">
        <v>0.26577678206233951</v>
      </c>
      <c r="AF2706" s="1">
        <v>3.345856907634353</v>
      </c>
      <c r="AG2706" s="1">
        <v>-0.40824731279485826</v>
      </c>
      <c r="AH2706" s="1">
        <v>8.7238072589183755</v>
      </c>
      <c r="AI2706" s="1">
        <v>10.034063003375106</v>
      </c>
      <c r="AJ2706" s="1">
        <v>2.8554251194000244</v>
      </c>
      <c r="AK2706" s="1">
        <v>0</v>
      </c>
      <c r="AL2706" s="1">
        <v>0</v>
      </c>
      <c r="AM2706" s="1">
        <v>53.226873130629322</v>
      </c>
    </row>
    <row r="2707" spans="5:39" x14ac:dyDescent="0.2">
      <c r="E2707" s="1" t="str">
        <f t="shared" si="42"/>
        <v>1--31-----</v>
      </c>
      <c r="F2707" s="1">
        <v>1</v>
      </c>
      <c r="G2707" s="1" t="s">
        <v>87</v>
      </c>
      <c r="H2707" s="1" t="s">
        <v>87</v>
      </c>
      <c r="I2707" s="1">
        <v>3</v>
      </c>
      <c r="J2707" s="1">
        <v>1</v>
      </c>
      <c r="K2707" s="1" t="s">
        <v>87</v>
      </c>
      <c r="L2707" s="1" t="s">
        <v>87</v>
      </c>
      <c r="M2707" s="1" t="s">
        <v>87</v>
      </c>
      <c r="N2707" s="1" t="s">
        <v>87</v>
      </c>
      <c r="O2707" s="1" t="s">
        <v>87</v>
      </c>
      <c r="P2707" s="1">
        <v>2207</v>
      </c>
      <c r="Q2707" s="1">
        <v>5167318</v>
      </c>
      <c r="R2707" s="1">
        <v>86089.511938962401</v>
      </c>
      <c r="S2707" s="1">
        <v>90.759361267089844</v>
      </c>
      <c r="T2707" s="1">
        <v>-472.75534911393072</v>
      </c>
      <c r="U2707" s="1">
        <v>90.109026760789064</v>
      </c>
      <c r="V2707" s="1">
        <v>260.9720458984375</v>
      </c>
      <c r="W2707" s="1">
        <v>-199.60752868652344</v>
      </c>
      <c r="X2707" s="1">
        <v>-0.23186044872463152</v>
      </c>
      <c r="Y2707" s="1">
        <v>0.47639800763181211</v>
      </c>
      <c r="Z2707" s="1">
        <v>3.8523659662517384</v>
      </c>
      <c r="AA2707" s="1">
        <v>66.242004072518853</v>
      </c>
      <c r="AB2707" s="1">
        <v>29.18270174198685</v>
      </c>
      <c r="AC2707" s="1">
        <v>0.24653021161074273</v>
      </c>
      <c r="AD2707" s="1">
        <v>0</v>
      </c>
      <c r="AE2707" s="1">
        <v>0</v>
      </c>
      <c r="AF2707" s="1">
        <v>0</v>
      </c>
      <c r="AG2707" s="1">
        <v>-0.33111594799867894</v>
      </c>
      <c r="AH2707" s="1">
        <v>13.15598316589362</v>
      </c>
      <c r="AI2707" s="1">
        <v>0</v>
      </c>
      <c r="AJ2707" s="1">
        <v>2.6097204685211182</v>
      </c>
      <c r="AK2707" s="1">
        <v>0</v>
      </c>
      <c r="AL2707" s="1">
        <v>0</v>
      </c>
      <c r="AM2707" s="1">
        <v>-90.758106159678121</v>
      </c>
    </row>
    <row r="2708" spans="5:39" x14ac:dyDescent="0.2">
      <c r="E2708" s="1" t="str">
        <f t="shared" si="42"/>
        <v>0---0-0---</v>
      </c>
      <c r="F2708" s="1">
        <v>0</v>
      </c>
      <c r="G2708" s="1" t="s">
        <v>87</v>
      </c>
      <c r="H2708" s="1" t="s">
        <v>87</v>
      </c>
      <c r="I2708" s="1" t="s">
        <v>87</v>
      </c>
      <c r="J2708" s="1">
        <v>0</v>
      </c>
      <c r="K2708" s="1" t="s">
        <v>87</v>
      </c>
      <c r="L2708" s="1">
        <v>0</v>
      </c>
      <c r="M2708" s="1" t="s">
        <v>87</v>
      </c>
      <c r="N2708" s="1" t="s">
        <v>87</v>
      </c>
      <c r="O2708" s="1" t="s">
        <v>87</v>
      </c>
      <c r="P2708" s="1">
        <v>1085</v>
      </c>
      <c r="Q2708" s="1">
        <v>4111986</v>
      </c>
      <c r="R2708" s="1">
        <v>15680.635472845839</v>
      </c>
      <c r="S2708" s="1">
        <v>24.588245391845703</v>
      </c>
      <c r="T2708" s="1">
        <v>-92.698486141903629</v>
      </c>
      <c r="U2708" s="1">
        <v>50.859249393341294</v>
      </c>
      <c r="V2708" s="1">
        <v>114.10639190673828</v>
      </c>
      <c r="W2708" s="1">
        <v>61.35986328125</v>
      </c>
      <c r="X2708" s="1">
        <v>0.39130979983245506</v>
      </c>
      <c r="Y2708" s="1">
        <v>4.2534191507461357E-2</v>
      </c>
      <c r="Z2708" s="1">
        <v>2.6997903202977831</v>
      </c>
      <c r="AA2708" s="1">
        <v>15.590690240676889</v>
      </c>
      <c r="AB2708" s="1">
        <v>67.408352071237601</v>
      </c>
      <c r="AC2708" s="1">
        <v>13.523781452563311</v>
      </c>
      <c r="AD2708" s="1">
        <v>0.73485172371695817</v>
      </c>
      <c r="AE2708" s="1">
        <v>4.2534191507461357E-2</v>
      </c>
      <c r="AF2708" s="1">
        <v>2.6997903202977831</v>
      </c>
      <c r="AG2708" s="1">
        <v>-18.197323247902808</v>
      </c>
      <c r="AH2708" s="1">
        <v>0</v>
      </c>
      <c r="AI2708" s="1">
        <v>1.6210296206349437</v>
      </c>
      <c r="AJ2708" s="1">
        <v>1.141063928604126</v>
      </c>
      <c r="AK2708" s="1">
        <v>0</v>
      </c>
      <c r="AL2708" s="1">
        <v>0</v>
      </c>
      <c r="AM2708" s="1">
        <v>5.6689968046863477</v>
      </c>
    </row>
    <row r="2709" spans="5:39" x14ac:dyDescent="0.2">
      <c r="E2709" s="1" t="str">
        <f t="shared" si="42"/>
        <v>0---0-1---</v>
      </c>
      <c r="F2709" s="1">
        <v>0</v>
      </c>
      <c r="G2709" s="1" t="s">
        <v>87</v>
      </c>
      <c r="H2709" s="1" t="s">
        <v>87</v>
      </c>
      <c r="I2709" s="1" t="s">
        <v>87</v>
      </c>
      <c r="J2709" s="1">
        <v>0</v>
      </c>
      <c r="K2709" s="1" t="s">
        <v>87</v>
      </c>
      <c r="L2709" s="1">
        <v>1</v>
      </c>
      <c r="M2709" s="1" t="s">
        <v>87</v>
      </c>
      <c r="N2709" s="1" t="s">
        <v>87</v>
      </c>
      <c r="O2709" s="1" t="s">
        <v>87</v>
      </c>
      <c r="P2709" s="1">
        <v>1135</v>
      </c>
      <c r="Q2709" s="1">
        <v>4111497</v>
      </c>
      <c r="R2709" s="1">
        <v>17886.841082774012</v>
      </c>
      <c r="S2709" s="1">
        <v>28.955888748168945</v>
      </c>
      <c r="T2709" s="1">
        <v>-66.682708267253574</v>
      </c>
      <c r="U2709" s="1">
        <v>48.064513406663906</v>
      </c>
      <c r="V2709" s="1">
        <v>120.82307434082031</v>
      </c>
      <c r="W2709" s="1">
        <v>78.919486999511719</v>
      </c>
      <c r="X2709" s="1">
        <v>0.44121534168219018</v>
      </c>
      <c r="Y2709" s="1">
        <v>0</v>
      </c>
      <c r="Z2709" s="1">
        <v>1.2754964919103673</v>
      </c>
      <c r="AA2709" s="1">
        <v>11.758636817684653</v>
      </c>
      <c r="AB2709" s="1">
        <v>67.436824105672457</v>
      </c>
      <c r="AC2709" s="1">
        <v>19.469623837740851</v>
      </c>
      <c r="AD2709" s="1">
        <v>5.9418746991667513E-2</v>
      </c>
      <c r="AE2709" s="1">
        <v>0</v>
      </c>
      <c r="AF2709" s="1">
        <v>0.77210320231292884</v>
      </c>
      <c r="AG2709" s="1">
        <v>-23.826047961460095</v>
      </c>
      <c r="AH2709" s="1">
        <v>0</v>
      </c>
      <c r="AI2709" s="1">
        <v>0.69066689085901045</v>
      </c>
      <c r="AJ2709" s="1">
        <v>1.20823073387146</v>
      </c>
      <c r="AK2709" s="1">
        <v>0</v>
      </c>
      <c r="AL2709" s="1">
        <v>0</v>
      </c>
      <c r="AM2709" s="1">
        <v>-0.15001101936356592</v>
      </c>
    </row>
    <row r="2710" spans="5:39" x14ac:dyDescent="0.2">
      <c r="E2710" s="1" t="str">
        <f t="shared" si="42"/>
        <v>0---1-0---</v>
      </c>
      <c r="F2710" s="1">
        <v>0</v>
      </c>
      <c r="G2710" s="1" t="s">
        <v>87</v>
      </c>
      <c r="H2710" s="1" t="s">
        <v>87</v>
      </c>
      <c r="I2710" s="1" t="s">
        <v>87</v>
      </c>
      <c r="J2710" s="1">
        <v>1</v>
      </c>
      <c r="K2710" s="1" t="s">
        <v>87</v>
      </c>
      <c r="L2710" s="1">
        <v>0</v>
      </c>
      <c r="M2710" s="1" t="s">
        <v>87</v>
      </c>
      <c r="N2710" s="1" t="s">
        <v>87</v>
      </c>
      <c r="O2710" s="1" t="s">
        <v>87</v>
      </c>
      <c r="P2710" s="1">
        <v>2462</v>
      </c>
      <c r="Q2710" s="1">
        <v>8052790</v>
      </c>
      <c r="R2710" s="1">
        <v>26224.262610420945</v>
      </c>
      <c r="S2710" s="1">
        <v>46.940753936767578</v>
      </c>
      <c r="T2710" s="1">
        <v>-276.03733824937945</v>
      </c>
      <c r="U2710" s="1">
        <v>62.743789114512552</v>
      </c>
      <c r="V2710" s="1">
        <v>128.4105224609375</v>
      </c>
      <c r="W2710" s="1">
        <v>-73.010841369628906</v>
      </c>
      <c r="X2710" s="1">
        <v>-0.27840951127684332</v>
      </c>
      <c r="Y2710" s="1">
        <v>1.1004881537951443</v>
      </c>
      <c r="Z2710" s="1">
        <v>14.059276350184222</v>
      </c>
      <c r="AA2710" s="1">
        <v>53.900002359430708</v>
      </c>
      <c r="AB2710" s="1">
        <v>25.245871306714818</v>
      </c>
      <c r="AC2710" s="1">
        <v>5.3109170858795522</v>
      </c>
      <c r="AD2710" s="1">
        <v>0.38344474399555933</v>
      </c>
      <c r="AE2710" s="1">
        <v>0.84485004576053768</v>
      </c>
      <c r="AF2710" s="1">
        <v>11.855419053520581</v>
      </c>
      <c r="AG2710" s="1">
        <v>-4.3245711262931525</v>
      </c>
      <c r="AH2710" s="1">
        <v>4.215819059611416</v>
      </c>
      <c r="AI2710" s="1">
        <v>13.921455137714242</v>
      </c>
      <c r="AJ2710" s="1">
        <v>1.2841053009033203</v>
      </c>
      <c r="AK2710" s="1">
        <v>0</v>
      </c>
      <c r="AL2710" s="1">
        <v>0</v>
      </c>
      <c r="AM2710" s="1">
        <v>-1.9405193846166928</v>
      </c>
    </row>
    <row r="2711" spans="5:39" x14ac:dyDescent="0.2">
      <c r="E2711" s="1" t="str">
        <f t="shared" si="42"/>
        <v>0---1-1---</v>
      </c>
      <c r="F2711" s="1">
        <v>0</v>
      </c>
      <c r="G2711" s="1" t="s">
        <v>87</v>
      </c>
      <c r="H2711" s="1" t="s">
        <v>87</v>
      </c>
      <c r="I2711" s="1" t="s">
        <v>87</v>
      </c>
      <c r="J2711" s="1">
        <v>1</v>
      </c>
      <c r="K2711" s="1" t="s">
        <v>87</v>
      </c>
      <c r="L2711" s="1">
        <v>1</v>
      </c>
      <c r="M2711" s="1" t="s">
        <v>87</v>
      </c>
      <c r="N2711" s="1" t="s">
        <v>87</v>
      </c>
      <c r="O2711" s="1" t="s">
        <v>87</v>
      </c>
      <c r="P2711" s="1">
        <v>1086</v>
      </c>
      <c r="Q2711" s="1">
        <v>4014791</v>
      </c>
      <c r="R2711" s="1">
        <v>28531.192753615836</v>
      </c>
      <c r="S2711" s="1">
        <v>50.073204040527344</v>
      </c>
      <c r="T2711" s="1">
        <v>-219.19545146983808</v>
      </c>
      <c r="U2711" s="1">
        <v>55.16883644421555</v>
      </c>
      <c r="V2711" s="1">
        <v>126.93148803710938</v>
      </c>
      <c r="W2711" s="1">
        <v>-49.479206085205078</v>
      </c>
      <c r="X2711" s="1">
        <v>-0.17342144267324555</v>
      </c>
      <c r="Y2711" s="1">
        <v>0.80405181739223786</v>
      </c>
      <c r="Z2711" s="1">
        <v>8.40511996763966</v>
      </c>
      <c r="AA2711" s="1">
        <v>48.512388316104129</v>
      </c>
      <c r="AB2711" s="1">
        <v>37.639618102162729</v>
      </c>
      <c r="AC2711" s="1">
        <v>4.6388217967012482</v>
      </c>
      <c r="AD2711" s="1">
        <v>0</v>
      </c>
      <c r="AE2711" s="1">
        <v>0.28546940550579097</v>
      </c>
      <c r="AF2711" s="1">
        <v>7.1383043351447188</v>
      </c>
      <c r="AG2711" s="1">
        <v>-6.1371753688626853</v>
      </c>
      <c r="AH2711" s="1">
        <v>3.1793700112095982</v>
      </c>
      <c r="AI2711" s="1">
        <v>9.2600932096905222</v>
      </c>
      <c r="AJ2711" s="1">
        <v>1.2693148851394653</v>
      </c>
      <c r="AK2711" s="1">
        <v>0</v>
      </c>
      <c r="AL2711" s="1">
        <v>0</v>
      </c>
      <c r="AM2711" s="1">
        <v>-18.686366911987076</v>
      </c>
    </row>
    <row r="2712" spans="5:39" x14ac:dyDescent="0.2">
      <c r="E2712" s="1" t="str">
        <f t="shared" si="42"/>
        <v>1---0-0---</v>
      </c>
      <c r="F2712" s="1">
        <v>1</v>
      </c>
      <c r="G2712" s="1" t="s">
        <v>87</v>
      </c>
      <c r="H2712" s="1" t="s">
        <v>87</v>
      </c>
      <c r="I2712" s="1" t="s">
        <v>87</v>
      </c>
      <c r="J2712" s="1">
        <v>0</v>
      </c>
      <c r="K2712" s="1" t="s">
        <v>87</v>
      </c>
      <c r="L2712" s="1">
        <v>0</v>
      </c>
      <c r="M2712" s="1" t="s">
        <v>87</v>
      </c>
      <c r="N2712" s="1" t="s">
        <v>87</v>
      </c>
      <c r="O2712" s="1" t="s">
        <v>87</v>
      </c>
      <c r="P2712" s="1">
        <v>402</v>
      </c>
      <c r="Q2712" s="1">
        <v>640622</v>
      </c>
      <c r="R2712" s="1">
        <v>25427.338828357832</v>
      </c>
      <c r="S2712" s="1">
        <v>24.074380874633789</v>
      </c>
      <c r="T2712" s="1">
        <v>-115.55973892477957</v>
      </c>
      <c r="U2712" s="1">
        <v>86.53811919787843</v>
      </c>
      <c r="V2712" s="1">
        <v>245.21293640136719</v>
      </c>
      <c r="W2712" s="1">
        <v>183.16058349609375</v>
      </c>
      <c r="X2712" s="1">
        <v>0.7203293460337421</v>
      </c>
      <c r="Y2712" s="1">
        <v>0</v>
      </c>
      <c r="Z2712" s="1">
        <v>0.97967288041934242</v>
      </c>
      <c r="AA2712" s="1">
        <v>4.6067727926921025</v>
      </c>
      <c r="AB2712" s="1">
        <v>64.034953529538484</v>
      </c>
      <c r="AC2712" s="1">
        <v>28.476230913081352</v>
      </c>
      <c r="AD2712" s="1">
        <v>1.9023698842687262</v>
      </c>
      <c r="AE2712" s="1">
        <v>0</v>
      </c>
      <c r="AF2712" s="1">
        <v>0.97967288041934242</v>
      </c>
      <c r="AG2712" s="1">
        <v>-42.943331601506372</v>
      </c>
      <c r="AH2712" s="1">
        <v>0.103251215225203</v>
      </c>
      <c r="AI2712" s="1">
        <v>0.39033749677695667</v>
      </c>
      <c r="AJ2712" s="1">
        <v>2.4521293640136719</v>
      </c>
      <c r="AK2712" s="1">
        <v>0</v>
      </c>
      <c r="AL2712" s="1">
        <v>0</v>
      </c>
      <c r="AM2712" s="1">
        <v>9.4190172336086437</v>
      </c>
    </row>
    <row r="2713" spans="5:39" x14ac:dyDescent="0.2">
      <c r="E2713" s="1" t="str">
        <f t="shared" si="42"/>
        <v>1---0-1---</v>
      </c>
      <c r="F2713" s="1">
        <v>1</v>
      </c>
      <c r="G2713" s="1" t="s">
        <v>87</v>
      </c>
      <c r="H2713" s="1" t="s">
        <v>87</v>
      </c>
      <c r="I2713" s="1" t="s">
        <v>87</v>
      </c>
      <c r="J2713" s="1">
        <v>0</v>
      </c>
      <c r="K2713" s="1" t="s">
        <v>87</v>
      </c>
      <c r="L2713" s="1">
        <v>1</v>
      </c>
      <c r="M2713" s="1" t="s">
        <v>87</v>
      </c>
      <c r="N2713" s="1" t="s">
        <v>87</v>
      </c>
      <c r="O2713" s="1" t="s">
        <v>87</v>
      </c>
      <c r="P2713" s="1">
        <v>521</v>
      </c>
      <c r="Q2713" s="1">
        <v>948730</v>
      </c>
      <c r="R2713" s="1">
        <v>31271.872248753618</v>
      </c>
      <c r="S2713" s="1">
        <v>33.958412170410156</v>
      </c>
      <c r="T2713" s="1">
        <v>-70.973904447252266</v>
      </c>
      <c r="U2713" s="1">
        <v>70.494846018933217</v>
      </c>
      <c r="V2713" s="1">
        <v>249.39877319335938</v>
      </c>
      <c r="W2713" s="1">
        <v>206.64640808105469</v>
      </c>
      <c r="X2713" s="1">
        <v>0.66080599983677302</v>
      </c>
      <c r="Y2713" s="1">
        <v>0</v>
      </c>
      <c r="Z2713" s="1">
        <v>0.39800575506203034</v>
      </c>
      <c r="AA2713" s="1">
        <v>2.272195461300897</v>
      </c>
      <c r="AB2713" s="1">
        <v>62.43283125862996</v>
      </c>
      <c r="AC2713" s="1">
        <v>32.628988226365777</v>
      </c>
      <c r="AD2713" s="1">
        <v>2.2679792986413418</v>
      </c>
      <c r="AE2713" s="1">
        <v>0</v>
      </c>
      <c r="AF2713" s="1">
        <v>0</v>
      </c>
      <c r="AG2713" s="1">
        <v>-46.41982550410232</v>
      </c>
      <c r="AH2713" s="1">
        <v>1.1763093820159581E-2</v>
      </c>
      <c r="AI2713" s="1">
        <v>0</v>
      </c>
      <c r="AJ2713" s="1">
        <v>2.4939877986907959</v>
      </c>
      <c r="AK2713" s="1">
        <v>0</v>
      </c>
      <c r="AL2713" s="1">
        <v>0</v>
      </c>
      <c r="AM2713" s="1">
        <v>4.134762190180413</v>
      </c>
    </row>
    <row r="2714" spans="5:39" x14ac:dyDescent="0.2">
      <c r="E2714" s="1" t="str">
        <f t="shared" si="42"/>
        <v>1---1-0---</v>
      </c>
      <c r="F2714" s="1">
        <v>1</v>
      </c>
      <c r="G2714" s="1" t="s">
        <v>87</v>
      </c>
      <c r="H2714" s="1" t="s">
        <v>87</v>
      </c>
      <c r="I2714" s="1" t="s">
        <v>87</v>
      </c>
      <c r="J2714" s="1">
        <v>1</v>
      </c>
      <c r="K2714" s="1" t="s">
        <v>87</v>
      </c>
      <c r="L2714" s="1">
        <v>0</v>
      </c>
      <c r="M2714" s="1" t="s">
        <v>87</v>
      </c>
      <c r="N2714" s="1" t="s">
        <v>87</v>
      </c>
      <c r="O2714" s="1" t="s">
        <v>87</v>
      </c>
      <c r="P2714" s="1">
        <v>6695</v>
      </c>
      <c r="Q2714" s="1">
        <v>13983229</v>
      </c>
      <c r="R2714" s="1">
        <v>50116.426045578577</v>
      </c>
      <c r="S2714" s="1">
        <v>56.214496612548828</v>
      </c>
      <c r="T2714" s="1">
        <v>-409.15677256992626</v>
      </c>
      <c r="U2714" s="1">
        <v>92.493263806327548</v>
      </c>
      <c r="V2714" s="1">
        <v>274.84085083007813</v>
      </c>
      <c r="W2714" s="1">
        <v>-17.147245407104492</v>
      </c>
      <c r="X2714" s="1">
        <v>-3.4214820888284939E-2</v>
      </c>
      <c r="Y2714" s="1">
        <v>0.35382385570600328</v>
      </c>
      <c r="Z2714" s="1">
        <v>4.6264063901120407</v>
      </c>
      <c r="AA2714" s="1">
        <v>43.845094720253812</v>
      </c>
      <c r="AB2714" s="1">
        <v>46.115042527015753</v>
      </c>
      <c r="AC2714" s="1">
        <v>4.9431286579086988</v>
      </c>
      <c r="AD2714" s="1">
        <v>0.11650384900368863</v>
      </c>
      <c r="AE2714" s="1">
        <v>0.24934155051025766</v>
      </c>
      <c r="AF2714" s="1">
        <v>3.6364991233426838</v>
      </c>
      <c r="AG2714" s="1">
        <v>-4.6831822818861362</v>
      </c>
      <c r="AH2714" s="1">
        <v>9.7396625705569715</v>
      </c>
      <c r="AI2714" s="1">
        <v>7.7359197587818436</v>
      </c>
      <c r="AJ2714" s="1">
        <v>2.7484085559844971</v>
      </c>
      <c r="AK2714" s="1">
        <v>0</v>
      </c>
      <c r="AL2714" s="1">
        <v>0</v>
      </c>
      <c r="AM2714" s="1">
        <v>11.883002024042932</v>
      </c>
    </row>
    <row r="2715" spans="5:39" x14ac:dyDescent="0.2">
      <c r="E2715" s="1" t="str">
        <f t="shared" si="42"/>
        <v>1---1-1---</v>
      </c>
      <c r="F2715" s="1">
        <v>1</v>
      </c>
      <c r="G2715" s="1" t="s">
        <v>87</v>
      </c>
      <c r="H2715" s="1" t="s">
        <v>87</v>
      </c>
      <c r="I2715" s="1" t="s">
        <v>87</v>
      </c>
      <c r="J2715" s="1">
        <v>1</v>
      </c>
      <c r="K2715" s="1" t="s">
        <v>87</v>
      </c>
      <c r="L2715" s="1">
        <v>1</v>
      </c>
      <c r="M2715" s="1" t="s">
        <v>87</v>
      </c>
      <c r="N2715" s="1" t="s">
        <v>87</v>
      </c>
      <c r="O2715" s="1" t="s">
        <v>87</v>
      </c>
      <c r="P2715" s="1">
        <v>2498</v>
      </c>
      <c r="Q2715" s="1">
        <v>5256033</v>
      </c>
      <c r="R2715" s="1">
        <v>53894.217798602862</v>
      </c>
      <c r="S2715" s="1">
        <v>60.332420349121094</v>
      </c>
      <c r="T2715" s="1">
        <v>-327.68253307716066</v>
      </c>
      <c r="U2715" s="1">
        <v>85.75058948081616</v>
      </c>
      <c r="V2715" s="1">
        <v>269.14669799804688</v>
      </c>
      <c r="W2715" s="1">
        <v>26.258569717407227</v>
      </c>
      <c r="X2715" s="1">
        <v>4.872242476091368E-2</v>
      </c>
      <c r="Y2715" s="1">
        <v>0.36573210251914323</v>
      </c>
      <c r="Z2715" s="1">
        <v>2.5084317392984405</v>
      </c>
      <c r="AA2715" s="1">
        <v>34.241185319802973</v>
      </c>
      <c r="AB2715" s="1">
        <v>56.248181851217453</v>
      </c>
      <c r="AC2715" s="1">
        <v>6.5686231422062997</v>
      </c>
      <c r="AD2715" s="1">
        <v>6.7845844955691861E-2</v>
      </c>
      <c r="AE2715" s="1">
        <v>0.17534136486585986</v>
      </c>
      <c r="AF2715" s="1">
        <v>1.3546528341812161</v>
      </c>
      <c r="AG2715" s="1">
        <v>-6.9565696551316138</v>
      </c>
      <c r="AH2715" s="1">
        <v>7.3996632349723157</v>
      </c>
      <c r="AI2715" s="1">
        <v>3.7705513483911486</v>
      </c>
      <c r="AJ2715" s="1">
        <v>2.6914670467376709</v>
      </c>
      <c r="AK2715" s="1">
        <v>0</v>
      </c>
      <c r="AL2715" s="1">
        <v>0</v>
      </c>
      <c r="AM2715" s="1">
        <v>-5.1698251817927732</v>
      </c>
    </row>
    <row r="2716" spans="5:39" x14ac:dyDescent="0.2">
      <c r="E2716" s="1" t="str">
        <f t="shared" si="42"/>
        <v>0----0--0-</v>
      </c>
      <c r="F2716" s="1">
        <v>0</v>
      </c>
      <c r="G2716" s="1" t="s">
        <v>87</v>
      </c>
      <c r="H2716" s="1" t="s">
        <v>87</v>
      </c>
      <c r="I2716" s="1" t="s">
        <v>87</v>
      </c>
      <c r="J2716" s="1" t="s">
        <v>87</v>
      </c>
      <c r="K2716" s="1">
        <v>0</v>
      </c>
      <c r="L2716" s="1" t="s">
        <v>87</v>
      </c>
      <c r="M2716" s="1" t="s">
        <v>87</v>
      </c>
      <c r="N2716" s="1">
        <v>0</v>
      </c>
      <c r="O2716" s="1" t="s">
        <v>87</v>
      </c>
      <c r="P2716" s="1">
        <v>3938</v>
      </c>
      <c r="Q2716" s="1">
        <v>13853343</v>
      </c>
      <c r="R2716" s="1">
        <v>21458.112333838864</v>
      </c>
      <c r="S2716" s="1">
        <v>36.260406494140625</v>
      </c>
      <c r="T2716" s="1">
        <v>-143.5372423462922</v>
      </c>
      <c r="U2716" s="1">
        <v>56.817722786710704</v>
      </c>
      <c r="V2716" s="1">
        <v>122.89434051513672</v>
      </c>
      <c r="W2716" s="1">
        <v>27.302751541137695</v>
      </c>
      <c r="X2716" s="1">
        <v>0.12723743410589752</v>
      </c>
      <c r="Y2716" s="1">
        <v>0.29334435738723857</v>
      </c>
      <c r="Z2716" s="1">
        <v>4.0511304744277252</v>
      </c>
      <c r="AA2716" s="1">
        <v>31.160428208555867</v>
      </c>
      <c r="AB2716" s="1">
        <v>51.203691412246123</v>
      </c>
      <c r="AC2716" s="1">
        <v>12.896865399203644</v>
      </c>
      <c r="AD2716" s="1">
        <v>0.39454014817939609</v>
      </c>
      <c r="AE2716" s="1">
        <v>0.27661915250347879</v>
      </c>
      <c r="AF2716" s="1">
        <v>3.5326635599797105</v>
      </c>
      <c r="AG2716" s="1">
        <v>-16.154121658567163</v>
      </c>
      <c r="AH2716" s="1">
        <v>1.9120528860759862</v>
      </c>
      <c r="AI2716" s="1">
        <v>3.6086048818839362</v>
      </c>
      <c r="AJ2716" s="1">
        <v>1.2289433479309082</v>
      </c>
      <c r="AK2716" s="1">
        <v>0</v>
      </c>
      <c r="AL2716" s="1">
        <v>0</v>
      </c>
      <c r="AM2716" s="1">
        <v>1.7613987833053775</v>
      </c>
    </row>
    <row r="2717" spans="5:39" x14ac:dyDescent="0.2">
      <c r="E2717" s="1" t="str">
        <f t="shared" si="42"/>
        <v>0----0--1-</v>
      </c>
      <c r="F2717" s="1">
        <v>0</v>
      </c>
      <c r="G2717" s="1" t="s">
        <v>87</v>
      </c>
      <c r="H2717" s="1" t="s">
        <v>87</v>
      </c>
      <c r="I2717" s="1" t="s">
        <v>87</v>
      </c>
      <c r="J2717" s="1" t="s">
        <v>87</v>
      </c>
      <c r="K2717" s="1">
        <v>0</v>
      </c>
      <c r="L2717" s="1" t="s">
        <v>87</v>
      </c>
      <c r="M2717" s="1" t="s">
        <v>87</v>
      </c>
      <c r="N2717" s="1">
        <v>1</v>
      </c>
      <c r="O2717" s="1" t="s">
        <v>87</v>
      </c>
      <c r="P2717" s="1">
        <v>1185</v>
      </c>
      <c r="Q2717" s="1">
        <v>4584873</v>
      </c>
      <c r="R2717" s="1">
        <v>22445.767917043035</v>
      </c>
      <c r="S2717" s="1">
        <v>39.902080535888672</v>
      </c>
      <c r="T2717" s="1">
        <v>-255.96743298672664</v>
      </c>
      <c r="U2717" s="1">
        <v>51.90567351075218</v>
      </c>
      <c r="V2717" s="1">
        <v>119.21274566650391</v>
      </c>
      <c r="W2717" s="1">
        <v>-67.883880615234375</v>
      </c>
      <c r="X2717" s="1">
        <v>-0.30243509986437245</v>
      </c>
      <c r="Y2717" s="1">
        <v>0.61641838279926187</v>
      </c>
      <c r="Z2717" s="1">
        <v>16.449354213301</v>
      </c>
      <c r="AA2717" s="1">
        <v>50.022410653468484</v>
      </c>
      <c r="AB2717" s="1">
        <v>31.903588169181567</v>
      </c>
      <c r="AC2717" s="1">
        <v>0.96875093377722798</v>
      </c>
      <c r="AD2717" s="1">
        <v>3.9477647472459979E-2</v>
      </c>
      <c r="AE2717" s="1">
        <v>0.51532507007282424</v>
      </c>
      <c r="AF2717" s="1">
        <v>15.803709284859144</v>
      </c>
      <c r="AG2717" s="1">
        <v>0.18622323153746123</v>
      </c>
      <c r="AH2717" s="1">
        <v>1.9755853882682199</v>
      </c>
      <c r="AI2717" s="1">
        <v>12.055473754149729</v>
      </c>
      <c r="AJ2717" s="1">
        <v>1.1921274662017822</v>
      </c>
      <c r="AK2717" s="1">
        <v>0</v>
      </c>
      <c r="AL2717" s="1">
        <v>0</v>
      </c>
      <c r="AM2717" s="1">
        <v>2.747850274766269</v>
      </c>
    </row>
    <row r="2718" spans="5:39" x14ac:dyDescent="0.2">
      <c r="E2718" s="1" t="str">
        <f t="shared" si="42"/>
        <v>0----1--0-</v>
      </c>
      <c r="F2718" s="1">
        <v>0</v>
      </c>
      <c r="G2718" s="1" t="s">
        <v>87</v>
      </c>
      <c r="H2718" s="1" t="s">
        <v>87</v>
      </c>
      <c r="I2718" s="1" t="s">
        <v>87</v>
      </c>
      <c r="J2718" s="1" t="s">
        <v>87</v>
      </c>
      <c r="K2718" s="1">
        <v>1</v>
      </c>
      <c r="L2718" s="1" t="s">
        <v>87</v>
      </c>
      <c r="M2718" s="1" t="s">
        <v>87</v>
      </c>
      <c r="N2718" s="1">
        <v>0</v>
      </c>
      <c r="O2718" s="1" t="s">
        <v>87</v>
      </c>
      <c r="P2718" s="1">
        <v>475</v>
      </c>
      <c r="Q2718" s="1">
        <v>1341278</v>
      </c>
      <c r="R2718" s="1">
        <v>33338.432856074069</v>
      </c>
      <c r="S2718" s="1">
        <v>60.606056213378906</v>
      </c>
      <c r="T2718" s="1">
        <v>-291.91520536022915</v>
      </c>
      <c r="U2718" s="1">
        <v>61.128006841115848</v>
      </c>
      <c r="V2718" s="1">
        <v>142.84107971191406</v>
      </c>
      <c r="W2718" s="1">
        <v>-119.27583312988281</v>
      </c>
      <c r="X2718" s="1">
        <v>-0.35777276527907176</v>
      </c>
      <c r="Y2718" s="1">
        <v>3.2287117212091752</v>
      </c>
      <c r="Z2718" s="1">
        <v>13.940659579893206</v>
      </c>
      <c r="AA2718" s="1">
        <v>40.061866369238892</v>
      </c>
      <c r="AB2718" s="1">
        <v>33.35445746519364</v>
      </c>
      <c r="AC2718" s="1">
        <v>8.8871210889912451</v>
      </c>
      <c r="AD2718" s="1">
        <v>0.5271837754738391</v>
      </c>
      <c r="AE2718" s="1">
        <v>1.2016151759739591</v>
      </c>
      <c r="AF2718" s="1">
        <v>8.8430586351226221</v>
      </c>
      <c r="AG2718" s="1">
        <v>-6.9169800007080262</v>
      </c>
      <c r="AH2718" s="1">
        <v>5.5809964787301132</v>
      </c>
      <c r="AI2718" s="1">
        <v>33.252458545176111</v>
      </c>
      <c r="AJ2718" s="1">
        <v>1.4284107685089111</v>
      </c>
      <c r="AK2718" s="1">
        <v>0</v>
      </c>
      <c r="AL2718" s="1">
        <v>0</v>
      </c>
      <c r="AM2718" s="1">
        <v>-63.246189368293919</v>
      </c>
    </row>
    <row r="2719" spans="5:39" x14ac:dyDescent="0.2">
      <c r="E2719" s="1" t="str">
        <f t="shared" si="42"/>
        <v>0----1--1-</v>
      </c>
      <c r="F2719" s="1">
        <v>0</v>
      </c>
      <c r="G2719" s="1" t="s">
        <v>87</v>
      </c>
      <c r="H2719" s="1" t="s">
        <v>87</v>
      </c>
      <c r="I2719" s="1" t="s">
        <v>87</v>
      </c>
      <c r="J2719" s="1" t="s">
        <v>87</v>
      </c>
      <c r="K2719" s="1">
        <v>1</v>
      </c>
      <c r="L2719" s="1" t="s">
        <v>87</v>
      </c>
      <c r="M2719" s="1" t="s">
        <v>87</v>
      </c>
      <c r="N2719" s="1">
        <v>1</v>
      </c>
      <c r="O2719" s="1" t="s">
        <v>87</v>
      </c>
      <c r="P2719" s="1">
        <v>170</v>
      </c>
      <c r="Q2719" s="1">
        <v>511570</v>
      </c>
      <c r="R2719" s="1">
        <v>36850.891285953068</v>
      </c>
      <c r="S2719" s="1">
        <v>63.789264678955078</v>
      </c>
      <c r="T2719" s="1">
        <v>-400.03715702646804</v>
      </c>
      <c r="U2719" s="1">
        <v>51.640158149872256</v>
      </c>
      <c r="V2719" s="1">
        <v>134.82357788085938</v>
      </c>
      <c r="W2719" s="1">
        <v>-228.34579467773438</v>
      </c>
      <c r="X2719" s="1">
        <v>-0.61964795615344015</v>
      </c>
      <c r="Y2719" s="1">
        <v>2.0415583400121196</v>
      </c>
      <c r="Z2719" s="1">
        <v>25.546259553922241</v>
      </c>
      <c r="AA2719" s="1">
        <v>51.821256133080517</v>
      </c>
      <c r="AB2719" s="1">
        <v>16.63428269835995</v>
      </c>
      <c r="AC2719" s="1">
        <v>3.9566432746251734</v>
      </c>
      <c r="AD2719" s="1">
        <v>0</v>
      </c>
      <c r="AE2719" s="1">
        <v>0.62142033348319869</v>
      </c>
      <c r="AF2719" s="1">
        <v>10.058838477627695</v>
      </c>
      <c r="AG2719" s="1">
        <v>-7.7835764220946402E-2</v>
      </c>
      <c r="AH2719" s="1">
        <v>7.197082131298167</v>
      </c>
      <c r="AI2719" s="1">
        <v>17.445063551192877</v>
      </c>
      <c r="AJ2719" s="1">
        <v>1.3482358455657959</v>
      </c>
      <c r="AK2719" s="1">
        <v>0</v>
      </c>
      <c r="AL2719" s="1">
        <v>0</v>
      </c>
      <c r="AM2719" s="1">
        <v>-39.336690602576631</v>
      </c>
    </row>
    <row r="2720" spans="5:39" x14ac:dyDescent="0.2">
      <c r="E2720" s="1" t="str">
        <f t="shared" si="42"/>
        <v>1----0--0-</v>
      </c>
      <c r="F2720" s="1">
        <v>1</v>
      </c>
      <c r="G2720" s="1" t="s">
        <v>87</v>
      </c>
      <c r="H2720" s="1" t="s">
        <v>87</v>
      </c>
      <c r="I2720" s="1" t="s">
        <v>87</v>
      </c>
      <c r="J2720" s="1" t="s">
        <v>87</v>
      </c>
      <c r="K2720" s="1">
        <v>0</v>
      </c>
      <c r="L2720" s="1" t="s">
        <v>87</v>
      </c>
      <c r="M2720" s="1" t="s">
        <v>87</v>
      </c>
      <c r="N2720" s="1">
        <v>0</v>
      </c>
      <c r="O2720" s="1" t="s">
        <v>87</v>
      </c>
      <c r="P2720" s="1">
        <v>5954</v>
      </c>
      <c r="Q2720" s="1">
        <v>12321755</v>
      </c>
      <c r="R2720" s="1">
        <v>45819.532276177437</v>
      </c>
      <c r="S2720" s="1">
        <v>51.213207244873047</v>
      </c>
      <c r="T2720" s="1">
        <v>-299.04847020498897</v>
      </c>
      <c r="U2720" s="1">
        <v>90.966194882986713</v>
      </c>
      <c r="V2720" s="1">
        <v>265.82589721679688</v>
      </c>
      <c r="W2720" s="1">
        <v>71.752548217773438</v>
      </c>
      <c r="X2720" s="1">
        <v>0.15659816819011732</v>
      </c>
      <c r="Y2720" s="1">
        <v>5.2744109909667901E-2</v>
      </c>
      <c r="Z2720" s="1">
        <v>1.3974794986590791</v>
      </c>
      <c r="AA2720" s="1">
        <v>31.752230100338792</v>
      </c>
      <c r="AB2720" s="1">
        <v>56.037317735988104</v>
      </c>
      <c r="AC2720" s="1">
        <v>10.392009904433257</v>
      </c>
      <c r="AD2720" s="1">
        <v>0.36821865067110976</v>
      </c>
      <c r="AE2720" s="1">
        <v>4.6300222654970823E-2</v>
      </c>
      <c r="AF2720" s="1">
        <v>1.2327464715862311</v>
      </c>
      <c r="AG2720" s="1">
        <v>-12.277515651803135</v>
      </c>
      <c r="AH2720" s="1">
        <v>7.1314843439693814</v>
      </c>
      <c r="AI2720" s="1">
        <v>1.5065784785599006</v>
      </c>
      <c r="AJ2720" s="1">
        <v>2.6582589149475098</v>
      </c>
      <c r="AK2720" s="1">
        <v>0</v>
      </c>
      <c r="AL2720" s="1">
        <v>0</v>
      </c>
      <c r="AM2720" s="1">
        <v>17.648380573801564</v>
      </c>
    </row>
    <row r="2721" spans="5:39" x14ac:dyDescent="0.2">
      <c r="E2721" s="1" t="str">
        <f t="shared" si="42"/>
        <v>1----0--1-</v>
      </c>
      <c r="F2721" s="1">
        <v>1</v>
      </c>
      <c r="G2721" s="1" t="s">
        <v>87</v>
      </c>
      <c r="H2721" s="1" t="s">
        <v>87</v>
      </c>
      <c r="I2721" s="1" t="s">
        <v>87</v>
      </c>
      <c r="J2721" s="1" t="s">
        <v>87</v>
      </c>
      <c r="K2721" s="1">
        <v>0</v>
      </c>
      <c r="L2721" s="1" t="s">
        <v>87</v>
      </c>
      <c r="M2721" s="1" t="s">
        <v>87</v>
      </c>
      <c r="N2721" s="1">
        <v>1</v>
      </c>
      <c r="O2721" s="1" t="s">
        <v>87</v>
      </c>
      <c r="P2721" s="1">
        <v>1836</v>
      </c>
      <c r="Q2721" s="1">
        <v>4031008</v>
      </c>
      <c r="R2721" s="1">
        <v>43171.128879329837</v>
      </c>
      <c r="S2721" s="1">
        <v>50.238132476806641</v>
      </c>
      <c r="T2721" s="1">
        <v>-427.0430359638039</v>
      </c>
      <c r="U2721" s="1">
        <v>83.298395842002662</v>
      </c>
      <c r="V2721" s="1">
        <v>256.72592163085938</v>
      </c>
      <c r="W2721" s="1">
        <v>-51.234455108642578</v>
      </c>
      <c r="X2721" s="1">
        <v>-0.11867758948775932</v>
      </c>
      <c r="Y2721" s="1">
        <v>0.48997670061681842</v>
      </c>
      <c r="Z2721" s="1">
        <v>7.8915993220554261</v>
      </c>
      <c r="AA2721" s="1">
        <v>50.019548460335486</v>
      </c>
      <c r="AB2721" s="1">
        <v>40.598827886225976</v>
      </c>
      <c r="AC2721" s="1">
        <v>1.0000476307662998</v>
      </c>
      <c r="AD2721" s="1">
        <v>0</v>
      </c>
      <c r="AE2721" s="1">
        <v>0.48997670061681842</v>
      </c>
      <c r="AF2721" s="1">
        <v>7.3717045463566429</v>
      </c>
      <c r="AG2721" s="1">
        <v>-3.404723722503249</v>
      </c>
      <c r="AH2721" s="1">
        <v>7.253544113253299</v>
      </c>
      <c r="AI2721" s="1">
        <v>10.196230687224139</v>
      </c>
      <c r="AJ2721" s="1">
        <v>2.5672593116760254</v>
      </c>
      <c r="AK2721" s="1">
        <v>0</v>
      </c>
      <c r="AL2721" s="1">
        <v>0</v>
      </c>
      <c r="AM2721" s="1">
        <v>21.739197412964369</v>
      </c>
    </row>
    <row r="2722" spans="5:39" x14ac:dyDescent="0.2">
      <c r="E2722" s="1" t="str">
        <f t="shared" si="42"/>
        <v>1----1--0-</v>
      </c>
      <c r="F2722" s="1">
        <v>1</v>
      </c>
      <c r="G2722" s="1" t="s">
        <v>87</v>
      </c>
      <c r="H2722" s="1" t="s">
        <v>87</v>
      </c>
      <c r="I2722" s="1" t="s">
        <v>87</v>
      </c>
      <c r="J2722" s="1" t="s">
        <v>87</v>
      </c>
      <c r="K2722" s="1">
        <v>1</v>
      </c>
      <c r="L2722" s="1" t="s">
        <v>87</v>
      </c>
      <c r="M2722" s="1" t="s">
        <v>87</v>
      </c>
      <c r="N2722" s="1">
        <v>0</v>
      </c>
      <c r="O2722" s="1" t="s">
        <v>87</v>
      </c>
      <c r="P2722" s="1">
        <v>1698</v>
      </c>
      <c r="Q2722" s="1">
        <v>3314223</v>
      </c>
      <c r="R2722" s="1">
        <v>66525.35446973487</v>
      </c>
      <c r="S2722" s="1">
        <v>71.585075378417969</v>
      </c>
      <c r="T2722" s="1">
        <v>-455.05396829977667</v>
      </c>
      <c r="U2722" s="1">
        <v>93.488217722172479</v>
      </c>
      <c r="V2722" s="1">
        <v>301.89691162109375</v>
      </c>
      <c r="W2722" s="1">
        <v>-69.383903503417969</v>
      </c>
      <c r="X2722" s="1">
        <v>-0.10429693168336829</v>
      </c>
      <c r="Y2722" s="1">
        <v>0.65040885902970313</v>
      </c>
      <c r="Z2722" s="1">
        <v>5.2175728670038195</v>
      </c>
      <c r="AA2722" s="1">
        <v>43.873420708262536</v>
      </c>
      <c r="AB2722" s="1">
        <v>44.174758306848993</v>
      </c>
      <c r="AC2722" s="1">
        <v>5.8367225138441201</v>
      </c>
      <c r="AD2722" s="1">
        <v>0.24711674501082154</v>
      </c>
      <c r="AE2722" s="1">
        <v>0.37393379986802339</v>
      </c>
      <c r="AF2722" s="1">
        <v>2.2427579556354535</v>
      </c>
      <c r="AG2722" s="1">
        <v>-2.5582964285899528</v>
      </c>
      <c r="AH2722" s="1">
        <v>13.073536136689684</v>
      </c>
      <c r="AI2722" s="1">
        <v>12.788519014417288</v>
      </c>
      <c r="AJ2722" s="1">
        <v>3.0189690589904785</v>
      </c>
      <c r="AK2722" s="1">
        <v>0</v>
      </c>
      <c r="AL2722" s="1">
        <v>0</v>
      </c>
      <c r="AM2722" s="1">
        <v>-33.018827061970526</v>
      </c>
    </row>
    <row r="2723" spans="5:39" x14ac:dyDescent="0.2">
      <c r="E2723" s="1" t="str">
        <f t="shared" si="42"/>
        <v>1----1--1-</v>
      </c>
      <c r="F2723" s="1">
        <v>1</v>
      </c>
      <c r="G2723" s="1" t="s">
        <v>87</v>
      </c>
      <c r="H2723" s="1" t="s">
        <v>87</v>
      </c>
      <c r="I2723" s="1" t="s">
        <v>87</v>
      </c>
      <c r="J2723" s="1" t="s">
        <v>87</v>
      </c>
      <c r="K2723" s="1">
        <v>1</v>
      </c>
      <c r="L2723" s="1" t="s">
        <v>87</v>
      </c>
      <c r="M2723" s="1" t="s">
        <v>87</v>
      </c>
      <c r="N2723" s="1">
        <v>1</v>
      </c>
      <c r="O2723" s="1" t="s">
        <v>87</v>
      </c>
      <c r="P2723" s="1">
        <v>628</v>
      </c>
      <c r="Q2723" s="1">
        <v>1161628</v>
      </c>
      <c r="R2723" s="1">
        <v>61066.923885259923</v>
      </c>
      <c r="S2723" s="1">
        <v>68.8804931640625</v>
      </c>
      <c r="T2723" s="1">
        <v>-577.32943186079342</v>
      </c>
      <c r="U2723" s="1">
        <v>86.000636212038359</v>
      </c>
      <c r="V2723" s="1">
        <v>293.25042724609375</v>
      </c>
      <c r="W2723" s="1">
        <v>-203.16893005371094</v>
      </c>
      <c r="X2723" s="1">
        <v>-0.33269881161109377</v>
      </c>
      <c r="Y2723" s="1">
        <v>1.7985964525648486</v>
      </c>
      <c r="Z2723" s="1">
        <v>10.811550685761707</v>
      </c>
      <c r="AA2723" s="1">
        <v>51.562978853815508</v>
      </c>
      <c r="AB2723" s="1">
        <v>34.603418650376881</v>
      </c>
      <c r="AC2723" s="1">
        <v>1.2234553574810525</v>
      </c>
      <c r="AD2723" s="1">
        <v>0</v>
      </c>
      <c r="AE2723" s="1">
        <v>0.53657453160564306</v>
      </c>
      <c r="AF2723" s="1">
        <v>5.3887302992007768</v>
      </c>
      <c r="AG2723" s="1">
        <v>-0.10030629970787874</v>
      </c>
      <c r="AH2723" s="1">
        <v>12.673592476745171</v>
      </c>
      <c r="AI2723" s="1">
        <v>22.548144837432492</v>
      </c>
      <c r="AJ2723" s="1">
        <v>2.9325041770935059</v>
      </c>
      <c r="AK2723" s="1">
        <v>0</v>
      </c>
      <c r="AL2723" s="1">
        <v>0</v>
      </c>
      <c r="AM2723" s="1">
        <v>-40.211991136349447</v>
      </c>
    </row>
    <row r="2724" spans="5:39" x14ac:dyDescent="0.2">
      <c r="E2724" s="1" t="str">
        <f t="shared" si="42"/>
        <v>0-0--0----</v>
      </c>
      <c r="F2724" s="1">
        <v>0</v>
      </c>
      <c r="G2724" s="1" t="s">
        <v>87</v>
      </c>
      <c r="H2724" s="1">
        <v>0</v>
      </c>
      <c r="I2724" s="1" t="s">
        <v>87</v>
      </c>
      <c r="J2724" s="1" t="s">
        <v>87</v>
      </c>
      <c r="K2724" s="1">
        <v>0</v>
      </c>
      <c r="L2724" s="1" t="s">
        <v>87</v>
      </c>
      <c r="M2724" s="1" t="s">
        <v>87</v>
      </c>
      <c r="N2724" s="1" t="s">
        <v>87</v>
      </c>
      <c r="O2724" s="1" t="s">
        <v>87</v>
      </c>
      <c r="P2724" s="1">
        <v>2372</v>
      </c>
      <c r="Q2724" s="1">
        <v>10220245</v>
      </c>
      <c r="R2724" s="1">
        <v>16975.496118868748</v>
      </c>
      <c r="S2724" s="1">
        <v>28.148733139038086</v>
      </c>
      <c r="T2724" s="1">
        <v>-155.61086018486449</v>
      </c>
      <c r="U2724" s="1">
        <v>55.148774097477443</v>
      </c>
      <c r="V2724" s="1">
        <v>111.44450378417969</v>
      </c>
      <c r="W2724" s="1">
        <v>5.4230647087097168</v>
      </c>
      <c r="X2724" s="1">
        <v>3.1946428373788888E-2</v>
      </c>
      <c r="Y2724" s="1">
        <v>0.49533059138993241</v>
      </c>
      <c r="Z2724" s="1">
        <v>8.9912032441492347</v>
      </c>
      <c r="AA2724" s="1">
        <v>33.102445195785421</v>
      </c>
      <c r="AB2724" s="1">
        <v>46.23801092830945</v>
      </c>
      <c r="AC2724" s="1">
        <v>10.770925745909222</v>
      </c>
      <c r="AD2724" s="1">
        <v>0.4020842944567376</v>
      </c>
      <c r="AE2724" s="1">
        <v>0.49533059138993241</v>
      </c>
      <c r="AF2724" s="1">
        <v>8.7714629150279659</v>
      </c>
      <c r="AG2724" s="1">
        <v>-11.746952076549951</v>
      </c>
      <c r="AH2724" s="1">
        <v>1.3274762409317453</v>
      </c>
      <c r="AI2724" s="1">
        <v>7.0142157650018886</v>
      </c>
      <c r="AJ2724" s="1">
        <v>1.1144449710845947</v>
      </c>
      <c r="AK2724" s="1">
        <v>0</v>
      </c>
      <c r="AL2724" s="1">
        <v>0</v>
      </c>
      <c r="AM2724" s="1">
        <v>-2.1540898506865735</v>
      </c>
    </row>
    <row r="2725" spans="5:39" x14ac:dyDescent="0.2">
      <c r="E2725" s="1" t="str">
        <f t="shared" si="42"/>
        <v>0-1--0----</v>
      </c>
      <c r="F2725" s="1">
        <v>0</v>
      </c>
      <c r="G2725" s="1" t="s">
        <v>87</v>
      </c>
      <c r="H2725" s="1">
        <v>1</v>
      </c>
      <c r="I2725" s="1" t="s">
        <v>87</v>
      </c>
      <c r="J2725" s="1" t="s">
        <v>87</v>
      </c>
      <c r="K2725" s="1">
        <v>0</v>
      </c>
      <c r="L2725" s="1" t="s">
        <v>87</v>
      </c>
      <c r="M2725" s="1" t="s">
        <v>87</v>
      </c>
      <c r="N2725" s="1" t="s">
        <v>87</v>
      </c>
      <c r="O2725" s="1" t="s">
        <v>87</v>
      </c>
      <c r="P2725" s="1">
        <v>2751</v>
      </c>
      <c r="Q2725" s="1">
        <v>8217971</v>
      </c>
      <c r="R2725" s="1">
        <v>27583.920197446481</v>
      </c>
      <c r="S2725" s="1">
        <v>48.380172729492188</v>
      </c>
      <c r="T2725" s="1">
        <v>-191.24765810531639</v>
      </c>
      <c r="U2725" s="1">
        <v>56.152831464556122</v>
      </c>
      <c r="V2725" s="1">
        <v>135.07989501953125</v>
      </c>
      <c r="W2725" s="1">
        <v>1.4079333543777466</v>
      </c>
      <c r="X2725" s="1">
        <v>5.1041815097336409E-3</v>
      </c>
      <c r="Y2725" s="1">
        <v>0.22239066066307606</v>
      </c>
      <c r="Z2725" s="1">
        <v>4.8244998674246959</v>
      </c>
      <c r="AA2725" s="1">
        <v>39.268500704127575</v>
      </c>
      <c r="AB2725" s="1">
        <v>46.611554117190238</v>
      </c>
      <c r="AC2725" s="1">
        <v>8.8859890111561608</v>
      </c>
      <c r="AD2725" s="1">
        <v>0.18706563943825064</v>
      </c>
      <c r="AE2725" s="1">
        <v>0.13779557022043518</v>
      </c>
      <c r="AF2725" s="1">
        <v>3.8635692435517233</v>
      </c>
      <c r="AG2725" s="1">
        <v>-12.51866963288801</v>
      </c>
      <c r="AH2725" s="1">
        <v>2.6745044679294407</v>
      </c>
      <c r="AI2725" s="1">
        <v>4.085808248366976</v>
      </c>
      <c r="AJ2725" s="1">
        <v>1.3507988452911377</v>
      </c>
      <c r="AK2725" s="1">
        <v>0</v>
      </c>
      <c r="AL2725" s="1">
        <v>0</v>
      </c>
      <c r="AM2725" s="1">
        <v>7.181229048357646</v>
      </c>
    </row>
    <row r="2726" spans="5:39" x14ac:dyDescent="0.2">
      <c r="E2726" s="1" t="str">
        <f t="shared" si="42"/>
        <v>0-1--1----</v>
      </c>
      <c r="F2726" s="1">
        <v>0</v>
      </c>
      <c r="G2726" s="1" t="s">
        <v>87</v>
      </c>
      <c r="H2726" s="1">
        <v>1</v>
      </c>
      <c r="I2726" s="1" t="s">
        <v>87</v>
      </c>
      <c r="J2726" s="1" t="s">
        <v>87</v>
      </c>
      <c r="K2726" s="1">
        <v>1</v>
      </c>
      <c r="L2726" s="1" t="s">
        <v>87</v>
      </c>
      <c r="M2726" s="1" t="s">
        <v>87</v>
      </c>
      <c r="N2726" s="1" t="s">
        <v>87</v>
      </c>
      <c r="O2726" s="1" t="s">
        <v>87</v>
      </c>
      <c r="P2726" s="1">
        <v>645</v>
      </c>
      <c r="Q2726" s="1">
        <v>1852848</v>
      </c>
      <c r="R2726" s="1">
        <v>34308.220101964333</v>
      </c>
      <c r="S2726" s="1">
        <v>61.484939575195313</v>
      </c>
      <c r="T2726" s="1">
        <v>-321.76759844044807</v>
      </c>
      <c r="U2726" s="1">
        <v>58.508418642310808</v>
      </c>
      <c r="V2726" s="1">
        <v>140.62745666503906</v>
      </c>
      <c r="W2726" s="1">
        <v>-149.38996887207031</v>
      </c>
      <c r="X2726" s="1">
        <v>-0.43543491451343735</v>
      </c>
      <c r="Y2726" s="1">
        <v>2.9009395266098461</v>
      </c>
      <c r="Z2726" s="1">
        <v>17.144957384523718</v>
      </c>
      <c r="AA2726" s="1">
        <v>43.308625424211812</v>
      </c>
      <c r="AB2726" s="1">
        <v>28.73802923931159</v>
      </c>
      <c r="AC2726" s="1">
        <v>7.5258197110610254</v>
      </c>
      <c r="AD2726" s="1">
        <v>0.38162871428201339</v>
      </c>
      <c r="AE2726" s="1">
        <v>1.0414237973109504</v>
      </c>
      <c r="AF2726" s="1">
        <v>9.1787345750973639</v>
      </c>
      <c r="AG2726" s="1">
        <v>-5.0286965748946812</v>
      </c>
      <c r="AH2726" s="1">
        <v>6.0271965649132424</v>
      </c>
      <c r="AI2726" s="1">
        <v>28.888048157992703</v>
      </c>
      <c r="AJ2726" s="1">
        <v>1.4062745571136475</v>
      </c>
      <c r="AK2726" s="1">
        <v>0</v>
      </c>
      <c r="AL2726" s="1">
        <v>0</v>
      </c>
      <c r="AM2726" s="1">
        <v>-56.644793957781019</v>
      </c>
    </row>
    <row r="2727" spans="5:39" x14ac:dyDescent="0.2">
      <c r="E2727" s="1" t="str">
        <f t="shared" si="42"/>
        <v>1-0--0----</v>
      </c>
      <c r="F2727" s="1">
        <v>1</v>
      </c>
      <c r="G2727" s="1" t="s">
        <v>87</v>
      </c>
      <c r="H2727" s="1">
        <v>0</v>
      </c>
      <c r="I2727" s="1" t="s">
        <v>87</v>
      </c>
      <c r="J2727" s="1" t="s">
        <v>87</v>
      </c>
      <c r="K2727" s="1">
        <v>0</v>
      </c>
      <c r="L2727" s="1" t="s">
        <v>87</v>
      </c>
      <c r="M2727" s="1" t="s">
        <v>87</v>
      </c>
      <c r="N2727" s="1" t="s">
        <v>87</v>
      </c>
      <c r="O2727" s="1" t="s">
        <v>87</v>
      </c>
      <c r="P2727" s="1">
        <v>2351</v>
      </c>
      <c r="Q2727" s="1">
        <v>6132276</v>
      </c>
      <c r="R2727" s="1">
        <v>29630.55736969475</v>
      </c>
      <c r="S2727" s="1">
        <v>33.423557281494141</v>
      </c>
      <c r="T2727" s="1">
        <v>-273.50542199001461</v>
      </c>
      <c r="U2727" s="1">
        <v>85.684735708316609</v>
      </c>
      <c r="V2727" s="1">
        <v>223.10568237304688</v>
      </c>
      <c r="W2727" s="1">
        <v>34.815013885498047</v>
      </c>
      <c r="X2727" s="1">
        <v>0.1174969928885165</v>
      </c>
      <c r="Y2727" s="1">
        <v>0.16638194366985437</v>
      </c>
      <c r="Z2727" s="1">
        <v>5.1350102311115808</v>
      </c>
      <c r="AA2727" s="1">
        <v>35.167448431870973</v>
      </c>
      <c r="AB2727" s="1">
        <v>47.323163536670556</v>
      </c>
      <c r="AC2727" s="1">
        <v>11.544897848694351</v>
      </c>
      <c r="AD2727" s="1">
        <v>0.66309800798268048</v>
      </c>
      <c r="AE2727" s="1">
        <v>0.16638194366985437</v>
      </c>
      <c r="AF2727" s="1">
        <v>5.0882576061481899</v>
      </c>
      <c r="AG2727" s="1">
        <v>-12.723470655942974</v>
      </c>
      <c r="AH2727" s="1">
        <v>4.4888234063227781</v>
      </c>
      <c r="AI2727" s="1">
        <v>4.7092444538505411</v>
      </c>
      <c r="AJ2727" s="1">
        <v>2.2310566902160645</v>
      </c>
      <c r="AK2727" s="1">
        <v>0</v>
      </c>
      <c r="AL2727" s="1">
        <v>0</v>
      </c>
      <c r="AM2727" s="1">
        <v>3.0554233843155969</v>
      </c>
    </row>
    <row r="2728" spans="5:39" x14ac:dyDescent="0.2">
      <c r="E2728" s="1" t="str">
        <f t="shared" si="42"/>
        <v>1-1--0----</v>
      </c>
      <c r="F2728" s="1">
        <v>1</v>
      </c>
      <c r="G2728" s="1" t="s">
        <v>87</v>
      </c>
      <c r="H2728" s="1">
        <v>1</v>
      </c>
      <c r="I2728" s="1" t="s">
        <v>87</v>
      </c>
      <c r="J2728" s="1" t="s">
        <v>87</v>
      </c>
      <c r="K2728" s="1">
        <v>0</v>
      </c>
      <c r="L2728" s="1" t="s">
        <v>87</v>
      </c>
      <c r="M2728" s="1" t="s">
        <v>87</v>
      </c>
      <c r="N2728" s="1" t="s">
        <v>87</v>
      </c>
      <c r="O2728" s="1" t="s">
        <v>87</v>
      </c>
      <c r="P2728" s="1">
        <v>5439</v>
      </c>
      <c r="Q2728" s="1">
        <v>10220487</v>
      </c>
      <c r="R2728" s="1">
        <v>54488.348840760511</v>
      </c>
      <c r="S2728" s="1">
        <v>61.502395629882813</v>
      </c>
      <c r="T2728" s="1">
        <v>-364.85591559050181</v>
      </c>
      <c r="U2728" s="1">
        <v>91.110846117826185</v>
      </c>
      <c r="V2728" s="1">
        <v>287.868896484375</v>
      </c>
      <c r="W2728" s="1">
        <v>45.408363342285156</v>
      </c>
      <c r="X2728" s="1">
        <v>8.3335913655575883E-2</v>
      </c>
      <c r="Y2728" s="1">
        <v>0.15700817387664601</v>
      </c>
      <c r="Z2728" s="1">
        <v>1.716278294762275</v>
      </c>
      <c r="AA2728" s="1">
        <v>36.90782053731882</v>
      </c>
      <c r="AB2728" s="1">
        <v>55.176783650328986</v>
      </c>
      <c r="AC2728" s="1">
        <v>5.9960450025522274</v>
      </c>
      <c r="AD2728" s="1">
        <v>4.6064341161042521E-2</v>
      </c>
      <c r="AE2728" s="1">
        <v>0.14923946383376838</v>
      </c>
      <c r="AF2728" s="1">
        <v>1.3406797543013362</v>
      </c>
      <c r="AG2728" s="1">
        <v>-8.5104728247618482</v>
      </c>
      <c r="AH2728" s="1">
        <v>8.7652176631868883</v>
      </c>
      <c r="AI2728" s="1">
        <v>3.0122235494896685</v>
      </c>
      <c r="AJ2728" s="1">
        <v>2.8786890506744385</v>
      </c>
      <c r="AK2728" s="1">
        <v>0</v>
      </c>
      <c r="AL2728" s="1">
        <v>0</v>
      </c>
      <c r="AM2728" s="1">
        <v>28.01756910144336</v>
      </c>
    </row>
    <row r="2729" spans="5:39" x14ac:dyDescent="0.2">
      <c r="E2729" s="1" t="str">
        <f t="shared" si="42"/>
        <v>1-1--1----</v>
      </c>
      <c r="F2729" s="1">
        <v>1</v>
      </c>
      <c r="G2729" s="1" t="s">
        <v>87</v>
      </c>
      <c r="H2729" s="1">
        <v>1</v>
      </c>
      <c r="I2729" s="1" t="s">
        <v>87</v>
      </c>
      <c r="J2729" s="1" t="s">
        <v>87</v>
      </c>
      <c r="K2729" s="1">
        <v>1</v>
      </c>
      <c r="L2729" s="1" t="s">
        <v>87</v>
      </c>
      <c r="M2729" s="1" t="s">
        <v>87</v>
      </c>
      <c r="N2729" s="1" t="s">
        <v>87</v>
      </c>
      <c r="O2729" s="1" t="s">
        <v>87</v>
      </c>
      <c r="P2729" s="1">
        <v>2326</v>
      </c>
      <c r="Q2729" s="1">
        <v>4475851</v>
      </c>
      <c r="R2729" s="1">
        <v>65108.715309275278</v>
      </c>
      <c r="S2729" s="1">
        <v>70.883148193359375</v>
      </c>
      <c r="T2729" s="1">
        <v>-486.78840320063847</v>
      </c>
      <c r="U2729" s="1">
        <v>91.544948311628247</v>
      </c>
      <c r="V2729" s="1">
        <v>299.65286254882813</v>
      </c>
      <c r="W2729" s="1">
        <v>-104.10544586181641</v>
      </c>
      <c r="X2729" s="1">
        <v>-0.15989479345015692</v>
      </c>
      <c r="Y2729" s="1">
        <v>0.94840065051316502</v>
      </c>
      <c r="Z2729" s="1">
        <v>6.6693909158280729</v>
      </c>
      <c r="AA2729" s="1">
        <v>45.869109583853444</v>
      </c>
      <c r="AB2729" s="1">
        <v>41.690686307475382</v>
      </c>
      <c r="AC2729" s="1">
        <v>4.639430579793653</v>
      </c>
      <c r="AD2729" s="1">
        <v>0.1829819625362864</v>
      </c>
      <c r="AE2729" s="1">
        <v>0.41614432652025285</v>
      </c>
      <c r="AF2729" s="1">
        <v>3.0592394608310243</v>
      </c>
      <c r="AG2729" s="1">
        <v>-1.9203686423063508</v>
      </c>
      <c r="AH2729" s="1">
        <v>12.969737830219245</v>
      </c>
      <c r="AI2729" s="1">
        <v>15.321457359669953</v>
      </c>
      <c r="AJ2729" s="1">
        <v>2.9965286254882813</v>
      </c>
      <c r="AK2729" s="1">
        <v>0</v>
      </c>
      <c r="AL2729" s="1">
        <v>0</v>
      </c>
      <c r="AM2729" s="1">
        <v>-34.885685631970453</v>
      </c>
    </row>
    <row r="2730" spans="5:39" x14ac:dyDescent="0.2">
      <c r="E2730" s="1" t="str">
        <f t="shared" si="42"/>
        <v>0--1-0----</v>
      </c>
      <c r="F2730" s="1">
        <v>0</v>
      </c>
      <c r="G2730" s="1" t="s">
        <v>87</v>
      </c>
      <c r="H2730" s="1" t="s">
        <v>87</v>
      </c>
      <c r="I2730" s="1">
        <v>1</v>
      </c>
      <c r="J2730" s="1" t="s">
        <v>87</v>
      </c>
      <c r="K2730" s="1">
        <v>0</v>
      </c>
      <c r="L2730" s="1" t="s">
        <v>87</v>
      </c>
      <c r="M2730" s="1" t="s">
        <v>87</v>
      </c>
      <c r="N2730" s="1" t="s">
        <v>87</v>
      </c>
      <c r="O2730" s="1" t="s">
        <v>87</v>
      </c>
      <c r="P2730" s="1">
        <v>2523</v>
      </c>
      <c r="Q2730" s="1">
        <v>8932240</v>
      </c>
      <c r="R2730" s="1">
        <v>12787.004593878604</v>
      </c>
      <c r="S2730" s="1">
        <v>14.108818054199219</v>
      </c>
      <c r="T2730" s="1">
        <v>-122.19117242426077</v>
      </c>
      <c r="U2730" s="1">
        <v>51.906858277093612</v>
      </c>
      <c r="V2730" s="1">
        <v>122.61576080322266</v>
      </c>
      <c r="W2730" s="1">
        <v>41.945449829101563</v>
      </c>
      <c r="X2730" s="1">
        <v>0.32803186642461746</v>
      </c>
      <c r="Y2730" s="1">
        <v>0.59083723679614519</v>
      </c>
      <c r="Z2730" s="1">
        <v>7.5523496905591427</v>
      </c>
      <c r="AA2730" s="1">
        <v>20.995103132025115</v>
      </c>
      <c r="AB2730" s="1">
        <v>53.282043473977417</v>
      </c>
      <c r="AC2730" s="1">
        <v>16.947495812920387</v>
      </c>
      <c r="AD2730" s="1">
        <v>0.63217065372179881</v>
      </c>
      <c r="AE2730" s="1">
        <v>0.59083723679614519</v>
      </c>
      <c r="AF2730" s="1">
        <v>7.5523496905591427</v>
      </c>
      <c r="AG2730" s="1">
        <v>-22.293242925020358</v>
      </c>
      <c r="AH2730" s="1">
        <v>0.83072970592247353</v>
      </c>
      <c r="AI2730" s="1">
        <v>6.2458178107931488</v>
      </c>
      <c r="AJ2730" s="1">
        <v>1.226157546043396</v>
      </c>
      <c r="AK2730" s="1">
        <v>0</v>
      </c>
      <c r="AL2730" s="1">
        <v>0</v>
      </c>
      <c r="AM2730" s="1">
        <v>4.8306999729648723</v>
      </c>
    </row>
    <row r="2731" spans="5:39" x14ac:dyDescent="0.2">
      <c r="E2731" s="1" t="str">
        <f t="shared" si="42"/>
        <v>0--2-0----</v>
      </c>
      <c r="F2731" s="1">
        <v>0</v>
      </c>
      <c r="G2731" s="1" t="s">
        <v>87</v>
      </c>
      <c r="H2731" s="1" t="s">
        <v>87</v>
      </c>
      <c r="I2731" s="1">
        <v>2</v>
      </c>
      <c r="J2731" s="1" t="s">
        <v>87</v>
      </c>
      <c r="K2731" s="1">
        <v>0</v>
      </c>
      <c r="L2731" s="1" t="s">
        <v>87</v>
      </c>
      <c r="M2731" s="1" t="s">
        <v>87</v>
      </c>
      <c r="N2731" s="1" t="s">
        <v>87</v>
      </c>
      <c r="O2731" s="1" t="s">
        <v>87</v>
      </c>
      <c r="P2731" s="1">
        <v>2165</v>
      </c>
      <c r="Q2731" s="1">
        <v>7898921</v>
      </c>
      <c r="R2731" s="1">
        <v>25374.889826608607</v>
      </c>
      <c r="S2731" s="1">
        <v>52.532524108886719</v>
      </c>
      <c r="T2731" s="1">
        <v>-198.87516368997473</v>
      </c>
      <c r="U2731" s="1">
        <v>57.574007134201445</v>
      </c>
      <c r="V2731" s="1">
        <v>122.71634674072266</v>
      </c>
      <c r="W2731" s="1">
        <v>-4.3994483947753906</v>
      </c>
      <c r="X2731" s="1">
        <v>-1.7337802941560135E-2</v>
      </c>
      <c r="Y2731" s="1">
        <v>0.1161297853213116</v>
      </c>
      <c r="Z2731" s="1">
        <v>6.8285022726521758</v>
      </c>
      <c r="AA2731" s="1">
        <v>45.288970480904922</v>
      </c>
      <c r="AB2731" s="1">
        <v>43.762926607317631</v>
      </c>
      <c r="AC2731" s="1">
        <v>4.0034708538039556</v>
      </c>
      <c r="AD2731" s="1">
        <v>0</v>
      </c>
      <c r="AE2731" s="1">
        <v>0.1161297853213116</v>
      </c>
      <c r="AF2731" s="1">
        <v>6.8285022726521758</v>
      </c>
      <c r="AG2731" s="1">
        <v>-3.1999578586527502</v>
      </c>
      <c r="AH2731" s="1">
        <v>2.3416208906353471</v>
      </c>
      <c r="AI2731" s="1">
        <v>6.2635027765872557</v>
      </c>
      <c r="AJ2731" s="1">
        <v>1.2271634340286255</v>
      </c>
      <c r="AK2731" s="1">
        <v>0</v>
      </c>
      <c r="AL2731" s="1">
        <v>0</v>
      </c>
      <c r="AM2731" s="1">
        <v>8.78019913896944</v>
      </c>
    </row>
    <row r="2732" spans="5:39" x14ac:dyDescent="0.2">
      <c r="E2732" s="1" t="str">
        <f t="shared" si="42"/>
        <v>0--3-0----</v>
      </c>
      <c r="F2732" s="1">
        <v>0</v>
      </c>
      <c r="G2732" s="1" t="s">
        <v>87</v>
      </c>
      <c r="H2732" s="1" t="s">
        <v>87</v>
      </c>
      <c r="I2732" s="1">
        <v>3</v>
      </c>
      <c r="J2732" s="1" t="s">
        <v>87</v>
      </c>
      <c r="K2732" s="1">
        <v>0</v>
      </c>
      <c r="L2732" s="1" t="s">
        <v>87</v>
      </c>
      <c r="M2732" s="1" t="s">
        <v>87</v>
      </c>
      <c r="N2732" s="1" t="s">
        <v>87</v>
      </c>
      <c r="O2732" s="1" t="s">
        <v>87</v>
      </c>
      <c r="P2732" s="1">
        <v>435</v>
      </c>
      <c r="Q2732" s="1">
        <v>1607055</v>
      </c>
      <c r="R2732" s="1">
        <v>53219.548517384821</v>
      </c>
      <c r="S2732" s="1">
        <v>89.791709899902344</v>
      </c>
      <c r="T2732" s="1">
        <v>-310.94688050714251</v>
      </c>
      <c r="U2732" s="1">
        <v>66.381843487623755</v>
      </c>
      <c r="V2732" s="1">
        <v>114.81411743164063</v>
      </c>
      <c r="W2732" s="1">
        <v>-169.82650756835938</v>
      </c>
      <c r="X2732" s="1">
        <v>-0.31910550220636213</v>
      </c>
      <c r="Y2732" s="1">
        <v>0.43259253728092689</v>
      </c>
      <c r="Z2732" s="1">
        <v>6.3113583542566989</v>
      </c>
      <c r="AA2732" s="1">
        <v>72.029395384725476</v>
      </c>
      <c r="AB2732" s="1">
        <v>21.16187684926776</v>
      </c>
      <c r="AC2732" s="1">
        <v>6.4776874469137644E-2</v>
      </c>
      <c r="AD2732" s="1">
        <v>0</v>
      </c>
      <c r="AE2732" s="1">
        <v>0</v>
      </c>
      <c r="AF2732" s="1">
        <v>0</v>
      </c>
      <c r="AG2732" s="1">
        <v>0.91473294095323832</v>
      </c>
      <c r="AH2732" s="1">
        <v>5.9920643881564963</v>
      </c>
      <c r="AI2732" s="1">
        <v>0</v>
      </c>
      <c r="AJ2732" s="1">
        <v>1.1481411457061768</v>
      </c>
      <c r="AK2732" s="1">
        <v>0</v>
      </c>
      <c r="AL2732" s="1">
        <v>0</v>
      </c>
      <c r="AM2732" s="1">
        <v>-46.98237761107913</v>
      </c>
    </row>
    <row r="2733" spans="5:39" x14ac:dyDescent="0.2">
      <c r="E2733" s="1" t="str">
        <f t="shared" si="42"/>
        <v>0--1-1----</v>
      </c>
      <c r="F2733" s="1">
        <v>0</v>
      </c>
      <c r="G2733" s="1" t="s">
        <v>87</v>
      </c>
      <c r="H2733" s="1" t="s">
        <v>87</v>
      </c>
      <c r="I2733" s="1">
        <v>1</v>
      </c>
      <c r="J2733" s="1" t="s">
        <v>87</v>
      </c>
      <c r="K2733" s="1">
        <v>1</v>
      </c>
      <c r="L2733" s="1" t="s">
        <v>87</v>
      </c>
      <c r="M2733" s="1" t="s">
        <v>87</v>
      </c>
      <c r="N2733" s="1" t="s">
        <v>87</v>
      </c>
      <c r="O2733" s="1" t="s">
        <v>87</v>
      </c>
      <c r="P2733" s="1">
        <v>118</v>
      </c>
      <c r="Q2733" s="1">
        <v>259700</v>
      </c>
      <c r="R2733" s="1">
        <v>16451.920400725663</v>
      </c>
      <c r="S2733" s="1">
        <v>16.085441589355469</v>
      </c>
      <c r="T2733" s="1">
        <v>-219.31132404355739</v>
      </c>
      <c r="U2733" s="1">
        <v>58.042007802115954</v>
      </c>
      <c r="V2733" s="1">
        <v>173.30650329589844</v>
      </c>
      <c r="W2733" s="1">
        <v>50.295879364013672</v>
      </c>
      <c r="X2733" s="1">
        <v>0.30571433692199979</v>
      </c>
      <c r="Y2733" s="1">
        <v>0.24874855602618406</v>
      </c>
      <c r="Z2733" s="1">
        <v>16.020408163265305</v>
      </c>
      <c r="AA2733" s="1">
        <v>28.167500962649211</v>
      </c>
      <c r="AB2733" s="1">
        <v>30.901809780515983</v>
      </c>
      <c r="AC2733" s="1">
        <v>24.661532537543319</v>
      </c>
      <c r="AD2733" s="1">
        <v>0</v>
      </c>
      <c r="AE2733" s="1">
        <v>0.24874855602618406</v>
      </c>
      <c r="AF2733" s="1">
        <v>16.020408163265305</v>
      </c>
      <c r="AG2733" s="1">
        <v>-28.84289441489717</v>
      </c>
      <c r="AH2733" s="1">
        <v>2.3552912329966444</v>
      </c>
      <c r="AI2733" s="1">
        <v>20.098263480992845</v>
      </c>
      <c r="AJ2733" s="1">
        <v>1.733065128326416</v>
      </c>
      <c r="AK2733" s="1">
        <v>0</v>
      </c>
      <c r="AL2733" s="1">
        <v>0</v>
      </c>
      <c r="AM2733" s="1">
        <v>44.648026927034401</v>
      </c>
    </row>
    <row r="2734" spans="5:39" x14ac:dyDescent="0.2">
      <c r="E2734" s="1" t="str">
        <f t="shared" si="42"/>
        <v>0--2-1----</v>
      </c>
      <c r="F2734" s="1">
        <v>0</v>
      </c>
      <c r="G2734" s="1" t="s">
        <v>87</v>
      </c>
      <c r="H2734" s="1" t="s">
        <v>87</v>
      </c>
      <c r="I2734" s="1">
        <v>2</v>
      </c>
      <c r="J2734" s="1" t="s">
        <v>87</v>
      </c>
      <c r="K2734" s="1">
        <v>1</v>
      </c>
      <c r="L2734" s="1" t="s">
        <v>87</v>
      </c>
      <c r="M2734" s="1" t="s">
        <v>87</v>
      </c>
      <c r="N2734" s="1" t="s">
        <v>87</v>
      </c>
      <c r="O2734" s="1" t="s">
        <v>87</v>
      </c>
      <c r="P2734" s="1">
        <v>383</v>
      </c>
      <c r="Q2734" s="1">
        <v>1030915</v>
      </c>
      <c r="R2734" s="1">
        <v>29905.902168012046</v>
      </c>
      <c r="S2734" s="1">
        <v>57.321159362792969</v>
      </c>
      <c r="T2734" s="1">
        <v>-311.85584187281233</v>
      </c>
      <c r="U2734" s="1">
        <v>60.172109018629008</v>
      </c>
      <c r="V2734" s="1">
        <v>146.32438659667969</v>
      </c>
      <c r="W2734" s="1">
        <v>-16.125064849853516</v>
      </c>
      <c r="X2734" s="1">
        <v>-5.3919339263743093E-2</v>
      </c>
      <c r="Y2734" s="1">
        <v>1.8090725229529105</v>
      </c>
      <c r="Z2734" s="1">
        <v>12.461066140273447</v>
      </c>
      <c r="AA2734" s="1">
        <v>37.120422149255759</v>
      </c>
      <c r="AB2734" s="1">
        <v>40.610040595005408</v>
      </c>
      <c r="AC2734" s="1">
        <v>7.3135030531130116</v>
      </c>
      <c r="AD2734" s="1">
        <v>0.68589553939946557</v>
      </c>
      <c r="AE2734" s="1">
        <v>1.8090725229529105</v>
      </c>
      <c r="AF2734" s="1">
        <v>12.461066140273447</v>
      </c>
      <c r="AG2734" s="1">
        <v>-1.7721264700439452</v>
      </c>
      <c r="AH2734" s="1">
        <v>5.5157365904048037</v>
      </c>
      <c r="AI2734" s="1">
        <v>46.857057300967213</v>
      </c>
      <c r="AJ2734" s="1">
        <v>1.463243842124939</v>
      </c>
      <c r="AK2734" s="1">
        <v>0</v>
      </c>
      <c r="AL2734" s="1">
        <v>0</v>
      </c>
      <c r="AM2734" s="1">
        <v>38.633618800788248</v>
      </c>
    </row>
    <row r="2735" spans="5:39" x14ac:dyDescent="0.2">
      <c r="E2735" s="1" t="str">
        <f t="shared" si="42"/>
        <v>0--3-1----</v>
      </c>
      <c r="F2735" s="1">
        <v>0</v>
      </c>
      <c r="G2735" s="1" t="s">
        <v>87</v>
      </c>
      <c r="H2735" s="1" t="s">
        <v>87</v>
      </c>
      <c r="I2735" s="1">
        <v>3</v>
      </c>
      <c r="J2735" s="1" t="s">
        <v>87</v>
      </c>
      <c r="K2735" s="1">
        <v>1</v>
      </c>
      <c r="L2735" s="1" t="s">
        <v>87</v>
      </c>
      <c r="M2735" s="1" t="s">
        <v>87</v>
      </c>
      <c r="N2735" s="1" t="s">
        <v>87</v>
      </c>
      <c r="O2735" s="1" t="s">
        <v>87</v>
      </c>
      <c r="P2735" s="1">
        <v>144</v>
      </c>
      <c r="Q2735" s="1">
        <v>562233</v>
      </c>
      <c r="R2735" s="1">
        <v>50628.31626368389</v>
      </c>
      <c r="S2735" s="1">
        <v>90.090080261230469</v>
      </c>
      <c r="T2735" s="1">
        <v>-387.26726313959745</v>
      </c>
      <c r="U2735" s="1">
        <v>55.673301406034355</v>
      </c>
      <c r="V2735" s="1">
        <v>115.08680725097656</v>
      </c>
      <c r="W2735" s="1">
        <v>-485.98208618164063</v>
      </c>
      <c r="X2735" s="1">
        <v>-0.9599017349313661</v>
      </c>
      <c r="Y2735" s="1">
        <v>6.1280643434305704</v>
      </c>
      <c r="Z2735" s="1">
        <v>26.252816892640595</v>
      </c>
      <c r="AA2735" s="1">
        <v>61.649173918997988</v>
      </c>
      <c r="AB2735" s="1">
        <v>5.9699448449308381</v>
      </c>
      <c r="AC2735" s="1">
        <v>0</v>
      </c>
      <c r="AD2735" s="1">
        <v>0</v>
      </c>
      <c r="AE2735" s="1">
        <v>0</v>
      </c>
      <c r="AF2735" s="1">
        <v>0</v>
      </c>
      <c r="AG2735" s="1">
        <v>0</v>
      </c>
      <c r="AH2735" s="1">
        <v>8.6610966994110541</v>
      </c>
      <c r="AI2735" s="1">
        <v>0</v>
      </c>
      <c r="AJ2735" s="1">
        <v>1.1508680582046509</v>
      </c>
      <c r="AK2735" s="1">
        <v>0</v>
      </c>
      <c r="AL2735" s="1">
        <v>0</v>
      </c>
      <c r="AM2735" s="1">
        <v>-278.13604486761204</v>
      </c>
    </row>
    <row r="2736" spans="5:39" x14ac:dyDescent="0.2">
      <c r="E2736" s="1" t="str">
        <f t="shared" si="42"/>
        <v>1--1-0----</v>
      </c>
      <c r="F2736" s="1">
        <v>1</v>
      </c>
      <c r="G2736" s="1" t="s">
        <v>87</v>
      </c>
      <c r="H2736" s="1" t="s">
        <v>87</v>
      </c>
      <c r="I2736" s="1">
        <v>1</v>
      </c>
      <c r="J2736" s="1" t="s">
        <v>87</v>
      </c>
      <c r="K2736" s="1">
        <v>0</v>
      </c>
      <c r="L2736" s="1" t="s">
        <v>87</v>
      </c>
      <c r="M2736" s="1" t="s">
        <v>87</v>
      </c>
      <c r="N2736" s="1" t="s">
        <v>87</v>
      </c>
      <c r="O2736" s="1" t="s">
        <v>87</v>
      </c>
      <c r="P2736" s="1">
        <v>2328</v>
      </c>
      <c r="Q2736" s="1">
        <v>4784197</v>
      </c>
      <c r="R2736" s="1">
        <v>20568.209207591775</v>
      </c>
      <c r="S2736" s="1">
        <v>15.755561828613281</v>
      </c>
      <c r="T2736" s="1">
        <v>-233.44362962622938</v>
      </c>
      <c r="U2736" s="1">
        <v>83.380741562999333</v>
      </c>
      <c r="V2736" s="1">
        <v>251.71047973632813</v>
      </c>
      <c r="W2736" s="1">
        <v>88.379844665527344</v>
      </c>
      <c r="X2736" s="1">
        <v>0.42969149026793313</v>
      </c>
      <c r="Y2736" s="1">
        <v>0.36522325481162254</v>
      </c>
      <c r="Z2736" s="1">
        <v>4.9324473887676445</v>
      </c>
      <c r="AA2736" s="1">
        <v>24.199087119531239</v>
      </c>
      <c r="AB2736" s="1">
        <v>50.561609398609633</v>
      </c>
      <c r="AC2736" s="1">
        <v>18.993281422148794</v>
      </c>
      <c r="AD2736" s="1">
        <v>0.94835141613106644</v>
      </c>
      <c r="AE2736" s="1">
        <v>0.36522325481162254</v>
      </c>
      <c r="AF2736" s="1">
        <v>4.9324473887676445</v>
      </c>
      <c r="AG2736" s="1">
        <v>-32.426936706782143</v>
      </c>
      <c r="AH2736" s="1">
        <v>3.6221954895864434</v>
      </c>
      <c r="AI2736" s="1">
        <v>5.5499827067263707</v>
      </c>
      <c r="AJ2736" s="1">
        <v>2.5171048641204834</v>
      </c>
      <c r="AK2736" s="1">
        <v>0</v>
      </c>
      <c r="AL2736" s="1">
        <v>0</v>
      </c>
      <c r="AM2736" s="1">
        <v>9.9870176179968517</v>
      </c>
    </row>
    <row r="2737" spans="5:39" x14ac:dyDescent="0.2">
      <c r="E2737" s="1" t="str">
        <f t="shared" si="42"/>
        <v>1--2-0----</v>
      </c>
      <c r="F2737" s="1">
        <v>1</v>
      </c>
      <c r="G2737" s="1" t="s">
        <v>87</v>
      </c>
      <c r="H2737" s="1" t="s">
        <v>87</v>
      </c>
      <c r="I2737" s="1">
        <v>2</v>
      </c>
      <c r="J2737" s="1" t="s">
        <v>87</v>
      </c>
      <c r="K2737" s="1">
        <v>0</v>
      </c>
      <c r="L2737" s="1" t="s">
        <v>87</v>
      </c>
      <c r="M2737" s="1" t="s">
        <v>87</v>
      </c>
      <c r="N2737" s="1" t="s">
        <v>87</v>
      </c>
      <c r="O2737" s="1" t="s">
        <v>87</v>
      </c>
      <c r="P2737" s="1">
        <v>3974</v>
      </c>
      <c r="Q2737" s="1">
        <v>8121315</v>
      </c>
      <c r="R2737" s="1">
        <v>42916.295832726333</v>
      </c>
      <c r="S2737" s="1">
        <v>54.884426116943359</v>
      </c>
      <c r="T2737" s="1">
        <v>-345.82244302691879</v>
      </c>
      <c r="U2737" s="1">
        <v>91.742925089538247</v>
      </c>
      <c r="V2737" s="1">
        <v>273.7991943359375</v>
      </c>
      <c r="W2737" s="1">
        <v>72.192245483398438</v>
      </c>
      <c r="X2737" s="1">
        <v>0.16821639445487133</v>
      </c>
      <c r="Y2737" s="1">
        <v>9.8296889112169647E-2</v>
      </c>
      <c r="Z2737" s="1">
        <v>2.6236145254801717</v>
      </c>
      <c r="AA2737" s="1">
        <v>32.283429469242357</v>
      </c>
      <c r="AB2737" s="1">
        <v>60.077044173265051</v>
      </c>
      <c r="AC2737" s="1">
        <v>4.9176149429002569</v>
      </c>
      <c r="AD2737" s="1">
        <v>0</v>
      </c>
      <c r="AE2737" s="1">
        <v>9.8296889112169647E-2</v>
      </c>
      <c r="AF2737" s="1">
        <v>2.6236145254801717</v>
      </c>
      <c r="AG2737" s="1">
        <v>-1.0044147781933244</v>
      </c>
      <c r="AH2737" s="1">
        <v>7.3838374416664969</v>
      </c>
      <c r="AI2737" s="1">
        <v>4.0772421406584547</v>
      </c>
      <c r="AJ2737" s="1">
        <v>2.7379918098449707</v>
      </c>
      <c r="AK2737" s="1">
        <v>0</v>
      </c>
      <c r="AL2737" s="1">
        <v>0</v>
      </c>
      <c r="AM2737" s="1">
        <v>42.015913865557799</v>
      </c>
    </row>
    <row r="2738" spans="5:39" x14ac:dyDescent="0.2">
      <c r="E2738" s="1" t="str">
        <f t="shared" si="42"/>
        <v>1--3-0----</v>
      </c>
      <c r="F2738" s="1">
        <v>1</v>
      </c>
      <c r="G2738" s="1" t="s">
        <v>87</v>
      </c>
      <c r="H2738" s="1" t="s">
        <v>87</v>
      </c>
      <c r="I2738" s="1">
        <v>3</v>
      </c>
      <c r="J2738" s="1" t="s">
        <v>87</v>
      </c>
      <c r="K2738" s="1">
        <v>0</v>
      </c>
      <c r="L2738" s="1" t="s">
        <v>87</v>
      </c>
      <c r="M2738" s="1" t="s">
        <v>87</v>
      </c>
      <c r="N2738" s="1" t="s">
        <v>87</v>
      </c>
      <c r="O2738" s="1" t="s">
        <v>87</v>
      </c>
      <c r="P2738" s="1">
        <v>1488</v>
      </c>
      <c r="Q2738" s="1">
        <v>3447251</v>
      </c>
      <c r="R2738" s="1">
        <v>84606.863534500299</v>
      </c>
      <c r="S2738" s="1">
        <v>90.633232116699219</v>
      </c>
      <c r="T2738" s="1">
        <v>-429.57201865688887</v>
      </c>
      <c r="U2738" s="1">
        <v>90.697364172110298</v>
      </c>
      <c r="V2738" s="1">
        <v>255.99064636230469</v>
      </c>
      <c r="W2738" s="1">
        <v>-96.172767639160156</v>
      </c>
      <c r="X2738" s="1">
        <v>-0.11367017239676261</v>
      </c>
      <c r="Y2738" s="1">
        <v>2.3032845592038411E-2</v>
      </c>
      <c r="Z2738" s="1">
        <v>1.1967506862714667</v>
      </c>
      <c r="AA2738" s="1">
        <v>62.343966250209228</v>
      </c>
      <c r="AB2738" s="1">
        <v>36.066709386696822</v>
      </c>
      <c r="AC2738" s="1">
        <v>0.36954083123045001</v>
      </c>
      <c r="AD2738" s="1">
        <v>0</v>
      </c>
      <c r="AE2738" s="1">
        <v>0</v>
      </c>
      <c r="AF2738" s="1">
        <v>0</v>
      </c>
      <c r="AG2738" s="1">
        <v>-0.49633205654340251</v>
      </c>
      <c r="AH2738" s="1">
        <v>11.54999466367336</v>
      </c>
      <c r="AI2738" s="1">
        <v>0</v>
      </c>
      <c r="AJ2738" s="1">
        <v>2.5599064826965332</v>
      </c>
      <c r="AK2738" s="1">
        <v>0</v>
      </c>
      <c r="AL2738" s="1">
        <v>0</v>
      </c>
      <c r="AM2738" s="1">
        <v>-24.342419794685409</v>
      </c>
    </row>
    <row r="2739" spans="5:39" x14ac:dyDescent="0.2">
      <c r="E2739" s="1" t="str">
        <f t="shared" si="42"/>
        <v>1--1-1----</v>
      </c>
      <c r="F2739" s="1">
        <v>1</v>
      </c>
      <c r="G2739" s="1" t="s">
        <v>87</v>
      </c>
      <c r="H2739" s="1" t="s">
        <v>87</v>
      </c>
      <c r="I2739" s="1">
        <v>1</v>
      </c>
      <c r="J2739" s="1" t="s">
        <v>87</v>
      </c>
      <c r="K2739" s="1">
        <v>1</v>
      </c>
      <c r="L2739" s="1" t="s">
        <v>87</v>
      </c>
      <c r="M2739" s="1" t="s">
        <v>87</v>
      </c>
      <c r="N2739" s="1" t="s">
        <v>87</v>
      </c>
      <c r="O2739" s="1" t="s">
        <v>87</v>
      </c>
      <c r="P2739" s="1">
        <v>243</v>
      </c>
      <c r="Q2739" s="1">
        <v>294343</v>
      </c>
      <c r="R2739" s="1">
        <v>28336.557952621595</v>
      </c>
      <c r="S2739" s="1">
        <v>19.990106582641602</v>
      </c>
      <c r="T2739" s="1">
        <v>-392.19353339603367</v>
      </c>
      <c r="U2739" s="1">
        <v>92.822012151467916</v>
      </c>
      <c r="V2739" s="1">
        <v>353.55349731445313</v>
      </c>
      <c r="W2739" s="1">
        <v>151.88117980957031</v>
      </c>
      <c r="X2739" s="1">
        <v>0.53599022176057487</v>
      </c>
      <c r="Y2739" s="1">
        <v>0</v>
      </c>
      <c r="Z2739" s="1">
        <v>5.1025504258637033</v>
      </c>
      <c r="AA2739" s="1">
        <v>25.202569791026114</v>
      </c>
      <c r="AB2739" s="1">
        <v>45.933146023516777</v>
      </c>
      <c r="AC2739" s="1">
        <v>20.979265686630903</v>
      </c>
      <c r="AD2739" s="1">
        <v>2.7824680729624962</v>
      </c>
      <c r="AE2739" s="1">
        <v>0</v>
      </c>
      <c r="AF2739" s="1">
        <v>5.1025504258637033</v>
      </c>
      <c r="AG2739" s="1">
        <v>-28.53135142941828</v>
      </c>
      <c r="AH2739" s="1">
        <v>8.4075693510151073</v>
      </c>
      <c r="AI2739" s="1">
        <v>4.1796357788426164</v>
      </c>
      <c r="AJ2739" s="1">
        <v>3.5355350971221924</v>
      </c>
      <c r="AK2739" s="1">
        <v>0</v>
      </c>
      <c r="AL2739" s="1">
        <v>0</v>
      </c>
      <c r="AM2739" s="1">
        <v>113.64333626655817</v>
      </c>
    </row>
    <row r="2740" spans="5:39" x14ac:dyDescent="0.2">
      <c r="E2740" s="1" t="str">
        <f t="shared" si="42"/>
        <v>1--2-1----</v>
      </c>
      <c r="F2740" s="1">
        <v>1</v>
      </c>
      <c r="G2740" s="1" t="s">
        <v>87</v>
      </c>
      <c r="H2740" s="1" t="s">
        <v>87</v>
      </c>
      <c r="I2740" s="1">
        <v>2</v>
      </c>
      <c r="J2740" s="1" t="s">
        <v>87</v>
      </c>
      <c r="K2740" s="1">
        <v>1</v>
      </c>
      <c r="L2740" s="1" t="s">
        <v>87</v>
      </c>
      <c r="M2740" s="1" t="s">
        <v>87</v>
      </c>
      <c r="N2740" s="1" t="s">
        <v>87</v>
      </c>
      <c r="O2740" s="1" t="s">
        <v>87</v>
      </c>
      <c r="P2740" s="1">
        <v>1284</v>
      </c>
      <c r="Q2740" s="1">
        <v>2323850</v>
      </c>
      <c r="R2740" s="1">
        <v>51336.122376755135</v>
      </c>
      <c r="S2740" s="1">
        <v>61.232044219970703</v>
      </c>
      <c r="T2740" s="1">
        <v>-468.06280292901113</v>
      </c>
      <c r="U2740" s="1">
        <v>94.528171497161551</v>
      </c>
      <c r="V2740" s="1">
        <v>317.53128051757813</v>
      </c>
      <c r="W2740" s="1">
        <v>73.842041015625</v>
      </c>
      <c r="X2740" s="1">
        <v>0.14384031671441647</v>
      </c>
      <c r="Y2740" s="1">
        <v>0.8015147277147836</v>
      </c>
      <c r="Z2740" s="1">
        <v>5.2459496094842608</v>
      </c>
      <c r="AA2740" s="1">
        <v>29.715601265141899</v>
      </c>
      <c r="AB2740" s="1">
        <v>57.958431051918154</v>
      </c>
      <c r="AC2740" s="1">
        <v>6.278503345740905</v>
      </c>
      <c r="AD2740" s="1">
        <v>0</v>
      </c>
      <c r="AE2740" s="1">
        <v>0.8015147277147836</v>
      </c>
      <c r="AF2740" s="1">
        <v>5.2459496094842608</v>
      </c>
      <c r="AG2740" s="1">
        <v>-8.4893695145736817E-2</v>
      </c>
      <c r="AH2740" s="1">
        <v>11.795290954735613</v>
      </c>
      <c r="AI2740" s="1">
        <v>28.980490871047717</v>
      </c>
      <c r="AJ2740" s="1">
        <v>3.1753129959106445</v>
      </c>
      <c r="AK2740" s="1">
        <v>0</v>
      </c>
      <c r="AL2740" s="1">
        <v>0</v>
      </c>
      <c r="AM2740" s="1">
        <v>89.154489488727236</v>
      </c>
    </row>
    <row r="2741" spans="5:39" x14ac:dyDescent="0.2">
      <c r="E2741" s="1" t="str">
        <f t="shared" si="42"/>
        <v>1--3-1----</v>
      </c>
      <c r="F2741" s="1">
        <v>1</v>
      </c>
      <c r="G2741" s="1" t="s">
        <v>87</v>
      </c>
      <c r="H2741" s="1" t="s">
        <v>87</v>
      </c>
      <c r="I2741" s="1">
        <v>3</v>
      </c>
      <c r="J2741" s="1" t="s">
        <v>87</v>
      </c>
      <c r="K2741" s="1">
        <v>1</v>
      </c>
      <c r="L2741" s="1" t="s">
        <v>87</v>
      </c>
      <c r="M2741" s="1" t="s">
        <v>87</v>
      </c>
      <c r="N2741" s="1" t="s">
        <v>87</v>
      </c>
      <c r="O2741" s="1" t="s">
        <v>87</v>
      </c>
      <c r="P2741" s="1">
        <v>799</v>
      </c>
      <c r="Q2741" s="1">
        <v>1857658</v>
      </c>
      <c r="R2741" s="1">
        <v>88164.125508066587</v>
      </c>
      <c r="S2741" s="1">
        <v>91.020187377929688</v>
      </c>
      <c r="T2741" s="1">
        <v>-525.20173006388109</v>
      </c>
      <c r="U2741" s="1">
        <v>87.610716067850376</v>
      </c>
      <c r="V2741" s="1">
        <v>268.74725341796875</v>
      </c>
      <c r="W2741" s="1">
        <v>-367.270751953125</v>
      </c>
      <c r="X2741" s="1">
        <v>-0.41657618655733342</v>
      </c>
      <c r="Y2741" s="1">
        <v>1.2824211991658312</v>
      </c>
      <c r="Z2741" s="1">
        <v>8.698317989640719</v>
      </c>
      <c r="AA2741" s="1">
        <v>69.351032321342259</v>
      </c>
      <c r="AB2741" s="1">
        <v>20.668228489851202</v>
      </c>
      <c r="AC2741" s="1">
        <v>0</v>
      </c>
      <c r="AD2741" s="1">
        <v>0</v>
      </c>
      <c r="AE2741" s="1">
        <v>0</v>
      </c>
      <c r="AF2741" s="1">
        <v>0</v>
      </c>
      <c r="AG2741" s="1">
        <v>0</v>
      </c>
      <c r="AH2741" s="1">
        <v>15.161788642729954</v>
      </c>
      <c r="AI2741" s="1">
        <v>0</v>
      </c>
      <c r="AJ2741" s="1">
        <v>2.6874725818634033</v>
      </c>
      <c r="AK2741" s="1">
        <v>0</v>
      </c>
      <c r="AL2741" s="1">
        <v>0</v>
      </c>
      <c r="AM2741" s="1">
        <v>-213.58878321339364</v>
      </c>
    </row>
    <row r="2742" spans="5:39" x14ac:dyDescent="0.2">
      <c r="E2742" s="1" t="str">
        <f t="shared" si="42"/>
        <v>0----00---</v>
      </c>
      <c r="F2742" s="1">
        <v>0</v>
      </c>
      <c r="G2742" s="1" t="s">
        <v>87</v>
      </c>
      <c r="H2742" s="1" t="s">
        <v>87</v>
      </c>
      <c r="I2742" s="1" t="s">
        <v>87</v>
      </c>
      <c r="J2742" s="1" t="s">
        <v>87</v>
      </c>
      <c r="K2742" s="1">
        <v>0</v>
      </c>
      <c r="L2742" s="1">
        <v>0</v>
      </c>
      <c r="M2742" s="1" t="s">
        <v>87</v>
      </c>
      <c r="N2742" s="1" t="s">
        <v>87</v>
      </c>
      <c r="O2742" s="1" t="s">
        <v>87</v>
      </c>
      <c r="P2742" s="1">
        <v>3070</v>
      </c>
      <c r="Q2742" s="1">
        <v>10835331</v>
      </c>
      <c r="R2742" s="1">
        <v>21178.986765681471</v>
      </c>
      <c r="S2742" s="1">
        <v>36.6063232421875</v>
      </c>
      <c r="T2742" s="1">
        <v>-196.62197046953759</v>
      </c>
      <c r="U2742" s="1">
        <v>58.759693745957783</v>
      </c>
      <c r="V2742" s="1">
        <v>121.32551574707031</v>
      </c>
      <c r="W2742" s="1">
        <v>-13.092968940734863</v>
      </c>
      <c r="X2742" s="1">
        <v>-6.1820563398957168E-2</v>
      </c>
      <c r="Y2742" s="1">
        <v>0.52139616223999063</v>
      </c>
      <c r="Z2742" s="1">
        <v>9.233321990809511</v>
      </c>
      <c r="AA2742" s="1">
        <v>40.301205380804703</v>
      </c>
      <c r="AB2742" s="1">
        <v>41.109551706357657</v>
      </c>
      <c r="AC2742" s="1">
        <v>8.3359336230706749</v>
      </c>
      <c r="AD2742" s="1">
        <v>0.49859113671746624</v>
      </c>
      <c r="AE2742" s="1">
        <v>0.47861943488389974</v>
      </c>
      <c r="AF2742" s="1">
        <v>8.6359706039437096</v>
      </c>
      <c r="AG2742" s="1">
        <v>-9.6868723687163758</v>
      </c>
      <c r="AH2742" s="1">
        <v>2.3285682438517714</v>
      </c>
      <c r="AI2742" s="1">
        <v>7.2433583770643732</v>
      </c>
      <c r="AJ2742" s="1">
        <v>1.2132551670074463</v>
      </c>
      <c r="AK2742" s="1">
        <v>0</v>
      </c>
      <c r="AL2742" s="1">
        <v>0</v>
      </c>
      <c r="AM2742" s="1">
        <v>3.5587404398913263</v>
      </c>
    </row>
    <row r="2743" spans="5:39" x14ac:dyDescent="0.2">
      <c r="E2743" s="1" t="str">
        <f t="shared" si="42"/>
        <v>0----01---</v>
      </c>
      <c r="F2743" s="1">
        <v>0</v>
      </c>
      <c r="G2743" s="1" t="s">
        <v>87</v>
      </c>
      <c r="H2743" s="1" t="s">
        <v>87</v>
      </c>
      <c r="I2743" s="1" t="s">
        <v>87</v>
      </c>
      <c r="J2743" s="1" t="s">
        <v>87</v>
      </c>
      <c r="K2743" s="1">
        <v>0</v>
      </c>
      <c r="L2743" s="1">
        <v>1</v>
      </c>
      <c r="M2743" s="1" t="s">
        <v>87</v>
      </c>
      <c r="N2743" s="1" t="s">
        <v>87</v>
      </c>
      <c r="O2743" s="1" t="s">
        <v>87</v>
      </c>
      <c r="P2743" s="1">
        <v>2053</v>
      </c>
      <c r="Q2743" s="1">
        <v>7602885</v>
      </c>
      <c r="R2743" s="1">
        <v>22451.510673847926</v>
      </c>
      <c r="S2743" s="1">
        <v>37.963508605957031</v>
      </c>
      <c r="T2743" s="1">
        <v>-135.68332178742656</v>
      </c>
      <c r="U2743" s="1">
        <v>51.087921502613717</v>
      </c>
      <c r="V2743" s="1">
        <v>122.91000366210938</v>
      </c>
      <c r="W2743" s="1">
        <v>27.47142219543457</v>
      </c>
      <c r="X2743" s="1">
        <v>0.12235890312465238</v>
      </c>
      <c r="Y2743" s="1">
        <v>0.16316174715256115</v>
      </c>
      <c r="Z2743" s="1">
        <v>4.1423485953029671</v>
      </c>
      <c r="AA2743" s="1">
        <v>29.507956519137142</v>
      </c>
      <c r="AB2743" s="1">
        <v>53.95065162763872</v>
      </c>
      <c r="AC2743" s="1">
        <v>12.203748971607489</v>
      </c>
      <c r="AD2743" s="1">
        <v>3.2132539161121076E-2</v>
      </c>
      <c r="AE2743" s="1">
        <v>0.13268647362152658</v>
      </c>
      <c r="AF2743" s="1">
        <v>3.6596107924820647</v>
      </c>
      <c r="AG2743" s="1">
        <v>-15.517046480786021</v>
      </c>
      <c r="AH2743" s="1">
        <v>1.3567645561643222</v>
      </c>
      <c r="AI2743" s="1">
        <v>3.5223302378908867</v>
      </c>
      <c r="AJ2743" s="1">
        <v>1.2290999889373779</v>
      </c>
      <c r="AK2743" s="1">
        <v>0</v>
      </c>
      <c r="AL2743" s="1">
        <v>0</v>
      </c>
      <c r="AM2743" s="1">
        <v>-0.20522795906784466</v>
      </c>
    </row>
    <row r="2744" spans="5:39" x14ac:dyDescent="0.2">
      <c r="E2744" s="1" t="str">
        <f t="shared" si="42"/>
        <v>0----10---</v>
      </c>
      <c r="F2744" s="1">
        <v>0</v>
      </c>
      <c r="G2744" s="1" t="s">
        <v>87</v>
      </c>
      <c r="H2744" s="1" t="s">
        <v>87</v>
      </c>
      <c r="I2744" s="1" t="s">
        <v>87</v>
      </c>
      <c r="J2744" s="1" t="s">
        <v>87</v>
      </c>
      <c r="K2744" s="1">
        <v>1</v>
      </c>
      <c r="L2744" s="1">
        <v>0</v>
      </c>
      <c r="M2744" s="1" t="s">
        <v>87</v>
      </c>
      <c r="N2744" s="1" t="s">
        <v>87</v>
      </c>
      <c r="O2744" s="1" t="s">
        <v>87</v>
      </c>
      <c r="P2744" s="1">
        <v>477</v>
      </c>
      <c r="Q2744" s="1">
        <v>1329445</v>
      </c>
      <c r="R2744" s="1">
        <v>34733.066348166918</v>
      </c>
      <c r="S2744" s="1">
        <v>62.032600402832031</v>
      </c>
      <c r="T2744" s="1">
        <v>-356.22493778099579</v>
      </c>
      <c r="U2744" s="1">
        <v>58.456233859468888</v>
      </c>
      <c r="V2744" s="1">
        <v>141.91244506835938</v>
      </c>
      <c r="W2744" s="1">
        <v>-145.74758911132813</v>
      </c>
      <c r="X2744" s="1">
        <v>-0.41962200414539597</v>
      </c>
      <c r="Y2744" s="1">
        <v>2.5479805482739035</v>
      </c>
      <c r="Z2744" s="1">
        <v>18.257092245260239</v>
      </c>
      <c r="AA2744" s="1">
        <v>46.242755435538889</v>
      </c>
      <c r="AB2744" s="1">
        <v>26.361602021896356</v>
      </c>
      <c r="AC2744" s="1">
        <v>6.0586936654017283</v>
      </c>
      <c r="AD2744" s="1">
        <v>0.53187608362888272</v>
      </c>
      <c r="AE2744" s="1">
        <v>1.3481565615726863</v>
      </c>
      <c r="AF2744" s="1">
        <v>9.7763352376367596</v>
      </c>
      <c r="AG2744" s="1">
        <v>-3.528935945144311</v>
      </c>
      <c r="AH2744" s="1">
        <v>6.5578477385868252</v>
      </c>
      <c r="AI2744" s="1">
        <v>30.304390371135895</v>
      </c>
      <c r="AJ2744" s="1">
        <v>1.4191244840621948</v>
      </c>
      <c r="AK2744" s="1">
        <v>0</v>
      </c>
      <c r="AL2744" s="1">
        <v>0</v>
      </c>
      <c r="AM2744" s="1">
        <v>-23.22464653268133</v>
      </c>
    </row>
    <row r="2745" spans="5:39" x14ac:dyDescent="0.2">
      <c r="E2745" s="1" t="str">
        <f t="shared" si="42"/>
        <v>0----11---</v>
      </c>
      <c r="F2745" s="1">
        <v>0</v>
      </c>
      <c r="G2745" s="1" t="s">
        <v>87</v>
      </c>
      <c r="H2745" s="1" t="s">
        <v>87</v>
      </c>
      <c r="I2745" s="1" t="s">
        <v>87</v>
      </c>
      <c r="J2745" s="1" t="s">
        <v>87</v>
      </c>
      <c r="K2745" s="1">
        <v>1</v>
      </c>
      <c r="L2745" s="1">
        <v>1</v>
      </c>
      <c r="M2745" s="1" t="s">
        <v>87</v>
      </c>
      <c r="N2745" s="1" t="s">
        <v>87</v>
      </c>
      <c r="O2745" s="1" t="s">
        <v>87</v>
      </c>
      <c r="P2745" s="1">
        <v>168</v>
      </c>
      <c r="Q2745" s="1">
        <v>523403</v>
      </c>
      <c r="R2745" s="1">
        <v>33229.109516463621</v>
      </c>
      <c r="S2745" s="1">
        <v>60.093879699707031</v>
      </c>
      <c r="T2745" s="1">
        <v>-234.2458656655221</v>
      </c>
      <c r="U2745" s="1">
        <v>58.640968128319386</v>
      </c>
      <c r="V2745" s="1">
        <v>137.36355590820313</v>
      </c>
      <c r="W2745" s="1">
        <v>-158.64161682128906</v>
      </c>
      <c r="X2745" s="1">
        <v>-0.47741759899611169</v>
      </c>
      <c r="Y2745" s="1">
        <v>3.7974562621918486</v>
      </c>
      <c r="Z2745" s="1">
        <v>14.320131906007417</v>
      </c>
      <c r="AA2745" s="1">
        <v>35.855927459338218</v>
      </c>
      <c r="AB2745" s="1">
        <v>34.774160637214536</v>
      </c>
      <c r="AC2745" s="1">
        <v>11.252323735247984</v>
      </c>
      <c r="AD2745" s="1">
        <v>0</v>
      </c>
      <c r="AE2745" s="1">
        <v>0.26232176735708429</v>
      </c>
      <c r="AF2745" s="1">
        <v>7.6608273166183611</v>
      </c>
      <c r="AG2745" s="1">
        <v>-8.838094520942926</v>
      </c>
      <c r="AH2745" s="1">
        <v>4.6793411846718698</v>
      </c>
      <c r="AI2745" s="1">
        <v>25.290535202292883</v>
      </c>
      <c r="AJ2745" s="1">
        <v>1.3736356496810913</v>
      </c>
      <c r="AK2745" s="1">
        <v>0</v>
      </c>
      <c r="AL2745" s="1">
        <v>0</v>
      </c>
      <c r="AM2745" s="1">
        <v>-141.53205653281731</v>
      </c>
    </row>
    <row r="2746" spans="5:39" x14ac:dyDescent="0.2">
      <c r="E2746" s="1" t="str">
        <f t="shared" si="42"/>
        <v>1----00---</v>
      </c>
      <c r="F2746" s="1">
        <v>1</v>
      </c>
      <c r="G2746" s="1" t="s">
        <v>87</v>
      </c>
      <c r="H2746" s="1" t="s">
        <v>87</v>
      </c>
      <c r="I2746" s="1" t="s">
        <v>87</v>
      </c>
      <c r="J2746" s="1" t="s">
        <v>87</v>
      </c>
      <c r="K2746" s="1">
        <v>0</v>
      </c>
      <c r="L2746" s="1">
        <v>0</v>
      </c>
      <c r="M2746" s="1" t="s">
        <v>87</v>
      </c>
      <c r="N2746" s="1" t="s">
        <v>87</v>
      </c>
      <c r="O2746" s="1" t="s">
        <v>87</v>
      </c>
      <c r="P2746" s="1">
        <v>5273</v>
      </c>
      <c r="Q2746" s="1">
        <v>11109374</v>
      </c>
      <c r="R2746" s="1">
        <v>43918.859465390182</v>
      </c>
      <c r="S2746" s="1">
        <v>49.795906066894531</v>
      </c>
      <c r="T2746" s="1">
        <v>-360.62451942668076</v>
      </c>
      <c r="U2746" s="1">
        <v>91.838072824729451</v>
      </c>
      <c r="V2746" s="1">
        <v>264.276123046875</v>
      </c>
      <c r="W2746" s="1">
        <v>21.661430358886719</v>
      </c>
      <c r="X2746" s="1">
        <v>4.9321477430343548E-2</v>
      </c>
      <c r="Y2746" s="1">
        <v>0.20893166437640862</v>
      </c>
      <c r="Z2746" s="1">
        <v>3.8753488720426557</v>
      </c>
      <c r="AA2746" s="1">
        <v>40.20058195898347</v>
      </c>
      <c r="AB2746" s="1">
        <v>48.939112140792091</v>
      </c>
      <c r="AC2746" s="1">
        <v>6.5934048129084504</v>
      </c>
      <c r="AD2746" s="1">
        <v>0.18262055089692725</v>
      </c>
      <c r="AE2746" s="1">
        <v>0.20178454699607737</v>
      </c>
      <c r="AF2746" s="1">
        <v>3.5786624880933884</v>
      </c>
      <c r="AG2746" s="1">
        <v>-8.023371592832504</v>
      </c>
      <c r="AH2746" s="1">
        <v>7.8746464561794429</v>
      </c>
      <c r="AI2746" s="1">
        <v>4.8212472052345046</v>
      </c>
      <c r="AJ2746" s="1">
        <v>2.64276123046875</v>
      </c>
      <c r="AK2746" s="1">
        <v>0</v>
      </c>
      <c r="AL2746" s="1">
        <v>0</v>
      </c>
      <c r="AM2746" s="1">
        <v>21.499240962035021</v>
      </c>
    </row>
    <row r="2747" spans="5:39" x14ac:dyDescent="0.2">
      <c r="E2747" s="1" t="str">
        <f t="shared" si="42"/>
        <v>1----01---</v>
      </c>
      <c r="F2747" s="1">
        <v>1</v>
      </c>
      <c r="G2747" s="1" t="s">
        <v>87</v>
      </c>
      <c r="H2747" s="1" t="s">
        <v>87</v>
      </c>
      <c r="I2747" s="1" t="s">
        <v>87</v>
      </c>
      <c r="J2747" s="1" t="s">
        <v>87</v>
      </c>
      <c r="K2747" s="1">
        <v>0</v>
      </c>
      <c r="L2747" s="1">
        <v>1</v>
      </c>
      <c r="M2747" s="1" t="s">
        <v>87</v>
      </c>
      <c r="N2747" s="1" t="s">
        <v>87</v>
      </c>
      <c r="O2747" s="1" t="s">
        <v>87</v>
      </c>
      <c r="P2747" s="1">
        <v>2517</v>
      </c>
      <c r="Q2747" s="1">
        <v>5243389</v>
      </c>
      <c r="R2747" s="1">
        <v>47810.525091463074</v>
      </c>
      <c r="S2747" s="1">
        <v>53.466480255126953</v>
      </c>
      <c r="T2747" s="1">
        <v>-266.98442885389483</v>
      </c>
      <c r="U2747" s="1">
        <v>83.224069052960274</v>
      </c>
      <c r="V2747" s="1">
        <v>262.11361694335938</v>
      </c>
      <c r="W2747" s="1">
        <v>83.332733154296875</v>
      </c>
      <c r="X2747" s="1">
        <v>0.17429788314367742</v>
      </c>
      <c r="Y2747" s="1">
        <v>5.7958698086294953E-2</v>
      </c>
      <c r="Z2747" s="1">
        <v>1.1400641836796774</v>
      </c>
      <c r="AA2747" s="1">
        <v>27.895908543119724</v>
      </c>
      <c r="AB2747" s="1">
        <v>59.207775734358073</v>
      </c>
      <c r="AC2747" s="1">
        <v>11.219919025653065</v>
      </c>
      <c r="AD2747" s="1">
        <v>0.4783738151031709</v>
      </c>
      <c r="AE2747" s="1">
        <v>5.7958698086294953E-2</v>
      </c>
      <c r="AF2747" s="1">
        <v>0.981864973207214</v>
      </c>
      <c r="AG2747" s="1">
        <v>-14.469719245964676</v>
      </c>
      <c r="AH2747" s="1">
        <v>5.6507546211298356</v>
      </c>
      <c r="AI2747" s="1">
        <v>1.1640830046614763</v>
      </c>
      <c r="AJ2747" s="1">
        <v>2.6211361885070801</v>
      </c>
      <c r="AK2747" s="1">
        <v>0</v>
      </c>
      <c r="AL2747" s="1">
        <v>0</v>
      </c>
      <c r="AM2747" s="1">
        <v>12.634346164096165</v>
      </c>
    </row>
    <row r="2748" spans="5:39" x14ac:dyDescent="0.2">
      <c r="E2748" s="1" t="str">
        <f t="shared" si="42"/>
        <v>1----10---</v>
      </c>
      <c r="F2748" s="1">
        <v>1</v>
      </c>
      <c r="G2748" s="1" t="s">
        <v>87</v>
      </c>
      <c r="H2748" s="1" t="s">
        <v>87</v>
      </c>
      <c r="I2748" s="1" t="s">
        <v>87</v>
      </c>
      <c r="J2748" s="1" t="s">
        <v>87</v>
      </c>
      <c r="K2748" s="1">
        <v>1</v>
      </c>
      <c r="L2748" s="1">
        <v>0</v>
      </c>
      <c r="M2748" s="1" t="s">
        <v>87</v>
      </c>
      <c r="N2748" s="1" t="s">
        <v>87</v>
      </c>
      <c r="O2748" s="1" t="s">
        <v>87</v>
      </c>
      <c r="P2748" s="1">
        <v>1824</v>
      </c>
      <c r="Q2748" s="1">
        <v>3514477</v>
      </c>
      <c r="R2748" s="1">
        <v>65206.783045480814</v>
      </c>
      <c r="S2748" s="1">
        <v>70.645332336425781</v>
      </c>
      <c r="T2748" s="1">
        <v>-509.05164521901463</v>
      </c>
      <c r="U2748" s="1">
        <v>93.478834349724394</v>
      </c>
      <c r="V2748" s="1">
        <v>302.83575439453125</v>
      </c>
      <c r="W2748" s="1">
        <v>-103.31041717529297</v>
      </c>
      <c r="X2748" s="1">
        <v>-0.15843507738027102</v>
      </c>
      <c r="Y2748" s="1">
        <v>0.74733737053905891</v>
      </c>
      <c r="Z2748" s="1">
        <v>6.3357933484839997</v>
      </c>
      <c r="AA2748" s="1">
        <v>48.21311961922072</v>
      </c>
      <c r="AB2748" s="1">
        <v>40.45452566626556</v>
      </c>
      <c r="AC2748" s="1">
        <v>4.0161878993659652</v>
      </c>
      <c r="AD2748" s="1">
        <v>0.23303609612468656</v>
      </c>
      <c r="AE2748" s="1">
        <v>0.35422055685668163</v>
      </c>
      <c r="AF2748" s="1">
        <v>3.3350339182757489</v>
      </c>
      <c r="AG2748" s="1">
        <v>-1.0988289596447625</v>
      </c>
      <c r="AH2748" s="1">
        <v>13.878504399759832</v>
      </c>
      <c r="AI2748" s="1">
        <v>15.610333472413302</v>
      </c>
      <c r="AJ2748" s="1">
        <v>3.0283575057983398</v>
      </c>
      <c r="AK2748" s="1">
        <v>0</v>
      </c>
      <c r="AL2748" s="1">
        <v>0</v>
      </c>
      <c r="AM2748" s="1">
        <v>-18.96337361020786</v>
      </c>
    </row>
    <row r="2749" spans="5:39" x14ac:dyDescent="0.2">
      <c r="E2749" s="1" t="str">
        <f t="shared" si="42"/>
        <v>1----11---</v>
      </c>
      <c r="F2749" s="1">
        <v>1</v>
      </c>
      <c r="G2749" s="1" t="s">
        <v>87</v>
      </c>
      <c r="H2749" s="1" t="s">
        <v>87</v>
      </c>
      <c r="I2749" s="1" t="s">
        <v>87</v>
      </c>
      <c r="J2749" s="1" t="s">
        <v>87</v>
      </c>
      <c r="K2749" s="1">
        <v>1</v>
      </c>
      <c r="L2749" s="1">
        <v>1</v>
      </c>
      <c r="M2749" s="1" t="s">
        <v>87</v>
      </c>
      <c r="N2749" s="1" t="s">
        <v>87</v>
      </c>
      <c r="O2749" s="1" t="s">
        <v>87</v>
      </c>
      <c r="P2749" s="1">
        <v>502</v>
      </c>
      <c r="Q2749" s="1">
        <v>961374</v>
      </c>
      <c r="R2749" s="1">
        <v>64750.210915213684</v>
      </c>
      <c r="S2749" s="1">
        <v>71.752517700195313</v>
      </c>
      <c r="T2749" s="1">
        <v>-405.40108461388991</v>
      </c>
      <c r="U2749" s="1">
        <v>84.475277193509399</v>
      </c>
      <c r="V2749" s="1">
        <v>288.01724243164063</v>
      </c>
      <c r="W2749" s="1">
        <v>-107.01179504394531</v>
      </c>
      <c r="X2749" s="1">
        <v>-0.16526864319263843</v>
      </c>
      <c r="Y2749" s="1">
        <v>1.6834239328294711</v>
      </c>
      <c r="Z2749" s="1">
        <v>7.8889173204184839</v>
      </c>
      <c r="AA2749" s="1">
        <v>37.30015581865122</v>
      </c>
      <c r="AB2749" s="1">
        <v>46.209695706353614</v>
      </c>
      <c r="AC2749" s="1">
        <v>6.9178072217472071</v>
      </c>
      <c r="AD2749" s="1">
        <v>0</v>
      </c>
      <c r="AE2749" s="1">
        <v>0.64251789626097644</v>
      </c>
      <c r="AF2749" s="1">
        <v>2.0510228069408991</v>
      </c>
      <c r="AG2749" s="1">
        <v>-4.9236563233611506</v>
      </c>
      <c r="AH2749" s="1">
        <v>9.6475768325021249</v>
      </c>
      <c r="AI2749" s="1">
        <v>14.26541834250712</v>
      </c>
      <c r="AJ2749" s="1">
        <v>2.8801724910736084</v>
      </c>
      <c r="AK2749" s="1">
        <v>0</v>
      </c>
      <c r="AL2749" s="1">
        <v>0</v>
      </c>
      <c r="AM2749" s="1">
        <v>-93.092584702787832</v>
      </c>
    </row>
    <row r="2750" spans="5:39" x14ac:dyDescent="0.2">
      <c r="E2750" s="1" t="str">
        <f t="shared" si="42"/>
        <v>0-0-----0-</v>
      </c>
      <c r="F2750" s="1">
        <v>0</v>
      </c>
      <c r="G2750" s="1" t="s">
        <v>87</v>
      </c>
      <c r="H2750" s="1">
        <v>0</v>
      </c>
      <c r="I2750" s="1" t="s">
        <v>87</v>
      </c>
      <c r="J2750" s="1" t="s">
        <v>87</v>
      </c>
      <c r="K2750" s="1" t="s">
        <v>87</v>
      </c>
      <c r="L2750" s="1" t="s">
        <v>87</v>
      </c>
      <c r="M2750" s="1" t="s">
        <v>87</v>
      </c>
      <c r="N2750" s="1">
        <v>0</v>
      </c>
      <c r="O2750" s="1" t="s">
        <v>87</v>
      </c>
      <c r="P2750" s="1">
        <v>1823</v>
      </c>
      <c r="Q2750" s="1">
        <v>7616676</v>
      </c>
      <c r="R2750" s="1">
        <v>16703.90126335388</v>
      </c>
      <c r="S2750" s="1">
        <v>27.068964004516602</v>
      </c>
      <c r="T2750" s="1">
        <v>-125.3224297593095</v>
      </c>
      <c r="U2750" s="1">
        <v>56.726505785992458</v>
      </c>
      <c r="V2750" s="1">
        <v>112.97828674316406</v>
      </c>
      <c r="W2750" s="1">
        <v>30.776054382324219</v>
      </c>
      <c r="X2750" s="1">
        <v>0.18424470964661863</v>
      </c>
      <c r="Y2750" s="1">
        <v>0.3544459551646939</v>
      </c>
      <c r="Z2750" s="1">
        <v>4.6057886668672792</v>
      </c>
      <c r="AA2750" s="1">
        <v>28.518109474526682</v>
      </c>
      <c r="AB2750" s="1">
        <v>51.67481195209038</v>
      </c>
      <c r="AC2750" s="1">
        <v>14.307317260180163</v>
      </c>
      <c r="AD2750" s="1">
        <v>0.53952669117079421</v>
      </c>
      <c r="AE2750" s="1">
        <v>0.3544459551646939</v>
      </c>
      <c r="AF2750" s="1">
        <v>4.5317012303004622</v>
      </c>
      <c r="AG2750" s="1">
        <v>-16.882260365837283</v>
      </c>
      <c r="AH2750" s="1">
        <v>1.3071137322002016</v>
      </c>
      <c r="AI2750" s="1">
        <v>4.3648019534621758</v>
      </c>
      <c r="AJ2750" s="1">
        <v>1.1297829151153564</v>
      </c>
      <c r="AK2750" s="1">
        <v>0</v>
      </c>
      <c r="AL2750" s="1">
        <v>0</v>
      </c>
      <c r="AM2750" s="1">
        <v>-2.3959623715129035</v>
      </c>
    </row>
    <row r="2751" spans="5:39" x14ac:dyDescent="0.2">
      <c r="E2751" s="1" t="str">
        <f t="shared" si="42"/>
        <v>0-1-----0-</v>
      </c>
      <c r="F2751" s="1">
        <v>0</v>
      </c>
      <c r="G2751" s="1" t="s">
        <v>87</v>
      </c>
      <c r="H2751" s="1">
        <v>1</v>
      </c>
      <c r="I2751" s="1" t="s">
        <v>87</v>
      </c>
      <c r="J2751" s="1" t="s">
        <v>87</v>
      </c>
      <c r="K2751" s="1" t="s">
        <v>87</v>
      </c>
      <c r="L2751" s="1" t="s">
        <v>87</v>
      </c>
      <c r="M2751" s="1" t="s">
        <v>87</v>
      </c>
      <c r="N2751" s="1">
        <v>0</v>
      </c>
      <c r="O2751" s="1" t="s">
        <v>87</v>
      </c>
      <c r="P2751" s="1">
        <v>2590</v>
      </c>
      <c r="Q2751" s="1">
        <v>7577945</v>
      </c>
      <c r="R2751" s="1">
        <v>28339.410351826515</v>
      </c>
      <c r="S2751" s="1">
        <v>49.807945251464844</v>
      </c>
      <c r="T2751" s="1">
        <v>-188.10769295673839</v>
      </c>
      <c r="U2751" s="1">
        <v>57.672315887622325</v>
      </c>
      <c r="V2751" s="1">
        <v>136.3916015625</v>
      </c>
      <c r="W2751" s="1">
        <v>-2.1323597431182861</v>
      </c>
      <c r="X2751" s="1">
        <v>-7.5243617162304606E-3</v>
      </c>
      <c r="Y2751" s="1">
        <v>0.75148341667826823</v>
      </c>
      <c r="Z2751" s="1">
        <v>5.2440602300491763</v>
      </c>
      <c r="AA2751" s="1">
        <v>35.391784976006029</v>
      </c>
      <c r="AB2751" s="1">
        <v>47.570891580764965</v>
      </c>
      <c r="AC2751" s="1">
        <v>10.769489617567823</v>
      </c>
      <c r="AD2751" s="1">
        <v>0.27229017893373464</v>
      </c>
      <c r="AE2751" s="1">
        <v>0.36211664244066172</v>
      </c>
      <c r="AF2751" s="1">
        <v>3.4684469206361355</v>
      </c>
      <c r="AG2751" s="1">
        <v>-13.787309826462876</v>
      </c>
      <c r="AH2751" s="1">
        <v>3.1694780664981113</v>
      </c>
      <c r="AI2751" s="1">
        <v>8.0954335230832264</v>
      </c>
      <c r="AJ2751" s="1">
        <v>1.3639159202575684</v>
      </c>
      <c r="AK2751" s="1">
        <v>0</v>
      </c>
      <c r="AL2751" s="1">
        <v>0</v>
      </c>
      <c r="AM2751" s="1">
        <v>-5.5661781375569568</v>
      </c>
    </row>
    <row r="2752" spans="5:39" x14ac:dyDescent="0.2">
      <c r="E2752" s="1" t="str">
        <f t="shared" si="42"/>
        <v>0-0-----1-</v>
      </c>
      <c r="F2752" s="1">
        <v>0</v>
      </c>
      <c r="G2752" s="1" t="s">
        <v>87</v>
      </c>
      <c r="H2752" s="1">
        <v>0</v>
      </c>
      <c r="I2752" s="1" t="s">
        <v>87</v>
      </c>
      <c r="J2752" s="1" t="s">
        <v>87</v>
      </c>
      <c r="K2752" s="1" t="s">
        <v>87</v>
      </c>
      <c r="L2752" s="1" t="s">
        <v>87</v>
      </c>
      <c r="M2752" s="1" t="s">
        <v>87</v>
      </c>
      <c r="N2752" s="1">
        <v>1</v>
      </c>
      <c r="O2752" s="1" t="s">
        <v>87</v>
      </c>
      <c r="P2752" s="1">
        <v>549</v>
      </c>
      <c r="Q2752" s="1">
        <v>2603569</v>
      </c>
      <c r="R2752" s="1">
        <v>17770.040076690926</v>
      </c>
      <c r="S2752" s="1">
        <v>31.307565689086914</v>
      </c>
      <c r="T2752" s="1">
        <v>-244.21890594819757</v>
      </c>
      <c r="U2752" s="1">
        <v>50.533159498305267</v>
      </c>
      <c r="V2752" s="1">
        <v>106.95745086669922</v>
      </c>
      <c r="W2752" s="1">
        <v>-68.746475219726563</v>
      </c>
      <c r="X2752" s="1">
        <v>-0.38686730543676012</v>
      </c>
      <c r="Y2752" s="1">
        <v>0.90748507145383894</v>
      </c>
      <c r="Z2752" s="1">
        <v>21.820623920472244</v>
      </c>
      <c r="AA2752" s="1">
        <v>46.513804704234843</v>
      </c>
      <c r="AB2752" s="1">
        <v>30.332785495602383</v>
      </c>
      <c r="AC2752" s="1">
        <v>0.42530080823669353</v>
      </c>
      <c r="AD2752" s="1">
        <v>0</v>
      </c>
      <c r="AE2752" s="1">
        <v>0.90748507145383894</v>
      </c>
      <c r="AF2752" s="1">
        <v>21.174779696639497</v>
      </c>
      <c r="AG2752" s="1">
        <v>3.2762657151104335</v>
      </c>
      <c r="AH2752" s="1">
        <v>1.3870462510045873</v>
      </c>
      <c r="AI2752" s="1">
        <v>14.765009614684029</v>
      </c>
      <c r="AJ2752" s="1">
        <v>1.0695744752883911</v>
      </c>
      <c r="AK2752" s="1">
        <v>0</v>
      </c>
      <c r="AL2752" s="1">
        <v>0</v>
      </c>
      <c r="AM2752" s="1">
        <v>-1.44649783970572</v>
      </c>
    </row>
    <row r="2753" spans="5:39" x14ac:dyDescent="0.2">
      <c r="E2753" s="1" t="str">
        <f t="shared" si="42"/>
        <v>0-1-----1-</v>
      </c>
      <c r="F2753" s="1">
        <v>0</v>
      </c>
      <c r="G2753" s="1" t="s">
        <v>87</v>
      </c>
      <c r="H2753" s="1">
        <v>1</v>
      </c>
      <c r="I2753" s="1" t="s">
        <v>87</v>
      </c>
      <c r="J2753" s="1" t="s">
        <v>87</v>
      </c>
      <c r="K2753" s="1" t="s">
        <v>87</v>
      </c>
      <c r="L2753" s="1" t="s">
        <v>87</v>
      </c>
      <c r="M2753" s="1" t="s">
        <v>87</v>
      </c>
      <c r="N2753" s="1">
        <v>1</v>
      </c>
      <c r="O2753" s="1" t="s">
        <v>87</v>
      </c>
      <c r="P2753" s="1">
        <v>806</v>
      </c>
      <c r="Q2753" s="1">
        <v>2492874</v>
      </c>
      <c r="R2753" s="1">
        <v>30285.237147903095</v>
      </c>
      <c r="S2753" s="1">
        <v>53.780189514160156</v>
      </c>
      <c r="T2753" s="1">
        <v>-297.80261981132651</v>
      </c>
      <c r="U2753" s="1">
        <v>53.284646231277634</v>
      </c>
      <c r="V2753" s="1">
        <v>135.21577453613281</v>
      </c>
      <c r="W2753" s="1">
        <v>-99.911849975585938</v>
      </c>
      <c r="X2753" s="1">
        <v>-0.32990281531443671</v>
      </c>
      <c r="Y2753" s="1">
        <v>0.60488416181483706</v>
      </c>
      <c r="Z2753" s="1">
        <v>12.706378260593997</v>
      </c>
      <c r="AA2753" s="1">
        <v>54.055961111552364</v>
      </c>
      <c r="AB2753" s="1">
        <v>30.410682609710722</v>
      </c>
      <c r="AC2753" s="1">
        <v>2.1494868974524985</v>
      </c>
      <c r="AD2753" s="1">
        <v>7.2606958875578956E-2</v>
      </c>
      <c r="AE2753" s="1">
        <v>0.12752349296434556</v>
      </c>
      <c r="AF2753" s="1">
        <v>9.0152169744640123</v>
      </c>
      <c r="AG2753" s="1">
        <v>-3.0952190989314392</v>
      </c>
      <c r="AH2753" s="1">
        <v>3.6617770457279106</v>
      </c>
      <c r="AI2753" s="1">
        <v>10.331635678738747</v>
      </c>
      <c r="AJ2753" s="1">
        <v>1.3521578311920166</v>
      </c>
      <c r="AK2753" s="1">
        <v>0</v>
      </c>
      <c r="AL2753" s="1">
        <v>0</v>
      </c>
      <c r="AM2753" s="1">
        <v>-1.507845701273671</v>
      </c>
    </row>
    <row r="2754" spans="5:39" x14ac:dyDescent="0.2">
      <c r="E2754" s="1" t="str">
        <f t="shared" si="42"/>
        <v>1-0-----0-</v>
      </c>
      <c r="F2754" s="1">
        <v>1</v>
      </c>
      <c r="G2754" s="1" t="s">
        <v>87</v>
      </c>
      <c r="H2754" s="1">
        <v>0</v>
      </c>
      <c r="I2754" s="1" t="s">
        <v>87</v>
      </c>
      <c r="J2754" s="1" t="s">
        <v>87</v>
      </c>
      <c r="K2754" s="1" t="s">
        <v>87</v>
      </c>
      <c r="L2754" s="1" t="s">
        <v>87</v>
      </c>
      <c r="M2754" s="1" t="s">
        <v>87</v>
      </c>
      <c r="N2754" s="1">
        <v>0</v>
      </c>
      <c r="O2754" s="1" t="s">
        <v>87</v>
      </c>
      <c r="P2754" s="1">
        <v>1767</v>
      </c>
      <c r="Q2754" s="1">
        <v>4529018</v>
      </c>
      <c r="R2754" s="1">
        <v>29195.779561312331</v>
      </c>
      <c r="S2754" s="1">
        <v>32.980308532714844</v>
      </c>
      <c r="T2754" s="1">
        <v>-233.88622119466365</v>
      </c>
      <c r="U2754" s="1">
        <v>88.925377492338626</v>
      </c>
      <c r="V2754" s="1">
        <v>223.76095581054688</v>
      </c>
      <c r="W2754" s="1">
        <v>70.599555969238281</v>
      </c>
      <c r="X2754" s="1">
        <v>0.24181425202562692</v>
      </c>
      <c r="Y2754" s="1">
        <v>6.294962837418619E-2</v>
      </c>
      <c r="Z2754" s="1">
        <v>1.83015390974379</v>
      </c>
      <c r="AA2754" s="1">
        <v>30.291202198798945</v>
      </c>
      <c r="AB2754" s="1">
        <v>51.723243316763146</v>
      </c>
      <c r="AC2754" s="1">
        <v>15.194618347730128</v>
      </c>
      <c r="AD2754" s="1">
        <v>0.89783259858980458</v>
      </c>
      <c r="AE2754" s="1">
        <v>6.294962837418619E-2</v>
      </c>
      <c r="AF2754" s="1">
        <v>1.7837420827208017</v>
      </c>
      <c r="AG2754" s="1">
        <v>-16.046105608173775</v>
      </c>
      <c r="AH2754" s="1">
        <v>4.3653048659420728</v>
      </c>
      <c r="AI2754" s="1">
        <v>1.8636252398110726</v>
      </c>
      <c r="AJ2754" s="1">
        <v>2.2376096248626709</v>
      </c>
      <c r="AK2754" s="1">
        <v>0</v>
      </c>
      <c r="AL2754" s="1">
        <v>0</v>
      </c>
      <c r="AM2754" s="1">
        <v>1.6166204153433141</v>
      </c>
    </row>
    <row r="2755" spans="5:39" x14ac:dyDescent="0.2">
      <c r="E2755" s="1" t="str">
        <f t="shared" ref="E2755:E2818" si="43">CONCATENATE(F2755,G2755,H2755,I2755,J2755,K2755,L2755,M2755,N2755,O2755,)</f>
        <v>1-1-----0-</v>
      </c>
      <c r="F2755" s="1">
        <v>1</v>
      </c>
      <c r="G2755" s="1" t="s">
        <v>87</v>
      </c>
      <c r="H2755" s="1">
        <v>1</v>
      </c>
      <c r="I2755" s="1" t="s">
        <v>87</v>
      </c>
      <c r="J2755" s="1" t="s">
        <v>87</v>
      </c>
      <c r="K2755" s="1" t="s">
        <v>87</v>
      </c>
      <c r="L2755" s="1" t="s">
        <v>87</v>
      </c>
      <c r="M2755" s="1" t="s">
        <v>87</v>
      </c>
      <c r="N2755" s="1">
        <v>0</v>
      </c>
      <c r="O2755" s="1" t="s">
        <v>87</v>
      </c>
      <c r="P2755" s="1">
        <v>5885</v>
      </c>
      <c r="Q2755" s="1">
        <v>11106960</v>
      </c>
      <c r="R2755" s="1">
        <v>58776.541882853933</v>
      </c>
      <c r="S2755" s="1">
        <v>64.726722717285156</v>
      </c>
      <c r="T2755" s="1">
        <v>-372.17000918599331</v>
      </c>
      <c r="U2755" s="1">
        <v>92.550916966897034</v>
      </c>
      <c r="V2755" s="1">
        <v>293.74176025390625</v>
      </c>
      <c r="W2755" s="1">
        <v>30.108776092529297</v>
      </c>
      <c r="X2755" s="1">
        <v>5.1225837941501137E-2</v>
      </c>
      <c r="Y2755" s="1">
        <v>0.22692077760251231</v>
      </c>
      <c r="Z2755" s="1">
        <v>2.3609340449591967</v>
      </c>
      <c r="AA2755" s="1">
        <v>35.964845466266198</v>
      </c>
      <c r="AB2755" s="1">
        <v>54.256754323415223</v>
      </c>
      <c r="AC2755" s="1">
        <v>7.0744200033132376</v>
      </c>
      <c r="AD2755" s="1">
        <v>0.11612538444362815</v>
      </c>
      <c r="AE2755" s="1">
        <v>0.13727428567312749</v>
      </c>
      <c r="AF2755" s="1">
        <v>1.30944921022494</v>
      </c>
      <c r="AG2755" s="1">
        <v>-7.8406871686220887</v>
      </c>
      <c r="AH2755" s="1">
        <v>10.032490682863296</v>
      </c>
      <c r="AI2755" s="1">
        <v>4.7274233902209319</v>
      </c>
      <c r="AJ2755" s="1">
        <v>2.9374175071716309</v>
      </c>
      <c r="AK2755" s="1">
        <v>0</v>
      </c>
      <c r="AL2755" s="1">
        <v>0</v>
      </c>
      <c r="AM2755" s="1">
        <v>9.0668880175205189</v>
      </c>
    </row>
    <row r="2756" spans="5:39" x14ac:dyDescent="0.2">
      <c r="E2756" s="1" t="str">
        <f t="shared" si="43"/>
        <v>1-0-----1-</v>
      </c>
      <c r="F2756" s="1">
        <v>1</v>
      </c>
      <c r="G2756" s="1" t="s">
        <v>87</v>
      </c>
      <c r="H2756" s="1">
        <v>0</v>
      </c>
      <c r="I2756" s="1" t="s">
        <v>87</v>
      </c>
      <c r="J2756" s="1" t="s">
        <v>87</v>
      </c>
      <c r="K2756" s="1" t="s">
        <v>87</v>
      </c>
      <c r="L2756" s="1" t="s">
        <v>87</v>
      </c>
      <c r="M2756" s="1" t="s">
        <v>87</v>
      </c>
      <c r="N2756" s="1">
        <v>1</v>
      </c>
      <c r="O2756" s="1" t="s">
        <v>87</v>
      </c>
      <c r="P2756" s="1">
        <v>584</v>
      </c>
      <c r="Q2756" s="1">
        <v>1603258</v>
      </c>
      <c r="R2756" s="1">
        <v>30858.754278841472</v>
      </c>
      <c r="S2756" s="1">
        <v>34.675685882568359</v>
      </c>
      <c r="T2756" s="1">
        <v>-385.42507157090455</v>
      </c>
      <c r="U2756" s="1">
        <v>76.530298324321464</v>
      </c>
      <c r="V2756" s="1">
        <v>221.25459289550781</v>
      </c>
      <c r="W2756" s="1">
        <v>-66.272171020507813</v>
      </c>
      <c r="X2756" s="1">
        <v>-0.21475970942206116</v>
      </c>
      <c r="Y2756" s="1">
        <v>0.4585662444846681</v>
      </c>
      <c r="Z2756" s="1">
        <v>14.470846239345134</v>
      </c>
      <c r="AA2756" s="1">
        <v>48.942278784824403</v>
      </c>
      <c r="AB2756" s="1">
        <v>34.893448216070027</v>
      </c>
      <c r="AC2756" s="1">
        <v>1.2348605152757697</v>
      </c>
      <c r="AD2756" s="1">
        <v>0</v>
      </c>
      <c r="AE2756" s="1">
        <v>0.4585662444846681</v>
      </c>
      <c r="AF2756" s="1">
        <v>14.423130899705475</v>
      </c>
      <c r="AG2756" s="1">
        <v>-3.3374074499812707</v>
      </c>
      <c r="AH2756" s="1">
        <v>4.8377489646034437</v>
      </c>
      <c r="AI2756" s="1">
        <v>12.747788868742346</v>
      </c>
      <c r="AJ2756" s="1">
        <v>2.2125458717346191</v>
      </c>
      <c r="AK2756" s="1">
        <v>0</v>
      </c>
      <c r="AL2756" s="1">
        <v>0</v>
      </c>
      <c r="AM2756" s="1">
        <v>7.1198749853236141</v>
      </c>
    </row>
    <row r="2757" spans="5:39" x14ac:dyDescent="0.2">
      <c r="E2757" s="1" t="str">
        <f t="shared" si="43"/>
        <v>1-1-----1-</v>
      </c>
      <c r="F2757" s="1">
        <v>1</v>
      </c>
      <c r="G2757" s="1" t="s">
        <v>87</v>
      </c>
      <c r="H2757" s="1">
        <v>1</v>
      </c>
      <c r="I2757" s="1" t="s">
        <v>87</v>
      </c>
      <c r="J2757" s="1" t="s">
        <v>87</v>
      </c>
      <c r="K2757" s="1" t="s">
        <v>87</v>
      </c>
      <c r="L2757" s="1" t="s">
        <v>87</v>
      </c>
      <c r="M2757" s="1" t="s">
        <v>87</v>
      </c>
      <c r="N2757" s="1">
        <v>1</v>
      </c>
      <c r="O2757" s="1" t="s">
        <v>87</v>
      </c>
      <c r="P2757" s="1">
        <v>1880</v>
      </c>
      <c r="Q2757" s="1">
        <v>3589378</v>
      </c>
      <c r="R2757" s="1">
        <v>54462.268914839835</v>
      </c>
      <c r="S2757" s="1">
        <v>63.222583770751953</v>
      </c>
      <c r="T2757" s="1">
        <v>-494.26950802934277</v>
      </c>
      <c r="U2757" s="1">
        <v>87.196008343824886</v>
      </c>
      <c r="V2757" s="1">
        <v>284.39022827148438</v>
      </c>
      <c r="W2757" s="1">
        <v>-93.68804931640625</v>
      </c>
      <c r="X2757" s="1">
        <v>-0.17202377202261254</v>
      </c>
      <c r="Y2757" s="1">
        <v>0.92751446072272137</v>
      </c>
      <c r="Z2757" s="1">
        <v>5.8978463678108017</v>
      </c>
      <c r="AA2757" s="1">
        <v>51.000229009037227</v>
      </c>
      <c r="AB2757" s="1">
        <v>41.206944490103858</v>
      </c>
      <c r="AC2757" s="1">
        <v>0.96746567232540004</v>
      </c>
      <c r="AD2757" s="1">
        <v>0</v>
      </c>
      <c r="AE2757" s="1">
        <v>0.51908715103285308</v>
      </c>
      <c r="AF2757" s="1">
        <v>3.5803139151128689</v>
      </c>
      <c r="AG2757" s="1">
        <v>-2.3653849040369792</v>
      </c>
      <c r="AH2757" s="1">
        <v>10.086687582350285</v>
      </c>
      <c r="AI2757" s="1">
        <v>13.053974637149071</v>
      </c>
      <c r="AJ2757" s="1">
        <v>2.8439021110534668</v>
      </c>
      <c r="AK2757" s="1">
        <v>0</v>
      </c>
      <c r="AL2757" s="1">
        <v>0</v>
      </c>
      <c r="AM2757" s="1">
        <v>8.2199498955761854</v>
      </c>
    </row>
    <row r="2758" spans="5:39" x14ac:dyDescent="0.2">
      <c r="E2758" s="1" t="str">
        <f t="shared" si="43"/>
        <v>0--1----0-</v>
      </c>
      <c r="F2758" s="1">
        <v>0</v>
      </c>
      <c r="G2758" s="1" t="s">
        <v>87</v>
      </c>
      <c r="H2758" s="1" t="s">
        <v>87</v>
      </c>
      <c r="I2758" s="1">
        <v>1</v>
      </c>
      <c r="J2758" s="1" t="s">
        <v>87</v>
      </c>
      <c r="K2758" s="1" t="s">
        <v>87</v>
      </c>
      <c r="L2758" s="1" t="s">
        <v>87</v>
      </c>
      <c r="M2758" s="1" t="s">
        <v>87</v>
      </c>
      <c r="N2758" s="1">
        <v>0</v>
      </c>
      <c r="O2758" s="1" t="s">
        <v>87</v>
      </c>
      <c r="P2758" s="1">
        <v>2090</v>
      </c>
      <c r="Q2758" s="1">
        <v>7071085</v>
      </c>
      <c r="R2758" s="1">
        <v>12896.235776729065</v>
      </c>
      <c r="S2758" s="1">
        <v>13.925631523132324</v>
      </c>
      <c r="T2758" s="1">
        <v>-102.1611243453016</v>
      </c>
      <c r="U2758" s="1">
        <v>53.89758872256467</v>
      </c>
      <c r="V2758" s="1">
        <v>125.48284912109375</v>
      </c>
      <c r="W2758" s="1">
        <v>59.350337982177734</v>
      </c>
      <c r="X2758" s="1">
        <v>0.46021443008411755</v>
      </c>
      <c r="Y2758" s="1">
        <v>0.41221396716345515</v>
      </c>
      <c r="Z2758" s="1">
        <v>4.2140067613386067</v>
      </c>
      <c r="AA2758" s="1">
        <v>18.800169988056993</v>
      </c>
      <c r="AB2758" s="1">
        <v>54.182363809797216</v>
      </c>
      <c r="AC2758" s="1">
        <v>21.618280645756627</v>
      </c>
      <c r="AD2758" s="1">
        <v>0.77296482788709231</v>
      </c>
      <c r="AE2758" s="1">
        <v>0.41221396716345515</v>
      </c>
      <c r="AF2758" s="1">
        <v>4.2140067613386067</v>
      </c>
      <c r="AG2758" s="1">
        <v>-28.616832224753811</v>
      </c>
      <c r="AH2758" s="1">
        <v>0.89449409707338756</v>
      </c>
      <c r="AI2758" s="1">
        <v>3.7328985806350947</v>
      </c>
      <c r="AJ2758" s="1">
        <v>1.2548284530639648</v>
      </c>
      <c r="AK2758" s="1">
        <v>0</v>
      </c>
      <c r="AL2758" s="1">
        <v>0</v>
      </c>
      <c r="AM2758" s="1">
        <v>6.1204612185682494</v>
      </c>
    </row>
    <row r="2759" spans="5:39" x14ac:dyDescent="0.2">
      <c r="E2759" s="1" t="str">
        <f t="shared" si="43"/>
        <v>0--2----0-</v>
      </c>
      <c r="F2759" s="1">
        <v>0</v>
      </c>
      <c r="G2759" s="1" t="s">
        <v>87</v>
      </c>
      <c r="H2759" s="1" t="s">
        <v>87</v>
      </c>
      <c r="I2759" s="1">
        <v>2</v>
      </c>
      <c r="J2759" s="1" t="s">
        <v>87</v>
      </c>
      <c r="K2759" s="1" t="s">
        <v>87</v>
      </c>
      <c r="L2759" s="1" t="s">
        <v>87</v>
      </c>
      <c r="M2759" s="1" t="s">
        <v>87</v>
      </c>
      <c r="N2759" s="1">
        <v>0</v>
      </c>
      <c r="O2759" s="1" t="s">
        <v>87</v>
      </c>
      <c r="P2759" s="1">
        <v>1907</v>
      </c>
      <c r="Q2759" s="1">
        <v>6580320</v>
      </c>
      <c r="R2759" s="1">
        <v>25698.143157050923</v>
      </c>
      <c r="S2759" s="1">
        <v>52.649051666259766</v>
      </c>
      <c r="T2759" s="1">
        <v>-181.95821199449935</v>
      </c>
      <c r="U2759" s="1">
        <v>58.711806497331224</v>
      </c>
      <c r="V2759" s="1">
        <v>125.75984191894531</v>
      </c>
      <c r="W2759" s="1">
        <v>22.279993057250977</v>
      </c>
      <c r="X2759" s="1">
        <v>8.6698844041336529E-2</v>
      </c>
      <c r="Y2759" s="1">
        <v>0.38432781384491937</v>
      </c>
      <c r="Z2759" s="1">
        <v>4.7114122109563059</v>
      </c>
      <c r="AA2759" s="1">
        <v>37.410308313273518</v>
      </c>
      <c r="AB2759" s="1">
        <v>51.670055559608045</v>
      </c>
      <c r="AC2759" s="1">
        <v>5.7164393220998377</v>
      </c>
      <c r="AD2759" s="1">
        <v>0.10745678021737545</v>
      </c>
      <c r="AE2759" s="1">
        <v>0.38432781384491937</v>
      </c>
      <c r="AF2759" s="1">
        <v>4.7114122109563059</v>
      </c>
      <c r="AG2759" s="1">
        <v>-4.5731888698272964</v>
      </c>
      <c r="AH2759" s="1">
        <v>2.5462663531717902</v>
      </c>
      <c r="AI2759" s="1">
        <v>10.36368886508852</v>
      </c>
      <c r="AJ2759" s="1">
        <v>1.2575984001159668</v>
      </c>
      <c r="AK2759" s="1">
        <v>0</v>
      </c>
      <c r="AL2759" s="1">
        <v>0</v>
      </c>
      <c r="AM2759" s="1">
        <v>11.429790775748435</v>
      </c>
    </row>
    <row r="2760" spans="5:39" x14ac:dyDescent="0.2">
      <c r="E2760" s="1" t="str">
        <f t="shared" si="43"/>
        <v>0--3----0-</v>
      </c>
      <c r="F2760" s="1">
        <v>0</v>
      </c>
      <c r="G2760" s="1" t="s">
        <v>87</v>
      </c>
      <c r="H2760" s="1" t="s">
        <v>87</v>
      </c>
      <c r="I2760" s="1">
        <v>3</v>
      </c>
      <c r="J2760" s="1" t="s">
        <v>87</v>
      </c>
      <c r="K2760" s="1" t="s">
        <v>87</v>
      </c>
      <c r="L2760" s="1" t="s">
        <v>87</v>
      </c>
      <c r="M2760" s="1" t="s">
        <v>87</v>
      </c>
      <c r="N2760" s="1">
        <v>0</v>
      </c>
      <c r="O2760" s="1" t="s">
        <v>87</v>
      </c>
      <c r="P2760" s="1">
        <v>416</v>
      </c>
      <c r="Q2760" s="1">
        <v>1543216</v>
      </c>
      <c r="R2760" s="1">
        <v>52935.112194943256</v>
      </c>
      <c r="S2760" s="1">
        <v>89.877548217773438</v>
      </c>
      <c r="T2760" s="1">
        <v>-298.25820806654991</v>
      </c>
      <c r="U2760" s="1">
        <v>65.867738100332616</v>
      </c>
      <c r="V2760" s="1">
        <v>116.15165710449219</v>
      </c>
      <c r="W2760" s="1">
        <v>-225.52151489257813</v>
      </c>
      <c r="X2760" s="1">
        <v>-0.42603388477208437</v>
      </c>
      <c r="Y2760" s="1">
        <v>1.9119812132585456</v>
      </c>
      <c r="Z2760" s="1">
        <v>9.0847943515360132</v>
      </c>
      <c r="AA2760" s="1">
        <v>68.882645073664349</v>
      </c>
      <c r="AB2760" s="1">
        <v>20.053122829208615</v>
      </c>
      <c r="AC2760" s="1">
        <v>6.745653233247971E-2</v>
      </c>
      <c r="AD2760" s="1">
        <v>0</v>
      </c>
      <c r="AE2760" s="1">
        <v>0</v>
      </c>
      <c r="AF2760" s="1">
        <v>0</v>
      </c>
      <c r="AG2760" s="1">
        <v>-0.40246284560740075</v>
      </c>
      <c r="AH2760" s="1">
        <v>7.0590902753996598</v>
      </c>
      <c r="AI2760" s="1">
        <v>0</v>
      </c>
      <c r="AJ2760" s="1">
        <v>1.161516547203064</v>
      </c>
      <c r="AK2760" s="1">
        <v>0</v>
      </c>
      <c r="AL2760" s="1">
        <v>0</v>
      </c>
      <c r="AM2760" s="1">
        <v>-115.93933916690014</v>
      </c>
    </row>
    <row r="2761" spans="5:39" x14ac:dyDescent="0.2">
      <c r="E2761" s="1" t="str">
        <f t="shared" si="43"/>
        <v>0--1----1-</v>
      </c>
      <c r="F2761" s="1">
        <v>0</v>
      </c>
      <c r="G2761" s="1" t="s">
        <v>87</v>
      </c>
      <c r="H2761" s="1" t="s">
        <v>87</v>
      </c>
      <c r="I2761" s="1">
        <v>1</v>
      </c>
      <c r="J2761" s="1" t="s">
        <v>87</v>
      </c>
      <c r="K2761" s="1" t="s">
        <v>87</v>
      </c>
      <c r="L2761" s="1" t="s">
        <v>87</v>
      </c>
      <c r="M2761" s="1" t="s">
        <v>87</v>
      </c>
      <c r="N2761" s="1">
        <v>1</v>
      </c>
      <c r="O2761" s="1" t="s">
        <v>87</v>
      </c>
      <c r="P2761" s="1">
        <v>551</v>
      </c>
      <c r="Q2761" s="1">
        <v>2120855</v>
      </c>
      <c r="R2761" s="1">
        <v>12871.591072658095</v>
      </c>
      <c r="S2761" s="1">
        <v>14.961613655090332</v>
      </c>
      <c r="T2761" s="1">
        <v>-200.86523354392162</v>
      </c>
      <c r="U2761" s="1">
        <v>46.020870852037667</v>
      </c>
      <c r="V2761" s="1">
        <v>119.26378631591797</v>
      </c>
      <c r="W2761" s="1">
        <v>-15.061190605163574</v>
      </c>
      <c r="X2761" s="1">
        <v>-0.11701110235825186</v>
      </c>
      <c r="Y2761" s="1">
        <v>1.1444912547062389</v>
      </c>
      <c r="Z2761" s="1">
        <v>19.719547069460194</v>
      </c>
      <c r="AA2761" s="1">
        <v>29.191434586522892</v>
      </c>
      <c r="AB2761" s="1">
        <v>47.539836528192644</v>
      </c>
      <c r="AC2761" s="1">
        <v>2.3193476215960072</v>
      </c>
      <c r="AD2761" s="1">
        <v>8.5342939522032382E-2</v>
      </c>
      <c r="AE2761" s="1">
        <v>1.1444912547062389</v>
      </c>
      <c r="AF2761" s="1">
        <v>19.719547069460194</v>
      </c>
      <c r="AG2761" s="1">
        <v>-2.0119444759877609</v>
      </c>
      <c r="AH2761" s="1">
        <v>0.80481808008280098</v>
      </c>
      <c r="AI2761" s="1">
        <v>16.320313999892843</v>
      </c>
      <c r="AJ2761" s="1">
        <v>1.1926379203796387</v>
      </c>
      <c r="AK2761" s="1">
        <v>0</v>
      </c>
      <c r="AL2761" s="1">
        <v>0</v>
      </c>
      <c r="AM2761" s="1">
        <v>5.4061982567251841</v>
      </c>
    </row>
    <row r="2762" spans="5:39" x14ac:dyDescent="0.2">
      <c r="E2762" s="1" t="str">
        <f t="shared" si="43"/>
        <v>0--2----1-</v>
      </c>
      <c r="F2762" s="1">
        <v>0</v>
      </c>
      <c r="G2762" s="1" t="s">
        <v>87</v>
      </c>
      <c r="H2762" s="1" t="s">
        <v>87</v>
      </c>
      <c r="I2762" s="1">
        <v>2</v>
      </c>
      <c r="J2762" s="1" t="s">
        <v>87</v>
      </c>
      <c r="K2762" s="1" t="s">
        <v>87</v>
      </c>
      <c r="L2762" s="1" t="s">
        <v>87</v>
      </c>
      <c r="M2762" s="1" t="s">
        <v>87</v>
      </c>
      <c r="N2762" s="1">
        <v>1</v>
      </c>
      <c r="O2762" s="1" t="s">
        <v>87</v>
      </c>
      <c r="P2762" s="1">
        <v>641</v>
      </c>
      <c r="Q2762" s="1">
        <v>2349516</v>
      </c>
      <c r="R2762" s="1">
        <v>26457.656759271096</v>
      </c>
      <c r="S2762" s="1">
        <v>54.307300567626953</v>
      </c>
      <c r="T2762" s="1">
        <v>-295.82808140989334</v>
      </c>
      <c r="U2762" s="1">
        <v>55.527346587516632</v>
      </c>
      <c r="V2762" s="1">
        <v>124.55105590820313</v>
      </c>
      <c r="W2762" s="1">
        <v>-84.265846252441406</v>
      </c>
      <c r="X2762" s="1">
        <v>-0.31849323248519956</v>
      </c>
      <c r="Y2762" s="1">
        <v>0.10780943819918656</v>
      </c>
      <c r="Z2762" s="1">
        <v>15.229306801911543</v>
      </c>
      <c r="AA2762" s="1">
        <v>63.770665958435693</v>
      </c>
      <c r="AB2762" s="1">
        <v>20.23391200570671</v>
      </c>
      <c r="AC2762" s="1">
        <v>0.65830579574686876</v>
      </c>
      <c r="AD2762" s="1">
        <v>0</v>
      </c>
      <c r="AE2762" s="1">
        <v>0.10780943819918656</v>
      </c>
      <c r="AF2762" s="1">
        <v>15.229306801911543</v>
      </c>
      <c r="AG2762" s="1">
        <v>1.2725686692774616</v>
      </c>
      <c r="AH2762" s="1">
        <v>3.1611985639050859</v>
      </c>
      <c r="AI2762" s="1">
        <v>12.591600878755767</v>
      </c>
      <c r="AJ2762" s="1">
        <v>1.2455105781555176</v>
      </c>
      <c r="AK2762" s="1">
        <v>0</v>
      </c>
      <c r="AL2762" s="1">
        <v>0</v>
      </c>
      <c r="AM2762" s="1">
        <v>14.458465339895183</v>
      </c>
    </row>
    <row r="2763" spans="5:39" x14ac:dyDescent="0.2">
      <c r="E2763" s="1" t="str">
        <f t="shared" si="43"/>
        <v>0--3----1-</v>
      </c>
      <c r="F2763" s="1">
        <v>0</v>
      </c>
      <c r="G2763" s="1" t="s">
        <v>87</v>
      </c>
      <c r="H2763" s="1" t="s">
        <v>87</v>
      </c>
      <c r="I2763" s="1">
        <v>3</v>
      </c>
      <c r="J2763" s="1" t="s">
        <v>87</v>
      </c>
      <c r="K2763" s="1" t="s">
        <v>87</v>
      </c>
      <c r="L2763" s="1" t="s">
        <v>87</v>
      </c>
      <c r="M2763" s="1" t="s">
        <v>87</v>
      </c>
      <c r="N2763" s="1">
        <v>1</v>
      </c>
      <c r="O2763" s="1" t="s">
        <v>87</v>
      </c>
      <c r="P2763" s="1">
        <v>163</v>
      </c>
      <c r="Q2763" s="1">
        <v>626072</v>
      </c>
      <c r="R2763" s="1">
        <v>51593.649898820047</v>
      </c>
      <c r="S2763" s="1">
        <v>89.848068237304688</v>
      </c>
      <c r="T2763" s="1">
        <v>-410.76159833140969</v>
      </c>
      <c r="U2763" s="1">
        <v>58.032452234214375</v>
      </c>
      <c r="V2763" s="1">
        <v>111.76206207275391</v>
      </c>
      <c r="W2763" s="1">
        <v>-316.46084594726563</v>
      </c>
      <c r="X2763" s="1">
        <v>-0.61337169703611738</v>
      </c>
      <c r="Y2763" s="1">
        <v>1.9007398510075517</v>
      </c>
      <c r="Z2763" s="1">
        <v>17.383144430672509</v>
      </c>
      <c r="AA2763" s="1">
        <v>70.464099975721638</v>
      </c>
      <c r="AB2763" s="1">
        <v>10.252015742598296</v>
      </c>
      <c r="AC2763" s="1">
        <v>0</v>
      </c>
      <c r="AD2763" s="1">
        <v>0</v>
      </c>
      <c r="AE2763" s="1">
        <v>0</v>
      </c>
      <c r="AF2763" s="1">
        <v>0</v>
      </c>
      <c r="AG2763" s="1">
        <v>3.3400523235213768</v>
      </c>
      <c r="AH2763" s="1">
        <v>5.758811059219469</v>
      </c>
      <c r="AI2763" s="1">
        <v>0</v>
      </c>
      <c r="AJ2763" s="1">
        <v>1.1176207065582275</v>
      </c>
      <c r="AK2763" s="1">
        <v>0</v>
      </c>
      <c r="AL2763" s="1">
        <v>0</v>
      </c>
      <c r="AM2763" s="1">
        <v>-84.5926419549792</v>
      </c>
    </row>
    <row r="2764" spans="5:39" x14ac:dyDescent="0.2">
      <c r="E2764" s="1" t="str">
        <f t="shared" si="43"/>
        <v>1--1----0-</v>
      </c>
      <c r="F2764" s="1">
        <v>1</v>
      </c>
      <c r="G2764" s="1" t="s">
        <v>87</v>
      </c>
      <c r="H2764" s="1" t="s">
        <v>87</v>
      </c>
      <c r="I2764" s="1">
        <v>1</v>
      </c>
      <c r="J2764" s="1" t="s">
        <v>87</v>
      </c>
      <c r="K2764" s="1" t="s">
        <v>87</v>
      </c>
      <c r="L2764" s="1" t="s">
        <v>87</v>
      </c>
      <c r="M2764" s="1" t="s">
        <v>87</v>
      </c>
      <c r="N2764" s="1">
        <v>0</v>
      </c>
      <c r="O2764" s="1" t="s">
        <v>87</v>
      </c>
      <c r="P2764" s="1">
        <v>2000</v>
      </c>
      <c r="Q2764" s="1">
        <v>3864688</v>
      </c>
      <c r="R2764" s="1">
        <v>20925.764433425516</v>
      </c>
      <c r="S2764" s="1">
        <v>15.862941741943359</v>
      </c>
      <c r="T2764" s="1">
        <v>-208.15686155149379</v>
      </c>
      <c r="U2764" s="1">
        <v>86.006097896334808</v>
      </c>
      <c r="V2764" s="1">
        <v>257.88543701171875</v>
      </c>
      <c r="W2764" s="1">
        <v>119.19756317138672</v>
      </c>
      <c r="X2764" s="1">
        <v>0.56962106952225811</v>
      </c>
      <c r="Y2764" s="1">
        <v>0.10634752404333804</v>
      </c>
      <c r="Z2764" s="1">
        <v>2.5124925996613441</v>
      </c>
      <c r="AA2764" s="1">
        <v>19.747803703688373</v>
      </c>
      <c r="AB2764" s="1">
        <v>52.288981672000432</v>
      </c>
      <c r="AC2764" s="1">
        <v>23.958467022434927</v>
      </c>
      <c r="AD2764" s="1">
        <v>1.3859074781715885</v>
      </c>
      <c r="AE2764" s="1">
        <v>0.10634752404333804</v>
      </c>
      <c r="AF2764" s="1">
        <v>2.5124925996613441</v>
      </c>
      <c r="AG2764" s="1">
        <v>-38.681912884398557</v>
      </c>
      <c r="AH2764" s="1">
        <v>3.9304475494775928</v>
      </c>
      <c r="AI2764" s="1">
        <v>2.8610141660283528</v>
      </c>
      <c r="AJ2764" s="1">
        <v>2.5788545608520508</v>
      </c>
      <c r="AK2764" s="1">
        <v>0</v>
      </c>
      <c r="AL2764" s="1">
        <v>0</v>
      </c>
      <c r="AM2764" s="1">
        <v>15.353331904298551</v>
      </c>
    </row>
    <row r="2765" spans="5:39" x14ac:dyDescent="0.2">
      <c r="E2765" s="1" t="str">
        <f t="shared" si="43"/>
        <v>1--2----0-</v>
      </c>
      <c r="F2765" s="1">
        <v>1</v>
      </c>
      <c r="G2765" s="1" t="s">
        <v>87</v>
      </c>
      <c r="H2765" s="1" t="s">
        <v>87</v>
      </c>
      <c r="I2765" s="1">
        <v>2</v>
      </c>
      <c r="J2765" s="1" t="s">
        <v>87</v>
      </c>
      <c r="K2765" s="1" t="s">
        <v>87</v>
      </c>
      <c r="L2765" s="1" t="s">
        <v>87</v>
      </c>
      <c r="M2765" s="1" t="s">
        <v>87</v>
      </c>
      <c r="N2765" s="1">
        <v>0</v>
      </c>
      <c r="O2765" s="1" t="s">
        <v>87</v>
      </c>
      <c r="P2765" s="1">
        <v>3894</v>
      </c>
      <c r="Q2765" s="1">
        <v>7670438</v>
      </c>
      <c r="R2765" s="1">
        <v>45292.807390780225</v>
      </c>
      <c r="S2765" s="1">
        <v>56.57501220703125</v>
      </c>
      <c r="T2765" s="1">
        <v>-341.46144911006695</v>
      </c>
      <c r="U2765" s="1">
        <v>94.556277646433145</v>
      </c>
      <c r="V2765" s="1">
        <v>286.99591064453125</v>
      </c>
      <c r="W2765" s="1">
        <v>105.99287414550781</v>
      </c>
      <c r="X2765" s="1">
        <v>0.2340170112022768</v>
      </c>
      <c r="Y2765" s="1">
        <v>0.18236246743667051</v>
      </c>
      <c r="Z2765" s="1">
        <v>1.6834240756525245</v>
      </c>
      <c r="AA2765" s="1">
        <v>27.441927045104858</v>
      </c>
      <c r="AB2765" s="1">
        <v>63.71405387801844</v>
      </c>
      <c r="AC2765" s="1">
        <v>6.9782325337875095</v>
      </c>
      <c r="AD2765" s="1">
        <v>0</v>
      </c>
      <c r="AE2765" s="1">
        <v>0.18236246743667051</v>
      </c>
      <c r="AF2765" s="1">
        <v>1.6834240756525245</v>
      </c>
      <c r="AG2765" s="1">
        <v>-1.0691046463444032</v>
      </c>
      <c r="AH2765" s="1">
        <v>8.305743490652377</v>
      </c>
      <c r="AI2765" s="1">
        <v>6.5042918851996658</v>
      </c>
      <c r="AJ2765" s="1">
        <v>2.8699591159820557</v>
      </c>
      <c r="AK2765" s="1">
        <v>0</v>
      </c>
      <c r="AL2765" s="1">
        <v>0</v>
      </c>
      <c r="AM2765" s="1">
        <v>52.16119490303587</v>
      </c>
    </row>
    <row r="2766" spans="5:39" x14ac:dyDescent="0.2">
      <c r="E2766" s="1" t="str">
        <f t="shared" si="43"/>
        <v>1--3----0-</v>
      </c>
      <c r="F2766" s="1">
        <v>1</v>
      </c>
      <c r="G2766" s="1" t="s">
        <v>87</v>
      </c>
      <c r="H2766" s="1" t="s">
        <v>87</v>
      </c>
      <c r="I2766" s="1">
        <v>3</v>
      </c>
      <c r="J2766" s="1" t="s">
        <v>87</v>
      </c>
      <c r="K2766" s="1" t="s">
        <v>87</v>
      </c>
      <c r="L2766" s="1" t="s">
        <v>87</v>
      </c>
      <c r="M2766" s="1" t="s">
        <v>87</v>
      </c>
      <c r="N2766" s="1">
        <v>0</v>
      </c>
      <c r="O2766" s="1" t="s">
        <v>87</v>
      </c>
      <c r="P2766" s="1">
        <v>1758</v>
      </c>
      <c r="Q2766" s="1">
        <v>4100852</v>
      </c>
      <c r="R2766" s="1">
        <v>86998.918555166078</v>
      </c>
      <c r="S2766" s="1">
        <v>90.962821960449219</v>
      </c>
      <c r="T2766" s="1">
        <v>-431.45475896872597</v>
      </c>
      <c r="U2766" s="1">
        <v>90.963821266824937</v>
      </c>
      <c r="V2766" s="1">
        <v>262.86343383789063</v>
      </c>
      <c r="W2766" s="1">
        <v>-151.06849670410156</v>
      </c>
      <c r="X2766" s="1">
        <v>-0.17364410870039598</v>
      </c>
      <c r="Y2766" s="1">
        <v>0.24280320284662799</v>
      </c>
      <c r="Z2766" s="1">
        <v>2.8991536392925177</v>
      </c>
      <c r="AA2766" s="1">
        <v>60.923632454914248</v>
      </c>
      <c r="AB2766" s="1">
        <v>35.623767938955126</v>
      </c>
      <c r="AC2766" s="1">
        <v>0.31064276399148272</v>
      </c>
      <c r="AD2766" s="1">
        <v>0</v>
      </c>
      <c r="AE2766" s="1">
        <v>0</v>
      </c>
      <c r="AF2766" s="1">
        <v>0</v>
      </c>
      <c r="AG2766" s="1">
        <v>-0.50362028627654309</v>
      </c>
      <c r="AH2766" s="1">
        <v>12.754026007333705</v>
      </c>
      <c r="AI2766" s="1">
        <v>0</v>
      </c>
      <c r="AJ2766" s="1">
        <v>2.6286344528198242</v>
      </c>
      <c r="AK2766" s="1">
        <v>0</v>
      </c>
      <c r="AL2766" s="1">
        <v>0</v>
      </c>
      <c r="AM2766" s="1">
        <v>-85.691408415830466</v>
      </c>
    </row>
    <row r="2767" spans="5:39" x14ac:dyDescent="0.2">
      <c r="E2767" s="1" t="str">
        <f t="shared" si="43"/>
        <v>1--1----1-</v>
      </c>
      <c r="F2767" s="1">
        <v>1</v>
      </c>
      <c r="G2767" s="1" t="s">
        <v>87</v>
      </c>
      <c r="H2767" s="1" t="s">
        <v>87</v>
      </c>
      <c r="I2767" s="1">
        <v>1</v>
      </c>
      <c r="J2767" s="1" t="s">
        <v>87</v>
      </c>
      <c r="K2767" s="1" t="s">
        <v>87</v>
      </c>
      <c r="L2767" s="1" t="s">
        <v>87</v>
      </c>
      <c r="M2767" s="1" t="s">
        <v>87</v>
      </c>
      <c r="N2767" s="1">
        <v>1</v>
      </c>
      <c r="O2767" s="1" t="s">
        <v>87</v>
      </c>
      <c r="P2767" s="1">
        <v>571</v>
      </c>
      <c r="Q2767" s="1">
        <v>1213852</v>
      </c>
      <c r="R2767" s="1">
        <v>21313.538690956801</v>
      </c>
      <c r="S2767" s="1">
        <v>16.44050407409668</v>
      </c>
      <c r="T2767" s="1">
        <v>-352.44692826768517</v>
      </c>
      <c r="U2767" s="1">
        <v>77.311458645194421</v>
      </c>
      <c r="V2767" s="1">
        <v>256.74603271484375</v>
      </c>
      <c r="W2767" s="1">
        <v>5.6599617004394531</v>
      </c>
      <c r="X2767" s="1">
        <v>2.6555710820751411E-2</v>
      </c>
      <c r="Y2767" s="1">
        <v>1.1008755597881785</v>
      </c>
      <c r="Z2767" s="1">
        <v>12.678399014047843</v>
      </c>
      <c r="AA2767" s="1">
        <v>38.614509841397471</v>
      </c>
      <c r="AB2767" s="1">
        <v>43.939623611445214</v>
      </c>
      <c r="AC2767" s="1">
        <v>3.6665919733212946</v>
      </c>
      <c r="AD2767" s="1">
        <v>0</v>
      </c>
      <c r="AE2767" s="1">
        <v>1.1008755597881785</v>
      </c>
      <c r="AF2767" s="1">
        <v>12.678399014047843</v>
      </c>
      <c r="AG2767" s="1">
        <v>-11.567580829327476</v>
      </c>
      <c r="AH2767" s="1">
        <v>3.8011656289921456</v>
      </c>
      <c r="AI2767" s="1">
        <v>13.778887405008406</v>
      </c>
      <c r="AJ2767" s="1">
        <v>2.5674605369567871</v>
      </c>
      <c r="AK2767" s="1">
        <v>0</v>
      </c>
      <c r="AL2767" s="1">
        <v>0</v>
      </c>
      <c r="AM2767" s="1">
        <v>18.036912805774879</v>
      </c>
    </row>
    <row r="2768" spans="5:39" x14ac:dyDescent="0.2">
      <c r="E2768" s="1" t="str">
        <f t="shared" si="43"/>
        <v>1--2----1-</v>
      </c>
      <c r="F2768" s="1">
        <v>1</v>
      </c>
      <c r="G2768" s="1" t="s">
        <v>87</v>
      </c>
      <c r="H2768" s="1" t="s">
        <v>87</v>
      </c>
      <c r="I2768" s="1">
        <v>2</v>
      </c>
      <c r="J2768" s="1" t="s">
        <v>87</v>
      </c>
      <c r="K2768" s="1" t="s">
        <v>87</v>
      </c>
      <c r="L2768" s="1" t="s">
        <v>87</v>
      </c>
      <c r="M2768" s="1" t="s">
        <v>87</v>
      </c>
      <c r="N2768" s="1">
        <v>1</v>
      </c>
      <c r="O2768" s="1" t="s">
        <v>87</v>
      </c>
      <c r="P2768" s="1">
        <v>1364</v>
      </c>
      <c r="Q2768" s="1">
        <v>2774727</v>
      </c>
      <c r="R2768" s="1">
        <v>43398.335814318889</v>
      </c>
      <c r="S2768" s="1">
        <v>55.527141571044922</v>
      </c>
      <c r="T2768" s="1">
        <v>-460.25495974516326</v>
      </c>
      <c r="U2768" s="1">
        <v>86.298370906207694</v>
      </c>
      <c r="V2768" s="1">
        <v>273.944091796875</v>
      </c>
      <c r="W2768" s="1">
        <v>-19.864294052124023</v>
      </c>
      <c r="X2768" s="1">
        <v>-4.5772017934314381E-2</v>
      </c>
      <c r="Y2768" s="1">
        <v>0.45485555876307826</v>
      </c>
      <c r="Z2768" s="1">
        <v>7.418892020728526</v>
      </c>
      <c r="AA2768" s="1">
        <v>43.516677496560924</v>
      </c>
      <c r="AB2768" s="1">
        <v>48.248566435544831</v>
      </c>
      <c r="AC2768" s="1">
        <v>0.36100848840264282</v>
      </c>
      <c r="AD2768" s="1">
        <v>0</v>
      </c>
      <c r="AE2768" s="1">
        <v>0.45485555876307826</v>
      </c>
      <c r="AF2768" s="1">
        <v>7.418892020728526</v>
      </c>
      <c r="AG2768" s="1">
        <v>-5.548237540692047E-2</v>
      </c>
      <c r="AH2768" s="1">
        <v>8.5299440877525843</v>
      </c>
      <c r="AI2768" s="1">
        <v>18.224536621771701</v>
      </c>
      <c r="AJ2768" s="1">
        <v>2.73944091796875</v>
      </c>
      <c r="AK2768" s="1">
        <v>0</v>
      </c>
      <c r="AL2768" s="1">
        <v>0</v>
      </c>
      <c r="AM2768" s="1">
        <v>53.449193525629106</v>
      </c>
    </row>
    <row r="2769" spans="5:39" x14ac:dyDescent="0.2">
      <c r="E2769" s="1" t="str">
        <f t="shared" si="43"/>
        <v>1--3----1-</v>
      </c>
      <c r="F2769" s="1">
        <v>1</v>
      </c>
      <c r="G2769" s="1" t="s">
        <v>87</v>
      </c>
      <c r="H2769" s="1" t="s">
        <v>87</v>
      </c>
      <c r="I2769" s="1">
        <v>3</v>
      </c>
      <c r="J2769" s="1" t="s">
        <v>87</v>
      </c>
      <c r="K2769" s="1" t="s">
        <v>87</v>
      </c>
      <c r="L2769" s="1" t="s">
        <v>87</v>
      </c>
      <c r="M2769" s="1" t="s">
        <v>87</v>
      </c>
      <c r="N2769" s="1">
        <v>1</v>
      </c>
      <c r="O2769" s="1" t="s">
        <v>87</v>
      </c>
      <c r="P2769" s="1">
        <v>529</v>
      </c>
      <c r="Q2769" s="1">
        <v>1204057</v>
      </c>
      <c r="R2769" s="1">
        <v>81948.11278406567</v>
      </c>
      <c r="S2769" s="1">
        <v>90.107711791992188</v>
      </c>
      <c r="T2769" s="1">
        <v>-570.70027010977697</v>
      </c>
      <c r="U2769" s="1">
        <v>85.027667759201591</v>
      </c>
      <c r="V2769" s="1">
        <v>252.26412963867188</v>
      </c>
      <c r="W2769" s="1">
        <v>-327.4642333984375</v>
      </c>
      <c r="X2769" s="1">
        <v>-0.39959948102930687</v>
      </c>
      <c r="Y2769" s="1">
        <v>1.2175503319195022</v>
      </c>
      <c r="Z2769" s="1">
        <v>6.9722612799892367</v>
      </c>
      <c r="AA2769" s="1">
        <v>77.992154856456125</v>
      </c>
      <c r="AB2769" s="1">
        <v>13.818033531635129</v>
      </c>
      <c r="AC2769" s="1">
        <v>0</v>
      </c>
      <c r="AD2769" s="1">
        <v>0</v>
      </c>
      <c r="AE2769" s="1">
        <v>0</v>
      </c>
      <c r="AF2769" s="1">
        <v>0</v>
      </c>
      <c r="AG2769" s="1">
        <v>0.29424746604069751</v>
      </c>
      <c r="AH2769" s="1">
        <v>13.021622365546358</v>
      </c>
      <c r="AI2769" s="1">
        <v>0</v>
      </c>
      <c r="AJ2769" s="1">
        <v>2.5226414203643799</v>
      </c>
      <c r="AK2769" s="1">
        <v>0</v>
      </c>
      <c r="AL2769" s="1">
        <v>0</v>
      </c>
      <c r="AM2769" s="1">
        <v>-107.37162712512823</v>
      </c>
    </row>
    <row r="2770" spans="5:39" x14ac:dyDescent="0.2">
      <c r="E2770" s="1" t="str">
        <f t="shared" si="43"/>
        <v>0-----0-0-</v>
      </c>
      <c r="F2770" s="1">
        <v>0</v>
      </c>
      <c r="G2770" s="1" t="s">
        <v>87</v>
      </c>
      <c r="H2770" s="1" t="s">
        <v>87</v>
      </c>
      <c r="I2770" s="1" t="s">
        <v>87</v>
      </c>
      <c r="J2770" s="1" t="s">
        <v>87</v>
      </c>
      <c r="K2770" s="1" t="s">
        <v>87</v>
      </c>
      <c r="L2770" s="1">
        <v>0</v>
      </c>
      <c r="M2770" s="1" t="s">
        <v>87</v>
      </c>
      <c r="N2770" s="1">
        <v>0</v>
      </c>
      <c r="O2770" s="1" t="s">
        <v>87</v>
      </c>
      <c r="P2770" s="1">
        <v>2517</v>
      </c>
      <c r="Q2770" s="1">
        <v>8395688</v>
      </c>
      <c r="R2770" s="1">
        <v>22200.700566617896</v>
      </c>
      <c r="S2770" s="1">
        <v>38.196075439453125</v>
      </c>
      <c r="T2770" s="1">
        <v>-180.95769067730623</v>
      </c>
      <c r="U2770" s="1">
        <v>61.142466147571469</v>
      </c>
      <c r="V2770" s="1">
        <v>124.20651245117188</v>
      </c>
      <c r="W2770" s="1">
        <v>3.7002172470092773</v>
      </c>
      <c r="X2770" s="1">
        <v>1.66671192916007E-2</v>
      </c>
      <c r="Y2770" s="1">
        <v>0.62146187423829946</v>
      </c>
      <c r="Z2770" s="1">
        <v>6.178290570111705</v>
      </c>
      <c r="AA2770" s="1">
        <v>36.157239287596205</v>
      </c>
      <c r="AB2770" s="1">
        <v>44.992012566450782</v>
      </c>
      <c r="AC2770" s="1">
        <v>11.344859408782222</v>
      </c>
      <c r="AD2770" s="1">
        <v>0.70613629282079093</v>
      </c>
      <c r="AE2770" s="1">
        <v>0.51800400396012813</v>
      </c>
      <c r="AF2770" s="1">
        <v>5.1520733023904652</v>
      </c>
      <c r="AG2770" s="1">
        <v>-13.108068340384316</v>
      </c>
      <c r="AH2770" s="1">
        <v>2.7448170016608717</v>
      </c>
      <c r="AI2770" s="1">
        <v>7.6916215216945556</v>
      </c>
      <c r="AJ2770" s="1">
        <v>1.2420650720596313</v>
      </c>
      <c r="AK2770" s="1">
        <v>0</v>
      </c>
      <c r="AL2770" s="1">
        <v>0</v>
      </c>
      <c r="AM2770" s="1">
        <v>1.9805628574806959</v>
      </c>
    </row>
    <row r="2771" spans="5:39" x14ac:dyDescent="0.2">
      <c r="E2771" s="1" t="str">
        <f t="shared" si="43"/>
        <v>0-----1-0-</v>
      </c>
      <c r="F2771" s="1">
        <v>0</v>
      </c>
      <c r="G2771" s="1" t="s">
        <v>87</v>
      </c>
      <c r="H2771" s="1" t="s">
        <v>87</v>
      </c>
      <c r="I2771" s="1" t="s">
        <v>87</v>
      </c>
      <c r="J2771" s="1" t="s">
        <v>87</v>
      </c>
      <c r="K2771" s="1" t="s">
        <v>87</v>
      </c>
      <c r="L2771" s="1">
        <v>1</v>
      </c>
      <c r="M2771" s="1" t="s">
        <v>87</v>
      </c>
      <c r="N2771" s="1">
        <v>0</v>
      </c>
      <c r="O2771" s="1" t="s">
        <v>87</v>
      </c>
      <c r="P2771" s="1">
        <v>1896</v>
      </c>
      <c r="Q2771" s="1">
        <v>6798933</v>
      </c>
      <c r="R2771" s="1">
        <v>22884.847004490595</v>
      </c>
      <c r="S2771" s="1">
        <v>38.672992706298828</v>
      </c>
      <c r="T2771" s="1">
        <v>-126.6001271354337</v>
      </c>
      <c r="U2771" s="1">
        <v>52.327620183562075</v>
      </c>
      <c r="V2771" s="1">
        <v>125.20904541015625</v>
      </c>
      <c r="W2771" s="1">
        <v>27.531742095947266</v>
      </c>
      <c r="X2771" s="1">
        <v>0.12030555454683542</v>
      </c>
      <c r="Y2771" s="1">
        <v>0.46724978757696245</v>
      </c>
      <c r="Z2771" s="1">
        <v>3.3753825784134071</v>
      </c>
      <c r="AA2771" s="1">
        <v>26.74615266836723</v>
      </c>
      <c r="AB2771" s="1">
        <v>55.3529502349854</v>
      </c>
      <c r="AC2771" s="1">
        <v>14.022332621898171</v>
      </c>
      <c r="AD2771" s="1">
        <v>3.5932108758830246E-2</v>
      </c>
      <c r="AE2771" s="1">
        <v>0.16102526675876935</v>
      </c>
      <c r="AF2771" s="1">
        <v>2.5805519777882795</v>
      </c>
      <c r="AG2771" s="1">
        <v>-18.093269301084675</v>
      </c>
      <c r="AH2771" s="1">
        <v>1.6075118105897748</v>
      </c>
      <c r="AI2771" s="1">
        <v>4.4147482792574451</v>
      </c>
      <c r="AJ2771" s="1">
        <v>1.2520904541015625</v>
      </c>
      <c r="AK2771" s="1">
        <v>0</v>
      </c>
      <c r="AL2771" s="1">
        <v>0</v>
      </c>
      <c r="AM2771" s="1">
        <v>-11.33378556523661</v>
      </c>
    </row>
    <row r="2772" spans="5:39" x14ac:dyDescent="0.2">
      <c r="E2772" s="1" t="str">
        <f t="shared" si="43"/>
        <v>0-----0-1-</v>
      </c>
      <c r="F2772" s="1">
        <v>0</v>
      </c>
      <c r="G2772" s="1" t="s">
        <v>87</v>
      </c>
      <c r="H2772" s="1" t="s">
        <v>87</v>
      </c>
      <c r="I2772" s="1" t="s">
        <v>87</v>
      </c>
      <c r="J2772" s="1" t="s">
        <v>87</v>
      </c>
      <c r="K2772" s="1" t="s">
        <v>87</v>
      </c>
      <c r="L2772" s="1">
        <v>0</v>
      </c>
      <c r="M2772" s="1" t="s">
        <v>87</v>
      </c>
      <c r="N2772" s="1">
        <v>1</v>
      </c>
      <c r="O2772" s="1" t="s">
        <v>87</v>
      </c>
      <c r="P2772" s="1">
        <v>1030</v>
      </c>
      <c r="Q2772" s="1">
        <v>3769088</v>
      </c>
      <c r="R2772" s="1">
        <v>23683.946329528517</v>
      </c>
      <c r="S2772" s="1">
        <v>42.0335693359375</v>
      </c>
      <c r="T2772" s="1">
        <v>-287.81001722187131</v>
      </c>
      <c r="U2772" s="1">
        <v>53.345002741727427</v>
      </c>
      <c r="V2772" s="1">
        <v>122.1695556640625</v>
      </c>
      <c r="W2772" s="1">
        <v>-97.290359497070313</v>
      </c>
      <c r="X2772" s="1">
        <v>-0.41078610018538703</v>
      </c>
      <c r="Y2772" s="1">
        <v>1.01332205562725</v>
      </c>
      <c r="Z2772" s="1">
        <v>19.221334179515047</v>
      </c>
      <c r="AA2772" s="1">
        <v>51.627661651837265</v>
      </c>
      <c r="AB2772" s="1">
        <v>27.259379457311688</v>
      </c>
      <c r="AC2772" s="1">
        <v>0.8302804285811316</v>
      </c>
      <c r="AD2772" s="1">
        <v>4.8022227127623447E-2</v>
      </c>
      <c r="AE2772" s="1">
        <v>0.69759581097602386</v>
      </c>
      <c r="AF2772" s="1">
        <v>16.798626086735041</v>
      </c>
      <c r="AG2772" s="1">
        <v>0.10593045256980105</v>
      </c>
      <c r="AH2772" s="1">
        <v>2.8931344670137862</v>
      </c>
      <c r="AI2772" s="1">
        <v>14.379009275940852</v>
      </c>
      <c r="AJ2772" s="1">
        <v>1.2216955423355103</v>
      </c>
      <c r="AK2772" s="1">
        <v>0</v>
      </c>
      <c r="AL2772" s="1">
        <v>0</v>
      </c>
      <c r="AM2772" s="1">
        <v>-2.3729738908003246</v>
      </c>
    </row>
    <row r="2773" spans="5:39" x14ac:dyDescent="0.2">
      <c r="E2773" s="1" t="str">
        <f t="shared" si="43"/>
        <v>0-----1-1-</v>
      </c>
      <c r="F2773" s="1">
        <v>0</v>
      </c>
      <c r="G2773" s="1" t="s">
        <v>87</v>
      </c>
      <c r="H2773" s="1" t="s">
        <v>87</v>
      </c>
      <c r="I2773" s="1" t="s">
        <v>87</v>
      </c>
      <c r="J2773" s="1" t="s">
        <v>87</v>
      </c>
      <c r="K2773" s="1" t="s">
        <v>87</v>
      </c>
      <c r="L2773" s="1">
        <v>1</v>
      </c>
      <c r="M2773" s="1" t="s">
        <v>87</v>
      </c>
      <c r="N2773" s="1">
        <v>1</v>
      </c>
      <c r="O2773" s="1" t="s">
        <v>87</v>
      </c>
      <c r="P2773" s="1">
        <v>325</v>
      </c>
      <c r="Q2773" s="1">
        <v>1327355</v>
      </c>
      <c r="R2773" s="1">
        <v>24481.715772345673</v>
      </c>
      <c r="S2773" s="1">
        <v>43.055870056152344</v>
      </c>
      <c r="T2773" s="1">
        <v>-221.07416524549541</v>
      </c>
      <c r="U2773" s="1">
        <v>47.716298230074933</v>
      </c>
      <c r="V2773" s="1">
        <v>116.833251953125</v>
      </c>
      <c r="W2773" s="1">
        <v>-46.225692749023438</v>
      </c>
      <c r="X2773" s="1">
        <v>-0.18881721027592177</v>
      </c>
      <c r="Y2773" s="1">
        <v>3.8648289267000917E-2</v>
      </c>
      <c r="Z2773" s="1">
        <v>12.08418245307397</v>
      </c>
      <c r="AA2773" s="1">
        <v>46.157508729767095</v>
      </c>
      <c r="AB2773" s="1">
        <v>39.206165645211719</v>
      </c>
      <c r="AC2773" s="1">
        <v>2.5134948826802175</v>
      </c>
      <c r="AD2773" s="1">
        <v>0</v>
      </c>
      <c r="AE2773" s="1">
        <v>3.8648289267000917E-2</v>
      </c>
      <c r="AF2773" s="1">
        <v>10.764490283307781</v>
      </c>
      <c r="AG2773" s="1">
        <v>0.3124496153951597</v>
      </c>
      <c r="AH2773" s="1">
        <v>1.3825547873520083</v>
      </c>
      <c r="AI2773" s="1">
        <v>7.5348614083316789</v>
      </c>
      <c r="AJ2773" s="1">
        <v>1.1683324575424194</v>
      </c>
      <c r="AK2773" s="1">
        <v>0</v>
      </c>
      <c r="AL2773" s="1">
        <v>0</v>
      </c>
      <c r="AM2773" s="1">
        <v>1.0690592474410656</v>
      </c>
    </row>
    <row r="2774" spans="5:39" x14ac:dyDescent="0.2">
      <c r="E2774" s="1" t="str">
        <f t="shared" si="43"/>
        <v>1-----0-0-</v>
      </c>
      <c r="F2774" s="1">
        <v>1</v>
      </c>
      <c r="G2774" s="1" t="s">
        <v>87</v>
      </c>
      <c r="H2774" s="1" t="s">
        <v>87</v>
      </c>
      <c r="I2774" s="1" t="s">
        <v>87</v>
      </c>
      <c r="J2774" s="1" t="s">
        <v>87</v>
      </c>
      <c r="K2774" s="1" t="s">
        <v>87</v>
      </c>
      <c r="L2774" s="1">
        <v>0</v>
      </c>
      <c r="M2774" s="1" t="s">
        <v>87</v>
      </c>
      <c r="N2774" s="1">
        <v>0</v>
      </c>
      <c r="O2774" s="1" t="s">
        <v>87</v>
      </c>
      <c r="P2774" s="1">
        <v>5028</v>
      </c>
      <c r="Q2774" s="1">
        <v>10215786</v>
      </c>
      <c r="R2774" s="1">
        <v>50283.924744810356</v>
      </c>
      <c r="S2774" s="1">
        <v>55.15032958984375</v>
      </c>
      <c r="T2774" s="1">
        <v>-362.39355129732917</v>
      </c>
      <c r="U2774" s="1">
        <v>95.355892348637894</v>
      </c>
      <c r="V2774" s="1">
        <v>276.23391723632813</v>
      </c>
      <c r="W2774" s="1">
        <v>25.12470817565918</v>
      </c>
      <c r="X2774" s="1">
        <v>4.9965686455793655E-2</v>
      </c>
      <c r="Y2774" s="1">
        <v>0.19232979234294845</v>
      </c>
      <c r="Z2774" s="1">
        <v>2.441319737903672</v>
      </c>
      <c r="AA2774" s="1">
        <v>37.925363745873298</v>
      </c>
      <c r="AB2774" s="1">
        <v>50.98864639490295</v>
      </c>
      <c r="AC2774" s="1">
        <v>8.1735756798351105</v>
      </c>
      <c r="AD2774" s="1">
        <v>0.27876464914202392</v>
      </c>
      <c r="AE2774" s="1">
        <v>0.10296809271454982</v>
      </c>
      <c r="AF2774" s="1">
        <v>1.6495059704657085</v>
      </c>
      <c r="AG2774" s="1">
        <v>-8.5272155642033933</v>
      </c>
      <c r="AH2774" s="1">
        <v>9.5278666263932621</v>
      </c>
      <c r="AI2774" s="1">
        <v>4.1833980769671459</v>
      </c>
      <c r="AJ2774" s="1">
        <v>2.7623391151428223</v>
      </c>
      <c r="AK2774" s="1">
        <v>0</v>
      </c>
      <c r="AL2774" s="1">
        <v>0</v>
      </c>
      <c r="AM2774" s="1">
        <v>10.744408898644597</v>
      </c>
    </row>
    <row r="2775" spans="5:39" x14ac:dyDescent="0.2">
      <c r="E2775" s="1" t="str">
        <f t="shared" si="43"/>
        <v>1-----1-0-</v>
      </c>
      <c r="F2775" s="1">
        <v>1</v>
      </c>
      <c r="G2775" s="1" t="s">
        <v>87</v>
      </c>
      <c r="H2775" s="1" t="s">
        <v>87</v>
      </c>
      <c r="I2775" s="1" t="s">
        <v>87</v>
      </c>
      <c r="J2775" s="1" t="s">
        <v>87</v>
      </c>
      <c r="K2775" s="1" t="s">
        <v>87</v>
      </c>
      <c r="L2775" s="1">
        <v>1</v>
      </c>
      <c r="M2775" s="1" t="s">
        <v>87</v>
      </c>
      <c r="N2775" s="1">
        <v>0</v>
      </c>
      <c r="O2775" s="1" t="s">
        <v>87</v>
      </c>
      <c r="P2775" s="1">
        <v>2624</v>
      </c>
      <c r="Q2775" s="1">
        <v>5420192</v>
      </c>
      <c r="R2775" s="1">
        <v>50065.956400679257</v>
      </c>
      <c r="S2775" s="1">
        <v>56.249214172363281</v>
      </c>
      <c r="T2775" s="1">
        <v>-275.048806968007</v>
      </c>
      <c r="U2775" s="1">
        <v>84.234761049335887</v>
      </c>
      <c r="V2775" s="1">
        <v>268.26519775390625</v>
      </c>
      <c r="W2775" s="1">
        <v>73.335960388183594</v>
      </c>
      <c r="X2775" s="1">
        <v>0.14647869662425669</v>
      </c>
      <c r="Y2775" s="1">
        <v>0.15510520660522725</v>
      </c>
      <c r="Z2775" s="1">
        <v>1.7659153033693271</v>
      </c>
      <c r="AA2775" s="1">
        <v>27.528932554418738</v>
      </c>
      <c r="AB2775" s="1">
        <v>58.299410795779927</v>
      </c>
      <c r="AC2775" s="1">
        <v>11.787866555280699</v>
      </c>
      <c r="AD2775" s="1">
        <v>0.46276958454608247</v>
      </c>
      <c r="AE2775" s="1">
        <v>0.13982899498763143</v>
      </c>
      <c r="AF2775" s="1">
        <v>1.0648331276825618</v>
      </c>
      <c r="AG2775" s="1">
        <v>-13.403047994921589</v>
      </c>
      <c r="AH2775" s="1">
        <v>6.2481865100902372</v>
      </c>
      <c r="AI2775" s="1">
        <v>3.359843202509996</v>
      </c>
      <c r="AJ2775" s="1">
        <v>2.6826517581939697</v>
      </c>
      <c r="AK2775" s="1">
        <v>0</v>
      </c>
      <c r="AL2775" s="1">
        <v>0</v>
      </c>
      <c r="AM2775" s="1">
        <v>-0.32015775635103672</v>
      </c>
    </row>
    <row r="2776" spans="5:39" x14ac:dyDescent="0.2">
      <c r="E2776" s="1" t="str">
        <f t="shared" si="43"/>
        <v>1-----0-1-</v>
      </c>
      <c r="F2776" s="1">
        <v>1</v>
      </c>
      <c r="G2776" s="1" t="s">
        <v>87</v>
      </c>
      <c r="H2776" s="1" t="s">
        <v>87</v>
      </c>
      <c r="I2776" s="1" t="s">
        <v>87</v>
      </c>
      <c r="J2776" s="1" t="s">
        <v>87</v>
      </c>
      <c r="K2776" s="1" t="s">
        <v>87</v>
      </c>
      <c r="L2776" s="1">
        <v>0</v>
      </c>
      <c r="M2776" s="1" t="s">
        <v>87</v>
      </c>
      <c r="N2776" s="1">
        <v>1</v>
      </c>
      <c r="O2776" s="1" t="s">
        <v>87</v>
      </c>
      <c r="P2776" s="1">
        <v>2069</v>
      </c>
      <c r="Q2776" s="1">
        <v>4408065</v>
      </c>
      <c r="R2776" s="1">
        <v>46140.1908272004</v>
      </c>
      <c r="S2776" s="1">
        <v>54.009819030761719</v>
      </c>
      <c r="T2776" s="1">
        <v>-474.86323159529616</v>
      </c>
      <c r="U2776" s="1">
        <v>84.99360188321927</v>
      </c>
      <c r="V2776" s="1">
        <v>267.306640625</v>
      </c>
      <c r="W2776" s="1">
        <v>-86.002769470214844</v>
      </c>
      <c r="X2776" s="1">
        <v>-0.18639448153195498</v>
      </c>
      <c r="Y2776" s="1">
        <v>0.6766687877787646</v>
      </c>
      <c r="Z2776" s="1">
        <v>9.1604139231159252</v>
      </c>
      <c r="AA2776" s="1">
        <v>51.861712565490755</v>
      </c>
      <c r="AB2776" s="1">
        <v>37.424652313430038</v>
      </c>
      <c r="AC2776" s="1">
        <v>0.87655241018451402</v>
      </c>
      <c r="AD2776" s="1">
        <v>0</v>
      </c>
      <c r="AE2776" s="1">
        <v>0.5523285160268735</v>
      </c>
      <c r="AF2776" s="1">
        <v>7.8552834406933654</v>
      </c>
      <c r="AG2776" s="1">
        <v>-1.3348801981528577</v>
      </c>
      <c r="AH2776" s="1">
        <v>8.8300491519637916</v>
      </c>
      <c r="AI2776" s="1">
        <v>14.90143561708453</v>
      </c>
      <c r="AJ2776" s="1">
        <v>2.6730663776397705</v>
      </c>
      <c r="AK2776" s="1">
        <v>0</v>
      </c>
      <c r="AL2776" s="1">
        <v>0</v>
      </c>
      <c r="AM2776" s="1">
        <v>14.163626480742794</v>
      </c>
    </row>
    <row r="2777" spans="5:39" x14ac:dyDescent="0.2">
      <c r="E2777" s="1" t="str">
        <f t="shared" si="43"/>
        <v>1-----1-1-</v>
      </c>
      <c r="F2777" s="1">
        <v>1</v>
      </c>
      <c r="G2777" s="1" t="s">
        <v>87</v>
      </c>
      <c r="H2777" s="1" t="s">
        <v>87</v>
      </c>
      <c r="I2777" s="1" t="s">
        <v>87</v>
      </c>
      <c r="J2777" s="1" t="s">
        <v>87</v>
      </c>
      <c r="K2777" s="1" t="s">
        <v>87</v>
      </c>
      <c r="L2777" s="1">
        <v>1</v>
      </c>
      <c r="M2777" s="1" t="s">
        <v>87</v>
      </c>
      <c r="N2777" s="1">
        <v>1</v>
      </c>
      <c r="O2777" s="1" t="s">
        <v>87</v>
      </c>
      <c r="P2777" s="1">
        <v>395</v>
      </c>
      <c r="Q2777" s="1">
        <v>784571</v>
      </c>
      <c r="R2777" s="1">
        <v>52985.968461609722</v>
      </c>
      <c r="S2777" s="1">
        <v>56.648830413818359</v>
      </c>
      <c r="T2777" s="1">
        <v>-380.88068078714525</v>
      </c>
      <c r="U2777" s="1">
        <v>77.774892753675871</v>
      </c>
      <c r="V2777" s="1">
        <v>251.35673522949219</v>
      </c>
      <c r="W2777" s="1">
        <v>-80.843452453613281</v>
      </c>
      <c r="X2777" s="1">
        <v>-0.15257520962778537</v>
      </c>
      <c r="Y2777" s="1">
        <v>1.3785877887405984</v>
      </c>
      <c r="Z2777" s="1">
        <v>5.0860916347914973</v>
      </c>
      <c r="AA2777" s="1">
        <v>41.954647826646664</v>
      </c>
      <c r="AB2777" s="1">
        <v>49.555999393299011</v>
      </c>
      <c r="AC2777" s="1">
        <v>2.0246733565222268</v>
      </c>
      <c r="AD2777" s="1">
        <v>0</v>
      </c>
      <c r="AE2777" s="1">
        <v>0.20864905789278473</v>
      </c>
      <c r="AF2777" s="1">
        <v>1.7187736992573013</v>
      </c>
      <c r="AG2777" s="1">
        <v>-10.141524737843092</v>
      </c>
      <c r="AH2777" s="1">
        <v>6.4209148890313585</v>
      </c>
      <c r="AI2777" s="1">
        <v>2.0484405717765721</v>
      </c>
      <c r="AJ2777" s="1">
        <v>2.5135672092437744</v>
      </c>
      <c r="AK2777" s="1">
        <v>0</v>
      </c>
      <c r="AL2777" s="1">
        <v>0</v>
      </c>
      <c r="AM2777" s="1">
        <v>-27.422224779315126</v>
      </c>
    </row>
    <row r="2778" spans="5:39" x14ac:dyDescent="0.2">
      <c r="E2778" s="1" t="str">
        <f t="shared" si="43"/>
        <v>0-01------</v>
      </c>
      <c r="F2778" s="1">
        <v>0</v>
      </c>
      <c r="G2778" s="1" t="s">
        <v>87</v>
      </c>
      <c r="H2778" s="1">
        <v>0</v>
      </c>
      <c r="I2778" s="1">
        <v>1</v>
      </c>
      <c r="J2778" s="1" t="s">
        <v>87</v>
      </c>
      <c r="K2778" s="1" t="s">
        <v>87</v>
      </c>
      <c r="L2778" s="1" t="s">
        <v>87</v>
      </c>
      <c r="M2778" s="1" t="s">
        <v>87</v>
      </c>
      <c r="N2778" s="1" t="s">
        <v>87</v>
      </c>
      <c r="O2778" s="1" t="s">
        <v>87</v>
      </c>
      <c r="P2778" s="1">
        <v>1541</v>
      </c>
      <c r="Q2778" s="1">
        <v>6392500</v>
      </c>
      <c r="R2778" s="1">
        <v>12046.463116508903</v>
      </c>
      <c r="S2778" s="1">
        <v>13.274331092834473</v>
      </c>
      <c r="T2778" s="1">
        <v>-122.13068214970187</v>
      </c>
      <c r="U2778" s="1">
        <v>51.655226896215666</v>
      </c>
      <c r="V2778" s="1">
        <v>113.56544494628906</v>
      </c>
      <c r="W2778" s="1">
        <v>33.003818511962891</v>
      </c>
      <c r="X2778" s="1">
        <v>0.27397102529399919</v>
      </c>
      <c r="Y2778" s="1">
        <v>0.7919280406726632</v>
      </c>
      <c r="Z2778" s="1">
        <v>8.4396871333594046</v>
      </c>
      <c r="AA2778" s="1">
        <v>22.027250684395778</v>
      </c>
      <c r="AB2778" s="1">
        <v>52.050872115760662</v>
      </c>
      <c r="AC2778" s="1">
        <v>16.047414939382087</v>
      </c>
      <c r="AD2778" s="1">
        <v>0.64284708642940946</v>
      </c>
      <c r="AE2778" s="1">
        <v>0.7919280406726632</v>
      </c>
      <c r="AF2778" s="1">
        <v>8.4396871333594046</v>
      </c>
      <c r="AG2778" s="1">
        <v>-18.097019999143448</v>
      </c>
      <c r="AH2778" s="1">
        <v>0.80392675370927613</v>
      </c>
      <c r="AI2778" s="1">
        <v>6.9746670859058799</v>
      </c>
      <c r="AJ2778" s="1">
        <v>1.1356544494628906</v>
      </c>
      <c r="AK2778" s="1">
        <v>0</v>
      </c>
      <c r="AL2778" s="1">
        <v>0</v>
      </c>
      <c r="AM2778" s="1">
        <v>0.23225602319428554</v>
      </c>
    </row>
    <row r="2779" spans="5:39" x14ac:dyDescent="0.2">
      <c r="E2779" s="1" t="str">
        <f t="shared" si="43"/>
        <v>0-02------</v>
      </c>
      <c r="F2779" s="1">
        <v>0</v>
      </c>
      <c r="G2779" s="1" t="s">
        <v>87</v>
      </c>
      <c r="H2779" s="1">
        <v>0</v>
      </c>
      <c r="I2779" s="1">
        <v>2</v>
      </c>
      <c r="J2779" s="1" t="s">
        <v>87</v>
      </c>
      <c r="K2779" s="1" t="s">
        <v>87</v>
      </c>
      <c r="L2779" s="1" t="s">
        <v>87</v>
      </c>
      <c r="M2779" s="1" t="s">
        <v>87</v>
      </c>
      <c r="N2779" s="1" t="s">
        <v>87</v>
      </c>
      <c r="O2779" s="1" t="s">
        <v>87</v>
      </c>
      <c r="P2779" s="1">
        <v>747</v>
      </c>
      <c r="Q2779" s="1">
        <v>3442756</v>
      </c>
      <c r="R2779" s="1">
        <v>22716.912939037476</v>
      </c>
      <c r="S2779" s="1">
        <v>48.847969055175781</v>
      </c>
      <c r="T2779" s="1">
        <v>-199.34573953530395</v>
      </c>
      <c r="U2779" s="1">
        <v>57.344767025463184</v>
      </c>
      <c r="V2779" s="1">
        <v>108.52206420898438</v>
      </c>
      <c r="W2779" s="1">
        <v>-29.803047180175781</v>
      </c>
      <c r="X2779" s="1">
        <v>-0.13119320948297186</v>
      </c>
      <c r="Y2779" s="1">
        <v>0</v>
      </c>
      <c r="Z2779" s="1">
        <v>10.368379286827182</v>
      </c>
      <c r="AA2779" s="1">
        <v>50.25011938110049</v>
      </c>
      <c r="AB2779" s="1">
        <v>37.203478840789181</v>
      </c>
      <c r="AC2779" s="1">
        <v>2.1780224912831465</v>
      </c>
      <c r="AD2779" s="1">
        <v>0</v>
      </c>
      <c r="AE2779" s="1">
        <v>0</v>
      </c>
      <c r="AF2779" s="1">
        <v>10.368379286827182</v>
      </c>
      <c r="AG2779" s="1">
        <v>-1.6967651959168766</v>
      </c>
      <c r="AH2779" s="1">
        <v>1.7862867690277124</v>
      </c>
      <c r="AI2779" s="1">
        <v>7.8720200486262799</v>
      </c>
      <c r="AJ2779" s="1">
        <v>1.0852206945419312</v>
      </c>
      <c r="AK2779" s="1">
        <v>0</v>
      </c>
      <c r="AL2779" s="1">
        <v>0</v>
      </c>
      <c r="AM2779" s="1">
        <v>-4.2856845649419801</v>
      </c>
    </row>
    <row r="2780" spans="5:39" x14ac:dyDescent="0.2">
      <c r="E2780" s="1" t="str">
        <f t="shared" si="43"/>
        <v>0-03------</v>
      </c>
      <c r="F2780" s="1">
        <v>0</v>
      </c>
      <c r="G2780" s="1" t="s">
        <v>87</v>
      </c>
      <c r="H2780" s="1">
        <v>0</v>
      </c>
      <c r="I2780" s="1">
        <v>3</v>
      </c>
      <c r="J2780" s="1" t="s">
        <v>87</v>
      </c>
      <c r="K2780" s="1" t="s">
        <v>87</v>
      </c>
      <c r="L2780" s="1" t="s">
        <v>87</v>
      </c>
      <c r="M2780" s="1" t="s">
        <v>87</v>
      </c>
      <c r="N2780" s="1" t="s">
        <v>87</v>
      </c>
      <c r="O2780" s="1" t="s">
        <v>87</v>
      </c>
      <c r="P2780" s="1">
        <v>84</v>
      </c>
      <c r="Q2780" s="1">
        <v>384989</v>
      </c>
      <c r="R2780" s="1">
        <v>47476.487735377661</v>
      </c>
      <c r="S2780" s="1">
        <v>90.026321411132813</v>
      </c>
      <c r="T2780" s="1">
        <v>-320.42990643495614</v>
      </c>
      <c r="U2780" s="1">
        <v>93.51930586665712</v>
      </c>
      <c r="V2780" s="1">
        <v>102.36136627197266</v>
      </c>
      <c r="W2780" s="1">
        <v>-137.52922058105469</v>
      </c>
      <c r="X2780" s="1">
        <v>-0.28967859069021484</v>
      </c>
      <c r="Y2780" s="1">
        <v>0</v>
      </c>
      <c r="Z2780" s="1">
        <v>5.8334134222016738</v>
      </c>
      <c r="AA2780" s="1">
        <v>63.656364207808537</v>
      </c>
      <c r="AB2780" s="1">
        <v>30.510222369989791</v>
      </c>
      <c r="AC2780" s="1">
        <v>0</v>
      </c>
      <c r="AD2780" s="1">
        <v>0</v>
      </c>
      <c r="AE2780" s="1">
        <v>0</v>
      </c>
      <c r="AF2780" s="1">
        <v>0</v>
      </c>
      <c r="AG2780" s="1">
        <v>3.8183590555595917</v>
      </c>
      <c r="AH2780" s="1">
        <v>5.9177824538471109</v>
      </c>
      <c r="AI2780" s="1">
        <v>0</v>
      </c>
      <c r="AJ2780" s="1">
        <v>1.0236136913299561</v>
      </c>
      <c r="AK2780" s="1">
        <v>0</v>
      </c>
      <c r="AL2780" s="1">
        <v>1</v>
      </c>
      <c r="AM2780" s="1">
        <v>-22.716120211845745</v>
      </c>
    </row>
    <row r="2781" spans="5:39" x14ac:dyDescent="0.2">
      <c r="E2781" s="1" t="str">
        <f t="shared" si="43"/>
        <v>0-11------</v>
      </c>
      <c r="F2781" s="1">
        <v>0</v>
      </c>
      <c r="G2781" s="1" t="s">
        <v>87</v>
      </c>
      <c r="H2781" s="1">
        <v>1</v>
      </c>
      <c r="I2781" s="1">
        <v>1</v>
      </c>
      <c r="J2781" s="1" t="s">
        <v>87</v>
      </c>
      <c r="K2781" s="1" t="s">
        <v>87</v>
      </c>
      <c r="L2781" s="1" t="s">
        <v>87</v>
      </c>
      <c r="M2781" s="1" t="s">
        <v>87</v>
      </c>
      <c r="N2781" s="1" t="s">
        <v>87</v>
      </c>
      <c r="O2781" s="1" t="s">
        <v>87</v>
      </c>
      <c r="P2781" s="1">
        <v>1100</v>
      </c>
      <c r="Q2781" s="1">
        <v>2799440</v>
      </c>
      <c r="R2781" s="1">
        <v>14818.014377665322</v>
      </c>
      <c r="S2781" s="1">
        <v>16.197731018066406</v>
      </c>
      <c r="T2781" s="1">
        <v>-131.33899750915236</v>
      </c>
      <c r="U2781" s="1">
        <v>53.05060557437762</v>
      </c>
      <c r="V2781" s="1">
        <v>147.98460388183594</v>
      </c>
      <c r="W2781" s="1">
        <v>63.138256072998047</v>
      </c>
      <c r="X2781" s="1">
        <v>0.42609120536530287</v>
      </c>
      <c r="Y2781" s="1">
        <v>9.9912839710799298E-2</v>
      </c>
      <c r="Z2781" s="1">
        <v>6.3116909096104932</v>
      </c>
      <c r="AA2781" s="1">
        <v>19.303575000714428</v>
      </c>
      <c r="AB2781" s="1">
        <v>54.017232017832143</v>
      </c>
      <c r="AC2781" s="1">
        <v>19.718443688737747</v>
      </c>
      <c r="AD2781" s="1">
        <v>0.54914554339439314</v>
      </c>
      <c r="AE2781" s="1">
        <v>9.9912839710799298E-2</v>
      </c>
      <c r="AF2781" s="1">
        <v>6.3116909096104932</v>
      </c>
      <c r="AG2781" s="1">
        <v>-32.482887932817988</v>
      </c>
      <c r="AH2781" s="1">
        <v>1.0333654118508115</v>
      </c>
      <c r="AI2781" s="1">
        <v>5.8665673712026365</v>
      </c>
      <c r="AJ2781" s="1">
        <v>1.4798460006713867</v>
      </c>
      <c r="AK2781" s="1">
        <v>0</v>
      </c>
      <c r="AL2781" s="1">
        <v>0</v>
      </c>
      <c r="AM2781" s="1">
        <v>19.025007676962925</v>
      </c>
    </row>
    <row r="2782" spans="5:39" x14ac:dyDescent="0.2">
      <c r="E2782" s="1" t="str">
        <f t="shared" si="43"/>
        <v>0-12------</v>
      </c>
      <c r="F2782" s="1">
        <v>0</v>
      </c>
      <c r="G2782" s="1" t="s">
        <v>87</v>
      </c>
      <c r="H2782" s="1">
        <v>1</v>
      </c>
      <c r="I2782" s="1">
        <v>2</v>
      </c>
      <c r="J2782" s="1" t="s">
        <v>87</v>
      </c>
      <c r="K2782" s="1" t="s">
        <v>87</v>
      </c>
      <c r="L2782" s="1" t="s">
        <v>87</v>
      </c>
      <c r="M2782" s="1" t="s">
        <v>87</v>
      </c>
      <c r="N2782" s="1" t="s">
        <v>87</v>
      </c>
      <c r="O2782" s="1" t="s">
        <v>87</v>
      </c>
      <c r="P2782" s="1">
        <v>1801</v>
      </c>
      <c r="Q2782" s="1">
        <v>5487080</v>
      </c>
      <c r="R2782" s="1">
        <v>27893.871592043866</v>
      </c>
      <c r="S2782" s="1">
        <v>55.744010925292969</v>
      </c>
      <c r="T2782" s="1">
        <v>-219.80676994209767</v>
      </c>
      <c r="U2782" s="1">
        <v>58.205971669798529</v>
      </c>
      <c r="V2782" s="1">
        <v>136.0577392578125</v>
      </c>
      <c r="W2782" s="1">
        <v>9.3365058898925781</v>
      </c>
      <c r="X2782" s="1">
        <v>3.3471531046108415E-2</v>
      </c>
      <c r="Y2782" s="1">
        <v>0.50706386639159629</v>
      </c>
      <c r="Z2782" s="1">
        <v>5.6657274907601129</v>
      </c>
      <c r="AA2782" s="1">
        <v>40.641488733534047</v>
      </c>
      <c r="AB2782" s="1">
        <v>47.28615219752583</v>
      </c>
      <c r="AC2782" s="1">
        <v>5.7707013566414194</v>
      </c>
      <c r="AD2782" s="1">
        <v>0.12886635514699984</v>
      </c>
      <c r="AE2782" s="1">
        <v>0.50706386639159629</v>
      </c>
      <c r="AF2782" s="1">
        <v>5.6657274907601129</v>
      </c>
      <c r="AG2782" s="1">
        <v>-3.8748442865474271</v>
      </c>
      <c r="AH2782" s="1">
        <v>3.2864081665265759</v>
      </c>
      <c r="AI2782" s="1">
        <v>12.881006398383391</v>
      </c>
      <c r="AJ2782" s="1">
        <v>1.3605773448944092</v>
      </c>
      <c r="AK2782" s="1">
        <v>0</v>
      </c>
      <c r="AL2782" s="1">
        <v>0</v>
      </c>
      <c r="AM2782" s="1">
        <v>22.586993945607407</v>
      </c>
    </row>
    <row r="2783" spans="5:39" x14ac:dyDescent="0.2">
      <c r="E2783" s="1" t="str">
        <f t="shared" si="43"/>
        <v>0-13------</v>
      </c>
      <c r="F2783" s="1">
        <v>0</v>
      </c>
      <c r="G2783" s="1" t="s">
        <v>87</v>
      </c>
      <c r="H2783" s="1">
        <v>1</v>
      </c>
      <c r="I2783" s="1">
        <v>3</v>
      </c>
      <c r="J2783" s="1" t="s">
        <v>87</v>
      </c>
      <c r="K2783" s="1" t="s">
        <v>87</v>
      </c>
      <c r="L2783" s="1" t="s">
        <v>87</v>
      </c>
      <c r="M2783" s="1" t="s">
        <v>87</v>
      </c>
      <c r="N2783" s="1" t="s">
        <v>87</v>
      </c>
      <c r="O2783" s="1" t="s">
        <v>87</v>
      </c>
      <c r="P2783" s="1">
        <v>495</v>
      </c>
      <c r="Q2783" s="1">
        <v>1784299</v>
      </c>
      <c r="R2783" s="1">
        <v>53642.201303554117</v>
      </c>
      <c r="S2783" s="1">
        <v>89.835105895996094</v>
      </c>
      <c r="T2783" s="1">
        <v>-332.94934591213917</v>
      </c>
      <c r="U2783" s="1">
        <v>57.152269159554265</v>
      </c>
      <c r="V2783" s="1">
        <v>117.58690643310547</v>
      </c>
      <c r="W2783" s="1">
        <v>-276.41583251953125</v>
      </c>
      <c r="X2783" s="1">
        <v>-0.51529546849751862</v>
      </c>
      <c r="Y2783" s="1">
        <v>2.3205751950766098</v>
      </c>
      <c r="Z2783" s="1">
        <v>12.698039958549549</v>
      </c>
      <c r="AA2783" s="1">
        <v>70.565191147896172</v>
      </c>
      <c r="AB2783" s="1">
        <v>14.357851458752149</v>
      </c>
      <c r="AC2783" s="1">
        <v>5.8342239725516852E-2</v>
      </c>
      <c r="AD2783" s="1">
        <v>0</v>
      </c>
      <c r="AE2783" s="1">
        <v>0</v>
      </c>
      <c r="AF2783" s="1">
        <v>0</v>
      </c>
      <c r="AG2783" s="1">
        <v>0</v>
      </c>
      <c r="AH2783" s="1">
        <v>6.8491044756426298</v>
      </c>
      <c r="AI2783" s="1">
        <v>0</v>
      </c>
      <c r="AJ2783" s="1">
        <v>1.1758691072463989</v>
      </c>
      <c r="AK2783" s="1">
        <v>0</v>
      </c>
      <c r="AL2783" s="1">
        <v>0</v>
      </c>
      <c r="AM2783" s="1">
        <v>-125.05475335780967</v>
      </c>
    </row>
    <row r="2784" spans="5:39" x14ac:dyDescent="0.2">
      <c r="E2784" s="1" t="str">
        <f t="shared" si="43"/>
        <v>1-01------</v>
      </c>
      <c r="F2784" s="1">
        <v>1</v>
      </c>
      <c r="G2784" s="1" t="s">
        <v>87</v>
      </c>
      <c r="H2784" s="1">
        <v>0</v>
      </c>
      <c r="I2784" s="1">
        <v>1</v>
      </c>
      <c r="J2784" s="1" t="s">
        <v>87</v>
      </c>
      <c r="K2784" s="1" t="s">
        <v>87</v>
      </c>
      <c r="L2784" s="1" t="s">
        <v>87</v>
      </c>
      <c r="M2784" s="1" t="s">
        <v>87</v>
      </c>
      <c r="N2784" s="1" t="s">
        <v>87</v>
      </c>
      <c r="O2784" s="1" t="s">
        <v>87</v>
      </c>
      <c r="P2784" s="1">
        <v>1275</v>
      </c>
      <c r="Q2784" s="1">
        <v>3299467</v>
      </c>
      <c r="R2784" s="1">
        <v>18598.508389281786</v>
      </c>
      <c r="S2784" s="1">
        <v>14.687322616577148</v>
      </c>
      <c r="T2784" s="1">
        <v>-222.06692329556299</v>
      </c>
      <c r="U2784" s="1">
        <v>80.242610930043753</v>
      </c>
      <c r="V2784" s="1">
        <v>223.422119140625</v>
      </c>
      <c r="W2784" s="1">
        <v>69.579147338867188</v>
      </c>
      <c r="X2784" s="1">
        <v>0.37411143884509174</v>
      </c>
      <c r="Y2784" s="1">
        <v>0.30923176379700118</v>
      </c>
      <c r="Z2784" s="1">
        <v>5.7328350306276743</v>
      </c>
      <c r="AA2784" s="1">
        <v>24.433006906873139</v>
      </c>
      <c r="AB2784" s="1">
        <v>50.310095539673526</v>
      </c>
      <c r="AC2784" s="1">
        <v>17.982419584738992</v>
      </c>
      <c r="AD2784" s="1">
        <v>1.2324111742896655</v>
      </c>
      <c r="AE2784" s="1">
        <v>0.30923176379700118</v>
      </c>
      <c r="AF2784" s="1">
        <v>5.7328350306276743</v>
      </c>
      <c r="AG2784" s="1">
        <v>-22.687384366030269</v>
      </c>
      <c r="AH2784" s="1">
        <v>2.889176945710465</v>
      </c>
      <c r="AI2784" s="1">
        <v>6.1176959996095484</v>
      </c>
      <c r="AJ2784" s="1">
        <v>2.2342212200164795</v>
      </c>
      <c r="AK2784" s="1">
        <v>0</v>
      </c>
      <c r="AL2784" s="1">
        <v>0</v>
      </c>
      <c r="AM2784" s="1">
        <v>1.6618497538511556</v>
      </c>
    </row>
    <row r="2785" spans="5:39" x14ac:dyDescent="0.2">
      <c r="E2785" s="1" t="str">
        <f t="shared" si="43"/>
        <v>1-02------</v>
      </c>
      <c r="F2785" s="1">
        <v>1</v>
      </c>
      <c r="G2785" s="1" t="s">
        <v>87</v>
      </c>
      <c r="H2785" s="1">
        <v>0</v>
      </c>
      <c r="I2785" s="1">
        <v>2</v>
      </c>
      <c r="J2785" s="1" t="s">
        <v>87</v>
      </c>
      <c r="K2785" s="1" t="s">
        <v>87</v>
      </c>
      <c r="L2785" s="1" t="s">
        <v>87</v>
      </c>
      <c r="M2785" s="1" t="s">
        <v>87</v>
      </c>
      <c r="N2785" s="1" t="s">
        <v>87</v>
      </c>
      <c r="O2785" s="1" t="s">
        <v>87</v>
      </c>
      <c r="P2785" s="1">
        <v>893</v>
      </c>
      <c r="Q2785" s="1">
        <v>2336850</v>
      </c>
      <c r="R2785" s="1">
        <v>34245.665093118587</v>
      </c>
      <c r="S2785" s="1">
        <v>47.829490661621094</v>
      </c>
      <c r="T2785" s="1">
        <v>-314.01665007737517</v>
      </c>
      <c r="U2785" s="1">
        <v>91.556018666364878</v>
      </c>
      <c r="V2785" s="1">
        <v>222.21002197265625</v>
      </c>
      <c r="W2785" s="1">
        <v>18.168434143066406</v>
      </c>
      <c r="X2785" s="1">
        <v>5.3053237814666414E-2</v>
      </c>
      <c r="Y2785" s="1">
        <v>0</v>
      </c>
      <c r="Z2785" s="1">
        <v>5.2580610651090138</v>
      </c>
      <c r="AA2785" s="1">
        <v>42.634443802554721</v>
      </c>
      <c r="AB2785" s="1">
        <v>47.201703147399279</v>
      </c>
      <c r="AC2785" s="1">
        <v>4.9057919849369878</v>
      </c>
      <c r="AD2785" s="1">
        <v>0</v>
      </c>
      <c r="AE2785" s="1">
        <v>0</v>
      </c>
      <c r="AF2785" s="1">
        <v>5.2580610651090138</v>
      </c>
      <c r="AG2785" s="1">
        <v>-0.62330867133617529</v>
      </c>
      <c r="AH2785" s="1">
        <v>5.8208682316468847</v>
      </c>
      <c r="AI2785" s="1">
        <v>3.7200721808147978</v>
      </c>
      <c r="AJ2785" s="1">
        <v>2.2221002578735352</v>
      </c>
      <c r="AK2785" s="1">
        <v>0</v>
      </c>
      <c r="AL2785" s="1">
        <v>0</v>
      </c>
      <c r="AM2785" s="1">
        <v>9.5014086591924514</v>
      </c>
    </row>
    <row r="2786" spans="5:39" x14ac:dyDescent="0.2">
      <c r="E2786" s="1" t="str">
        <f t="shared" si="43"/>
        <v>1-03------</v>
      </c>
      <c r="F2786" s="1">
        <v>1</v>
      </c>
      <c r="G2786" s="1" t="s">
        <v>87</v>
      </c>
      <c r="H2786" s="1">
        <v>0</v>
      </c>
      <c r="I2786" s="1">
        <v>3</v>
      </c>
      <c r="J2786" s="1" t="s">
        <v>87</v>
      </c>
      <c r="K2786" s="1" t="s">
        <v>87</v>
      </c>
      <c r="L2786" s="1" t="s">
        <v>87</v>
      </c>
      <c r="M2786" s="1" t="s">
        <v>87</v>
      </c>
      <c r="N2786" s="1" t="s">
        <v>87</v>
      </c>
      <c r="O2786" s="1" t="s">
        <v>87</v>
      </c>
      <c r="P2786" s="1">
        <v>183</v>
      </c>
      <c r="Q2786" s="1">
        <v>495959</v>
      </c>
      <c r="R2786" s="1">
        <v>81278.107005397062</v>
      </c>
      <c r="S2786" s="1">
        <v>90.192543029785156</v>
      </c>
      <c r="T2786" s="1">
        <v>-424.83036138205563</v>
      </c>
      <c r="U2786" s="1">
        <v>94.225368170429675</v>
      </c>
      <c r="V2786" s="1">
        <v>225.22062683105469</v>
      </c>
      <c r="W2786" s="1">
        <v>-118.02532958984375</v>
      </c>
      <c r="X2786" s="1">
        <v>-0.14521171067875213</v>
      </c>
      <c r="Y2786" s="1">
        <v>0</v>
      </c>
      <c r="Z2786" s="1">
        <v>0.57807197772396512</v>
      </c>
      <c r="AA2786" s="1">
        <v>71.39763569166</v>
      </c>
      <c r="AB2786" s="1">
        <v>28.024292330616042</v>
      </c>
      <c r="AC2786" s="1">
        <v>0</v>
      </c>
      <c r="AD2786" s="1">
        <v>0</v>
      </c>
      <c r="AE2786" s="1">
        <v>0</v>
      </c>
      <c r="AF2786" s="1">
        <v>0</v>
      </c>
      <c r="AG2786" s="1">
        <v>-3.4498443574127355</v>
      </c>
      <c r="AH2786" s="1">
        <v>8.8544902424896552</v>
      </c>
      <c r="AI2786" s="1">
        <v>0</v>
      </c>
      <c r="AJ2786" s="1">
        <v>2.2522063255310059</v>
      </c>
      <c r="AK2786" s="1">
        <v>0</v>
      </c>
      <c r="AL2786" s="1">
        <v>0</v>
      </c>
      <c r="AM2786" s="1">
        <v>-18.045616185101139</v>
      </c>
    </row>
    <row r="2787" spans="5:39" x14ac:dyDescent="0.2">
      <c r="E2787" s="1" t="str">
        <f t="shared" si="43"/>
        <v>1-11------</v>
      </c>
      <c r="F2787" s="1">
        <v>1</v>
      </c>
      <c r="G2787" s="1" t="s">
        <v>87</v>
      </c>
      <c r="H2787" s="1">
        <v>1</v>
      </c>
      <c r="I2787" s="1">
        <v>1</v>
      </c>
      <c r="J2787" s="1" t="s">
        <v>87</v>
      </c>
      <c r="K2787" s="1" t="s">
        <v>87</v>
      </c>
      <c r="L2787" s="1" t="s">
        <v>87</v>
      </c>
      <c r="M2787" s="1" t="s">
        <v>87</v>
      </c>
      <c r="N2787" s="1" t="s">
        <v>87</v>
      </c>
      <c r="O2787" s="1" t="s">
        <v>87</v>
      </c>
      <c r="P2787" s="1">
        <v>1296</v>
      </c>
      <c r="Q2787" s="1">
        <v>1779073</v>
      </c>
      <c r="R2787" s="1">
        <v>25506.467460370175</v>
      </c>
      <c r="S2787" s="1">
        <v>18.437313079833984</v>
      </c>
      <c r="T2787" s="1">
        <v>-280.80761639464185</v>
      </c>
      <c r="U2787" s="1">
        <v>90.762749144446701</v>
      </c>
      <c r="V2787" s="1">
        <v>321.02371215820313</v>
      </c>
      <c r="W2787" s="1">
        <v>133.75373840332031</v>
      </c>
      <c r="X2787" s="1">
        <v>0.5243914650711069</v>
      </c>
      <c r="Y2787" s="1">
        <v>0.40863978038000692</v>
      </c>
      <c r="Z2787" s="1">
        <v>3.4761923765916296</v>
      </c>
      <c r="AA2787" s="1">
        <v>23.931283314400254</v>
      </c>
      <c r="AB2787" s="1">
        <v>50.262299523403478</v>
      </c>
      <c r="AC2787" s="1">
        <v>21.196600701601341</v>
      </c>
      <c r="AD2787" s="1">
        <v>0.72498430362329147</v>
      </c>
      <c r="AE2787" s="1">
        <v>0.40863978038000692</v>
      </c>
      <c r="AF2787" s="1">
        <v>3.4761923765916296</v>
      </c>
      <c r="AG2787" s="1">
        <v>-49.845389012154435</v>
      </c>
      <c r="AH2787" s="1">
        <v>5.7733786025904292</v>
      </c>
      <c r="AI2787" s="1">
        <v>4.270381869029733</v>
      </c>
      <c r="AJ2787" s="1">
        <v>3.2102370262145996</v>
      </c>
      <c r="AK2787" s="1">
        <v>0</v>
      </c>
      <c r="AL2787" s="1">
        <v>0</v>
      </c>
      <c r="AM2787" s="1">
        <v>42.57653386448176</v>
      </c>
    </row>
    <row r="2788" spans="5:39" x14ac:dyDescent="0.2">
      <c r="E2788" s="1" t="str">
        <f t="shared" si="43"/>
        <v>1-12------</v>
      </c>
      <c r="F2788" s="1">
        <v>1</v>
      </c>
      <c r="G2788" s="1" t="s">
        <v>87</v>
      </c>
      <c r="H2788" s="1">
        <v>1</v>
      </c>
      <c r="I2788" s="1">
        <v>2</v>
      </c>
      <c r="J2788" s="1" t="s">
        <v>87</v>
      </c>
      <c r="K2788" s="1" t="s">
        <v>87</v>
      </c>
      <c r="L2788" s="1" t="s">
        <v>87</v>
      </c>
      <c r="M2788" s="1" t="s">
        <v>87</v>
      </c>
      <c r="N2788" s="1" t="s">
        <v>87</v>
      </c>
      <c r="O2788" s="1" t="s">
        <v>87</v>
      </c>
      <c r="P2788" s="1">
        <v>4365</v>
      </c>
      <c r="Q2788" s="1">
        <v>8108315</v>
      </c>
      <c r="R2788" s="1">
        <v>47828.337034652119</v>
      </c>
      <c r="S2788" s="1">
        <v>58.736919403076172</v>
      </c>
      <c r="T2788" s="1">
        <v>-390.02319590992994</v>
      </c>
      <c r="U2788" s="1">
        <v>92.59504629343165</v>
      </c>
      <c r="V2788" s="1">
        <v>301.2010498046875</v>
      </c>
      <c r="W2788" s="1">
        <v>88.234962463378906</v>
      </c>
      <c r="X2788" s="1">
        <v>0.18448260578127934</v>
      </c>
      <c r="Y2788" s="1">
        <v>0.32816929288021002</v>
      </c>
      <c r="Z2788" s="1">
        <v>2.6159195837852871</v>
      </c>
      <c r="AA2788" s="1">
        <v>28.564282468059019</v>
      </c>
      <c r="AB2788" s="1">
        <v>63.180574509007116</v>
      </c>
      <c r="AC2788" s="1">
        <v>5.3110541462683685</v>
      </c>
      <c r="AD2788" s="1">
        <v>0</v>
      </c>
      <c r="AE2788" s="1">
        <v>0.32816929288021002</v>
      </c>
      <c r="AF2788" s="1">
        <v>2.6159195837852871</v>
      </c>
      <c r="AG2788" s="1">
        <v>-0.85071570001212049</v>
      </c>
      <c r="AH2788" s="1">
        <v>9.0986179903723627</v>
      </c>
      <c r="AI2788" s="1">
        <v>11.317472346660042</v>
      </c>
      <c r="AJ2788" s="1">
        <v>3.0120105743408203</v>
      </c>
      <c r="AK2788" s="1">
        <v>0</v>
      </c>
      <c r="AL2788" s="1">
        <v>0</v>
      </c>
      <c r="AM2788" s="1">
        <v>64.896685080464579</v>
      </c>
    </row>
    <row r="2789" spans="5:39" x14ac:dyDescent="0.2">
      <c r="E2789" s="1" t="str">
        <f t="shared" si="43"/>
        <v>1-13------</v>
      </c>
      <c r="F2789" s="1">
        <v>1</v>
      </c>
      <c r="G2789" s="1" t="s">
        <v>87</v>
      </c>
      <c r="H2789" s="1">
        <v>1</v>
      </c>
      <c r="I2789" s="1">
        <v>3</v>
      </c>
      <c r="J2789" s="1" t="s">
        <v>87</v>
      </c>
      <c r="K2789" s="1" t="s">
        <v>87</v>
      </c>
      <c r="L2789" s="1" t="s">
        <v>87</v>
      </c>
      <c r="M2789" s="1" t="s">
        <v>87</v>
      </c>
      <c r="N2789" s="1" t="s">
        <v>87</v>
      </c>
      <c r="O2789" s="1" t="s">
        <v>87</v>
      </c>
      <c r="P2789" s="1">
        <v>2104</v>
      </c>
      <c r="Q2789" s="1">
        <v>4808950</v>
      </c>
      <c r="R2789" s="1">
        <v>86324.307659040685</v>
      </c>
      <c r="S2789" s="1">
        <v>90.828155517578125</v>
      </c>
      <c r="T2789" s="1">
        <v>-467.00201190557311</v>
      </c>
      <c r="U2789" s="1">
        <v>89.14116544285217</v>
      </c>
      <c r="V2789" s="1">
        <v>264.091796875</v>
      </c>
      <c r="W2789" s="1">
        <v>-198.64198303222656</v>
      </c>
      <c r="X2789" s="1">
        <v>-0.23011129590151183</v>
      </c>
      <c r="Y2789" s="1">
        <v>0.51189968704186983</v>
      </c>
      <c r="Z2789" s="1">
        <v>4.1583505754894521</v>
      </c>
      <c r="AA2789" s="1">
        <v>64.117010989925035</v>
      </c>
      <c r="AB2789" s="1">
        <v>30.947836845881117</v>
      </c>
      <c r="AC2789" s="1">
        <v>0.26490190166252509</v>
      </c>
      <c r="AD2789" s="1">
        <v>0</v>
      </c>
      <c r="AE2789" s="1">
        <v>0</v>
      </c>
      <c r="AF2789" s="1">
        <v>0</v>
      </c>
      <c r="AG2789" s="1">
        <v>0</v>
      </c>
      <c r="AH2789" s="1">
        <v>13.223195187025061</v>
      </c>
      <c r="AI2789" s="1">
        <v>0</v>
      </c>
      <c r="AJ2789" s="1">
        <v>2.6409180164337158</v>
      </c>
      <c r="AK2789" s="1">
        <v>0</v>
      </c>
      <c r="AL2789" s="1">
        <v>0</v>
      </c>
      <c r="AM2789" s="1">
        <v>-98.09614511873265</v>
      </c>
    </row>
    <row r="2790" spans="5:39" x14ac:dyDescent="0.2">
      <c r="E2790" s="1" t="str">
        <f t="shared" si="43"/>
        <v>0-0---0---</v>
      </c>
      <c r="F2790" s="1">
        <v>0</v>
      </c>
      <c r="G2790" s="1" t="s">
        <v>87</v>
      </c>
      <c r="H2790" s="1">
        <v>0</v>
      </c>
      <c r="I2790" s="1" t="s">
        <v>87</v>
      </c>
      <c r="J2790" s="1" t="s">
        <v>87</v>
      </c>
      <c r="K2790" s="1" t="s">
        <v>87</v>
      </c>
      <c r="L2790" s="1">
        <v>0</v>
      </c>
      <c r="M2790" s="1" t="s">
        <v>87</v>
      </c>
      <c r="N2790" s="1" t="s">
        <v>87</v>
      </c>
      <c r="O2790" s="1" t="s">
        <v>87</v>
      </c>
      <c r="P2790" s="1">
        <v>1477</v>
      </c>
      <c r="Q2790" s="1">
        <v>6212304</v>
      </c>
      <c r="R2790" s="1">
        <v>16747.168500585274</v>
      </c>
      <c r="S2790" s="1">
        <v>27.960268020629883</v>
      </c>
      <c r="T2790" s="1">
        <v>-177.4740843666516</v>
      </c>
      <c r="U2790" s="1">
        <v>57.672853698540436</v>
      </c>
      <c r="V2790" s="1">
        <v>108.98036956787109</v>
      </c>
      <c r="W2790" s="1">
        <v>-10.02650260925293</v>
      </c>
      <c r="X2790" s="1">
        <v>-5.9869837751393783E-2</v>
      </c>
      <c r="Y2790" s="1">
        <v>0.80664114312499846</v>
      </c>
      <c r="Z2790" s="1">
        <v>11.30564441147761</v>
      </c>
      <c r="AA2790" s="1">
        <v>37.281095709417954</v>
      </c>
      <c r="AB2790" s="1">
        <v>40.32685779704277</v>
      </c>
      <c r="AC2790" s="1">
        <v>9.6500267855533153</v>
      </c>
      <c r="AD2790" s="1">
        <v>0.62973415338335026</v>
      </c>
      <c r="AE2790" s="1">
        <v>0.80664114312499846</v>
      </c>
      <c r="AF2790" s="1">
        <v>10.944136024251227</v>
      </c>
      <c r="AG2790" s="1">
        <v>-8.9527287652860714</v>
      </c>
      <c r="AH2790" s="1">
        <v>1.5955431631175743</v>
      </c>
      <c r="AI2790" s="1">
        <v>8.9581496394571101</v>
      </c>
      <c r="AJ2790" s="1">
        <v>1.0898036956787109</v>
      </c>
      <c r="AK2790" s="1">
        <v>0</v>
      </c>
      <c r="AL2790" s="1">
        <v>0</v>
      </c>
      <c r="AM2790" s="1">
        <v>-0.8066067443223357</v>
      </c>
    </row>
    <row r="2791" spans="5:39" x14ac:dyDescent="0.2">
      <c r="E2791" s="1" t="str">
        <f t="shared" si="43"/>
        <v>0-0---1---</v>
      </c>
      <c r="F2791" s="1">
        <v>0</v>
      </c>
      <c r="G2791" s="1" t="s">
        <v>87</v>
      </c>
      <c r="H2791" s="1">
        <v>0</v>
      </c>
      <c r="I2791" s="1" t="s">
        <v>87</v>
      </c>
      <c r="J2791" s="1" t="s">
        <v>87</v>
      </c>
      <c r="K2791" s="1" t="s">
        <v>87</v>
      </c>
      <c r="L2791" s="1">
        <v>1</v>
      </c>
      <c r="M2791" s="1" t="s">
        <v>87</v>
      </c>
      <c r="N2791" s="1" t="s">
        <v>87</v>
      </c>
      <c r="O2791" s="1" t="s">
        <v>87</v>
      </c>
      <c r="P2791" s="1">
        <v>895</v>
      </c>
      <c r="Q2791" s="1">
        <v>4007941</v>
      </c>
      <c r="R2791" s="1">
        <v>17329.403667999974</v>
      </c>
      <c r="S2791" s="1">
        <v>28.440851211547852</v>
      </c>
      <c r="T2791" s="1">
        <v>-121.72288752323806</v>
      </c>
      <c r="U2791" s="1">
        <v>51.236453581281637</v>
      </c>
      <c r="V2791" s="1">
        <v>115.26390075683594</v>
      </c>
      <c r="W2791" s="1">
        <v>29.369876861572266</v>
      </c>
      <c r="X2791" s="1">
        <v>0.16948002034141496</v>
      </c>
      <c r="Y2791" s="1">
        <v>1.2799589614717383E-2</v>
      </c>
      <c r="Z2791" s="1">
        <v>5.4038220622509163</v>
      </c>
      <c r="AA2791" s="1">
        <v>26.625541643452337</v>
      </c>
      <c r="AB2791" s="1">
        <v>55.400291571158355</v>
      </c>
      <c r="AC2791" s="1">
        <v>12.508317861964535</v>
      </c>
      <c r="AD2791" s="1">
        <v>4.9227271559137226E-2</v>
      </c>
      <c r="AE2791" s="1">
        <v>1.2799589614717383E-2</v>
      </c>
      <c r="AF2791" s="1">
        <v>5.4038220622509163</v>
      </c>
      <c r="AG2791" s="1">
        <v>-16.077992685426956</v>
      </c>
      <c r="AH2791" s="1">
        <v>0.91197281586567913</v>
      </c>
      <c r="AI2791" s="1">
        <v>4.0011204664399456</v>
      </c>
      <c r="AJ2791" s="1">
        <v>1.1526390314102173</v>
      </c>
      <c r="AK2791" s="1">
        <v>0</v>
      </c>
      <c r="AL2791" s="1">
        <v>0</v>
      </c>
      <c r="AM2791" s="1">
        <v>-4.2426871358259959</v>
      </c>
    </row>
    <row r="2792" spans="5:39" x14ac:dyDescent="0.2">
      <c r="E2792" s="1" t="str">
        <f t="shared" si="43"/>
        <v>0-1---0---</v>
      </c>
      <c r="F2792" s="1">
        <v>0</v>
      </c>
      <c r="G2792" s="1" t="s">
        <v>87</v>
      </c>
      <c r="H2792" s="1">
        <v>1</v>
      </c>
      <c r="I2792" s="1" t="s">
        <v>87</v>
      </c>
      <c r="J2792" s="1" t="s">
        <v>87</v>
      </c>
      <c r="K2792" s="1" t="s">
        <v>87</v>
      </c>
      <c r="L2792" s="1">
        <v>0</v>
      </c>
      <c r="M2792" s="1" t="s">
        <v>87</v>
      </c>
      <c r="N2792" s="1" t="s">
        <v>87</v>
      </c>
      <c r="O2792" s="1" t="s">
        <v>87</v>
      </c>
      <c r="P2792" s="1">
        <v>2070</v>
      </c>
      <c r="Q2792" s="1">
        <v>5952472</v>
      </c>
      <c r="R2792" s="1">
        <v>28831.472265162676</v>
      </c>
      <c r="S2792" s="1">
        <v>51.308578491210938</v>
      </c>
      <c r="T2792" s="1">
        <v>-252.2519434128601</v>
      </c>
      <c r="U2792" s="1">
        <v>59.826199820263781</v>
      </c>
      <c r="V2792" s="1">
        <v>138.8074951171875</v>
      </c>
      <c r="W2792" s="1">
        <v>-45.920818328857422</v>
      </c>
      <c r="X2792" s="1">
        <v>-0.15927323414678324</v>
      </c>
      <c r="Y2792" s="1">
        <v>0.67632405494725556</v>
      </c>
      <c r="Z2792" s="1">
        <v>9.0859394214706093</v>
      </c>
      <c r="AA2792" s="1">
        <v>44.780151842797409</v>
      </c>
      <c r="AB2792" s="1">
        <v>38.632554676443668</v>
      </c>
      <c r="AC2792" s="1">
        <v>6.4558724509749892</v>
      </c>
      <c r="AD2792" s="1">
        <v>0.36915755336606371</v>
      </c>
      <c r="AE2792" s="1">
        <v>0.33048454490840107</v>
      </c>
      <c r="AF2792" s="1">
        <v>6.4817440552429311</v>
      </c>
      <c r="AG2792" s="1">
        <v>-9.0777282356396984</v>
      </c>
      <c r="AH2792" s="1">
        <v>4.0381721057470337</v>
      </c>
      <c r="AI2792" s="1">
        <v>10.604242571199343</v>
      </c>
      <c r="AJ2792" s="1">
        <v>1.3880748748779297</v>
      </c>
      <c r="AK2792" s="1">
        <v>0</v>
      </c>
      <c r="AL2792" s="1">
        <v>0</v>
      </c>
      <c r="AM2792" s="1">
        <v>2.1327486637229378</v>
      </c>
    </row>
    <row r="2793" spans="5:39" x14ac:dyDescent="0.2">
      <c r="E2793" s="1" t="str">
        <f t="shared" si="43"/>
        <v>0-1---1---</v>
      </c>
      <c r="F2793" s="1">
        <v>0</v>
      </c>
      <c r="G2793" s="1" t="s">
        <v>87</v>
      </c>
      <c r="H2793" s="1">
        <v>1</v>
      </c>
      <c r="I2793" s="1" t="s">
        <v>87</v>
      </c>
      <c r="J2793" s="1" t="s">
        <v>87</v>
      </c>
      <c r="K2793" s="1" t="s">
        <v>87</v>
      </c>
      <c r="L2793" s="1">
        <v>1</v>
      </c>
      <c r="M2793" s="1" t="s">
        <v>87</v>
      </c>
      <c r="N2793" s="1" t="s">
        <v>87</v>
      </c>
      <c r="O2793" s="1" t="s">
        <v>87</v>
      </c>
      <c r="P2793" s="1">
        <v>1326</v>
      </c>
      <c r="Q2793" s="1">
        <v>4118347</v>
      </c>
      <c r="R2793" s="1">
        <v>28806.033554544283</v>
      </c>
      <c r="S2793" s="1">
        <v>50.043437957763672</v>
      </c>
      <c r="T2793" s="1">
        <v>-161.79586840350191</v>
      </c>
      <c r="U2793" s="1">
        <v>51.903292197488746</v>
      </c>
      <c r="V2793" s="1">
        <v>132.18803405761719</v>
      </c>
      <c r="W2793" s="1">
        <v>1.9706529378890991</v>
      </c>
      <c r="X2793" s="1">
        <v>6.8411117211179514E-3</v>
      </c>
      <c r="Y2793" s="1">
        <v>0.77137744828204136</v>
      </c>
      <c r="Z2793" s="1">
        <v>4.2081932386950394</v>
      </c>
      <c r="AA2793" s="1">
        <v>33.119865810238913</v>
      </c>
      <c r="AB2793" s="1">
        <v>50.102723252800217</v>
      </c>
      <c r="AC2793" s="1">
        <v>11.786427904205256</v>
      </c>
      <c r="AD2793" s="1">
        <v>1.1412345778536875E-2</v>
      </c>
      <c r="AE2793" s="1">
        <v>0.26583481187962066</v>
      </c>
      <c r="AF2793" s="1">
        <v>2.4706757347061821</v>
      </c>
      <c r="AG2793" s="1">
        <v>-14.122304094306653</v>
      </c>
      <c r="AH2793" s="1">
        <v>2.211900276271205</v>
      </c>
      <c r="AI2793" s="1">
        <v>5.8229087941858646</v>
      </c>
      <c r="AJ2793" s="1">
        <v>1.3218803405761719</v>
      </c>
      <c r="AK2793" s="1">
        <v>0</v>
      </c>
      <c r="AL2793" s="1">
        <v>0</v>
      </c>
      <c r="AM2793" s="1">
        <v>-14.237311191886977</v>
      </c>
    </row>
    <row r="2794" spans="5:39" x14ac:dyDescent="0.2">
      <c r="E2794" s="1" t="str">
        <f t="shared" si="43"/>
        <v>1-0---0---</v>
      </c>
      <c r="F2794" s="1">
        <v>1</v>
      </c>
      <c r="G2794" s="1" t="s">
        <v>87</v>
      </c>
      <c r="H2794" s="1">
        <v>0</v>
      </c>
      <c r="I2794" s="1" t="s">
        <v>87</v>
      </c>
      <c r="J2794" s="1" t="s">
        <v>87</v>
      </c>
      <c r="K2794" s="1" t="s">
        <v>87</v>
      </c>
      <c r="L2794" s="1">
        <v>0</v>
      </c>
      <c r="M2794" s="1" t="s">
        <v>87</v>
      </c>
      <c r="N2794" s="1" t="s">
        <v>87</v>
      </c>
      <c r="O2794" s="1" t="s">
        <v>87</v>
      </c>
      <c r="P2794" s="1">
        <v>1606</v>
      </c>
      <c r="Q2794" s="1">
        <v>4158074</v>
      </c>
      <c r="R2794" s="1">
        <v>28594.642325241679</v>
      </c>
      <c r="S2794" s="1">
        <v>32.728450775146484</v>
      </c>
      <c r="T2794" s="1">
        <v>-297.69207130978111</v>
      </c>
      <c r="U2794" s="1">
        <v>87.825493311299596</v>
      </c>
      <c r="V2794" s="1">
        <v>222.16531372070313</v>
      </c>
      <c r="W2794" s="1">
        <v>18.331094741821289</v>
      </c>
      <c r="X2794" s="1">
        <v>6.4106746058647746E-2</v>
      </c>
      <c r="Y2794" s="1">
        <v>0.20244949945575763</v>
      </c>
      <c r="Z2794" s="1">
        <v>6.7151282059915243</v>
      </c>
      <c r="AA2794" s="1">
        <v>40.00893201996886</v>
      </c>
      <c r="AB2794" s="1">
        <v>42.597606488003819</v>
      </c>
      <c r="AC2794" s="1">
        <v>10.047632629914716</v>
      </c>
      <c r="AD2794" s="1">
        <v>0.42825115666532149</v>
      </c>
      <c r="AE2794" s="1">
        <v>0.20244949945575763</v>
      </c>
      <c r="AF2794" s="1">
        <v>6.6645759551176829</v>
      </c>
      <c r="AG2794" s="1">
        <v>-9.815742225084179</v>
      </c>
      <c r="AH2794" s="1">
        <v>5.1402848428563734</v>
      </c>
      <c r="AI2794" s="1">
        <v>6.0508614227377961</v>
      </c>
      <c r="AJ2794" s="1">
        <v>2.2216529846191406</v>
      </c>
      <c r="AK2794" s="1">
        <v>0</v>
      </c>
      <c r="AL2794" s="1">
        <v>0</v>
      </c>
      <c r="AM2794" s="1">
        <v>4.656958310692545</v>
      </c>
    </row>
    <row r="2795" spans="5:39" x14ac:dyDescent="0.2">
      <c r="E2795" s="1" t="str">
        <f t="shared" si="43"/>
        <v>1-0---1---</v>
      </c>
      <c r="F2795" s="1">
        <v>1</v>
      </c>
      <c r="G2795" s="1" t="s">
        <v>87</v>
      </c>
      <c r="H2795" s="1">
        <v>0</v>
      </c>
      <c r="I2795" s="1" t="s">
        <v>87</v>
      </c>
      <c r="J2795" s="1" t="s">
        <v>87</v>
      </c>
      <c r="K2795" s="1" t="s">
        <v>87</v>
      </c>
      <c r="L2795" s="1">
        <v>1</v>
      </c>
      <c r="M2795" s="1" t="s">
        <v>87</v>
      </c>
      <c r="N2795" s="1" t="s">
        <v>87</v>
      </c>
      <c r="O2795" s="1" t="s">
        <v>87</v>
      </c>
      <c r="P2795" s="1">
        <v>745</v>
      </c>
      <c r="Q2795" s="1">
        <v>1974202</v>
      </c>
      <c r="R2795" s="1">
        <v>31812.406751140716</v>
      </c>
      <c r="S2795" s="1">
        <v>34.887599945068359</v>
      </c>
      <c r="T2795" s="1">
        <v>-222.56338177141535</v>
      </c>
      <c r="U2795" s="1">
        <v>81.175861474947197</v>
      </c>
      <c r="V2795" s="1">
        <v>225.08628845214844</v>
      </c>
      <c r="W2795" s="1">
        <v>69.533523559570313</v>
      </c>
      <c r="X2795" s="1">
        <v>0.21857360275665721</v>
      </c>
      <c r="Y2795" s="1">
        <v>9.0416279590437049E-2</v>
      </c>
      <c r="Z2795" s="1">
        <v>1.8069579506048521</v>
      </c>
      <c r="AA2795" s="1">
        <v>24.970291793848855</v>
      </c>
      <c r="AB2795" s="1">
        <v>57.276155124956816</v>
      </c>
      <c r="AC2795" s="1">
        <v>14.698445245218068</v>
      </c>
      <c r="AD2795" s="1">
        <v>1.1577336057809686</v>
      </c>
      <c r="AE2795" s="1">
        <v>9.0416279590437049E-2</v>
      </c>
      <c r="AF2795" s="1">
        <v>1.7682081164946646</v>
      </c>
      <c r="AG2795" s="1">
        <v>-18.847740670795357</v>
      </c>
      <c r="AH2795" s="1">
        <v>3.116712112112261</v>
      </c>
      <c r="AI2795" s="1">
        <v>1.883524169761623</v>
      </c>
      <c r="AJ2795" s="1">
        <v>2.2508628368377686</v>
      </c>
      <c r="AK2795" s="1">
        <v>0</v>
      </c>
      <c r="AL2795" s="1">
        <v>0</v>
      </c>
      <c r="AM2795" s="1">
        <v>-0.31773738518007066</v>
      </c>
    </row>
    <row r="2796" spans="5:39" x14ac:dyDescent="0.2">
      <c r="E2796" s="1" t="str">
        <f t="shared" si="43"/>
        <v>1-1---0---</v>
      </c>
      <c r="F2796" s="1">
        <v>1</v>
      </c>
      <c r="G2796" s="1" t="s">
        <v>87</v>
      </c>
      <c r="H2796" s="1">
        <v>1</v>
      </c>
      <c r="I2796" s="1" t="s">
        <v>87</v>
      </c>
      <c r="J2796" s="1" t="s">
        <v>87</v>
      </c>
      <c r="K2796" s="1" t="s">
        <v>87</v>
      </c>
      <c r="L2796" s="1">
        <v>0</v>
      </c>
      <c r="M2796" s="1" t="s">
        <v>87</v>
      </c>
      <c r="N2796" s="1" t="s">
        <v>87</v>
      </c>
      <c r="O2796" s="1" t="s">
        <v>87</v>
      </c>
      <c r="P2796" s="1">
        <v>5491</v>
      </c>
      <c r="Q2796" s="1">
        <v>10465777</v>
      </c>
      <c r="R2796" s="1">
        <v>57155.826645255562</v>
      </c>
      <c r="S2796" s="1">
        <v>63.578216552734375</v>
      </c>
      <c r="T2796" s="1">
        <v>-435.47051471632716</v>
      </c>
      <c r="U2796" s="1">
        <v>93.983257189904279</v>
      </c>
      <c r="V2796" s="1">
        <v>293.95541381835938</v>
      </c>
      <c r="W2796" s="1">
        <v>-18.981792449951172</v>
      </c>
      <c r="X2796" s="1">
        <v>-3.3210599100882442E-2</v>
      </c>
      <c r="Y2796" s="1">
        <v>0.39230723146499297</v>
      </c>
      <c r="Z2796" s="1">
        <v>3.5733323956740142</v>
      </c>
      <c r="AA2796" s="1">
        <v>42.967387896761032</v>
      </c>
      <c r="AB2796" s="1">
        <v>48.609424794738125</v>
      </c>
      <c r="AC2796" s="1">
        <v>4.3555867853863113</v>
      </c>
      <c r="AD2796" s="1">
        <v>0.10196089597552098</v>
      </c>
      <c r="AE2796" s="1">
        <v>0.25270937838633484</v>
      </c>
      <c r="AF2796" s="1">
        <v>2.2708108533174363</v>
      </c>
      <c r="AG2796" s="1">
        <v>-4.9859525151285222</v>
      </c>
      <c r="AH2796" s="1">
        <v>10.97714888719219</v>
      </c>
      <c r="AI2796" s="1">
        <v>7.9557654191411213</v>
      </c>
      <c r="AJ2796" s="1">
        <v>2.93955397605896</v>
      </c>
      <c r="AK2796" s="1">
        <v>0</v>
      </c>
      <c r="AL2796" s="1">
        <v>0</v>
      </c>
      <c r="AM2796" s="1">
        <v>14.603100266431216</v>
      </c>
    </row>
    <row r="2797" spans="5:39" x14ac:dyDescent="0.2">
      <c r="E2797" s="1" t="str">
        <f t="shared" si="43"/>
        <v>1-1---1---</v>
      </c>
      <c r="F2797" s="1">
        <v>1</v>
      </c>
      <c r="G2797" s="1" t="s">
        <v>87</v>
      </c>
      <c r="H2797" s="1">
        <v>1</v>
      </c>
      <c r="I2797" s="1" t="s">
        <v>87</v>
      </c>
      <c r="J2797" s="1" t="s">
        <v>87</v>
      </c>
      <c r="K2797" s="1" t="s">
        <v>87</v>
      </c>
      <c r="L2797" s="1">
        <v>1</v>
      </c>
      <c r="M2797" s="1" t="s">
        <v>87</v>
      </c>
      <c r="N2797" s="1" t="s">
        <v>87</v>
      </c>
      <c r="O2797" s="1" t="s">
        <v>87</v>
      </c>
      <c r="P2797" s="1">
        <v>2274</v>
      </c>
      <c r="Q2797" s="1">
        <v>4230561</v>
      </c>
      <c r="R2797" s="1">
        <v>59125.547080939919</v>
      </c>
      <c r="S2797" s="1">
        <v>66.291778564453125</v>
      </c>
      <c r="T2797" s="1">
        <v>-319.16812127835942</v>
      </c>
      <c r="U2797" s="1">
        <v>84.464201146987733</v>
      </c>
      <c r="V2797" s="1">
        <v>285.27899169921875</v>
      </c>
      <c r="W2797" s="1">
        <v>46.517314910888672</v>
      </c>
      <c r="X2797" s="1">
        <v>7.8675491741681119E-2</v>
      </c>
      <c r="Y2797" s="1">
        <v>0.41219119639215701</v>
      </c>
      <c r="Z2797" s="1">
        <v>2.3624999143139647</v>
      </c>
      <c r="AA2797" s="1">
        <v>31.398223545293401</v>
      </c>
      <c r="AB2797" s="1">
        <v>57.155422176869685</v>
      </c>
      <c r="AC2797" s="1">
        <v>8.6190223944294857</v>
      </c>
      <c r="AD2797" s="1">
        <v>5.2640772701303677E-2</v>
      </c>
      <c r="AE2797" s="1">
        <v>0.17565046337826118</v>
      </c>
      <c r="AF2797" s="1">
        <v>0.85787676858931938</v>
      </c>
      <c r="AG2797" s="1">
        <v>-10.257408906085061</v>
      </c>
      <c r="AH2797" s="1">
        <v>7.7415299925340859</v>
      </c>
      <c r="AI2797" s="1">
        <v>3.8055674253004832</v>
      </c>
      <c r="AJ2797" s="1">
        <v>2.8527898788452148</v>
      </c>
      <c r="AK2797" s="1">
        <v>0</v>
      </c>
      <c r="AL2797" s="1">
        <v>0</v>
      </c>
      <c r="AM2797" s="1">
        <v>-5.3474518026679307</v>
      </c>
    </row>
    <row r="2798" spans="5:39" x14ac:dyDescent="0.2">
      <c r="E2798" s="1" t="str">
        <f t="shared" si="43"/>
        <v>0--1--0---</v>
      </c>
      <c r="F2798" s="1">
        <v>0</v>
      </c>
      <c r="G2798" s="1" t="s">
        <v>87</v>
      </c>
      <c r="H2798" s="1" t="s">
        <v>87</v>
      </c>
      <c r="I2798" s="1">
        <v>1</v>
      </c>
      <c r="J2798" s="1" t="s">
        <v>87</v>
      </c>
      <c r="K2798" s="1" t="s">
        <v>87</v>
      </c>
      <c r="L2798" s="1">
        <v>0</v>
      </c>
      <c r="M2798" s="1" t="s">
        <v>87</v>
      </c>
      <c r="N2798" s="1" t="s">
        <v>87</v>
      </c>
      <c r="O2798" s="1" t="s">
        <v>87</v>
      </c>
      <c r="P2798" s="1">
        <v>1601</v>
      </c>
      <c r="Q2798" s="1">
        <v>5395200</v>
      </c>
      <c r="R2798" s="1">
        <v>12787.585659394128</v>
      </c>
      <c r="S2798" s="1">
        <v>14.077117919921875</v>
      </c>
      <c r="T2798" s="1">
        <v>-145.34356236392188</v>
      </c>
      <c r="U2798" s="1">
        <v>54.534223390552619</v>
      </c>
      <c r="V2798" s="1">
        <v>122.35822296142578</v>
      </c>
      <c r="W2798" s="1">
        <v>29.059379577636719</v>
      </c>
      <c r="X2798" s="1">
        <v>0.22724680288877569</v>
      </c>
      <c r="Y2798" s="1">
        <v>0.94078069395017794</v>
      </c>
      <c r="Z2798" s="1">
        <v>10.362470344009491</v>
      </c>
      <c r="AA2798" s="1">
        <v>25.778618030842232</v>
      </c>
      <c r="AB2798" s="1">
        <v>47.914979982206404</v>
      </c>
      <c r="AC2798" s="1">
        <v>14.001816429418742</v>
      </c>
      <c r="AD2798" s="1">
        <v>1.0013345195729537</v>
      </c>
      <c r="AE2798" s="1">
        <v>0.94078069395017794</v>
      </c>
      <c r="AF2798" s="1">
        <v>10.362470344009491</v>
      </c>
      <c r="AG2798" s="1">
        <v>-18.642563725499723</v>
      </c>
      <c r="AH2798" s="1">
        <v>1.0551112003711054</v>
      </c>
      <c r="AI2798" s="1">
        <v>9.2684604436306444</v>
      </c>
      <c r="AJ2798" s="1">
        <v>1.2235822677612305</v>
      </c>
      <c r="AK2798" s="1">
        <v>0</v>
      </c>
      <c r="AL2798" s="1">
        <v>0</v>
      </c>
      <c r="AM2798" s="1">
        <v>5.8294853918781397</v>
      </c>
    </row>
    <row r="2799" spans="5:39" x14ac:dyDescent="0.2">
      <c r="E2799" s="1" t="str">
        <f t="shared" si="43"/>
        <v>0--1--1---</v>
      </c>
      <c r="F2799" s="1">
        <v>0</v>
      </c>
      <c r="G2799" s="1" t="s">
        <v>87</v>
      </c>
      <c r="H2799" s="1" t="s">
        <v>87</v>
      </c>
      <c r="I2799" s="1">
        <v>1</v>
      </c>
      <c r="J2799" s="1" t="s">
        <v>87</v>
      </c>
      <c r="K2799" s="1" t="s">
        <v>87</v>
      </c>
      <c r="L2799" s="1">
        <v>1</v>
      </c>
      <c r="M2799" s="1" t="s">
        <v>87</v>
      </c>
      <c r="N2799" s="1" t="s">
        <v>87</v>
      </c>
      <c r="O2799" s="1" t="s">
        <v>87</v>
      </c>
      <c r="P2799" s="1">
        <v>1040</v>
      </c>
      <c r="Q2799" s="1">
        <v>3796740</v>
      </c>
      <c r="R2799" s="1">
        <v>13036.862016395977</v>
      </c>
      <c r="S2799" s="1">
        <v>14.289067268371582</v>
      </c>
      <c r="T2799" s="1">
        <v>-95.934523081159142</v>
      </c>
      <c r="U2799" s="1">
        <v>48.592999037723274</v>
      </c>
      <c r="V2799" s="1">
        <v>126.44900512695313</v>
      </c>
      <c r="W2799" s="1">
        <v>60.827842712402344</v>
      </c>
      <c r="X2799" s="1">
        <v>0.46658346644998949</v>
      </c>
      <c r="Y2799" s="1">
        <v>7.0165457734793532E-2</v>
      </c>
      <c r="Z2799" s="1">
        <v>4.1383660719459332</v>
      </c>
      <c r="AA2799" s="1">
        <v>14.688285213103875</v>
      </c>
      <c r="AB2799" s="1">
        <v>59.377861007074493</v>
      </c>
      <c r="AC2799" s="1">
        <v>21.660977575498979</v>
      </c>
      <c r="AD2799" s="1">
        <v>6.4344674641929653E-2</v>
      </c>
      <c r="AE2799" s="1">
        <v>7.0165457734793532E-2</v>
      </c>
      <c r="AF2799" s="1">
        <v>4.1383660719459332</v>
      </c>
      <c r="AG2799" s="1">
        <v>-27.928889818340298</v>
      </c>
      <c r="AH2799" s="1">
        <v>0.61616289063670304</v>
      </c>
      <c r="AI2799" s="1">
        <v>2.8981349586268181</v>
      </c>
      <c r="AJ2799" s="1">
        <v>1.264490008354187</v>
      </c>
      <c r="AK2799" s="1">
        <v>0</v>
      </c>
      <c r="AL2799" s="1">
        <v>0</v>
      </c>
      <c r="AM2799" s="1">
        <v>6.1349538112184741</v>
      </c>
    </row>
    <row r="2800" spans="5:39" x14ac:dyDescent="0.2">
      <c r="E2800" s="1" t="str">
        <f t="shared" si="43"/>
        <v>0--2--0---</v>
      </c>
      <c r="F2800" s="1">
        <v>0</v>
      </c>
      <c r="G2800" s="1" t="s">
        <v>87</v>
      </c>
      <c r="H2800" s="1" t="s">
        <v>87</v>
      </c>
      <c r="I2800" s="1">
        <v>2</v>
      </c>
      <c r="J2800" s="1" t="s">
        <v>87</v>
      </c>
      <c r="K2800" s="1" t="s">
        <v>87</v>
      </c>
      <c r="L2800" s="1">
        <v>0</v>
      </c>
      <c r="M2800" s="1" t="s">
        <v>87</v>
      </c>
      <c r="N2800" s="1" t="s">
        <v>87</v>
      </c>
      <c r="O2800" s="1" t="s">
        <v>87</v>
      </c>
      <c r="P2800" s="1">
        <v>1601</v>
      </c>
      <c r="Q2800" s="1">
        <v>5500307</v>
      </c>
      <c r="R2800" s="1">
        <v>25785.150963004715</v>
      </c>
      <c r="S2800" s="1">
        <v>52.558017730712891</v>
      </c>
      <c r="T2800" s="1">
        <v>-241.19475631306253</v>
      </c>
      <c r="U2800" s="1">
        <v>61.749166717353638</v>
      </c>
      <c r="V2800" s="1">
        <v>126.53195190429688</v>
      </c>
      <c r="W2800" s="1">
        <v>-23.576066970825195</v>
      </c>
      <c r="X2800" s="1">
        <v>-9.1432728102507493E-2</v>
      </c>
      <c r="Y2800" s="1">
        <v>0.34590796477360264</v>
      </c>
      <c r="Z2800" s="1">
        <v>9.2109585883115255</v>
      </c>
      <c r="AA2800" s="1">
        <v>48.82718364629465</v>
      </c>
      <c r="AB2800" s="1">
        <v>37.354787650943848</v>
      </c>
      <c r="AC2800" s="1">
        <v>4.1326056891006271</v>
      </c>
      <c r="AD2800" s="1">
        <v>0.12855646057574605</v>
      </c>
      <c r="AE2800" s="1">
        <v>0.34590796477360264</v>
      </c>
      <c r="AF2800" s="1">
        <v>9.2109585883115255</v>
      </c>
      <c r="AG2800" s="1">
        <v>-1.9574100330725113</v>
      </c>
      <c r="AH2800" s="1">
        <v>3.1949617657820695</v>
      </c>
      <c r="AI2800" s="1">
        <v>12.502394509723553</v>
      </c>
      <c r="AJ2800" s="1">
        <v>1.2653195858001709</v>
      </c>
      <c r="AK2800" s="1">
        <v>0</v>
      </c>
      <c r="AL2800" s="1">
        <v>0</v>
      </c>
      <c r="AM2800" s="1">
        <v>15.597621114122667</v>
      </c>
    </row>
    <row r="2801" spans="5:39" x14ac:dyDescent="0.2">
      <c r="E2801" s="1" t="str">
        <f t="shared" si="43"/>
        <v>0--2--1---</v>
      </c>
      <c r="F2801" s="1">
        <v>0</v>
      </c>
      <c r="G2801" s="1" t="s">
        <v>87</v>
      </c>
      <c r="H2801" s="1" t="s">
        <v>87</v>
      </c>
      <c r="I2801" s="1">
        <v>2</v>
      </c>
      <c r="J2801" s="1" t="s">
        <v>87</v>
      </c>
      <c r="K2801" s="1" t="s">
        <v>87</v>
      </c>
      <c r="L2801" s="1">
        <v>1</v>
      </c>
      <c r="M2801" s="1" t="s">
        <v>87</v>
      </c>
      <c r="N2801" s="1" t="s">
        <v>87</v>
      </c>
      <c r="O2801" s="1" t="s">
        <v>87</v>
      </c>
      <c r="P2801" s="1">
        <v>947</v>
      </c>
      <c r="Q2801" s="1">
        <v>3429529</v>
      </c>
      <c r="R2801" s="1">
        <v>26078.930057086352</v>
      </c>
      <c r="S2801" s="1">
        <v>53.93109130859375</v>
      </c>
      <c r="T2801" s="1">
        <v>-164.96459588516623</v>
      </c>
      <c r="U2801" s="1">
        <v>51.658839985259348</v>
      </c>
      <c r="V2801" s="1">
        <v>123.69339752197266</v>
      </c>
      <c r="W2801" s="1">
        <v>22.831455230712891</v>
      </c>
      <c r="X2801" s="1">
        <v>8.7547515104090576E-2</v>
      </c>
      <c r="Y2801" s="1">
        <v>0.25650752625214718</v>
      </c>
      <c r="Z2801" s="1">
        <v>4.7006454822221944</v>
      </c>
      <c r="AA2801" s="1">
        <v>37.158892664269644</v>
      </c>
      <c r="AB2801" s="1">
        <v>53.092596680185537</v>
      </c>
      <c r="AC2801" s="1">
        <v>4.7913576470704866</v>
      </c>
      <c r="AD2801" s="1">
        <v>0</v>
      </c>
      <c r="AE2801" s="1">
        <v>0.25650752625214718</v>
      </c>
      <c r="AF2801" s="1">
        <v>4.7006454822221944</v>
      </c>
      <c r="AG2801" s="1">
        <v>-4.7635616078476675</v>
      </c>
      <c r="AH2801" s="1">
        <v>1.9271635985909257</v>
      </c>
      <c r="AI2801" s="1">
        <v>8.459922282148943</v>
      </c>
      <c r="AJ2801" s="1">
        <v>1.2369339466094971</v>
      </c>
      <c r="AK2801" s="1">
        <v>0</v>
      </c>
      <c r="AL2801" s="1">
        <v>0</v>
      </c>
      <c r="AM2801" s="1">
        <v>6.8202869524197958</v>
      </c>
    </row>
    <row r="2802" spans="5:39" x14ac:dyDescent="0.2">
      <c r="E2802" s="1" t="str">
        <f t="shared" si="43"/>
        <v>0--3--0---</v>
      </c>
      <c r="F2802" s="1">
        <v>0</v>
      </c>
      <c r="G2802" s="1" t="s">
        <v>87</v>
      </c>
      <c r="H2802" s="1" t="s">
        <v>87</v>
      </c>
      <c r="I2802" s="1">
        <v>3</v>
      </c>
      <c r="J2802" s="1" t="s">
        <v>87</v>
      </c>
      <c r="K2802" s="1" t="s">
        <v>87</v>
      </c>
      <c r="L2802" s="1">
        <v>0</v>
      </c>
      <c r="M2802" s="1" t="s">
        <v>87</v>
      </c>
      <c r="N2802" s="1" t="s">
        <v>87</v>
      </c>
      <c r="O2802" s="1" t="s">
        <v>87</v>
      </c>
      <c r="P2802" s="1">
        <v>345</v>
      </c>
      <c r="Q2802" s="1">
        <v>1269269</v>
      </c>
      <c r="R2802" s="1">
        <v>51083.895340217125</v>
      </c>
      <c r="S2802" s="1">
        <v>89.875709533691406</v>
      </c>
      <c r="T2802" s="1">
        <v>-388.60383428576534</v>
      </c>
      <c r="U2802" s="1">
        <v>63.448065810357853</v>
      </c>
      <c r="V2802" s="1">
        <v>115.93696594238281</v>
      </c>
      <c r="W2802" s="1">
        <v>-285.7830810546875</v>
      </c>
      <c r="X2802" s="1">
        <v>-0.55943870206330437</v>
      </c>
      <c r="Y2802" s="1">
        <v>1.6218784197833556</v>
      </c>
      <c r="Z2802" s="1">
        <v>13.982221262789842</v>
      </c>
      <c r="AA2802" s="1">
        <v>71.307815758519283</v>
      </c>
      <c r="AB2802" s="1">
        <v>13.006068847501986</v>
      </c>
      <c r="AC2802" s="1">
        <v>8.20157114055413E-2</v>
      </c>
      <c r="AD2802" s="1">
        <v>0</v>
      </c>
      <c r="AE2802" s="1">
        <v>0</v>
      </c>
      <c r="AF2802" s="1">
        <v>0</v>
      </c>
      <c r="AG2802" s="1">
        <v>1.3351946063121147</v>
      </c>
      <c r="AH2802" s="1">
        <v>8.4168911804688786</v>
      </c>
      <c r="AI2802" s="1">
        <v>0</v>
      </c>
      <c r="AJ2802" s="1">
        <v>1.1593697071075439</v>
      </c>
      <c r="AK2802" s="1">
        <v>0</v>
      </c>
      <c r="AL2802" s="1">
        <v>0</v>
      </c>
      <c r="AM2802" s="1">
        <v>-86.31637878491486</v>
      </c>
    </row>
    <row r="2803" spans="5:39" x14ac:dyDescent="0.2">
      <c r="E2803" s="1" t="str">
        <f t="shared" si="43"/>
        <v>0--3--1---</v>
      </c>
      <c r="F2803" s="1">
        <v>0</v>
      </c>
      <c r="G2803" s="1" t="s">
        <v>87</v>
      </c>
      <c r="H2803" s="1" t="s">
        <v>87</v>
      </c>
      <c r="I2803" s="1">
        <v>3</v>
      </c>
      <c r="J2803" s="1" t="s">
        <v>87</v>
      </c>
      <c r="K2803" s="1" t="s">
        <v>87</v>
      </c>
      <c r="L2803" s="1">
        <v>1</v>
      </c>
      <c r="M2803" s="1" t="s">
        <v>87</v>
      </c>
      <c r="N2803" s="1" t="s">
        <v>87</v>
      </c>
      <c r="O2803" s="1" t="s">
        <v>87</v>
      </c>
      <c r="P2803" s="1">
        <v>234</v>
      </c>
      <c r="Q2803" s="1">
        <v>900019</v>
      </c>
      <c r="R2803" s="1">
        <v>54612.676983378791</v>
      </c>
      <c r="S2803" s="1">
        <v>89.859634399414063</v>
      </c>
      <c r="T2803" s="1">
        <v>-249.10626783447043</v>
      </c>
      <c r="U2803" s="1">
        <v>63.829738830374609</v>
      </c>
      <c r="V2803" s="1">
        <v>113.40093994140625</v>
      </c>
      <c r="W2803" s="1">
        <v>-203.79579162597656</v>
      </c>
      <c r="X2803" s="1">
        <v>-0.37316572430243844</v>
      </c>
      <c r="Y2803" s="1">
        <v>2.3132844973272784</v>
      </c>
      <c r="Z2803" s="1">
        <v>7.9506099315681116</v>
      </c>
      <c r="AA2803" s="1">
        <v>66.562594789665553</v>
      </c>
      <c r="AB2803" s="1">
        <v>23.17351078143906</v>
      </c>
      <c r="AC2803" s="1">
        <v>0</v>
      </c>
      <c r="AD2803" s="1">
        <v>0</v>
      </c>
      <c r="AE2803" s="1">
        <v>0</v>
      </c>
      <c r="AF2803" s="1">
        <v>0</v>
      </c>
      <c r="AG2803" s="1">
        <v>-0.24965565736799028</v>
      </c>
      <c r="AH2803" s="1">
        <v>4.2397242326731543</v>
      </c>
      <c r="AI2803" s="1">
        <v>0</v>
      </c>
      <c r="AJ2803" s="1">
        <v>1.1340093612670898</v>
      </c>
      <c r="AK2803" s="1">
        <v>0</v>
      </c>
      <c r="AL2803" s="1">
        <v>0</v>
      </c>
      <c r="AM2803" s="1">
        <v>-135.91026854085823</v>
      </c>
    </row>
    <row r="2804" spans="5:39" x14ac:dyDescent="0.2">
      <c r="E2804" s="1" t="str">
        <f t="shared" si="43"/>
        <v>1--1--0---</v>
      </c>
      <c r="F2804" s="1">
        <v>1</v>
      </c>
      <c r="G2804" s="1" t="s">
        <v>87</v>
      </c>
      <c r="H2804" s="1" t="s">
        <v>87</v>
      </c>
      <c r="I2804" s="1">
        <v>1</v>
      </c>
      <c r="J2804" s="1" t="s">
        <v>87</v>
      </c>
      <c r="K2804" s="1" t="s">
        <v>87</v>
      </c>
      <c r="L2804" s="1">
        <v>0</v>
      </c>
      <c r="M2804" s="1" t="s">
        <v>87</v>
      </c>
      <c r="N2804" s="1" t="s">
        <v>87</v>
      </c>
      <c r="O2804" s="1" t="s">
        <v>87</v>
      </c>
      <c r="P2804" s="1">
        <v>1750</v>
      </c>
      <c r="Q2804" s="1">
        <v>3550534</v>
      </c>
      <c r="R2804" s="1">
        <v>21035.80107575958</v>
      </c>
      <c r="S2804" s="1">
        <v>16.375720977783203</v>
      </c>
      <c r="T2804" s="1">
        <v>-272.38624123488637</v>
      </c>
      <c r="U2804" s="1">
        <v>85.863804919424595</v>
      </c>
      <c r="V2804" s="1">
        <v>253.24484252929688</v>
      </c>
      <c r="W2804" s="1">
        <v>69.781112670898438</v>
      </c>
      <c r="X2804" s="1">
        <v>0.33172548275953267</v>
      </c>
      <c r="Y2804" s="1">
        <v>0.40653039796267265</v>
      </c>
      <c r="Z2804" s="1">
        <v>6.1525393081716722</v>
      </c>
      <c r="AA2804" s="1">
        <v>29.863648679325422</v>
      </c>
      <c r="AB2804" s="1">
        <v>48.082908092134872</v>
      </c>
      <c r="AC2804" s="1">
        <v>14.692296989692256</v>
      </c>
      <c r="AD2804" s="1">
        <v>0.8020765327131073</v>
      </c>
      <c r="AE2804" s="1">
        <v>0.40653039796267265</v>
      </c>
      <c r="AF2804" s="1">
        <v>6.1525393081716722</v>
      </c>
      <c r="AG2804" s="1">
        <v>-25.03792204910064</v>
      </c>
      <c r="AH2804" s="1">
        <v>4.29580608977765</v>
      </c>
      <c r="AI2804" s="1">
        <v>6.8856140845634251</v>
      </c>
      <c r="AJ2804" s="1">
        <v>2.5324482917785645</v>
      </c>
      <c r="AK2804" s="1">
        <v>0</v>
      </c>
      <c r="AL2804" s="1">
        <v>0</v>
      </c>
      <c r="AM2804" s="1">
        <v>16.915213672803141</v>
      </c>
    </row>
    <row r="2805" spans="5:39" x14ac:dyDescent="0.2">
      <c r="E2805" s="1" t="str">
        <f t="shared" si="43"/>
        <v>1--1--1---</v>
      </c>
      <c r="F2805" s="1">
        <v>1</v>
      </c>
      <c r="G2805" s="1" t="s">
        <v>87</v>
      </c>
      <c r="H2805" s="1" t="s">
        <v>87</v>
      </c>
      <c r="I2805" s="1">
        <v>1</v>
      </c>
      <c r="J2805" s="1" t="s">
        <v>87</v>
      </c>
      <c r="K2805" s="1" t="s">
        <v>87</v>
      </c>
      <c r="L2805" s="1">
        <v>1</v>
      </c>
      <c r="M2805" s="1" t="s">
        <v>87</v>
      </c>
      <c r="N2805" s="1" t="s">
        <v>87</v>
      </c>
      <c r="O2805" s="1" t="s">
        <v>87</v>
      </c>
      <c r="P2805" s="1">
        <v>821</v>
      </c>
      <c r="Q2805" s="1">
        <v>1528006</v>
      </c>
      <c r="R2805" s="1">
        <v>20978.127917731119</v>
      </c>
      <c r="S2805" s="1">
        <v>15.130247116088867</v>
      </c>
      <c r="T2805" s="1">
        <v>-173.53539389939613</v>
      </c>
      <c r="U2805" s="1">
        <v>79.429691002778881</v>
      </c>
      <c r="V2805" s="1">
        <v>267.76339721679688</v>
      </c>
      <c r="W2805" s="1">
        <v>143.8289794921875</v>
      </c>
      <c r="X2805" s="1">
        <v>0.68561398832266851</v>
      </c>
      <c r="Y2805" s="1">
        <v>0.19888665358643881</v>
      </c>
      <c r="Z2805" s="1">
        <v>2.1301617925584062</v>
      </c>
      <c r="AA2805" s="1">
        <v>11.229995170176034</v>
      </c>
      <c r="AB2805" s="1">
        <v>55.429625276340531</v>
      </c>
      <c r="AC2805" s="1">
        <v>29.369779961597008</v>
      </c>
      <c r="AD2805" s="1">
        <v>1.6415511457415746</v>
      </c>
      <c r="AE2805" s="1">
        <v>0.19888665358643881</v>
      </c>
      <c r="AF2805" s="1">
        <v>2.1301617925584062</v>
      </c>
      <c r="AG2805" s="1">
        <v>-48.845924005529291</v>
      </c>
      <c r="AH2805" s="1">
        <v>2.9787843771662121</v>
      </c>
      <c r="AI2805" s="1">
        <v>2.1824850370369928</v>
      </c>
      <c r="AJ2805" s="1">
        <v>2.6776340007781982</v>
      </c>
      <c r="AK2805" s="1">
        <v>0</v>
      </c>
      <c r="AL2805" s="1">
        <v>0</v>
      </c>
      <c r="AM2805" s="1">
        <v>13.855926607043932</v>
      </c>
    </row>
    <row r="2806" spans="5:39" x14ac:dyDescent="0.2">
      <c r="E2806" s="1" t="str">
        <f t="shared" si="43"/>
        <v>1--2--0---</v>
      </c>
      <c r="F2806" s="1">
        <v>1</v>
      </c>
      <c r="G2806" s="1" t="s">
        <v>87</v>
      </c>
      <c r="H2806" s="1" t="s">
        <v>87</v>
      </c>
      <c r="I2806" s="1">
        <v>2</v>
      </c>
      <c r="J2806" s="1" t="s">
        <v>87</v>
      </c>
      <c r="K2806" s="1" t="s">
        <v>87</v>
      </c>
      <c r="L2806" s="1">
        <v>0</v>
      </c>
      <c r="M2806" s="1" t="s">
        <v>87</v>
      </c>
      <c r="N2806" s="1" t="s">
        <v>87</v>
      </c>
      <c r="O2806" s="1" t="s">
        <v>87</v>
      </c>
      <c r="P2806" s="1">
        <v>3824</v>
      </c>
      <c r="Q2806" s="1">
        <v>7565368</v>
      </c>
      <c r="R2806" s="1">
        <v>45292.733869487522</v>
      </c>
      <c r="S2806" s="1">
        <v>56.256366729736328</v>
      </c>
      <c r="T2806" s="1">
        <v>-406.1431015669076</v>
      </c>
      <c r="U2806" s="1">
        <v>94.680316032429928</v>
      </c>
      <c r="V2806" s="1">
        <v>289.11624145507813</v>
      </c>
      <c r="W2806" s="1">
        <v>55.233264923095703</v>
      </c>
      <c r="X2806" s="1">
        <v>0.12194729751189705</v>
      </c>
      <c r="Y2806" s="1">
        <v>0.27007278429813325</v>
      </c>
      <c r="Z2806" s="1">
        <v>3.9169013324930129</v>
      </c>
      <c r="AA2806" s="1">
        <v>34.865984047306092</v>
      </c>
      <c r="AB2806" s="1">
        <v>56.294538481141963</v>
      </c>
      <c r="AC2806" s="1">
        <v>4.6525033547607997</v>
      </c>
      <c r="AD2806" s="1">
        <v>0</v>
      </c>
      <c r="AE2806" s="1">
        <v>0.27007278429813325</v>
      </c>
      <c r="AF2806" s="1">
        <v>3.9169013324930129</v>
      </c>
      <c r="AG2806" s="1">
        <v>-0.32653472970107944</v>
      </c>
      <c r="AH2806" s="1">
        <v>9.4278961129587788</v>
      </c>
      <c r="AI2806" s="1">
        <v>11.100000605708836</v>
      </c>
      <c r="AJ2806" s="1">
        <v>2.8911623954772949</v>
      </c>
      <c r="AK2806" s="1">
        <v>0</v>
      </c>
      <c r="AL2806" s="1">
        <v>0</v>
      </c>
      <c r="AM2806" s="1">
        <v>57.378453549909182</v>
      </c>
    </row>
    <row r="2807" spans="5:39" x14ac:dyDescent="0.2">
      <c r="E2807" s="1" t="str">
        <f t="shared" si="43"/>
        <v>1--2--1---</v>
      </c>
      <c r="F2807" s="1">
        <v>1</v>
      </c>
      <c r="G2807" s="1" t="s">
        <v>87</v>
      </c>
      <c r="H2807" s="1" t="s">
        <v>87</v>
      </c>
      <c r="I2807" s="1">
        <v>2</v>
      </c>
      <c r="J2807" s="1" t="s">
        <v>87</v>
      </c>
      <c r="K2807" s="1" t="s">
        <v>87</v>
      </c>
      <c r="L2807" s="1">
        <v>1</v>
      </c>
      <c r="M2807" s="1" t="s">
        <v>87</v>
      </c>
      <c r="N2807" s="1" t="s">
        <v>87</v>
      </c>
      <c r="O2807" s="1" t="s">
        <v>87</v>
      </c>
      <c r="P2807" s="1">
        <v>1434</v>
      </c>
      <c r="Q2807" s="1">
        <v>2879797</v>
      </c>
      <c r="R2807" s="1">
        <v>43467.649152784892</v>
      </c>
      <c r="S2807" s="1">
        <v>56.402473449707031</v>
      </c>
      <c r="T2807" s="1">
        <v>-285.9988792483332</v>
      </c>
      <c r="U2807" s="1">
        <v>86.273807447395853</v>
      </c>
      <c r="V2807" s="1">
        <v>268.85012817382813</v>
      </c>
      <c r="W2807" s="1">
        <v>118.07561492919922</v>
      </c>
      <c r="X2807" s="1">
        <v>0.27164021342441136</v>
      </c>
      <c r="Y2807" s="1">
        <v>0.21449428553470956</v>
      </c>
      <c r="Z2807" s="1">
        <v>1.3421779382366188</v>
      </c>
      <c r="AA2807" s="1">
        <v>23.426824876892365</v>
      </c>
      <c r="AB2807" s="1">
        <v>68.304258946029876</v>
      </c>
      <c r="AC2807" s="1">
        <v>6.7122439533064311</v>
      </c>
      <c r="AD2807" s="1">
        <v>0</v>
      </c>
      <c r="AE2807" s="1">
        <v>0.21449428553470956</v>
      </c>
      <c r="AF2807" s="1">
        <v>1.3421779382366188</v>
      </c>
      <c r="AG2807" s="1">
        <v>-2.0432322694032496</v>
      </c>
      <c r="AH2807" s="1">
        <v>5.5738140908638245</v>
      </c>
      <c r="AI2807" s="1">
        <v>5.7237687530876746</v>
      </c>
      <c r="AJ2807" s="1">
        <v>2.6885013580322266</v>
      </c>
      <c r="AK2807" s="1">
        <v>0</v>
      </c>
      <c r="AL2807" s="1">
        <v>0</v>
      </c>
      <c r="AM2807" s="1">
        <v>39.696206203934452</v>
      </c>
    </row>
    <row r="2808" spans="5:39" x14ac:dyDescent="0.2">
      <c r="E2808" s="1" t="str">
        <f t="shared" si="43"/>
        <v>1--3--0---</v>
      </c>
      <c r="F2808" s="1">
        <v>1</v>
      </c>
      <c r="G2808" s="1" t="s">
        <v>87</v>
      </c>
      <c r="H2808" s="1" t="s">
        <v>87</v>
      </c>
      <c r="I2808" s="1">
        <v>3</v>
      </c>
      <c r="J2808" s="1" t="s">
        <v>87</v>
      </c>
      <c r="K2808" s="1" t="s">
        <v>87</v>
      </c>
      <c r="L2808" s="1">
        <v>0</v>
      </c>
      <c r="M2808" s="1" t="s">
        <v>87</v>
      </c>
      <c r="N2808" s="1" t="s">
        <v>87</v>
      </c>
      <c r="O2808" s="1" t="s">
        <v>87</v>
      </c>
      <c r="P2808" s="1">
        <v>1523</v>
      </c>
      <c r="Q2808" s="1">
        <v>3507949</v>
      </c>
      <c r="R2808" s="1">
        <v>85444.300452011419</v>
      </c>
      <c r="S2808" s="1">
        <v>90.577171325683594</v>
      </c>
      <c r="T2808" s="1">
        <v>-500.47031019092651</v>
      </c>
      <c r="U2808" s="1">
        <v>93.398997499865729</v>
      </c>
      <c r="V2808" s="1">
        <v>260.50161743164063</v>
      </c>
      <c r="W2808" s="1">
        <v>-224.64903259277344</v>
      </c>
      <c r="X2808" s="1">
        <v>-0.26291868668167562</v>
      </c>
      <c r="Y2808" s="1">
        <v>0.41648267976529879</v>
      </c>
      <c r="Z2808" s="1">
        <v>3.9459239572753191</v>
      </c>
      <c r="AA2808" s="1">
        <v>70.19523373914501</v>
      </c>
      <c r="AB2808" s="1">
        <v>25.442359623814369</v>
      </c>
      <c r="AC2808" s="1">
        <v>0</v>
      </c>
      <c r="AD2808" s="1">
        <v>0</v>
      </c>
      <c r="AE2808" s="1">
        <v>0</v>
      </c>
      <c r="AF2808" s="1">
        <v>0</v>
      </c>
      <c r="AG2808" s="1">
        <v>-0.46411677186884859</v>
      </c>
      <c r="AH2808" s="1">
        <v>14.162169395097093</v>
      </c>
      <c r="AI2808" s="1">
        <v>0</v>
      </c>
      <c r="AJ2808" s="1">
        <v>2.6050162315368652</v>
      </c>
      <c r="AK2808" s="1">
        <v>0</v>
      </c>
      <c r="AL2808" s="1">
        <v>0</v>
      </c>
      <c r="AM2808" s="1">
        <v>-91.777386008359102</v>
      </c>
    </row>
    <row r="2809" spans="5:39" x14ac:dyDescent="0.2">
      <c r="E2809" s="1" t="str">
        <f t="shared" si="43"/>
        <v>1--3--1---</v>
      </c>
      <c r="F2809" s="1">
        <v>1</v>
      </c>
      <c r="G2809" s="1" t="s">
        <v>87</v>
      </c>
      <c r="H2809" s="1" t="s">
        <v>87</v>
      </c>
      <c r="I2809" s="1">
        <v>3</v>
      </c>
      <c r="J2809" s="1" t="s">
        <v>87</v>
      </c>
      <c r="K2809" s="1" t="s">
        <v>87</v>
      </c>
      <c r="L2809" s="1">
        <v>1</v>
      </c>
      <c r="M2809" s="1" t="s">
        <v>87</v>
      </c>
      <c r="N2809" s="1" t="s">
        <v>87</v>
      </c>
      <c r="O2809" s="1" t="s">
        <v>87</v>
      </c>
      <c r="P2809" s="1">
        <v>764</v>
      </c>
      <c r="Q2809" s="1">
        <v>1796960</v>
      </c>
      <c r="R2809" s="1">
        <v>86649.474480734629</v>
      </c>
      <c r="S2809" s="1">
        <v>91.1427001953125</v>
      </c>
      <c r="T2809" s="1">
        <v>-390.02729175387071</v>
      </c>
      <c r="U2809" s="1">
        <v>82.232440927002131</v>
      </c>
      <c r="V2809" s="1">
        <v>260.37200927734375</v>
      </c>
      <c r="W2809" s="1">
        <v>-125.62204742431641</v>
      </c>
      <c r="X2809" s="1">
        <v>-0.14497727560049636</v>
      </c>
      <c r="Y2809" s="1">
        <v>0.5568849612679192</v>
      </c>
      <c r="Z2809" s="1">
        <v>3.5848878105244411</v>
      </c>
      <c r="AA2809" s="1">
        <v>54.260807140949161</v>
      </c>
      <c r="AB2809" s="1">
        <v>40.888500578755234</v>
      </c>
      <c r="AC2809" s="1">
        <v>0.70891950850324992</v>
      </c>
      <c r="AD2809" s="1">
        <v>0</v>
      </c>
      <c r="AE2809" s="1">
        <v>0</v>
      </c>
      <c r="AF2809" s="1">
        <v>0</v>
      </c>
      <c r="AG2809" s="1">
        <v>-4.6124122027544345E-2</v>
      </c>
      <c r="AH2809" s="1">
        <v>10.18441181409583</v>
      </c>
      <c r="AI2809" s="1">
        <v>0</v>
      </c>
      <c r="AJ2809" s="1">
        <v>2.6037201881408691</v>
      </c>
      <c r="AK2809" s="1">
        <v>0</v>
      </c>
      <c r="AL2809" s="1">
        <v>0</v>
      </c>
      <c r="AM2809" s="1">
        <v>-88.337499641415818</v>
      </c>
    </row>
    <row r="2810" spans="5:39" x14ac:dyDescent="0.2">
      <c r="E2810" s="1" t="str">
        <f t="shared" si="43"/>
        <v>-0--00----</v>
      </c>
      <c r="F2810" s="1" t="s">
        <v>87</v>
      </c>
      <c r="G2810" s="1">
        <v>0</v>
      </c>
      <c r="H2810" s="1" t="s">
        <v>87</v>
      </c>
      <c r="I2810" s="1" t="s">
        <v>87</v>
      </c>
      <c r="J2810" s="1">
        <v>0</v>
      </c>
      <c r="K2810" s="1">
        <v>0</v>
      </c>
      <c r="L2810" s="1" t="s">
        <v>87</v>
      </c>
      <c r="M2810" s="1" t="s">
        <v>87</v>
      </c>
      <c r="N2810" s="1" t="s">
        <v>87</v>
      </c>
      <c r="O2810" s="1" t="s">
        <v>87</v>
      </c>
      <c r="P2810" s="1">
        <v>2156</v>
      </c>
      <c r="Q2810" s="1">
        <v>8487788</v>
      </c>
      <c r="R2810" s="1">
        <v>17311.154842390391</v>
      </c>
      <c r="S2810" s="1">
        <v>26.671272277832031</v>
      </c>
      <c r="T2810" s="1">
        <v>-80.338920938300788</v>
      </c>
      <c r="U2810" s="1">
        <v>50.729355576580119</v>
      </c>
      <c r="V2810" s="1">
        <v>119.03766632080078</v>
      </c>
      <c r="W2810" s="1">
        <v>78.153457641601563</v>
      </c>
      <c r="X2810" s="1">
        <v>0.45146299223333519</v>
      </c>
      <c r="Y2810" s="1">
        <v>2.0606075458058096E-2</v>
      </c>
      <c r="Z2810" s="1">
        <v>1.9070221829291683</v>
      </c>
      <c r="AA2810" s="1">
        <v>13.136638191246059</v>
      </c>
      <c r="AB2810" s="1">
        <v>65.938546061706532</v>
      </c>
      <c r="AC2810" s="1">
        <v>18.40772884525391</v>
      </c>
      <c r="AD2810" s="1">
        <v>0.58945864340626797</v>
      </c>
      <c r="AE2810" s="1">
        <v>2.0606075458058096E-2</v>
      </c>
      <c r="AF2810" s="1">
        <v>1.7300620609280064</v>
      </c>
      <c r="AG2810" s="1">
        <v>-15.279496977491942</v>
      </c>
      <c r="AH2810" s="1">
        <v>2.3249873818714604E-3</v>
      </c>
      <c r="AI2810" s="1">
        <v>1.0038174935217796</v>
      </c>
      <c r="AJ2810" s="1">
        <v>1.1903766393661499</v>
      </c>
      <c r="AK2810" s="1">
        <v>0</v>
      </c>
      <c r="AL2810" s="1">
        <v>0</v>
      </c>
      <c r="AM2810" s="1">
        <v>2.9987096489453218</v>
      </c>
    </row>
    <row r="2811" spans="5:39" x14ac:dyDescent="0.2">
      <c r="E2811" s="1" t="str">
        <f t="shared" si="43"/>
        <v>-0--01----</v>
      </c>
      <c r="F2811" s="1" t="s">
        <v>87</v>
      </c>
      <c r="G2811" s="1">
        <v>0</v>
      </c>
      <c r="H2811" s="1" t="s">
        <v>87</v>
      </c>
      <c r="I2811" s="1" t="s">
        <v>87</v>
      </c>
      <c r="J2811" s="1">
        <v>0</v>
      </c>
      <c r="K2811" s="1">
        <v>1</v>
      </c>
      <c r="L2811" s="1" t="s">
        <v>87</v>
      </c>
      <c r="M2811" s="1" t="s">
        <v>87</v>
      </c>
      <c r="N2811" s="1" t="s">
        <v>87</v>
      </c>
      <c r="O2811" s="1" t="s">
        <v>87</v>
      </c>
      <c r="P2811" s="1">
        <v>106</v>
      </c>
      <c r="Q2811" s="1">
        <v>342290</v>
      </c>
      <c r="R2811" s="1">
        <v>28627.683978434146</v>
      </c>
      <c r="S2811" s="1">
        <v>49.634929656982422</v>
      </c>
      <c r="T2811" s="1">
        <v>-76.108973743952404</v>
      </c>
      <c r="U2811" s="1">
        <v>52.769753260227731</v>
      </c>
      <c r="V2811" s="1">
        <v>138.39463806152344</v>
      </c>
      <c r="W2811" s="1">
        <v>96.105018615722656</v>
      </c>
      <c r="X2811" s="1">
        <v>0.33570657929618286</v>
      </c>
      <c r="Y2811" s="1">
        <v>0</v>
      </c>
      <c r="Z2811" s="1">
        <v>3.402085950509802</v>
      </c>
      <c r="AA2811" s="1">
        <v>16.53860761342721</v>
      </c>
      <c r="AB2811" s="1">
        <v>54.004499108942703</v>
      </c>
      <c r="AC2811" s="1">
        <v>21.709077098366883</v>
      </c>
      <c r="AD2811" s="1">
        <v>4.3457302287533963</v>
      </c>
      <c r="AE2811" s="1">
        <v>0</v>
      </c>
      <c r="AF2811" s="1">
        <v>0.64039264950772734</v>
      </c>
      <c r="AG2811" s="1">
        <v>-14.797383971286447</v>
      </c>
      <c r="AH2811" s="1">
        <v>0</v>
      </c>
      <c r="AI2811" s="1">
        <v>3.6086203732459521</v>
      </c>
      <c r="AJ2811" s="1">
        <v>1.383946418762207</v>
      </c>
      <c r="AK2811" s="1">
        <v>0</v>
      </c>
      <c r="AL2811" s="1">
        <v>0</v>
      </c>
      <c r="AM2811" s="1">
        <v>-7.7616367756398645</v>
      </c>
    </row>
    <row r="2812" spans="5:39" x14ac:dyDescent="0.2">
      <c r="E2812" s="1" t="str">
        <f t="shared" si="43"/>
        <v>-0--10----</v>
      </c>
      <c r="F2812" s="1" t="s">
        <v>87</v>
      </c>
      <c r="G2812" s="1">
        <v>0</v>
      </c>
      <c r="H2812" s="1" t="s">
        <v>87</v>
      </c>
      <c r="I2812" s="1" t="s">
        <v>87</v>
      </c>
      <c r="J2812" s="1">
        <v>1</v>
      </c>
      <c r="K2812" s="1">
        <v>0</v>
      </c>
      <c r="L2812" s="1" t="s">
        <v>87</v>
      </c>
      <c r="M2812" s="1" t="s">
        <v>87</v>
      </c>
      <c r="N2812" s="1" t="s">
        <v>87</v>
      </c>
      <c r="O2812" s="1" t="s">
        <v>87</v>
      </c>
      <c r="P2812" s="1">
        <v>5944</v>
      </c>
      <c r="Q2812" s="1">
        <v>20062405</v>
      </c>
      <c r="R2812" s="1">
        <v>34111.826622363071</v>
      </c>
      <c r="S2812" s="1">
        <v>49.099525451660156</v>
      </c>
      <c r="T2812" s="1">
        <v>-291.38153172782177</v>
      </c>
      <c r="U2812" s="1">
        <v>73.020454696085835</v>
      </c>
      <c r="V2812" s="1">
        <v>166.78073120117188</v>
      </c>
      <c r="W2812" s="1">
        <v>-34.222743988037109</v>
      </c>
      <c r="X2812" s="1">
        <v>-0.10032515809517313</v>
      </c>
      <c r="Y2812" s="1">
        <v>0.45927694112445644</v>
      </c>
      <c r="Z2812" s="1">
        <v>8.0263956390073865</v>
      </c>
      <c r="AA2812" s="1">
        <v>49.876348324141595</v>
      </c>
      <c r="AB2812" s="1">
        <v>36.34727242322144</v>
      </c>
      <c r="AC2812" s="1">
        <v>5.0582918648088304</v>
      </c>
      <c r="AD2812" s="1">
        <v>0.23241480769628564</v>
      </c>
      <c r="AE2812" s="1">
        <v>0.42066741250612777</v>
      </c>
      <c r="AF2812" s="1">
        <v>7.3990082445250209</v>
      </c>
      <c r="AG2812" s="1">
        <v>-2.207255981756485</v>
      </c>
      <c r="AH2812" s="1">
        <v>5.1355136341838294</v>
      </c>
      <c r="AI2812" s="1">
        <v>7.5916057096049032</v>
      </c>
      <c r="AJ2812" s="1">
        <v>1.6678072214126587</v>
      </c>
      <c r="AK2812" s="1">
        <v>0</v>
      </c>
      <c r="AL2812" s="1">
        <v>0</v>
      </c>
      <c r="AM2812" s="1">
        <v>6.8377402188097687</v>
      </c>
    </row>
    <row r="2813" spans="5:39" x14ac:dyDescent="0.2">
      <c r="E2813" s="1" t="str">
        <f t="shared" si="43"/>
        <v>-0--11----</v>
      </c>
      <c r="F2813" s="1" t="s">
        <v>87</v>
      </c>
      <c r="G2813" s="1">
        <v>0</v>
      </c>
      <c r="H2813" s="1" t="s">
        <v>87</v>
      </c>
      <c r="I2813" s="1" t="s">
        <v>87</v>
      </c>
      <c r="J2813" s="1">
        <v>1</v>
      </c>
      <c r="K2813" s="1">
        <v>1</v>
      </c>
      <c r="L2813" s="1" t="s">
        <v>87</v>
      </c>
      <c r="M2813" s="1" t="s">
        <v>87</v>
      </c>
      <c r="N2813" s="1" t="s">
        <v>87</v>
      </c>
      <c r="O2813" s="1" t="s">
        <v>87</v>
      </c>
      <c r="P2813" s="1">
        <v>1277</v>
      </c>
      <c r="Q2813" s="1">
        <v>3748768</v>
      </c>
      <c r="R2813" s="1">
        <v>53979.202859816316</v>
      </c>
      <c r="S2813" s="1">
        <v>72.195762634277344</v>
      </c>
      <c r="T2813" s="1">
        <v>-444.98892873897944</v>
      </c>
      <c r="U2813" s="1">
        <v>76.785465799318033</v>
      </c>
      <c r="V2813" s="1">
        <v>194.78549194335938</v>
      </c>
      <c r="W2813" s="1">
        <v>-193.02128601074219</v>
      </c>
      <c r="X2813" s="1">
        <v>-0.35758454327681977</v>
      </c>
      <c r="Y2813" s="1">
        <v>2.2299059317621146</v>
      </c>
      <c r="Z2813" s="1">
        <v>13.586543632468054</v>
      </c>
      <c r="AA2813" s="1">
        <v>51.71149561669327</v>
      </c>
      <c r="AB2813" s="1">
        <v>29.39989884676779</v>
      </c>
      <c r="AC2813" s="1">
        <v>3.0721559723087695</v>
      </c>
      <c r="AD2813" s="1">
        <v>0</v>
      </c>
      <c r="AE2813" s="1">
        <v>0.82154990652929183</v>
      </c>
      <c r="AF2813" s="1">
        <v>6.5567140991387038</v>
      </c>
      <c r="AG2813" s="1">
        <v>-1.8076949711863133E-2</v>
      </c>
      <c r="AH2813" s="1">
        <v>10.887478229889622</v>
      </c>
      <c r="AI2813" s="1">
        <v>22.702626223360848</v>
      </c>
      <c r="AJ2813" s="1">
        <v>1.9478548765182495</v>
      </c>
      <c r="AK2813" s="1">
        <v>0</v>
      </c>
      <c r="AL2813" s="1">
        <v>0</v>
      </c>
      <c r="AM2813" s="1">
        <v>-53.175332755561918</v>
      </c>
    </row>
    <row r="2814" spans="5:39" x14ac:dyDescent="0.2">
      <c r="E2814" s="1" t="str">
        <f t="shared" si="43"/>
        <v>-1--00----</v>
      </c>
      <c r="F2814" s="1" t="s">
        <v>87</v>
      </c>
      <c r="G2814" s="1">
        <v>1</v>
      </c>
      <c r="H2814" s="1" t="s">
        <v>87</v>
      </c>
      <c r="I2814" s="1" t="s">
        <v>87</v>
      </c>
      <c r="J2814" s="1">
        <v>0</v>
      </c>
      <c r="K2814" s="1">
        <v>0</v>
      </c>
      <c r="L2814" s="1" t="s">
        <v>87</v>
      </c>
      <c r="M2814" s="1" t="s">
        <v>87</v>
      </c>
      <c r="N2814" s="1" t="s">
        <v>87</v>
      </c>
      <c r="O2814" s="1" t="s">
        <v>87</v>
      </c>
      <c r="P2814" s="1">
        <v>822</v>
      </c>
      <c r="Q2814" s="1">
        <v>934074</v>
      </c>
      <c r="R2814" s="1">
        <v>27028.047173454626</v>
      </c>
      <c r="S2814" s="1">
        <v>24.180751800537109</v>
      </c>
      <c r="T2814" s="1">
        <v>-89.151086013952266</v>
      </c>
      <c r="U2814" s="1">
        <v>81.872067100666428</v>
      </c>
      <c r="V2814" s="1">
        <v>304.21820068359375</v>
      </c>
      <c r="W2814" s="1">
        <v>189.48992919921875</v>
      </c>
      <c r="X2814" s="1">
        <v>0.7010862752427216</v>
      </c>
      <c r="Y2814" s="1">
        <v>0</v>
      </c>
      <c r="Z2814" s="1">
        <v>0</v>
      </c>
      <c r="AA2814" s="1">
        <v>0.42737513301943952</v>
      </c>
      <c r="AB2814" s="1">
        <v>78.674387682346364</v>
      </c>
      <c r="AC2814" s="1">
        <v>20.742253825714023</v>
      </c>
      <c r="AD2814" s="1">
        <v>0.15598335892017121</v>
      </c>
      <c r="AE2814" s="1">
        <v>0</v>
      </c>
      <c r="AF2814" s="1">
        <v>0</v>
      </c>
      <c r="AG2814" s="1">
        <v>-114.15040213059893</v>
      </c>
      <c r="AH2814" s="1">
        <v>4.4141042358528337E-2</v>
      </c>
      <c r="AI2814" s="1">
        <v>0</v>
      </c>
      <c r="AJ2814" s="1">
        <v>3.0421819686889648</v>
      </c>
      <c r="AK2814" s="1">
        <v>0</v>
      </c>
      <c r="AL2814" s="1">
        <v>0</v>
      </c>
      <c r="AM2814" s="1">
        <v>6.6570212345036444</v>
      </c>
    </row>
    <row r="2815" spans="5:39" x14ac:dyDescent="0.2">
      <c r="E2815" s="1" t="str">
        <f t="shared" si="43"/>
        <v>-1--01----</v>
      </c>
      <c r="F2815" s="1" t="s">
        <v>87</v>
      </c>
      <c r="G2815" s="1">
        <v>1</v>
      </c>
      <c r="H2815" s="1" t="s">
        <v>87</v>
      </c>
      <c r="I2815" s="1" t="s">
        <v>87</v>
      </c>
      <c r="J2815" s="1">
        <v>0</v>
      </c>
      <c r="K2815" s="1">
        <v>1</v>
      </c>
      <c r="L2815" s="1" t="s">
        <v>87</v>
      </c>
      <c r="M2815" s="1" t="s">
        <v>87</v>
      </c>
      <c r="N2815" s="1" t="s">
        <v>87</v>
      </c>
      <c r="O2815" s="1" t="s">
        <v>87</v>
      </c>
      <c r="P2815" s="1">
        <v>59</v>
      </c>
      <c r="Q2815" s="1">
        <v>48683</v>
      </c>
      <c r="R2815" s="1">
        <v>41072.747742514744</v>
      </c>
      <c r="S2815" s="1">
        <v>37.841957092285156</v>
      </c>
      <c r="T2815" s="1">
        <v>-112.58620980277372</v>
      </c>
      <c r="U2815" s="1">
        <v>81.163421628748395</v>
      </c>
      <c r="V2815" s="1">
        <v>364.9857177734375</v>
      </c>
      <c r="W2815" s="1">
        <v>347.82354736328125</v>
      </c>
      <c r="X2815" s="1">
        <v>0.84684752416319642</v>
      </c>
      <c r="Y2815" s="1">
        <v>0</v>
      </c>
      <c r="Z2815" s="1">
        <v>0</v>
      </c>
      <c r="AA2815" s="1">
        <v>0</v>
      </c>
      <c r="AB2815" s="1">
        <v>62.800156111989814</v>
      </c>
      <c r="AC2815" s="1">
        <v>37.199843888010186</v>
      </c>
      <c r="AD2815" s="1">
        <v>0</v>
      </c>
      <c r="AE2815" s="1">
        <v>0</v>
      </c>
      <c r="AF2815" s="1">
        <v>0</v>
      </c>
      <c r="AG2815" s="1">
        <v>-60.783594102781343</v>
      </c>
      <c r="AH2815" s="1">
        <v>0.33564077809502291</v>
      </c>
      <c r="AI2815" s="1">
        <v>0</v>
      </c>
      <c r="AJ2815" s="1">
        <v>3.6498572826385498</v>
      </c>
      <c r="AK2815" s="1">
        <v>0</v>
      </c>
      <c r="AL2815" s="1">
        <v>1</v>
      </c>
      <c r="AM2815" s="1">
        <v>74.708556483518834</v>
      </c>
    </row>
    <row r="2816" spans="5:39" x14ac:dyDescent="0.2">
      <c r="E2816" s="1" t="str">
        <f t="shared" si="43"/>
        <v>-1--10----</v>
      </c>
      <c r="F2816" s="1" t="s">
        <v>87</v>
      </c>
      <c r="G2816" s="1">
        <v>1</v>
      </c>
      <c r="H2816" s="1" t="s">
        <v>87</v>
      </c>
      <c r="I2816" s="1" t="s">
        <v>87</v>
      </c>
      <c r="J2816" s="1">
        <v>1</v>
      </c>
      <c r="K2816" s="1">
        <v>0</v>
      </c>
      <c r="L2816" s="1" t="s">
        <v>87</v>
      </c>
      <c r="M2816" s="1" t="s">
        <v>87</v>
      </c>
      <c r="N2816" s="1" t="s">
        <v>87</v>
      </c>
      <c r="O2816" s="1" t="s">
        <v>87</v>
      </c>
      <c r="P2816" s="1">
        <v>3991</v>
      </c>
      <c r="Q2816" s="1">
        <v>5306712</v>
      </c>
      <c r="R2816" s="1">
        <v>53184.139806921048</v>
      </c>
      <c r="S2816" s="1">
        <v>53.667778015136719</v>
      </c>
      <c r="T2816" s="1">
        <v>-368.83044746881865</v>
      </c>
      <c r="U2816" s="1">
        <v>96.051089603794537</v>
      </c>
      <c r="V2816" s="1">
        <v>361.5849609375</v>
      </c>
      <c r="W2816" s="1">
        <v>111.33621978759766</v>
      </c>
      <c r="X2816" s="1">
        <v>0.2093410181903686</v>
      </c>
      <c r="Y2816" s="1">
        <v>2.3724671698784484E-2</v>
      </c>
      <c r="Z2816" s="1">
        <v>0.6322559053515624</v>
      </c>
      <c r="AA2816" s="1">
        <v>26.637058879396509</v>
      </c>
      <c r="AB2816" s="1">
        <v>65.45949733092732</v>
      </c>
      <c r="AC2816" s="1">
        <v>7.1773444648965308</v>
      </c>
      <c r="AD2816" s="1">
        <v>7.0118747729290762E-2</v>
      </c>
      <c r="AE2816" s="1">
        <v>2.3724671698784484E-2</v>
      </c>
      <c r="AF2816" s="1">
        <v>0.59846850554542996</v>
      </c>
      <c r="AG2816" s="1">
        <v>-20.227755118758239</v>
      </c>
      <c r="AH2816" s="1">
        <v>9.3402299541413996</v>
      </c>
      <c r="AI2816" s="1">
        <v>0.77312981123643898</v>
      </c>
      <c r="AJ2816" s="1">
        <v>3.6158497333526611</v>
      </c>
      <c r="AK2816" s="1">
        <v>0</v>
      </c>
      <c r="AL2816" s="1">
        <v>0</v>
      </c>
      <c r="AM2816" s="1">
        <v>32.645003256095549</v>
      </c>
    </row>
    <row r="2817" spans="5:39" x14ac:dyDescent="0.2">
      <c r="E2817" s="1" t="str">
        <f t="shared" si="43"/>
        <v>-1--11----</v>
      </c>
      <c r="F2817" s="1" t="s">
        <v>87</v>
      </c>
      <c r="G2817" s="1">
        <v>1</v>
      </c>
      <c r="H2817" s="1" t="s">
        <v>87</v>
      </c>
      <c r="I2817" s="1" t="s">
        <v>87</v>
      </c>
      <c r="J2817" s="1">
        <v>1</v>
      </c>
      <c r="K2817" s="1">
        <v>1</v>
      </c>
      <c r="L2817" s="1" t="s">
        <v>87</v>
      </c>
      <c r="M2817" s="1" t="s">
        <v>87</v>
      </c>
      <c r="N2817" s="1" t="s">
        <v>87</v>
      </c>
      <c r="O2817" s="1" t="s">
        <v>87</v>
      </c>
      <c r="P2817" s="1">
        <v>1529</v>
      </c>
      <c r="Q2817" s="1">
        <v>2188958</v>
      </c>
      <c r="R2817" s="1">
        <v>64336.914025533733</v>
      </c>
      <c r="S2817" s="1">
        <v>64.737503051757813</v>
      </c>
      <c r="T2817" s="1">
        <v>-491.23198389533093</v>
      </c>
      <c r="U2817" s="1">
        <v>95.152131817031005</v>
      </c>
      <c r="V2817" s="1">
        <v>368.40249633789063</v>
      </c>
      <c r="W2817" s="1">
        <v>-31.519216537475586</v>
      </c>
      <c r="X2817" s="1">
        <v>-4.8990874080417329E-2</v>
      </c>
      <c r="Y2817" s="1">
        <v>0.57584476266789952</v>
      </c>
      <c r="Z2817" s="1">
        <v>4.3495124164099996</v>
      </c>
      <c r="AA2817" s="1">
        <v>39.302809830065264</v>
      </c>
      <c r="AB2817" s="1">
        <v>49.380846960060445</v>
      </c>
      <c r="AC2817" s="1">
        <v>6.3733520697975932</v>
      </c>
      <c r="AD2817" s="1">
        <v>1.763396099879486E-2</v>
      </c>
      <c r="AE2817" s="1">
        <v>0.32545165325236936</v>
      </c>
      <c r="AF2817" s="1">
        <v>2.6956661571396068</v>
      </c>
      <c r="AG2817" s="1">
        <v>-4.4865203493071846</v>
      </c>
      <c r="AH2817" s="1">
        <v>12.968327007244609</v>
      </c>
      <c r="AI2817" s="1">
        <v>16.336379742563444</v>
      </c>
      <c r="AJ2817" s="1">
        <v>3.6840250492095947</v>
      </c>
      <c r="AK2817" s="1">
        <v>0</v>
      </c>
      <c r="AL2817" s="1">
        <v>0</v>
      </c>
      <c r="AM2817" s="1">
        <v>-28.660049346117169</v>
      </c>
    </row>
    <row r="2818" spans="5:39" x14ac:dyDescent="0.2">
      <c r="E2818" s="1" t="str">
        <f t="shared" si="43"/>
        <v>-0--0---0-</v>
      </c>
      <c r="F2818" s="1" t="s">
        <v>87</v>
      </c>
      <c r="G2818" s="1">
        <v>0</v>
      </c>
      <c r="H2818" s="1" t="s">
        <v>87</v>
      </c>
      <c r="I2818" s="1" t="s">
        <v>87</v>
      </c>
      <c r="J2818" s="1">
        <v>0</v>
      </c>
      <c r="K2818" s="1" t="s">
        <v>87</v>
      </c>
      <c r="L2818" s="1" t="s">
        <v>87</v>
      </c>
      <c r="M2818" s="1" t="s">
        <v>87</v>
      </c>
      <c r="N2818" s="1">
        <v>0</v>
      </c>
      <c r="O2818" s="1" t="s">
        <v>87</v>
      </c>
      <c r="P2818" s="1">
        <v>1857</v>
      </c>
      <c r="Q2818" s="1">
        <v>7158953</v>
      </c>
      <c r="R2818" s="1">
        <v>17761.274111697709</v>
      </c>
      <c r="S2818" s="1">
        <v>27.445459365844727</v>
      </c>
      <c r="T2818" s="1">
        <v>-62.728648340684479</v>
      </c>
      <c r="U2818" s="1">
        <v>51.400987830240801</v>
      </c>
      <c r="V2818" s="1">
        <v>120.38871002197266</v>
      </c>
      <c r="W2818" s="1">
        <v>93.734031677246094</v>
      </c>
      <c r="X2818" s="1">
        <v>0.52774384927437246</v>
      </c>
      <c r="Y2818" s="1">
        <v>2.443094681582628E-2</v>
      </c>
      <c r="Z2818" s="1">
        <v>0.70825999276709883</v>
      </c>
      <c r="AA2818" s="1">
        <v>10.560231363440995</v>
      </c>
      <c r="AB2818" s="1">
        <v>65.741149578716332</v>
      </c>
      <c r="AC2818" s="1">
        <v>22.059273192602326</v>
      </c>
      <c r="AD2818" s="1">
        <v>0.906654925657425</v>
      </c>
      <c r="AE2818" s="1">
        <v>2.443094681582628E-2</v>
      </c>
      <c r="AF2818" s="1">
        <v>0.44570763350450826</v>
      </c>
      <c r="AG2818" s="1">
        <v>-18.255725871274386</v>
      </c>
      <c r="AH2818" s="1">
        <v>2.756548338842286E-3</v>
      </c>
      <c r="AI2818" s="1">
        <v>0.56499676587458447</v>
      </c>
      <c r="AJ2818" s="1">
        <v>1.2038871049880981</v>
      </c>
      <c r="AK2818" s="1">
        <v>0</v>
      </c>
      <c r="AL2818" s="1">
        <v>0</v>
      </c>
      <c r="AM2818" s="1">
        <v>2.3609537362314592</v>
      </c>
    </row>
    <row r="2819" spans="5:39" x14ac:dyDescent="0.2">
      <c r="E2819" s="1" t="str">
        <f t="shared" ref="E2819:E2882" si="44">CONCATENATE(F2819,G2819,H2819,I2819,J2819,K2819,L2819,M2819,N2819,O2819,)</f>
        <v>-0--0---1-</v>
      </c>
      <c r="F2819" s="1" t="s">
        <v>87</v>
      </c>
      <c r="G2819" s="1">
        <v>0</v>
      </c>
      <c r="H2819" s="1" t="s">
        <v>87</v>
      </c>
      <c r="I2819" s="1" t="s">
        <v>87</v>
      </c>
      <c r="J2819" s="1">
        <v>0</v>
      </c>
      <c r="K2819" s="1" t="s">
        <v>87</v>
      </c>
      <c r="L2819" s="1" t="s">
        <v>87</v>
      </c>
      <c r="M2819" s="1" t="s">
        <v>87</v>
      </c>
      <c r="N2819" s="1">
        <v>1</v>
      </c>
      <c r="O2819" s="1" t="s">
        <v>87</v>
      </c>
      <c r="P2819" s="1">
        <v>405</v>
      </c>
      <c r="Q2819" s="1">
        <v>1671125</v>
      </c>
      <c r="R2819" s="1">
        <v>17700.803770274946</v>
      </c>
      <c r="S2819" s="1">
        <v>28.058279037475586</v>
      </c>
      <c r="T2819" s="1">
        <v>-154.91338138762049</v>
      </c>
      <c r="U2819" s="1">
        <v>48.270068560883836</v>
      </c>
      <c r="V2819" s="1">
        <v>117.21475219726563</v>
      </c>
      <c r="W2819" s="1">
        <v>15.084611892700195</v>
      </c>
      <c r="X2819" s="1">
        <v>8.5219926103196869E-2</v>
      </c>
      <c r="Y2819" s="1">
        <v>0</v>
      </c>
      <c r="Z2819" s="1">
        <v>7.3486423816291415</v>
      </c>
      <c r="AA2819" s="1">
        <v>24.870551275338471</v>
      </c>
      <c r="AB2819" s="1">
        <v>64.339771112274661</v>
      </c>
      <c r="AC2819" s="1">
        <v>3.4410352307577234</v>
      </c>
      <c r="AD2819" s="1">
        <v>0</v>
      </c>
      <c r="AE2819" s="1">
        <v>0</v>
      </c>
      <c r="AF2819" s="1">
        <v>7.0089311092826696</v>
      </c>
      <c r="AG2819" s="1">
        <v>-2.4308450432427371</v>
      </c>
      <c r="AH2819" s="1">
        <v>0</v>
      </c>
      <c r="AI2819" s="1">
        <v>3.4172186109443894</v>
      </c>
      <c r="AJ2819" s="1">
        <v>1.1721475124359131</v>
      </c>
      <c r="AK2819" s="1">
        <v>0</v>
      </c>
      <c r="AL2819" s="1">
        <v>0</v>
      </c>
      <c r="AM2819" s="1">
        <v>3.5268003823849967</v>
      </c>
    </row>
    <row r="2820" spans="5:39" x14ac:dyDescent="0.2">
      <c r="E2820" s="1" t="str">
        <f t="shared" si="44"/>
        <v>-0--1---0-</v>
      </c>
      <c r="F2820" s="1" t="s">
        <v>87</v>
      </c>
      <c r="G2820" s="1">
        <v>0</v>
      </c>
      <c r="H2820" s="1" t="s">
        <v>87</v>
      </c>
      <c r="I2820" s="1" t="s">
        <v>87</v>
      </c>
      <c r="J2820" s="1">
        <v>1</v>
      </c>
      <c r="K2820" s="1" t="s">
        <v>87</v>
      </c>
      <c r="L2820" s="1" t="s">
        <v>87</v>
      </c>
      <c r="M2820" s="1" t="s">
        <v>87</v>
      </c>
      <c r="N2820" s="1">
        <v>0</v>
      </c>
      <c r="O2820" s="1" t="s">
        <v>87</v>
      </c>
      <c r="P2820" s="1">
        <v>5223</v>
      </c>
      <c r="Q2820" s="1">
        <v>17031507</v>
      </c>
      <c r="R2820" s="1">
        <v>37826.311046096365</v>
      </c>
      <c r="S2820" s="1">
        <v>52.826042175292969</v>
      </c>
      <c r="T2820" s="1">
        <v>-285.21419476462813</v>
      </c>
      <c r="U2820" s="1">
        <v>76.412607850594441</v>
      </c>
      <c r="V2820" s="1">
        <v>172.60350036621094</v>
      </c>
      <c r="W2820" s="1">
        <v>-28.434604644775391</v>
      </c>
      <c r="X2820" s="1">
        <v>-7.517149798224855E-2</v>
      </c>
      <c r="Y2820" s="1">
        <v>0.60410978312136443</v>
      </c>
      <c r="Z2820" s="1">
        <v>5.5946018165039657</v>
      </c>
      <c r="AA2820" s="1">
        <v>45.812035306094756</v>
      </c>
      <c r="AB2820" s="1">
        <v>41.188063980480408</v>
      </c>
      <c r="AC2820" s="1">
        <v>6.5380415250394464</v>
      </c>
      <c r="AD2820" s="1">
        <v>0.26314758876005512</v>
      </c>
      <c r="AE2820" s="1">
        <v>0.37240392174339004</v>
      </c>
      <c r="AF2820" s="1">
        <v>4.3608707086225547</v>
      </c>
      <c r="AG2820" s="1">
        <v>-3.4236706800353334</v>
      </c>
      <c r="AH2820" s="1">
        <v>6.1550071299494267</v>
      </c>
      <c r="AI2820" s="1">
        <v>7.0695483453166634</v>
      </c>
      <c r="AJ2820" s="1">
        <v>1.7260348796844482</v>
      </c>
      <c r="AK2820" s="1">
        <v>0</v>
      </c>
      <c r="AL2820" s="1">
        <v>0</v>
      </c>
      <c r="AM2820" s="1">
        <v>-2.0373955524553811</v>
      </c>
    </row>
    <row r="2821" spans="5:39" x14ac:dyDescent="0.2">
      <c r="E2821" s="1" t="str">
        <f t="shared" si="44"/>
        <v>-0--1---1-</v>
      </c>
      <c r="F2821" s="1" t="s">
        <v>87</v>
      </c>
      <c r="G2821" s="1">
        <v>0</v>
      </c>
      <c r="H2821" s="1" t="s">
        <v>87</v>
      </c>
      <c r="I2821" s="1" t="s">
        <v>87</v>
      </c>
      <c r="J2821" s="1">
        <v>1</v>
      </c>
      <c r="K2821" s="1" t="s">
        <v>87</v>
      </c>
      <c r="L2821" s="1" t="s">
        <v>87</v>
      </c>
      <c r="M2821" s="1" t="s">
        <v>87</v>
      </c>
      <c r="N2821" s="1">
        <v>1</v>
      </c>
      <c r="O2821" s="1" t="s">
        <v>87</v>
      </c>
      <c r="P2821" s="1">
        <v>1998</v>
      </c>
      <c r="Q2821" s="1">
        <v>6779666</v>
      </c>
      <c r="R2821" s="1">
        <v>35766.025637288221</v>
      </c>
      <c r="S2821" s="1">
        <v>52.508876800537109</v>
      </c>
      <c r="T2821" s="1">
        <v>-391.81089464020192</v>
      </c>
      <c r="U2821" s="1">
        <v>66.580708689034168</v>
      </c>
      <c r="V2821" s="1">
        <v>167.63812255859375</v>
      </c>
      <c r="W2821" s="1">
        <v>-136.56991577148438</v>
      </c>
      <c r="X2821" s="1">
        <v>-0.38184258199798993</v>
      </c>
      <c r="Y2821" s="1">
        <v>1.0744924602480417</v>
      </c>
      <c r="Z2821" s="1">
        <v>17.209859600753195</v>
      </c>
      <c r="AA2821" s="1">
        <v>61.101225340599377</v>
      </c>
      <c r="AB2821" s="1">
        <v>20.344999296425517</v>
      </c>
      <c r="AC2821" s="1">
        <v>0.24272582159652112</v>
      </c>
      <c r="AD2821" s="1">
        <v>2.6697480377351923E-2</v>
      </c>
      <c r="AE2821" s="1">
        <v>0.76357743877058259</v>
      </c>
      <c r="AF2821" s="1">
        <v>14.565511044349384</v>
      </c>
      <c r="AG2821" s="1">
        <v>2.0590462835708738</v>
      </c>
      <c r="AH2821" s="1">
        <v>5.7549055340102466</v>
      </c>
      <c r="AI2821" s="1">
        <v>17.258620840378068</v>
      </c>
      <c r="AJ2821" s="1">
        <v>1.6763812303543091</v>
      </c>
      <c r="AK2821" s="1">
        <v>0</v>
      </c>
      <c r="AL2821" s="1">
        <v>0</v>
      </c>
      <c r="AM2821" s="1">
        <v>-4.0504289821120247</v>
      </c>
    </row>
    <row r="2822" spans="5:39" x14ac:dyDescent="0.2">
      <c r="E2822" s="1" t="str">
        <f t="shared" si="44"/>
        <v>-1--0---0-</v>
      </c>
      <c r="F2822" s="1" t="s">
        <v>87</v>
      </c>
      <c r="G2822" s="1">
        <v>1</v>
      </c>
      <c r="H2822" s="1" t="s">
        <v>87</v>
      </c>
      <c r="I2822" s="1" t="s">
        <v>87</v>
      </c>
      <c r="J2822" s="1">
        <v>0</v>
      </c>
      <c r="K2822" s="1" t="s">
        <v>87</v>
      </c>
      <c r="L2822" s="1" t="s">
        <v>87</v>
      </c>
      <c r="M2822" s="1" t="s">
        <v>87</v>
      </c>
      <c r="N2822" s="1">
        <v>0</v>
      </c>
      <c r="O2822" s="1" t="s">
        <v>87</v>
      </c>
      <c r="P2822" s="1">
        <v>760</v>
      </c>
      <c r="Q2822" s="1">
        <v>839594</v>
      </c>
      <c r="R2822" s="1">
        <v>28124.697089209414</v>
      </c>
      <c r="S2822" s="1">
        <v>25.251651763916016</v>
      </c>
      <c r="T2822" s="1">
        <v>-76.01193404094559</v>
      </c>
      <c r="U2822" s="1">
        <v>82.834420478700011</v>
      </c>
      <c r="V2822" s="1">
        <v>308.26791381835938</v>
      </c>
      <c r="W2822" s="1">
        <v>207.02027893066406</v>
      </c>
      <c r="X2822" s="1">
        <v>0.73608003056534754</v>
      </c>
      <c r="Y2822" s="1">
        <v>0</v>
      </c>
      <c r="Z2822" s="1">
        <v>0</v>
      </c>
      <c r="AA2822" s="1">
        <v>0.39924058533052875</v>
      </c>
      <c r="AB2822" s="1">
        <v>75.129884205937643</v>
      </c>
      <c r="AC2822" s="1">
        <v>24.297338951922001</v>
      </c>
      <c r="AD2822" s="1">
        <v>0.17353625680983906</v>
      </c>
      <c r="AE2822" s="1">
        <v>0</v>
      </c>
      <c r="AF2822" s="1">
        <v>0</v>
      </c>
      <c r="AG2822" s="1">
        <v>-118.47850929250986</v>
      </c>
      <c r="AH2822" s="1">
        <v>6.8570046951264535E-2</v>
      </c>
      <c r="AI2822" s="1">
        <v>0</v>
      </c>
      <c r="AJ2822" s="1">
        <v>3.082679271697998</v>
      </c>
      <c r="AK2822" s="1">
        <v>0</v>
      </c>
      <c r="AL2822" s="1">
        <v>0</v>
      </c>
      <c r="AM2822" s="1">
        <v>10.339801916438741</v>
      </c>
    </row>
    <row r="2823" spans="5:39" x14ac:dyDescent="0.2">
      <c r="E2823" s="1" t="str">
        <f t="shared" si="44"/>
        <v>-1--0---1-</v>
      </c>
      <c r="F2823" s="1" t="s">
        <v>87</v>
      </c>
      <c r="G2823" s="1">
        <v>1</v>
      </c>
      <c r="H2823" s="1" t="s">
        <v>87</v>
      </c>
      <c r="I2823" s="1" t="s">
        <v>87</v>
      </c>
      <c r="J2823" s="1">
        <v>0</v>
      </c>
      <c r="K2823" s="1" t="s">
        <v>87</v>
      </c>
      <c r="L2823" s="1" t="s">
        <v>87</v>
      </c>
      <c r="M2823" s="1" t="s">
        <v>87</v>
      </c>
      <c r="N2823" s="1">
        <v>1</v>
      </c>
      <c r="O2823" s="1" t="s">
        <v>87</v>
      </c>
      <c r="P2823" s="1">
        <v>121</v>
      </c>
      <c r="Q2823" s="1">
        <v>143163</v>
      </c>
      <c r="R2823" s="1">
        <v>25372.573820949248</v>
      </c>
      <c r="S2823" s="1">
        <v>22.545888900756836</v>
      </c>
      <c r="T2823" s="1">
        <v>-174.17616437243751</v>
      </c>
      <c r="U2823" s="1">
        <v>75.987270682694145</v>
      </c>
      <c r="V2823" s="1">
        <v>301.13226318359375</v>
      </c>
      <c r="W2823" s="1">
        <v>140.52320861816406</v>
      </c>
      <c r="X2823" s="1">
        <v>0.55383899800555103</v>
      </c>
      <c r="Y2823" s="1">
        <v>0</v>
      </c>
      <c r="Z2823" s="1">
        <v>0</v>
      </c>
      <c r="AA2823" s="1">
        <v>0.44704288119136926</v>
      </c>
      <c r="AB2823" s="1">
        <v>94.063410238678983</v>
      </c>
      <c r="AC2823" s="1">
        <v>5.4895468801296419</v>
      </c>
      <c r="AD2823" s="1">
        <v>0</v>
      </c>
      <c r="AE2823" s="1">
        <v>0</v>
      </c>
      <c r="AF2823" s="1">
        <v>0</v>
      </c>
      <c r="AG2823" s="1">
        <v>-70.620266493332409</v>
      </c>
      <c r="AH2823" s="1">
        <v>0</v>
      </c>
      <c r="AI2823" s="1">
        <v>0</v>
      </c>
      <c r="AJ2823" s="1">
        <v>3.0113227367401123</v>
      </c>
      <c r="AK2823" s="1">
        <v>0</v>
      </c>
      <c r="AL2823" s="1">
        <v>0</v>
      </c>
      <c r="AM2823" s="1">
        <v>8.2001037813850655</v>
      </c>
    </row>
    <row r="2824" spans="5:39" x14ac:dyDescent="0.2">
      <c r="E2824" s="1" t="str">
        <f t="shared" si="44"/>
        <v>-1--1---0-</v>
      </c>
      <c r="F2824" s="1" t="s">
        <v>87</v>
      </c>
      <c r="G2824" s="1">
        <v>1</v>
      </c>
      <c r="H2824" s="1" t="s">
        <v>87</v>
      </c>
      <c r="I2824" s="1" t="s">
        <v>87</v>
      </c>
      <c r="J2824" s="1">
        <v>1</v>
      </c>
      <c r="K2824" s="1" t="s">
        <v>87</v>
      </c>
      <c r="L2824" s="1" t="s">
        <v>87</v>
      </c>
      <c r="M2824" s="1" t="s">
        <v>87</v>
      </c>
      <c r="N2824" s="1">
        <v>0</v>
      </c>
      <c r="O2824" s="1" t="s">
        <v>87</v>
      </c>
      <c r="P2824" s="1">
        <v>4225</v>
      </c>
      <c r="Q2824" s="1">
        <v>5800545</v>
      </c>
      <c r="R2824" s="1">
        <v>57242.04755699361</v>
      </c>
      <c r="S2824" s="1">
        <v>57.669391632080078</v>
      </c>
      <c r="T2824" s="1">
        <v>-379.69608746708252</v>
      </c>
      <c r="U2824" s="1">
        <v>96.69136556719927</v>
      </c>
      <c r="V2824" s="1">
        <v>363.70852661132813</v>
      </c>
      <c r="W2824" s="1">
        <v>88.241645812988281</v>
      </c>
      <c r="X2824" s="1">
        <v>0.1541552924449979</v>
      </c>
      <c r="Y2824" s="1">
        <v>0.12690186870371664</v>
      </c>
      <c r="Z2824" s="1">
        <v>1.5475614791368741</v>
      </c>
      <c r="AA2824" s="1">
        <v>28.596674967610802</v>
      </c>
      <c r="AB2824" s="1">
        <v>61.330754265331969</v>
      </c>
      <c r="AC2824" s="1">
        <v>8.3273037274945718</v>
      </c>
      <c r="AD2824" s="1">
        <v>7.0803691722070947E-2</v>
      </c>
      <c r="AE2824" s="1">
        <v>0.12690186870371664</v>
      </c>
      <c r="AF2824" s="1">
        <v>1.0274551787806145</v>
      </c>
      <c r="AG2824" s="1">
        <v>-17.989601298081702</v>
      </c>
      <c r="AH2824" s="1">
        <v>10.390171487237785</v>
      </c>
      <c r="AI2824" s="1">
        <v>5.3598204315678926</v>
      </c>
      <c r="AJ2824" s="1">
        <v>3.6370851993560791</v>
      </c>
      <c r="AK2824" s="1">
        <v>0</v>
      </c>
      <c r="AL2824" s="1">
        <v>0</v>
      </c>
      <c r="AM2824" s="1">
        <v>9.7774482823682085</v>
      </c>
    </row>
    <row r="2825" spans="5:39" x14ac:dyDescent="0.2">
      <c r="E2825" s="1" t="str">
        <f t="shared" si="44"/>
        <v>-1--1---1-</v>
      </c>
      <c r="F2825" s="1" t="s">
        <v>87</v>
      </c>
      <c r="G2825" s="1">
        <v>1</v>
      </c>
      <c r="H2825" s="1" t="s">
        <v>87</v>
      </c>
      <c r="I2825" s="1" t="s">
        <v>87</v>
      </c>
      <c r="J2825" s="1">
        <v>1</v>
      </c>
      <c r="K2825" s="1" t="s">
        <v>87</v>
      </c>
      <c r="L2825" s="1" t="s">
        <v>87</v>
      </c>
      <c r="M2825" s="1" t="s">
        <v>87</v>
      </c>
      <c r="N2825" s="1">
        <v>1</v>
      </c>
      <c r="O2825" s="1" t="s">
        <v>87</v>
      </c>
      <c r="P2825" s="1">
        <v>1295</v>
      </c>
      <c r="Q2825" s="1">
        <v>1695125</v>
      </c>
      <c r="R2825" s="1">
        <v>53700.253862156511</v>
      </c>
      <c r="S2825" s="1">
        <v>54.269271850585938</v>
      </c>
      <c r="T2825" s="1">
        <v>-489.70954995941656</v>
      </c>
      <c r="U2825" s="1">
        <v>92.699283467287955</v>
      </c>
      <c r="V2825" s="1">
        <v>363.12200927734375</v>
      </c>
      <c r="W2825" s="1">
        <v>5.8906354904174805</v>
      </c>
      <c r="X2825" s="1">
        <v>1.0969474195668025E-2</v>
      </c>
      <c r="Y2825" s="1">
        <v>0.38362952584617654</v>
      </c>
      <c r="Z2825" s="1">
        <v>2.3003613302853774</v>
      </c>
      <c r="AA2825" s="1">
        <v>36.287058476513536</v>
      </c>
      <c r="AB2825" s="1">
        <v>58.824865422903919</v>
      </c>
      <c r="AC2825" s="1">
        <v>2.2040852444509991</v>
      </c>
      <c r="AD2825" s="1">
        <v>0</v>
      </c>
      <c r="AE2825" s="1">
        <v>6.0290539045793082E-2</v>
      </c>
      <c r="AF2825" s="1">
        <v>1.8386844627977288</v>
      </c>
      <c r="AG2825" s="1">
        <v>-7.5594353819002524</v>
      </c>
      <c r="AH2825" s="1">
        <v>10.432490972692904</v>
      </c>
      <c r="AI2825" s="1">
        <v>5.1751621680639373</v>
      </c>
      <c r="AJ2825" s="1">
        <v>3.6312201023101807</v>
      </c>
      <c r="AK2825" s="1">
        <v>0</v>
      </c>
      <c r="AL2825" s="1">
        <v>0</v>
      </c>
      <c r="AM2825" s="1">
        <v>31.73067323975145</v>
      </c>
    </row>
    <row r="2826" spans="5:39" x14ac:dyDescent="0.2">
      <c r="E2826" s="1" t="str">
        <f t="shared" si="44"/>
        <v>-00-0-----</v>
      </c>
      <c r="F2826" s="1" t="s">
        <v>87</v>
      </c>
      <c r="G2826" s="1">
        <v>0</v>
      </c>
      <c r="H2826" s="1">
        <v>0</v>
      </c>
      <c r="I2826" s="1" t="s">
        <v>87</v>
      </c>
      <c r="J2826" s="1">
        <v>0</v>
      </c>
      <c r="K2826" s="1" t="s">
        <v>87</v>
      </c>
      <c r="L2826" s="1" t="s">
        <v>87</v>
      </c>
      <c r="M2826" s="1" t="s">
        <v>87</v>
      </c>
      <c r="N2826" s="1" t="s">
        <v>87</v>
      </c>
      <c r="O2826" s="1" t="s">
        <v>87</v>
      </c>
      <c r="P2826" s="1">
        <v>1317</v>
      </c>
      <c r="Q2826" s="1">
        <v>5764302</v>
      </c>
      <c r="R2826" s="1">
        <v>14893.938051586554</v>
      </c>
      <c r="S2826" s="1">
        <v>21.655605316162109</v>
      </c>
      <c r="T2826" s="1">
        <v>-89.234911701268089</v>
      </c>
      <c r="U2826" s="1">
        <v>51.476139503981145</v>
      </c>
      <c r="V2826" s="1">
        <v>114.86724853515625</v>
      </c>
      <c r="W2826" s="1">
        <v>63.156635284423828</v>
      </c>
      <c r="X2826" s="1">
        <v>0.42404255386100626</v>
      </c>
      <c r="Y2826" s="1">
        <v>0</v>
      </c>
      <c r="Z2826" s="1">
        <v>2.4381789850705253</v>
      </c>
      <c r="AA2826" s="1">
        <v>15.980581864031413</v>
      </c>
      <c r="AB2826" s="1">
        <v>63.163068139039211</v>
      </c>
      <c r="AC2826" s="1">
        <v>17.550208160502347</v>
      </c>
      <c r="AD2826" s="1">
        <v>0.86796285135650431</v>
      </c>
      <c r="AE2826" s="1">
        <v>0</v>
      </c>
      <c r="AF2826" s="1">
        <v>2.4381789850705253</v>
      </c>
      <c r="AG2826" s="1">
        <v>-14.335036163276847</v>
      </c>
      <c r="AH2826" s="1">
        <v>0</v>
      </c>
      <c r="AI2826" s="1">
        <v>1.189296056860137</v>
      </c>
      <c r="AJ2826" s="1">
        <v>1.1486724615097046</v>
      </c>
      <c r="AK2826" s="1">
        <v>0</v>
      </c>
      <c r="AL2826" s="1">
        <v>0</v>
      </c>
      <c r="AM2826" s="1">
        <v>-0.80609694858753211</v>
      </c>
    </row>
    <row r="2827" spans="5:39" x14ac:dyDescent="0.2">
      <c r="E2827" s="1" t="str">
        <f t="shared" si="44"/>
        <v>-01-0-----</v>
      </c>
      <c r="F2827" s="1" t="s">
        <v>87</v>
      </c>
      <c r="G2827" s="1">
        <v>0</v>
      </c>
      <c r="H2827" s="1">
        <v>1</v>
      </c>
      <c r="I2827" s="1" t="s">
        <v>87</v>
      </c>
      <c r="J2827" s="1">
        <v>0</v>
      </c>
      <c r="K2827" s="1" t="s">
        <v>87</v>
      </c>
      <c r="L2827" s="1" t="s">
        <v>87</v>
      </c>
      <c r="M2827" s="1" t="s">
        <v>87</v>
      </c>
      <c r="N2827" s="1" t="s">
        <v>87</v>
      </c>
      <c r="O2827" s="1" t="s">
        <v>87</v>
      </c>
      <c r="P2827" s="1">
        <v>945</v>
      </c>
      <c r="Q2827" s="1">
        <v>3065776</v>
      </c>
      <c r="R2827" s="1">
        <v>23119.505595883413</v>
      </c>
      <c r="S2827" s="1">
        <v>38.665641784667969</v>
      </c>
      <c r="T2827" s="1">
        <v>-63.140323920088228</v>
      </c>
      <c r="U2827" s="1">
        <v>49.553052949398364</v>
      </c>
      <c r="V2827" s="1">
        <v>129.04011535644531</v>
      </c>
      <c r="W2827" s="1">
        <v>108.35489654541016</v>
      </c>
      <c r="X2827" s="1">
        <v>0.46867306956902877</v>
      </c>
      <c r="Y2827" s="1">
        <v>5.7049177761193254E-2</v>
      </c>
      <c r="Z2827" s="1">
        <v>1.0752579444812667</v>
      </c>
      <c r="AA2827" s="1">
        <v>8.1692530700220765</v>
      </c>
      <c r="AB2827" s="1">
        <v>69.824605581099206</v>
      </c>
      <c r="AC2827" s="1">
        <v>20.38863896122874</v>
      </c>
      <c r="AD2827" s="1">
        <v>0.48519526540751834</v>
      </c>
      <c r="AE2827" s="1">
        <v>5.7049177761193254E-2</v>
      </c>
      <c r="AF2827" s="1">
        <v>0.27699349202290058</v>
      </c>
      <c r="AG2827" s="1">
        <v>-17.001454780956067</v>
      </c>
      <c r="AH2827" s="1">
        <v>6.4368694907912388E-3</v>
      </c>
      <c r="AI2827" s="1">
        <v>0.94590182195685413</v>
      </c>
      <c r="AJ2827" s="1">
        <v>1.2904012203216553</v>
      </c>
      <c r="AK2827" s="1">
        <v>0</v>
      </c>
      <c r="AL2827" s="1">
        <v>0</v>
      </c>
      <c r="AM2827" s="1">
        <v>8.9511651780187407</v>
      </c>
    </row>
    <row r="2828" spans="5:39" x14ac:dyDescent="0.2">
      <c r="E2828" s="1" t="str">
        <f t="shared" si="44"/>
        <v>-00-1-----</v>
      </c>
      <c r="F2828" s="1" t="s">
        <v>87</v>
      </c>
      <c r="G2828" s="1">
        <v>0</v>
      </c>
      <c r="H2828" s="1">
        <v>0</v>
      </c>
      <c r="I2828" s="1" t="s">
        <v>87</v>
      </c>
      <c r="J2828" s="1">
        <v>1</v>
      </c>
      <c r="K2828" s="1" t="s">
        <v>87</v>
      </c>
      <c r="L2828" s="1" t="s">
        <v>87</v>
      </c>
      <c r="M2828" s="1" t="s">
        <v>87</v>
      </c>
      <c r="N2828" s="1" t="s">
        <v>87</v>
      </c>
      <c r="O2828" s="1" t="s">
        <v>87</v>
      </c>
      <c r="P2828" s="1">
        <v>2614</v>
      </c>
      <c r="Q2828" s="1">
        <v>9585402</v>
      </c>
      <c r="R2828" s="1">
        <v>24640.569905461191</v>
      </c>
      <c r="S2828" s="1">
        <v>35.314743041992188</v>
      </c>
      <c r="T2828" s="1">
        <v>-264.13475923898727</v>
      </c>
      <c r="U2828" s="1">
        <v>73.041213463759959</v>
      </c>
      <c r="V2828" s="1">
        <v>157.0330810546875</v>
      </c>
      <c r="W2828" s="1">
        <v>-24.35228157043457</v>
      </c>
      <c r="X2828" s="1">
        <v>-9.8830025700977292E-2</v>
      </c>
      <c r="Y2828" s="1">
        <v>0.63457954084763479</v>
      </c>
      <c r="Z2828" s="1">
        <v>11.274696668955563</v>
      </c>
      <c r="AA2828" s="1">
        <v>46.781240891096694</v>
      </c>
      <c r="AB2828" s="1">
        <v>33.986785322097077</v>
      </c>
      <c r="AC2828" s="1">
        <v>6.9917255426532972</v>
      </c>
      <c r="AD2828" s="1">
        <v>0.3309720343497331</v>
      </c>
      <c r="AE2828" s="1">
        <v>0.63457954084763479</v>
      </c>
      <c r="AF2828" s="1">
        <v>11.010492830660624</v>
      </c>
      <c r="AG2828" s="1">
        <v>-1.6886605946973727</v>
      </c>
      <c r="AH2828" s="1">
        <v>3.8133688394513907</v>
      </c>
      <c r="AI2828" s="1">
        <v>9.6411542724251866</v>
      </c>
      <c r="AJ2828" s="1">
        <v>1.5703308582305908</v>
      </c>
      <c r="AK2828" s="1">
        <v>0</v>
      </c>
      <c r="AL2828" s="1">
        <v>0</v>
      </c>
      <c r="AM2828" s="1">
        <v>-2.0576784619606396</v>
      </c>
    </row>
    <row r="2829" spans="5:39" x14ac:dyDescent="0.2">
      <c r="E2829" s="1" t="str">
        <f t="shared" si="44"/>
        <v>-01-1-----</v>
      </c>
      <c r="F2829" s="1" t="s">
        <v>87</v>
      </c>
      <c r="G2829" s="1">
        <v>0</v>
      </c>
      <c r="H2829" s="1">
        <v>1</v>
      </c>
      <c r="I2829" s="1" t="s">
        <v>87</v>
      </c>
      <c r="J2829" s="1">
        <v>1</v>
      </c>
      <c r="K2829" s="1" t="s">
        <v>87</v>
      </c>
      <c r="L2829" s="1" t="s">
        <v>87</v>
      </c>
      <c r="M2829" s="1" t="s">
        <v>87</v>
      </c>
      <c r="N2829" s="1" t="s">
        <v>87</v>
      </c>
      <c r="O2829" s="1" t="s">
        <v>87</v>
      </c>
      <c r="P2829" s="1">
        <v>4607</v>
      </c>
      <c r="Q2829" s="1">
        <v>14225771</v>
      </c>
      <c r="R2829" s="1">
        <v>45729.05196358556</v>
      </c>
      <c r="S2829" s="1">
        <v>64.474098205566406</v>
      </c>
      <c r="T2829" s="1">
        <v>-350.21909926540877</v>
      </c>
      <c r="U2829" s="1">
        <v>73.998621152600606</v>
      </c>
      <c r="V2829" s="1">
        <v>180.72854614257813</v>
      </c>
      <c r="W2829" s="1">
        <v>-82.72003173828125</v>
      </c>
      <c r="X2829" s="1">
        <v>-0.18089163931093943</v>
      </c>
      <c r="Y2829" s="1">
        <v>0.8077523531062043</v>
      </c>
      <c r="Z2829" s="1">
        <v>7.3028801040027984</v>
      </c>
      <c r="AA2829" s="1">
        <v>52.445445663366854</v>
      </c>
      <c r="AB2829" s="1">
        <v>36.107013110220883</v>
      </c>
      <c r="AC2829" s="1">
        <v>3.2321481907729286</v>
      </c>
      <c r="AD2829" s="1">
        <v>0.10476057853033062</v>
      </c>
      <c r="AE2829" s="1">
        <v>0.38217260772720157</v>
      </c>
      <c r="AF2829" s="1">
        <v>4.7436093270445587</v>
      </c>
      <c r="AG2829" s="1">
        <v>-1.9797968017656093</v>
      </c>
      <c r="AH2829" s="1">
        <v>7.5421368093518195</v>
      </c>
      <c r="AI2829" s="1">
        <v>10.192657227737524</v>
      </c>
      <c r="AJ2829" s="1">
        <v>1.8072854280471802</v>
      </c>
      <c r="AK2829" s="1">
        <v>0</v>
      </c>
      <c r="AL2829" s="1">
        <v>0</v>
      </c>
      <c r="AM2829" s="1">
        <v>-2.9830929391607568</v>
      </c>
    </row>
    <row r="2830" spans="5:39" x14ac:dyDescent="0.2">
      <c r="E2830" s="1" t="str">
        <f t="shared" si="44"/>
        <v>-10-0-----</v>
      </c>
      <c r="F2830" s="1" t="s">
        <v>87</v>
      </c>
      <c r="G2830" s="1">
        <v>1</v>
      </c>
      <c r="H2830" s="1">
        <v>0</v>
      </c>
      <c r="I2830" s="1" t="s">
        <v>87</v>
      </c>
      <c r="J2830" s="1">
        <v>0</v>
      </c>
      <c r="K2830" s="1" t="s">
        <v>87</v>
      </c>
      <c r="L2830" s="1" t="s">
        <v>87</v>
      </c>
      <c r="M2830" s="1" t="s">
        <v>87</v>
      </c>
      <c r="N2830" s="1" t="s">
        <v>87</v>
      </c>
      <c r="O2830" s="1" t="s">
        <v>87</v>
      </c>
      <c r="P2830" s="1">
        <v>365</v>
      </c>
      <c r="Q2830" s="1">
        <v>423309</v>
      </c>
      <c r="R2830" s="1">
        <v>22253.137408502691</v>
      </c>
      <c r="S2830" s="1">
        <v>17.063274383544922</v>
      </c>
      <c r="T2830" s="1">
        <v>-82.249062002971712</v>
      </c>
      <c r="U2830" s="1">
        <v>81.229179741167869</v>
      </c>
      <c r="V2830" s="1">
        <v>308.09005737304688</v>
      </c>
      <c r="W2830" s="1">
        <v>162.64558410644531</v>
      </c>
      <c r="X2830" s="1">
        <v>0.73088832878145149</v>
      </c>
      <c r="Y2830" s="1">
        <v>0</v>
      </c>
      <c r="Z2830" s="1">
        <v>0</v>
      </c>
      <c r="AA2830" s="1">
        <v>0</v>
      </c>
      <c r="AB2830" s="1">
        <v>82.378120947109551</v>
      </c>
      <c r="AC2830" s="1">
        <v>17.621879052890442</v>
      </c>
      <c r="AD2830" s="1">
        <v>0</v>
      </c>
      <c r="AE2830" s="1">
        <v>0</v>
      </c>
      <c r="AF2830" s="1">
        <v>0</v>
      </c>
      <c r="AG2830" s="1">
        <v>-143.81430674594094</v>
      </c>
      <c r="AH2830" s="1">
        <v>2.7171640574615706E-2</v>
      </c>
      <c r="AI2830" s="1">
        <v>0</v>
      </c>
      <c r="AJ2830" s="1">
        <v>3.0809006690979004</v>
      </c>
      <c r="AK2830" s="1">
        <v>0</v>
      </c>
      <c r="AL2830" s="1">
        <v>0</v>
      </c>
      <c r="AM2830" s="1">
        <v>-0.63747953903116328</v>
      </c>
    </row>
    <row r="2831" spans="5:39" x14ac:dyDescent="0.2">
      <c r="E2831" s="1" t="str">
        <f t="shared" si="44"/>
        <v>-11-0-----</v>
      </c>
      <c r="F2831" s="1" t="s">
        <v>87</v>
      </c>
      <c r="G2831" s="1">
        <v>1</v>
      </c>
      <c r="H2831" s="1">
        <v>1</v>
      </c>
      <c r="I2831" s="1" t="s">
        <v>87</v>
      </c>
      <c r="J2831" s="1">
        <v>0</v>
      </c>
      <c r="K2831" s="1" t="s">
        <v>87</v>
      </c>
      <c r="L2831" s="1" t="s">
        <v>87</v>
      </c>
      <c r="M2831" s="1" t="s">
        <v>87</v>
      </c>
      <c r="N2831" s="1" t="s">
        <v>87</v>
      </c>
      <c r="O2831" s="1" t="s">
        <v>87</v>
      </c>
      <c r="P2831" s="1">
        <v>516</v>
      </c>
      <c r="Q2831" s="1">
        <v>559448</v>
      </c>
      <c r="R2831" s="1">
        <v>31863.171144754164</v>
      </c>
      <c r="S2831" s="1">
        <v>30.755020141601563</v>
      </c>
      <c r="T2831" s="1">
        <v>-96.412852994038772</v>
      </c>
      <c r="U2831" s="1">
        <v>82.296844770355989</v>
      </c>
      <c r="V2831" s="1">
        <v>306.57647705078125</v>
      </c>
      <c r="W2831" s="1">
        <v>223.57997131347656</v>
      </c>
      <c r="X2831" s="1">
        <v>0.7016877582515384</v>
      </c>
      <c r="Y2831" s="1">
        <v>0</v>
      </c>
      <c r="Z2831" s="1">
        <v>0</v>
      </c>
      <c r="AA2831" s="1">
        <v>0.71356050964522177</v>
      </c>
      <c r="AB2831" s="1">
        <v>74.490569275428641</v>
      </c>
      <c r="AC2831" s="1">
        <v>24.53543492871545</v>
      </c>
      <c r="AD2831" s="1">
        <v>0.2604352862106934</v>
      </c>
      <c r="AE2831" s="1">
        <v>0</v>
      </c>
      <c r="AF2831" s="1">
        <v>0</v>
      </c>
      <c r="AG2831" s="1">
        <v>-87.061106932403703</v>
      </c>
      <c r="AH2831" s="1">
        <v>8.2347242281677654E-2</v>
      </c>
      <c r="AI2831" s="1">
        <v>0</v>
      </c>
      <c r="AJ2831" s="1">
        <v>3.0657649040222168</v>
      </c>
      <c r="AK2831" s="1">
        <v>0</v>
      </c>
      <c r="AL2831" s="1">
        <v>0</v>
      </c>
      <c r="AM2831" s="1">
        <v>18.098264600235673</v>
      </c>
    </row>
    <row r="2832" spans="5:39" x14ac:dyDescent="0.2">
      <c r="E2832" s="1" t="str">
        <f t="shared" si="44"/>
        <v>-10-1-----</v>
      </c>
      <c r="F2832" s="1" t="s">
        <v>87</v>
      </c>
      <c r="G2832" s="1">
        <v>1</v>
      </c>
      <c r="H2832" s="1">
        <v>0</v>
      </c>
      <c r="I2832" s="1" t="s">
        <v>87</v>
      </c>
      <c r="J2832" s="1">
        <v>1</v>
      </c>
      <c r="K2832" s="1" t="s">
        <v>87</v>
      </c>
      <c r="L2832" s="1" t="s">
        <v>87</v>
      </c>
      <c r="M2832" s="1" t="s">
        <v>87</v>
      </c>
      <c r="N2832" s="1" t="s">
        <v>87</v>
      </c>
      <c r="O2832" s="1" t="s">
        <v>87</v>
      </c>
      <c r="P2832" s="1">
        <v>427</v>
      </c>
      <c r="Q2832" s="1">
        <v>579508</v>
      </c>
      <c r="R2832" s="1">
        <v>40954.752758114366</v>
      </c>
      <c r="S2832" s="1">
        <v>38.120124816894531</v>
      </c>
      <c r="T2832" s="1">
        <v>-321.92869336322565</v>
      </c>
      <c r="U2832" s="1">
        <v>99.805318850202809</v>
      </c>
      <c r="V2832" s="1">
        <v>361.27835083007813</v>
      </c>
      <c r="W2832" s="1">
        <v>119.83175659179688</v>
      </c>
      <c r="X2832" s="1">
        <v>0.29259548287238679</v>
      </c>
      <c r="Y2832" s="1">
        <v>0</v>
      </c>
      <c r="Z2832" s="1">
        <v>2.1651124747199346</v>
      </c>
      <c r="AA2832" s="1">
        <v>23.188118196815228</v>
      </c>
      <c r="AB2832" s="1">
        <v>65.612726657785572</v>
      </c>
      <c r="AC2832" s="1">
        <v>9.0340426706792663</v>
      </c>
      <c r="AD2832" s="1">
        <v>0</v>
      </c>
      <c r="AE2832" s="1">
        <v>0</v>
      </c>
      <c r="AF2832" s="1">
        <v>2.1651124747199346</v>
      </c>
      <c r="AG2832" s="1">
        <v>-66.236707027756694</v>
      </c>
      <c r="AH2832" s="1">
        <v>7.8163910703870298</v>
      </c>
      <c r="AI2832" s="1">
        <v>2.2356710507854647</v>
      </c>
      <c r="AJ2832" s="1">
        <v>3.612783670425415</v>
      </c>
      <c r="AK2832" s="1">
        <v>0</v>
      </c>
      <c r="AL2832" s="1">
        <v>0</v>
      </c>
      <c r="AM2832" s="1">
        <v>36.861416558884954</v>
      </c>
    </row>
    <row r="2833" spans="5:39" x14ac:dyDescent="0.2">
      <c r="E2833" s="1" t="str">
        <f t="shared" si="44"/>
        <v>-11-1-----</v>
      </c>
      <c r="F2833" s="1" t="s">
        <v>87</v>
      </c>
      <c r="G2833" s="1">
        <v>1</v>
      </c>
      <c r="H2833" s="1">
        <v>1</v>
      </c>
      <c r="I2833" s="1" t="s">
        <v>87</v>
      </c>
      <c r="J2833" s="1">
        <v>1</v>
      </c>
      <c r="K2833" s="1" t="s">
        <v>87</v>
      </c>
      <c r="L2833" s="1" t="s">
        <v>87</v>
      </c>
      <c r="M2833" s="1" t="s">
        <v>87</v>
      </c>
      <c r="N2833" s="1" t="s">
        <v>87</v>
      </c>
      <c r="O2833" s="1" t="s">
        <v>87</v>
      </c>
      <c r="P2833" s="1">
        <v>5093</v>
      </c>
      <c r="Q2833" s="1">
        <v>6916162</v>
      </c>
      <c r="R2833" s="1">
        <v>57738.686386065005</v>
      </c>
      <c r="S2833" s="1">
        <v>58.474079132080078</v>
      </c>
      <c r="T2833" s="1">
        <v>-411.50032190081276</v>
      </c>
      <c r="U2833" s="1">
        <v>95.452002028760134</v>
      </c>
      <c r="V2833" s="1">
        <v>363.76840209960938</v>
      </c>
      <c r="W2833" s="1">
        <v>65.410781860351563</v>
      </c>
      <c r="X2833" s="1">
        <v>0.11328761694193684</v>
      </c>
      <c r="Y2833" s="1">
        <v>0.20045799968248287</v>
      </c>
      <c r="Z2833" s="1">
        <v>1.6803250126298372</v>
      </c>
      <c r="AA2833" s="1">
        <v>30.934743865166837</v>
      </c>
      <c r="AB2833" s="1">
        <v>60.357782249750656</v>
      </c>
      <c r="AC2833" s="1">
        <v>6.7673082267303748</v>
      </c>
      <c r="AD2833" s="1">
        <v>5.9382646039812248E-2</v>
      </c>
      <c r="AE2833" s="1">
        <v>0.12120884386455956</v>
      </c>
      <c r="AF2833" s="1">
        <v>1.1309596276084914</v>
      </c>
      <c r="AG2833" s="1">
        <v>-11.390563922944359</v>
      </c>
      <c r="AH2833" s="1">
        <v>10.616201930074499</v>
      </c>
      <c r="AI2833" s="1">
        <v>5.5763351286551375</v>
      </c>
      <c r="AJ2833" s="1">
        <v>3.6376841068267822</v>
      </c>
      <c r="AK2833" s="1">
        <v>0</v>
      </c>
      <c r="AL2833" s="1">
        <v>0</v>
      </c>
      <c r="AM2833" s="1">
        <v>12.888723606441941</v>
      </c>
    </row>
    <row r="2834" spans="5:39" x14ac:dyDescent="0.2">
      <c r="E2834" s="1" t="str">
        <f t="shared" si="44"/>
        <v>-0-10-----</v>
      </c>
      <c r="F2834" s="1" t="s">
        <v>87</v>
      </c>
      <c r="G2834" s="1">
        <v>0</v>
      </c>
      <c r="H2834" s="1" t="s">
        <v>87</v>
      </c>
      <c r="I2834" s="1">
        <v>1</v>
      </c>
      <c r="J2834" s="1">
        <v>0</v>
      </c>
      <c r="K2834" s="1" t="s">
        <v>87</v>
      </c>
      <c r="L2834" s="1" t="s">
        <v>87</v>
      </c>
      <c r="M2834" s="1" t="s">
        <v>87</v>
      </c>
      <c r="N2834" s="1" t="s">
        <v>87</v>
      </c>
      <c r="O2834" s="1" t="s">
        <v>87</v>
      </c>
      <c r="P2834" s="1">
        <v>1433</v>
      </c>
      <c r="Q2834" s="1">
        <v>5649737</v>
      </c>
      <c r="R2834" s="1">
        <v>12274.576273857419</v>
      </c>
      <c r="S2834" s="1">
        <v>12.478265762329102</v>
      </c>
      <c r="T2834" s="1">
        <v>-72.819894869995693</v>
      </c>
      <c r="U2834" s="1">
        <v>49.573807830203904</v>
      </c>
      <c r="V2834" s="1">
        <v>120.32986450195313</v>
      </c>
      <c r="W2834" s="1">
        <v>78.865631103515625</v>
      </c>
      <c r="X2834" s="1">
        <v>0.64251204558062713</v>
      </c>
      <c r="Y2834" s="1">
        <v>0</v>
      </c>
      <c r="Z2834" s="1">
        <v>1.934444028102547</v>
      </c>
      <c r="AA2834" s="1">
        <v>7.8981729592014629</v>
      </c>
      <c r="AB2834" s="1">
        <v>64.911357820726877</v>
      </c>
      <c r="AC2834" s="1">
        <v>24.232331522688575</v>
      </c>
      <c r="AD2834" s="1">
        <v>1.0236936692805347</v>
      </c>
      <c r="AE2834" s="1">
        <v>0</v>
      </c>
      <c r="AF2834" s="1">
        <v>1.934444028102547</v>
      </c>
      <c r="AG2834" s="1">
        <v>-22.736773852784445</v>
      </c>
      <c r="AH2834" s="1">
        <v>0</v>
      </c>
      <c r="AI2834" s="1">
        <v>0.97469188103483173</v>
      </c>
      <c r="AJ2834" s="1">
        <v>1.2032986879348755</v>
      </c>
      <c r="AK2834" s="1">
        <v>0</v>
      </c>
      <c r="AL2834" s="1">
        <v>0</v>
      </c>
      <c r="AM2834" s="1">
        <v>3.543932710789329</v>
      </c>
    </row>
    <row r="2835" spans="5:39" x14ac:dyDescent="0.2">
      <c r="E2835" s="1" t="str">
        <f t="shared" si="44"/>
        <v>-0-20-----</v>
      </c>
      <c r="F2835" s="1" t="s">
        <v>87</v>
      </c>
      <c r="G2835" s="1">
        <v>0</v>
      </c>
      <c r="H2835" s="1" t="s">
        <v>87</v>
      </c>
      <c r="I2835" s="1">
        <v>2</v>
      </c>
      <c r="J2835" s="1">
        <v>0</v>
      </c>
      <c r="K2835" s="1" t="s">
        <v>87</v>
      </c>
      <c r="L2835" s="1" t="s">
        <v>87</v>
      </c>
      <c r="M2835" s="1" t="s">
        <v>87</v>
      </c>
      <c r="N2835" s="1" t="s">
        <v>87</v>
      </c>
      <c r="O2835" s="1" t="s">
        <v>87</v>
      </c>
      <c r="P2835" s="1">
        <v>716</v>
      </c>
      <c r="Q2835" s="1">
        <v>2808954</v>
      </c>
      <c r="R2835" s="1">
        <v>24137.838838431366</v>
      </c>
      <c r="S2835" s="1">
        <v>49.649711608886719</v>
      </c>
      <c r="T2835" s="1">
        <v>-92.662069564681886</v>
      </c>
      <c r="U2835" s="1">
        <v>52.434915515564207</v>
      </c>
      <c r="V2835" s="1">
        <v>117.39437866210938</v>
      </c>
      <c r="W2835" s="1">
        <v>92.051048278808594</v>
      </c>
      <c r="X2835" s="1">
        <v>0.38135579947716092</v>
      </c>
      <c r="Y2835" s="1">
        <v>6.2265170593751265E-2</v>
      </c>
      <c r="Z2835" s="1">
        <v>1.4149395112913918</v>
      </c>
      <c r="AA2835" s="1">
        <v>20.861252978866869</v>
      </c>
      <c r="AB2835" s="1">
        <v>67.881211297871019</v>
      </c>
      <c r="AC2835" s="1">
        <v>9.5286003259576333</v>
      </c>
      <c r="AD2835" s="1">
        <v>0.25173071541933401</v>
      </c>
      <c r="AE2835" s="1">
        <v>6.2265170593751265E-2</v>
      </c>
      <c r="AF2835" s="1">
        <v>1.4149395112913918</v>
      </c>
      <c r="AG2835" s="1">
        <v>-2.2418796365619929</v>
      </c>
      <c r="AH2835" s="1">
        <v>7.025390946238351E-3</v>
      </c>
      <c r="AI2835" s="1">
        <v>1.5125316966317388</v>
      </c>
      <c r="AJ2835" s="1">
        <v>1.1739437580108643</v>
      </c>
      <c r="AK2835" s="1">
        <v>0</v>
      </c>
      <c r="AL2835" s="1">
        <v>0</v>
      </c>
      <c r="AM2835" s="1">
        <v>15.606149506694477</v>
      </c>
    </row>
    <row r="2836" spans="5:39" x14ac:dyDescent="0.2">
      <c r="E2836" s="1" t="str">
        <f t="shared" si="44"/>
        <v>-0-30-----</v>
      </c>
      <c r="F2836" s="1" t="s">
        <v>87</v>
      </c>
      <c r="G2836" s="1">
        <v>0</v>
      </c>
      <c r="H2836" s="1" t="s">
        <v>87</v>
      </c>
      <c r="I2836" s="1">
        <v>3</v>
      </c>
      <c r="J2836" s="1">
        <v>0</v>
      </c>
      <c r="K2836" s="1" t="s">
        <v>87</v>
      </c>
      <c r="L2836" s="1" t="s">
        <v>87</v>
      </c>
      <c r="M2836" s="1" t="s">
        <v>87</v>
      </c>
      <c r="N2836" s="1" t="s">
        <v>87</v>
      </c>
      <c r="O2836" s="1" t="s">
        <v>87</v>
      </c>
      <c r="P2836" s="1">
        <v>113</v>
      </c>
      <c r="Q2836" s="1">
        <v>371387</v>
      </c>
      <c r="R2836" s="1">
        <v>52727.143373516286</v>
      </c>
      <c r="S2836" s="1">
        <v>89.951911926269531</v>
      </c>
      <c r="T2836" s="1">
        <v>-97.618722143639474</v>
      </c>
      <c r="U2836" s="1">
        <v>57.28884518783228</v>
      </c>
      <c r="V2836" s="1">
        <v>129.64939880371094</v>
      </c>
      <c r="W2836" s="1">
        <v>-21.248603820800781</v>
      </c>
      <c r="X2836" s="1">
        <v>-4.0299175076253989E-2</v>
      </c>
      <c r="Y2836" s="1">
        <v>0</v>
      </c>
      <c r="Z2836" s="1">
        <v>6.5896221461709761</v>
      </c>
      <c r="AA2836" s="1">
        <v>37.537932130096095</v>
      </c>
      <c r="AB2836" s="1">
        <v>55.872445723732923</v>
      </c>
      <c r="AC2836" s="1">
        <v>0</v>
      </c>
      <c r="AD2836" s="1">
        <v>0</v>
      </c>
      <c r="AE2836" s="1">
        <v>0</v>
      </c>
      <c r="AF2836" s="1">
        <v>0</v>
      </c>
      <c r="AG2836" s="1">
        <v>0</v>
      </c>
      <c r="AH2836" s="1">
        <v>0</v>
      </c>
      <c r="AI2836" s="1">
        <v>0</v>
      </c>
      <c r="AJ2836" s="1">
        <v>1.2964940071105957</v>
      </c>
      <c r="AK2836" s="1">
        <v>0</v>
      </c>
      <c r="AL2836" s="1">
        <v>0</v>
      </c>
      <c r="AM2836" s="1">
        <v>-110.56812091219057</v>
      </c>
    </row>
    <row r="2837" spans="5:39" x14ac:dyDescent="0.2">
      <c r="E2837" s="1" t="str">
        <f t="shared" si="44"/>
        <v>-0-11-----</v>
      </c>
      <c r="F2837" s="1" t="s">
        <v>87</v>
      </c>
      <c r="G2837" s="1">
        <v>0</v>
      </c>
      <c r="H2837" s="1" t="s">
        <v>87</v>
      </c>
      <c r="I2837" s="1">
        <v>1</v>
      </c>
      <c r="J2837" s="1">
        <v>1</v>
      </c>
      <c r="K2837" s="1" t="s">
        <v>87</v>
      </c>
      <c r="L2837" s="1" t="s">
        <v>87</v>
      </c>
      <c r="M2837" s="1" t="s">
        <v>87</v>
      </c>
      <c r="N2837" s="1" t="s">
        <v>87</v>
      </c>
      <c r="O2837" s="1" t="s">
        <v>87</v>
      </c>
      <c r="P2837" s="1">
        <v>1851</v>
      </c>
      <c r="Q2837" s="1">
        <v>6540284</v>
      </c>
      <c r="R2837" s="1">
        <v>15636.196481984336</v>
      </c>
      <c r="S2837" s="1">
        <v>15.898769378662109</v>
      </c>
      <c r="T2837" s="1">
        <v>-228.35223520294744</v>
      </c>
      <c r="U2837" s="1">
        <v>66.681322579926601</v>
      </c>
      <c r="V2837" s="1">
        <v>158.56098937988281</v>
      </c>
      <c r="W2837" s="1">
        <v>13.285499572753906</v>
      </c>
      <c r="X2837" s="1">
        <v>8.4966312543214406E-2</v>
      </c>
      <c r="Y2837" s="1">
        <v>1.0548318696863928</v>
      </c>
      <c r="Z2837" s="1">
        <v>12.702277148821061</v>
      </c>
      <c r="AA2837" s="1">
        <v>37.29322763354007</v>
      </c>
      <c r="AB2837" s="1">
        <v>36.910232032737419</v>
      </c>
      <c r="AC2837" s="1">
        <v>11.326495913633108</v>
      </c>
      <c r="AD2837" s="1">
        <v>0.71293540158194968</v>
      </c>
      <c r="AE2837" s="1">
        <v>1.0548318696863928</v>
      </c>
      <c r="AF2837" s="1">
        <v>12.702277148821061</v>
      </c>
      <c r="AG2837" s="1">
        <v>-6.9703496034160999</v>
      </c>
      <c r="AH2837" s="1">
        <v>3.085717139487075</v>
      </c>
      <c r="AI2837" s="1">
        <v>12.224801616913211</v>
      </c>
      <c r="AJ2837" s="1">
        <v>1.5856099128723145</v>
      </c>
      <c r="AK2837" s="1">
        <v>0</v>
      </c>
      <c r="AL2837" s="1">
        <v>0</v>
      </c>
      <c r="AM2837" s="1">
        <v>8.0552536884018107</v>
      </c>
    </row>
    <row r="2838" spans="5:39" x14ac:dyDescent="0.2">
      <c r="E2838" s="1" t="str">
        <f t="shared" si="44"/>
        <v>-0-21-----</v>
      </c>
      <c r="F2838" s="1" t="s">
        <v>87</v>
      </c>
      <c r="G2838" s="1">
        <v>0</v>
      </c>
      <c r="H2838" s="1" t="s">
        <v>87</v>
      </c>
      <c r="I2838" s="1">
        <v>2</v>
      </c>
      <c r="J2838" s="1">
        <v>1</v>
      </c>
      <c r="K2838" s="1" t="s">
        <v>87</v>
      </c>
      <c r="L2838" s="1" t="s">
        <v>87</v>
      </c>
      <c r="M2838" s="1" t="s">
        <v>87</v>
      </c>
      <c r="N2838" s="1" t="s">
        <v>87</v>
      </c>
      <c r="O2838" s="1" t="s">
        <v>87</v>
      </c>
      <c r="P2838" s="1">
        <v>3602</v>
      </c>
      <c r="Q2838" s="1">
        <v>11816916</v>
      </c>
      <c r="R2838" s="1">
        <v>33136.31808788357</v>
      </c>
      <c r="S2838" s="1">
        <v>55.609813690185547</v>
      </c>
      <c r="T2838" s="1">
        <v>-311.58438449629563</v>
      </c>
      <c r="U2838" s="1">
        <v>74.494651133483217</v>
      </c>
      <c r="V2838" s="1">
        <v>172.574462890625</v>
      </c>
      <c r="W2838" s="1">
        <v>-15.686250686645508</v>
      </c>
      <c r="X2838" s="1">
        <v>-4.7338544508906226E-2</v>
      </c>
      <c r="Y2838" s="1">
        <v>0.39100726450116091</v>
      </c>
      <c r="Z2838" s="1">
        <v>7.611546024360333</v>
      </c>
      <c r="AA2838" s="1">
        <v>47.725827957142123</v>
      </c>
      <c r="AB2838" s="1">
        <v>41.094664631617931</v>
      </c>
      <c r="AC2838" s="1">
        <v>3.1769541223784614</v>
      </c>
      <c r="AD2838" s="1">
        <v>0</v>
      </c>
      <c r="AE2838" s="1">
        <v>0.39100726450116091</v>
      </c>
      <c r="AF2838" s="1">
        <v>7.611546024360333</v>
      </c>
      <c r="AG2838" s="1">
        <v>0.10609418997832853</v>
      </c>
      <c r="AH2838" s="1">
        <v>5.6467748737478249</v>
      </c>
      <c r="AI2838" s="1">
        <v>13.324887189705859</v>
      </c>
      <c r="AJ2838" s="1">
        <v>1.7257447242736816</v>
      </c>
      <c r="AK2838" s="1">
        <v>0</v>
      </c>
      <c r="AL2838" s="1">
        <v>0</v>
      </c>
      <c r="AM2838" s="1">
        <v>29.751257555455336</v>
      </c>
    </row>
    <row r="2839" spans="5:39" x14ac:dyDescent="0.2">
      <c r="E2839" s="1" t="str">
        <f t="shared" si="44"/>
        <v>-0-31-----</v>
      </c>
      <c r="F2839" s="1" t="s">
        <v>87</v>
      </c>
      <c r="G2839" s="1">
        <v>0</v>
      </c>
      <c r="H2839" s="1" t="s">
        <v>87</v>
      </c>
      <c r="I2839" s="1">
        <v>3</v>
      </c>
      <c r="J2839" s="1">
        <v>1</v>
      </c>
      <c r="K2839" s="1" t="s">
        <v>87</v>
      </c>
      <c r="L2839" s="1" t="s">
        <v>87</v>
      </c>
      <c r="M2839" s="1" t="s">
        <v>87</v>
      </c>
      <c r="N2839" s="1" t="s">
        <v>87</v>
      </c>
      <c r="O2839" s="1" t="s">
        <v>87</v>
      </c>
      <c r="P2839" s="1">
        <v>1768</v>
      </c>
      <c r="Q2839" s="1">
        <v>5453973</v>
      </c>
      <c r="R2839" s="1">
        <v>72036.758573656189</v>
      </c>
      <c r="S2839" s="1">
        <v>90.682662963867188</v>
      </c>
      <c r="T2839" s="1">
        <v>-428.77359068121115</v>
      </c>
      <c r="U2839" s="1">
        <v>80.015982915316286</v>
      </c>
      <c r="V2839" s="1">
        <v>183.33354187011719</v>
      </c>
      <c r="W2839" s="1">
        <v>-240.50547790527344</v>
      </c>
      <c r="X2839" s="1">
        <v>-0.33386493599564343</v>
      </c>
      <c r="Y2839" s="1">
        <v>1.1100531667465168</v>
      </c>
      <c r="Z2839" s="1">
        <v>7.1397676519484046</v>
      </c>
      <c r="AA2839" s="1">
        <v>70.886581213365005</v>
      </c>
      <c r="AB2839" s="1">
        <v>20.610938117955481</v>
      </c>
      <c r="AC2839" s="1">
        <v>0.25265984998458924</v>
      </c>
      <c r="AD2839" s="1">
        <v>0</v>
      </c>
      <c r="AE2839" s="1">
        <v>0</v>
      </c>
      <c r="AF2839" s="1">
        <v>0</v>
      </c>
      <c r="AG2839" s="1">
        <v>-2.9813567960490506E-3</v>
      </c>
      <c r="AH2839" s="1">
        <v>10.43944544848736</v>
      </c>
      <c r="AI2839" s="1">
        <v>0</v>
      </c>
      <c r="AJ2839" s="1">
        <v>1.8333353996276855</v>
      </c>
      <c r="AK2839" s="1">
        <v>0</v>
      </c>
      <c r="AL2839" s="1">
        <v>0</v>
      </c>
      <c r="AM2839" s="1">
        <v>-85.517884028804033</v>
      </c>
    </row>
    <row r="2840" spans="5:39" x14ac:dyDescent="0.2">
      <c r="E2840" s="1" t="str">
        <f t="shared" si="44"/>
        <v>-1-10-----</v>
      </c>
      <c r="F2840" s="1" t="s">
        <v>87</v>
      </c>
      <c r="G2840" s="1">
        <v>1</v>
      </c>
      <c r="H2840" s="1" t="s">
        <v>87</v>
      </c>
      <c r="I2840" s="1">
        <v>1</v>
      </c>
      <c r="J2840" s="1">
        <v>0</v>
      </c>
      <c r="K2840" s="1" t="s">
        <v>87</v>
      </c>
      <c r="L2840" s="1" t="s">
        <v>87</v>
      </c>
      <c r="M2840" s="1" t="s">
        <v>87</v>
      </c>
      <c r="N2840" s="1" t="s">
        <v>87</v>
      </c>
      <c r="O2840" s="1" t="s">
        <v>87</v>
      </c>
      <c r="P2840" s="1">
        <v>661</v>
      </c>
      <c r="Q2840" s="1">
        <v>755957</v>
      </c>
      <c r="R2840" s="1">
        <v>22030.693449389681</v>
      </c>
      <c r="S2840" s="1">
        <v>16.164743423461914</v>
      </c>
      <c r="T2840" s="1">
        <v>-89.926302428186432</v>
      </c>
      <c r="U2840" s="1">
        <v>82.835367095909916</v>
      </c>
      <c r="V2840" s="1">
        <v>306.4228515625</v>
      </c>
      <c r="W2840" s="1">
        <v>177.25592041015625</v>
      </c>
      <c r="X2840" s="1">
        <v>0.80458620522935387</v>
      </c>
      <c r="Y2840" s="1">
        <v>0</v>
      </c>
      <c r="Z2840" s="1">
        <v>0</v>
      </c>
      <c r="AA2840" s="1">
        <v>8.4660900024736849E-2</v>
      </c>
      <c r="AB2840" s="1">
        <v>78.00311393372904</v>
      </c>
      <c r="AC2840" s="1">
        <v>21.719489336033661</v>
      </c>
      <c r="AD2840" s="1">
        <v>0.19273583021256499</v>
      </c>
      <c r="AE2840" s="1">
        <v>0</v>
      </c>
      <c r="AF2840" s="1">
        <v>0</v>
      </c>
      <c r="AG2840" s="1">
        <v>-130.20602455520009</v>
      </c>
      <c r="AH2840" s="1">
        <v>5.4541462014373834E-2</v>
      </c>
      <c r="AI2840" s="1">
        <v>0</v>
      </c>
      <c r="AJ2840" s="1">
        <v>3.0642285346984863</v>
      </c>
      <c r="AK2840" s="1">
        <v>0</v>
      </c>
      <c r="AL2840" s="1">
        <v>0</v>
      </c>
      <c r="AM2840" s="1">
        <v>8.0754887531625332</v>
      </c>
    </row>
    <row r="2841" spans="5:39" x14ac:dyDescent="0.2">
      <c r="E2841" s="1" t="str">
        <f t="shared" si="44"/>
        <v>-1-20-----</v>
      </c>
      <c r="F2841" s="1" t="s">
        <v>87</v>
      </c>
      <c r="G2841" s="1">
        <v>1</v>
      </c>
      <c r="H2841" s="1" t="s">
        <v>87</v>
      </c>
      <c r="I2841" s="1">
        <v>2</v>
      </c>
      <c r="J2841" s="1">
        <v>0</v>
      </c>
      <c r="K2841" s="1" t="s">
        <v>87</v>
      </c>
      <c r="L2841" s="1" t="s">
        <v>87</v>
      </c>
      <c r="M2841" s="1" t="s">
        <v>87</v>
      </c>
      <c r="N2841" s="1" t="s">
        <v>87</v>
      </c>
      <c r="O2841" s="1" t="s">
        <v>87</v>
      </c>
      <c r="P2841" s="1">
        <v>185</v>
      </c>
      <c r="Q2841" s="1">
        <v>187411</v>
      </c>
      <c r="R2841" s="1">
        <v>36922.100547200716</v>
      </c>
      <c r="S2841" s="1">
        <v>45.959938049316406</v>
      </c>
      <c r="T2841" s="1">
        <v>-82.900253795931135</v>
      </c>
      <c r="U2841" s="1">
        <v>77.995206064920097</v>
      </c>
      <c r="V2841" s="1">
        <v>303.07559204101563</v>
      </c>
      <c r="W2841" s="1">
        <v>270.4908447265625</v>
      </c>
      <c r="X2841" s="1">
        <v>0.73259874361907074</v>
      </c>
      <c r="Y2841" s="1">
        <v>0</v>
      </c>
      <c r="Z2841" s="1">
        <v>0</v>
      </c>
      <c r="AA2841" s="1">
        <v>0.58321016375773038</v>
      </c>
      <c r="AB2841" s="1">
        <v>73.981783353164971</v>
      </c>
      <c r="AC2841" s="1">
        <v>25.435006483077299</v>
      </c>
      <c r="AD2841" s="1">
        <v>0</v>
      </c>
      <c r="AE2841" s="1">
        <v>0</v>
      </c>
      <c r="AF2841" s="1">
        <v>0</v>
      </c>
      <c r="AG2841" s="1">
        <v>-58.316766874388051</v>
      </c>
      <c r="AH2841" s="1">
        <v>8.7188051928648799E-2</v>
      </c>
      <c r="AI2841" s="1">
        <v>0</v>
      </c>
      <c r="AJ2841" s="1">
        <v>3.0307559967041016</v>
      </c>
      <c r="AK2841" s="1">
        <v>0</v>
      </c>
      <c r="AL2841" s="1">
        <v>0</v>
      </c>
      <c r="AM2841" s="1">
        <v>30.549864708840087</v>
      </c>
    </row>
    <row r="2842" spans="5:39" x14ac:dyDescent="0.2">
      <c r="E2842" s="1" t="str">
        <f t="shared" si="44"/>
        <v>-1-30-----</v>
      </c>
      <c r="F2842" s="1" t="s">
        <v>87</v>
      </c>
      <c r="G2842" s="1">
        <v>1</v>
      </c>
      <c r="H2842" s="1" t="s">
        <v>87</v>
      </c>
      <c r="I2842" s="1">
        <v>3</v>
      </c>
      <c r="J2842" s="1">
        <v>0</v>
      </c>
      <c r="K2842" s="1" t="s">
        <v>87</v>
      </c>
      <c r="L2842" s="1" t="s">
        <v>87</v>
      </c>
      <c r="M2842" s="1" t="s">
        <v>87</v>
      </c>
      <c r="N2842" s="1" t="s">
        <v>87</v>
      </c>
      <c r="O2842" s="1" t="s">
        <v>87</v>
      </c>
      <c r="P2842" s="1">
        <v>35</v>
      </c>
      <c r="Q2842" s="1">
        <v>39389</v>
      </c>
      <c r="R2842" s="1">
        <v>93220.848467201038</v>
      </c>
      <c r="S2842" s="1">
        <v>91.284950256347656</v>
      </c>
      <c r="T2842" s="1">
        <v>-132.97897129582307</v>
      </c>
      <c r="U2842" s="1">
        <v>80.954400786632633</v>
      </c>
      <c r="V2842" s="1">
        <v>342.44839477539063</v>
      </c>
      <c r="W2842" s="1">
        <v>234.58055114746094</v>
      </c>
      <c r="X2842" s="1">
        <v>0.2516395795625011</v>
      </c>
      <c r="Y2842" s="1">
        <v>0</v>
      </c>
      <c r="Z2842" s="1">
        <v>0</v>
      </c>
      <c r="AA2842" s="1">
        <v>5.7351037091573787</v>
      </c>
      <c r="AB2842" s="1">
        <v>94.264896290842628</v>
      </c>
      <c r="AC2842" s="1">
        <v>0</v>
      </c>
      <c r="AD2842" s="1">
        <v>0</v>
      </c>
      <c r="AE2842" s="1">
        <v>0</v>
      </c>
      <c r="AF2842" s="1">
        <v>0</v>
      </c>
      <c r="AG2842" s="1">
        <v>-5.7045078146310351</v>
      </c>
      <c r="AH2842" s="1">
        <v>0</v>
      </c>
      <c r="AI2842" s="1">
        <v>0</v>
      </c>
      <c r="AJ2842" s="1">
        <v>3.4244840145111084</v>
      </c>
      <c r="AK2842" s="1">
        <v>0</v>
      </c>
      <c r="AL2842" s="1">
        <v>1</v>
      </c>
      <c r="AM2842" s="1">
        <v>-50.138765605575585</v>
      </c>
    </row>
    <row r="2843" spans="5:39" x14ac:dyDescent="0.2">
      <c r="E2843" s="1" t="str">
        <f t="shared" si="44"/>
        <v>-1-11-----</v>
      </c>
      <c r="F2843" s="1" t="s">
        <v>87</v>
      </c>
      <c r="G2843" s="1">
        <v>1</v>
      </c>
      <c r="H2843" s="1" t="s">
        <v>87</v>
      </c>
      <c r="I2843" s="1">
        <v>1</v>
      </c>
      <c r="J2843" s="1">
        <v>1</v>
      </c>
      <c r="K2843" s="1" t="s">
        <v>87</v>
      </c>
      <c r="L2843" s="1" t="s">
        <v>87</v>
      </c>
      <c r="M2843" s="1" t="s">
        <v>87</v>
      </c>
      <c r="N2843" s="1" t="s">
        <v>87</v>
      </c>
      <c r="O2843" s="1" t="s">
        <v>87</v>
      </c>
      <c r="P2843" s="1">
        <v>1267</v>
      </c>
      <c r="Q2843" s="1">
        <v>1324502</v>
      </c>
      <c r="R2843" s="1">
        <v>27908.330505988841</v>
      </c>
      <c r="S2843" s="1">
        <v>18.694694519042969</v>
      </c>
      <c r="T2843" s="1">
        <v>-307.88448798597034</v>
      </c>
      <c r="U2843" s="1">
        <v>95.232539677647338</v>
      </c>
      <c r="V2843" s="1">
        <v>377.52386474609375</v>
      </c>
      <c r="W2843" s="1">
        <v>142.54531860351563</v>
      </c>
      <c r="X2843" s="1">
        <v>0.51076261467136796</v>
      </c>
      <c r="Y2843" s="1">
        <v>0.14382764238936596</v>
      </c>
      <c r="Z2843" s="1">
        <v>2.0490720285813082</v>
      </c>
      <c r="AA2843" s="1">
        <v>22.230921508612294</v>
      </c>
      <c r="AB2843" s="1">
        <v>54.562016516396348</v>
      </c>
      <c r="AC2843" s="1">
        <v>20.70408349704266</v>
      </c>
      <c r="AD2843" s="1">
        <v>0.31007880697801893</v>
      </c>
      <c r="AE2843" s="1">
        <v>0.14382764238936596</v>
      </c>
      <c r="AF2843" s="1">
        <v>2.0490720285813082</v>
      </c>
      <c r="AG2843" s="1">
        <v>-73.747674479397119</v>
      </c>
      <c r="AH2843" s="1">
        <v>5.7480130538903911</v>
      </c>
      <c r="AI2843" s="1">
        <v>2.5146754446299178</v>
      </c>
      <c r="AJ2843" s="1">
        <v>3.7752385139465332</v>
      </c>
      <c r="AK2843" s="1">
        <v>0</v>
      </c>
      <c r="AL2843" s="1">
        <v>0</v>
      </c>
      <c r="AM2843" s="1">
        <v>43.158400323982242</v>
      </c>
    </row>
    <row r="2844" spans="5:39" x14ac:dyDescent="0.2">
      <c r="E2844" s="1" t="str">
        <f t="shared" si="44"/>
        <v>-1-21-----</v>
      </c>
      <c r="F2844" s="1" t="s">
        <v>87</v>
      </c>
      <c r="G2844" s="1">
        <v>1</v>
      </c>
      <c r="H2844" s="1" t="s">
        <v>87</v>
      </c>
      <c r="I2844" s="1">
        <v>2</v>
      </c>
      <c r="J2844" s="1">
        <v>1</v>
      </c>
      <c r="K2844" s="1" t="s">
        <v>87</v>
      </c>
      <c r="L2844" s="1" t="s">
        <v>87</v>
      </c>
      <c r="M2844" s="1" t="s">
        <v>87</v>
      </c>
      <c r="N2844" s="1" t="s">
        <v>87</v>
      </c>
      <c r="O2844" s="1" t="s">
        <v>87</v>
      </c>
      <c r="P2844" s="1">
        <v>3303</v>
      </c>
      <c r="Q2844" s="1">
        <v>4561720</v>
      </c>
      <c r="R2844" s="1">
        <v>51035.163095845499</v>
      </c>
      <c r="S2844" s="1">
        <v>56.30718994140625</v>
      </c>
      <c r="T2844" s="1">
        <v>-401.35089431851588</v>
      </c>
      <c r="U2844" s="1">
        <v>96.311454593452368</v>
      </c>
      <c r="V2844" s="1">
        <v>362.98284912109375</v>
      </c>
      <c r="W2844" s="1">
        <v>127.71987152099609</v>
      </c>
      <c r="X2844" s="1">
        <v>0.25025857423270015</v>
      </c>
      <c r="Y2844" s="1">
        <v>0.14200783914839141</v>
      </c>
      <c r="Z2844" s="1">
        <v>1.394780915970292</v>
      </c>
      <c r="AA2844" s="1">
        <v>22.921354226037547</v>
      </c>
      <c r="AB2844" s="1">
        <v>70.145537209648992</v>
      </c>
      <c r="AC2844" s="1">
        <v>5.3963198091947771</v>
      </c>
      <c r="AD2844" s="1">
        <v>0</v>
      </c>
      <c r="AE2844" s="1">
        <v>0.14200783914839141</v>
      </c>
      <c r="AF2844" s="1">
        <v>1.394780915970292</v>
      </c>
      <c r="AG2844" s="1">
        <v>-4.2713584822184609</v>
      </c>
      <c r="AH2844" s="1">
        <v>9.8199697302589524</v>
      </c>
      <c r="AI2844" s="1">
        <v>8.0083244301722019</v>
      </c>
      <c r="AJ2844" s="1">
        <v>3.6298284530639648</v>
      </c>
      <c r="AK2844" s="1">
        <v>0</v>
      </c>
      <c r="AL2844" s="1">
        <v>0</v>
      </c>
      <c r="AM2844" s="1">
        <v>56.2195312730477</v>
      </c>
    </row>
    <row r="2845" spans="5:39" x14ac:dyDescent="0.2">
      <c r="E2845" s="1" t="str">
        <f t="shared" si="44"/>
        <v>-1-31-----</v>
      </c>
      <c r="F2845" s="1" t="s">
        <v>87</v>
      </c>
      <c r="G2845" s="1">
        <v>1</v>
      </c>
      <c r="H2845" s="1" t="s">
        <v>87</v>
      </c>
      <c r="I2845" s="1">
        <v>3</v>
      </c>
      <c r="J2845" s="1">
        <v>1</v>
      </c>
      <c r="K2845" s="1" t="s">
        <v>87</v>
      </c>
      <c r="L2845" s="1" t="s">
        <v>87</v>
      </c>
      <c r="M2845" s="1" t="s">
        <v>87</v>
      </c>
      <c r="N2845" s="1" t="s">
        <v>87</v>
      </c>
      <c r="O2845" s="1" t="s">
        <v>87</v>
      </c>
      <c r="P2845" s="1">
        <v>950</v>
      </c>
      <c r="Q2845" s="1">
        <v>1609448</v>
      </c>
      <c r="R2845" s="1">
        <v>95244.426539500768</v>
      </c>
      <c r="S2845" s="1">
        <v>90.023605346679688</v>
      </c>
      <c r="T2845" s="1">
        <v>-493.28659317645088</v>
      </c>
      <c r="U2845" s="1">
        <v>94.76411294761246</v>
      </c>
      <c r="V2845" s="1">
        <v>353.77825927734375</v>
      </c>
      <c r="W2845" s="1">
        <v>-155.07730102539063</v>
      </c>
      <c r="X2845" s="1">
        <v>-0.16282034199772871</v>
      </c>
      <c r="Y2845" s="1">
        <v>0.34055154313777142</v>
      </c>
      <c r="Z2845" s="1">
        <v>2.3607472872686786</v>
      </c>
      <c r="AA2845" s="1">
        <v>58.020948797351636</v>
      </c>
      <c r="AB2845" s="1">
        <v>39.277752372241913</v>
      </c>
      <c r="AC2845" s="1">
        <v>0</v>
      </c>
      <c r="AD2845" s="1">
        <v>0</v>
      </c>
      <c r="AE2845" s="1">
        <v>0</v>
      </c>
      <c r="AF2845" s="1">
        <v>0</v>
      </c>
      <c r="AG2845" s="1">
        <v>0</v>
      </c>
      <c r="AH2845" s="1">
        <v>15.871172243964985</v>
      </c>
      <c r="AI2845" s="1">
        <v>0</v>
      </c>
      <c r="AJ2845" s="1">
        <v>3.5377824306488037</v>
      </c>
      <c r="AK2845" s="1">
        <v>0</v>
      </c>
      <c r="AL2845" s="1">
        <v>0</v>
      </c>
      <c r="AM2845" s="1">
        <v>-126.20423991469042</v>
      </c>
    </row>
    <row r="2846" spans="5:39" x14ac:dyDescent="0.2">
      <c r="E2846" s="1" t="str">
        <f t="shared" si="44"/>
        <v>-0--0-0---</v>
      </c>
      <c r="F2846" s="1" t="s">
        <v>87</v>
      </c>
      <c r="G2846" s="1">
        <v>0</v>
      </c>
      <c r="H2846" s="1" t="s">
        <v>87</v>
      </c>
      <c r="I2846" s="1" t="s">
        <v>87</v>
      </c>
      <c r="J2846" s="1">
        <v>0</v>
      </c>
      <c r="K2846" s="1" t="s">
        <v>87</v>
      </c>
      <c r="L2846" s="1">
        <v>0</v>
      </c>
      <c r="M2846" s="1" t="s">
        <v>87</v>
      </c>
      <c r="N2846" s="1" t="s">
        <v>87</v>
      </c>
      <c r="O2846" s="1" t="s">
        <v>87</v>
      </c>
      <c r="P2846" s="1">
        <v>1084</v>
      </c>
      <c r="Q2846" s="1">
        <v>4345458</v>
      </c>
      <c r="R2846" s="1">
        <v>16184.363178270751</v>
      </c>
      <c r="S2846" s="1">
        <v>24.686025619506836</v>
      </c>
      <c r="T2846" s="1">
        <v>-94.57389132709153</v>
      </c>
      <c r="U2846" s="1">
        <v>53.187623095675086</v>
      </c>
      <c r="V2846" s="1">
        <v>115.98105621337891</v>
      </c>
      <c r="W2846" s="1">
        <v>68.365379333496094</v>
      </c>
      <c r="X2846" s="1">
        <v>0.4224162457333136</v>
      </c>
      <c r="Y2846" s="1">
        <v>4.0248921977844451E-2</v>
      </c>
      <c r="Z2846" s="1">
        <v>2.6991631261883096</v>
      </c>
      <c r="AA2846" s="1">
        <v>15.384086096333229</v>
      </c>
      <c r="AB2846" s="1">
        <v>65.311550589143891</v>
      </c>
      <c r="AC2846" s="1">
        <v>15.611841145398254</v>
      </c>
      <c r="AD2846" s="1">
        <v>0.95311012095848135</v>
      </c>
      <c r="AE2846" s="1">
        <v>4.0248921977844451E-2</v>
      </c>
      <c r="AF2846" s="1">
        <v>2.6991631261883096</v>
      </c>
      <c r="AG2846" s="1">
        <v>-13.649612468387392</v>
      </c>
      <c r="AH2846" s="1">
        <v>4.5412934608964122E-3</v>
      </c>
      <c r="AI2846" s="1">
        <v>1.5914800910505744</v>
      </c>
      <c r="AJ2846" s="1">
        <v>1.1598105430603027</v>
      </c>
      <c r="AK2846" s="1">
        <v>0</v>
      </c>
      <c r="AL2846" s="1">
        <v>0</v>
      </c>
      <c r="AM2846" s="1">
        <v>5.8241818332349871</v>
      </c>
    </row>
    <row r="2847" spans="5:39" x14ac:dyDescent="0.2">
      <c r="E2847" s="1" t="str">
        <f t="shared" si="44"/>
        <v>-0--0-1---</v>
      </c>
      <c r="F2847" s="1" t="s">
        <v>87</v>
      </c>
      <c r="G2847" s="1">
        <v>0</v>
      </c>
      <c r="H2847" s="1" t="s">
        <v>87</v>
      </c>
      <c r="I2847" s="1" t="s">
        <v>87</v>
      </c>
      <c r="J2847" s="1">
        <v>0</v>
      </c>
      <c r="K2847" s="1" t="s">
        <v>87</v>
      </c>
      <c r="L2847" s="1">
        <v>1</v>
      </c>
      <c r="M2847" s="1" t="s">
        <v>87</v>
      </c>
      <c r="N2847" s="1" t="s">
        <v>87</v>
      </c>
      <c r="O2847" s="1" t="s">
        <v>87</v>
      </c>
      <c r="P2847" s="1">
        <v>1178</v>
      </c>
      <c r="Q2847" s="1">
        <v>4484620</v>
      </c>
      <c r="R2847" s="1">
        <v>19266.718660318911</v>
      </c>
      <c r="S2847" s="1">
        <v>30.347623825073242</v>
      </c>
      <c r="T2847" s="1">
        <v>-66.222823123795493</v>
      </c>
      <c r="U2847" s="1">
        <v>48.503104403937385</v>
      </c>
      <c r="V2847" s="1">
        <v>123.47686004638672</v>
      </c>
      <c r="W2847" s="1">
        <v>89.007965087890625</v>
      </c>
      <c r="X2847" s="1">
        <v>0.46197781084128481</v>
      </c>
      <c r="Y2847" s="1">
        <v>0</v>
      </c>
      <c r="Z2847" s="1">
        <v>1.25357332393826</v>
      </c>
      <c r="AA2847" s="1">
        <v>11.218587082071615</v>
      </c>
      <c r="AB2847" s="1">
        <v>65.635215469761093</v>
      </c>
      <c r="AC2847" s="1">
        <v>21.368833925728378</v>
      </c>
      <c r="AD2847" s="1">
        <v>0.52379019850065334</v>
      </c>
      <c r="AE2847" s="1">
        <v>0</v>
      </c>
      <c r="AF2847" s="1">
        <v>0.70786376549183661</v>
      </c>
      <c r="AG2847" s="1">
        <v>-16.822008282661592</v>
      </c>
      <c r="AH2847" s="1">
        <v>0</v>
      </c>
      <c r="AI2847" s="1">
        <v>0.63320300265488461</v>
      </c>
      <c r="AJ2847" s="1">
        <v>1.2347686290740967</v>
      </c>
      <c r="AK2847" s="1">
        <v>0</v>
      </c>
      <c r="AL2847" s="1">
        <v>0</v>
      </c>
      <c r="AM2847" s="1">
        <v>-0.56037220964475809</v>
      </c>
    </row>
    <row r="2848" spans="5:39" x14ac:dyDescent="0.2">
      <c r="E2848" s="1" t="str">
        <f t="shared" si="44"/>
        <v>-0--1-0---</v>
      </c>
      <c r="F2848" s="1" t="s">
        <v>87</v>
      </c>
      <c r="G2848" s="1">
        <v>0</v>
      </c>
      <c r="H2848" s="1" t="s">
        <v>87</v>
      </c>
      <c r="I2848" s="1" t="s">
        <v>87</v>
      </c>
      <c r="J2848" s="1">
        <v>1</v>
      </c>
      <c r="K2848" s="1" t="s">
        <v>87</v>
      </c>
      <c r="L2848" s="1">
        <v>0</v>
      </c>
      <c r="M2848" s="1" t="s">
        <v>87</v>
      </c>
      <c r="N2848" s="1" t="s">
        <v>87</v>
      </c>
      <c r="O2848" s="1" t="s">
        <v>87</v>
      </c>
      <c r="P2848" s="1">
        <v>5107</v>
      </c>
      <c r="Q2848" s="1">
        <v>16557416</v>
      </c>
      <c r="R2848" s="1">
        <v>36890.454245873007</v>
      </c>
      <c r="S2848" s="1">
        <v>51.84600830078125</v>
      </c>
      <c r="T2848" s="1">
        <v>-338.03553454432068</v>
      </c>
      <c r="U2848" s="1">
        <v>76.126535468956845</v>
      </c>
      <c r="V2848" s="1">
        <v>174.00572204589844</v>
      </c>
      <c r="W2848" s="1">
        <v>-68.967765808105469</v>
      </c>
      <c r="X2848" s="1">
        <v>-0.18695287769686653</v>
      </c>
      <c r="Y2848" s="1">
        <v>0.78666864443099094</v>
      </c>
      <c r="Z2848" s="1">
        <v>10.019745834736533</v>
      </c>
      <c r="AA2848" s="1">
        <v>52.834560658498887</v>
      </c>
      <c r="AB2848" s="1">
        <v>31.402526819402254</v>
      </c>
      <c r="AC2848" s="1">
        <v>4.6829710626344117</v>
      </c>
      <c r="AD2848" s="1">
        <v>0.27352698029692557</v>
      </c>
      <c r="AE2848" s="1">
        <v>0.60720223493810876</v>
      </c>
      <c r="AF2848" s="1">
        <v>8.3193959733813543</v>
      </c>
      <c r="AG2848" s="1">
        <v>-1.2878342656841024</v>
      </c>
      <c r="AH2848" s="1">
        <v>6.5848599181538052</v>
      </c>
      <c r="AI2848" s="1">
        <v>11.961128801603289</v>
      </c>
      <c r="AJ2848" s="1">
        <v>1.7400572299957275</v>
      </c>
      <c r="AK2848" s="1">
        <v>0</v>
      </c>
      <c r="AL2848" s="1">
        <v>0</v>
      </c>
      <c r="AM2848" s="1">
        <v>1.6773506309163677</v>
      </c>
    </row>
    <row r="2849" spans="5:39" x14ac:dyDescent="0.2">
      <c r="E2849" s="1" t="str">
        <f t="shared" si="44"/>
        <v>-0--1-1---</v>
      </c>
      <c r="F2849" s="1" t="s">
        <v>87</v>
      </c>
      <c r="G2849" s="1">
        <v>0</v>
      </c>
      <c r="H2849" s="1" t="s">
        <v>87</v>
      </c>
      <c r="I2849" s="1" t="s">
        <v>87</v>
      </c>
      <c r="J2849" s="1">
        <v>1</v>
      </c>
      <c r="K2849" s="1" t="s">
        <v>87</v>
      </c>
      <c r="L2849" s="1">
        <v>1</v>
      </c>
      <c r="M2849" s="1" t="s">
        <v>87</v>
      </c>
      <c r="N2849" s="1" t="s">
        <v>87</v>
      </c>
      <c r="O2849" s="1" t="s">
        <v>87</v>
      </c>
      <c r="P2849" s="1">
        <v>2114</v>
      </c>
      <c r="Q2849" s="1">
        <v>7253757</v>
      </c>
      <c r="R2849" s="1">
        <v>38036.867233921854</v>
      </c>
      <c r="S2849" s="1">
        <v>54.766628265380859</v>
      </c>
      <c r="T2849" s="1">
        <v>-264.27402892351995</v>
      </c>
      <c r="U2849" s="1">
        <v>67.8762903213226</v>
      </c>
      <c r="V2849" s="1">
        <v>164.76191711425781</v>
      </c>
      <c r="W2849" s="1">
        <v>-36.981464385986328</v>
      </c>
      <c r="X2849" s="1">
        <v>-9.7225316056012354E-2</v>
      </c>
      <c r="Y2849" s="1">
        <v>0.62704058048815259</v>
      </c>
      <c r="Z2849" s="1">
        <v>6.3498818612203305</v>
      </c>
      <c r="AA2849" s="1">
        <v>44.072347612416571</v>
      </c>
      <c r="AB2849" s="1">
        <v>44.043714174599451</v>
      </c>
      <c r="AC2849" s="1">
        <v>4.8885563715464961</v>
      </c>
      <c r="AD2849" s="1">
        <v>1.8459399728995608E-2</v>
      </c>
      <c r="AE2849" s="1">
        <v>0.20206080793718342</v>
      </c>
      <c r="AF2849" s="1">
        <v>4.8628317711773361</v>
      </c>
      <c r="AG2849" s="1">
        <v>-3.1745497568258756</v>
      </c>
      <c r="AH2849" s="1">
        <v>4.7998739734907261</v>
      </c>
      <c r="AI2849" s="1">
        <v>5.4271685211918195</v>
      </c>
      <c r="AJ2849" s="1">
        <v>1.6476191282272339</v>
      </c>
      <c r="AK2849" s="1">
        <v>0</v>
      </c>
      <c r="AL2849" s="1">
        <v>0</v>
      </c>
      <c r="AM2849" s="1">
        <v>-12.398135813316737</v>
      </c>
    </row>
    <row r="2850" spans="5:39" x14ac:dyDescent="0.2">
      <c r="E2850" s="1" t="str">
        <f t="shared" si="44"/>
        <v>-1--0-0---</v>
      </c>
      <c r="F2850" s="1" t="s">
        <v>87</v>
      </c>
      <c r="G2850" s="1">
        <v>1</v>
      </c>
      <c r="H2850" s="1" t="s">
        <v>87</v>
      </c>
      <c r="I2850" s="1" t="s">
        <v>87</v>
      </c>
      <c r="J2850" s="1">
        <v>0</v>
      </c>
      <c r="K2850" s="1" t="s">
        <v>87</v>
      </c>
      <c r="L2850" s="1">
        <v>0</v>
      </c>
      <c r="M2850" s="1" t="s">
        <v>87</v>
      </c>
      <c r="N2850" s="1" t="s">
        <v>87</v>
      </c>
      <c r="O2850" s="1" t="s">
        <v>87</v>
      </c>
      <c r="P2850" s="1">
        <v>403</v>
      </c>
      <c r="Q2850" s="1">
        <v>407150</v>
      </c>
      <c r="R2850" s="1">
        <v>25640.1712941757</v>
      </c>
      <c r="S2850" s="1">
        <v>22.736120223999023</v>
      </c>
      <c r="T2850" s="1">
        <v>-108.65311469416912</v>
      </c>
      <c r="U2850" s="1">
        <v>82.147027362458374</v>
      </c>
      <c r="V2850" s="1">
        <v>300.3853759765625</v>
      </c>
      <c r="W2850" s="1">
        <v>178.23583984375</v>
      </c>
      <c r="X2850" s="1">
        <v>0.69514293722459342</v>
      </c>
      <c r="Y2850" s="1">
        <v>0</v>
      </c>
      <c r="Z2850" s="1">
        <v>0</v>
      </c>
      <c r="AA2850" s="1">
        <v>0.51332432764337466</v>
      </c>
      <c r="AB2850" s="1">
        <v>84.479430185435348</v>
      </c>
      <c r="AC2850" s="1">
        <v>14.764828687216013</v>
      </c>
      <c r="AD2850" s="1">
        <v>0.2424167997052683</v>
      </c>
      <c r="AE2850" s="1">
        <v>0</v>
      </c>
      <c r="AF2850" s="1">
        <v>0</v>
      </c>
      <c r="AG2850" s="1">
        <v>-105.67053919759655</v>
      </c>
      <c r="AH2850" s="1">
        <v>0.11398993000122805</v>
      </c>
      <c r="AI2850" s="1">
        <v>0</v>
      </c>
      <c r="AJ2850" s="1">
        <v>3.0038535594940186</v>
      </c>
      <c r="AK2850" s="1">
        <v>0</v>
      </c>
      <c r="AL2850" s="1">
        <v>0</v>
      </c>
      <c r="AM2850" s="1">
        <v>9.9131219758275897</v>
      </c>
    </row>
    <row r="2851" spans="5:39" x14ac:dyDescent="0.2">
      <c r="E2851" s="1" t="str">
        <f t="shared" si="44"/>
        <v>-1--0-1---</v>
      </c>
      <c r="F2851" s="1" t="s">
        <v>87</v>
      </c>
      <c r="G2851" s="1">
        <v>1</v>
      </c>
      <c r="H2851" s="1" t="s">
        <v>87</v>
      </c>
      <c r="I2851" s="1" t="s">
        <v>87</v>
      </c>
      <c r="J2851" s="1">
        <v>0</v>
      </c>
      <c r="K2851" s="1" t="s">
        <v>87</v>
      </c>
      <c r="L2851" s="1">
        <v>1</v>
      </c>
      <c r="M2851" s="1" t="s">
        <v>87</v>
      </c>
      <c r="N2851" s="1" t="s">
        <v>87</v>
      </c>
      <c r="O2851" s="1" t="s">
        <v>87</v>
      </c>
      <c r="P2851" s="1">
        <v>478</v>
      </c>
      <c r="Q2851" s="1">
        <v>575607</v>
      </c>
      <c r="R2851" s="1">
        <v>29197.603523623988</v>
      </c>
      <c r="S2851" s="1">
        <v>26.358020782470703</v>
      </c>
      <c r="T2851" s="1">
        <v>-77.338584001747691</v>
      </c>
      <c r="U2851" s="1">
        <v>81.61764167134038</v>
      </c>
      <c r="V2851" s="1">
        <v>312.06881713867188</v>
      </c>
      <c r="W2851" s="1">
        <v>210.84175109863281</v>
      </c>
      <c r="X2851" s="1">
        <v>0.72212005662738465</v>
      </c>
      <c r="Y2851" s="1">
        <v>0</v>
      </c>
      <c r="Z2851" s="1">
        <v>0</v>
      </c>
      <c r="AA2851" s="1">
        <v>0.3304337855516003</v>
      </c>
      <c r="AB2851" s="1">
        <v>73.225655699114157</v>
      </c>
      <c r="AC2851" s="1">
        <v>26.362257581996051</v>
      </c>
      <c r="AD2851" s="1">
        <v>8.1652933338197758E-2</v>
      </c>
      <c r="AE2851" s="1">
        <v>0</v>
      </c>
      <c r="AF2851" s="1">
        <v>0</v>
      </c>
      <c r="AG2851" s="1">
        <v>-115.63496035585072</v>
      </c>
      <c r="AH2851" s="1">
        <v>1.9388228426686957E-2</v>
      </c>
      <c r="AI2851" s="1">
        <v>0</v>
      </c>
      <c r="AJ2851" s="1">
        <v>3.1206881999969482</v>
      </c>
      <c r="AK2851" s="1">
        <v>0</v>
      </c>
      <c r="AL2851" s="1">
        <v>0</v>
      </c>
      <c r="AM2851" s="1">
        <v>10.109431427044321</v>
      </c>
    </row>
    <row r="2852" spans="5:39" x14ac:dyDescent="0.2">
      <c r="E2852" s="1" t="str">
        <f t="shared" si="44"/>
        <v>-1--1-0---</v>
      </c>
      <c r="F2852" s="1" t="s">
        <v>87</v>
      </c>
      <c r="G2852" s="1">
        <v>1</v>
      </c>
      <c r="H2852" s="1" t="s">
        <v>87</v>
      </c>
      <c r="I2852" s="1" t="s">
        <v>87</v>
      </c>
      <c r="J2852" s="1">
        <v>1</v>
      </c>
      <c r="K2852" s="1" t="s">
        <v>87</v>
      </c>
      <c r="L2852" s="1">
        <v>0</v>
      </c>
      <c r="M2852" s="1" t="s">
        <v>87</v>
      </c>
      <c r="N2852" s="1" t="s">
        <v>87</v>
      </c>
      <c r="O2852" s="1" t="s">
        <v>87</v>
      </c>
      <c r="P2852" s="1">
        <v>4050</v>
      </c>
      <c r="Q2852" s="1">
        <v>5478603</v>
      </c>
      <c r="R2852" s="1">
        <v>54969.733047927526</v>
      </c>
      <c r="S2852" s="1">
        <v>55.785804748535156</v>
      </c>
      <c r="T2852" s="1">
        <v>-428.43195548111578</v>
      </c>
      <c r="U2852" s="1">
        <v>98.229116055036712</v>
      </c>
      <c r="V2852" s="1">
        <v>364.35211181640625</v>
      </c>
      <c r="W2852" s="1">
        <v>57.352794647216797</v>
      </c>
      <c r="X2852" s="1">
        <v>0.10433522498137567</v>
      </c>
      <c r="Y2852" s="1">
        <v>0.14317518535290841</v>
      </c>
      <c r="Z2852" s="1">
        <v>2.1916901078614384</v>
      </c>
      <c r="AA2852" s="1">
        <v>31.45648626118739</v>
      </c>
      <c r="AB2852" s="1">
        <v>59.904358830161627</v>
      </c>
      <c r="AC2852" s="1">
        <v>6.2699742981924409</v>
      </c>
      <c r="AD2852" s="1">
        <v>3.431531724419528E-2</v>
      </c>
      <c r="AE2852" s="1">
        <v>4.3131433323422043E-2</v>
      </c>
      <c r="AF2852" s="1">
        <v>1.5645411795671269</v>
      </c>
      <c r="AG2852" s="1">
        <v>-14.417482733104634</v>
      </c>
      <c r="AH2852" s="1">
        <v>11.154809484329579</v>
      </c>
      <c r="AI2852" s="1">
        <v>4.0583898547454851</v>
      </c>
      <c r="AJ2852" s="1">
        <v>3.6435210704803467</v>
      </c>
      <c r="AK2852" s="1">
        <v>0</v>
      </c>
      <c r="AL2852" s="1">
        <v>0</v>
      </c>
      <c r="AM2852" s="1">
        <v>22.407820249151673</v>
      </c>
    </row>
    <row r="2853" spans="5:39" x14ac:dyDescent="0.2">
      <c r="E2853" s="1" t="str">
        <f t="shared" si="44"/>
        <v>-1--1-1---</v>
      </c>
      <c r="F2853" s="1" t="s">
        <v>87</v>
      </c>
      <c r="G2853" s="1">
        <v>1</v>
      </c>
      <c r="H2853" s="1" t="s">
        <v>87</v>
      </c>
      <c r="I2853" s="1" t="s">
        <v>87</v>
      </c>
      <c r="J2853" s="1">
        <v>1</v>
      </c>
      <c r="K2853" s="1" t="s">
        <v>87</v>
      </c>
      <c r="L2853" s="1">
        <v>1</v>
      </c>
      <c r="M2853" s="1" t="s">
        <v>87</v>
      </c>
      <c r="N2853" s="1" t="s">
        <v>87</v>
      </c>
      <c r="O2853" s="1" t="s">
        <v>87</v>
      </c>
      <c r="P2853" s="1">
        <v>1470</v>
      </c>
      <c r="Q2853" s="1">
        <v>2017067</v>
      </c>
      <c r="R2853" s="1">
        <v>60437.442677409628</v>
      </c>
      <c r="S2853" s="1">
        <v>59.928024291992188</v>
      </c>
      <c r="T2853" s="1">
        <v>-339.77777929885445</v>
      </c>
      <c r="U2853" s="1">
        <v>89.159735430208571</v>
      </c>
      <c r="V2853" s="1">
        <v>361.46762084960938</v>
      </c>
      <c r="W2853" s="1">
        <v>102.93253326416016</v>
      </c>
      <c r="X2853" s="1">
        <v>0.17031252267501118</v>
      </c>
      <c r="Y2853" s="1">
        <v>0.29845315004409867</v>
      </c>
      <c r="Z2853" s="1">
        <v>0.43067483628456565</v>
      </c>
      <c r="AA2853" s="1">
        <v>27.292003686540905</v>
      </c>
      <c r="AB2853" s="1">
        <v>63.099093882354929</v>
      </c>
      <c r="AC2853" s="1">
        <v>8.7693666100332823</v>
      </c>
      <c r="AD2853" s="1">
        <v>0.11040783474222721</v>
      </c>
      <c r="AE2853" s="1">
        <v>0.29845315004409867</v>
      </c>
      <c r="AF2853" s="1">
        <v>0.25041309981274795</v>
      </c>
      <c r="AG2853" s="1">
        <v>-18.926500510706674</v>
      </c>
      <c r="AH2853" s="1">
        <v>8.3488852002681462</v>
      </c>
      <c r="AI2853" s="1">
        <v>8.7394814064134589</v>
      </c>
      <c r="AJ2853" s="1">
        <v>3.6146762371063232</v>
      </c>
      <c r="AK2853" s="1">
        <v>0</v>
      </c>
      <c r="AL2853" s="1">
        <v>0</v>
      </c>
      <c r="AM2853" s="1">
        <v>-6.0789081462738954</v>
      </c>
    </row>
    <row r="2854" spans="5:39" x14ac:dyDescent="0.2">
      <c r="E2854" s="1" t="str">
        <f t="shared" si="44"/>
        <v>-0---0--0-</v>
      </c>
      <c r="F2854" s="1" t="s">
        <v>87</v>
      </c>
      <c r="G2854" s="1">
        <v>0</v>
      </c>
      <c r="H2854" s="1" t="s">
        <v>87</v>
      </c>
      <c r="I2854" s="1" t="s">
        <v>87</v>
      </c>
      <c r="J2854" s="1" t="s">
        <v>87</v>
      </c>
      <c r="K2854" s="1">
        <v>0</v>
      </c>
      <c r="L2854" s="1" t="s">
        <v>87</v>
      </c>
      <c r="M2854" s="1" t="s">
        <v>87</v>
      </c>
      <c r="N2854" s="1">
        <v>0</v>
      </c>
      <c r="O2854" s="1" t="s">
        <v>87</v>
      </c>
      <c r="P2854" s="1">
        <v>6108</v>
      </c>
      <c r="Q2854" s="1">
        <v>21266874</v>
      </c>
      <c r="R2854" s="1">
        <v>29062.80651023248</v>
      </c>
      <c r="S2854" s="1">
        <v>41.832481384277344</v>
      </c>
      <c r="T2854" s="1">
        <v>-196.89930449535851</v>
      </c>
      <c r="U2854" s="1">
        <v>67.8468929519765</v>
      </c>
      <c r="V2854" s="1">
        <v>152.684814453125</v>
      </c>
      <c r="W2854" s="1">
        <v>27.432876586914063</v>
      </c>
      <c r="X2854" s="1">
        <v>9.4391698121980921E-2</v>
      </c>
      <c r="Y2854" s="1">
        <v>0.21572516957593296</v>
      </c>
      <c r="Z2854" s="1">
        <v>3.3527165299422941</v>
      </c>
      <c r="AA2854" s="1">
        <v>33.768954478218092</v>
      </c>
      <c r="AB2854" s="1">
        <v>50.353469908177381</v>
      </c>
      <c r="AC2854" s="1">
        <v>11.863135127428695</v>
      </c>
      <c r="AD2854" s="1">
        <v>0.44599878665759718</v>
      </c>
      <c r="AE2854" s="1">
        <v>0.20109678554544502</v>
      </c>
      <c r="AF2854" s="1">
        <v>2.9251125482757834</v>
      </c>
      <c r="AG2854" s="1">
        <v>-8.6238636623253111</v>
      </c>
      <c r="AH2854" s="1">
        <v>3.5702604915898815</v>
      </c>
      <c r="AI2854" s="1">
        <v>3.1255433366725365</v>
      </c>
      <c r="AJ2854" s="1">
        <v>1.5268481969833374</v>
      </c>
      <c r="AK2854" s="1">
        <v>0</v>
      </c>
      <c r="AL2854" s="1">
        <v>0</v>
      </c>
      <c r="AM2854" s="1">
        <v>5.728533382658699</v>
      </c>
    </row>
    <row r="2855" spans="5:39" x14ac:dyDescent="0.2">
      <c r="E2855" s="1" t="str">
        <f t="shared" si="44"/>
        <v>-0---0--1-</v>
      </c>
      <c r="F2855" s="1" t="s">
        <v>87</v>
      </c>
      <c r="G2855" s="1">
        <v>0</v>
      </c>
      <c r="H2855" s="1" t="s">
        <v>87</v>
      </c>
      <c r="I2855" s="1" t="s">
        <v>87</v>
      </c>
      <c r="J2855" s="1" t="s">
        <v>87</v>
      </c>
      <c r="K2855" s="1">
        <v>0</v>
      </c>
      <c r="L2855" s="1" t="s">
        <v>87</v>
      </c>
      <c r="M2855" s="1" t="s">
        <v>87</v>
      </c>
      <c r="N2855" s="1">
        <v>1</v>
      </c>
      <c r="O2855" s="1" t="s">
        <v>87</v>
      </c>
      <c r="P2855" s="1">
        <v>1992</v>
      </c>
      <c r="Q2855" s="1">
        <v>7283319</v>
      </c>
      <c r="R2855" s="1">
        <v>29275.615853915126</v>
      </c>
      <c r="S2855" s="1">
        <v>44.181583404541016</v>
      </c>
      <c r="T2855" s="1">
        <v>-321.32072324808996</v>
      </c>
      <c r="U2855" s="1">
        <v>62.14949904109384</v>
      </c>
      <c r="V2855" s="1">
        <v>152.30148315429688</v>
      </c>
      <c r="W2855" s="1">
        <v>-83.293357849121094</v>
      </c>
      <c r="X2855" s="1">
        <v>-0.28451445142863491</v>
      </c>
      <c r="Y2855" s="1">
        <v>0.65921868862259081</v>
      </c>
      <c r="Z2855" s="1">
        <v>14.541914201478749</v>
      </c>
      <c r="AA2855" s="1">
        <v>54.093525218379149</v>
      </c>
      <c r="AB2855" s="1">
        <v>29.934868979376024</v>
      </c>
      <c r="AC2855" s="1">
        <v>0.74562160465578942</v>
      </c>
      <c r="AD2855" s="1">
        <v>2.4851307487698943E-2</v>
      </c>
      <c r="AE2855" s="1">
        <v>0.59558011944828992</v>
      </c>
      <c r="AF2855" s="1">
        <v>13.856086764838944</v>
      </c>
      <c r="AG2855" s="1">
        <v>1.2948250018891336</v>
      </c>
      <c r="AH2855" s="1">
        <v>3.7238803339792961</v>
      </c>
      <c r="AI2855" s="1">
        <v>12.955017087615634</v>
      </c>
      <c r="AJ2855" s="1">
        <v>1.5230149030685425</v>
      </c>
      <c r="AK2855" s="1">
        <v>0</v>
      </c>
      <c r="AL2855" s="1">
        <v>0</v>
      </c>
      <c r="AM2855" s="1">
        <v>5.6026555577967194</v>
      </c>
    </row>
    <row r="2856" spans="5:39" x14ac:dyDescent="0.2">
      <c r="E2856" s="1" t="str">
        <f t="shared" si="44"/>
        <v>-0---1--0-</v>
      </c>
      <c r="F2856" s="1" t="s">
        <v>87</v>
      </c>
      <c r="G2856" s="1">
        <v>0</v>
      </c>
      <c r="H2856" s="1" t="s">
        <v>87</v>
      </c>
      <c r="I2856" s="1" t="s">
        <v>87</v>
      </c>
      <c r="J2856" s="1" t="s">
        <v>87</v>
      </c>
      <c r="K2856" s="1">
        <v>1</v>
      </c>
      <c r="L2856" s="1" t="s">
        <v>87</v>
      </c>
      <c r="M2856" s="1" t="s">
        <v>87</v>
      </c>
      <c r="N2856" s="1">
        <v>0</v>
      </c>
      <c r="O2856" s="1" t="s">
        <v>87</v>
      </c>
      <c r="P2856" s="1">
        <v>972</v>
      </c>
      <c r="Q2856" s="1">
        <v>2923586</v>
      </c>
      <c r="R2856" s="1">
        <v>52441.133529861938</v>
      </c>
      <c r="S2856" s="1">
        <v>70.646720886230469</v>
      </c>
      <c r="T2856" s="1">
        <v>-382.84021761876954</v>
      </c>
      <c r="U2856" s="1">
        <v>77.47601672218471</v>
      </c>
      <c r="V2856" s="1">
        <v>189.63902282714844</v>
      </c>
      <c r="W2856" s="1">
        <v>-135.67523193359375</v>
      </c>
      <c r="X2856" s="1">
        <v>-0.2587191061694637</v>
      </c>
      <c r="Y2856" s="1">
        <v>2.0098604932435715</v>
      </c>
      <c r="Z2856" s="1">
        <v>9.9374877291107566</v>
      </c>
      <c r="AA2856" s="1">
        <v>47.095621609899624</v>
      </c>
      <c r="AB2856" s="1">
        <v>34.639548828048845</v>
      </c>
      <c r="AC2856" s="1">
        <v>5.8086883710621136</v>
      </c>
      <c r="AD2856" s="1">
        <v>0.50879296863509405</v>
      </c>
      <c r="AE2856" s="1">
        <v>0.76645598932270165</v>
      </c>
      <c r="AF2856" s="1">
        <v>5.2179070497669642</v>
      </c>
      <c r="AG2856" s="1">
        <v>-1.9152987594414739</v>
      </c>
      <c r="AH2856" s="1">
        <v>9.8921328111995006</v>
      </c>
      <c r="AI2856" s="1">
        <v>19.831573656322377</v>
      </c>
      <c r="AJ2856" s="1">
        <v>1.8963901996612549</v>
      </c>
      <c r="AK2856" s="1">
        <v>0</v>
      </c>
      <c r="AL2856" s="1">
        <v>0</v>
      </c>
      <c r="AM2856" s="1">
        <v>-47.758457399355983</v>
      </c>
    </row>
    <row r="2857" spans="5:39" x14ac:dyDescent="0.2">
      <c r="E2857" s="1" t="str">
        <f t="shared" si="44"/>
        <v>-0---1--1-</v>
      </c>
      <c r="F2857" s="1" t="s">
        <v>87</v>
      </c>
      <c r="G2857" s="1">
        <v>0</v>
      </c>
      <c r="H2857" s="1" t="s">
        <v>87</v>
      </c>
      <c r="I2857" s="1" t="s">
        <v>87</v>
      </c>
      <c r="J2857" s="1" t="s">
        <v>87</v>
      </c>
      <c r="K2857" s="1">
        <v>1</v>
      </c>
      <c r="L2857" s="1" t="s">
        <v>87</v>
      </c>
      <c r="M2857" s="1" t="s">
        <v>87</v>
      </c>
      <c r="N2857" s="1">
        <v>1</v>
      </c>
      <c r="O2857" s="1" t="s">
        <v>87</v>
      </c>
      <c r="P2857" s="1">
        <v>411</v>
      </c>
      <c r="Q2857" s="1">
        <v>1167472</v>
      </c>
      <c r="R2857" s="1">
        <v>50398.051930436784</v>
      </c>
      <c r="S2857" s="1">
        <v>69.460296630859375</v>
      </c>
      <c r="T2857" s="1">
        <v>-492.47030898093954</v>
      </c>
      <c r="U2857" s="1">
        <v>68.01504282096333</v>
      </c>
      <c r="V2857" s="1">
        <v>191.14009094238281</v>
      </c>
      <c r="W2857" s="1">
        <v>-251.85873413085938</v>
      </c>
      <c r="X2857" s="1">
        <v>-0.49973902657684843</v>
      </c>
      <c r="Y2857" s="1">
        <v>2.1271602231145588</v>
      </c>
      <c r="Z2857" s="1">
        <v>19.738546192114242</v>
      </c>
      <c r="AA2857" s="1">
        <v>52.958272232653115</v>
      </c>
      <c r="AB2857" s="1">
        <v>23.492554853563941</v>
      </c>
      <c r="AC2857" s="1">
        <v>1.6834664985541408</v>
      </c>
      <c r="AD2857" s="1">
        <v>0</v>
      </c>
      <c r="AE2857" s="1">
        <v>0.71864678553318617</v>
      </c>
      <c r="AF2857" s="1">
        <v>8.1747570819685613</v>
      </c>
      <c r="AG2857" s="1">
        <v>0.39981991989966037</v>
      </c>
      <c r="AH2857" s="1">
        <v>10.187935121307714</v>
      </c>
      <c r="AI2857" s="1">
        <v>24.294169170705128</v>
      </c>
      <c r="AJ2857" s="1">
        <v>1.9114009141921997</v>
      </c>
      <c r="AK2857" s="1">
        <v>0</v>
      </c>
      <c r="AL2857" s="1">
        <v>0</v>
      </c>
      <c r="AM2857" s="1">
        <v>-53.425486042477118</v>
      </c>
    </row>
    <row r="2858" spans="5:39" x14ac:dyDescent="0.2">
      <c r="E2858" s="1" t="str">
        <f t="shared" si="44"/>
        <v>-1---0--0-</v>
      </c>
      <c r="F2858" s="1" t="s">
        <v>87</v>
      </c>
      <c r="G2858" s="1">
        <v>1</v>
      </c>
      <c r="H2858" s="1" t="s">
        <v>87</v>
      </c>
      <c r="I2858" s="1" t="s">
        <v>87</v>
      </c>
      <c r="J2858" s="1" t="s">
        <v>87</v>
      </c>
      <c r="K2858" s="1">
        <v>0</v>
      </c>
      <c r="L2858" s="1" t="s">
        <v>87</v>
      </c>
      <c r="M2858" s="1" t="s">
        <v>87</v>
      </c>
      <c r="N2858" s="1">
        <v>0</v>
      </c>
      <c r="O2858" s="1" t="s">
        <v>87</v>
      </c>
      <c r="P2858" s="1">
        <v>3784</v>
      </c>
      <c r="Q2858" s="1">
        <v>4908224</v>
      </c>
      <c r="R2858" s="1">
        <v>49665.336601458548</v>
      </c>
      <c r="S2858" s="1">
        <v>49.655097961425781</v>
      </c>
      <c r="T2858" s="1">
        <v>-302.72455680457233</v>
      </c>
      <c r="U2858" s="1">
        <v>94.75672772319642</v>
      </c>
      <c r="V2858" s="1">
        <v>352.63473510742188</v>
      </c>
      <c r="W2858" s="1">
        <v>138.32705688476563</v>
      </c>
      <c r="X2858" s="1">
        <v>0.27851831146293554</v>
      </c>
      <c r="Y2858" s="1">
        <v>2.5650826042169225E-2</v>
      </c>
      <c r="Z2858" s="1">
        <v>0.41548633477200714</v>
      </c>
      <c r="AA2858" s="1">
        <v>21.343606159784066</v>
      </c>
      <c r="AB2858" s="1">
        <v>67.022104125647076</v>
      </c>
      <c r="AC2858" s="1">
        <v>11.087656146092762</v>
      </c>
      <c r="AD2858" s="1">
        <v>0.10549640766191601</v>
      </c>
      <c r="AE2858" s="1">
        <v>2.5650826042169225E-2</v>
      </c>
      <c r="AF2858" s="1">
        <v>0.39134318238124421</v>
      </c>
      <c r="AG2858" s="1">
        <v>-39.050077657910293</v>
      </c>
      <c r="AH2858" s="1">
        <v>7.8302146185375676</v>
      </c>
      <c r="AI2858" s="1">
        <v>0.42467413034655133</v>
      </c>
      <c r="AJ2858" s="1">
        <v>3.5263473987579346</v>
      </c>
      <c r="AK2858" s="1">
        <v>0</v>
      </c>
      <c r="AL2858" s="1">
        <v>0</v>
      </c>
      <c r="AM2858" s="1">
        <v>24.455339737603278</v>
      </c>
    </row>
    <row r="2859" spans="5:39" x14ac:dyDescent="0.2">
      <c r="E2859" s="1" t="str">
        <f t="shared" si="44"/>
        <v>-1---0--1-</v>
      </c>
      <c r="F2859" s="1" t="s">
        <v>87</v>
      </c>
      <c r="G2859" s="1">
        <v>1</v>
      </c>
      <c r="H2859" s="1" t="s">
        <v>87</v>
      </c>
      <c r="I2859" s="1" t="s">
        <v>87</v>
      </c>
      <c r="J2859" s="1" t="s">
        <v>87</v>
      </c>
      <c r="K2859" s="1">
        <v>0</v>
      </c>
      <c r="L2859" s="1" t="s">
        <v>87</v>
      </c>
      <c r="M2859" s="1" t="s">
        <v>87</v>
      </c>
      <c r="N2859" s="1">
        <v>1</v>
      </c>
      <c r="O2859" s="1" t="s">
        <v>87</v>
      </c>
      <c r="P2859" s="1">
        <v>1029</v>
      </c>
      <c r="Q2859" s="1">
        <v>1332562</v>
      </c>
      <c r="R2859" s="1">
        <v>47810.542386174769</v>
      </c>
      <c r="S2859" s="1">
        <v>47.778423309326172</v>
      </c>
      <c r="T2859" s="1">
        <v>-416.27386790857224</v>
      </c>
      <c r="U2859" s="1">
        <v>90.879669273220387</v>
      </c>
      <c r="V2859" s="1">
        <v>354.33944702148438</v>
      </c>
      <c r="W2859" s="1">
        <v>66.703567504882813</v>
      </c>
      <c r="X2859" s="1">
        <v>0.1395164417213792</v>
      </c>
      <c r="Y2859" s="1">
        <v>0</v>
      </c>
      <c r="Z2859" s="1">
        <v>0.98749626659022249</v>
      </c>
      <c r="AA2859" s="1">
        <v>27.762460583447524</v>
      </c>
      <c r="AB2859" s="1">
        <v>68.967072451413145</v>
      </c>
      <c r="AC2859" s="1">
        <v>2.2829706985491107</v>
      </c>
      <c r="AD2859" s="1">
        <v>0</v>
      </c>
      <c r="AE2859" s="1">
        <v>0</v>
      </c>
      <c r="AF2859" s="1">
        <v>0.94186987172079051</v>
      </c>
      <c r="AG2859" s="1">
        <v>-16.735643122476315</v>
      </c>
      <c r="AH2859" s="1">
        <v>8.3858717752304788</v>
      </c>
      <c r="AI2859" s="1">
        <v>1.5146623482435151</v>
      </c>
      <c r="AJ2859" s="1">
        <v>3.5433945655822754</v>
      </c>
      <c r="AK2859" s="1">
        <v>0</v>
      </c>
      <c r="AL2859" s="1">
        <v>0</v>
      </c>
      <c r="AM2859" s="1">
        <v>44.593418950488356</v>
      </c>
    </row>
    <row r="2860" spans="5:39" x14ac:dyDescent="0.2">
      <c r="E2860" s="1" t="str">
        <f t="shared" si="44"/>
        <v>-1---1--0-</v>
      </c>
      <c r="F2860" s="1" t="s">
        <v>87</v>
      </c>
      <c r="G2860" s="1">
        <v>1</v>
      </c>
      <c r="H2860" s="1" t="s">
        <v>87</v>
      </c>
      <c r="I2860" s="1" t="s">
        <v>87</v>
      </c>
      <c r="J2860" s="1" t="s">
        <v>87</v>
      </c>
      <c r="K2860" s="1">
        <v>1</v>
      </c>
      <c r="L2860" s="1" t="s">
        <v>87</v>
      </c>
      <c r="M2860" s="1" t="s">
        <v>87</v>
      </c>
      <c r="N2860" s="1">
        <v>0</v>
      </c>
      <c r="O2860" s="1" t="s">
        <v>87</v>
      </c>
      <c r="P2860" s="1">
        <v>1201</v>
      </c>
      <c r="Q2860" s="1">
        <v>1731915</v>
      </c>
      <c r="R2860" s="1">
        <v>64598.899252585958</v>
      </c>
      <c r="S2860" s="1">
        <v>64.666397094726563</v>
      </c>
      <c r="T2860" s="1">
        <v>-450.61303258437022</v>
      </c>
      <c r="U2860" s="1">
        <v>95.456563595167566</v>
      </c>
      <c r="V2860" s="1">
        <v>368.21511840820313</v>
      </c>
      <c r="W2860" s="1">
        <v>3.8814890384674072</v>
      </c>
      <c r="X2860" s="1">
        <v>6.0085993467017583E-3</v>
      </c>
      <c r="Y2860" s="1">
        <v>0.35232675968508848</v>
      </c>
      <c r="Z2860" s="1">
        <v>4.0056238325783884</v>
      </c>
      <c r="AA2860" s="1">
        <v>35.482284061284766</v>
      </c>
      <c r="AB2860" s="1">
        <v>51.891057009148831</v>
      </c>
      <c r="AC2860" s="1">
        <v>8.2464208693844672</v>
      </c>
      <c r="AD2860" s="1">
        <v>2.2287467918460202E-2</v>
      </c>
      <c r="AE2860" s="1">
        <v>0.35232675968508848</v>
      </c>
      <c r="AF2860" s="1">
        <v>2.3321005938513149</v>
      </c>
      <c r="AG2860" s="1">
        <v>-7.0192914858007018</v>
      </c>
      <c r="AH2860" s="1">
        <v>12.641371518569192</v>
      </c>
      <c r="AI2860" s="1">
        <v>16.747637064453457</v>
      </c>
      <c r="AJ2860" s="1">
        <v>3.6821513175964355</v>
      </c>
      <c r="AK2860" s="1">
        <v>0</v>
      </c>
      <c r="AL2860" s="1">
        <v>0</v>
      </c>
      <c r="AM2860" s="1">
        <v>-31.546883669797953</v>
      </c>
    </row>
    <row r="2861" spans="5:39" x14ac:dyDescent="0.2">
      <c r="E2861" s="1" t="str">
        <f t="shared" si="44"/>
        <v>-1---1--1-</v>
      </c>
      <c r="F2861" s="1" t="s">
        <v>87</v>
      </c>
      <c r="G2861" s="1">
        <v>1</v>
      </c>
      <c r="H2861" s="1" t="s">
        <v>87</v>
      </c>
      <c r="I2861" s="1" t="s">
        <v>87</v>
      </c>
      <c r="J2861" s="1" t="s">
        <v>87</v>
      </c>
      <c r="K2861" s="1">
        <v>1</v>
      </c>
      <c r="L2861" s="1" t="s">
        <v>87</v>
      </c>
      <c r="M2861" s="1" t="s">
        <v>87</v>
      </c>
      <c r="N2861" s="1">
        <v>1</v>
      </c>
      <c r="O2861" s="1" t="s">
        <v>87</v>
      </c>
      <c r="P2861" s="1">
        <v>387</v>
      </c>
      <c r="Q2861" s="1">
        <v>505726</v>
      </c>
      <c r="R2861" s="1">
        <v>61200.224293017971</v>
      </c>
      <c r="S2861" s="1">
        <v>62.391941070556641</v>
      </c>
      <c r="T2861" s="1">
        <v>-593.88630429723798</v>
      </c>
      <c r="U2861" s="1">
        <v>92.762967840633436</v>
      </c>
      <c r="V2861" s="1">
        <v>368.71527099609375</v>
      </c>
      <c r="W2861" s="1">
        <v>-116.23597717285156</v>
      </c>
      <c r="X2861" s="1">
        <v>-0.18992737120754694</v>
      </c>
      <c r="Y2861" s="1">
        <v>1.2858741690164239</v>
      </c>
      <c r="Z2861" s="1">
        <v>5.1084974867813795</v>
      </c>
      <c r="AA2861" s="1">
        <v>48.603196197150233</v>
      </c>
      <c r="AB2861" s="1">
        <v>42.076143998924323</v>
      </c>
      <c r="AC2861" s="1">
        <v>2.9262881481276422</v>
      </c>
      <c r="AD2861" s="1">
        <v>0</v>
      </c>
      <c r="AE2861" s="1">
        <v>0.20208571439870601</v>
      </c>
      <c r="AF2861" s="1">
        <v>3.6812424118989338</v>
      </c>
      <c r="AG2861" s="1">
        <v>-1.2321212464209772</v>
      </c>
      <c r="AH2861" s="1">
        <v>12.871954765112694</v>
      </c>
      <c r="AI2861" s="1">
        <v>13.355384698511262</v>
      </c>
      <c r="AJ2861" s="1">
        <v>3.687152624130249</v>
      </c>
      <c r="AK2861" s="1">
        <v>0</v>
      </c>
      <c r="AL2861" s="1">
        <v>0</v>
      </c>
      <c r="AM2861" s="1">
        <v>-8.8231307275334601</v>
      </c>
    </row>
    <row r="2862" spans="5:39" x14ac:dyDescent="0.2">
      <c r="E2862" s="1" t="str">
        <f t="shared" si="44"/>
        <v>-00--0----</v>
      </c>
      <c r="F2862" s="1" t="s">
        <v>87</v>
      </c>
      <c r="G2862" s="1">
        <v>0</v>
      </c>
      <c r="H2862" s="1">
        <v>0</v>
      </c>
      <c r="I2862" s="1" t="s">
        <v>87</v>
      </c>
      <c r="J2862" s="1" t="s">
        <v>87</v>
      </c>
      <c r="K2862" s="1">
        <v>0</v>
      </c>
      <c r="L2862" s="1" t="s">
        <v>87</v>
      </c>
      <c r="M2862" s="1" t="s">
        <v>87</v>
      </c>
      <c r="N2862" s="1" t="s">
        <v>87</v>
      </c>
      <c r="O2862" s="1" t="s">
        <v>87</v>
      </c>
      <c r="P2862" s="1">
        <v>3931</v>
      </c>
      <c r="Q2862" s="1">
        <v>15349704</v>
      </c>
      <c r="R2862" s="1">
        <v>20980.399684031941</v>
      </c>
      <c r="S2862" s="1">
        <v>30.185302734375</v>
      </c>
      <c r="T2862" s="1">
        <v>-198.45430436107068</v>
      </c>
      <c r="U2862" s="1">
        <v>64.942842383998368</v>
      </c>
      <c r="V2862" s="1">
        <v>141.19847106933594</v>
      </c>
      <c r="W2862" s="1">
        <v>8.5101003646850586</v>
      </c>
      <c r="X2862" s="1">
        <v>4.0562146064176491E-2</v>
      </c>
      <c r="Y2862" s="1">
        <v>0.39627474249666311</v>
      </c>
      <c r="Z2862" s="1">
        <v>7.9563032616133826</v>
      </c>
      <c r="AA2862" s="1">
        <v>35.214613910470192</v>
      </c>
      <c r="AB2862" s="1">
        <v>44.943407377757907</v>
      </c>
      <c r="AC2862" s="1">
        <v>10.956771544259094</v>
      </c>
      <c r="AD2862" s="1">
        <v>0.53262916340276012</v>
      </c>
      <c r="AE2862" s="1">
        <v>0.39627474249666311</v>
      </c>
      <c r="AF2862" s="1">
        <v>7.7913163667520884</v>
      </c>
      <c r="AG2862" s="1">
        <v>-6.4377764312703576</v>
      </c>
      <c r="AH2862" s="1">
        <v>2.3813275682980621</v>
      </c>
      <c r="AI2862" s="1">
        <v>6.4672127282952152</v>
      </c>
      <c r="AJ2862" s="1">
        <v>1.4119846820831299</v>
      </c>
      <c r="AK2862" s="1">
        <v>0</v>
      </c>
      <c r="AL2862" s="1">
        <v>0</v>
      </c>
      <c r="AM2862" s="1">
        <v>-1.5876698011617307</v>
      </c>
    </row>
    <row r="2863" spans="5:39" x14ac:dyDescent="0.2">
      <c r="E2863" s="1" t="str">
        <f t="shared" si="44"/>
        <v>-01--0----</v>
      </c>
      <c r="F2863" s="1" t="s">
        <v>87</v>
      </c>
      <c r="G2863" s="1">
        <v>0</v>
      </c>
      <c r="H2863" s="1">
        <v>1</v>
      </c>
      <c r="I2863" s="1" t="s">
        <v>87</v>
      </c>
      <c r="J2863" s="1" t="s">
        <v>87</v>
      </c>
      <c r="K2863" s="1">
        <v>0</v>
      </c>
      <c r="L2863" s="1" t="s">
        <v>87</v>
      </c>
      <c r="M2863" s="1" t="s">
        <v>87</v>
      </c>
      <c r="N2863" s="1" t="s">
        <v>87</v>
      </c>
      <c r="O2863" s="1" t="s">
        <v>87</v>
      </c>
      <c r="P2863" s="1">
        <v>4169</v>
      </c>
      <c r="Q2863" s="1">
        <v>13200489</v>
      </c>
      <c r="R2863" s="1">
        <v>38578.553292490054</v>
      </c>
      <c r="S2863" s="1">
        <v>56.672084808349609</v>
      </c>
      <c r="T2863" s="1">
        <v>-263.74016891712353</v>
      </c>
      <c r="U2863" s="1">
        <v>68.080246375314232</v>
      </c>
      <c r="V2863" s="1">
        <v>165.82978820800781</v>
      </c>
      <c r="W2863" s="1">
        <v>-11.656244277954102</v>
      </c>
      <c r="X2863" s="1">
        <v>-3.021431153620574E-2</v>
      </c>
      <c r="Y2863" s="1">
        <v>0.25047556950352368</v>
      </c>
      <c r="Z2863" s="1">
        <v>4.1732014624609732</v>
      </c>
      <c r="AA2863" s="1">
        <v>43.30192616349288</v>
      </c>
      <c r="AB2863" s="1">
        <v>45.378478024564089</v>
      </c>
      <c r="AC2863" s="1">
        <v>6.7830214471600261</v>
      </c>
      <c r="AD2863" s="1">
        <v>0.11289733281850392</v>
      </c>
      <c r="AE2863" s="1">
        <v>0.19179592513580368</v>
      </c>
      <c r="AF2863" s="1">
        <v>3.2977490455088443</v>
      </c>
      <c r="AG2863" s="1">
        <v>-5.6932758092610412</v>
      </c>
      <c r="AH2863" s="1">
        <v>5.0375266485660326</v>
      </c>
      <c r="AI2863" s="1">
        <v>4.6631800789914744</v>
      </c>
      <c r="AJ2863" s="1">
        <v>1.6582978963851929</v>
      </c>
      <c r="AK2863" s="1">
        <v>0</v>
      </c>
      <c r="AL2863" s="1">
        <v>0</v>
      </c>
      <c r="AM2863" s="1">
        <v>14.166459047534063</v>
      </c>
    </row>
    <row r="2864" spans="5:39" x14ac:dyDescent="0.2">
      <c r="E2864" s="1" t="str">
        <f t="shared" si="44"/>
        <v>-01--1----</v>
      </c>
      <c r="F2864" s="1" t="s">
        <v>87</v>
      </c>
      <c r="G2864" s="1">
        <v>0</v>
      </c>
      <c r="H2864" s="1">
        <v>1</v>
      </c>
      <c r="I2864" s="1" t="s">
        <v>87</v>
      </c>
      <c r="J2864" s="1" t="s">
        <v>87</v>
      </c>
      <c r="K2864" s="1">
        <v>1</v>
      </c>
      <c r="L2864" s="1" t="s">
        <v>87</v>
      </c>
      <c r="M2864" s="1" t="s">
        <v>87</v>
      </c>
      <c r="N2864" s="1" t="s">
        <v>87</v>
      </c>
      <c r="O2864" s="1" t="s">
        <v>87</v>
      </c>
      <c r="P2864" s="1">
        <v>1383</v>
      </c>
      <c r="Q2864" s="1">
        <v>4091058</v>
      </c>
      <c r="R2864" s="1">
        <v>51858.095948619179</v>
      </c>
      <c r="S2864" s="1">
        <v>70.308151245117188</v>
      </c>
      <c r="T2864" s="1">
        <v>-414.12553843865919</v>
      </c>
      <c r="U2864" s="1">
        <v>74.776122923952983</v>
      </c>
      <c r="V2864" s="1">
        <v>190.0673828125</v>
      </c>
      <c r="W2864" s="1">
        <v>-168.83070373535156</v>
      </c>
      <c r="X2864" s="1">
        <v>-0.32556286660163619</v>
      </c>
      <c r="Y2864" s="1">
        <v>2.0433345115126698</v>
      </c>
      <c r="Z2864" s="1">
        <v>12.734432022229946</v>
      </c>
      <c r="AA2864" s="1">
        <v>48.768655932035188</v>
      </c>
      <c r="AB2864" s="1">
        <v>31.458512687915935</v>
      </c>
      <c r="AC2864" s="1">
        <v>4.6314669701578417</v>
      </c>
      <c r="AD2864" s="1">
        <v>0.36359787614841932</v>
      </c>
      <c r="AE2864" s="1">
        <v>0.75281259762144659</v>
      </c>
      <c r="AF2864" s="1">
        <v>6.0617082427088542</v>
      </c>
      <c r="AG2864" s="1">
        <v>-1.2546296081347519</v>
      </c>
      <c r="AH2864" s="1">
        <v>9.9765464065547</v>
      </c>
      <c r="AI2864" s="1">
        <v>21.10507193240829</v>
      </c>
      <c r="AJ2864" s="1">
        <v>1.9006738662719727</v>
      </c>
      <c r="AK2864" s="1">
        <v>0</v>
      </c>
      <c r="AL2864" s="1">
        <v>0</v>
      </c>
      <c r="AM2864" s="1">
        <v>-49.375666753034636</v>
      </c>
    </row>
    <row r="2865" spans="5:39" x14ac:dyDescent="0.2">
      <c r="E2865" s="1" t="str">
        <f t="shared" si="44"/>
        <v>-10--0----</v>
      </c>
      <c r="F2865" s="1" t="s">
        <v>87</v>
      </c>
      <c r="G2865" s="1">
        <v>1</v>
      </c>
      <c r="H2865" s="1">
        <v>0</v>
      </c>
      <c r="I2865" s="1" t="s">
        <v>87</v>
      </c>
      <c r="J2865" s="1" t="s">
        <v>87</v>
      </c>
      <c r="K2865" s="1">
        <v>0</v>
      </c>
      <c r="L2865" s="1" t="s">
        <v>87</v>
      </c>
      <c r="M2865" s="1" t="s">
        <v>87</v>
      </c>
      <c r="N2865" s="1" t="s">
        <v>87</v>
      </c>
      <c r="O2865" s="1" t="s">
        <v>87</v>
      </c>
      <c r="P2865" s="1">
        <v>792</v>
      </c>
      <c r="Q2865" s="1">
        <v>1002817</v>
      </c>
      <c r="R2865" s="1">
        <v>33060.428976179319</v>
      </c>
      <c r="S2865" s="1">
        <v>29.231609344482422</v>
      </c>
      <c r="T2865" s="1">
        <v>-220.75515415170673</v>
      </c>
      <c r="U2865" s="1">
        <v>91.963961084921067</v>
      </c>
      <c r="V2865" s="1">
        <v>338.8265380859375</v>
      </c>
      <c r="W2865" s="1">
        <v>137.90432739257813</v>
      </c>
      <c r="X2865" s="1">
        <v>0.41712806416377979</v>
      </c>
      <c r="Y2865" s="1">
        <v>0</v>
      </c>
      <c r="Z2865" s="1">
        <v>1.2511754387889316</v>
      </c>
      <c r="AA2865" s="1">
        <v>13.399952334274348</v>
      </c>
      <c r="AB2865" s="1">
        <v>72.689733022076808</v>
      </c>
      <c r="AC2865" s="1">
        <v>12.65913920485991</v>
      </c>
      <c r="AD2865" s="1">
        <v>0</v>
      </c>
      <c r="AE2865" s="1">
        <v>0</v>
      </c>
      <c r="AF2865" s="1">
        <v>1.2511754387889316</v>
      </c>
      <c r="AG2865" s="1">
        <v>-98.983761501620592</v>
      </c>
      <c r="AH2865" s="1">
        <v>4.5284066349272569</v>
      </c>
      <c r="AI2865" s="1">
        <v>1.2919498366088555</v>
      </c>
      <c r="AJ2865" s="1">
        <v>3.3882653713226318</v>
      </c>
      <c r="AK2865" s="1">
        <v>0</v>
      </c>
      <c r="AL2865" s="1">
        <v>0</v>
      </c>
      <c r="AM2865" s="1">
        <v>21.032386727606898</v>
      </c>
    </row>
    <row r="2866" spans="5:39" x14ac:dyDescent="0.2">
      <c r="E2866" s="1" t="str">
        <f t="shared" si="44"/>
        <v>-11--0----</v>
      </c>
      <c r="F2866" s="1" t="s">
        <v>87</v>
      </c>
      <c r="G2866" s="1">
        <v>1</v>
      </c>
      <c r="H2866" s="1">
        <v>1</v>
      </c>
      <c r="I2866" s="1" t="s">
        <v>87</v>
      </c>
      <c r="J2866" s="1" t="s">
        <v>87</v>
      </c>
      <c r="K2866" s="1">
        <v>0</v>
      </c>
      <c r="L2866" s="1" t="s">
        <v>87</v>
      </c>
      <c r="M2866" s="1" t="s">
        <v>87</v>
      </c>
      <c r="N2866" s="1" t="s">
        <v>87</v>
      </c>
      <c r="O2866" s="1" t="s">
        <v>87</v>
      </c>
      <c r="P2866" s="1">
        <v>4021</v>
      </c>
      <c r="Q2866" s="1">
        <v>5237969</v>
      </c>
      <c r="R2866" s="1">
        <v>52372.503322176563</v>
      </c>
      <c r="S2866" s="1">
        <v>53.0877685546875</v>
      </c>
      <c r="T2866" s="1">
        <v>-347.30515809555095</v>
      </c>
      <c r="U2866" s="1">
        <v>94.305066611738653</v>
      </c>
      <c r="V2866" s="1">
        <v>355.7120361328125</v>
      </c>
      <c r="W2866" s="1">
        <v>120.18667602539063</v>
      </c>
      <c r="X2866" s="1">
        <v>0.22948430646143833</v>
      </c>
      <c r="Y2866" s="1">
        <v>2.403603381386946E-2</v>
      </c>
      <c r="Z2866" s="1">
        <v>0.40101420989700398</v>
      </c>
      <c r="AA2866" s="1">
        <v>24.497414933154435</v>
      </c>
      <c r="AB2866" s="1">
        <v>66.431836461804181</v>
      </c>
      <c r="AC2866" s="1">
        <v>8.5468432516496371</v>
      </c>
      <c r="AD2866" s="1">
        <v>9.8855109680870579E-2</v>
      </c>
      <c r="AE2866" s="1">
        <v>2.403603381386946E-2</v>
      </c>
      <c r="AF2866" s="1">
        <v>0.36678338493412238</v>
      </c>
      <c r="AG2866" s="1">
        <v>-21.898795802303958</v>
      </c>
      <c r="AH2866" s="1">
        <v>8.6037122831356516</v>
      </c>
      <c r="AI2866" s="1">
        <v>0.53593062264163149</v>
      </c>
      <c r="AJ2866" s="1">
        <v>3.5571203231811523</v>
      </c>
      <c r="AK2866" s="1">
        <v>0</v>
      </c>
      <c r="AL2866" s="1">
        <v>0</v>
      </c>
      <c r="AM2866" s="1">
        <v>30.233883784104098</v>
      </c>
    </row>
    <row r="2867" spans="5:39" x14ac:dyDescent="0.2">
      <c r="E2867" s="1" t="str">
        <f t="shared" si="44"/>
        <v>-11--1----</v>
      </c>
      <c r="F2867" s="1" t="s">
        <v>87</v>
      </c>
      <c r="G2867" s="1">
        <v>1</v>
      </c>
      <c r="H2867" s="1">
        <v>1</v>
      </c>
      <c r="I2867" s="1" t="s">
        <v>87</v>
      </c>
      <c r="J2867" s="1" t="s">
        <v>87</v>
      </c>
      <c r="K2867" s="1">
        <v>1</v>
      </c>
      <c r="L2867" s="1" t="s">
        <v>87</v>
      </c>
      <c r="M2867" s="1" t="s">
        <v>87</v>
      </c>
      <c r="N2867" s="1" t="s">
        <v>87</v>
      </c>
      <c r="O2867" s="1" t="s">
        <v>87</v>
      </c>
      <c r="P2867" s="1">
        <v>1588</v>
      </c>
      <c r="Q2867" s="1">
        <v>2237641</v>
      </c>
      <c r="R2867" s="1">
        <v>63830.769649757611</v>
      </c>
      <c r="S2867" s="1">
        <v>64.152351379394531</v>
      </c>
      <c r="T2867" s="1">
        <v>-482.9940171168584</v>
      </c>
      <c r="U2867" s="1">
        <v>94.847787921787585</v>
      </c>
      <c r="V2867" s="1">
        <v>368.32815551757813</v>
      </c>
      <c r="W2867" s="1">
        <v>-23.266084671020508</v>
      </c>
      <c r="X2867" s="1">
        <v>-3.6449638315004806E-2</v>
      </c>
      <c r="Y2867" s="1">
        <v>0.56331645692941812</v>
      </c>
      <c r="Z2867" s="1">
        <v>4.2548827090672727</v>
      </c>
      <c r="AA2867" s="1">
        <v>38.44772240051018</v>
      </c>
      <c r="AB2867" s="1">
        <v>49.672802741816049</v>
      </c>
      <c r="AC2867" s="1">
        <v>7.0440253820876544</v>
      </c>
      <c r="AD2867" s="1">
        <v>1.7250309589429226E-2</v>
      </c>
      <c r="AE2867" s="1">
        <v>0.31837099874376634</v>
      </c>
      <c r="AF2867" s="1">
        <v>2.6370181812006481</v>
      </c>
      <c r="AG2867" s="1">
        <v>-5.7113415730488457</v>
      </c>
      <c r="AH2867" s="1">
        <v>12.693485303998338</v>
      </c>
      <c r="AI2867" s="1">
        <v>15.980959022703921</v>
      </c>
      <c r="AJ2867" s="1">
        <v>3.6832816600799561</v>
      </c>
      <c r="AK2867" s="1">
        <v>0</v>
      </c>
      <c r="AL2867" s="1">
        <v>0</v>
      </c>
      <c r="AM2867" s="1">
        <v>-26.411121194727279</v>
      </c>
    </row>
    <row r="2868" spans="5:39" x14ac:dyDescent="0.2">
      <c r="E2868" s="1" t="str">
        <f t="shared" si="44"/>
        <v>-0-1-0----</v>
      </c>
      <c r="F2868" s="1" t="s">
        <v>87</v>
      </c>
      <c r="G2868" s="1">
        <v>0</v>
      </c>
      <c r="H2868" s="1" t="s">
        <v>87</v>
      </c>
      <c r="I2868" s="1">
        <v>1</v>
      </c>
      <c r="J2868" s="1" t="s">
        <v>87</v>
      </c>
      <c r="K2868" s="1">
        <v>0</v>
      </c>
      <c r="L2868" s="1" t="s">
        <v>87</v>
      </c>
      <c r="M2868" s="1" t="s">
        <v>87</v>
      </c>
      <c r="N2868" s="1" t="s">
        <v>87</v>
      </c>
      <c r="O2868" s="1" t="s">
        <v>87</v>
      </c>
      <c r="P2868" s="1">
        <v>3162</v>
      </c>
      <c r="Q2868" s="1">
        <v>11877155</v>
      </c>
      <c r="R2868" s="1">
        <v>14012.111794157972</v>
      </c>
      <c r="S2868" s="1">
        <v>14.274717330932617</v>
      </c>
      <c r="T2868" s="1">
        <v>-153.41073053488606</v>
      </c>
      <c r="U2868" s="1">
        <v>58.711303321979926</v>
      </c>
      <c r="V2868" s="1">
        <v>139.98342895507813</v>
      </c>
      <c r="W2868" s="1">
        <v>43.845821380615234</v>
      </c>
      <c r="X2868" s="1">
        <v>0.3129137279570931</v>
      </c>
      <c r="Y2868" s="1">
        <v>0.58085459017752983</v>
      </c>
      <c r="Z2868" s="1">
        <v>7.4736416254566009</v>
      </c>
      <c r="AA2868" s="1">
        <v>23.507051983408484</v>
      </c>
      <c r="AB2868" s="1">
        <v>50.387176053524605</v>
      </c>
      <c r="AC2868" s="1">
        <v>17.237444489021151</v>
      </c>
      <c r="AD2868" s="1">
        <v>0.8138312584116314</v>
      </c>
      <c r="AE2868" s="1">
        <v>0.58085459017752983</v>
      </c>
      <c r="AF2868" s="1">
        <v>7.4736416254566009</v>
      </c>
      <c r="AG2868" s="1">
        <v>-14.323598523765938</v>
      </c>
      <c r="AH2868" s="1">
        <v>1.6022636123802971</v>
      </c>
      <c r="AI2868" s="1">
        <v>6.701775275691765</v>
      </c>
      <c r="AJ2868" s="1">
        <v>1.3998342752456665</v>
      </c>
      <c r="AK2868" s="1">
        <v>0</v>
      </c>
      <c r="AL2868" s="1">
        <v>0</v>
      </c>
      <c r="AM2868" s="1">
        <v>4.5813771330601147</v>
      </c>
    </row>
    <row r="2869" spans="5:39" x14ac:dyDescent="0.2">
      <c r="E2869" s="1" t="str">
        <f t="shared" si="44"/>
        <v>-0-2-0----</v>
      </c>
      <c r="F2869" s="1" t="s">
        <v>87</v>
      </c>
      <c r="G2869" s="1">
        <v>0</v>
      </c>
      <c r="H2869" s="1" t="s">
        <v>87</v>
      </c>
      <c r="I2869" s="1">
        <v>2</v>
      </c>
      <c r="J2869" s="1" t="s">
        <v>87</v>
      </c>
      <c r="K2869" s="1">
        <v>0</v>
      </c>
      <c r="L2869" s="1" t="s">
        <v>87</v>
      </c>
      <c r="M2869" s="1" t="s">
        <v>87</v>
      </c>
      <c r="N2869" s="1" t="s">
        <v>87</v>
      </c>
      <c r="O2869" s="1" t="s">
        <v>87</v>
      </c>
      <c r="P2869" s="1">
        <v>3653</v>
      </c>
      <c r="Q2869" s="1">
        <v>12639322</v>
      </c>
      <c r="R2869" s="1">
        <v>30324.172297889047</v>
      </c>
      <c r="S2869" s="1">
        <v>53.560062408447266</v>
      </c>
      <c r="T2869" s="1">
        <v>-251.28827076404187</v>
      </c>
      <c r="U2869" s="1">
        <v>69.306695884472219</v>
      </c>
      <c r="V2869" s="1">
        <v>156.82258605957031</v>
      </c>
      <c r="W2869" s="1">
        <v>3.5703246593475342</v>
      </c>
      <c r="X2869" s="1">
        <v>1.177385692270346E-2</v>
      </c>
      <c r="Y2869" s="1">
        <v>0.13573512883048633</v>
      </c>
      <c r="Z2869" s="1">
        <v>5.8832823469486737</v>
      </c>
      <c r="AA2869" s="1">
        <v>43.801510872181275</v>
      </c>
      <c r="AB2869" s="1">
        <v>46.095977300048212</v>
      </c>
      <c r="AC2869" s="1">
        <v>4.0834943519913489</v>
      </c>
      <c r="AD2869" s="1">
        <v>0</v>
      </c>
      <c r="AE2869" s="1">
        <v>0.13573512883048633</v>
      </c>
      <c r="AF2869" s="1">
        <v>5.8832823469486737</v>
      </c>
      <c r="AG2869" s="1">
        <v>-0.30319005902073703</v>
      </c>
      <c r="AH2869" s="1">
        <v>3.8764304199525776</v>
      </c>
      <c r="AI2869" s="1">
        <v>6.4266132864999594</v>
      </c>
      <c r="AJ2869" s="1">
        <v>1.5682258605957031</v>
      </c>
      <c r="AK2869" s="1">
        <v>0</v>
      </c>
      <c r="AL2869" s="1">
        <v>0</v>
      </c>
      <c r="AM2869" s="1">
        <v>18.729457082699064</v>
      </c>
    </row>
    <row r="2870" spans="5:39" x14ac:dyDescent="0.2">
      <c r="E2870" s="1" t="str">
        <f t="shared" si="44"/>
        <v>-0-3-0----</v>
      </c>
      <c r="F2870" s="1" t="s">
        <v>87</v>
      </c>
      <c r="G2870" s="1">
        <v>0</v>
      </c>
      <c r="H2870" s="1" t="s">
        <v>87</v>
      </c>
      <c r="I2870" s="1">
        <v>3</v>
      </c>
      <c r="J2870" s="1" t="s">
        <v>87</v>
      </c>
      <c r="K2870" s="1">
        <v>0</v>
      </c>
      <c r="L2870" s="1" t="s">
        <v>87</v>
      </c>
      <c r="M2870" s="1" t="s">
        <v>87</v>
      </c>
      <c r="N2870" s="1" t="s">
        <v>87</v>
      </c>
      <c r="O2870" s="1" t="s">
        <v>87</v>
      </c>
      <c r="P2870" s="1">
        <v>1285</v>
      </c>
      <c r="Q2870" s="1">
        <v>4033716</v>
      </c>
      <c r="R2870" s="1">
        <v>69810.986101146031</v>
      </c>
      <c r="S2870" s="1">
        <v>90.469619750976563</v>
      </c>
      <c r="T2870" s="1">
        <v>-379.1832726649539</v>
      </c>
      <c r="U2870" s="1">
        <v>79.884913826497453</v>
      </c>
      <c r="V2870" s="1">
        <v>176.42613220214844</v>
      </c>
      <c r="W2870" s="1">
        <v>-146.05160522460938</v>
      </c>
      <c r="X2870" s="1">
        <v>-0.2092100590199395</v>
      </c>
      <c r="Y2870" s="1">
        <v>0.19203136760247871</v>
      </c>
      <c r="Z2870" s="1">
        <v>3.4927843209586396</v>
      </c>
      <c r="AA2870" s="1">
        <v>69.246868148377331</v>
      </c>
      <c r="AB2870" s="1">
        <v>26.726695682095613</v>
      </c>
      <c r="AC2870" s="1">
        <v>0.34162048096593811</v>
      </c>
      <c r="AD2870" s="1">
        <v>0</v>
      </c>
      <c r="AE2870" s="1">
        <v>0</v>
      </c>
      <c r="AF2870" s="1">
        <v>0</v>
      </c>
      <c r="AG2870" s="1">
        <v>-4.0311171909783727E-3</v>
      </c>
      <c r="AH2870" s="1">
        <v>8.6829868162610513</v>
      </c>
      <c r="AI2870" s="1">
        <v>0</v>
      </c>
      <c r="AJ2870" s="1">
        <v>1.7642612457275391</v>
      </c>
      <c r="AK2870" s="1">
        <v>0</v>
      </c>
      <c r="AL2870" s="1">
        <v>0</v>
      </c>
      <c r="AM2870" s="1">
        <v>-31.858326155800757</v>
      </c>
    </row>
    <row r="2871" spans="5:39" x14ac:dyDescent="0.2">
      <c r="E2871" s="1" t="str">
        <f t="shared" si="44"/>
        <v>-0-1-1----</v>
      </c>
      <c r="F2871" s="1" t="s">
        <v>87</v>
      </c>
      <c r="G2871" s="1">
        <v>0</v>
      </c>
      <c r="H2871" s="1" t="s">
        <v>87</v>
      </c>
      <c r="I2871" s="1">
        <v>1</v>
      </c>
      <c r="J2871" s="1" t="s">
        <v>87</v>
      </c>
      <c r="K2871" s="1">
        <v>1</v>
      </c>
      <c r="L2871" s="1" t="s">
        <v>87</v>
      </c>
      <c r="M2871" s="1" t="s">
        <v>87</v>
      </c>
      <c r="N2871" s="1" t="s">
        <v>87</v>
      </c>
      <c r="O2871" s="1" t="s">
        <v>87</v>
      </c>
      <c r="P2871" s="1">
        <v>122</v>
      </c>
      <c r="Q2871" s="1">
        <v>312866</v>
      </c>
      <c r="R2871" s="1">
        <v>16586.23739610707</v>
      </c>
      <c r="S2871" s="1">
        <v>15.784275054931641</v>
      </c>
      <c r="T2871" s="1">
        <v>-264.70981001170964</v>
      </c>
      <c r="U2871" s="1">
        <v>60.315002877766211</v>
      </c>
      <c r="V2871" s="1">
        <v>173.43240356445313</v>
      </c>
      <c r="W2871" s="1">
        <v>37.387924194335938</v>
      </c>
      <c r="X2871" s="1">
        <v>0.2254153446707039</v>
      </c>
      <c r="Y2871" s="1">
        <v>0</v>
      </c>
      <c r="Z2871" s="1">
        <v>16.748384292316839</v>
      </c>
      <c r="AA2871" s="1">
        <v>29.83385858482545</v>
      </c>
      <c r="AB2871" s="1">
        <v>30.93720634392999</v>
      </c>
      <c r="AC2871" s="1">
        <v>19.986192171728472</v>
      </c>
      <c r="AD2871" s="1">
        <v>2.4943586071992483</v>
      </c>
      <c r="AE2871" s="1">
        <v>0</v>
      </c>
      <c r="AF2871" s="1">
        <v>16.748384292316839</v>
      </c>
      <c r="AG2871" s="1">
        <v>-12.533319650780026</v>
      </c>
      <c r="AH2871" s="1">
        <v>3.679316898647913</v>
      </c>
      <c r="AI2871" s="1">
        <v>18.737745480796427</v>
      </c>
      <c r="AJ2871" s="1">
        <v>1.7343239784240723</v>
      </c>
      <c r="AK2871" s="1">
        <v>0</v>
      </c>
      <c r="AL2871" s="1">
        <v>0</v>
      </c>
      <c r="AM2871" s="1">
        <v>58.466590339127748</v>
      </c>
    </row>
    <row r="2872" spans="5:39" x14ac:dyDescent="0.2">
      <c r="E2872" s="1" t="str">
        <f t="shared" si="44"/>
        <v>-0-2-1----</v>
      </c>
      <c r="F2872" s="1" t="s">
        <v>87</v>
      </c>
      <c r="G2872" s="1">
        <v>0</v>
      </c>
      <c r="H2872" s="1" t="s">
        <v>87</v>
      </c>
      <c r="I2872" s="1">
        <v>2</v>
      </c>
      <c r="J2872" s="1" t="s">
        <v>87</v>
      </c>
      <c r="K2872" s="1">
        <v>1</v>
      </c>
      <c r="L2872" s="1" t="s">
        <v>87</v>
      </c>
      <c r="M2872" s="1" t="s">
        <v>87</v>
      </c>
      <c r="N2872" s="1" t="s">
        <v>87</v>
      </c>
      <c r="O2872" s="1" t="s">
        <v>87</v>
      </c>
      <c r="P2872" s="1">
        <v>665</v>
      </c>
      <c r="Q2872" s="1">
        <v>1986548</v>
      </c>
      <c r="R2872" s="1">
        <v>38304.731772837717</v>
      </c>
      <c r="S2872" s="1">
        <v>60.223739624023438</v>
      </c>
      <c r="T2872" s="1">
        <v>-385.66227468277202</v>
      </c>
      <c r="U2872" s="1">
        <v>76.310592309302081</v>
      </c>
      <c r="V2872" s="1">
        <v>194.77113342285156</v>
      </c>
      <c r="W2872" s="1">
        <v>14.133847236633301</v>
      </c>
      <c r="X2872" s="1">
        <v>3.6898436779175564E-2</v>
      </c>
      <c r="Y2872" s="1">
        <v>1.5503275027837233</v>
      </c>
      <c r="Z2872" s="1">
        <v>9.8456216512261463</v>
      </c>
      <c r="AA2872" s="1">
        <v>34.707945642390719</v>
      </c>
      <c r="AB2872" s="1">
        <v>47.149880093508941</v>
      </c>
      <c r="AC2872" s="1">
        <v>6.390281030209187</v>
      </c>
      <c r="AD2872" s="1">
        <v>0.35594407988128152</v>
      </c>
      <c r="AE2872" s="1">
        <v>1.5503275027837233</v>
      </c>
      <c r="AF2872" s="1">
        <v>9.8456216512261463</v>
      </c>
      <c r="AG2872" s="1">
        <v>-0.60985845980024744</v>
      </c>
      <c r="AH2872" s="1">
        <v>8.9359764101410057</v>
      </c>
      <c r="AI2872" s="1">
        <v>40.512320815837079</v>
      </c>
      <c r="AJ2872" s="1">
        <v>1.9477113485336304</v>
      </c>
      <c r="AK2872" s="1">
        <v>0</v>
      </c>
      <c r="AL2872" s="1">
        <v>0</v>
      </c>
      <c r="AM2872" s="1">
        <v>79.875959984452365</v>
      </c>
    </row>
    <row r="2873" spans="5:39" x14ac:dyDescent="0.2">
      <c r="E2873" s="1" t="str">
        <f t="shared" si="44"/>
        <v>-0-3-1----</v>
      </c>
      <c r="F2873" s="1" t="s">
        <v>87</v>
      </c>
      <c r="G2873" s="1">
        <v>0</v>
      </c>
      <c r="H2873" s="1" t="s">
        <v>87</v>
      </c>
      <c r="I2873" s="1">
        <v>3</v>
      </c>
      <c r="J2873" s="1" t="s">
        <v>87</v>
      </c>
      <c r="K2873" s="1">
        <v>1</v>
      </c>
      <c r="L2873" s="1" t="s">
        <v>87</v>
      </c>
      <c r="M2873" s="1" t="s">
        <v>87</v>
      </c>
      <c r="N2873" s="1" t="s">
        <v>87</v>
      </c>
      <c r="O2873" s="1" t="s">
        <v>87</v>
      </c>
      <c r="P2873" s="1">
        <v>596</v>
      </c>
      <c r="Q2873" s="1">
        <v>1791644</v>
      </c>
      <c r="R2873" s="1">
        <v>73045.21448029195</v>
      </c>
      <c r="S2873" s="1">
        <v>91.010826110839844</v>
      </c>
      <c r="T2873" s="1">
        <v>-471.77691392271453</v>
      </c>
      <c r="U2873" s="1">
        <v>75.600000712087081</v>
      </c>
      <c r="V2873" s="1">
        <v>187.7568359375</v>
      </c>
      <c r="W2873" s="1">
        <v>-407.71002197265625</v>
      </c>
      <c r="X2873" s="1">
        <v>-0.558161167536388</v>
      </c>
      <c r="Y2873" s="1">
        <v>2.9467907687018178</v>
      </c>
      <c r="Z2873" s="1">
        <v>15.236564853285586</v>
      </c>
      <c r="AA2873" s="1">
        <v>67.665451395478115</v>
      </c>
      <c r="AB2873" s="1">
        <v>14.151192982534477</v>
      </c>
      <c r="AC2873" s="1">
        <v>0</v>
      </c>
      <c r="AD2873" s="1">
        <v>0</v>
      </c>
      <c r="AE2873" s="1">
        <v>0</v>
      </c>
      <c r="AF2873" s="1">
        <v>0</v>
      </c>
      <c r="AG2873" s="1">
        <v>0</v>
      </c>
      <c r="AH2873" s="1">
        <v>12.229969102389587</v>
      </c>
      <c r="AI2873" s="1">
        <v>0</v>
      </c>
      <c r="AJ2873" s="1">
        <v>1.8775683641433716</v>
      </c>
      <c r="AK2873" s="1">
        <v>0</v>
      </c>
      <c r="AL2873" s="1">
        <v>0</v>
      </c>
      <c r="AM2873" s="1">
        <v>-211.51989640998508</v>
      </c>
    </row>
    <row r="2874" spans="5:39" x14ac:dyDescent="0.2">
      <c r="E2874" s="1" t="str">
        <f t="shared" si="44"/>
        <v>-1-1-0----</v>
      </c>
      <c r="F2874" s="1" t="s">
        <v>87</v>
      </c>
      <c r="G2874" s="1">
        <v>1</v>
      </c>
      <c r="H2874" s="1" t="s">
        <v>87</v>
      </c>
      <c r="I2874" s="1">
        <v>1</v>
      </c>
      <c r="J2874" s="1" t="s">
        <v>87</v>
      </c>
      <c r="K2874" s="1">
        <v>0</v>
      </c>
      <c r="L2874" s="1" t="s">
        <v>87</v>
      </c>
      <c r="M2874" s="1" t="s">
        <v>87</v>
      </c>
      <c r="N2874" s="1" t="s">
        <v>87</v>
      </c>
      <c r="O2874" s="1" t="s">
        <v>87</v>
      </c>
      <c r="P2874" s="1">
        <v>1689</v>
      </c>
      <c r="Q2874" s="1">
        <v>1839282</v>
      </c>
      <c r="R2874" s="1">
        <v>25115.743558310816</v>
      </c>
      <c r="S2874" s="1">
        <v>17.32090950012207</v>
      </c>
      <c r="T2874" s="1">
        <v>-209.97224203559921</v>
      </c>
      <c r="U2874" s="1">
        <v>89.834598290687367</v>
      </c>
      <c r="V2874" s="1">
        <v>346.25521850585938</v>
      </c>
      <c r="W2874" s="1">
        <v>150.45535278320313</v>
      </c>
      <c r="X2874" s="1">
        <v>0.59904797337133719</v>
      </c>
      <c r="Y2874" s="1">
        <v>6.8450623667278859E-2</v>
      </c>
      <c r="Z2874" s="1">
        <v>1.2459209626365071</v>
      </c>
      <c r="AA2874" s="1">
        <v>13.108158509679321</v>
      </c>
      <c r="AB2874" s="1">
        <v>64.89945533093892</v>
      </c>
      <c r="AC2874" s="1">
        <v>20.396491674468624</v>
      </c>
      <c r="AD2874" s="1">
        <v>0.28152289860934865</v>
      </c>
      <c r="AE2874" s="1">
        <v>6.8450623667278859E-2</v>
      </c>
      <c r="AF2874" s="1">
        <v>1.2459209626365071</v>
      </c>
      <c r="AG2874" s="1">
        <v>-100.11615464930439</v>
      </c>
      <c r="AH2874" s="1">
        <v>3.1094963295575342</v>
      </c>
      <c r="AI2874" s="1">
        <v>1.4915225470005999</v>
      </c>
      <c r="AJ2874" s="1">
        <v>3.4625523090362549</v>
      </c>
      <c r="AK2874" s="1">
        <v>0</v>
      </c>
      <c r="AL2874" s="1">
        <v>0</v>
      </c>
      <c r="AM2874" s="1">
        <v>19.852912674985575</v>
      </c>
    </row>
    <row r="2875" spans="5:39" x14ac:dyDescent="0.2">
      <c r="E2875" s="1" t="str">
        <f t="shared" si="44"/>
        <v>-1-2-0----</v>
      </c>
      <c r="F2875" s="1" t="s">
        <v>87</v>
      </c>
      <c r="G2875" s="1">
        <v>1</v>
      </c>
      <c r="H2875" s="1" t="s">
        <v>87</v>
      </c>
      <c r="I2875" s="1">
        <v>2</v>
      </c>
      <c r="J2875" s="1" t="s">
        <v>87</v>
      </c>
      <c r="K2875" s="1">
        <v>0</v>
      </c>
      <c r="L2875" s="1" t="s">
        <v>87</v>
      </c>
      <c r="M2875" s="1" t="s">
        <v>87</v>
      </c>
      <c r="N2875" s="1" t="s">
        <v>87</v>
      </c>
      <c r="O2875" s="1" t="s">
        <v>87</v>
      </c>
      <c r="P2875" s="1">
        <v>2486</v>
      </c>
      <c r="Q2875" s="1">
        <v>3380914</v>
      </c>
      <c r="R2875" s="1">
        <v>49008.649483051224</v>
      </c>
      <c r="S2875" s="1">
        <v>54.340648651123047</v>
      </c>
      <c r="T2875" s="1">
        <v>-355.91524414120829</v>
      </c>
      <c r="U2875" s="1">
        <v>95.78950592653834</v>
      </c>
      <c r="V2875" s="1">
        <v>358.12945556640625</v>
      </c>
      <c r="W2875" s="1">
        <v>149.7874755859375</v>
      </c>
      <c r="X2875" s="1">
        <v>0.30563477501606906</v>
      </c>
      <c r="Y2875" s="1">
        <v>0</v>
      </c>
      <c r="Z2875" s="1">
        <v>0.2615564903455101</v>
      </c>
      <c r="AA2875" s="1">
        <v>19.609046547767853</v>
      </c>
      <c r="AB2875" s="1">
        <v>74.229217306326049</v>
      </c>
      <c r="AC2875" s="1">
        <v>5.9001796555605965</v>
      </c>
      <c r="AD2875" s="1">
        <v>0</v>
      </c>
      <c r="AE2875" s="1">
        <v>0</v>
      </c>
      <c r="AF2875" s="1">
        <v>0.2615564903455101</v>
      </c>
      <c r="AG2875" s="1">
        <v>-8.7554033303367369</v>
      </c>
      <c r="AH2875" s="1">
        <v>8.7157780148415913</v>
      </c>
      <c r="AI2875" s="1">
        <v>0.40209442581319399</v>
      </c>
      <c r="AJ2875" s="1">
        <v>3.5812945365905762</v>
      </c>
      <c r="AK2875" s="1">
        <v>0</v>
      </c>
      <c r="AL2875" s="1">
        <v>0</v>
      </c>
      <c r="AM2875" s="1">
        <v>51.421281915078524</v>
      </c>
    </row>
    <row r="2876" spans="5:39" x14ac:dyDescent="0.2">
      <c r="E2876" s="1" t="str">
        <f t="shared" si="44"/>
        <v>-1-3-0----</v>
      </c>
      <c r="F2876" s="1" t="s">
        <v>87</v>
      </c>
      <c r="G2876" s="1">
        <v>1</v>
      </c>
      <c r="H2876" s="1" t="s">
        <v>87</v>
      </c>
      <c r="I2876" s="1">
        <v>3</v>
      </c>
      <c r="J2876" s="1" t="s">
        <v>87</v>
      </c>
      <c r="K2876" s="1">
        <v>0</v>
      </c>
      <c r="L2876" s="1" t="s">
        <v>87</v>
      </c>
      <c r="M2876" s="1" t="s">
        <v>87</v>
      </c>
      <c r="N2876" s="1" t="s">
        <v>87</v>
      </c>
      <c r="O2876" s="1" t="s">
        <v>87</v>
      </c>
      <c r="P2876" s="1">
        <v>638</v>
      </c>
      <c r="Q2876" s="1">
        <v>1020590</v>
      </c>
      <c r="R2876" s="1">
        <v>93661.651453380284</v>
      </c>
      <c r="S2876" s="1">
        <v>89.954780578613281</v>
      </c>
      <c r="T2876" s="1">
        <v>-441.93424985488582</v>
      </c>
      <c r="U2876" s="1">
        <v>95.143787186931434</v>
      </c>
      <c r="V2876" s="1">
        <v>348.15518188476563</v>
      </c>
      <c r="W2876" s="1">
        <v>-15.012418746948242</v>
      </c>
      <c r="X2876" s="1">
        <v>-1.6028351533413452E-2</v>
      </c>
      <c r="Y2876" s="1">
        <v>0</v>
      </c>
      <c r="Z2876" s="1">
        <v>0.1756826933440461</v>
      </c>
      <c r="AA2876" s="1">
        <v>50.312368335962532</v>
      </c>
      <c r="AB2876" s="1">
        <v>49.511948970693417</v>
      </c>
      <c r="AC2876" s="1">
        <v>0</v>
      </c>
      <c r="AD2876" s="1">
        <v>0</v>
      </c>
      <c r="AE2876" s="1">
        <v>0</v>
      </c>
      <c r="AF2876" s="1">
        <v>0</v>
      </c>
      <c r="AG2876" s="1">
        <v>-0.22016172645105564</v>
      </c>
      <c r="AH2876" s="1">
        <v>14.129674836232208</v>
      </c>
      <c r="AI2876" s="1">
        <v>0</v>
      </c>
      <c r="AJ2876" s="1">
        <v>3.4815518856048584</v>
      </c>
      <c r="AK2876" s="1">
        <v>0</v>
      </c>
      <c r="AL2876" s="1">
        <v>0</v>
      </c>
      <c r="AM2876" s="1">
        <v>-30.286653684192252</v>
      </c>
    </row>
    <row r="2877" spans="5:39" x14ac:dyDescent="0.2">
      <c r="E2877" s="1" t="str">
        <f t="shared" si="44"/>
        <v>-1-1-1----</v>
      </c>
      <c r="F2877" s="1" t="s">
        <v>87</v>
      </c>
      <c r="G2877" s="1">
        <v>1</v>
      </c>
      <c r="H2877" s="1" t="s">
        <v>87</v>
      </c>
      <c r="I2877" s="1">
        <v>1</v>
      </c>
      <c r="J2877" s="1" t="s">
        <v>87</v>
      </c>
      <c r="K2877" s="1">
        <v>1</v>
      </c>
      <c r="L2877" s="1" t="s">
        <v>87</v>
      </c>
      <c r="M2877" s="1" t="s">
        <v>87</v>
      </c>
      <c r="N2877" s="1" t="s">
        <v>87</v>
      </c>
      <c r="O2877" s="1" t="s">
        <v>87</v>
      </c>
      <c r="P2877" s="1">
        <v>239</v>
      </c>
      <c r="Q2877" s="1">
        <v>241177</v>
      </c>
      <c r="R2877" s="1">
        <v>30782.211638533179</v>
      </c>
      <c r="S2877" s="1">
        <v>21.241552352905273</v>
      </c>
      <c r="T2877" s="1">
        <v>-371.41133953642799</v>
      </c>
      <c r="U2877" s="1">
        <v>97.540417446745948</v>
      </c>
      <c r="V2877" s="1">
        <v>393.12454223632813</v>
      </c>
      <c r="W2877" s="1">
        <v>191.01983642578125</v>
      </c>
      <c r="X2877" s="1">
        <v>0.62055267070759323</v>
      </c>
      <c r="Y2877" s="1">
        <v>0.26785307056643043</v>
      </c>
      <c r="Z2877" s="1">
        <v>1.7514107895860715</v>
      </c>
      <c r="AA2877" s="1">
        <v>22.387292320577835</v>
      </c>
      <c r="AB2877" s="1">
        <v>49.200794437280507</v>
      </c>
      <c r="AC2877" s="1">
        <v>26.232600952827177</v>
      </c>
      <c r="AD2877" s="1">
        <v>0.16004842916198478</v>
      </c>
      <c r="AE2877" s="1">
        <v>0.26785307056643043</v>
      </c>
      <c r="AF2877" s="1">
        <v>1.7514107895860715</v>
      </c>
      <c r="AG2877" s="1">
        <v>-49.620209612638902</v>
      </c>
      <c r="AH2877" s="1">
        <v>8.0241696259705133</v>
      </c>
      <c r="AI2877" s="1">
        <v>2.4353984105899764</v>
      </c>
      <c r="AJ2877" s="1">
        <v>3.9312455654144287</v>
      </c>
      <c r="AK2877" s="1">
        <v>0</v>
      </c>
      <c r="AL2877" s="1">
        <v>0</v>
      </c>
      <c r="AM2877" s="1">
        <v>110.92684985142373</v>
      </c>
    </row>
    <row r="2878" spans="5:39" x14ac:dyDescent="0.2">
      <c r="E2878" s="1" t="str">
        <f t="shared" si="44"/>
        <v>-1-2-1----</v>
      </c>
      <c r="F2878" s="1" t="s">
        <v>87</v>
      </c>
      <c r="G2878" s="1">
        <v>1</v>
      </c>
      <c r="H2878" s="1" t="s">
        <v>87</v>
      </c>
      <c r="I2878" s="1">
        <v>2</v>
      </c>
      <c r="J2878" s="1" t="s">
        <v>87</v>
      </c>
      <c r="K2878" s="1">
        <v>1</v>
      </c>
      <c r="L2878" s="1" t="s">
        <v>87</v>
      </c>
      <c r="M2878" s="1" t="s">
        <v>87</v>
      </c>
      <c r="N2878" s="1" t="s">
        <v>87</v>
      </c>
      <c r="O2878" s="1" t="s">
        <v>87</v>
      </c>
      <c r="P2878" s="1">
        <v>1002</v>
      </c>
      <c r="Q2878" s="1">
        <v>1368217</v>
      </c>
      <c r="R2878" s="1">
        <v>54109.62064123695</v>
      </c>
      <c r="S2878" s="1">
        <v>59.749279022216797</v>
      </c>
      <c r="T2878" s="1">
        <v>-470.00438480473656</v>
      </c>
      <c r="U2878" s="1">
        <v>95.09234761135076</v>
      </c>
      <c r="V2878" s="1">
        <v>366.76995849609375</v>
      </c>
      <c r="W2878" s="1">
        <v>92.746025085449219</v>
      </c>
      <c r="X2878" s="1">
        <v>0.171403946260099</v>
      </c>
      <c r="Y2878" s="1">
        <v>0.47346290829597931</v>
      </c>
      <c r="Z2878" s="1">
        <v>4.00397013046907</v>
      </c>
      <c r="AA2878" s="1">
        <v>28.046428307790354</v>
      </c>
      <c r="AB2878" s="1">
        <v>60.580083422439571</v>
      </c>
      <c r="AC2878" s="1">
        <v>6.8960552310050227</v>
      </c>
      <c r="AD2878" s="1">
        <v>0</v>
      </c>
      <c r="AE2878" s="1">
        <v>0.47346290829597931</v>
      </c>
      <c r="AF2878" s="1">
        <v>4.00397013046907</v>
      </c>
      <c r="AG2878" s="1">
        <v>-0.59396934603059837</v>
      </c>
      <c r="AH2878" s="1">
        <v>11.215323597533672</v>
      </c>
      <c r="AI2878" s="1">
        <v>25.706658407293101</v>
      </c>
      <c r="AJ2878" s="1">
        <v>3.6676995754241943</v>
      </c>
      <c r="AK2878" s="1">
        <v>0</v>
      </c>
      <c r="AL2878" s="1">
        <v>0</v>
      </c>
      <c r="AM2878" s="1">
        <v>64.560087302817664</v>
      </c>
    </row>
    <row r="2879" spans="5:39" x14ac:dyDescent="0.2">
      <c r="E2879" s="1" t="str">
        <f t="shared" si="44"/>
        <v>-1-3-1----</v>
      </c>
      <c r="F2879" s="1" t="s">
        <v>87</v>
      </c>
      <c r="G2879" s="1">
        <v>1</v>
      </c>
      <c r="H2879" s="1" t="s">
        <v>87</v>
      </c>
      <c r="I2879" s="1">
        <v>3</v>
      </c>
      <c r="J2879" s="1" t="s">
        <v>87</v>
      </c>
      <c r="K2879" s="1">
        <v>1</v>
      </c>
      <c r="L2879" s="1" t="s">
        <v>87</v>
      </c>
      <c r="M2879" s="1" t="s">
        <v>87</v>
      </c>
      <c r="N2879" s="1" t="s">
        <v>87</v>
      </c>
      <c r="O2879" s="1" t="s">
        <v>87</v>
      </c>
      <c r="P2879" s="1">
        <v>347</v>
      </c>
      <c r="Q2879" s="1">
        <v>628247</v>
      </c>
      <c r="R2879" s="1">
        <v>97688.779968094575</v>
      </c>
      <c r="S2879" s="1">
        <v>90.214492797851563</v>
      </c>
      <c r="T2879" s="1">
        <v>-554.1186085339458</v>
      </c>
      <c r="U2879" s="1">
        <v>93.281507405181955</v>
      </c>
      <c r="V2879" s="1">
        <v>362.20260620117188</v>
      </c>
      <c r="W2879" s="1">
        <v>-358.18304443359375</v>
      </c>
      <c r="X2879" s="1">
        <v>-0.36665730143275133</v>
      </c>
      <c r="Y2879" s="1">
        <v>0.87242756431785595</v>
      </c>
      <c r="Z2879" s="1">
        <v>5.7623832664541181</v>
      </c>
      <c r="AA2879" s="1">
        <v>67.265422676113062</v>
      </c>
      <c r="AB2879" s="1">
        <v>26.099766493114966</v>
      </c>
      <c r="AC2879" s="1">
        <v>0</v>
      </c>
      <c r="AD2879" s="1">
        <v>0</v>
      </c>
      <c r="AE2879" s="1">
        <v>0</v>
      </c>
      <c r="AF2879" s="1">
        <v>0</v>
      </c>
      <c r="AG2879" s="1">
        <v>0</v>
      </c>
      <c r="AH2879" s="1">
        <v>17.705172622542928</v>
      </c>
      <c r="AI2879" s="1">
        <v>0</v>
      </c>
      <c r="AJ2879" s="1">
        <v>3.6220259666442871</v>
      </c>
      <c r="AK2879" s="1">
        <v>0</v>
      </c>
      <c r="AL2879" s="1">
        <v>0</v>
      </c>
      <c r="AM2879" s="1">
        <v>-277.25372580705812</v>
      </c>
    </row>
    <row r="2880" spans="5:39" x14ac:dyDescent="0.2">
      <c r="E2880" s="1" t="str">
        <f t="shared" si="44"/>
        <v>-0---00---</v>
      </c>
      <c r="F2880" s="1" t="s">
        <v>87</v>
      </c>
      <c r="G2880" s="1">
        <v>0</v>
      </c>
      <c r="H2880" s="1" t="s">
        <v>87</v>
      </c>
      <c r="I2880" s="1" t="s">
        <v>87</v>
      </c>
      <c r="J2880" s="1" t="s">
        <v>87</v>
      </c>
      <c r="K2880" s="1">
        <v>0</v>
      </c>
      <c r="L2880" s="1">
        <v>0</v>
      </c>
      <c r="M2880" s="1" t="s">
        <v>87</v>
      </c>
      <c r="N2880" s="1" t="s">
        <v>87</v>
      </c>
      <c r="O2880" s="1" t="s">
        <v>87</v>
      </c>
      <c r="P2880" s="1">
        <v>5155</v>
      </c>
      <c r="Q2880" s="1">
        <v>17822023</v>
      </c>
      <c r="R2880" s="1">
        <v>29016.132622126181</v>
      </c>
      <c r="S2880" s="1">
        <v>41.965282440185547</v>
      </c>
      <c r="T2880" s="1">
        <v>-260.27837145378618</v>
      </c>
      <c r="U2880" s="1">
        <v>70.525593528516765</v>
      </c>
      <c r="V2880" s="1">
        <v>156.19477844238281</v>
      </c>
      <c r="W2880" s="1">
        <v>-19.468505859375</v>
      </c>
      <c r="X2880" s="1">
        <v>-6.7095453804651206E-2</v>
      </c>
      <c r="Y2880" s="1">
        <v>0.44016888542899979</v>
      </c>
      <c r="Z2880" s="1">
        <v>7.8438850628797869</v>
      </c>
      <c r="AA2880" s="1">
        <v>43.803360594922367</v>
      </c>
      <c r="AB2880" s="1">
        <v>40.014351906065883</v>
      </c>
      <c r="AC2880" s="1">
        <v>7.4951872747555086</v>
      </c>
      <c r="AD2880" s="1">
        <v>0.40304627594746117</v>
      </c>
      <c r="AE2880" s="1">
        <v>0.40970657483721123</v>
      </c>
      <c r="AF2880" s="1">
        <v>7.3058316668090928</v>
      </c>
      <c r="AG2880" s="1">
        <v>-4.4523762873535855</v>
      </c>
      <c r="AH2880" s="1">
        <v>4.2393793680315195</v>
      </c>
      <c r="AI2880" s="1">
        <v>7.1799795850213828</v>
      </c>
      <c r="AJ2880" s="1">
        <v>1.5619478225708008</v>
      </c>
      <c r="AK2880" s="1">
        <v>0</v>
      </c>
      <c r="AL2880" s="1">
        <v>0</v>
      </c>
      <c r="AM2880" s="1">
        <v>7.1225063930258585</v>
      </c>
    </row>
    <row r="2881" spans="5:39" x14ac:dyDescent="0.2">
      <c r="E2881" s="1" t="str">
        <f t="shared" si="44"/>
        <v>-0---01---</v>
      </c>
      <c r="F2881" s="1" t="s">
        <v>87</v>
      </c>
      <c r="G2881" s="1">
        <v>0</v>
      </c>
      <c r="H2881" s="1" t="s">
        <v>87</v>
      </c>
      <c r="I2881" s="1" t="s">
        <v>87</v>
      </c>
      <c r="J2881" s="1" t="s">
        <v>87</v>
      </c>
      <c r="K2881" s="1">
        <v>0</v>
      </c>
      <c r="L2881" s="1">
        <v>1</v>
      </c>
      <c r="M2881" s="1" t="s">
        <v>87</v>
      </c>
      <c r="N2881" s="1" t="s">
        <v>87</v>
      </c>
      <c r="O2881" s="1" t="s">
        <v>87</v>
      </c>
      <c r="P2881" s="1">
        <v>2945</v>
      </c>
      <c r="Q2881" s="1">
        <v>10728170</v>
      </c>
      <c r="R2881" s="1">
        <v>29284.818413805042</v>
      </c>
      <c r="S2881" s="1">
        <v>43.206668853759766</v>
      </c>
      <c r="T2881" s="1">
        <v>-176.08100036306757</v>
      </c>
      <c r="U2881" s="1">
        <v>59.528997112628169</v>
      </c>
      <c r="V2881" s="1">
        <v>146.59368896484375</v>
      </c>
      <c r="W2881" s="1">
        <v>30.175470352172852</v>
      </c>
      <c r="X2881" s="1">
        <v>0.10304134355823068</v>
      </c>
      <c r="Y2881" s="1">
        <v>0.14395745033868776</v>
      </c>
      <c r="Z2881" s="1">
        <v>3.4881345094270504</v>
      </c>
      <c r="AA2881" s="1">
        <v>30.89772067370297</v>
      </c>
      <c r="AB2881" s="1">
        <v>53.667065305639262</v>
      </c>
      <c r="AC2881" s="1">
        <v>11.571684639598367</v>
      </c>
      <c r="AD2881" s="1">
        <v>0.2314374212936596</v>
      </c>
      <c r="AE2881" s="1">
        <v>0.12236010428619233</v>
      </c>
      <c r="AF2881" s="1">
        <v>3.0687060328089504</v>
      </c>
      <c r="AG2881" s="1">
        <v>-8.8199234306027119</v>
      </c>
      <c r="AH2881" s="1">
        <v>2.562988078044496</v>
      </c>
      <c r="AI2881" s="1">
        <v>3.0633646855268348</v>
      </c>
      <c r="AJ2881" s="1">
        <v>1.4659368991851807</v>
      </c>
      <c r="AK2881" s="1">
        <v>0</v>
      </c>
      <c r="AL2881" s="1">
        <v>0</v>
      </c>
      <c r="AM2881" s="1">
        <v>3.3273570957767094</v>
      </c>
    </row>
    <row r="2882" spans="5:39" x14ac:dyDescent="0.2">
      <c r="E2882" s="1" t="str">
        <f t="shared" si="44"/>
        <v>-0---10---</v>
      </c>
      <c r="F2882" s="1" t="s">
        <v>87</v>
      </c>
      <c r="G2882" s="1">
        <v>0</v>
      </c>
      <c r="H2882" s="1" t="s">
        <v>87</v>
      </c>
      <c r="I2882" s="1" t="s">
        <v>87</v>
      </c>
      <c r="J2882" s="1" t="s">
        <v>87</v>
      </c>
      <c r="K2882" s="1">
        <v>1</v>
      </c>
      <c r="L2882" s="1">
        <v>0</v>
      </c>
      <c r="M2882" s="1" t="s">
        <v>87</v>
      </c>
      <c r="N2882" s="1" t="s">
        <v>87</v>
      </c>
      <c r="O2882" s="1" t="s">
        <v>87</v>
      </c>
      <c r="P2882" s="1">
        <v>1036</v>
      </c>
      <c r="Q2882" s="1">
        <v>3080851</v>
      </c>
      <c r="R2882" s="1">
        <v>53236.227543372152</v>
      </c>
      <c r="S2882" s="1">
        <v>70.695350646972656</v>
      </c>
      <c r="T2882" s="1">
        <v>-444.44691367392028</v>
      </c>
      <c r="U2882" s="1">
        <v>76.171989079151203</v>
      </c>
      <c r="V2882" s="1">
        <v>195.19573974609375</v>
      </c>
      <c r="W2882" s="1">
        <v>-161.60501098632813</v>
      </c>
      <c r="X2882" s="1">
        <v>-0.30356210130529387</v>
      </c>
      <c r="Y2882" s="1">
        <v>1.7382859476164216</v>
      </c>
      <c r="Z2882" s="1">
        <v>12.28111972958121</v>
      </c>
      <c r="AA2882" s="1">
        <v>52.255107436224598</v>
      </c>
      <c r="AB2882" s="1">
        <v>29.412847294465067</v>
      </c>
      <c r="AC2882" s="1">
        <v>3.8298184495128131</v>
      </c>
      <c r="AD2882" s="1">
        <v>0.48282114259988557</v>
      </c>
      <c r="AE2882" s="1">
        <v>0.94999725725132445</v>
      </c>
      <c r="AF2882" s="1">
        <v>6.2554469528062224</v>
      </c>
      <c r="AG2882" s="1">
        <v>-0.41763735338546271</v>
      </c>
      <c r="AH2882" s="1">
        <v>10.871568395815087</v>
      </c>
      <c r="AI2882" s="1">
        <v>24.992878262350835</v>
      </c>
      <c r="AJ2882" s="1">
        <v>1.9519574642181396</v>
      </c>
      <c r="AK2882" s="1">
        <v>0</v>
      </c>
      <c r="AL2882" s="1">
        <v>0</v>
      </c>
      <c r="AM2882" s="1">
        <v>-23.972643610328277</v>
      </c>
    </row>
    <row r="2883" spans="5:39" x14ac:dyDescent="0.2">
      <c r="E2883" s="1" t="str">
        <f t="shared" ref="E2883:E2946" si="45">CONCATENATE(F2883,G2883,H2883,I2883,J2883,K2883,L2883,M2883,N2883,O2883,)</f>
        <v>-0---11---</v>
      </c>
      <c r="F2883" s="1" t="s">
        <v>87</v>
      </c>
      <c r="G2883" s="1">
        <v>0</v>
      </c>
      <c r="H2883" s="1" t="s">
        <v>87</v>
      </c>
      <c r="I2883" s="1" t="s">
        <v>87</v>
      </c>
      <c r="J2883" s="1" t="s">
        <v>87</v>
      </c>
      <c r="K2883" s="1">
        <v>1</v>
      </c>
      <c r="L2883" s="1">
        <v>1</v>
      </c>
      <c r="M2883" s="1" t="s">
        <v>87</v>
      </c>
      <c r="N2883" s="1" t="s">
        <v>87</v>
      </c>
      <c r="O2883" s="1" t="s">
        <v>87</v>
      </c>
      <c r="P2883" s="1">
        <v>347</v>
      </c>
      <c r="Q2883" s="1">
        <v>1010207</v>
      </c>
      <c r="R2883" s="1">
        <v>47655.177040092283</v>
      </c>
      <c r="S2883" s="1">
        <v>69.127296447753906</v>
      </c>
      <c r="T2883" s="1">
        <v>-321.65375867972745</v>
      </c>
      <c r="U2883" s="1">
        <v>70.519118527716699</v>
      </c>
      <c r="V2883" s="1">
        <v>174.42732238769531</v>
      </c>
      <c r="W2883" s="1">
        <v>-190.8670654296875</v>
      </c>
      <c r="X2883" s="1">
        <v>-0.40051695804027992</v>
      </c>
      <c r="Y2883" s="1">
        <v>2.973647975117971</v>
      </c>
      <c r="Z2883" s="1">
        <v>14.116908712768769</v>
      </c>
      <c r="AA2883" s="1">
        <v>38.135946395144757</v>
      </c>
      <c r="AB2883" s="1">
        <v>37.697224430240531</v>
      </c>
      <c r="AC2883" s="1">
        <v>7.0762724867279676</v>
      </c>
      <c r="AD2883" s="1">
        <v>0</v>
      </c>
      <c r="AE2883" s="1">
        <v>0.15145410792045591</v>
      </c>
      <c r="AF2883" s="1">
        <v>5.4708589427711347</v>
      </c>
      <c r="AG2883" s="1">
        <v>-3.8072236365331924</v>
      </c>
      <c r="AH2883" s="1">
        <v>7.2469777234681141</v>
      </c>
      <c r="AI2883" s="1">
        <v>9.2483415599105339</v>
      </c>
      <c r="AJ2883" s="1">
        <v>1.7442731857299805</v>
      </c>
      <c r="AK2883" s="1">
        <v>0</v>
      </c>
      <c r="AL2883" s="1">
        <v>0</v>
      </c>
      <c r="AM2883" s="1">
        <v>-126.8478375578599</v>
      </c>
    </row>
    <row r="2884" spans="5:39" x14ac:dyDescent="0.2">
      <c r="E2884" s="1" t="str">
        <f t="shared" si="45"/>
        <v>-1---00---</v>
      </c>
      <c r="F2884" s="1" t="s">
        <v>87</v>
      </c>
      <c r="G2884" s="1">
        <v>1</v>
      </c>
      <c r="H2884" s="1" t="s">
        <v>87</v>
      </c>
      <c r="I2884" s="1" t="s">
        <v>87</v>
      </c>
      <c r="J2884" s="1" t="s">
        <v>87</v>
      </c>
      <c r="K2884" s="1">
        <v>0</v>
      </c>
      <c r="L2884" s="1">
        <v>0</v>
      </c>
      <c r="M2884" s="1" t="s">
        <v>87</v>
      </c>
      <c r="N2884" s="1" t="s">
        <v>87</v>
      </c>
      <c r="O2884" s="1" t="s">
        <v>87</v>
      </c>
      <c r="P2884" s="1">
        <v>3188</v>
      </c>
      <c r="Q2884" s="1">
        <v>4122682</v>
      </c>
      <c r="R2884" s="1">
        <v>48576.675169866066</v>
      </c>
      <c r="S2884" s="1">
        <v>48.981895446777344</v>
      </c>
      <c r="T2884" s="1">
        <v>-363.37744927670963</v>
      </c>
      <c r="U2884" s="1">
        <v>97.032824673688395</v>
      </c>
      <c r="V2884" s="1">
        <v>355.79684448242188</v>
      </c>
      <c r="W2884" s="1">
        <v>108.12050628662109</v>
      </c>
      <c r="X2884" s="1">
        <v>0.22257699998721259</v>
      </c>
      <c r="Y2884" s="1">
        <v>3.0538372835935444E-2</v>
      </c>
      <c r="Z2884" s="1">
        <v>0.80163835095697411</v>
      </c>
      <c r="AA2884" s="1">
        <v>24.890520297223993</v>
      </c>
      <c r="AB2884" s="1">
        <v>66.94229630129125</v>
      </c>
      <c r="AC2884" s="1">
        <v>7.2748274060429594</v>
      </c>
      <c r="AD2884" s="1">
        <v>6.017927164889264E-2</v>
      </c>
      <c r="AE2884" s="1">
        <v>3.0538372835935444E-2</v>
      </c>
      <c r="AF2884" s="1">
        <v>0.75814724492454189</v>
      </c>
      <c r="AG2884" s="1">
        <v>-27.832553644065086</v>
      </c>
      <c r="AH2884" s="1">
        <v>9.0132791408387796</v>
      </c>
      <c r="AI2884" s="1">
        <v>0.99048692398263405</v>
      </c>
      <c r="AJ2884" s="1">
        <v>3.5579686164855957</v>
      </c>
      <c r="AK2884" s="1">
        <v>0</v>
      </c>
      <c r="AL2884" s="1">
        <v>0</v>
      </c>
      <c r="AM2884" s="1">
        <v>36.49705856976621</v>
      </c>
    </row>
    <row r="2885" spans="5:39" x14ac:dyDescent="0.2">
      <c r="E2885" s="1" t="str">
        <f t="shared" si="45"/>
        <v>-1---01---</v>
      </c>
      <c r="F2885" s="1" t="s">
        <v>87</v>
      </c>
      <c r="G2885" s="1">
        <v>1</v>
      </c>
      <c r="H2885" s="1" t="s">
        <v>87</v>
      </c>
      <c r="I2885" s="1" t="s">
        <v>87</v>
      </c>
      <c r="J2885" s="1" t="s">
        <v>87</v>
      </c>
      <c r="K2885" s="1">
        <v>0</v>
      </c>
      <c r="L2885" s="1">
        <v>1</v>
      </c>
      <c r="M2885" s="1" t="s">
        <v>87</v>
      </c>
      <c r="N2885" s="1" t="s">
        <v>87</v>
      </c>
      <c r="O2885" s="1" t="s">
        <v>87</v>
      </c>
      <c r="P2885" s="1">
        <v>1625</v>
      </c>
      <c r="Q2885" s="1">
        <v>2118104</v>
      </c>
      <c r="R2885" s="1">
        <v>50617.403449457386</v>
      </c>
      <c r="S2885" s="1">
        <v>49.784744262695313</v>
      </c>
      <c r="T2885" s="1">
        <v>-256.10687847553424</v>
      </c>
      <c r="U2885" s="1">
        <v>87.887355543990864</v>
      </c>
      <c r="V2885" s="1">
        <v>347.552490234375</v>
      </c>
      <c r="W2885" s="1">
        <v>152.06071472167969</v>
      </c>
      <c r="X2885" s="1">
        <v>0.30041192230161656</v>
      </c>
      <c r="Y2885" s="1">
        <v>0</v>
      </c>
      <c r="Z2885" s="1">
        <v>2.374765356186476E-2</v>
      </c>
      <c r="AA2885" s="1">
        <v>18.478176708981238</v>
      </c>
      <c r="AB2885" s="1">
        <v>68.401079455966268</v>
      </c>
      <c r="AC2885" s="1">
        <v>12.9696653233269</v>
      </c>
      <c r="AD2885" s="1">
        <v>0.12733085816371623</v>
      </c>
      <c r="AE2885" s="1">
        <v>0</v>
      </c>
      <c r="AF2885" s="1">
        <v>2.374765356186476E-2</v>
      </c>
      <c r="AG2885" s="1">
        <v>-46.845214057901643</v>
      </c>
      <c r="AH2885" s="1">
        <v>5.8770757741310682</v>
      </c>
      <c r="AI2885" s="1">
        <v>9.1188317984256632E-3</v>
      </c>
      <c r="AJ2885" s="1">
        <v>3.47552490234375</v>
      </c>
      <c r="AK2885" s="1">
        <v>0</v>
      </c>
      <c r="AL2885" s="1">
        <v>0</v>
      </c>
      <c r="AM2885" s="1">
        <v>13.686775792518985</v>
      </c>
    </row>
    <row r="2886" spans="5:39" x14ac:dyDescent="0.2">
      <c r="E2886" s="1" t="str">
        <f t="shared" si="45"/>
        <v>-1---10---</v>
      </c>
      <c r="F2886" s="1" t="s">
        <v>87</v>
      </c>
      <c r="G2886" s="1">
        <v>1</v>
      </c>
      <c r="H2886" s="1" t="s">
        <v>87</v>
      </c>
      <c r="I2886" s="1" t="s">
        <v>87</v>
      </c>
      <c r="J2886" s="1" t="s">
        <v>87</v>
      </c>
      <c r="K2886" s="1">
        <v>1</v>
      </c>
      <c r="L2886" s="1">
        <v>0</v>
      </c>
      <c r="M2886" s="1" t="s">
        <v>87</v>
      </c>
      <c r="N2886" s="1" t="s">
        <v>87</v>
      </c>
      <c r="O2886" s="1" t="s">
        <v>87</v>
      </c>
      <c r="P2886" s="1">
        <v>1265</v>
      </c>
      <c r="Q2886" s="1">
        <v>1763071</v>
      </c>
      <c r="R2886" s="1">
        <v>63145.815333214225</v>
      </c>
      <c r="S2886" s="1">
        <v>64.063499450683594</v>
      </c>
      <c r="T2886" s="1">
        <v>-506.70508612723557</v>
      </c>
      <c r="U2886" s="1">
        <v>97.312593994074092</v>
      </c>
      <c r="V2886" s="1">
        <v>369.58529663085938</v>
      </c>
      <c r="W2886" s="1">
        <v>-33.444217681884766</v>
      </c>
      <c r="X2886" s="1">
        <v>-5.296347431005987E-2</v>
      </c>
      <c r="Y2886" s="1">
        <v>0.37349601916201902</v>
      </c>
      <c r="Z2886" s="1">
        <v>4.9359895319020044</v>
      </c>
      <c r="AA2886" s="1">
        <v>39.664256289168158</v>
      </c>
      <c r="AB2886" s="1">
        <v>49.122355253985802</v>
      </c>
      <c r="AC2886" s="1">
        <v>5.8820092894727436</v>
      </c>
      <c r="AD2886" s="1">
        <v>2.1893616309269451E-2</v>
      </c>
      <c r="AE2886" s="1">
        <v>6.2618011413040076E-2</v>
      </c>
      <c r="AF2886" s="1">
        <v>3.0888716336437954</v>
      </c>
      <c r="AG2886" s="1">
        <v>-4.1215906712098755</v>
      </c>
      <c r="AH2886" s="1">
        <v>13.612781351610337</v>
      </c>
      <c r="AI2886" s="1">
        <v>10.295016037720321</v>
      </c>
      <c r="AJ2886" s="1">
        <v>3.6958527565002441</v>
      </c>
      <c r="AK2886" s="1">
        <v>0</v>
      </c>
      <c r="AL2886" s="1">
        <v>0</v>
      </c>
      <c r="AM2886" s="1">
        <v>-13.423218671057223</v>
      </c>
    </row>
    <row r="2887" spans="5:39" x14ac:dyDescent="0.2">
      <c r="E2887" s="1" t="str">
        <f t="shared" si="45"/>
        <v>-1---11---</v>
      </c>
      <c r="F2887" s="1" t="s">
        <v>87</v>
      </c>
      <c r="G2887" s="1">
        <v>1</v>
      </c>
      <c r="H2887" s="1" t="s">
        <v>87</v>
      </c>
      <c r="I2887" s="1" t="s">
        <v>87</v>
      </c>
      <c r="J2887" s="1" t="s">
        <v>87</v>
      </c>
      <c r="K2887" s="1">
        <v>1</v>
      </c>
      <c r="L2887" s="1">
        <v>1</v>
      </c>
      <c r="M2887" s="1" t="s">
        <v>87</v>
      </c>
      <c r="N2887" s="1" t="s">
        <v>87</v>
      </c>
      <c r="O2887" s="1" t="s">
        <v>87</v>
      </c>
      <c r="P2887" s="1">
        <v>323</v>
      </c>
      <c r="Q2887" s="1">
        <v>474570</v>
      </c>
      <c r="R2887" s="1">
        <v>66375.4376477818</v>
      </c>
      <c r="S2887" s="1">
        <v>64.482452392578125</v>
      </c>
      <c r="T2887" s="1">
        <v>-394.90522483923036</v>
      </c>
      <c r="U2887" s="1">
        <v>85.690807694060936</v>
      </c>
      <c r="V2887" s="1">
        <v>363.6578369140625</v>
      </c>
      <c r="W2887" s="1">
        <v>14.546612739562988</v>
      </c>
      <c r="X2887" s="1">
        <v>2.1915656235298845E-2</v>
      </c>
      <c r="Y2887" s="1">
        <v>1.2685167625429337</v>
      </c>
      <c r="Z2887" s="1">
        <v>1.7245085024337821</v>
      </c>
      <c r="AA2887" s="1">
        <v>33.928187622479292</v>
      </c>
      <c r="AB2887" s="1">
        <v>51.717765556187715</v>
      </c>
      <c r="AC2887" s="1">
        <v>11.361021556356281</v>
      </c>
      <c r="AD2887" s="1">
        <v>0</v>
      </c>
      <c r="AE2887" s="1">
        <v>1.2685167625429337</v>
      </c>
      <c r="AF2887" s="1">
        <v>0.95834123522346537</v>
      </c>
      <c r="AG2887" s="1">
        <v>-11.617413934695282</v>
      </c>
      <c r="AH2887" s="1">
        <v>9.2782163195295855</v>
      </c>
      <c r="AI2887" s="1">
        <v>37.104757797337804</v>
      </c>
      <c r="AJ2887" s="1">
        <v>3.6365783214569092</v>
      </c>
      <c r="AK2887" s="1">
        <v>0</v>
      </c>
      <c r="AL2887" s="1">
        <v>0</v>
      </c>
      <c r="AM2887" s="1">
        <v>-74.66236819792897</v>
      </c>
    </row>
    <row r="2888" spans="5:39" x14ac:dyDescent="0.2">
      <c r="E2888" s="1" t="str">
        <f t="shared" si="45"/>
        <v>-00-----0-</v>
      </c>
      <c r="F2888" s="1" t="s">
        <v>87</v>
      </c>
      <c r="G2888" s="1">
        <v>0</v>
      </c>
      <c r="H2888" s="1">
        <v>0</v>
      </c>
      <c r="I2888" s="1" t="s">
        <v>87</v>
      </c>
      <c r="J2888" s="1" t="s">
        <v>87</v>
      </c>
      <c r="K2888" s="1" t="s">
        <v>87</v>
      </c>
      <c r="L2888" s="1" t="s">
        <v>87</v>
      </c>
      <c r="M2888" s="1" t="s">
        <v>87</v>
      </c>
      <c r="N2888" s="1">
        <v>0</v>
      </c>
      <c r="O2888" s="1" t="s">
        <v>87</v>
      </c>
      <c r="P2888" s="1">
        <v>2944</v>
      </c>
      <c r="Q2888" s="1">
        <v>11314543</v>
      </c>
      <c r="R2888" s="1">
        <v>20584.407715759022</v>
      </c>
      <c r="S2888" s="1">
        <v>29.390081405639648</v>
      </c>
      <c r="T2888" s="1">
        <v>-163.94557817384879</v>
      </c>
      <c r="U2888" s="1">
        <v>66.991542277508131</v>
      </c>
      <c r="V2888" s="1">
        <v>141.18614196777344</v>
      </c>
      <c r="W2888" s="1">
        <v>38.411346435546875</v>
      </c>
      <c r="X2888" s="1">
        <v>0.18660408871584824</v>
      </c>
      <c r="Y2888" s="1">
        <v>0.26380208197538335</v>
      </c>
      <c r="Z2888" s="1">
        <v>3.7747878990782038</v>
      </c>
      <c r="AA2888" s="1">
        <v>30.401987954794109</v>
      </c>
      <c r="AB2888" s="1">
        <v>50.208417609089473</v>
      </c>
      <c r="AC2888" s="1">
        <v>14.628421139059705</v>
      </c>
      <c r="AD2888" s="1">
        <v>0.72258331600312986</v>
      </c>
      <c r="AE2888" s="1">
        <v>0.26380208197538335</v>
      </c>
      <c r="AF2888" s="1">
        <v>3.706336172835262</v>
      </c>
      <c r="AG2888" s="1">
        <v>-9.7231791152915736</v>
      </c>
      <c r="AH2888" s="1">
        <v>2.3420019680257855</v>
      </c>
      <c r="AI2888" s="1">
        <v>3.6390444843418961</v>
      </c>
      <c r="AJ2888" s="1">
        <v>1.4118613004684448</v>
      </c>
      <c r="AK2888" s="1">
        <v>0</v>
      </c>
      <c r="AL2888" s="1">
        <v>0</v>
      </c>
      <c r="AM2888" s="1">
        <v>-2.0786188473402785</v>
      </c>
    </row>
    <row r="2889" spans="5:39" x14ac:dyDescent="0.2">
      <c r="E2889" s="1" t="str">
        <f t="shared" si="45"/>
        <v>-01-----0-</v>
      </c>
      <c r="F2889" s="1" t="s">
        <v>87</v>
      </c>
      <c r="G2889" s="1">
        <v>0</v>
      </c>
      <c r="H2889" s="1">
        <v>1</v>
      </c>
      <c r="I2889" s="1" t="s">
        <v>87</v>
      </c>
      <c r="J2889" s="1" t="s">
        <v>87</v>
      </c>
      <c r="K2889" s="1" t="s">
        <v>87</v>
      </c>
      <c r="L2889" s="1" t="s">
        <v>87</v>
      </c>
      <c r="M2889" s="1" t="s">
        <v>87</v>
      </c>
      <c r="N2889" s="1">
        <v>0</v>
      </c>
      <c r="O2889" s="1" t="s">
        <v>87</v>
      </c>
      <c r="P2889" s="1">
        <v>4136</v>
      </c>
      <c r="Q2889" s="1">
        <v>12875917</v>
      </c>
      <c r="R2889" s="1">
        <v>41821.335266609654</v>
      </c>
      <c r="S2889" s="1">
        <v>59.30859375</v>
      </c>
      <c r="T2889" s="1">
        <v>-268.07641785433447</v>
      </c>
      <c r="U2889" s="1">
        <v>70.784895226548514</v>
      </c>
      <c r="V2889" s="1">
        <v>171.17988586425781</v>
      </c>
      <c r="W2889" s="1">
        <v>-19.249387741088867</v>
      </c>
      <c r="X2889" s="1">
        <v>-4.6027673718150426E-2</v>
      </c>
      <c r="Y2889" s="1">
        <v>0.58085183369852411</v>
      </c>
      <c r="Z2889" s="1">
        <v>4.4769549228998606</v>
      </c>
      <c r="AA2889" s="1">
        <v>39.753564736398964</v>
      </c>
      <c r="AB2889" s="1">
        <v>46.912953850199564</v>
      </c>
      <c r="AC2889" s="1">
        <v>8.0584629428723407</v>
      </c>
      <c r="AD2889" s="1">
        <v>0.21721171393074373</v>
      </c>
      <c r="AE2889" s="1">
        <v>0.27436492484379948</v>
      </c>
      <c r="AF2889" s="1">
        <v>2.7592209549036393</v>
      </c>
      <c r="AG2889" s="1">
        <v>-6.1346176179986767</v>
      </c>
      <c r="AH2889" s="1">
        <v>6.0850111914725131</v>
      </c>
      <c r="AI2889" s="1">
        <v>6.4675566117075869</v>
      </c>
      <c r="AJ2889" s="1">
        <v>1.7117989063262939</v>
      </c>
      <c r="AK2889" s="1">
        <v>0</v>
      </c>
      <c r="AL2889" s="1">
        <v>0</v>
      </c>
      <c r="AM2889" s="1">
        <v>0.44429166080246935</v>
      </c>
    </row>
    <row r="2890" spans="5:39" x14ac:dyDescent="0.2">
      <c r="E2890" s="1" t="str">
        <f t="shared" si="45"/>
        <v>-00-----1-</v>
      </c>
      <c r="F2890" s="1" t="s">
        <v>87</v>
      </c>
      <c r="G2890" s="1">
        <v>0</v>
      </c>
      <c r="H2890" s="1">
        <v>0</v>
      </c>
      <c r="I2890" s="1" t="s">
        <v>87</v>
      </c>
      <c r="J2890" s="1" t="s">
        <v>87</v>
      </c>
      <c r="K2890" s="1" t="s">
        <v>87</v>
      </c>
      <c r="L2890" s="1" t="s">
        <v>87</v>
      </c>
      <c r="M2890" s="1" t="s">
        <v>87</v>
      </c>
      <c r="N2890" s="1">
        <v>1</v>
      </c>
      <c r="O2890" s="1" t="s">
        <v>87</v>
      </c>
      <c r="P2890" s="1">
        <v>987</v>
      </c>
      <c r="Q2890" s="1">
        <v>4035161</v>
      </c>
      <c r="R2890" s="1">
        <v>22090.756409000034</v>
      </c>
      <c r="S2890" s="1">
        <v>32.415096282958984</v>
      </c>
      <c r="T2890" s="1">
        <v>-295.21635829660119</v>
      </c>
      <c r="U2890" s="1">
        <v>59.198312478199576</v>
      </c>
      <c r="V2890" s="1">
        <v>141.23304748535156</v>
      </c>
      <c r="W2890" s="1">
        <v>-75.3326416015625</v>
      </c>
      <c r="X2890" s="1">
        <v>-0.34101431479671335</v>
      </c>
      <c r="Y2890" s="1">
        <v>0.76772649220192202</v>
      </c>
      <c r="Z2890" s="1">
        <v>19.681222137109273</v>
      </c>
      <c r="AA2890" s="1">
        <v>48.709159312354579</v>
      </c>
      <c r="AB2890" s="1">
        <v>30.180381898020919</v>
      </c>
      <c r="AC2890" s="1">
        <v>0.66151016031330601</v>
      </c>
      <c r="AD2890" s="1">
        <v>0</v>
      </c>
      <c r="AE2890" s="1">
        <v>0.76772649220192202</v>
      </c>
      <c r="AF2890" s="1">
        <v>19.245551788392088</v>
      </c>
      <c r="AG2890" s="1">
        <v>2.7744525517520735</v>
      </c>
      <c r="AH2890" s="1">
        <v>2.4915960793392533</v>
      </c>
      <c r="AI2890" s="1">
        <v>14.397362530854354</v>
      </c>
      <c r="AJ2890" s="1">
        <v>1.4123305082321167</v>
      </c>
      <c r="AK2890" s="1">
        <v>0</v>
      </c>
      <c r="AL2890" s="1">
        <v>0</v>
      </c>
      <c r="AM2890" s="1">
        <v>-0.21105456975060721</v>
      </c>
    </row>
    <row r="2891" spans="5:39" x14ac:dyDescent="0.2">
      <c r="E2891" s="1" t="str">
        <f t="shared" si="45"/>
        <v>-01-----1-</v>
      </c>
      <c r="F2891" s="1" t="s">
        <v>87</v>
      </c>
      <c r="G2891" s="1">
        <v>0</v>
      </c>
      <c r="H2891" s="1">
        <v>1</v>
      </c>
      <c r="I2891" s="1" t="s">
        <v>87</v>
      </c>
      <c r="J2891" s="1" t="s">
        <v>87</v>
      </c>
      <c r="K2891" s="1" t="s">
        <v>87</v>
      </c>
      <c r="L2891" s="1" t="s">
        <v>87</v>
      </c>
      <c r="M2891" s="1" t="s">
        <v>87</v>
      </c>
      <c r="N2891" s="1">
        <v>1</v>
      </c>
      <c r="O2891" s="1" t="s">
        <v>87</v>
      </c>
      <c r="P2891" s="1">
        <v>1416</v>
      </c>
      <c r="Q2891" s="1">
        <v>4415630</v>
      </c>
      <c r="R2891" s="1">
        <v>41426.071692319092</v>
      </c>
      <c r="S2891" s="1">
        <v>61.6177978515625</v>
      </c>
      <c r="T2891" s="1">
        <v>-390.42698091386205</v>
      </c>
      <c r="U2891" s="1">
        <v>66.397221574477868</v>
      </c>
      <c r="V2891" s="1">
        <v>172.68496704101563</v>
      </c>
      <c r="W2891" s="1">
        <v>-135.13606262207031</v>
      </c>
      <c r="X2891" s="1">
        <v>-0.32621017900455723</v>
      </c>
      <c r="Y2891" s="1">
        <v>0.94817727028759202</v>
      </c>
      <c r="Z2891" s="1">
        <v>11.219395646827293</v>
      </c>
      <c r="AA2891" s="1">
        <v>58.713796219339031</v>
      </c>
      <c r="AB2891" s="1">
        <v>28.007192631629007</v>
      </c>
      <c r="AC2891" s="1">
        <v>1.0704474786157354</v>
      </c>
      <c r="AD2891" s="1">
        <v>4.0990753301340915E-2</v>
      </c>
      <c r="AE2891" s="1">
        <v>0.4708048455146831</v>
      </c>
      <c r="AF2891" s="1">
        <v>7.4288833077046768</v>
      </c>
      <c r="AG2891" s="1">
        <v>-0.29394690650341371</v>
      </c>
      <c r="AH2891" s="1">
        <v>6.5590518351941745</v>
      </c>
      <c r="AI2891" s="1">
        <v>14.634969094387964</v>
      </c>
      <c r="AJ2891" s="1">
        <v>1.7268496751785278</v>
      </c>
      <c r="AK2891" s="1">
        <v>0</v>
      </c>
      <c r="AL2891" s="1">
        <v>0</v>
      </c>
      <c r="AM2891" s="1">
        <v>-4.6913333313019834</v>
      </c>
    </row>
    <row r="2892" spans="5:39" x14ac:dyDescent="0.2">
      <c r="E2892" s="1" t="str">
        <f t="shared" si="45"/>
        <v>-10-----0-</v>
      </c>
      <c r="F2892" s="1" t="s">
        <v>87</v>
      </c>
      <c r="G2892" s="1">
        <v>1</v>
      </c>
      <c r="H2892" s="1">
        <v>0</v>
      </c>
      <c r="I2892" s="1" t="s">
        <v>87</v>
      </c>
      <c r="J2892" s="1" t="s">
        <v>87</v>
      </c>
      <c r="K2892" s="1" t="s">
        <v>87</v>
      </c>
      <c r="L2892" s="1" t="s">
        <v>87</v>
      </c>
      <c r="M2892" s="1" t="s">
        <v>87</v>
      </c>
      <c r="N2892" s="1">
        <v>0</v>
      </c>
      <c r="O2892" s="1" t="s">
        <v>87</v>
      </c>
      <c r="P2892" s="1">
        <v>646</v>
      </c>
      <c r="Q2892" s="1">
        <v>831151</v>
      </c>
      <c r="R2892" s="1">
        <v>31947.562821539421</v>
      </c>
      <c r="S2892" s="1">
        <v>27.682832717895508</v>
      </c>
      <c r="T2892" s="1">
        <v>-191.11563944957757</v>
      </c>
      <c r="U2892" s="1">
        <v>92.442125159499952</v>
      </c>
      <c r="V2892" s="1">
        <v>332.64688110351563</v>
      </c>
      <c r="W2892" s="1">
        <v>143.83795166015625</v>
      </c>
      <c r="X2892" s="1">
        <v>0.45023137590695661</v>
      </c>
      <c r="Y2892" s="1">
        <v>0</v>
      </c>
      <c r="Z2892" s="1">
        <v>0.79359827516299675</v>
      </c>
      <c r="AA2892" s="1">
        <v>12.534425152589602</v>
      </c>
      <c r="AB2892" s="1">
        <v>71.900894061367921</v>
      </c>
      <c r="AC2892" s="1">
        <v>14.771082510879491</v>
      </c>
      <c r="AD2892" s="1">
        <v>0</v>
      </c>
      <c r="AE2892" s="1">
        <v>0</v>
      </c>
      <c r="AF2892" s="1">
        <v>0.79359827516299675</v>
      </c>
      <c r="AG2892" s="1">
        <v>-109.78327594211882</v>
      </c>
      <c r="AH2892" s="1">
        <v>3.8834389098329396</v>
      </c>
      <c r="AI2892" s="1">
        <v>0.61547088681588014</v>
      </c>
      <c r="AJ2892" s="1">
        <v>3.3264689445495605</v>
      </c>
      <c r="AK2892" s="1">
        <v>0</v>
      </c>
      <c r="AL2892" s="1">
        <v>0</v>
      </c>
      <c r="AM2892" s="1">
        <v>15.148939479220926</v>
      </c>
    </row>
    <row r="2893" spans="5:39" x14ac:dyDescent="0.2">
      <c r="E2893" s="1" t="str">
        <f t="shared" si="45"/>
        <v>-11-----0-</v>
      </c>
      <c r="F2893" s="1" t="s">
        <v>87</v>
      </c>
      <c r="G2893" s="1">
        <v>1</v>
      </c>
      <c r="H2893" s="1">
        <v>1</v>
      </c>
      <c r="I2893" s="1" t="s">
        <v>87</v>
      </c>
      <c r="J2893" s="1" t="s">
        <v>87</v>
      </c>
      <c r="K2893" s="1" t="s">
        <v>87</v>
      </c>
      <c r="L2893" s="1" t="s">
        <v>87</v>
      </c>
      <c r="M2893" s="1" t="s">
        <v>87</v>
      </c>
      <c r="N2893" s="1">
        <v>0</v>
      </c>
      <c r="O2893" s="1" t="s">
        <v>87</v>
      </c>
      <c r="P2893" s="1">
        <v>4339</v>
      </c>
      <c r="Q2893" s="1">
        <v>5808988</v>
      </c>
      <c r="R2893" s="1">
        <v>56652.751027840714</v>
      </c>
      <c r="S2893" s="1">
        <v>57.274421691894531</v>
      </c>
      <c r="T2893" s="1">
        <v>-362.78564365802913</v>
      </c>
      <c r="U2893" s="1">
        <v>95.296553331309781</v>
      </c>
      <c r="V2893" s="1">
        <v>360.13980102539063</v>
      </c>
      <c r="W2893" s="1">
        <v>97.454421997070313</v>
      </c>
      <c r="X2893" s="1">
        <v>0.1720206348835179</v>
      </c>
      <c r="Y2893" s="1">
        <v>0.12671742479068643</v>
      </c>
      <c r="Z2893" s="1">
        <v>1.4317640181043583</v>
      </c>
      <c r="AA2893" s="1">
        <v>26.819387473343031</v>
      </c>
      <c r="AB2893" s="1">
        <v>61.812814899944698</v>
      </c>
      <c r="AC2893" s="1">
        <v>9.7135335793429078</v>
      </c>
      <c r="AD2893" s="1">
        <v>9.5782604474307753E-2</v>
      </c>
      <c r="AE2893" s="1">
        <v>0.12671742479068643</v>
      </c>
      <c r="AF2893" s="1">
        <v>0.91241365965982379</v>
      </c>
      <c r="AG2893" s="1">
        <v>-19.379769904061334</v>
      </c>
      <c r="AH2893" s="1">
        <v>9.8293375947915784</v>
      </c>
      <c r="AI2893" s="1">
        <v>5.2639685883635963</v>
      </c>
      <c r="AJ2893" s="1">
        <v>3.6013979911804199</v>
      </c>
      <c r="AK2893" s="1">
        <v>0</v>
      </c>
      <c r="AL2893" s="1">
        <v>0</v>
      </c>
      <c r="AM2893" s="1">
        <v>9.0901734002869219</v>
      </c>
    </row>
    <row r="2894" spans="5:39" x14ac:dyDescent="0.2">
      <c r="E2894" s="1" t="str">
        <f t="shared" si="45"/>
        <v>-10-----1-</v>
      </c>
      <c r="F2894" s="1" t="s">
        <v>87</v>
      </c>
      <c r="G2894" s="1">
        <v>1</v>
      </c>
      <c r="H2894" s="1">
        <v>0</v>
      </c>
      <c r="I2894" s="1" t="s">
        <v>87</v>
      </c>
      <c r="J2894" s="1" t="s">
        <v>87</v>
      </c>
      <c r="K2894" s="1" t="s">
        <v>87</v>
      </c>
      <c r="L2894" s="1" t="s">
        <v>87</v>
      </c>
      <c r="M2894" s="1" t="s">
        <v>87</v>
      </c>
      <c r="N2894" s="1">
        <v>1</v>
      </c>
      <c r="O2894" s="1" t="s">
        <v>87</v>
      </c>
      <c r="P2894" s="1">
        <v>146</v>
      </c>
      <c r="Q2894" s="1">
        <v>171666</v>
      </c>
      <c r="R2894" s="1">
        <v>38448.565341534668</v>
      </c>
      <c r="S2894" s="1">
        <v>36.73028564453125</v>
      </c>
      <c r="T2894" s="1">
        <v>-364.26005485533767</v>
      </c>
      <c r="U2894" s="1">
        <v>89.648845984957973</v>
      </c>
      <c r="V2894" s="1">
        <v>368.74627685546875</v>
      </c>
      <c r="W2894" s="1">
        <v>109.17562866210938</v>
      </c>
      <c r="X2894" s="1">
        <v>0.28395241198810267</v>
      </c>
      <c r="Y2894" s="1">
        <v>0</v>
      </c>
      <c r="Z2894" s="1">
        <v>3.4666154043316673</v>
      </c>
      <c r="AA2894" s="1">
        <v>17.590553749723302</v>
      </c>
      <c r="AB2894" s="1">
        <v>76.509034986543639</v>
      </c>
      <c r="AC2894" s="1">
        <v>2.4337958594013958</v>
      </c>
      <c r="AD2894" s="1">
        <v>0</v>
      </c>
      <c r="AE2894" s="1">
        <v>0</v>
      </c>
      <c r="AF2894" s="1">
        <v>3.4666154043316673</v>
      </c>
      <c r="AG2894" s="1">
        <v>-46.695946724349028</v>
      </c>
      <c r="AH2894" s="1">
        <v>7.6511308183990367</v>
      </c>
      <c r="AI2894" s="1">
        <v>4.5672411324937778</v>
      </c>
      <c r="AJ2894" s="1">
        <v>3.6874628067016602</v>
      </c>
      <c r="AK2894" s="1">
        <v>0</v>
      </c>
      <c r="AL2894" s="1">
        <v>0</v>
      </c>
      <c r="AM2894" s="1">
        <v>49.518126850538913</v>
      </c>
    </row>
    <row r="2895" spans="5:39" x14ac:dyDescent="0.2">
      <c r="E2895" s="1" t="str">
        <f t="shared" si="45"/>
        <v>-11-----1-</v>
      </c>
      <c r="F2895" s="1" t="s">
        <v>87</v>
      </c>
      <c r="G2895" s="1">
        <v>1</v>
      </c>
      <c r="H2895" s="1">
        <v>1</v>
      </c>
      <c r="I2895" s="1" t="s">
        <v>87</v>
      </c>
      <c r="J2895" s="1" t="s">
        <v>87</v>
      </c>
      <c r="K2895" s="1" t="s">
        <v>87</v>
      </c>
      <c r="L2895" s="1" t="s">
        <v>87</v>
      </c>
      <c r="M2895" s="1" t="s">
        <v>87</v>
      </c>
      <c r="N2895" s="1">
        <v>1</v>
      </c>
      <c r="O2895" s="1" t="s">
        <v>87</v>
      </c>
      <c r="P2895" s="1">
        <v>1270</v>
      </c>
      <c r="Q2895" s="1">
        <v>1666622</v>
      </c>
      <c r="R2895" s="1">
        <v>52837.863172391109</v>
      </c>
      <c r="S2895" s="1">
        <v>53.350788116455078</v>
      </c>
      <c r="T2895" s="1">
        <v>-475.52679402900685</v>
      </c>
      <c r="U2895" s="1">
        <v>91.577922123540702</v>
      </c>
      <c r="V2895" s="1">
        <v>357.2177734375</v>
      </c>
      <c r="W2895" s="1">
        <v>6.8169894218444824</v>
      </c>
      <c r="X2895" s="1">
        <v>1.2901712924315422E-2</v>
      </c>
      <c r="Y2895" s="1">
        <v>0.39019045710425038</v>
      </c>
      <c r="Z2895" s="1">
        <v>1.9826331345680064</v>
      </c>
      <c r="AA2895" s="1">
        <v>35.134181596066774</v>
      </c>
      <c r="AB2895" s="1">
        <v>60.030348813348198</v>
      </c>
      <c r="AC2895" s="1">
        <v>2.4626459989127709</v>
      </c>
      <c r="AD2895" s="1">
        <v>0</v>
      </c>
      <c r="AE2895" s="1">
        <v>6.1321643420043655E-2</v>
      </c>
      <c r="AF2895" s="1">
        <v>1.5130605500227405</v>
      </c>
      <c r="AG2895" s="1">
        <v>-8.9452144648011274</v>
      </c>
      <c r="AH2895" s="1">
        <v>9.8228255939347804</v>
      </c>
      <c r="AI2895" s="1">
        <v>4.7932325109645157</v>
      </c>
      <c r="AJ2895" s="1">
        <v>3.5721776485443115</v>
      </c>
      <c r="AK2895" s="1">
        <v>0</v>
      </c>
      <c r="AL2895" s="1">
        <v>0</v>
      </c>
      <c r="AM2895" s="1">
        <v>27.877245211729768</v>
      </c>
    </row>
    <row r="2896" spans="5:39" x14ac:dyDescent="0.2">
      <c r="E2896" s="1" t="str">
        <f t="shared" si="45"/>
        <v>-0-1----0-</v>
      </c>
      <c r="F2896" s="1" t="s">
        <v>87</v>
      </c>
      <c r="G2896" s="1">
        <v>0</v>
      </c>
      <c r="H2896" s="1" t="s">
        <v>87</v>
      </c>
      <c r="I2896" s="1">
        <v>1</v>
      </c>
      <c r="J2896" s="1" t="s">
        <v>87</v>
      </c>
      <c r="K2896" s="1" t="s">
        <v>87</v>
      </c>
      <c r="L2896" s="1" t="s">
        <v>87</v>
      </c>
      <c r="M2896" s="1" t="s">
        <v>87</v>
      </c>
      <c r="N2896" s="1">
        <v>0</v>
      </c>
      <c r="O2896" s="1" t="s">
        <v>87</v>
      </c>
      <c r="P2896" s="1">
        <v>2547</v>
      </c>
      <c r="Q2896" s="1">
        <v>9290919</v>
      </c>
      <c r="R2896" s="1">
        <v>13988.678420102586</v>
      </c>
      <c r="S2896" s="1">
        <v>14.046718597412109</v>
      </c>
      <c r="T2896" s="1">
        <v>-128.51804528003476</v>
      </c>
      <c r="U2896" s="1">
        <v>60.650981576990091</v>
      </c>
      <c r="V2896" s="1">
        <v>140.87521362304688</v>
      </c>
      <c r="W2896" s="1">
        <v>65.892684936523438</v>
      </c>
      <c r="X2896" s="1">
        <v>0.4710429602973189</v>
      </c>
      <c r="Y2896" s="1">
        <v>0.34441157005028245</v>
      </c>
      <c r="Z2896" s="1">
        <v>4.0652813785159472</v>
      </c>
      <c r="AA2896" s="1">
        <v>20.152936431799695</v>
      </c>
      <c r="AB2896" s="1">
        <v>52.244820991335736</v>
      </c>
      <c r="AC2896" s="1">
        <v>22.087664309633954</v>
      </c>
      <c r="AD2896" s="1">
        <v>1.1048853186643861</v>
      </c>
      <c r="AE2896" s="1">
        <v>0.34441157005028245</v>
      </c>
      <c r="AF2896" s="1">
        <v>4.0652813785159472</v>
      </c>
      <c r="AG2896" s="1">
        <v>-19.000111437669695</v>
      </c>
      <c r="AH2896" s="1">
        <v>1.6500721359299366</v>
      </c>
      <c r="AI2896" s="1">
        <v>3.7969779646251731</v>
      </c>
      <c r="AJ2896" s="1">
        <v>1.4087520837783813</v>
      </c>
      <c r="AK2896" s="1">
        <v>0</v>
      </c>
      <c r="AL2896" s="1">
        <v>0</v>
      </c>
      <c r="AM2896" s="1">
        <v>6.4375947460986493</v>
      </c>
    </row>
    <row r="2897" spans="5:39" x14ac:dyDescent="0.2">
      <c r="E2897" s="1" t="str">
        <f t="shared" si="45"/>
        <v>-0-2----0-</v>
      </c>
      <c r="F2897" s="1" t="s">
        <v>87</v>
      </c>
      <c r="G2897" s="1">
        <v>0</v>
      </c>
      <c r="H2897" s="1" t="s">
        <v>87</v>
      </c>
      <c r="I2897" s="1">
        <v>2</v>
      </c>
      <c r="J2897" s="1" t="s">
        <v>87</v>
      </c>
      <c r="K2897" s="1" t="s">
        <v>87</v>
      </c>
      <c r="L2897" s="1" t="s">
        <v>87</v>
      </c>
      <c r="M2897" s="1" t="s">
        <v>87</v>
      </c>
      <c r="N2897" s="1">
        <v>0</v>
      </c>
      <c r="O2897" s="1" t="s">
        <v>87</v>
      </c>
      <c r="P2897" s="1">
        <v>3147</v>
      </c>
      <c r="Q2897" s="1">
        <v>10608496</v>
      </c>
      <c r="R2897" s="1">
        <v>31275.815158192338</v>
      </c>
      <c r="S2897" s="1">
        <v>54.279670715332031</v>
      </c>
      <c r="T2897" s="1">
        <v>-235.28581983653271</v>
      </c>
      <c r="U2897" s="1">
        <v>71.636734991210758</v>
      </c>
      <c r="V2897" s="1">
        <v>161.55464172363281</v>
      </c>
      <c r="W2897" s="1">
        <v>37.165218353271484</v>
      </c>
      <c r="X2897" s="1">
        <v>0.11883053460090708</v>
      </c>
      <c r="Y2897" s="1">
        <v>0.31273047564895157</v>
      </c>
      <c r="Z2897" s="1">
        <v>3.7416048420058794</v>
      </c>
      <c r="AA2897" s="1">
        <v>36.31424284837361</v>
      </c>
      <c r="AB2897" s="1">
        <v>53.656173316179789</v>
      </c>
      <c r="AC2897" s="1">
        <v>5.9085943945305726</v>
      </c>
      <c r="AD2897" s="1">
        <v>6.6654123261204984E-2</v>
      </c>
      <c r="AE2897" s="1">
        <v>0.31273047564895157</v>
      </c>
      <c r="AF2897" s="1">
        <v>3.7416048420058794</v>
      </c>
      <c r="AG2897" s="1">
        <v>-0.92258968195067137</v>
      </c>
      <c r="AH2897" s="1">
        <v>4.4392186742613173</v>
      </c>
      <c r="AI2897" s="1">
        <v>8.4057563586798718</v>
      </c>
      <c r="AJ2897" s="1">
        <v>1.6155464649200439</v>
      </c>
      <c r="AK2897" s="1">
        <v>0</v>
      </c>
      <c r="AL2897" s="1">
        <v>0</v>
      </c>
      <c r="AM2897" s="1">
        <v>27.337272204864291</v>
      </c>
    </row>
    <row r="2898" spans="5:39" x14ac:dyDescent="0.2">
      <c r="E2898" s="1" t="str">
        <f t="shared" si="45"/>
        <v>-0-3----0-</v>
      </c>
      <c r="F2898" s="1" t="s">
        <v>87</v>
      </c>
      <c r="G2898" s="1">
        <v>0</v>
      </c>
      <c r="H2898" s="1" t="s">
        <v>87</v>
      </c>
      <c r="I2898" s="1">
        <v>3</v>
      </c>
      <c r="J2898" s="1" t="s">
        <v>87</v>
      </c>
      <c r="K2898" s="1" t="s">
        <v>87</v>
      </c>
      <c r="L2898" s="1" t="s">
        <v>87</v>
      </c>
      <c r="M2898" s="1" t="s">
        <v>87</v>
      </c>
      <c r="N2898" s="1">
        <v>0</v>
      </c>
      <c r="O2898" s="1" t="s">
        <v>87</v>
      </c>
      <c r="P2898" s="1">
        <v>1386</v>
      </c>
      <c r="Q2898" s="1">
        <v>4291045</v>
      </c>
      <c r="R2898" s="1">
        <v>72158.220161029458</v>
      </c>
      <c r="S2898" s="1">
        <v>90.853225708007813</v>
      </c>
      <c r="T2898" s="1">
        <v>-376.74262855082952</v>
      </c>
      <c r="U2898" s="1">
        <v>80.618531806656051</v>
      </c>
      <c r="V2898" s="1">
        <v>181.50419616699219</v>
      </c>
      <c r="W2898" s="1">
        <v>-191.02975463867188</v>
      </c>
      <c r="X2898" s="1">
        <v>-0.26473734276201211</v>
      </c>
      <c r="Y2898" s="1">
        <v>0.91965943027863839</v>
      </c>
      <c r="Z2898" s="1">
        <v>5.3348077216622061</v>
      </c>
      <c r="AA2898" s="1">
        <v>66.037387163266757</v>
      </c>
      <c r="AB2898" s="1">
        <v>27.387011788503735</v>
      </c>
      <c r="AC2898" s="1">
        <v>0.32113389628866629</v>
      </c>
      <c r="AD2898" s="1">
        <v>0</v>
      </c>
      <c r="AE2898" s="1">
        <v>0</v>
      </c>
      <c r="AF2898" s="1">
        <v>0</v>
      </c>
      <c r="AG2898" s="1">
        <v>-0.62603838850470739</v>
      </c>
      <c r="AH2898" s="1">
        <v>9.8867900268291411</v>
      </c>
      <c r="AI2898" s="1">
        <v>0</v>
      </c>
      <c r="AJ2898" s="1">
        <v>1.8150420188903809</v>
      </c>
      <c r="AK2898" s="1">
        <v>0</v>
      </c>
      <c r="AL2898" s="1">
        <v>0</v>
      </c>
      <c r="AM2898" s="1">
        <v>-85.670617287303926</v>
      </c>
    </row>
    <row r="2899" spans="5:39" x14ac:dyDescent="0.2">
      <c r="E2899" s="1" t="str">
        <f t="shared" si="45"/>
        <v>-0-1----1-</v>
      </c>
      <c r="F2899" s="1" t="s">
        <v>87</v>
      </c>
      <c r="G2899" s="1">
        <v>0</v>
      </c>
      <c r="H2899" s="1" t="s">
        <v>87</v>
      </c>
      <c r="I2899" s="1">
        <v>1</v>
      </c>
      <c r="J2899" s="1" t="s">
        <v>87</v>
      </c>
      <c r="K2899" s="1" t="s">
        <v>87</v>
      </c>
      <c r="L2899" s="1" t="s">
        <v>87</v>
      </c>
      <c r="M2899" s="1" t="s">
        <v>87</v>
      </c>
      <c r="N2899" s="1">
        <v>1</v>
      </c>
      <c r="O2899" s="1" t="s">
        <v>87</v>
      </c>
      <c r="P2899" s="1">
        <v>737</v>
      </c>
      <c r="Q2899" s="1">
        <v>2899102</v>
      </c>
      <c r="R2899" s="1">
        <v>14365.00519384679</v>
      </c>
      <c r="S2899" s="1">
        <v>15.168304443359375</v>
      </c>
      <c r="T2899" s="1">
        <v>-245.19695268054153</v>
      </c>
      <c r="U2899" s="1">
        <v>52.668173246480784</v>
      </c>
      <c r="V2899" s="1">
        <v>140.7352294921875</v>
      </c>
      <c r="W2899" s="1">
        <v>-27.505956649780273</v>
      </c>
      <c r="X2899" s="1">
        <v>-0.19147891893253458</v>
      </c>
      <c r="Y2899" s="1">
        <v>1.2759123342331522</v>
      </c>
      <c r="Z2899" s="1">
        <v>19.397523784951339</v>
      </c>
      <c r="AA2899" s="1">
        <v>34.938956959775815</v>
      </c>
      <c r="AB2899" s="1">
        <v>42.334867831487131</v>
      </c>
      <c r="AC2899" s="1">
        <v>1.9903059637087623</v>
      </c>
      <c r="AD2899" s="1">
        <v>6.2433125843795768E-2</v>
      </c>
      <c r="AE2899" s="1">
        <v>1.2759123342331522</v>
      </c>
      <c r="AF2899" s="1">
        <v>19.397523784951339</v>
      </c>
      <c r="AG2899" s="1">
        <v>0.85669348219001407</v>
      </c>
      <c r="AH2899" s="1">
        <v>1.6732008314405822</v>
      </c>
      <c r="AI2899" s="1">
        <v>17.309847148543369</v>
      </c>
      <c r="AJ2899" s="1">
        <v>1.4073523283004761</v>
      </c>
      <c r="AK2899" s="1">
        <v>0</v>
      </c>
      <c r="AL2899" s="1">
        <v>0</v>
      </c>
      <c r="AM2899" s="1">
        <v>4.4478473799900824</v>
      </c>
    </row>
    <row r="2900" spans="5:39" x14ac:dyDescent="0.2">
      <c r="E2900" s="1" t="str">
        <f t="shared" si="45"/>
        <v>-0-2----1-</v>
      </c>
      <c r="F2900" s="1" t="s">
        <v>87</v>
      </c>
      <c r="G2900" s="1">
        <v>0</v>
      </c>
      <c r="H2900" s="1" t="s">
        <v>87</v>
      </c>
      <c r="I2900" s="1">
        <v>2</v>
      </c>
      <c r="J2900" s="1" t="s">
        <v>87</v>
      </c>
      <c r="K2900" s="1" t="s">
        <v>87</v>
      </c>
      <c r="L2900" s="1" t="s">
        <v>87</v>
      </c>
      <c r="M2900" s="1" t="s">
        <v>87</v>
      </c>
      <c r="N2900" s="1">
        <v>1</v>
      </c>
      <c r="O2900" s="1" t="s">
        <v>87</v>
      </c>
      <c r="P2900" s="1">
        <v>1171</v>
      </c>
      <c r="Q2900" s="1">
        <v>4017374</v>
      </c>
      <c r="R2900" s="1">
        <v>31757.512830009302</v>
      </c>
      <c r="S2900" s="1">
        <v>54.954944610595703</v>
      </c>
      <c r="T2900" s="1">
        <v>-359.99170375071958</v>
      </c>
      <c r="U2900" s="1">
        <v>66.61721909970538</v>
      </c>
      <c r="V2900" s="1">
        <v>163.09201049804688</v>
      </c>
      <c r="W2900" s="1">
        <v>-79.918624877929688</v>
      </c>
      <c r="X2900" s="1">
        <v>-0.25165265713885021</v>
      </c>
      <c r="Y2900" s="1">
        <v>0.3678522338223924</v>
      </c>
      <c r="Z2900" s="1">
        <v>13.498046236173181</v>
      </c>
      <c r="AA2900" s="1">
        <v>59.076127838732461</v>
      </c>
      <c r="AB2900" s="1">
        <v>26.653256580044577</v>
      </c>
      <c r="AC2900" s="1">
        <v>0.40471711122738385</v>
      </c>
      <c r="AD2900" s="1">
        <v>0</v>
      </c>
      <c r="AE2900" s="1">
        <v>0.3678522338223924</v>
      </c>
      <c r="AF2900" s="1">
        <v>13.498046236173181</v>
      </c>
      <c r="AG2900" s="1">
        <v>1.1807861699675279</v>
      </c>
      <c r="AH2900" s="1">
        <v>4.8921919654386565</v>
      </c>
      <c r="AI2900" s="1">
        <v>18.055394364970937</v>
      </c>
      <c r="AJ2900" s="1">
        <v>1.6309200525283813</v>
      </c>
      <c r="AK2900" s="1">
        <v>0</v>
      </c>
      <c r="AL2900" s="1">
        <v>0</v>
      </c>
      <c r="AM2900" s="1">
        <v>26.235477372132614</v>
      </c>
    </row>
    <row r="2901" spans="5:39" x14ac:dyDescent="0.2">
      <c r="E2901" s="1" t="str">
        <f t="shared" si="45"/>
        <v>-0-3----1-</v>
      </c>
      <c r="F2901" s="1" t="s">
        <v>87</v>
      </c>
      <c r="G2901" s="1">
        <v>0</v>
      </c>
      <c r="H2901" s="1" t="s">
        <v>87</v>
      </c>
      <c r="I2901" s="1">
        <v>3</v>
      </c>
      <c r="J2901" s="1" t="s">
        <v>87</v>
      </c>
      <c r="K2901" s="1" t="s">
        <v>87</v>
      </c>
      <c r="L2901" s="1" t="s">
        <v>87</v>
      </c>
      <c r="M2901" s="1" t="s">
        <v>87</v>
      </c>
      <c r="N2901" s="1">
        <v>1</v>
      </c>
      <c r="O2901" s="1" t="s">
        <v>87</v>
      </c>
      <c r="P2901" s="1">
        <v>495</v>
      </c>
      <c r="Q2901" s="1">
        <v>1534315</v>
      </c>
      <c r="R2901" s="1">
        <v>67023.096322081648</v>
      </c>
      <c r="S2901" s="1">
        <v>90.028778076171875</v>
      </c>
      <c r="T2901" s="1">
        <v>-494.1321296599728</v>
      </c>
      <c r="U2901" s="1">
        <v>72.829630760357333</v>
      </c>
      <c r="V2901" s="1">
        <v>175.45523071289063</v>
      </c>
      <c r="W2901" s="1">
        <v>-325.8031005859375</v>
      </c>
      <c r="X2901" s="1">
        <v>-0.48610571349953791</v>
      </c>
      <c r="Y2901" s="1">
        <v>1.3738378364286343</v>
      </c>
      <c r="Z2901" s="1">
        <v>12.054565066495472</v>
      </c>
      <c r="AA2901" s="1">
        <v>76.376233042106733</v>
      </c>
      <c r="AB2901" s="1">
        <v>10.195364054969156</v>
      </c>
      <c r="AC2901" s="1">
        <v>0</v>
      </c>
      <c r="AD2901" s="1">
        <v>0</v>
      </c>
      <c r="AE2901" s="1">
        <v>0</v>
      </c>
      <c r="AF2901" s="1">
        <v>0</v>
      </c>
      <c r="AG2901" s="1">
        <v>1.7402546212524701</v>
      </c>
      <c r="AH2901" s="1">
        <v>9.4581573538340571</v>
      </c>
      <c r="AI2901" s="1">
        <v>0</v>
      </c>
      <c r="AJ2901" s="1">
        <v>1.7545523643493652</v>
      </c>
      <c r="AK2901" s="1">
        <v>0</v>
      </c>
      <c r="AL2901" s="1">
        <v>0</v>
      </c>
      <c r="AM2901" s="1">
        <v>-91.154240996043384</v>
      </c>
    </row>
    <row r="2902" spans="5:39" x14ac:dyDescent="0.2">
      <c r="E2902" s="1" t="str">
        <f t="shared" si="45"/>
        <v>-1-1----0-</v>
      </c>
      <c r="F2902" s="1" t="s">
        <v>87</v>
      </c>
      <c r="G2902" s="1">
        <v>1</v>
      </c>
      <c r="H2902" s="1" t="s">
        <v>87</v>
      </c>
      <c r="I2902" s="1">
        <v>1</v>
      </c>
      <c r="J2902" s="1" t="s">
        <v>87</v>
      </c>
      <c r="K2902" s="1" t="s">
        <v>87</v>
      </c>
      <c r="L2902" s="1" t="s">
        <v>87</v>
      </c>
      <c r="M2902" s="1" t="s">
        <v>87</v>
      </c>
      <c r="N2902" s="1">
        <v>0</v>
      </c>
      <c r="O2902" s="1" t="s">
        <v>87</v>
      </c>
      <c r="P2902" s="1">
        <v>1543</v>
      </c>
      <c r="Q2902" s="1">
        <v>1644854</v>
      </c>
      <c r="R2902" s="1">
        <v>25591.482244477313</v>
      </c>
      <c r="S2902" s="1">
        <v>17.793508529663086</v>
      </c>
      <c r="T2902" s="1">
        <v>-202.32833440644657</v>
      </c>
      <c r="U2902" s="1">
        <v>91.192171777422203</v>
      </c>
      <c r="V2902" s="1">
        <v>349.627685546875</v>
      </c>
      <c r="W2902" s="1">
        <v>163.01087951660156</v>
      </c>
      <c r="X2902" s="1">
        <v>0.63697318490326837</v>
      </c>
      <c r="Y2902" s="1">
        <v>7.6541747778222258E-2</v>
      </c>
      <c r="Z2902" s="1">
        <v>1.0562639602055865</v>
      </c>
      <c r="AA2902" s="1">
        <v>13.385625715109061</v>
      </c>
      <c r="AB2902" s="1">
        <v>60.677908191243723</v>
      </c>
      <c r="AC2902" s="1">
        <v>24.465393281105801</v>
      </c>
      <c r="AD2902" s="1">
        <v>0.33826710455760811</v>
      </c>
      <c r="AE2902" s="1">
        <v>7.6541747778222258E-2</v>
      </c>
      <c r="AF2902" s="1">
        <v>1.0562639602055865</v>
      </c>
      <c r="AG2902" s="1">
        <v>-106.58518408413877</v>
      </c>
      <c r="AH2902" s="1">
        <v>3.7597930955681189</v>
      </c>
      <c r="AI2902" s="1">
        <v>1.3224003839930762</v>
      </c>
      <c r="AJ2902" s="1">
        <v>3.49627685546875</v>
      </c>
      <c r="AK2902" s="1">
        <v>0</v>
      </c>
      <c r="AL2902" s="1">
        <v>0</v>
      </c>
      <c r="AM2902" s="1">
        <v>26.022350765132522</v>
      </c>
    </row>
    <row r="2903" spans="5:39" x14ac:dyDescent="0.2">
      <c r="E2903" s="1" t="str">
        <f t="shared" si="45"/>
        <v>-1-2----0-</v>
      </c>
      <c r="F2903" s="1" t="s">
        <v>87</v>
      </c>
      <c r="G2903" s="1">
        <v>1</v>
      </c>
      <c r="H2903" s="1" t="s">
        <v>87</v>
      </c>
      <c r="I2903" s="1">
        <v>2</v>
      </c>
      <c r="J2903" s="1" t="s">
        <v>87</v>
      </c>
      <c r="K2903" s="1" t="s">
        <v>87</v>
      </c>
      <c r="L2903" s="1" t="s">
        <v>87</v>
      </c>
      <c r="M2903" s="1" t="s">
        <v>87</v>
      </c>
      <c r="N2903" s="1">
        <v>0</v>
      </c>
      <c r="O2903" s="1" t="s">
        <v>87</v>
      </c>
      <c r="P2903" s="1">
        <v>2654</v>
      </c>
      <c r="Q2903" s="1">
        <v>3642262</v>
      </c>
      <c r="R2903" s="1">
        <v>50718.019822216098</v>
      </c>
      <c r="S2903" s="1">
        <v>56.167583465576172</v>
      </c>
      <c r="T2903" s="1">
        <v>-362.54213940347734</v>
      </c>
      <c r="U2903" s="1">
        <v>96.553329530097514</v>
      </c>
      <c r="V2903" s="1">
        <v>361.05929565429688</v>
      </c>
      <c r="W2903" s="1">
        <v>155.22062683105469</v>
      </c>
      <c r="X2903" s="1">
        <v>0.30604630735812588</v>
      </c>
      <c r="Y2903" s="1">
        <v>0.16753325268747829</v>
      </c>
      <c r="Z2903" s="1">
        <v>1.1592795905401643</v>
      </c>
      <c r="AA2903" s="1">
        <v>19.609764481522745</v>
      </c>
      <c r="AB2903" s="1">
        <v>71.249377447311588</v>
      </c>
      <c r="AC2903" s="1">
        <v>7.8140452279380224</v>
      </c>
      <c r="AD2903" s="1">
        <v>0</v>
      </c>
      <c r="AE2903" s="1">
        <v>0.16753325268747829</v>
      </c>
      <c r="AF2903" s="1">
        <v>1.1592795905401643</v>
      </c>
      <c r="AG2903" s="1">
        <v>-7.8265262557795241</v>
      </c>
      <c r="AH2903" s="1">
        <v>9.16202742939128</v>
      </c>
      <c r="AI2903" s="1">
        <v>7.9386721888805454</v>
      </c>
      <c r="AJ2903" s="1">
        <v>3.6105930805206299</v>
      </c>
      <c r="AK2903" s="1">
        <v>0</v>
      </c>
      <c r="AL2903" s="1">
        <v>0</v>
      </c>
      <c r="AM2903" s="1">
        <v>50.875952776299869</v>
      </c>
    </row>
    <row r="2904" spans="5:39" x14ac:dyDescent="0.2">
      <c r="E2904" s="1" t="str">
        <f t="shared" si="45"/>
        <v>-1-3----0-</v>
      </c>
      <c r="F2904" s="1" t="s">
        <v>87</v>
      </c>
      <c r="G2904" s="1">
        <v>1</v>
      </c>
      <c r="H2904" s="1" t="s">
        <v>87</v>
      </c>
      <c r="I2904" s="1">
        <v>3</v>
      </c>
      <c r="J2904" s="1" t="s">
        <v>87</v>
      </c>
      <c r="K2904" s="1" t="s">
        <v>87</v>
      </c>
      <c r="L2904" s="1" t="s">
        <v>87</v>
      </c>
      <c r="M2904" s="1" t="s">
        <v>87</v>
      </c>
      <c r="N2904" s="1">
        <v>0</v>
      </c>
      <c r="O2904" s="1" t="s">
        <v>87</v>
      </c>
      <c r="P2904" s="1">
        <v>788</v>
      </c>
      <c r="Q2904" s="1">
        <v>1353023</v>
      </c>
      <c r="R2904" s="1">
        <v>95213.334455465752</v>
      </c>
      <c r="S2904" s="1">
        <v>90.07257080078125</v>
      </c>
      <c r="T2904" s="1">
        <v>-453.05170534141291</v>
      </c>
      <c r="U2904" s="1">
        <v>95.149578295159387</v>
      </c>
      <c r="V2904" s="1">
        <v>353.55532836914063</v>
      </c>
      <c r="W2904" s="1">
        <v>-109.25213623046875</v>
      </c>
      <c r="X2904" s="1">
        <v>-0.1147445752795995</v>
      </c>
      <c r="Y2904" s="1">
        <v>0</v>
      </c>
      <c r="Z2904" s="1">
        <v>2.2297477574291054</v>
      </c>
      <c r="AA2904" s="1">
        <v>53.783416837703427</v>
      </c>
      <c r="AB2904" s="1">
        <v>43.98683540486747</v>
      </c>
      <c r="AC2904" s="1">
        <v>0</v>
      </c>
      <c r="AD2904" s="1">
        <v>0</v>
      </c>
      <c r="AE2904" s="1">
        <v>0</v>
      </c>
      <c r="AF2904" s="1">
        <v>0</v>
      </c>
      <c r="AG2904" s="1">
        <v>0</v>
      </c>
      <c r="AH2904" s="1">
        <v>15.351855221967812</v>
      </c>
      <c r="AI2904" s="1">
        <v>0</v>
      </c>
      <c r="AJ2904" s="1">
        <v>3.5355534553527832</v>
      </c>
      <c r="AK2904" s="1">
        <v>0</v>
      </c>
      <c r="AL2904" s="1">
        <v>0</v>
      </c>
      <c r="AM2904" s="1">
        <v>-120.25719655841984</v>
      </c>
    </row>
    <row r="2905" spans="5:39" x14ac:dyDescent="0.2">
      <c r="E2905" s="1" t="str">
        <f t="shared" si="45"/>
        <v>-1-1----1-</v>
      </c>
      <c r="F2905" s="1" t="s">
        <v>87</v>
      </c>
      <c r="G2905" s="1">
        <v>1</v>
      </c>
      <c r="H2905" s="1" t="s">
        <v>87</v>
      </c>
      <c r="I2905" s="1">
        <v>1</v>
      </c>
      <c r="J2905" s="1" t="s">
        <v>87</v>
      </c>
      <c r="K2905" s="1" t="s">
        <v>87</v>
      </c>
      <c r="L2905" s="1" t="s">
        <v>87</v>
      </c>
      <c r="M2905" s="1" t="s">
        <v>87</v>
      </c>
      <c r="N2905" s="1">
        <v>1</v>
      </c>
      <c r="O2905" s="1" t="s">
        <v>87</v>
      </c>
      <c r="P2905" s="1">
        <v>385</v>
      </c>
      <c r="Q2905" s="1">
        <v>435605</v>
      </c>
      <c r="R2905" s="1">
        <v>26456.639763101921</v>
      </c>
      <c r="S2905" s="1">
        <v>17.707069396972656</v>
      </c>
      <c r="T2905" s="1">
        <v>-328.21815119045175</v>
      </c>
      <c r="U2905" s="1">
        <v>88.974773831948468</v>
      </c>
      <c r="V2905" s="1">
        <v>359.47039794921875</v>
      </c>
      <c r="W2905" s="1">
        <v>125.50435638427734</v>
      </c>
      <c r="X2905" s="1">
        <v>0.47437753814569283</v>
      </c>
      <c r="Y2905" s="1">
        <v>0.14829949151180541</v>
      </c>
      <c r="Z2905" s="1">
        <v>2.2419393716784701</v>
      </c>
      <c r="AA2905" s="1">
        <v>17.197920134066415</v>
      </c>
      <c r="AB2905" s="1">
        <v>72.14839131782233</v>
      </c>
      <c r="AC2905" s="1">
        <v>8.2634496849209711</v>
      </c>
      <c r="AD2905" s="1">
        <v>0</v>
      </c>
      <c r="AE2905" s="1">
        <v>0.14829949151180541</v>
      </c>
      <c r="AF2905" s="1">
        <v>2.2419393716784701</v>
      </c>
      <c r="AG2905" s="1">
        <v>-47.731351957165714</v>
      </c>
      <c r="AH2905" s="1">
        <v>3.375018820918787</v>
      </c>
      <c r="AI2905" s="1">
        <v>2.6527177019333301</v>
      </c>
      <c r="AJ2905" s="1">
        <v>3.5947039127349854</v>
      </c>
      <c r="AK2905" s="1">
        <v>0</v>
      </c>
      <c r="AL2905" s="1">
        <v>0</v>
      </c>
      <c r="AM2905" s="1">
        <v>46.980962229217589</v>
      </c>
    </row>
    <row r="2906" spans="5:39" x14ac:dyDescent="0.2">
      <c r="E2906" s="1" t="str">
        <f t="shared" si="45"/>
        <v>-1-2----1-</v>
      </c>
      <c r="F2906" s="1" t="s">
        <v>87</v>
      </c>
      <c r="G2906" s="1">
        <v>1</v>
      </c>
      <c r="H2906" s="1" t="s">
        <v>87</v>
      </c>
      <c r="I2906" s="1">
        <v>2</v>
      </c>
      <c r="J2906" s="1" t="s">
        <v>87</v>
      </c>
      <c r="K2906" s="1" t="s">
        <v>87</v>
      </c>
      <c r="L2906" s="1" t="s">
        <v>87</v>
      </c>
      <c r="M2906" s="1" t="s">
        <v>87</v>
      </c>
      <c r="N2906" s="1">
        <v>1</v>
      </c>
      <c r="O2906" s="1" t="s">
        <v>87</v>
      </c>
      <c r="P2906" s="1">
        <v>834</v>
      </c>
      <c r="Q2906" s="1">
        <v>1106869</v>
      </c>
      <c r="R2906" s="1">
        <v>49689.182432182592</v>
      </c>
      <c r="S2906" s="1">
        <v>55.014617919921875</v>
      </c>
      <c r="T2906" s="1">
        <v>-475.13604893336287</v>
      </c>
      <c r="U2906" s="1">
        <v>92.414301142163225</v>
      </c>
      <c r="V2906" s="1">
        <v>359.16915893554688</v>
      </c>
      <c r="W2906" s="1">
        <v>61.399372100830078</v>
      </c>
      <c r="X2906" s="1">
        <v>0.12356687933964285</v>
      </c>
      <c r="Y2906" s="1">
        <v>3.396969289048659E-2</v>
      </c>
      <c r="Z2906" s="1">
        <v>1.9335621469207285</v>
      </c>
      <c r="AA2906" s="1">
        <v>30.036255419566359</v>
      </c>
      <c r="AB2906" s="1">
        <v>67.162780780742807</v>
      </c>
      <c r="AC2906" s="1">
        <v>0.83343195987962448</v>
      </c>
      <c r="AD2906" s="1">
        <v>0</v>
      </c>
      <c r="AE2906" s="1">
        <v>3.396969289048659E-2</v>
      </c>
      <c r="AF2906" s="1">
        <v>1.9335621469207285</v>
      </c>
      <c r="AG2906" s="1">
        <v>-1.7234988716828248</v>
      </c>
      <c r="AH2906" s="1">
        <v>10.337075090988481</v>
      </c>
      <c r="AI2906" s="1">
        <v>6.8815818995641873</v>
      </c>
      <c r="AJ2906" s="1">
        <v>3.5916914939880371</v>
      </c>
      <c r="AK2906" s="1">
        <v>0</v>
      </c>
      <c r="AL2906" s="1">
        <v>0</v>
      </c>
      <c r="AM2906" s="1">
        <v>69.456811404893998</v>
      </c>
    </row>
    <row r="2907" spans="5:39" x14ac:dyDescent="0.2">
      <c r="E2907" s="1" t="str">
        <f t="shared" si="45"/>
        <v>-1-3----1-</v>
      </c>
      <c r="F2907" s="1" t="s">
        <v>87</v>
      </c>
      <c r="G2907" s="1">
        <v>1</v>
      </c>
      <c r="H2907" s="1" t="s">
        <v>87</v>
      </c>
      <c r="I2907" s="1">
        <v>3</v>
      </c>
      <c r="J2907" s="1" t="s">
        <v>87</v>
      </c>
      <c r="K2907" s="1" t="s">
        <v>87</v>
      </c>
      <c r="L2907" s="1" t="s">
        <v>87</v>
      </c>
      <c r="M2907" s="1" t="s">
        <v>87</v>
      </c>
      <c r="N2907" s="1">
        <v>1</v>
      </c>
      <c r="O2907" s="1" t="s">
        <v>87</v>
      </c>
      <c r="P2907" s="1">
        <v>197</v>
      </c>
      <c r="Q2907" s="1">
        <v>295814</v>
      </c>
      <c r="R2907" s="1">
        <v>95117.189789811222</v>
      </c>
      <c r="S2907" s="1">
        <v>89.96759033203125</v>
      </c>
      <c r="T2907" s="1">
        <v>-629.34023406217784</v>
      </c>
      <c r="U2907" s="1">
        <v>91.162206907862171</v>
      </c>
      <c r="V2907" s="1">
        <v>353.28921508789063</v>
      </c>
      <c r="W2907" s="1">
        <v>-312.79217529296875</v>
      </c>
      <c r="X2907" s="1">
        <v>-0.32884926056391384</v>
      </c>
      <c r="Y2907" s="1">
        <v>1.8528534822557416</v>
      </c>
      <c r="Z2907" s="1">
        <v>2.6455813450343797</v>
      </c>
      <c r="AA2907" s="1">
        <v>70.44088515080422</v>
      </c>
      <c r="AB2907" s="1">
        <v>25.060680021905657</v>
      </c>
      <c r="AC2907" s="1">
        <v>0</v>
      </c>
      <c r="AD2907" s="1">
        <v>0</v>
      </c>
      <c r="AE2907" s="1">
        <v>0</v>
      </c>
      <c r="AF2907" s="1">
        <v>0</v>
      </c>
      <c r="AG2907" s="1">
        <v>-0.75958153213428703</v>
      </c>
      <c r="AH2907" s="1">
        <v>16.133155353405865</v>
      </c>
      <c r="AI2907" s="1">
        <v>0</v>
      </c>
      <c r="AJ2907" s="1">
        <v>3.5328922271728516</v>
      </c>
      <c r="AK2907" s="1">
        <v>0</v>
      </c>
      <c r="AL2907" s="1">
        <v>0</v>
      </c>
      <c r="AM2907" s="1">
        <v>-143.27693923071192</v>
      </c>
    </row>
    <row r="2908" spans="5:39" x14ac:dyDescent="0.2">
      <c r="E2908" s="1" t="str">
        <f t="shared" si="45"/>
        <v>-0----0-0-</v>
      </c>
      <c r="F2908" s="1" t="s">
        <v>87</v>
      </c>
      <c r="G2908" s="1">
        <v>0</v>
      </c>
      <c r="H2908" s="1" t="s">
        <v>87</v>
      </c>
      <c r="I2908" s="1" t="s">
        <v>87</v>
      </c>
      <c r="J2908" s="1" t="s">
        <v>87</v>
      </c>
      <c r="K2908" s="1" t="s">
        <v>87</v>
      </c>
      <c r="L2908" s="1">
        <v>0</v>
      </c>
      <c r="M2908" s="1" t="s">
        <v>87</v>
      </c>
      <c r="N2908" s="1">
        <v>0</v>
      </c>
      <c r="O2908" s="1" t="s">
        <v>87</v>
      </c>
      <c r="P2908" s="1">
        <v>4276</v>
      </c>
      <c r="Q2908" s="1">
        <v>14276260</v>
      </c>
      <c r="R2908" s="1">
        <v>32782.871634126212</v>
      </c>
      <c r="S2908" s="1">
        <v>45.516014099121094</v>
      </c>
      <c r="T2908" s="1">
        <v>-250.24608916476691</v>
      </c>
      <c r="U2908" s="1">
        <v>74.296118915405373</v>
      </c>
      <c r="V2908" s="1">
        <v>161.66383361816406</v>
      </c>
      <c r="W2908" s="1">
        <v>-5.6249938011169434</v>
      </c>
      <c r="X2908" s="1">
        <v>-1.7158331533292083E-2</v>
      </c>
      <c r="Y2908" s="1">
        <v>0.49370773577953886</v>
      </c>
      <c r="Z2908" s="1">
        <v>4.8037861456712054</v>
      </c>
      <c r="AA2908" s="1">
        <v>39.989724199475212</v>
      </c>
      <c r="AB2908" s="1">
        <v>44.172066073327329</v>
      </c>
      <c r="AC2908" s="1">
        <v>9.94605029608595</v>
      </c>
      <c r="AD2908" s="1">
        <v>0.59466554966076546</v>
      </c>
      <c r="AE2908" s="1">
        <v>0.36892015135616751</v>
      </c>
      <c r="AF2908" s="1">
        <v>3.8195297647983435</v>
      </c>
      <c r="AG2908" s="1">
        <v>-6.3326392252646793</v>
      </c>
      <c r="AH2908" s="1">
        <v>5.2673613520282334</v>
      </c>
      <c r="AI2908" s="1">
        <v>6.5726813995369975</v>
      </c>
      <c r="AJ2908" s="1">
        <v>1.6166384220123291</v>
      </c>
      <c r="AK2908" s="1">
        <v>0</v>
      </c>
      <c r="AL2908" s="1">
        <v>0</v>
      </c>
      <c r="AM2908" s="1">
        <v>3.1537335481561946</v>
      </c>
    </row>
    <row r="2909" spans="5:39" x14ac:dyDescent="0.2">
      <c r="E2909" s="1" t="str">
        <f t="shared" si="45"/>
        <v>-0----1-0-</v>
      </c>
      <c r="F2909" s="1" t="s">
        <v>87</v>
      </c>
      <c r="G2909" s="1">
        <v>0</v>
      </c>
      <c r="H2909" s="1" t="s">
        <v>87</v>
      </c>
      <c r="I2909" s="1" t="s">
        <v>87</v>
      </c>
      <c r="J2909" s="1" t="s">
        <v>87</v>
      </c>
      <c r="K2909" s="1" t="s">
        <v>87</v>
      </c>
      <c r="L2909" s="1">
        <v>1</v>
      </c>
      <c r="M2909" s="1" t="s">
        <v>87</v>
      </c>
      <c r="N2909" s="1">
        <v>0</v>
      </c>
      <c r="O2909" s="1" t="s">
        <v>87</v>
      </c>
      <c r="P2909" s="1">
        <v>2804</v>
      </c>
      <c r="Q2909" s="1">
        <v>9914200</v>
      </c>
      <c r="R2909" s="1">
        <v>30599.988799511419</v>
      </c>
      <c r="S2909" s="1">
        <v>45.025257110595703</v>
      </c>
      <c r="T2909" s="1">
        <v>-174.91282876663888</v>
      </c>
      <c r="U2909" s="1">
        <v>61.3996500876192</v>
      </c>
      <c r="V2909" s="1">
        <v>150.65257263183594</v>
      </c>
      <c r="W2909" s="1">
        <v>26.936840057373047</v>
      </c>
      <c r="X2909" s="1">
        <v>8.8028921297523932E-2</v>
      </c>
      <c r="Y2909" s="1">
        <v>0.34450586028121277</v>
      </c>
      <c r="Z2909" s="1">
        <v>3.2049787173952513</v>
      </c>
      <c r="AA2909" s="1">
        <v>28.74104819350023</v>
      </c>
      <c r="AB2909" s="1">
        <v>54.620715741058277</v>
      </c>
      <c r="AC2909" s="1">
        <v>12.838312723164755</v>
      </c>
      <c r="AD2909" s="1">
        <v>0.25043876460027031</v>
      </c>
      <c r="AE2909" s="1">
        <v>0.12615238748461802</v>
      </c>
      <c r="AF2909" s="1">
        <v>2.3132880111355432</v>
      </c>
      <c r="AG2909" s="1">
        <v>-9.9449016252657145</v>
      </c>
      <c r="AH2909" s="1">
        <v>2.9907164313083232</v>
      </c>
      <c r="AI2909" s="1">
        <v>3.0881502153671794</v>
      </c>
      <c r="AJ2909" s="1">
        <v>1.5065256357192993</v>
      </c>
      <c r="AK2909" s="1">
        <v>0</v>
      </c>
      <c r="AL2909" s="1">
        <v>0</v>
      </c>
      <c r="AM2909" s="1">
        <v>-6.3365152896610617</v>
      </c>
    </row>
    <row r="2910" spans="5:39" x14ac:dyDescent="0.2">
      <c r="E2910" s="1" t="str">
        <f t="shared" si="45"/>
        <v>-0----0-1-</v>
      </c>
      <c r="F2910" s="1" t="s">
        <v>87</v>
      </c>
      <c r="G2910" s="1">
        <v>0</v>
      </c>
      <c r="H2910" s="1" t="s">
        <v>87</v>
      </c>
      <c r="I2910" s="1" t="s">
        <v>87</v>
      </c>
      <c r="J2910" s="1" t="s">
        <v>87</v>
      </c>
      <c r="K2910" s="1" t="s">
        <v>87</v>
      </c>
      <c r="L2910" s="1">
        <v>0</v>
      </c>
      <c r="M2910" s="1" t="s">
        <v>87</v>
      </c>
      <c r="N2910" s="1">
        <v>1</v>
      </c>
      <c r="O2910" s="1" t="s">
        <v>87</v>
      </c>
      <c r="P2910" s="1">
        <v>1915</v>
      </c>
      <c r="Q2910" s="1">
        <v>6626614</v>
      </c>
      <c r="R2910" s="1">
        <v>32161.563783615216</v>
      </c>
      <c r="S2910" s="1">
        <v>47.6728515625</v>
      </c>
      <c r="T2910" s="1">
        <v>-367.51553779829874</v>
      </c>
      <c r="U2910" s="1">
        <v>65.027567329727887</v>
      </c>
      <c r="V2910" s="1">
        <v>162.54470825195313</v>
      </c>
      <c r="W2910" s="1">
        <v>-115.37495422363281</v>
      </c>
      <c r="X2910" s="1">
        <v>-0.35873552355812643</v>
      </c>
      <c r="Y2910" s="1">
        <v>0.92834741845533775</v>
      </c>
      <c r="Z2910" s="1">
        <v>16.456383305259671</v>
      </c>
      <c r="AA2910" s="1">
        <v>55.948784703620881</v>
      </c>
      <c r="AB2910" s="1">
        <v>26.12818552582058</v>
      </c>
      <c r="AC2910" s="1">
        <v>0.51098494645983605</v>
      </c>
      <c r="AD2910" s="1">
        <v>2.7314100383695205E-2</v>
      </c>
      <c r="AE2910" s="1">
        <v>0.74876852642993841</v>
      </c>
      <c r="AF2910" s="1">
        <v>14.328313072105905</v>
      </c>
      <c r="AG2910" s="1">
        <v>1.4742639665790538</v>
      </c>
      <c r="AH2910" s="1">
        <v>5.1081561097555888</v>
      </c>
      <c r="AI2910" s="1">
        <v>16.769920012584024</v>
      </c>
      <c r="AJ2910" s="1">
        <v>1.6254470348358154</v>
      </c>
      <c r="AK2910" s="1">
        <v>0</v>
      </c>
      <c r="AL2910" s="1">
        <v>0</v>
      </c>
      <c r="AM2910" s="1">
        <v>1.2159769092375121</v>
      </c>
    </row>
    <row r="2911" spans="5:39" x14ac:dyDescent="0.2">
      <c r="E2911" s="1" t="str">
        <f t="shared" si="45"/>
        <v>-0----1-1-</v>
      </c>
      <c r="F2911" s="1" t="s">
        <v>87</v>
      </c>
      <c r="G2911" s="1">
        <v>0</v>
      </c>
      <c r="H2911" s="1" t="s">
        <v>87</v>
      </c>
      <c r="I2911" s="1" t="s">
        <v>87</v>
      </c>
      <c r="J2911" s="1" t="s">
        <v>87</v>
      </c>
      <c r="K2911" s="1" t="s">
        <v>87</v>
      </c>
      <c r="L2911" s="1">
        <v>1</v>
      </c>
      <c r="M2911" s="1" t="s">
        <v>87</v>
      </c>
      <c r="N2911" s="1">
        <v>1</v>
      </c>
      <c r="O2911" s="1" t="s">
        <v>87</v>
      </c>
      <c r="P2911" s="1">
        <v>488</v>
      </c>
      <c r="Q2911" s="1">
        <v>1824177</v>
      </c>
      <c r="R2911" s="1">
        <v>32310.293813842789</v>
      </c>
      <c r="S2911" s="1">
        <v>47.677360534667969</v>
      </c>
      <c r="T2911" s="1">
        <v>-263.04630378598642</v>
      </c>
      <c r="U2911" s="1">
        <v>55.448400690085357</v>
      </c>
      <c r="V2911" s="1">
        <v>139.94804382324219</v>
      </c>
      <c r="W2911" s="1">
        <v>-74.633590698242188</v>
      </c>
      <c r="X2911" s="1">
        <v>-0.23099013313913819</v>
      </c>
      <c r="Y2911" s="1">
        <v>0.62104719004789555</v>
      </c>
      <c r="Z2911" s="1">
        <v>10.913140555987715</v>
      </c>
      <c r="AA2911" s="1">
        <v>46.627438017253809</v>
      </c>
      <c r="AB2911" s="1">
        <v>39.640177460849472</v>
      </c>
      <c r="AC2911" s="1">
        <v>2.1981967758611143</v>
      </c>
      <c r="AD2911" s="1">
        <v>0</v>
      </c>
      <c r="AE2911" s="1">
        <v>0.11786136981224958</v>
      </c>
      <c r="AF2911" s="1">
        <v>8.5046023494430631</v>
      </c>
      <c r="AG2911" s="1">
        <v>7.0180819700226493E-2</v>
      </c>
      <c r="AH2911" s="1">
        <v>2.8322682453781591</v>
      </c>
      <c r="AI2911" s="1">
        <v>6.3538229214312318</v>
      </c>
      <c r="AJ2911" s="1">
        <v>1.3994804620742798</v>
      </c>
      <c r="AK2911" s="1">
        <v>0</v>
      </c>
      <c r="AL2911" s="1">
        <v>0</v>
      </c>
      <c r="AM2911" s="1">
        <v>-16.240003561527416</v>
      </c>
    </row>
    <row r="2912" spans="5:39" x14ac:dyDescent="0.2">
      <c r="E2912" s="1" t="str">
        <f t="shared" si="45"/>
        <v>-1----0-0-</v>
      </c>
      <c r="F2912" s="1" t="s">
        <v>87</v>
      </c>
      <c r="G2912" s="1">
        <v>1</v>
      </c>
      <c r="H2912" s="1" t="s">
        <v>87</v>
      </c>
      <c r="I2912" s="1" t="s">
        <v>87</v>
      </c>
      <c r="J2912" s="1" t="s">
        <v>87</v>
      </c>
      <c r="K2912" s="1" t="s">
        <v>87</v>
      </c>
      <c r="L2912" s="1">
        <v>0</v>
      </c>
      <c r="M2912" s="1" t="s">
        <v>87</v>
      </c>
      <c r="N2912" s="1">
        <v>0</v>
      </c>
      <c r="O2912" s="1" t="s">
        <v>87</v>
      </c>
      <c r="P2912" s="1">
        <v>3269</v>
      </c>
      <c r="Q2912" s="1">
        <v>4335214</v>
      </c>
      <c r="R2912" s="1">
        <v>53529.807473500332</v>
      </c>
      <c r="S2912" s="1">
        <v>54.042972564697266</v>
      </c>
      <c r="T2912" s="1">
        <v>-380.33210057480539</v>
      </c>
      <c r="U2912" s="1">
        <v>98.449061285336882</v>
      </c>
      <c r="V2912" s="1">
        <v>359.103515625</v>
      </c>
      <c r="W2912" s="1">
        <v>84.895088195800781</v>
      </c>
      <c r="X2912" s="1">
        <v>0.15859404732181726</v>
      </c>
      <c r="Y2912" s="1">
        <v>3.0932729041749728E-2</v>
      </c>
      <c r="Z2912" s="1">
        <v>1.8986144628615795</v>
      </c>
      <c r="AA2912" s="1">
        <v>27.703038419787351</v>
      </c>
      <c r="AB2912" s="1">
        <v>61.823038032263234</v>
      </c>
      <c r="AC2912" s="1">
        <v>8.4782435192357291</v>
      </c>
      <c r="AD2912" s="1">
        <v>6.6132836810362763E-2</v>
      </c>
      <c r="AE2912" s="1">
        <v>3.0932729041749728E-2</v>
      </c>
      <c r="AF2912" s="1">
        <v>1.2865800857812324</v>
      </c>
      <c r="AG2912" s="1">
        <v>-24.625559107126218</v>
      </c>
      <c r="AH2912" s="1">
        <v>10.421873863506873</v>
      </c>
      <c r="AI2912" s="1">
        <v>3.1093840950842457</v>
      </c>
      <c r="AJ2912" s="1">
        <v>3.5910351276397705</v>
      </c>
      <c r="AK2912" s="1">
        <v>0</v>
      </c>
      <c r="AL2912" s="1">
        <v>0</v>
      </c>
      <c r="AM2912" s="1">
        <v>18.768911919145125</v>
      </c>
    </row>
    <row r="2913" spans="5:39" x14ac:dyDescent="0.2">
      <c r="E2913" s="1" t="str">
        <f t="shared" si="45"/>
        <v>-1----1-0-</v>
      </c>
      <c r="F2913" s="1" t="s">
        <v>87</v>
      </c>
      <c r="G2913" s="1">
        <v>1</v>
      </c>
      <c r="H2913" s="1" t="s">
        <v>87</v>
      </c>
      <c r="I2913" s="1" t="s">
        <v>87</v>
      </c>
      <c r="J2913" s="1" t="s">
        <v>87</v>
      </c>
      <c r="K2913" s="1" t="s">
        <v>87</v>
      </c>
      <c r="L2913" s="1">
        <v>1</v>
      </c>
      <c r="M2913" s="1" t="s">
        <v>87</v>
      </c>
      <c r="N2913" s="1">
        <v>0</v>
      </c>
      <c r="O2913" s="1" t="s">
        <v>87</v>
      </c>
      <c r="P2913" s="1">
        <v>1716</v>
      </c>
      <c r="Q2913" s="1">
        <v>2304925</v>
      </c>
      <c r="R2913" s="1">
        <v>53617.895982722301</v>
      </c>
      <c r="S2913" s="1">
        <v>52.681625366210938</v>
      </c>
      <c r="T2913" s="1">
        <v>-267.87958756342192</v>
      </c>
      <c r="U2913" s="1">
        <v>88.337863809161803</v>
      </c>
      <c r="V2913" s="1">
        <v>352.17501831054688</v>
      </c>
      <c r="W2913" s="1">
        <v>137.80241394042969</v>
      </c>
      <c r="X2913" s="1">
        <v>0.25700824587528537</v>
      </c>
      <c r="Y2913" s="1">
        <v>0.26117986485460482</v>
      </c>
      <c r="Z2913" s="1">
        <v>0.32356801197435925</v>
      </c>
      <c r="AA2913" s="1">
        <v>20.006247491783895</v>
      </c>
      <c r="AB2913" s="1">
        <v>65.431326398906691</v>
      </c>
      <c r="AC2913" s="1">
        <v>13.860667917611202</v>
      </c>
      <c r="AD2913" s="1">
        <v>0.11701031486924737</v>
      </c>
      <c r="AE2913" s="1">
        <v>0.26117986485460482</v>
      </c>
      <c r="AF2913" s="1">
        <v>0.16581884443094677</v>
      </c>
      <c r="AG2913" s="1">
        <v>-42.112553211927263</v>
      </c>
      <c r="AH2913" s="1">
        <v>6.5707885463217304</v>
      </c>
      <c r="AI2913" s="1">
        <v>7.6401766412540209</v>
      </c>
      <c r="AJ2913" s="1">
        <v>3.5217502117156982</v>
      </c>
      <c r="AK2913" s="1">
        <v>0</v>
      </c>
      <c r="AL2913" s="1">
        <v>0</v>
      </c>
      <c r="AM2913" s="1">
        <v>-6.9292863409286722</v>
      </c>
    </row>
    <row r="2914" spans="5:39" x14ac:dyDescent="0.2">
      <c r="E2914" s="1" t="str">
        <f t="shared" si="45"/>
        <v>-1----0-1-</v>
      </c>
      <c r="F2914" s="1" t="s">
        <v>87</v>
      </c>
      <c r="G2914" s="1">
        <v>1</v>
      </c>
      <c r="H2914" s="1" t="s">
        <v>87</v>
      </c>
      <c r="I2914" s="1" t="s">
        <v>87</v>
      </c>
      <c r="J2914" s="1" t="s">
        <v>87</v>
      </c>
      <c r="K2914" s="1" t="s">
        <v>87</v>
      </c>
      <c r="L2914" s="1">
        <v>0</v>
      </c>
      <c r="M2914" s="1" t="s">
        <v>87</v>
      </c>
      <c r="N2914" s="1">
        <v>1</v>
      </c>
      <c r="O2914" s="1" t="s">
        <v>87</v>
      </c>
      <c r="P2914" s="1">
        <v>1184</v>
      </c>
      <c r="Q2914" s="1">
        <v>1550539</v>
      </c>
      <c r="R2914" s="1">
        <v>51294.143102221533</v>
      </c>
      <c r="S2914" s="1">
        <v>51.980266571044922</v>
      </c>
      <c r="T2914" s="1">
        <v>-478.94678249378518</v>
      </c>
      <c r="U2914" s="1">
        <v>93.391229324799895</v>
      </c>
      <c r="V2914" s="1">
        <v>362.23004150390625</v>
      </c>
      <c r="W2914" s="1">
        <v>12.088400840759277</v>
      </c>
      <c r="X2914" s="1">
        <v>2.3566824806233545E-2</v>
      </c>
      <c r="Y2914" s="1">
        <v>0.41940254324463944</v>
      </c>
      <c r="Z2914" s="1">
        <v>2.4356046510278038</v>
      </c>
      <c r="AA2914" s="1">
        <v>33.82565675548954</v>
      </c>
      <c r="AB2914" s="1">
        <v>60.992919236471963</v>
      </c>
      <c r="AC2914" s="1">
        <v>2.3264168137660515</v>
      </c>
      <c r="AD2914" s="1">
        <v>0</v>
      </c>
      <c r="AE2914" s="1">
        <v>6.5912563308630087E-2</v>
      </c>
      <c r="AF2914" s="1">
        <v>1.9308769402124035</v>
      </c>
      <c r="AG2914" s="1">
        <v>-9.838102872062759</v>
      </c>
      <c r="AH2914" s="1">
        <v>10.304887671943375</v>
      </c>
      <c r="AI2914" s="1">
        <v>5.6460762180065309</v>
      </c>
      <c r="AJ2914" s="1">
        <v>3.622300386428833</v>
      </c>
      <c r="AK2914" s="1">
        <v>0</v>
      </c>
      <c r="AL2914" s="1">
        <v>0</v>
      </c>
      <c r="AM2914" s="1">
        <v>29.30105539833351</v>
      </c>
    </row>
    <row r="2915" spans="5:39" x14ac:dyDescent="0.2">
      <c r="E2915" s="1" t="str">
        <f t="shared" si="45"/>
        <v>-1----1-1-</v>
      </c>
      <c r="F2915" s="1" t="s">
        <v>87</v>
      </c>
      <c r="G2915" s="1">
        <v>1</v>
      </c>
      <c r="H2915" s="1" t="s">
        <v>87</v>
      </c>
      <c r="I2915" s="1" t="s">
        <v>87</v>
      </c>
      <c r="J2915" s="1" t="s">
        <v>87</v>
      </c>
      <c r="K2915" s="1" t="s">
        <v>87</v>
      </c>
      <c r="L2915" s="1">
        <v>1</v>
      </c>
      <c r="M2915" s="1" t="s">
        <v>87</v>
      </c>
      <c r="N2915" s="1">
        <v>1</v>
      </c>
      <c r="O2915" s="1" t="s">
        <v>87</v>
      </c>
      <c r="P2915" s="1">
        <v>232</v>
      </c>
      <c r="Q2915" s="1">
        <v>287749</v>
      </c>
      <c r="R2915" s="1">
        <v>52571.815236338625</v>
      </c>
      <c r="S2915" s="1">
        <v>50.820354461669922</v>
      </c>
      <c r="T2915" s="1">
        <v>-390.71836188440807</v>
      </c>
      <c r="U2915" s="1">
        <v>80.656041182375844</v>
      </c>
      <c r="V2915" s="1">
        <v>337.08682250976563</v>
      </c>
      <c r="W2915" s="1">
        <v>39.477291107177734</v>
      </c>
      <c r="X2915" s="1">
        <v>7.5092120996214512E-2</v>
      </c>
      <c r="Y2915" s="1">
        <v>0</v>
      </c>
      <c r="Z2915" s="1">
        <v>0.42710834790042712</v>
      </c>
      <c r="AA2915" s="1">
        <v>31.718963402131717</v>
      </c>
      <c r="AB2915" s="1">
        <v>64.674421110064671</v>
      </c>
      <c r="AC2915" s="1">
        <v>3.1795071399031793</v>
      </c>
      <c r="AD2915" s="1">
        <v>0</v>
      </c>
      <c r="AE2915" s="1">
        <v>0</v>
      </c>
      <c r="AF2915" s="1">
        <v>0.42710834790042712</v>
      </c>
      <c r="AG2915" s="1">
        <v>-26.655307265252105</v>
      </c>
      <c r="AH2915" s="1">
        <v>5.9296332363228101</v>
      </c>
      <c r="AI2915" s="1">
        <v>6.28512945231917E-2</v>
      </c>
      <c r="AJ2915" s="1">
        <v>3.370868444442749</v>
      </c>
      <c r="AK2915" s="1">
        <v>0</v>
      </c>
      <c r="AL2915" s="1">
        <v>0</v>
      </c>
      <c r="AM2915" s="1">
        <v>33.11559656822952</v>
      </c>
    </row>
    <row r="2916" spans="5:39" x14ac:dyDescent="0.2">
      <c r="E2916" s="1" t="str">
        <f t="shared" si="45"/>
        <v>-001------</v>
      </c>
      <c r="F2916" s="1" t="s">
        <v>87</v>
      </c>
      <c r="G2916" s="1">
        <v>0</v>
      </c>
      <c r="H2916" s="1">
        <v>0</v>
      </c>
      <c r="I2916" s="1">
        <v>1</v>
      </c>
      <c r="J2916" s="1" t="s">
        <v>87</v>
      </c>
      <c r="K2916" s="1" t="s">
        <v>87</v>
      </c>
      <c r="L2916" s="1" t="s">
        <v>87</v>
      </c>
      <c r="M2916" s="1" t="s">
        <v>87</v>
      </c>
      <c r="N2916" s="1" t="s">
        <v>87</v>
      </c>
      <c r="O2916" s="1" t="s">
        <v>87</v>
      </c>
      <c r="P2916" s="1">
        <v>2231</v>
      </c>
      <c r="Q2916" s="1">
        <v>9028962</v>
      </c>
      <c r="R2916" s="1">
        <v>13679.426651173782</v>
      </c>
      <c r="S2916" s="1">
        <v>13.692276000976563</v>
      </c>
      <c r="T2916" s="1">
        <v>-155.46796323581671</v>
      </c>
      <c r="U2916" s="1">
        <v>59.657292961622382</v>
      </c>
      <c r="V2916" s="1">
        <v>137.65318298339844</v>
      </c>
      <c r="W2916" s="1">
        <v>39.827354431152344</v>
      </c>
      <c r="X2916" s="1">
        <v>0.29114783423861484</v>
      </c>
      <c r="Y2916" s="1">
        <v>0.67368762876618593</v>
      </c>
      <c r="Z2916" s="1">
        <v>7.9349542062531659</v>
      </c>
      <c r="AA2916" s="1">
        <v>23.826692370618019</v>
      </c>
      <c r="AB2916" s="1">
        <v>49.826912550966547</v>
      </c>
      <c r="AC2916" s="1">
        <v>16.832256022342325</v>
      </c>
      <c r="AD2916" s="1">
        <v>0.90549722105376007</v>
      </c>
      <c r="AE2916" s="1">
        <v>0.67368762876618593</v>
      </c>
      <c r="AF2916" s="1">
        <v>7.9349542062531659</v>
      </c>
      <c r="AG2916" s="1">
        <v>-11.199195077771897</v>
      </c>
      <c r="AH2916" s="1">
        <v>1.5017795678960022</v>
      </c>
      <c r="AI2916" s="1">
        <v>7.0344030319393296</v>
      </c>
      <c r="AJ2916" s="1">
        <v>1.376531720161438</v>
      </c>
      <c r="AK2916" s="1">
        <v>0</v>
      </c>
      <c r="AL2916" s="1">
        <v>0</v>
      </c>
      <c r="AM2916" s="1">
        <v>0.64786296884717998</v>
      </c>
    </row>
    <row r="2917" spans="5:39" x14ac:dyDescent="0.2">
      <c r="E2917" s="1" t="str">
        <f t="shared" si="45"/>
        <v>-002------</v>
      </c>
      <c r="F2917" s="1" t="s">
        <v>87</v>
      </c>
      <c r="G2917" s="1">
        <v>0</v>
      </c>
      <c r="H2917" s="1">
        <v>0</v>
      </c>
      <c r="I2917" s="1">
        <v>2</v>
      </c>
      <c r="J2917" s="1" t="s">
        <v>87</v>
      </c>
      <c r="K2917" s="1" t="s">
        <v>87</v>
      </c>
      <c r="L2917" s="1" t="s">
        <v>87</v>
      </c>
      <c r="M2917" s="1" t="s">
        <v>87</v>
      </c>
      <c r="N2917" s="1" t="s">
        <v>87</v>
      </c>
      <c r="O2917" s="1" t="s">
        <v>87</v>
      </c>
      <c r="P2917" s="1">
        <v>1460</v>
      </c>
      <c r="Q2917" s="1">
        <v>5504266</v>
      </c>
      <c r="R2917" s="1">
        <v>26511.306063276053</v>
      </c>
      <c r="S2917" s="1">
        <v>48.344966888427734</v>
      </c>
      <c r="T2917" s="1">
        <v>-243.20173156794178</v>
      </c>
      <c r="U2917" s="1">
        <v>69.228692956805887</v>
      </c>
      <c r="V2917" s="1">
        <v>144.58372497558594</v>
      </c>
      <c r="W2917" s="1">
        <v>-21.034856796264648</v>
      </c>
      <c r="X2917" s="1">
        <v>-7.9342966906494727E-2</v>
      </c>
      <c r="Y2917" s="1">
        <v>0</v>
      </c>
      <c r="Z2917" s="1">
        <v>8.711424920234597</v>
      </c>
      <c r="AA2917" s="1">
        <v>48.699172605393706</v>
      </c>
      <c r="AB2917" s="1">
        <v>39.645249702685156</v>
      </c>
      <c r="AC2917" s="1">
        <v>2.9441527716865425</v>
      </c>
      <c r="AD2917" s="1">
        <v>0</v>
      </c>
      <c r="AE2917" s="1">
        <v>0</v>
      </c>
      <c r="AF2917" s="1">
        <v>8.711424920234597</v>
      </c>
      <c r="AG2917" s="1">
        <v>0.42065655283315628</v>
      </c>
      <c r="AH2917" s="1">
        <v>3.1471697412709867</v>
      </c>
      <c r="AI2917" s="1">
        <v>6.4961328933410911</v>
      </c>
      <c r="AJ2917" s="1">
        <v>1.4458372592926025</v>
      </c>
      <c r="AK2917" s="1">
        <v>0</v>
      </c>
      <c r="AL2917" s="1">
        <v>0</v>
      </c>
      <c r="AM2917" s="1">
        <v>-1.7095053131919669</v>
      </c>
    </row>
    <row r="2918" spans="5:39" x14ac:dyDescent="0.2">
      <c r="E2918" s="1" t="str">
        <f t="shared" si="45"/>
        <v>-003------</v>
      </c>
      <c r="F2918" s="1" t="s">
        <v>87</v>
      </c>
      <c r="G2918" s="1">
        <v>0</v>
      </c>
      <c r="H2918" s="1">
        <v>0</v>
      </c>
      <c r="I2918" s="1">
        <v>3</v>
      </c>
      <c r="J2918" s="1" t="s">
        <v>87</v>
      </c>
      <c r="K2918" s="1" t="s">
        <v>87</v>
      </c>
      <c r="L2918" s="1" t="s">
        <v>87</v>
      </c>
      <c r="M2918" s="1" t="s">
        <v>87</v>
      </c>
      <c r="N2918" s="1" t="s">
        <v>87</v>
      </c>
      <c r="O2918" s="1" t="s">
        <v>87</v>
      </c>
      <c r="P2918" s="1">
        <v>240</v>
      </c>
      <c r="Q2918" s="1">
        <v>816476</v>
      </c>
      <c r="R2918" s="1">
        <v>64431.313298449524</v>
      </c>
      <c r="S2918" s="1">
        <v>90.149452209472656</v>
      </c>
      <c r="T2918" s="1">
        <v>-372.15236575749054</v>
      </c>
      <c r="U2918" s="1">
        <v>94.499820537389809</v>
      </c>
      <c r="V2918" s="1">
        <v>157.58221435546875</v>
      </c>
      <c r="W2918" s="1">
        <v>-138.63323974609375</v>
      </c>
      <c r="X2918" s="1">
        <v>-0.21516438614860553</v>
      </c>
      <c r="Y2918" s="1">
        <v>0</v>
      </c>
      <c r="Z2918" s="1">
        <v>3.1017445705691289</v>
      </c>
      <c r="AA2918" s="1">
        <v>70.241378803541082</v>
      </c>
      <c r="AB2918" s="1">
        <v>26.656876625889797</v>
      </c>
      <c r="AC2918" s="1">
        <v>0</v>
      </c>
      <c r="AD2918" s="1">
        <v>0</v>
      </c>
      <c r="AE2918" s="1">
        <v>0</v>
      </c>
      <c r="AF2918" s="1">
        <v>0</v>
      </c>
      <c r="AG2918" s="1">
        <v>-1.9915593763593975E-2</v>
      </c>
      <c r="AH2918" s="1">
        <v>6.9448498748266037</v>
      </c>
      <c r="AI2918" s="1">
        <v>0</v>
      </c>
      <c r="AJ2918" s="1">
        <v>1.5758222341537476</v>
      </c>
      <c r="AK2918" s="1">
        <v>0</v>
      </c>
      <c r="AL2918" s="1">
        <v>0</v>
      </c>
      <c r="AM2918" s="1">
        <v>-25.487852248293805</v>
      </c>
    </row>
    <row r="2919" spans="5:39" x14ac:dyDescent="0.2">
      <c r="E2919" s="1" t="str">
        <f t="shared" si="45"/>
        <v>-011------</v>
      </c>
      <c r="F2919" s="1" t="s">
        <v>87</v>
      </c>
      <c r="G2919" s="1">
        <v>0</v>
      </c>
      <c r="H2919" s="1">
        <v>1</v>
      </c>
      <c r="I2919" s="1">
        <v>1</v>
      </c>
      <c r="J2919" s="1" t="s">
        <v>87</v>
      </c>
      <c r="K2919" s="1" t="s">
        <v>87</v>
      </c>
      <c r="L2919" s="1" t="s">
        <v>87</v>
      </c>
      <c r="M2919" s="1" t="s">
        <v>87</v>
      </c>
      <c r="N2919" s="1" t="s">
        <v>87</v>
      </c>
      <c r="O2919" s="1" t="s">
        <v>87</v>
      </c>
      <c r="P2919" s="1">
        <v>1053</v>
      </c>
      <c r="Q2919" s="1">
        <v>3161059</v>
      </c>
      <c r="R2919" s="1">
        <v>15217.137671418721</v>
      </c>
      <c r="S2919" s="1">
        <v>16.087757110595703</v>
      </c>
      <c r="T2919" s="1">
        <v>-158.55047070352464</v>
      </c>
      <c r="U2919" s="1">
        <v>56.167990639899585</v>
      </c>
      <c r="V2919" s="1">
        <v>149.94996643066406</v>
      </c>
      <c r="W2919" s="1">
        <v>54.684623718261719</v>
      </c>
      <c r="X2919" s="1">
        <v>0.35936208831817301</v>
      </c>
      <c r="Y2919" s="1">
        <v>0.25820460801269446</v>
      </c>
      <c r="Z2919" s="1">
        <v>7.0739584424080668</v>
      </c>
      <c r="AA2919" s="1">
        <v>23.220256249566994</v>
      </c>
      <c r="AB2919" s="1">
        <v>50.062399974185865</v>
      </c>
      <c r="AC2919" s="1">
        <v>18.666845509685203</v>
      </c>
      <c r="AD2919" s="1">
        <v>0.71833521614117291</v>
      </c>
      <c r="AE2919" s="1">
        <v>0.25820460801269446</v>
      </c>
      <c r="AF2919" s="1">
        <v>7.0739584424080668</v>
      </c>
      <c r="AG2919" s="1">
        <v>-23.070669699724689</v>
      </c>
      <c r="AH2919" s="1">
        <v>2.0948535870427163</v>
      </c>
      <c r="AI2919" s="1">
        <v>6.9429484024463655</v>
      </c>
      <c r="AJ2919" s="1">
        <v>1.4994996786117554</v>
      </c>
      <c r="AK2919" s="1">
        <v>0</v>
      </c>
      <c r="AL2919" s="1">
        <v>0</v>
      </c>
      <c r="AM2919" s="1">
        <v>21.150002087567415</v>
      </c>
    </row>
    <row r="2920" spans="5:39" x14ac:dyDescent="0.2">
      <c r="E2920" s="1" t="str">
        <f t="shared" si="45"/>
        <v>-012------</v>
      </c>
      <c r="F2920" s="1" t="s">
        <v>87</v>
      </c>
      <c r="G2920" s="1">
        <v>0</v>
      </c>
      <c r="H2920" s="1">
        <v>1</v>
      </c>
      <c r="I2920" s="1">
        <v>2</v>
      </c>
      <c r="J2920" s="1" t="s">
        <v>87</v>
      </c>
      <c r="K2920" s="1" t="s">
        <v>87</v>
      </c>
      <c r="L2920" s="1" t="s">
        <v>87</v>
      </c>
      <c r="M2920" s="1" t="s">
        <v>87</v>
      </c>
      <c r="N2920" s="1" t="s">
        <v>87</v>
      </c>
      <c r="O2920" s="1" t="s">
        <v>87</v>
      </c>
      <c r="P2920" s="1">
        <v>2858</v>
      </c>
      <c r="Q2920" s="1">
        <v>9121604</v>
      </c>
      <c r="R2920" s="1">
        <v>34363.022750240445</v>
      </c>
      <c r="S2920" s="1">
        <v>58.15826416015625</v>
      </c>
      <c r="T2920" s="1">
        <v>-285.4325804152287</v>
      </c>
      <c r="U2920" s="1">
        <v>70.879108510322567</v>
      </c>
      <c r="V2920" s="1">
        <v>172.4725341796875</v>
      </c>
      <c r="W2920" s="1">
        <v>20.718450546264648</v>
      </c>
      <c r="X2920" s="1">
        <v>6.0292863921930964E-2</v>
      </c>
      <c r="Y2920" s="1">
        <v>0.52571894153703669</v>
      </c>
      <c r="Z2920" s="1">
        <v>5.0396289950758666</v>
      </c>
      <c r="AA2920" s="1">
        <v>38.86566441603911</v>
      </c>
      <c r="AB2920" s="1">
        <v>50.21807568054917</v>
      </c>
      <c r="AC2920" s="1">
        <v>5.2733927059319825</v>
      </c>
      <c r="AD2920" s="1">
        <v>7.7519260866838774E-2</v>
      </c>
      <c r="AE2920" s="1">
        <v>0.52571894153703669</v>
      </c>
      <c r="AF2920" s="1">
        <v>5.0396289950758666</v>
      </c>
      <c r="AG2920" s="1">
        <v>-0.80676998979810755</v>
      </c>
      <c r="AH2920" s="1">
        <v>5.41838244138662</v>
      </c>
      <c r="AI2920" s="1">
        <v>13.80801678885771</v>
      </c>
      <c r="AJ2920" s="1">
        <v>1.7247252464294434</v>
      </c>
      <c r="AK2920" s="1">
        <v>0</v>
      </c>
      <c r="AL2920" s="1">
        <v>0</v>
      </c>
      <c r="AM2920" s="1">
        <v>44.379764730066114</v>
      </c>
    </row>
    <row r="2921" spans="5:39" x14ac:dyDescent="0.2">
      <c r="E2921" s="1" t="str">
        <f t="shared" si="45"/>
        <v>-013------</v>
      </c>
      <c r="F2921" s="1" t="s">
        <v>87</v>
      </c>
      <c r="G2921" s="1">
        <v>0</v>
      </c>
      <c r="H2921" s="1">
        <v>1</v>
      </c>
      <c r="I2921" s="1">
        <v>3</v>
      </c>
      <c r="J2921" s="1" t="s">
        <v>87</v>
      </c>
      <c r="K2921" s="1" t="s">
        <v>87</v>
      </c>
      <c r="L2921" s="1" t="s">
        <v>87</v>
      </c>
      <c r="M2921" s="1" t="s">
        <v>87</v>
      </c>
      <c r="N2921" s="1" t="s">
        <v>87</v>
      </c>
      <c r="O2921" s="1" t="s">
        <v>87</v>
      </c>
      <c r="P2921" s="1">
        <v>1641</v>
      </c>
      <c r="Q2921" s="1">
        <v>5008884</v>
      </c>
      <c r="R2921" s="1">
        <v>71844.764404133646</v>
      </c>
      <c r="S2921" s="1">
        <v>90.715400695800781</v>
      </c>
      <c r="T2921" s="1">
        <v>-413.44947019434358</v>
      </c>
      <c r="U2921" s="1">
        <v>75.969918102172983</v>
      </c>
      <c r="V2921" s="1">
        <v>183.55070495605469</v>
      </c>
      <c r="W2921" s="1">
        <v>-240.85427856445313</v>
      </c>
      <c r="X2921" s="1">
        <v>-0.33524263119525993</v>
      </c>
      <c r="Y2921" s="1">
        <v>1.2086923953519386</v>
      </c>
      <c r="Z2921" s="1">
        <v>7.7571970123484588</v>
      </c>
      <c r="AA2921" s="1">
        <v>68.519095271521564</v>
      </c>
      <c r="AB2921" s="1">
        <v>22.23990413832702</v>
      </c>
      <c r="AC2921" s="1">
        <v>0.27511118245102101</v>
      </c>
      <c r="AD2921" s="1">
        <v>0</v>
      </c>
      <c r="AE2921" s="1">
        <v>0</v>
      </c>
      <c r="AF2921" s="1">
        <v>0</v>
      </c>
      <c r="AG2921" s="1">
        <v>0</v>
      </c>
      <c r="AH2921" s="1">
        <v>10.235044445953235</v>
      </c>
      <c r="AI2921" s="1">
        <v>0</v>
      </c>
      <c r="AJ2921" s="1">
        <v>1.8355070352554321</v>
      </c>
      <c r="AK2921" s="1">
        <v>0</v>
      </c>
      <c r="AL2921" s="1">
        <v>0</v>
      </c>
      <c r="AM2921" s="1">
        <v>-97.160479975013487</v>
      </c>
    </row>
    <row r="2922" spans="5:39" x14ac:dyDescent="0.2">
      <c r="E2922" s="1" t="str">
        <f t="shared" si="45"/>
        <v>-101------</v>
      </c>
      <c r="F2922" s="1" t="s">
        <v>87</v>
      </c>
      <c r="G2922" s="1">
        <v>1</v>
      </c>
      <c r="H2922" s="1">
        <v>0</v>
      </c>
      <c r="I2922" s="1">
        <v>1</v>
      </c>
      <c r="J2922" s="1" t="s">
        <v>87</v>
      </c>
      <c r="K2922" s="1" t="s">
        <v>87</v>
      </c>
      <c r="L2922" s="1" t="s">
        <v>87</v>
      </c>
      <c r="M2922" s="1" t="s">
        <v>87</v>
      </c>
      <c r="N2922" s="1" t="s">
        <v>87</v>
      </c>
      <c r="O2922" s="1" t="s">
        <v>87</v>
      </c>
      <c r="P2922" s="1">
        <v>585</v>
      </c>
      <c r="Q2922" s="1">
        <v>663005</v>
      </c>
      <c r="R2922" s="1">
        <v>22414.848661331631</v>
      </c>
      <c r="S2922" s="1">
        <v>14.614458084106445</v>
      </c>
      <c r="T2922" s="1">
        <v>-165.4716609582502</v>
      </c>
      <c r="U2922" s="1">
        <v>84.947253064792477</v>
      </c>
      <c r="V2922" s="1">
        <v>332.23837280273438</v>
      </c>
      <c r="W2922" s="1">
        <v>122.09758758544922</v>
      </c>
      <c r="X2922" s="1">
        <v>0.54471743008500684</v>
      </c>
      <c r="Y2922" s="1">
        <v>0</v>
      </c>
      <c r="Z2922" s="1">
        <v>1.8425200413269887</v>
      </c>
      <c r="AA2922" s="1">
        <v>9.4943477047684404</v>
      </c>
      <c r="AB2922" s="1">
        <v>73.674255850257538</v>
      </c>
      <c r="AC2922" s="1">
        <v>14.98887640364703</v>
      </c>
      <c r="AD2922" s="1">
        <v>0</v>
      </c>
      <c r="AE2922" s="1">
        <v>0</v>
      </c>
      <c r="AF2922" s="1">
        <v>1.8425200413269887</v>
      </c>
      <c r="AG2922" s="1">
        <v>-134.87736493455103</v>
      </c>
      <c r="AH2922" s="1">
        <v>1.6777175311039807</v>
      </c>
      <c r="AI2922" s="1">
        <v>1.8964227197865446</v>
      </c>
      <c r="AJ2922" s="1">
        <v>3.3223836421966553</v>
      </c>
      <c r="AK2922" s="1">
        <v>0</v>
      </c>
      <c r="AL2922" s="1">
        <v>0</v>
      </c>
      <c r="AM2922" s="1">
        <v>1.6868423663940848</v>
      </c>
    </row>
    <row r="2923" spans="5:39" x14ac:dyDescent="0.2">
      <c r="E2923" s="1" t="str">
        <f t="shared" si="45"/>
        <v>-102------</v>
      </c>
      <c r="F2923" s="1" t="s">
        <v>87</v>
      </c>
      <c r="G2923" s="1">
        <v>1</v>
      </c>
      <c r="H2923" s="1">
        <v>0</v>
      </c>
      <c r="I2923" s="1">
        <v>2</v>
      </c>
      <c r="J2923" s="1" t="s">
        <v>87</v>
      </c>
      <c r="K2923" s="1" t="s">
        <v>87</v>
      </c>
      <c r="L2923" s="1" t="s">
        <v>87</v>
      </c>
      <c r="M2923" s="1" t="s">
        <v>87</v>
      </c>
      <c r="N2923" s="1" t="s">
        <v>87</v>
      </c>
      <c r="O2923" s="1" t="s">
        <v>87</v>
      </c>
      <c r="P2923" s="1">
        <v>180</v>
      </c>
      <c r="Q2923" s="1">
        <v>275340</v>
      </c>
      <c r="R2923" s="1">
        <v>44710.140973047273</v>
      </c>
      <c r="S2923" s="1">
        <v>50.259361267089844</v>
      </c>
      <c r="T2923" s="1">
        <v>-295.8579479275445</v>
      </c>
      <c r="U2923" s="1">
        <v>110.13140880156826</v>
      </c>
      <c r="V2923" s="1">
        <v>352.5067138671875</v>
      </c>
      <c r="W2923" s="1">
        <v>202.05465698242188</v>
      </c>
      <c r="X2923" s="1">
        <v>0.45192131490756643</v>
      </c>
      <c r="Y2923" s="1">
        <v>0</v>
      </c>
      <c r="Z2923" s="1">
        <v>0.12021500690055931</v>
      </c>
      <c r="AA2923" s="1">
        <v>16.619452313503306</v>
      </c>
      <c r="AB2923" s="1">
        <v>73.246894748311178</v>
      </c>
      <c r="AC2923" s="1">
        <v>10.013437931284956</v>
      </c>
      <c r="AD2923" s="1">
        <v>0</v>
      </c>
      <c r="AE2923" s="1">
        <v>0</v>
      </c>
      <c r="AF2923" s="1">
        <v>0.12021500690055931</v>
      </c>
      <c r="AG2923" s="1">
        <v>-34.915135359646897</v>
      </c>
      <c r="AH2923" s="1">
        <v>8.8232222554227704</v>
      </c>
      <c r="AI2923" s="1">
        <v>0.13892465303444687</v>
      </c>
      <c r="AJ2923" s="1">
        <v>3.5250670909881592</v>
      </c>
      <c r="AK2923" s="1">
        <v>0</v>
      </c>
      <c r="AL2923" s="1">
        <v>0</v>
      </c>
      <c r="AM2923" s="1">
        <v>61.227473477861452</v>
      </c>
    </row>
    <row r="2924" spans="5:39" x14ac:dyDescent="0.2">
      <c r="E2924" s="1" t="str">
        <f t="shared" si="45"/>
        <v>-103------</v>
      </c>
      <c r="F2924" s="1" t="s">
        <v>87</v>
      </c>
      <c r="G2924" s="1">
        <v>1</v>
      </c>
      <c r="H2924" s="1">
        <v>0</v>
      </c>
      <c r="I2924" s="1">
        <v>3</v>
      </c>
      <c r="J2924" s="1" t="s">
        <v>87</v>
      </c>
      <c r="K2924" s="1" t="s">
        <v>87</v>
      </c>
      <c r="L2924" s="1" t="s">
        <v>87</v>
      </c>
      <c r="M2924" s="1" t="s">
        <v>87</v>
      </c>
      <c r="N2924" s="1" t="s">
        <v>87</v>
      </c>
      <c r="O2924" s="1" t="s">
        <v>87</v>
      </c>
      <c r="P2924" s="1">
        <v>27</v>
      </c>
      <c r="Q2924" s="1">
        <v>64472</v>
      </c>
      <c r="R2924" s="1">
        <v>92783.119065333478</v>
      </c>
      <c r="S2924" s="1">
        <v>89.745674133300781</v>
      </c>
      <c r="T2924" s="1">
        <v>-468.52828305244924</v>
      </c>
      <c r="U2924" s="1">
        <v>86.533502073005664</v>
      </c>
      <c r="V2924" s="1">
        <v>348.15267944335938</v>
      </c>
      <c r="W2924" s="1">
        <v>26.488353729248047</v>
      </c>
      <c r="X2924" s="1">
        <v>2.8548677815623123E-2</v>
      </c>
      <c r="Y2924" s="1">
        <v>0</v>
      </c>
      <c r="Z2924" s="1">
        <v>0</v>
      </c>
      <c r="AA2924" s="1">
        <v>39.814182901104353</v>
      </c>
      <c r="AB2924" s="1">
        <v>60.185817098895647</v>
      </c>
      <c r="AC2924" s="1">
        <v>0</v>
      </c>
      <c r="AD2924" s="1">
        <v>0</v>
      </c>
      <c r="AE2924" s="1">
        <v>0</v>
      </c>
      <c r="AF2924" s="1">
        <v>0</v>
      </c>
      <c r="AG2924" s="1">
        <v>-3.4851539300028094</v>
      </c>
      <c r="AH2924" s="1">
        <v>15.501954785025228</v>
      </c>
      <c r="AI2924" s="1">
        <v>0</v>
      </c>
      <c r="AJ2924" s="1">
        <v>3.4815268516540527</v>
      </c>
      <c r="AK2924" s="1">
        <v>0</v>
      </c>
      <c r="AL2924" s="1">
        <v>1</v>
      </c>
      <c r="AM2924" s="1">
        <v>48.313647637626843</v>
      </c>
    </row>
    <row r="2925" spans="5:39" x14ac:dyDescent="0.2">
      <c r="E2925" s="1" t="str">
        <f t="shared" si="45"/>
        <v>-111------</v>
      </c>
      <c r="F2925" s="1" t="s">
        <v>87</v>
      </c>
      <c r="G2925" s="1">
        <v>1</v>
      </c>
      <c r="H2925" s="1">
        <v>1</v>
      </c>
      <c r="I2925" s="1">
        <v>1</v>
      </c>
      <c r="J2925" s="1" t="s">
        <v>87</v>
      </c>
      <c r="K2925" s="1" t="s">
        <v>87</v>
      </c>
      <c r="L2925" s="1" t="s">
        <v>87</v>
      </c>
      <c r="M2925" s="1" t="s">
        <v>87</v>
      </c>
      <c r="N2925" s="1" t="s">
        <v>87</v>
      </c>
      <c r="O2925" s="1" t="s">
        <v>87</v>
      </c>
      <c r="P2925" s="1">
        <v>1343</v>
      </c>
      <c r="Q2925" s="1">
        <v>1417454</v>
      </c>
      <c r="R2925" s="1">
        <v>27343.208148594098</v>
      </c>
      <c r="S2925" s="1">
        <v>19.253925323486328</v>
      </c>
      <c r="T2925" s="1">
        <v>-258.25564662943083</v>
      </c>
      <c r="U2925" s="1">
        <v>93.431752532091508</v>
      </c>
      <c r="V2925" s="1">
        <v>360.7862548828125</v>
      </c>
      <c r="W2925" s="1">
        <v>170.62149047851563</v>
      </c>
      <c r="X2925" s="1">
        <v>0.6239995305279803</v>
      </c>
      <c r="Y2925" s="1">
        <v>0.13439589573982647</v>
      </c>
      <c r="Z2925" s="1">
        <v>1.0528736735019266</v>
      </c>
      <c r="AA2925" s="1">
        <v>16.377321592093992</v>
      </c>
      <c r="AB2925" s="1">
        <v>58.12400261313595</v>
      </c>
      <c r="AC2925" s="1">
        <v>23.918871441330726</v>
      </c>
      <c r="AD2925" s="1">
        <v>0.39253478419758242</v>
      </c>
      <c r="AE2925" s="1">
        <v>0.13439589573982647</v>
      </c>
      <c r="AF2925" s="1">
        <v>1.0528736735019266</v>
      </c>
      <c r="AG2925" s="1">
        <v>-75.265036018715989</v>
      </c>
      <c r="AH2925" s="1">
        <v>4.6154236216443962</v>
      </c>
      <c r="AI2925" s="1">
        <v>1.4627317079997928</v>
      </c>
      <c r="AJ2925" s="1">
        <v>3.6078624725341797</v>
      </c>
      <c r="AK2925" s="1">
        <v>0</v>
      </c>
      <c r="AL2925" s="1">
        <v>0</v>
      </c>
      <c r="AM2925" s="1">
        <v>43.846025955098725</v>
      </c>
    </row>
    <row r="2926" spans="5:39" x14ac:dyDescent="0.2">
      <c r="E2926" s="1" t="str">
        <f t="shared" si="45"/>
        <v>-112------</v>
      </c>
      <c r="F2926" s="1" t="s">
        <v>87</v>
      </c>
      <c r="G2926" s="1">
        <v>1</v>
      </c>
      <c r="H2926" s="1">
        <v>1</v>
      </c>
      <c r="I2926" s="1">
        <v>2</v>
      </c>
      <c r="J2926" s="1" t="s">
        <v>87</v>
      </c>
      <c r="K2926" s="1" t="s">
        <v>87</v>
      </c>
      <c r="L2926" s="1" t="s">
        <v>87</v>
      </c>
      <c r="M2926" s="1" t="s">
        <v>87</v>
      </c>
      <c r="N2926" s="1" t="s">
        <v>87</v>
      </c>
      <c r="O2926" s="1" t="s">
        <v>87</v>
      </c>
      <c r="P2926" s="1">
        <v>3308</v>
      </c>
      <c r="Q2926" s="1">
        <v>4473791</v>
      </c>
      <c r="R2926" s="1">
        <v>50833.228858414077</v>
      </c>
      <c r="S2926" s="1">
        <v>56.245948791503906</v>
      </c>
      <c r="T2926" s="1">
        <v>-394.50329568646379</v>
      </c>
      <c r="U2926" s="1">
        <v>94.693620268012793</v>
      </c>
      <c r="V2926" s="1">
        <v>361.1180419921875</v>
      </c>
      <c r="W2926" s="1">
        <v>129.125732421875</v>
      </c>
      <c r="X2926" s="1">
        <v>0.25401835634232328</v>
      </c>
      <c r="Y2926" s="1">
        <v>0.14479889650634103</v>
      </c>
      <c r="Z2926" s="1">
        <v>1.4147956397605521</v>
      </c>
      <c r="AA2926" s="1">
        <v>22.373441226914711</v>
      </c>
      <c r="AB2926" s="1">
        <v>70.115367481404476</v>
      </c>
      <c r="AC2926" s="1">
        <v>5.9515967554139211</v>
      </c>
      <c r="AD2926" s="1">
        <v>0</v>
      </c>
      <c r="AE2926" s="1">
        <v>0.14479889650634103</v>
      </c>
      <c r="AF2926" s="1">
        <v>1.4147956397605521</v>
      </c>
      <c r="AG2926" s="1">
        <v>-4.6493930161552903</v>
      </c>
      <c r="AH2926" s="1">
        <v>9.4735999741849284</v>
      </c>
      <c r="AI2926" s="1">
        <v>8.1571718941807152</v>
      </c>
      <c r="AJ2926" s="1">
        <v>3.611180305480957</v>
      </c>
      <c r="AK2926" s="1">
        <v>0</v>
      </c>
      <c r="AL2926" s="1">
        <v>0</v>
      </c>
      <c r="AM2926" s="1">
        <v>54.835992192402614</v>
      </c>
    </row>
    <row r="2927" spans="5:39" x14ac:dyDescent="0.2">
      <c r="E2927" s="1" t="str">
        <f t="shared" si="45"/>
        <v>-113------</v>
      </c>
      <c r="F2927" s="1" t="s">
        <v>87</v>
      </c>
      <c r="G2927" s="1">
        <v>1</v>
      </c>
      <c r="H2927" s="1">
        <v>1</v>
      </c>
      <c r="I2927" s="1">
        <v>3</v>
      </c>
      <c r="J2927" s="1" t="s">
        <v>87</v>
      </c>
      <c r="K2927" s="1" t="s">
        <v>87</v>
      </c>
      <c r="L2927" s="1" t="s">
        <v>87</v>
      </c>
      <c r="M2927" s="1" t="s">
        <v>87</v>
      </c>
      <c r="N2927" s="1" t="s">
        <v>87</v>
      </c>
      <c r="O2927" s="1" t="s">
        <v>87</v>
      </c>
      <c r="P2927" s="1">
        <v>958</v>
      </c>
      <c r="Q2927" s="1">
        <v>1584365</v>
      </c>
      <c r="R2927" s="1">
        <v>95294.27534251308</v>
      </c>
      <c r="S2927" s="1">
        <v>90.066276550292969</v>
      </c>
      <c r="T2927" s="1">
        <v>-485.33644333854033</v>
      </c>
      <c r="U2927" s="1">
        <v>94.755714120321301</v>
      </c>
      <c r="V2927" s="1">
        <v>353.72549438476563</v>
      </c>
      <c r="W2927" s="1">
        <v>-152.77838134765625</v>
      </c>
      <c r="X2927" s="1">
        <v>-0.16032272746555859</v>
      </c>
      <c r="Y2927" s="1">
        <v>0.34594301186910847</v>
      </c>
      <c r="Z2927" s="1">
        <v>2.3981216449492382</v>
      </c>
      <c r="AA2927" s="1">
        <v>57.46194847778132</v>
      </c>
      <c r="AB2927" s="1">
        <v>39.793986865400335</v>
      </c>
      <c r="AC2927" s="1">
        <v>0</v>
      </c>
      <c r="AD2927" s="1">
        <v>0</v>
      </c>
      <c r="AE2927" s="1">
        <v>0</v>
      </c>
      <c r="AF2927" s="1">
        <v>0</v>
      </c>
      <c r="AG2927" s="1">
        <v>0</v>
      </c>
      <c r="AH2927" s="1">
        <v>15.491622446093425</v>
      </c>
      <c r="AI2927" s="1">
        <v>0</v>
      </c>
      <c r="AJ2927" s="1">
        <v>3.5372550487518311</v>
      </c>
      <c r="AK2927" s="1">
        <v>0</v>
      </c>
      <c r="AL2927" s="1">
        <v>0</v>
      </c>
      <c r="AM2927" s="1">
        <v>-131.41476544303228</v>
      </c>
    </row>
    <row r="2928" spans="5:39" x14ac:dyDescent="0.2">
      <c r="E2928" s="1" t="str">
        <f t="shared" si="45"/>
        <v>-00---0---</v>
      </c>
      <c r="F2928" s="1" t="s">
        <v>87</v>
      </c>
      <c r="G2928" s="1">
        <v>0</v>
      </c>
      <c r="H2928" s="1">
        <v>0</v>
      </c>
      <c r="I2928" s="1" t="s">
        <v>87</v>
      </c>
      <c r="J2928" s="1" t="s">
        <v>87</v>
      </c>
      <c r="K2928" s="1" t="s">
        <v>87</v>
      </c>
      <c r="L2928" s="1">
        <v>0</v>
      </c>
      <c r="M2928" s="1" t="s">
        <v>87</v>
      </c>
      <c r="N2928" s="1" t="s">
        <v>87</v>
      </c>
      <c r="O2928" s="1" t="s">
        <v>87</v>
      </c>
      <c r="P2928" s="1">
        <v>2615</v>
      </c>
      <c r="Q2928" s="1">
        <v>9779051</v>
      </c>
      <c r="R2928" s="1">
        <v>20651.608859740903</v>
      </c>
      <c r="S2928" s="1">
        <v>29.705718994140625</v>
      </c>
      <c r="T2928" s="1">
        <v>-223.49668226854294</v>
      </c>
      <c r="U2928" s="1">
        <v>68.105080938824358</v>
      </c>
      <c r="V2928" s="1">
        <v>142.95268249511719</v>
      </c>
      <c r="W2928" s="1">
        <v>-6.6590771675109863</v>
      </c>
      <c r="X2928" s="1">
        <v>-3.2244834834599577E-2</v>
      </c>
      <c r="Y2928" s="1">
        <v>0.59851410939568672</v>
      </c>
      <c r="Z2928" s="1">
        <v>9.9090801346674642</v>
      </c>
      <c r="AA2928" s="1">
        <v>39.774871815271233</v>
      </c>
      <c r="AB2928" s="1">
        <v>39.297760079173329</v>
      </c>
      <c r="AC2928" s="1">
        <v>9.8376314838730252</v>
      </c>
      <c r="AD2928" s="1">
        <v>0.5821423776192598</v>
      </c>
      <c r="AE2928" s="1">
        <v>0.59851410939568672</v>
      </c>
      <c r="AF2928" s="1">
        <v>9.6579310200959174</v>
      </c>
      <c r="AG2928" s="1">
        <v>-4.6059675699462002</v>
      </c>
      <c r="AH2928" s="1">
        <v>2.8406386090022262</v>
      </c>
      <c r="AI2928" s="1">
        <v>8.1311662182750073</v>
      </c>
      <c r="AJ2928" s="1">
        <v>1.4295268058776855</v>
      </c>
      <c r="AK2928" s="1">
        <v>0</v>
      </c>
      <c r="AL2928" s="1">
        <v>0</v>
      </c>
      <c r="AM2928" s="1">
        <v>-0.58598829040437417</v>
      </c>
    </row>
    <row r="2929" spans="5:39" x14ac:dyDescent="0.2">
      <c r="E2929" s="1" t="str">
        <f t="shared" si="45"/>
        <v>-00---1---</v>
      </c>
      <c r="F2929" s="1" t="s">
        <v>87</v>
      </c>
      <c r="G2929" s="1">
        <v>0</v>
      </c>
      <c r="H2929" s="1">
        <v>0</v>
      </c>
      <c r="I2929" s="1" t="s">
        <v>87</v>
      </c>
      <c r="J2929" s="1" t="s">
        <v>87</v>
      </c>
      <c r="K2929" s="1" t="s">
        <v>87</v>
      </c>
      <c r="L2929" s="1">
        <v>1</v>
      </c>
      <c r="M2929" s="1" t="s">
        <v>87</v>
      </c>
      <c r="N2929" s="1" t="s">
        <v>87</v>
      </c>
      <c r="O2929" s="1" t="s">
        <v>87</v>
      </c>
      <c r="P2929" s="1">
        <v>1316</v>
      </c>
      <c r="Q2929" s="1">
        <v>5570653</v>
      </c>
      <c r="R2929" s="1">
        <v>21557.578380869654</v>
      </c>
      <c r="S2929" s="1">
        <v>31.027194976806641</v>
      </c>
      <c r="T2929" s="1">
        <v>-154.49344542434577</v>
      </c>
      <c r="U2929" s="1">
        <v>59.391663356726184</v>
      </c>
      <c r="V2929" s="1">
        <v>138.11903381347656</v>
      </c>
      <c r="W2929" s="1">
        <v>35.138965606689453</v>
      </c>
      <c r="X2929" s="1">
        <v>0.16300052346265395</v>
      </c>
      <c r="Y2929" s="1">
        <v>4.1251896321670006E-2</v>
      </c>
      <c r="Z2929" s="1">
        <v>4.5282842065373661</v>
      </c>
      <c r="AA2929" s="1">
        <v>27.209269721161956</v>
      </c>
      <c r="AB2929" s="1">
        <v>54.85410776797621</v>
      </c>
      <c r="AC2929" s="1">
        <v>12.92137564483015</v>
      </c>
      <c r="AD2929" s="1">
        <v>0.44571076317264774</v>
      </c>
      <c r="AE2929" s="1">
        <v>4.1251896321670006E-2</v>
      </c>
      <c r="AF2929" s="1">
        <v>4.5145515256469935</v>
      </c>
      <c r="AG2929" s="1">
        <v>-9.6534425733850462</v>
      </c>
      <c r="AH2929" s="1">
        <v>1.5750260284410478</v>
      </c>
      <c r="AI2929" s="1">
        <v>3.5462111796185321</v>
      </c>
      <c r="AJ2929" s="1">
        <v>1.381190299987793</v>
      </c>
      <c r="AK2929" s="1">
        <v>0</v>
      </c>
      <c r="AL2929" s="1">
        <v>0</v>
      </c>
      <c r="AM2929" s="1">
        <v>-3.3460802746651548</v>
      </c>
    </row>
    <row r="2930" spans="5:39" x14ac:dyDescent="0.2">
      <c r="E2930" s="1" t="str">
        <f t="shared" si="45"/>
        <v>-01---0---</v>
      </c>
      <c r="F2930" s="1" t="s">
        <v>87</v>
      </c>
      <c r="G2930" s="1">
        <v>0</v>
      </c>
      <c r="H2930" s="1">
        <v>1</v>
      </c>
      <c r="I2930" s="1" t="s">
        <v>87</v>
      </c>
      <c r="J2930" s="1" t="s">
        <v>87</v>
      </c>
      <c r="K2930" s="1" t="s">
        <v>87</v>
      </c>
      <c r="L2930" s="1">
        <v>0</v>
      </c>
      <c r="M2930" s="1" t="s">
        <v>87</v>
      </c>
      <c r="N2930" s="1" t="s">
        <v>87</v>
      </c>
      <c r="O2930" s="1" t="s">
        <v>87</v>
      </c>
      <c r="P2930" s="1">
        <v>3576</v>
      </c>
      <c r="Q2930" s="1">
        <v>11123823</v>
      </c>
      <c r="R2930" s="1">
        <v>43077.450221416788</v>
      </c>
      <c r="S2930" s="1">
        <v>60.699840545654297</v>
      </c>
      <c r="T2930" s="1">
        <v>-343.62074860920137</v>
      </c>
      <c r="U2930" s="1">
        <v>74.217311694052597</v>
      </c>
      <c r="V2930" s="1">
        <v>178.63772583007813</v>
      </c>
      <c r="W2930" s="1">
        <v>-70.095474243164063</v>
      </c>
      <c r="X2930" s="1">
        <v>-0.16271964538958422</v>
      </c>
      <c r="Y2930" s="1">
        <v>0.66049235051654454</v>
      </c>
      <c r="Z2930" s="1">
        <v>7.2572891531985002</v>
      </c>
      <c r="AA2930" s="1">
        <v>49.68563415653054</v>
      </c>
      <c r="AB2930" s="1">
        <v>37.708124266270687</v>
      </c>
      <c r="AC2930" s="1">
        <v>4.4207643361459459</v>
      </c>
      <c r="AD2930" s="1">
        <v>0.26769573733778396</v>
      </c>
      <c r="AE2930" s="1">
        <v>0.39336296523236658</v>
      </c>
      <c r="AF2930" s="1">
        <v>4.9471660956849099</v>
      </c>
      <c r="AG2930" s="1">
        <v>-3.1998924125216019</v>
      </c>
      <c r="AH2930" s="1">
        <v>7.3058739910367754</v>
      </c>
      <c r="AI2930" s="1">
        <v>11.277238603422132</v>
      </c>
      <c r="AJ2930" s="1">
        <v>1.7863773107528687</v>
      </c>
      <c r="AK2930" s="1">
        <v>0</v>
      </c>
      <c r="AL2930" s="1">
        <v>0</v>
      </c>
      <c r="AM2930" s="1">
        <v>5.2870078112441874</v>
      </c>
    </row>
    <row r="2931" spans="5:39" x14ac:dyDescent="0.2">
      <c r="E2931" s="1" t="str">
        <f t="shared" si="45"/>
        <v>-01---1---</v>
      </c>
      <c r="F2931" s="1" t="s">
        <v>87</v>
      </c>
      <c r="G2931" s="1">
        <v>0</v>
      </c>
      <c r="H2931" s="1">
        <v>1</v>
      </c>
      <c r="I2931" s="1" t="s">
        <v>87</v>
      </c>
      <c r="J2931" s="1" t="s">
        <v>87</v>
      </c>
      <c r="K2931" s="1" t="s">
        <v>87</v>
      </c>
      <c r="L2931" s="1">
        <v>1</v>
      </c>
      <c r="M2931" s="1" t="s">
        <v>87</v>
      </c>
      <c r="N2931" s="1" t="s">
        <v>87</v>
      </c>
      <c r="O2931" s="1" t="s">
        <v>87</v>
      </c>
      <c r="P2931" s="1">
        <v>1976</v>
      </c>
      <c r="Q2931" s="1">
        <v>6167724</v>
      </c>
      <c r="R2931" s="1">
        <v>39272.884959580595</v>
      </c>
      <c r="S2931" s="1">
        <v>58.452621459960938</v>
      </c>
      <c r="T2931" s="1">
        <v>-219.42201191657603</v>
      </c>
      <c r="U2931" s="1">
        <v>61.453100117835419</v>
      </c>
      <c r="V2931" s="1">
        <v>158.80679321289063</v>
      </c>
      <c r="W2931" s="1">
        <v>-10.511923789978027</v>
      </c>
      <c r="X2931" s="1">
        <v>-2.6766365141743041E-2</v>
      </c>
      <c r="Y2931" s="1">
        <v>0.70019345872156402</v>
      </c>
      <c r="Z2931" s="1">
        <v>4.2895564068690497</v>
      </c>
      <c r="AA2931" s="1">
        <v>35.414652147210219</v>
      </c>
      <c r="AB2931" s="1">
        <v>49.979246801575428</v>
      </c>
      <c r="AC2931" s="1">
        <v>9.6163511856237402</v>
      </c>
      <c r="AD2931" s="1">
        <v>0</v>
      </c>
      <c r="AE2931" s="1">
        <v>0.20038185885101215</v>
      </c>
      <c r="AF2931" s="1">
        <v>2.1562735297493854</v>
      </c>
      <c r="AG2931" s="1">
        <v>-7.2460680890955818</v>
      </c>
      <c r="AH2931" s="1">
        <v>4.2224969800712486</v>
      </c>
      <c r="AI2931" s="1">
        <v>3.6402933325429987</v>
      </c>
      <c r="AJ2931" s="1">
        <v>1.5880680084228516</v>
      </c>
      <c r="AK2931" s="1">
        <v>0</v>
      </c>
      <c r="AL2931" s="1">
        <v>0</v>
      </c>
      <c r="AM2931" s="1">
        <v>-11.96653234504493</v>
      </c>
    </row>
    <row r="2932" spans="5:39" x14ac:dyDescent="0.2">
      <c r="E2932" s="1" t="str">
        <f t="shared" si="45"/>
        <v>-10---0---</v>
      </c>
      <c r="F2932" s="1" t="s">
        <v>87</v>
      </c>
      <c r="G2932" s="1">
        <v>1</v>
      </c>
      <c r="H2932" s="1">
        <v>0</v>
      </c>
      <c r="I2932" s="1" t="s">
        <v>87</v>
      </c>
      <c r="J2932" s="1" t="s">
        <v>87</v>
      </c>
      <c r="K2932" s="1" t="s">
        <v>87</v>
      </c>
      <c r="L2932" s="1">
        <v>0</v>
      </c>
      <c r="M2932" s="1" t="s">
        <v>87</v>
      </c>
      <c r="N2932" s="1" t="s">
        <v>87</v>
      </c>
      <c r="O2932" s="1" t="s">
        <v>87</v>
      </c>
      <c r="P2932" s="1">
        <v>468</v>
      </c>
      <c r="Q2932" s="1">
        <v>591327</v>
      </c>
      <c r="R2932" s="1">
        <v>35486.295036906908</v>
      </c>
      <c r="S2932" s="1">
        <v>32.623691558837891</v>
      </c>
      <c r="T2932" s="1">
        <v>-261.7218082241381</v>
      </c>
      <c r="U2932" s="1">
        <v>97.176587806501004</v>
      </c>
      <c r="V2932" s="1">
        <v>343.0546875</v>
      </c>
      <c r="W2932" s="1">
        <v>133.6888427734375</v>
      </c>
      <c r="X2932" s="1">
        <v>0.37673372955502038</v>
      </c>
      <c r="Y2932" s="1">
        <v>0</v>
      </c>
      <c r="Z2932" s="1">
        <v>2.1218378325359741</v>
      </c>
      <c r="AA2932" s="1">
        <v>15.221865397656456</v>
      </c>
      <c r="AB2932" s="1">
        <v>73.312904704165376</v>
      </c>
      <c r="AC2932" s="1">
        <v>9.34339206564219</v>
      </c>
      <c r="AD2932" s="1">
        <v>0</v>
      </c>
      <c r="AE2932" s="1">
        <v>0</v>
      </c>
      <c r="AF2932" s="1">
        <v>2.1218378325359741</v>
      </c>
      <c r="AG2932" s="1">
        <v>-86.9056722874043</v>
      </c>
      <c r="AH2932" s="1">
        <v>5.930617242374014</v>
      </c>
      <c r="AI2932" s="1">
        <v>2.1909861367713344</v>
      </c>
      <c r="AJ2932" s="1">
        <v>3.4305469989776611</v>
      </c>
      <c r="AK2932" s="1">
        <v>0</v>
      </c>
      <c r="AL2932" s="1">
        <v>0</v>
      </c>
      <c r="AM2932" s="1">
        <v>33.963442129077741</v>
      </c>
    </row>
    <row r="2933" spans="5:39" x14ac:dyDescent="0.2">
      <c r="E2933" s="1" t="str">
        <f t="shared" si="45"/>
        <v>-10---1---</v>
      </c>
      <c r="F2933" s="1" t="s">
        <v>87</v>
      </c>
      <c r="G2933" s="1">
        <v>1</v>
      </c>
      <c r="H2933" s="1">
        <v>0</v>
      </c>
      <c r="I2933" s="1" t="s">
        <v>87</v>
      </c>
      <c r="J2933" s="1" t="s">
        <v>87</v>
      </c>
      <c r="K2933" s="1" t="s">
        <v>87</v>
      </c>
      <c r="L2933" s="1">
        <v>1</v>
      </c>
      <c r="M2933" s="1" t="s">
        <v>87</v>
      </c>
      <c r="N2933" s="1" t="s">
        <v>87</v>
      </c>
      <c r="O2933" s="1" t="s">
        <v>87</v>
      </c>
      <c r="P2933" s="1">
        <v>324</v>
      </c>
      <c r="Q2933" s="1">
        <v>411490</v>
      </c>
      <c r="R2933" s="1">
        <v>29574.365888153141</v>
      </c>
      <c r="S2933" s="1">
        <v>24.357057571411133</v>
      </c>
      <c r="T2933" s="1">
        <v>-161.88449228218724</v>
      </c>
      <c r="U2933" s="1">
        <v>84.473215449810425</v>
      </c>
      <c r="V2933" s="1">
        <v>332.75048828125</v>
      </c>
      <c r="W2933" s="1">
        <v>143.96214294433594</v>
      </c>
      <c r="X2933" s="1">
        <v>0.48678015105643935</v>
      </c>
      <c r="Y2933" s="1">
        <v>0</v>
      </c>
      <c r="Z2933" s="1">
        <v>0</v>
      </c>
      <c r="AA2933" s="1">
        <v>10.781792996184597</v>
      </c>
      <c r="AB2933" s="1">
        <v>71.794211280954585</v>
      </c>
      <c r="AC2933" s="1">
        <v>17.423995722860823</v>
      </c>
      <c r="AD2933" s="1">
        <v>0</v>
      </c>
      <c r="AE2933" s="1">
        <v>0</v>
      </c>
      <c r="AF2933" s="1">
        <v>0</v>
      </c>
      <c r="AG2933" s="1">
        <v>-116.34042044403287</v>
      </c>
      <c r="AH2933" s="1">
        <v>2.513375912747692</v>
      </c>
      <c r="AI2933" s="1">
        <v>0</v>
      </c>
      <c r="AJ2933" s="1">
        <v>3.3275048732757568</v>
      </c>
      <c r="AK2933" s="1">
        <v>0</v>
      </c>
      <c r="AL2933" s="1">
        <v>0</v>
      </c>
      <c r="AM2933" s="1">
        <v>2.4499614016316809</v>
      </c>
    </row>
    <row r="2934" spans="5:39" x14ac:dyDescent="0.2">
      <c r="E2934" s="1" t="str">
        <f t="shared" si="45"/>
        <v>-11---0---</v>
      </c>
      <c r="F2934" s="1" t="s">
        <v>87</v>
      </c>
      <c r="G2934" s="1">
        <v>1</v>
      </c>
      <c r="H2934" s="1">
        <v>1</v>
      </c>
      <c r="I2934" s="1" t="s">
        <v>87</v>
      </c>
      <c r="J2934" s="1" t="s">
        <v>87</v>
      </c>
      <c r="K2934" s="1" t="s">
        <v>87</v>
      </c>
      <c r="L2934" s="1">
        <v>0</v>
      </c>
      <c r="M2934" s="1" t="s">
        <v>87</v>
      </c>
      <c r="N2934" s="1" t="s">
        <v>87</v>
      </c>
      <c r="O2934" s="1" t="s">
        <v>87</v>
      </c>
      <c r="P2934" s="1">
        <v>3985</v>
      </c>
      <c r="Q2934" s="1">
        <v>5294426</v>
      </c>
      <c r="R2934" s="1">
        <v>54890.319695224593</v>
      </c>
      <c r="S2934" s="1">
        <v>55.831172943115234</v>
      </c>
      <c r="T2934" s="1">
        <v>-422.4600628190251</v>
      </c>
      <c r="U2934" s="1">
        <v>97.109932589338783</v>
      </c>
      <c r="V2934" s="1">
        <v>361.81161499023438</v>
      </c>
      <c r="W2934" s="1">
        <v>58.123035430908203</v>
      </c>
      <c r="X2934" s="1">
        <v>0.10588940956007013</v>
      </c>
      <c r="Y2934" s="1">
        <v>0.14815581519129742</v>
      </c>
      <c r="Z2934" s="1">
        <v>2.0309472641604582</v>
      </c>
      <c r="AA2934" s="1">
        <v>30.890128599398686</v>
      </c>
      <c r="AB2934" s="1">
        <v>60.296640277907365</v>
      </c>
      <c r="AC2934" s="1">
        <v>6.5799767529095696</v>
      </c>
      <c r="AD2934" s="1">
        <v>5.4151290432617252E-2</v>
      </c>
      <c r="AE2934" s="1">
        <v>4.4631844887434442E-2</v>
      </c>
      <c r="AF2934" s="1">
        <v>1.3819817294641572</v>
      </c>
      <c r="AG2934" s="1">
        <v>-13.338887351798835</v>
      </c>
      <c r="AH2934" s="1">
        <v>10.889235132041733</v>
      </c>
      <c r="AI2934" s="1">
        <v>3.954860748658986</v>
      </c>
      <c r="AJ2934" s="1">
        <v>3.6181163787841797</v>
      </c>
      <c r="AK2934" s="1">
        <v>0</v>
      </c>
      <c r="AL2934" s="1">
        <v>0</v>
      </c>
      <c r="AM2934" s="1">
        <v>20.15632639101203</v>
      </c>
    </row>
    <row r="2935" spans="5:39" x14ac:dyDescent="0.2">
      <c r="E2935" s="1" t="str">
        <f t="shared" si="45"/>
        <v>-11---1---</v>
      </c>
      <c r="F2935" s="1" t="s">
        <v>87</v>
      </c>
      <c r="G2935" s="1">
        <v>1</v>
      </c>
      <c r="H2935" s="1">
        <v>1</v>
      </c>
      <c r="I2935" s="1" t="s">
        <v>87</v>
      </c>
      <c r="J2935" s="1" t="s">
        <v>87</v>
      </c>
      <c r="K2935" s="1" t="s">
        <v>87</v>
      </c>
      <c r="L2935" s="1">
        <v>1</v>
      </c>
      <c r="M2935" s="1" t="s">
        <v>87</v>
      </c>
      <c r="N2935" s="1" t="s">
        <v>87</v>
      </c>
      <c r="O2935" s="1" t="s">
        <v>87</v>
      </c>
      <c r="P2935" s="1">
        <v>1624</v>
      </c>
      <c r="Q2935" s="1">
        <v>2181184</v>
      </c>
      <c r="R2935" s="1">
        <v>58015.811752287431</v>
      </c>
      <c r="S2935" s="1">
        <v>57.779632568359375</v>
      </c>
      <c r="T2935" s="1">
        <v>-304.08132764099634</v>
      </c>
      <c r="U2935" s="1">
        <v>88.053535377610302</v>
      </c>
      <c r="V2935" s="1">
        <v>353.84906005859375</v>
      </c>
      <c r="W2935" s="1">
        <v>123.66898345947266</v>
      </c>
      <c r="X2935" s="1">
        <v>0.21316427319418946</v>
      </c>
      <c r="Y2935" s="1">
        <v>0.27599688976262438</v>
      </c>
      <c r="Z2935" s="1">
        <v>0.39826993045978698</v>
      </c>
      <c r="AA2935" s="1">
        <v>23.291661776356328</v>
      </c>
      <c r="AB2935" s="1">
        <v>64.131086602505789</v>
      </c>
      <c r="AC2935" s="1">
        <v>11.779336360435433</v>
      </c>
      <c r="AD2935" s="1">
        <v>0.12364844048003286</v>
      </c>
      <c r="AE2935" s="1">
        <v>0.27599688976262438</v>
      </c>
      <c r="AF2935" s="1">
        <v>0.23157147677591622</v>
      </c>
      <c r="AG2935" s="1">
        <v>-26.069965146992537</v>
      </c>
      <c r="AH2935" s="1">
        <v>7.2516540419848665</v>
      </c>
      <c r="AI2935" s="1">
        <v>8.0819039301545281</v>
      </c>
      <c r="AJ2935" s="1">
        <v>3.5384905338287354</v>
      </c>
      <c r="AK2935" s="1">
        <v>0</v>
      </c>
      <c r="AL2935" s="1">
        <v>0</v>
      </c>
      <c r="AM2935" s="1">
        <v>-3.4158696100883441</v>
      </c>
    </row>
    <row r="2936" spans="5:39" x14ac:dyDescent="0.2">
      <c r="E2936" s="1" t="str">
        <f t="shared" si="45"/>
        <v>-0-1--0---</v>
      </c>
      <c r="F2936" s="1" t="s">
        <v>87</v>
      </c>
      <c r="G2936" s="1">
        <v>0</v>
      </c>
      <c r="H2936" s="1" t="s">
        <v>87</v>
      </c>
      <c r="I2936" s="1">
        <v>1</v>
      </c>
      <c r="J2936" s="1" t="s">
        <v>87</v>
      </c>
      <c r="K2936" s="1" t="s">
        <v>87</v>
      </c>
      <c r="L2936" s="1">
        <v>0</v>
      </c>
      <c r="M2936" s="1" t="s">
        <v>87</v>
      </c>
      <c r="N2936" s="1" t="s">
        <v>87</v>
      </c>
      <c r="O2936" s="1" t="s">
        <v>87</v>
      </c>
      <c r="P2936" s="1">
        <v>2112</v>
      </c>
      <c r="Q2936" s="1">
        <v>7648662</v>
      </c>
      <c r="R2936" s="1">
        <v>14351.613006246813</v>
      </c>
      <c r="S2936" s="1">
        <v>14.471834182739258</v>
      </c>
      <c r="T2936" s="1">
        <v>-183.1246512423518</v>
      </c>
      <c r="U2936" s="1">
        <v>62.666502004347421</v>
      </c>
      <c r="V2936" s="1">
        <v>144.0526123046875</v>
      </c>
      <c r="W2936" s="1">
        <v>29.372524261474609</v>
      </c>
      <c r="X2936" s="1">
        <v>0.20466357508866534</v>
      </c>
      <c r="Y2936" s="1">
        <v>0.82741268995806061</v>
      </c>
      <c r="Z2936" s="1">
        <v>9.833301563070771</v>
      </c>
      <c r="AA2936" s="1">
        <v>29.070705438415239</v>
      </c>
      <c r="AB2936" s="1">
        <v>45.39892075241395</v>
      </c>
      <c r="AC2936" s="1">
        <v>13.828497062623502</v>
      </c>
      <c r="AD2936" s="1">
        <v>1.0411624935184742</v>
      </c>
      <c r="AE2936" s="1">
        <v>0.82741268995806061</v>
      </c>
      <c r="AF2936" s="1">
        <v>9.833301563070771</v>
      </c>
      <c r="AG2936" s="1">
        <v>-11.347453036737122</v>
      </c>
      <c r="AH2936" s="1">
        <v>2.0011805937123399</v>
      </c>
      <c r="AI2936" s="1">
        <v>9.3035242084288061</v>
      </c>
      <c r="AJ2936" s="1">
        <v>1.4405261278152466</v>
      </c>
      <c r="AK2936" s="1">
        <v>0</v>
      </c>
      <c r="AL2936" s="1">
        <v>0</v>
      </c>
      <c r="AM2936" s="1">
        <v>5.8208152727867253</v>
      </c>
    </row>
    <row r="2937" spans="5:39" x14ac:dyDescent="0.2">
      <c r="E2937" s="1" t="str">
        <f t="shared" si="45"/>
        <v>-0-1--1---</v>
      </c>
      <c r="F2937" s="1" t="s">
        <v>87</v>
      </c>
      <c r="G2937" s="1">
        <v>0</v>
      </c>
      <c r="H2937" s="1" t="s">
        <v>87</v>
      </c>
      <c r="I2937" s="1">
        <v>1</v>
      </c>
      <c r="J2937" s="1" t="s">
        <v>87</v>
      </c>
      <c r="K2937" s="1" t="s">
        <v>87</v>
      </c>
      <c r="L2937" s="1">
        <v>1</v>
      </c>
      <c r="M2937" s="1" t="s">
        <v>87</v>
      </c>
      <c r="N2937" s="1" t="s">
        <v>87</v>
      </c>
      <c r="O2937" s="1" t="s">
        <v>87</v>
      </c>
      <c r="P2937" s="1">
        <v>1172</v>
      </c>
      <c r="Q2937" s="1">
        <v>4541359</v>
      </c>
      <c r="R2937" s="1">
        <v>13617.654179316571</v>
      </c>
      <c r="S2937" s="1">
        <v>14.046725273132324</v>
      </c>
      <c r="T2937" s="1">
        <v>-111.03353939306947</v>
      </c>
      <c r="U2937" s="1">
        <v>52.160349125437932</v>
      </c>
      <c r="V2937" s="1">
        <v>135.43441772460938</v>
      </c>
      <c r="W2937" s="1">
        <v>67.777175903320313</v>
      </c>
      <c r="X2937" s="1">
        <v>0.49771550232392409</v>
      </c>
      <c r="Y2937" s="1">
        <v>0.12557914932512493</v>
      </c>
      <c r="Z2937" s="1">
        <v>4.1384087890871433</v>
      </c>
      <c r="AA2937" s="1">
        <v>14.572488103230775</v>
      </c>
      <c r="AB2937" s="1">
        <v>57.448552294588474</v>
      </c>
      <c r="AC2937" s="1">
        <v>23.168241048549564</v>
      </c>
      <c r="AD2937" s="1">
        <v>0.54673061521892452</v>
      </c>
      <c r="AE2937" s="1">
        <v>0.12557914932512493</v>
      </c>
      <c r="AF2937" s="1">
        <v>4.1384087890871433</v>
      </c>
      <c r="AG2937" s="1">
        <v>-19.21275707208439</v>
      </c>
      <c r="AH2937" s="1">
        <v>1.0734919819481505</v>
      </c>
      <c r="AI2937" s="1">
        <v>3.1490386739000824</v>
      </c>
      <c r="AJ2937" s="1">
        <v>1.3543441295623779</v>
      </c>
      <c r="AK2937" s="1">
        <v>0</v>
      </c>
      <c r="AL2937" s="1">
        <v>0</v>
      </c>
      <c r="AM2937" s="1">
        <v>6.2061788090015977</v>
      </c>
    </row>
    <row r="2938" spans="5:39" x14ac:dyDescent="0.2">
      <c r="E2938" s="1" t="str">
        <f t="shared" si="45"/>
        <v>-0-2--0---</v>
      </c>
      <c r="F2938" s="1" t="s">
        <v>87</v>
      </c>
      <c r="G2938" s="1">
        <v>0</v>
      </c>
      <c r="H2938" s="1" t="s">
        <v>87</v>
      </c>
      <c r="I2938" s="1">
        <v>2</v>
      </c>
      <c r="J2938" s="1" t="s">
        <v>87</v>
      </c>
      <c r="K2938" s="1" t="s">
        <v>87</v>
      </c>
      <c r="L2938" s="1">
        <v>0</v>
      </c>
      <c r="M2938" s="1" t="s">
        <v>87</v>
      </c>
      <c r="N2938" s="1" t="s">
        <v>87</v>
      </c>
      <c r="O2938" s="1" t="s">
        <v>87</v>
      </c>
      <c r="P2938" s="1">
        <v>2865</v>
      </c>
      <c r="Q2938" s="1">
        <v>9528171</v>
      </c>
      <c r="R2938" s="1">
        <v>32025.946880342297</v>
      </c>
      <c r="S2938" s="1">
        <v>54.302738189697266</v>
      </c>
      <c r="T2938" s="1">
        <v>-306.71890914053722</v>
      </c>
      <c r="U2938" s="1">
        <v>74.289984499259319</v>
      </c>
      <c r="V2938" s="1">
        <v>167.43162536621094</v>
      </c>
      <c r="W2938" s="1">
        <v>-13.597762107849121</v>
      </c>
      <c r="X2938" s="1">
        <v>-4.2458579471995259E-2</v>
      </c>
      <c r="Y2938" s="1">
        <v>0.40931255326966737</v>
      </c>
      <c r="Z2938" s="1">
        <v>7.7942765720724365</v>
      </c>
      <c r="AA2938" s="1">
        <v>46.763266528277043</v>
      </c>
      <c r="AB2938" s="1">
        <v>40.812817066360374</v>
      </c>
      <c r="AC2938" s="1">
        <v>4.1461157655545851</v>
      </c>
      <c r="AD2938" s="1">
        <v>7.4211514465892775E-2</v>
      </c>
      <c r="AE2938" s="1">
        <v>0.40931255326966737</v>
      </c>
      <c r="AF2938" s="1">
        <v>7.7942765720724365</v>
      </c>
      <c r="AG2938" s="1">
        <v>0.63907236167886605</v>
      </c>
      <c r="AH2938" s="1">
        <v>5.4750391561019587</v>
      </c>
      <c r="AI2938" s="1">
        <v>14.042735296431395</v>
      </c>
      <c r="AJ2938" s="1">
        <v>1.6743161678314209</v>
      </c>
      <c r="AK2938" s="1">
        <v>0</v>
      </c>
      <c r="AL2938" s="1">
        <v>0</v>
      </c>
      <c r="AM2938" s="1">
        <v>31.242696222849204</v>
      </c>
    </row>
    <row r="2939" spans="5:39" x14ac:dyDescent="0.2">
      <c r="E2939" s="1" t="str">
        <f t="shared" si="45"/>
        <v>-0-2--1---</v>
      </c>
      <c r="F2939" s="1" t="s">
        <v>87</v>
      </c>
      <c r="G2939" s="1">
        <v>0</v>
      </c>
      <c r="H2939" s="1" t="s">
        <v>87</v>
      </c>
      <c r="I2939" s="1">
        <v>2</v>
      </c>
      <c r="J2939" s="1" t="s">
        <v>87</v>
      </c>
      <c r="K2939" s="1" t="s">
        <v>87</v>
      </c>
      <c r="L2939" s="1">
        <v>1</v>
      </c>
      <c r="M2939" s="1" t="s">
        <v>87</v>
      </c>
      <c r="N2939" s="1" t="s">
        <v>87</v>
      </c>
      <c r="O2939" s="1" t="s">
        <v>87</v>
      </c>
      <c r="P2939" s="1">
        <v>1453</v>
      </c>
      <c r="Q2939" s="1">
        <v>5097699</v>
      </c>
      <c r="R2939" s="1">
        <v>30253.349214527934</v>
      </c>
      <c r="S2939" s="1">
        <v>54.768718719482422</v>
      </c>
      <c r="T2939" s="1">
        <v>-200.04707501010066</v>
      </c>
      <c r="U2939" s="1">
        <v>62.721754398305322</v>
      </c>
      <c r="V2939" s="1">
        <v>151.78147888183594</v>
      </c>
      <c r="W2939" s="1">
        <v>39.775955200195313</v>
      </c>
      <c r="X2939" s="1">
        <v>0.13147620423161127</v>
      </c>
      <c r="Y2939" s="1">
        <v>0.17564787563957776</v>
      </c>
      <c r="Z2939" s="1">
        <v>3.8555238353617973</v>
      </c>
      <c r="AA2939" s="1">
        <v>34.721940232249878</v>
      </c>
      <c r="AB2939" s="1">
        <v>56.381496828274877</v>
      </c>
      <c r="AC2939" s="1">
        <v>4.8653912284738663</v>
      </c>
      <c r="AD2939" s="1">
        <v>0</v>
      </c>
      <c r="AE2939" s="1">
        <v>0.17564787563957776</v>
      </c>
      <c r="AF2939" s="1">
        <v>3.8555238353617973</v>
      </c>
      <c r="AG2939" s="1">
        <v>-2.1838912624532507</v>
      </c>
      <c r="AH2939" s="1">
        <v>2.8601314128106603</v>
      </c>
      <c r="AI2939" s="1">
        <v>5.4742583619544334</v>
      </c>
      <c r="AJ2939" s="1">
        <v>1.5178147554397583</v>
      </c>
      <c r="AK2939" s="1">
        <v>0</v>
      </c>
      <c r="AL2939" s="1">
        <v>0</v>
      </c>
      <c r="AM2939" s="1">
        <v>19.169298814278218</v>
      </c>
    </row>
    <row r="2940" spans="5:39" x14ac:dyDescent="0.2">
      <c r="E2940" s="1" t="str">
        <f t="shared" si="45"/>
        <v>-0-3--0---</v>
      </c>
      <c r="F2940" s="1" t="s">
        <v>87</v>
      </c>
      <c r="G2940" s="1">
        <v>0</v>
      </c>
      <c r="H2940" s="1" t="s">
        <v>87</v>
      </c>
      <c r="I2940" s="1">
        <v>3</v>
      </c>
      <c r="J2940" s="1" t="s">
        <v>87</v>
      </c>
      <c r="K2940" s="1" t="s">
        <v>87</v>
      </c>
      <c r="L2940" s="1">
        <v>0</v>
      </c>
      <c r="M2940" s="1" t="s">
        <v>87</v>
      </c>
      <c r="N2940" s="1" t="s">
        <v>87</v>
      </c>
      <c r="O2940" s="1" t="s">
        <v>87</v>
      </c>
      <c r="P2940" s="1">
        <v>1214</v>
      </c>
      <c r="Q2940" s="1">
        <v>3726041</v>
      </c>
      <c r="R2940" s="1">
        <v>71448.417361324042</v>
      </c>
      <c r="S2940" s="1">
        <v>90.608795166015625</v>
      </c>
      <c r="T2940" s="1">
        <v>-452.17781136761454</v>
      </c>
      <c r="U2940" s="1">
        <v>81.700853595141339</v>
      </c>
      <c r="V2940" s="1">
        <v>184.63275146484375</v>
      </c>
      <c r="W2940" s="1">
        <v>-252.26449584960938</v>
      </c>
      <c r="X2940" s="1">
        <v>-0.35307219553076263</v>
      </c>
      <c r="Y2940" s="1">
        <v>0.79749525032064861</v>
      </c>
      <c r="Z2940" s="1">
        <v>7.5558481508925972</v>
      </c>
      <c r="AA2940" s="1">
        <v>73.46518731275367</v>
      </c>
      <c r="AB2940" s="1">
        <v>18.15353078508798</v>
      </c>
      <c r="AC2940" s="1">
        <v>2.7938500945105006E-2</v>
      </c>
      <c r="AD2940" s="1">
        <v>0</v>
      </c>
      <c r="AE2940" s="1">
        <v>0</v>
      </c>
      <c r="AF2940" s="1">
        <v>0</v>
      </c>
      <c r="AG2940" s="1">
        <v>1.7880340035927755E-2</v>
      </c>
      <c r="AH2940" s="1">
        <v>11.157830977516978</v>
      </c>
      <c r="AI2940" s="1">
        <v>0</v>
      </c>
      <c r="AJ2940" s="1">
        <v>1.846327543258667</v>
      </c>
      <c r="AK2940" s="1">
        <v>0</v>
      </c>
      <c r="AL2940" s="1">
        <v>0</v>
      </c>
      <c r="AM2940" s="1">
        <v>-77.595998268326625</v>
      </c>
    </row>
    <row r="2941" spans="5:39" x14ac:dyDescent="0.2">
      <c r="E2941" s="1" t="str">
        <f t="shared" si="45"/>
        <v>-0-3--1---</v>
      </c>
      <c r="F2941" s="1" t="s">
        <v>87</v>
      </c>
      <c r="G2941" s="1">
        <v>0</v>
      </c>
      <c r="H2941" s="1" t="s">
        <v>87</v>
      </c>
      <c r="I2941" s="1">
        <v>3</v>
      </c>
      <c r="J2941" s="1" t="s">
        <v>87</v>
      </c>
      <c r="K2941" s="1" t="s">
        <v>87</v>
      </c>
      <c r="L2941" s="1">
        <v>1</v>
      </c>
      <c r="M2941" s="1" t="s">
        <v>87</v>
      </c>
      <c r="N2941" s="1" t="s">
        <v>87</v>
      </c>
      <c r="O2941" s="1" t="s">
        <v>87</v>
      </c>
      <c r="P2941" s="1">
        <v>667</v>
      </c>
      <c r="Q2941" s="1">
        <v>2099319</v>
      </c>
      <c r="R2941" s="1">
        <v>69664.962490642822</v>
      </c>
      <c r="S2941" s="1">
        <v>90.684501647949219</v>
      </c>
      <c r="T2941" s="1">
        <v>-328.64983673426303</v>
      </c>
      <c r="U2941" s="1">
        <v>73.004918502560514</v>
      </c>
      <c r="V2941" s="1">
        <v>171.53044128417969</v>
      </c>
      <c r="W2941" s="1">
        <v>-180.84626770019531</v>
      </c>
      <c r="X2941" s="1">
        <v>-0.25959429422571784</v>
      </c>
      <c r="Y2941" s="1">
        <v>1.4684285713605223</v>
      </c>
      <c r="Z2941" s="1">
        <v>6.3039490425228371</v>
      </c>
      <c r="AA2941" s="1">
        <v>60.41020921546464</v>
      </c>
      <c r="AB2941" s="1">
        <v>31.210597341328306</v>
      </c>
      <c r="AC2941" s="1">
        <v>0.60681582932369982</v>
      </c>
      <c r="AD2941" s="1">
        <v>0</v>
      </c>
      <c r="AE2941" s="1">
        <v>0</v>
      </c>
      <c r="AF2941" s="1">
        <v>0</v>
      </c>
      <c r="AG2941" s="1">
        <v>-3.9481049792352563E-2</v>
      </c>
      <c r="AH2941" s="1">
        <v>7.3175719925007154</v>
      </c>
      <c r="AI2941" s="1">
        <v>0</v>
      </c>
      <c r="AJ2941" s="1">
        <v>1.7153043746948242</v>
      </c>
      <c r="AK2941" s="1">
        <v>0</v>
      </c>
      <c r="AL2941" s="1">
        <v>0</v>
      </c>
      <c r="AM2941" s="1">
        <v>-104.00988237029732</v>
      </c>
    </row>
    <row r="2942" spans="5:39" x14ac:dyDescent="0.2">
      <c r="E2942" s="1" t="str">
        <f t="shared" si="45"/>
        <v>-1-1--0---</v>
      </c>
      <c r="F2942" s="1" t="s">
        <v>87</v>
      </c>
      <c r="G2942" s="1">
        <v>1</v>
      </c>
      <c r="H2942" s="1" t="s">
        <v>87</v>
      </c>
      <c r="I2942" s="1">
        <v>1</v>
      </c>
      <c r="J2942" s="1" t="s">
        <v>87</v>
      </c>
      <c r="K2942" s="1" t="s">
        <v>87</v>
      </c>
      <c r="L2942" s="1">
        <v>0</v>
      </c>
      <c r="M2942" s="1" t="s">
        <v>87</v>
      </c>
      <c r="N2942" s="1" t="s">
        <v>87</v>
      </c>
      <c r="O2942" s="1" t="s">
        <v>87</v>
      </c>
      <c r="P2942" s="1">
        <v>1239</v>
      </c>
      <c r="Q2942" s="1">
        <v>1297072</v>
      </c>
      <c r="R2942" s="1">
        <v>26142.937359451575</v>
      </c>
      <c r="S2942" s="1">
        <v>18.041597366333008</v>
      </c>
      <c r="T2942" s="1">
        <v>-270.31316463686477</v>
      </c>
      <c r="U2942" s="1">
        <v>92.339136315422991</v>
      </c>
      <c r="V2942" s="1">
        <v>352.711181640625</v>
      </c>
      <c r="W2942" s="1">
        <v>138.6822509765625</v>
      </c>
      <c r="X2942" s="1">
        <v>0.53047692793565937</v>
      </c>
      <c r="Y2942" s="1">
        <v>0.14686925629417641</v>
      </c>
      <c r="Z2942" s="1">
        <v>1.9588735243687321</v>
      </c>
      <c r="AA2942" s="1">
        <v>17.547753709894284</v>
      </c>
      <c r="AB2942" s="1">
        <v>63.2115256516215</v>
      </c>
      <c r="AC2942" s="1">
        <v>16.913941554516633</v>
      </c>
      <c r="AD2942" s="1">
        <v>0.22103630330467394</v>
      </c>
      <c r="AE2942" s="1">
        <v>0.14686925629417641</v>
      </c>
      <c r="AF2942" s="1">
        <v>1.9588735243687321</v>
      </c>
      <c r="AG2942" s="1">
        <v>-79.167174496601731</v>
      </c>
      <c r="AH2942" s="1">
        <v>4.3471662059930143</v>
      </c>
      <c r="AI2942" s="1">
        <v>2.5390206746486621</v>
      </c>
      <c r="AJ2942" s="1">
        <v>3.5271117687225342</v>
      </c>
      <c r="AK2942" s="1">
        <v>0</v>
      </c>
      <c r="AL2942" s="1">
        <v>0</v>
      </c>
      <c r="AM2942" s="1">
        <v>36.226078631587058</v>
      </c>
    </row>
    <row r="2943" spans="5:39" x14ac:dyDescent="0.2">
      <c r="E2943" s="1" t="str">
        <f t="shared" si="45"/>
        <v>-1-1--1---</v>
      </c>
      <c r="F2943" s="1" t="s">
        <v>87</v>
      </c>
      <c r="G2943" s="1">
        <v>1</v>
      </c>
      <c r="H2943" s="1" t="s">
        <v>87</v>
      </c>
      <c r="I2943" s="1">
        <v>1</v>
      </c>
      <c r="J2943" s="1" t="s">
        <v>87</v>
      </c>
      <c r="K2943" s="1" t="s">
        <v>87</v>
      </c>
      <c r="L2943" s="1">
        <v>1</v>
      </c>
      <c r="M2943" s="1" t="s">
        <v>87</v>
      </c>
      <c r="N2943" s="1" t="s">
        <v>87</v>
      </c>
      <c r="O2943" s="1" t="s">
        <v>87</v>
      </c>
      <c r="P2943" s="1">
        <v>689</v>
      </c>
      <c r="Q2943" s="1">
        <v>783387</v>
      </c>
      <c r="R2943" s="1">
        <v>25159.499012703702</v>
      </c>
      <c r="S2943" s="1">
        <v>17.334676742553711</v>
      </c>
      <c r="T2943" s="1">
        <v>-159.76573625708664</v>
      </c>
      <c r="U2943" s="1">
        <v>88.060124373940141</v>
      </c>
      <c r="V2943" s="1">
        <v>349.99533081054688</v>
      </c>
      <c r="W2943" s="1">
        <v>182.43672180175781</v>
      </c>
      <c r="X2943" s="1">
        <v>0.72512064612113558</v>
      </c>
      <c r="Y2943" s="1">
        <v>0</v>
      </c>
      <c r="Z2943" s="1">
        <v>0.22109123587703139</v>
      </c>
      <c r="AA2943" s="1">
        <v>8.6141332444883556</v>
      </c>
      <c r="AB2943" s="1">
        <v>62.861140151674711</v>
      </c>
      <c r="AC2943" s="1">
        <v>27.959361082070551</v>
      </c>
      <c r="AD2943" s="1">
        <v>0.34427428588934972</v>
      </c>
      <c r="AE2943" s="1">
        <v>0</v>
      </c>
      <c r="AF2943" s="1">
        <v>0.22109123587703139</v>
      </c>
      <c r="AG2943" s="1">
        <v>-119.25596184852427</v>
      </c>
      <c r="AH2943" s="1">
        <v>2.5733107911723838</v>
      </c>
      <c r="AI2943" s="1">
        <v>4.774144995427098E-2</v>
      </c>
      <c r="AJ2943" s="1">
        <v>3.4999535083770752</v>
      </c>
      <c r="AK2943" s="1">
        <v>0</v>
      </c>
      <c r="AL2943" s="1">
        <v>0</v>
      </c>
      <c r="AM2943" s="1">
        <v>20.781909240847394</v>
      </c>
    </row>
    <row r="2944" spans="5:39" x14ac:dyDescent="0.2">
      <c r="E2944" s="1" t="str">
        <f t="shared" si="45"/>
        <v>-1-2--0---</v>
      </c>
      <c r="F2944" s="1" t="s">
        <v>87</v>
      </c>
      <c r="G2944" s="1">
        <v>1</v>
      </c>
      <c r="H2944" s="1" t="s">
        <v>87</v>
      </c>
      <c r="I2944" s="1">
        <v>2</v>
      </c>
      <c r="J2944" s="1" t="s">
        <v>87</v>
      </c>
      <c r="K2944" s="1" t="s">
        <v>87</v>
      </c>
      <c r="L2944" s="1">
        <v>0</v>
      </c>
      <c r="M2944" s="1" t="s">
        <v>87</v>
      </c>
      <c r="N2944" s="1" t="s">
        <v>87</v>
      </c>
      <c r="O2944" s="1" t="s">
        <v>87</v>
      </c>
      <c r="P2944" s="1">
        <v>2560</v>
      </c>
      <c r="Q2944" s="1">
        <v>3537504</v>
      </c>
      <c r="R2944" s="1">
        <v>50694.99496644795</v>
      </c>
      <c r="S2944" s="1">
        <v>55.768013000488281</v>
      </c>
      <c r="T2944" s="1">
        <v>-417.46864888422908</v>
      </c>
      <c r="U2944" s="1">
        <v>98.397947022807415</v>
      </c>
      <c r="V2944" s="1">
        <v>364.07540893554688</v>
      </c>
      <c r="W2944" s="1">
        <v>118.09065246582031</v>
      </c>
      <c r="X2944" s="1">
        <v>0.2329434149149785</v>
      </c>
      <c r="Y2944" s="1">
        <v>1.2946981826734328E-2</v>
      </c>
      <c r="Z2944" s="1">
        <v>1.7047895917573521</v>
      </c>
      <c r="AA2944" s="1">
        <v>24.528622441133635</v>
      </c>
      <c r="AB2944" s="1">
        <v>68.545562068622402</v>
      </c>
      <c r="AC2944" s="1">
        <v>5.2080789166598818</v>
      </c>
      <c r="AD2944" s="1">
        <v>0</v>
      </c>
      <c r="AE2944" s="1">
        <v>1.2946981826734328E-2</v>
      </c>
      <c r="AF2944" s="1">
        <v>1.7047895917573521</v>
      </c>
      <c r="AG2944" s="1">
        <v>-5.4631463756079475</v>
      </c>
      <c r="AH2944" s="1">
        <v>10.383497747092598</v>
      </c>
      <c r="AI2944" s="1">
        <v>5.3543442520122353</v>
      </c>
      <c r="AJ2944" s="1">
        <v>3.6407539844512939</v>
      </c>
      <c r="AK2944" s="1">
        <v>0</v>
      </c>
      <c r="AL2944" s="1">
        <v>0</v>
      </c>
      <c r="AM2944" s="1">
        <v>62.811255863163751</v>
      </c>
    </row>
    <row r="2945" spans="5:39" x14ac:dyDescent="0.2">
      <c r="E2945" s="1" t="str">
        <f t="shared" si="45"/>
        <v>-1-2--1---</v>
      </c>
      <c r="F2945" s="1" t="s">
        <v>87</v>
      </c>
      <c r="G2945" s="1">
        <v>1</v>
      </c>
      <c r="H2945" s="1" t="s">
        <v>87</v>
      </c>
      <c r="I2945" s="1">
        <v>2</v>
      </c>
      <c r="J2945" s="1" t="s">
        <v>87</v>
      </c>
      <c r="K2945" s="1" t="s">
        <v>87</v>
      </c>
      <c r="L2945" s="1">
        <v>1</v>
      </c>
      <c r="M2945" s="1" t="s">
        <v>87</v>
      </c>
      <c r="N2945" s="1" t="s">
        <v>87</v>
      </c>
      <c r="O2945" s="1" t="s">
        <v>87</v>
      </c>
      <c r="P2945" s="1">
        <v>928</v>
      </c>
      <c r="Q2945" s="1">
        <v>1211627</v>
      </c>
      <c r="R2945" s="1">
        <v>49845.360419866854</v>
      </c>
      <c r="S2945" s="1">
        <v>56.280910491943359</v>
      </c>
      <c r="T2945" s="1">
        <v>-305.03596056563197</v>
      </c>
      <c r="U2945" s="1">
        <v>87.386561232878023</v>
      </c>
      <c r="V2945" s="1">
        <v>350.52670288085938</v>
      </c>
      <c r="W2945" s="1">
        <v>177.91703796386719</v>
      </c>
      <c r="X2945" s="1">
        <v>0.35693801081023946</v>
      </c>
      <c r="Y2945" s="1">
        <v>0.49685257921786158</v>
      </c>
      <c r="Z2945" s="1">
        <v>0.27392918777808678</v>
      </c>
      <c r="AA2945" s="1">
        <v>14.77352353488326</v>
      </c>
      <c r="AB2945" s="1">
        <v>75.410254145871619</v>
      </c>
      <c r="AC2945" s="1">
        <v>9.0454405522491665</v>
      </c>
      <c r="AD2945" s="1">
        <v>0</v>
      </c>
      <c r="AE2945" s="1">
        <v>0.49685257921786158</v>
      </c>
      <c r="AF2945" s="1">
        <v>0.27392918777808678</v>
      </c>
      <c r="AG2945" s="1">
        <v>-9.1513681281912618</v>
      </c>
      <c r="AH2945" s="1">
        <v>6.6692369050754197</v>
      </c>
      <c r="AI2945" s="1">
        <v>14.518263055160416</v>
      </c>
      <c r="AJ2945" s="1">
        <v>3.5052669048309326</v>
      </c>
      <c r="AK2945" s="1">
        <v>0</v>
      </c>
      <c r="AL2945" s="1">
        <v>0</v>
      </c>
      <c r="AM2945" s="1">
        <v>33.003615826380425</v>
      </c>
    </row>
    <row r="2946" spans="5:39" x14ac:dyDescent="0.2">
      <c r="E2946" s="1" t="str">
        <f t="shared" si="45"/>
        <v>-1-3--0---</v>
      </c>
      <c r="F2946" s="1" t="s">
        <v>87</v>
      </c>
      <c r="G2946" s="1">
        <v>1</v>
      </c>
      <c r="H2946" s="1" t="s">
        <v>87</v>
      </c>
      <c r="I2946" s="1">
        <v>3</v>
      </c>
      <c r="J2946" s="1" t="s">
        <v>87</v>
      </c>
      <c r="K2946" s="1" t="s">
        <v>87</v>
      </c>
      <c r="L2946" s="1">
        <v>0</v>
      </c>
      <c r="M2946" s="1" t="s">
        <v>87</v>
      </c>
      <c r="N2946" s="1" t="s">
        <v>87</v>
      </c>
      <c r="O2946" s="1" t="s">
        <v>87</v>
      </c>
      <c r="P2946" s="1">
        <v>654</v>
      </c>
      <c r="Q2946" s="1">
        <v>1051177</v>
      </c>
      <c r="R2946" s="1">
        <v>93565.327825390574</v>
      </c>
      <c r="S2946" s="1">
        <v>89.618080139160156</v>
      </c>
      <c r="T2946" s="1">
        <v>-536.57382140021411</v>
      </c>
      <c r="U2946" s="1">
        <v>98.699698236557623</v>
      </c>
      <c r="V2946" s="1">
        <v>354.87115478515625</v>
      </c>
      <c r="W2946" s="1">
        <v>-200.58001708984375</v>
      </c>
      <c r="X2946" s="1">
        <v>-0.21437430055731913</v>
      </c>
      <c r="Y2946" s="1">
        <v>0.52141551803359476</v>
      </c>
      <c r="Z2946" s="1">
        <v>3.2686217449582706</v>
      </c>
      <c r="AA2946" s="1">
        <v>59.947848935050899</v>
      </c>
      <c r="AB2946" s="1">
        <v>36.262113801957234</v>
      </c>
      <c r="AC2946" s="1">
        <v>0</v>
      </c>
      <c r="AD2946" s="1">
        <v>0</v>
      </c>
      <c r="AE2946" s="1">
        <v>0</v>
      </c>
      <c r="AF2946" s="1">
        <v>0</v>
      </c>
      <c r="AG2946" s="1">
        <v>0</v>
      </c>
      <c r="AH2946" s="1">
        <v>17.874184200953469</v>
      </c>
      <c r="AI2946" s="1">
        <v>0</v>
      </c>
      <c r="AJ2946" s="1">
        <v>3.5487115383148193</v>
      </c>
      <c r="AK2946" s="1">
        <v>0</v>
      </c>
      <c r="AL2946" s="1">
        <v>0</v>
      </c>
      <c r="AM2946" s="1">
        <v>-135.45123444564874</v>
      </c>
    </row>
    <row r="2947" spans="5:39" x14ac:dyDescent="0.2">
      <c r="E2947" s="1" t="str">
        <f t="shared" ref="E2947:E3010" si="46">CONCATENATE(F2947,G2947,H2947,I2947,J2947,K2947,L2947,M2947,N2947,O2947,)</f>
        <v>-1-3--1---</v>
      </c>
      <c r="F2947" s="1" t="s">
        <v>87</v>
      </c>
      <c r="G2947" s="1">
        <v>1</v>
      </c>
      <c r="H2947" s="1" t="s">
        <v>87</v>
      </c>
      <c r="I2947" s="1">
        <v>3</v>
      </c>
      <c r="J2947" s="1" t="s">
        <v>87</v>
      </c>
      <c r="K2947" s="1" t="s">
        <v>87</v>
      </c>
      <c r="L2947" s="1">
        <v>1</v>
      </c>
      <c r="M2947" s="1" t="s">
        <v>87</v>
      </c>
      <c r="N2947" s="1" t="s">
        <v>87</v>
      </c>
      <c r="O2947" s="1" t="s">
        <v>87</v>
      </c>
      <c r="P2947" s="1">
        <v>331</v>
      </c>
      <c r="Q2947" s="1">
        <v>597660</v>
      </c>
      <c r="R2947" s="1">
        <v>98064.296084580448</v>
      </c>
      <c r="S2947" s="1">
        <v>90.819976806640625</v>
      </c>
      <c r="T2947" s="1">
        <v>-393.40589910151448</v>
      </c>
      <c r="U2947" s="1">
        <v>86.931988513006999</v>
      </c>
      <c r="V2947" s="1">
        <v>351.10931396484375</v>
      </c>
      <c r="W2947" s="1">
        <v>-49.365612030029297</v>
      </c>
      <c r="X2947" s="1">
        <v>-5.0340046276833993E-2</v>
      </c>
      <c r="Y2947" s="1">
        <v>0</v>
      </c>
      <c r="Z2947" s="1">
        <v>0.60837265334805746</v>
      </c>
      <c r="AA2947" s="1">
        <v>51.185958571763216</v>
      </c>
      <c r="AB2947" s="1">
        <v>48.205668774888736</v>
      </c>
      <c r="AC2947" s="1">
        <v>0</v>
      </c>
      <c r="AD2947" s="1">
        <v>0</v>
      </c>
      <c r="AE2947" s="1">
        <v>0</v>
      </c>
      <c r="AF2947" s="1">
        <v>0</v>
      </c>
      <c r="AG2947" s="1">
        <v>-0.37595763799084547</v>
      </c>
      <c r="AH2947" s="1">
        <v>11.302237225009691</v>
      </c>
      <c r="AI2947" s="1">
        <v>0</v>
      </c>
      <c r="AJ2947" s="1">
        <v>3.5110933780670166</v>
      </c>
      <c r="AK2947" s="1">
        <v>0</v>
      </c>
      <c r="AL2947" s="1">
        <v>0</v>
      </c>
      <c r="AM2947" s="1">
        <v>-104.92730831874826</v>
      </c>
    </row>
    <row r="2948" spans="5:39" x14ac:dyDescent="0.2">
      <c r="E2948" s="1" t="str">
        <f t="shared" si="46"/>
        <v>----00--0-</v>
      </c>
      <c r="F2948" s="1" t="s">
        <v>87</v>
      </c>
      <c r="G2948" s="1" t="s">
        <v>87</v>
      </c>
      <c r="H2948" s="1" t="s">
        <v>87</v>
      </c>
      <c r="I2948" s="1" t="s">
        <v>87</v>
      </c>
      <c r="J2948" s="1">
        <v>0</v>
      </c>
      <c r="K2948" s="1">
        <v>0</v>
      </c>
      <c r="L2948" s="1" t="s">
        <v>87</v>
      </c>
      <c r="M2948" s="1" t="s">
        <v>87</v>
      </c>
      <c r="N2948" s="1">
        <v>0</v>
      </c>
      <c r="O2948" s="1" t="s">
        <v>87</v>
      </c>
      <c r="P2948" s="1">
        <v>2478</v>
      </c>
      <c r="Q2948" s="1">
        <v>7680480</v>
      </c>
      <c r="R2948" s="1">
        <v>18371.738381220322</v>
      </c>
      <c r="S2948" s="1">
        <v>26.404811859130859</v>
      </c>
      <c r="T2948" s="1">
        <v>-64.121802547414475</v>
      </c>
      <c r="U2948" s="1">
        <v>54.473794159448481</v>
      </c>
      <c r="V2948" s="1">
        <v>138.59072875976563</v>
      </c>
      <c r="W2948" s="1">
        <v>103.71393585205078</v>
      </c>
      <c r="X2948" s="1">
        <v>0.56452978863485048</v>
      </c>
      <c r="Y2948" s="1">
        <v>2.2772014249109431E-2</v>
      </c>
      <c r="Z2948" s="1">
        <v>0.58246359602524844</v>
      </c>
      <c r="AA2948" s="1">
        <v>9.3701565527154553</v>
      </c>
      <c r="AB2948" s="1">
        <v>67.135686832072992</v>
      </c>
      <c r="AC2948" s="1">
        <v>22.218533216673958</v>
      </c>
      <c r="AD2948" s="1">
        <v>0.67038778826323353</v>
      </c>
      <c r="AE2948" s="1">
        <v>2.2772014249109431E-2</v>
      </c>
      <c r="AF2948" s="1">
        <v>0.38690290190196447</v>
      </c>
      <c r="AG2948" s="1">
        <v>-28.94450247412875</v>
      </c>
      <c r="AH2948" s="1">
        <v>7.9376549382330266E-3</v>
      </c>
      <c r="AI2948" s="1">
        <v>0.36580924948568289</v>
      </c>
      <c r="AJ2948" s="1">
        <v>1.3859072923660278</v>
      </c>
      <c r="AK2948" s="1">
        <v>0</v>
      </c>
      <c r="AL2948" s="1">
        <v>0</v>
      </c>
      <c r="AM2948" s="1">
        <v>3.3419784544898623</v>
      </c>
    </row>
    <row r="2949" spans="5:39" x14ac:dyDescent="0.2">
      <c r="E2949" s="1" t="str">
        <f t="shared" si="46"/>
        <v>----00--1-</v>
      </c>
      <c r="F2949" s="1" t="s">
        <v>87</v>
      </c>
      <c r="G2949" s="1" t="s">
        <v>87</v>
      </c>
      <c r="H2949" s="1" t="s">
        <v>87</v>
      </c>
      <c r="I2949" s="1" t="s">
        <v>87</v>
      </c>
      <c r="J2949" s="1">
        <v>0</v>
      </c>
      <c r="K2949" s="1">
        <v>0</v>
      </c>
      <c r="L2949" s="1" t="s">
        <v>87</v>
      </c>
      <c r="M2949" s="1" t="s">
        <v>87</v>
      </c>
      <c r="N2949" s="1">
        <v>1</v>
      </c>
      <c r="O2949" s="1" t="s">
        <v>87</v>
      </c>
      <c r="P2949" s="1">
        <v>500</v>
      </c>
      <c r="Q2949" s="1">
        <v>1741382</v>
      </c>
      <c r="R2949" s="1">
        <v>17845.50389902138</v>
      </c>
      <c r="S2949" s="1">
        <v>26.510604858398438</v>
      </c>
      <c r="T2949" s="1">
        <v>-156.59241829827647</v>
      </c>
      <c r="U2949" s="1">
        <v>50.919153953501691</v>
      </c>
      <c r="V2949" s="1">
        <v>132.12809753417969</v>
      </c>
      <c r="W2949" s="1">
        <v>25.137947082519531</v>
      </c>
      <c r="X2949" s="1">
        <v>0.14086431643938088</v>
      </c>
      <c r="Y2949" s="1">
        <v>0</v>
      </c>
      <c r="Z2949" s="1">
        <v>6.7261519873296036</v>
      </c>
      <c r="AA2949" s="1">
        <v>22.931728937131542</v>
      </c>
      <c r="AB2949" s="1">
        <v>67.48995912441957</v>
      </c>
      <c r="AC2949" s="1">
        <v>2.8521599511192832</v>
      </c>
      <c r="AD2949" s="1">
        <v>0</v>
      </c>
      <c r="AE2949" s="1">
        <v>0</v>
      </c>
      <c r="AF2949" s="1">
        <v>6.7261519873296036</v>
      </c>
      <c r="AG2949" s="1">
        <v>-8.0432520764505568</v>
      </c>
      <c r="AH2949" s="1">
        <v>0</v>
      </c>
      <c r="AI2949" s="1">
        <v>3.2793490751681373</v>
      </c>
      <c r="AJ2949" s="1">
        <v>1.3212810754776001</v>
      </c>
      <c r="AK2949" s="1">
        <v>0</v>
      </c>
      <c r="AL2949" s="1">
        <v>0</v>
      </c>
      <c r="AM2949" s="1">
        <v>3.4470113658345931</v>
      </c>
    </row>
    <row r="2950" spans="5:39" x14ac:dyDescent="0.2">
      <c r="E2950" s="1" t="str">
        <f t="shared" si="46"/>
        <v>----01--0-</v>
      </c>
      <c r="F2950" s="1" t="s">
        <v>87</v>
      </c>
      <c r="G2950" s="1" t="s">
        <v>87</v>
      </c>
      <c r="H2950" s="1" t="s">
        <v>87</v>
      </c>
      <c r="I2950" s="1" t="s">
        <v>87</v>
      </c>
      <c r="J2950" s="1">
        <v>0</v>
      </c>
      <c r="K2950" s="1">
        <v>1</v>
      </c>
      <c r="L2950" s="1" t="s">
        <v>87</v>
      </c>
      <c r="M2950" s="1" t="s">
        <v>87</v>
      </c>
      <c r="N2950" s="1">
        <v>0</v>
      </c>
      <c r="O2950" s="1" t="s">
        <v>87</v>
      </c>
      <c r="P2950" s="1">
        <v>139</v>
      </c>
      <c r="Q2950" s="1">
        <v>318067</v>
      </c>
      <c r="R2950" s="1">
        <v>30376.255038980653</v>
      </c>
      <c r="S2950" s="1">
        <v>46.783409118652344</v>
      </c>
      <c r="T2950" s="1">
        <v>-64.151222680431204</v>
      </c>
      <c r="U2950" s="1">
        <v>60.174906204978328</v>
      </c>
      <c r="V2950" s="1">
        <v>176.79827880859375</v>
      </c>
      <c r="W2950" s="1">
        <v>151.78453063964844</v>
      </c>
      <c r="X2950" s="1">
        <v>0.49968151256588184</v>
      </c>
      <c r="Y2950" s="1">
        <v>0</v>
      </c>
      <c r="Z2950" s="1">
        <v>1.8763342314669549</v>
      </c>
      <c r="AA2950" s="1">
        <v>12.475673364416931</v>
      </c>
      <c r="AB2950" s="1">
        <v>56.849971861274504</v>
      </c>
      <c r="AC2950" s="1">
        <v>24.121332926710409</v>
      </c>
      <c r="AD2950" s="1">
        <v>4.6766876161311925</v>
      </c>
      <c r="AE2950" s="1">
        <v>0</v>
      </c>
      <c r="AF2950" s="1">
        <v>0.68916297509644198</v>
      </c>
      <c r="AG2950" s="1">
        <v>-24.705621104451009</v>
      </c>
      <c r="AH2950" s="1">
        <v>5.1372823964762143E-2</v>
      </c>
      <c r="AI2950" s="1">
        <v>3.8834417514497162</v>
      </c>
      <c r="AJ2950" s="1">
        <v>1.7679828405380249</v>
      </c>
      <c r="AK2950" s="1">
        <v>0</v>
      </c>
      <c r="AL2950" s="1">
        <v>0</v>
      </c>
      <c r="AM2950" s="1">
        <v>-0.26662997750286777</v>
      </c>
    </row>
    <row r="2951" spans="5:39" x14ac:dyDescent="0.2">
      <c r="E2951" s="1" t="str">
        <f t="shared" si="46"/>
        <v>----01--1-</v>
      </c>
      <c r="F2951" s="1" t="s">
        <v>87</v>
      </c>
      <c r="G2951" s="1" t="s">
        <v>87</v>
      </c>
      <c r="H2951" s="1" t="s">
        <v>87</v>
      </c>
      <c r="I2951" s="1" t="s">
        <v>87</v>
      </c>
      <c r="J2951" s="1">
        <v>0</v>
      </c>
      <c r="K2951" s="1">
        <v>1</v>
      </c>
      <c r="L2951" s="1" t="s">
        <v>87</v>
      </c>
      <c r="M2951" s="1" t="s">
        <v>87</v>
      </c>
      <c r="N2951" s="1">
        <v>1</v>
      </c>
      <c r="O2951" s="1" t="s">
        <v>87</v>
      </c>
      <c r="P2951" s="1">
        <v>26</v>
      </c>
      <c r="Q2951" s="1">
        <v>72906</v>
      </c>
      <c r="R2951" s="1">
        <v>29309.387647705371</v>
      </c>
      <c r="S2951" s="1">
        <v>54.200492858886719</v>
      </c>
      <c r="T2951" s="1">
        <v>-152.63473692630487</v>
      </c>
      <c r="U2951" s="1">
        <v>39.423172395919082</v>
      </c>
      <c r="V2951" s="1">
        <v>122.15729522705078</v>
      </c>
      <c r="W2951" s="1">
        <v>21.277111053466797</v>
      </c>
      <c r="X2951" s="1">
        <v>7.2594867245998493E-2</v>
      </c>
      <c r="Y2951" s="1">
        <v>0</v>
      </c>
      <c r="Z2951" s="1">
        <v>7.7867390886895453</v>
      </c>
      <c r="AA2951" s="1">
        <v>23.220311085507365</v>
      </c>
      <c r="AB2951" s="1">
        <v>47.463857570021673</v>
      </c>
      <c r="AC2951" s="1">
        <v>21.529092255781418</v>
      </c>
      <c r="AD2951" s="1">
        <v>0</v>
      </c>
      <c r="AE2951" s="1">
        <v>0</v>
      </c>
      <c r="AF2951" s="1">
        <v>0</v>
      </c>
      <c r="AG2951" s="1">
        <v>-2.2780138706724316</v>
      </c>
      <c r="AH2951" s="1">
        <v>0</v>
      </c>
      <c r="AI2951" s="1">
        <v>0</v>
      </c>
      <c r="AJ2951" s="1">
        <v>1.2215729951858521</v>
      </c>
      <c r="AK2951" s="1">
        <v>0</v>
      </c>
      <c r="AL2951" s="1">
        <v>1</v>
      </c>
      <c r="AM2951" s="1">
        <v>14.609390179241512</v>
      </c>
    </row>
    <row r="2952" spans="5:39" x14ac:dyDescent="0.2">
      <c r="E2952" s="1" t="str">
        <f t="shared" si="46"/>
        <v>----10--0-</v>
      </c>
      <c r="F2952" s="1" t="s">
        <v>87</v>
      </c>
      <c r="G2952" s="1" t="s">
        <v>87</v>
      </c>
      <c r="H2952" s="1" t="s">
        <v>87</v>
      </c>
      <c r="I2952" s="1" t="s">
        <v>87</v>
      </c>
      <c r="J2952" s="1">
        <v>1</v>
      </c>
      <c r="K2952" s="1">
        <v>0</v>
      </c>
      <c r="L2952" s="1" t="s">
        <v>87</v>
      </c>
      <c r="M2952" s="1" t="s">
        <v>87</v>
      </c>
      <c r="N2952" s="1">
        <v>0</v>
      </c>
      <c r="O2952" s="1" t="s">
        <v>87</v>
      </c>
      <c r="P2952" s="1">
        <v>7414</v>
      </c>
      <c r="Q2952" s="1">
        <v>18494618</v>
      </c>
      <c r="R2952" s="1">
        <v>38970.249183446373</v>
      </c>
      <c r="S2952" s="1">
        <v>50.315330505371094</v>
      </c>
      <c r="T2952" s="1">
        <v>-280.12400215341609</v>
      </c>
      <c r="U2952" s="1">
        <v>80.542008616121635</v>
      </c>
      <c r="V2952" s="1">
        <v>211.60186767578125</v>
      </c>
      <c r="W2952" s="1">
        <v>25.184564590454102</v>
      </c>
      <c r="X2952" s="1">
        <v>6.4625105351268572E-2</v>
      </c>
      <c r="Y2952" s="1">
        <v>0.24541193551551052</v>
      </c>
      <c r="Z2952" s="1">
        <v>3.7236508480467125</v>
      </c>
      <c r="AA2952" s="1">
        <v>40.603812417212403</v>
      </c>
      <c r="AB2952" s="1">
        <v>47.807751422603047</v>
      </c>
      <c r="AC2952" s="1">
        <v>7.3569240521756116</v>
      </c>
      <c r="AD2952" s="1">
        <v>0.26244932444671198</v>
      </c>
      <c r="AE2952" s="1">
        <v>0.22859082572021763</v>
      </c>
      <c r="AF2952" s="1">
        <v>3.3067565926476554</v>
      </c>
      <c r="AG2952" s="1">
        <v>-8.259778815776734</v>
      </c>
      <c r="AH2952" s="1">
        <v>6.1801634582383373</v>
      </c>
      <c r="AI2952" s="1">
        <v>3.5548364100740391</v>
      </c>
      <c r="AJ2952" s="1">
        <v>2.1160187721252441</v>
      </c>
      <c r="AK2952" s="1">
        <v>0</v>
      </c>
      <c r="AL2952" s="1">
        <v>0</v>
      </c>
      <c r="AM2952" s="1">
        <v>11.689470115139102</v>
      </c>
    </row>
    <row r="2953" spans="5:39" x14ac:dyDescent="0.2">
      <c r="E2953" s="1" t="str">
        <f t="shared" si="46"/>
        <v>----10--1-</v>
      </c>
      <c r="F2953" s="1" t="s">
        <v>87</v>
      </c>
      <c r="G2953" s="1" t="s">
        <v>87</v>
      </c>
      <c r="H2953" s="1" t="s">
        <v>87</v>
      </c>
      <c r="I2953" s="1" t="s">
        <v>87</v>
      </c>
      <c r="J2953" s="1">
        <v>1</v>
      </c>
      <c r="K2953" s="1">
        <v>0</v>
      </c>
      <c r="L2953" s="1" t="s">
        <v>87</v>
      </c>
      <c r="M2953" s="1" t="s">
        <v>87</v>
      </c>
      <c r="N2953" s="1">
        <v>1</v>
      </c>
      <c r="O2953" s="1" t="s">
        <v>87</v>
      </c>
      <c r="P2953" s="1">
        <v>2521</v>
      </c>
      <c r="Q2953" s="1">
        <v>6874499</v>
      </c>
      <c r="R2953" s="1">
        <v>35763.816664754981</v>
      </c>
      <c r="S2953" s="1">
        <v>49.35504150390625</v>
      </c>
      <c r="T2953" s="1">
        <v>-381.45395731870019</v>
      </c>
      <c r="U2953" s="1">
        <v>70.563356384615886</v>
      </c>
      <c r="V2953" s="1">
        <v>196.57492065429688</v>
      </c>
      <c r="W2953" s="1">
        <v>-81.684532165527344</v>
      </c>
      <c r="X2953" s="1">
        <v>-0.22839992982635698</v>
      </c>
      <c r="Y2953" s="1">
        <v>0.69842180499262563</v>
      </c>
      <c r="Z2953" s="1">
        <v>13.89432160801827</v>
      </c>
      <c r="AA2953" s="1">
        <v>56.883083407241756</v>
      </c>
      <c r="AB2953" s="1">
        <v>27.98782864031255</v>
      </c>
      <c r="AC2953" s="1">
        <v>0.51001534802754356</v>
      </c>
      <c r="AD2953" s="1">
        <v>2.6329191407257459E-2</v>
      </c>
      <c r="AE2953" s="1">
        <v>0.63099870986962103</v>
      </c>
      <c r="AF2953" s="1">
        <v>13.158864376880411</v>
      </c>
      <c r="AG2953" s="1">
        <v>0.16520652235188393</v>
      </c>
      <c r="AH2953" s="1">
        <v>5.570864502961224</v>
      </c>
      <c r="AI2953" s="1">
        <v>13.188350763661651</v>
      </c>
      <c r="AJ2953" s="1">
        <v>1.9657492637634277</v>
      </c>
      <c r="AK2953" s="1">
        <v>0</v>
      </c>
      <c r="AL2953" s="1">
        <v>0</v>
      </c>
      <c r="AM2953" s="1">
        <v>13.706723889522356</v>
      </c>
    </row>
    <row r="2954" spans="5:39" x14ac:dyDescent="0.2">
      <c r="E2954" s="1" t="str">
        <f t="shared" si="46"/>
        <v>----11--0-</v>
      </c>
      <c r="F2954" s="1" t="s">
        <v>87</v>
      </c>
      <c r="G2954" s="1" t="s">
        <v>87</v>
      </c>
      <c r="H2954" s="1" t="s">
        <v>87</v>
      </c>
      <c r="I2954" s="1" t="s">
        <v>87</v>
      </c>
      <c r="J2954" s="1">
        <v>1</v>
      </c>
      <c r="K2954" s="1">
        <v>1</v>
      </c>
      <c r="L2954" s="1" t="s">
        <v>87</v>
      </c>
      <c r="M2954" s="1" t="s">
        <v>87</v>
      </c>
      <c r="N2954" s="1">
        <v>0</v>
      </c>
      <c r="O2954" s="1" t="s">
        <v>87</v>
      </c>
      <c r="P2954" s="1">
        <v>2034</v>
      </c>
      <c r="Q2954" s="1">
        <v>4337434</v>
      </c>
      <c r="R2954" s="1">
        <v>58913.699228528589</v>
      </c>
      <c r="S2954" s="1">
        <v>70.008720397949219</v>
      </c>
      <c r="T2954" s="1">
        <v>-433.27123452512558</v>
      </c>
      <c r="U2954" s="1">
        <v>85.924258506704817</v>
      </c>
      <c r="V2954" s="1">
        <v>261.88516235351563</v>
      </c>
      <c r="W2954" s="1">
        <v>-101.03057098388672</v>
      </c>
      <c r="X2954" s="1">
        <v>-0.17148909728446196</v>
      </c>
      <c r="Y2954" s="1">
        <v>1.4954002758312865</v>
      </c>
      <c r="Z2954" s="1">
        <v>8.1600550002605221</v>
      </c>
      <c r="AA2954" s="1">
        <v>44.997180360554189</v>
      </c>
      <c r="AB2954" s="1">
        <v>39.89928146457099</v>
      </c>
      <c r="AC2954" s="1">
        <v>5.4391836279237911</v>
      </c>
      <c r="AD2954" s="1">
        <v>8.8992708592222965E-3</v>
      </c>
      <c r="AE2954" s="1">
        <v>0.65730106786639286</v>
      </c>
      <c r="AF2954" s="1">
        <v>4.3977153312304003</v>
      </c>
      <c r="AG2954" s="1">
        <v>-2.2820668019300974</v>
      </c>
      <c r="AH2954" s="1">
        <v>11.711519287796948</v>
      </c>
      <c r="AI2954" s="1">
        <v>19.769661112657271</v>
      </c>
      <c r="AJ2954" s="1">
        <v>2.6188516616821289</v>
      </c>
      <c r="AK2954" s="1">
        <v>0</v>
      </c>
      <c r="AL2954" s="1">
        <v>0</v>
      </c>
      <c r="AM2954" s="1">
        <v>-44.76786788416306</v>
      </c>
    </row>
    <row r="2955" spans="5:39" x14ac:dyDescent="0.2">
      <c r="E2955" s="1" t="str">
        <f t="shared" si="46"/>
        <v>----11--1-</v>
      </c>
      <c r="F2955" s="1" t="s">
        <v>87</v>
      </c>
      <c r="G2955" s="1" t="s">
        <v>87</v>
      </c>
      <c r="H2955" s="1" t="s">
        <v>87</v>
      </c>
      <c r="I2955" s="1" t="s">
        <v>87</v>
      </c>
      <c r="J2955" s="1">
        <v>1</v>
      </c>
      <c r="K2955" s="1">
        <v>1</v>
      </c>
      <c r="L2955" s="1" t="s">
        <v>87</v>
      </c>
      <c r="M2955" s="1" t="s">
        <v>87</v>
      </c>
      <c r="N2955" s="1">
        <v>1</v>
      </c>
      <c r="O2955" s="1" t="s">
        <v>87</v>
      </c>
      <c r="P2955" s="1">
        <v>772</v>
      </c>
      <c r="Q2955" s="1">
        <v>1600292</v>
      </c>
      <c r="R2955" s="1">
        <v>54772.522076157395</v>
      </c>
      <c r="S2955" s="1">
        <v>67.9217529296875</v>
      </c>
      <c r="T2955" s="1">
        <v>-540.00210809231771</v>
      </c>
      <c r="U2955" s="1">
        <v>77.138495311949995</v>
      </c>
      <c r="V2955" s="1">
        <v>250.40029907226563</v>
      </c>
      <c r="W2955" s="1">
        <v>-221.44259643554688</v>
      </c>
      <c r="X2955" s="1">
        <v>-0.40429505168238605</v>
      </c>
      <c r="Y2955" s="1">
        <v>1.9582051275642196</v>
      </c>
      <c r="Z2955" s="1">
        <v>15.659642115313954</v>
      </c>
      <c r="AA2955" s="1">
        <v>52.936776538281762</v>
      </c>
      <c r="AB2955" s="1">
        <v>28.273277626833103</v>
      </c>
      <c r="AC2955" s="1">
        <v>1.1720985920069589</v>
      </c>
      <c r="AD2955" s="1">
        <v>0</v>
      </c>
      <c r="AE2955" s="1">
        <v>0.58814266396382664</v>
      </c>
      <c r="AF2955" s="1">
        <v>7.1271367975344502</v>
      </c>
      <c r="AG2955" s="1">
        <v>6.0884154912725919E-3</v>
      </c>
      <c r="AH2955" s="1">
        <v>11.500283190495697</v>
      </c>
      <c r="AI2955" s="1">
        <v>21.944074926388911</v>
      </c>
      <c r="AJ2955" s="1">
        <v>2.5040030479431152</v>
      </c>
      <c r="AK2955" s="1">
        <v>0</v>
      </c>
      <c r="AL2955" s="1">
        <v>0</v>
      </c>
      <c r="AM2955" s="1">
        <v>-42.429730231547268</v>
      </c>
    </row>
    <row r="2956" spans="5:39" x14ac:dyDescent="0.2">
      <c r="E2956" s="1" t="str">
        <f t="shared" si="46"/>
        <v>--0-00----</v>
      </c>
      <c r="F2956" s="1" t="s">
        <v>87</v>
      </c>
      <c r="G2956" s="1" t="s">
        <v>87</v>
      </c>
      <c r="H2956" s="1">
        <v>0</v>
      </c>
      <c r="I2956" s="1" t="s">
        <v>87</v>
      </c>
      <c r="J2956" s="1">
        <v>0</v>
      </c>
      <c r="K2956" s="1">
        <v>0</v>
      </c>
      <c r="L2956" s="1" t="s">
        <v>87</v>
      </c>
      <c r="M2956" s="1" t="s">
        <v>87</v>
      </c>
      <c r="N2956" s="1" t="s">
        <v>87</v>
      </c>
      <c r="O2956" s="1" t="s">
        <v>87</v>
      </c>
      <c r="P2956" s="1">
        <v>1682</v>
      </c>
      <c r="Q2956" s="1">
        <v>6187611</v>
      </c>
      <c r="R2956" s="1">
        <v>15397.398162536772</v>
      </c>
      <c r="S2956" s="1">
        <v>21.341434478759766</v>
      </c>
      <c r="T2956" s="1">
        <v>-88.756993317269007</v>
      </c>
      <c r="U2956" s="1">
        <v>53.511614861071891</v>
      </c>
      <c r="V2956" s="1">
        <v>128.08607482910156</v>
      </c>
      <c r="W2956" s="1">
        <v>69.962905883789063</v>
      </c>
      <c r="X2956" s="1">
        <v>0.45438135161052723</v>
      </c>
      <c r="Y2956" s="1">
        <v>0</v>
      </c>
      <c r="Z2956" s="1">
        <v>2.271377434683596</v>
      </c>
      <c r="AA2956" s="1">
        <v>14.887312728612059</v>
      </c>
      <c r="AB2956" s="1">
        <v>64.477615027835455</v>
      </c>
      <c r="AC2956" s="1">
        <v>17.555111334568384</v>
      </c>
      <c r="AD2956" s="1">
        <v>0.80858347430050148</v>
      </c>
      <c r="AE2956" s="1">
        <v>0</v>
      </c>
      <c r="AF2956" s="1">
        <v>2.271377434683596</v>
      </c>
      <c r="AG2956" s="1">
        <v>-23.19301586533583</v>
      </c>
      <c r="AH2956" s="1">
        <v>1.8588757438048383E-3</v>
      </c>
      <c r="AI2956" s="1">
        <v>1.1079335205705401</v>
      </c>
      <c r="AJ2956" s="1">
        <v>1.2808607816696167</v>
      </c>
      <c r="AK2956" s="1">
        <v>0</v>
      </c>
      <c r="AL2956" s="1">
        <v>0</v>
      </c>
      <c r="AM2956" s="1">
        <v>-0.79456143560491299</v>
      </c>
    </row>
    <row r="2957" spans="5:39" x14ac:dyDescent="0.2">
      <c r="E2957" s="1" t="str">
        <f t="shared" si="46"/>
        <v>--1-00----</v>
      </c>
      <c r="F2957" s="1" t="s">
        <v>87</v>
      </c>
      <c r="G2957" s="1" t="s">
        <v>87</v>
      </c>
      <c r="H2957" s="1">
        <v>1</v>
      </c>
      <c r="I2957" s="1" t="s">
        <v>87</v>
      </c>
      <c r="J2957" s="1">
        <v>0</v>
      </c>
      <c r="K2957" s="1">
        <v>0</v>
      </c>
      <c r="L2957" s="1" t="s">
        <v>87</v>
      </c>
      <c r="M2957" s="1" t="s">
        <v>87</v>
      </c>
      <c r="N2957" s="1" t="s">
        <v>87</v>
      </c>
      <c r="O2957" s="1" t="s">
        <v>87</v>
      </c>
      <c r="P2957" s="1">
        <v>1296</v>
      </c>
      <c r="Q2957" s="1">
        <v>3234251</v>
      </c>
      <c r="R2957" s="1">
        <v>23778.766159765684</v>
      </c>
      <c r="S2957" s="1">
        <v>36.148780822753906</v>
      </c>
      <c r="T2957" s="1">
        <v>-66.778890201655855</v>
      </c>
      <c r="U2957" s="1">
        <v>54.400702967544824</v>
      </c>
      <c r="V2957" s="1">
        <v>155.20811462402344</v>
      </c>
      <c r="W2957" s="1">
        <v>125.97795867919922</v>
      </c>
      <c r="X2957" s="1">
        <v>0.52979182280852455</v>
      </c>
      <c r="Y2957" s="1">
        <v>5.407743554844692E-2</v>
      </c>
      <c r="Z2957" s="1">
        <v>0.65919435442703733</v>
      </c>
      <c r="AA2957" s="1">
        <v>6.1168103526906226</v>
      </c>
      <c r="AB2957" s="1">
        <v>72.411726857315657</v>
      </c>
      <c r="AC2957" s="1">
        <v>20.713141929924426</v>
      </c>
      <c r="AD2957" s="1">
        <v>4.50490700938177E-2</v>
      </c>
      <c r="AE2957" s="1">
        <v>5.407743554844692E-2</v>
      </c>
      <c r="AF2957" s="1">
        <v>0.19479007658960298</v>
      </c>
      <c r="AG2957" s="1">
        <v>-28.694336309871268</v>
      </c>
      <c r="AH2957" s="1">
        <v>1.5293494537065924E-2</v>
      </c>
      <c r="AI2957" s="1">
        <v>0.51471838040808815</v>
      </c>
      <c r="AJ2957" s="1">
        <v>1.5520811080932617</v>
      </c>
      <c r="AK2957" s="1">
        <v>0</v>
      </c>
      <c r="AL2957" s="1">
        <v>0</v>
      </c>
      <c r="AM2957" s="1">
        <v>11.312356185566561</v>
      </c>
    </row>
    <row r="2958" spans="5:39" x14ac:dyDescent="0.2">
      <c r="E2958" s="1" t="str">
        <f t="shared" si="46"/>
        <v>--1-01----</v>
      </c>
      <c r="F2958" s="1" t="s">
        <v>87</v>
      </c>
      <c r="G2958" s="1" t="s">
        <v>87</v>
      </c>
      <c r="H2958" s="1">
        <v>1</v>
      </c>
      <c r="I2958" s="1" t="s">
        <v>87</v>
      </c>
      <c r="J2958" s="1">
        <v>0</v>
      </c>
      <c r="K2958" s="1">
        <v>1</v>
      </c>
      <c r="L2958" s="1" t="s">
        <v>87</v>
      </c>
      <c r="M2958" s="1" t="s">
        <v>87</v>
      </c>
      <c r="N2958" s="1" t="s">
        <v>87</v>
      </c>
      <c r="O2958" s="1" t="s">
        <v>87</v>
      </c>
      <c r="P2958" s="1">
        <v>165</v>
      </c>
      <c r="Q2958" s="1">
        <v>390973</v>
      </c>
      <c r="R2958" s="1">
        <v>30177.312825507292</v>
      </c>
      <c r="S2958" s="1">
        <v>48.166496276855469</v>
      </c>
      <c r="T2958" s="1">
        <v>-80.651029801663782</v>
      </c>
      <c r="U2958" s="1">
        <v>56.305263275458167</v>
      </c>
      <c r="V2958" s="1">
        <v>166.60920715332031</v>
      </c>
      <c r="W2958" s="1">
        <v>127.44838714599609</v>
      </c>
      <c r="X2958" s="1">
        <v>0.42233179568682705</v>
      </c>
      <c r="Y2958" s="1">
        <v>0</v>
      </c>
      <c r="Z2958" s="1">
        <v>2.978466543725526</v>
      </c>
      <c r="AA2958" s="1">
        <v>14.47926071621314</v>
      </c>
      <c r="AB2958" s="1">
        <v>55.099712767889343</v>
      </c>
      <c r="AC2958" s="1">
        <v>23.637949423617489</v>
      </c>
      <c r="AD2958" s="1">
        <v>3.8046105485545039</v>
      </c>
      <c r="AE2958" s="1">
        <v>0</v>
      </c>
      <c r="AF2958" s="1">
        <v>0.56065252587774606</v>
      </c>
      <c r="AG2958" s="1">
        <v>-20.523474228829233</v>
      </c>
      <c r="AH2958" s="1">
        <v>4.1793167303113006E-2</v>
      </c>
      <c r="AI2958" s="1">
        <v>3.1592838061921333</v>
      </c>
      <c r="AJ2958" s="1">
        <v>1.6660920381546021</v>
      </c>
      <c r="AK2958" s="1">
        <v>0</v>
      </c>
      <c r="AL2958" s="1">
        <v>0</v>
      </c>
      <c r="AM2958" s="1">
        <v>2.507349620954328</v>
      </c>
    </row>
    <row r="2959" spans="5:39" x14ac:dyDescent="0.2">
      <c r="E2959" s="1" t="str">
        <f t="shared" si="46"/>
        <v>--0-10----</v>
      </c>
      <c r="F2959" s="1" t="s">
        <v>87</v>
      </c>
      <c r="G2959" s="1" t="s">
        <v>87</v>
      </c>
      <c r="H2959" s="1">
        <v>0</v>
      </c>
      <c r="I2959" s="1" t="s">
        <v>87</v>
      </c>
      <c r="J2959" s="1">
        <v>1</v>
      </c>
      <c r="K2959" s="1">
        <v>0</v>
      </c>
      <c r="L2959" s="1" t="s">
        <v>87</v>
      </c>
      <c r="M2959" s="1" t="s">
        <v>87</v>
      </c>
      <c r="N2959" s="1" t="s">
        <v>87</v>
      </c>
      <c r="O2959" s="1" t="s">
        <v>87</v>
      </c>
      <c r="P2959" s="1">
        <v>3041</v>
      </c>
      <c r="Q2959" s="1">
        <v>10164910</v>
      </c>
      <c r="R2959" s="1">
        <v>25570.65187141818</v>
      </c>
      <c r="S2959" s="1">
        <v>35.474681854248047</v>
      </c>
      <c r="T2959" s="1">
        <v>-267.42962827141986</v>
      </c>
      <c r="U2959" s="1">
        <v>74.567052175985381</v>
      </c>
      <c r="V2959" s="1">
        <v>168.67723083496094</v>
      </c>
      <c r="W2959" s="1">
        <v>-16.132257461547852</v>
      </c>
      <c r="X2959" s="1">
        <v>-6.3088956600202376E-2</v>
      </c>
      <c r="Y2959" s="1">
        <v>0.59840175663139172</v>
      </c>
      <c r="Z2959" s="1">
        <v>10.75535346599232</v>
      </c>
      <c r="AA2959" s="1">
        <v>45.436181923893081</v>
      </c>
      <c r="AB2959" s="1">
        <v>35.78980040157758</v>
      </c>
      <c r="AC2959" s="1">
        <v>7.1081593442539086</v>
      </c>
      <c r="AD2959" s="1">
        <v>0.31210310765171556</v>
      </c>
      <c r="AE2959" s="1">
        <v>0.59840175663139172</v>
      </c>
      <c r="AF2959" s="1">
        <v>10.506212056968533</v>
      </c>
      <c r="AG2959" s="1">
        <v>-5.3685859400659002</v>
      </c>
      <c r="AH2959" s="1">
        <v>4.0415836890668864</v>
      </c>
      <c r="AI2959" s="1">
        <v>9.2189629524030767</v>
      </c>
      <c r="AJ2959" s="1">
        <v>1.686772346496582</v>
      </c>
      <c r="AK2959" s="1">
        <v>0</v>
      </c>
      <c r="AL2959" s="1">
        <v>0</v>
      </c>
      <c r="AM2959" s="1">
        <v>0.16112395904851756</v>
      </c>
    </row>
    <row r="2960" spans="5:39" x14ac:dyDescent="0.2">
      <c r="E2960" s="1" t="str">
        <f t="shared" si="46"/>
        <v>--1-10----</v>
      </c>
      <c r="F2960" s="1" t="s">
        <v>87</v>
      </c>
      <c r="G2960" s="1" t="s">
        <v>87</v>
      </c>
      <c r="H2960" s="1">
        <v>1</v>
      </c>
      <c r="I2960" s="1" t="s">
        <v>87</v>
      </c>
      <c r="J2960" s="1">
        <v>1</v>
      </c>
      <c r="K2960" s="1">
        <v>0</v>
      </c>
      <c r="L2960" s="1" t="s">
        <v>87</v>
      </c>
      <c r="M2960" s="1" t="s">
        <v>87</v>
      </c>
      <c r="N2960" s="1" t="s">
        <v>87</v>
      </c>
      <c r="O2960" s="1" t="s">
        <v>87</v>
      </c>
      <c r="P2960" s="1">
        <v>6894</v>
      </c>
      <c r="Q2960" s="1">
        <v>15204207</v>
      </c>
      <c r="R2960" s="1">
        <v>46478.900148912653</v>
      </c>
      <c r="S2960" s="1">
        <v>59.802993774414063</v>
      </c>
      <c r="T2960" s="1">
        <v>-334.42672530567597</v>
      </c>
      <c r="U2960" s="1">
        <v>80.024826738833895</v>
      </c>
      <c r="V2960" s="1">
        <v>233.50517272949219</v>
      </c>
      <c r="W2960" s="1">
        <v>4.4870219230651855</v>
      </c>
      <c r="X2960" s="1">
        <v>9.6538900634251714E-3</v>
      </c>
      <c r="Y2960" s="1">
        <v>0.21424333409825322</v>
      </c>
      <c r="Z2960" s="1">
        <v>3.6211556446186242</v>
      </c>
      <c r="AA2960" s="1">
        <v>44.733671410814125</v>
      </c>
      <c r="AB2960" s="1">
        <v>46.880991557139417</v>
      </c>
      <c r="AC2960" s="1">
        <v>4.4274456405388323</v>
      </c>
      <c r="AD2960" s="1">
        <v>0.12249241279074931</v>
      </c>
      <c r="AE2960" s="1">
        <v>0.16329690854643059</v>
      </c>
      <c r="AF2960" s="1">
        <v>2.9480722013321707</v>
      </c>
      <c r="AG2960" s="1">
        <v>-6.3834004273547658</v>
      </c>
      <c r="AH2960" s="1">
        <v>7.3344391019923991</v>
      </c>
      <c r="AI2960" s="1">
        <v>4.1237742217493087</v>
      </c>
      <c r="AJ2960" s="1">
        <v>2.3350517749786377</v>
      </c>
      <c r="AK2960" s="1">
        <v>0</v>
      </c>
      <c r="AL2960" s="1">
        <v>0</v>
      </c>
      <c r="AM2960" s="1">
        <v>20.308940382825625</v>
      </c>
    </row>
    <row r="2961" spans="5:39" x14ac:dyDescent="0.2">
      <c r="E2961" s="1" t="str">
        <f t="shared" si="46"/>
        <v>--1-11----</v>
      </c>
      <c r="F2961" s="1" t="s">
        <v>87</v>
      </c>
      <c r="G2961" s="1" t="s">
        <v>87</v>
      </c>
      <c r="H2961" s="1">
        <v>1</v>
      </c>
      <c r="I2961" s="1" t="s">
        <v>87</v>
      </c>
      <c r="J2961" s="1">
        <v>1</v>
      </c>
      <c r="K2961" s="1">
        <v>1</v>
      </c>
      <c r="L2961" s="1" t="s">
        <v>87</v>
      </c>
      <c r="M2961" s="1" t="s">
        <v>87</v>
      </c>
      <c r="N2961" s="1" t="s">
        <v>87</v>
      </c>
      <c r="O2961" s="1" t="s">
        <v>87</v>
      </c>
      <c r="P2961" s="1">
        <v>2806</v>
      </c>
      <c r="Q2961" s="1">
        <v>5937726</v>
      </c>
      <c r="R2961" s="1">
        <v>57797.599787846797</v>
      </c>
      <c r="S2961" s="1">
        <v>69.446258544921875</v>
      </c>
      <c r="T2961" s="1">
        <v>-462.03655025754369</v>
      </c>
      <c r="U2961" s="1">
        <v>83.556384584186162</v>
      </c>
      <c r="V2961" s="1">
        <v>258.78985595703125</v>
      </c>
      <c r="W2961" s="1">
        <v>-133.48312377929688</v>
      </c>
      <c r="X2961" s="1">
        <v>-0.23094925095378202</v>
      </c>
      <c r="Y2961" s="1">
        <v>1.6201320168697579</v>
      </c>
      <c r="Z2961" s="1">
        <v>10.181288257491168</v>
      </c>
      <c r="AA2961" s="1">
        <v>47.137001606338856</v>
      </c>
      <c r="AB2961" s="1">
        <v>36.765926888509171</v>
      </c>
      <c r="AC2961" s="1">
        <v>4.2891504256006421</v>
      </c>
      <c r="AD2961" s="1">
        <v>6.5008051904045421E-3</v>
      </c>
      <c r="AE2961" s="1">
        <v>0.63866200629668657</v>
      </c>
      <c r="AF2961" s="1">
        <v>5.133328819820921</v>
      </c>
      <c r="AG2961" s="1">
        <v>-1.6653800472417699</v>
      </c>
      <c r="AH2961" s="1">
        <v>11.654588497015693</v>
      </c>
      <c r="AI2961" s="1">
        <v>20.355693043198393</v>
      </c>
      <c r="AJ2961" s="1">
        <v>2.5878984928131104</v>
      </c>
      <c r="AK2961" s="1">
        <v>0</v>
      </c>
      <c r="AL2961" s="1">
        <v>0</v>
      </c>
      <c r="AM2961" s="1">
        <v>-44.137710315359818</v>
      </c>
    </row>
    <row r="2962" spans="5:39" x14ac:dyDescent="0.2">
      <c r="E2962" s="1" t="str">
        <f t="shared" si="46"/>
        <v>---100----</v>
      </c>
      <c r="F2962" s="1" t="s">
        <v>87</v>
      </c>
      <c r="G2962" s="1" t="s">
        <v>87</v>
      </c>
      <c r="H2962" s="1" t="s">
        <v>87</v>
      </c>
      <c r="I2962" s="1">
        <v>1</v>
      </c>
      <c r="J2962" s="1">
        <v>0</v>
      </c>
      <c r="K2962" s="1">
        <v>0</v>
      </c>
      <c r="L2962" s="1" t="s">
        <v>87</v>
      </c>
      <c r="M2962" s="1" t="s">
        <v>87</v>
      </c>
      <c r="N2962" s="1" t="s">
        <v>87</v>
      </c>
      <c r="O2962" s="1" t="s">
        <v>87</v>
      </c>
      <c r="P2962" s="1">
        <v>2022</v>
      </c>
      <c r="Q2962" s="1">
        <v>6284898</v>
      </c>
      <c r="R2962" s="1">
        <v>13363.40244462808</v>
      </c>
      <c r="S2962" s="1">
        <v>12.914472579956055</v>
      </c>
      <c r="T2962" s="1">
        <v>-74.756518636511103</v>
      </c>
      <c r="U2962" s="1">
        <v>53.230577083168868</v>
      </c>
      <c r="V2962" s="1">
        <v>141.12628173828125</v>
      </c>
      <c r="W2962" s="1">
        <v>89.225349426269531</v>
      </c>
      <c r="X2962" s="1">
        <v>0.667684370024619</v>
      </c>
      <c r="Y2962" s="1">
        <v>0</v>
      </c>
      <c r="Z2962" s="1">
        <v>1.7389462804328726</v>
      </c>
      <c r="AA2962" s="1">
        <v>6.9762150475632225</v>
      </c>
      <c r="AB2962" s="1">
        <v>66.635051197330483</v>
      </c>
      <c r="AC2962" s="1">
        <v>23.830537902126654</v>
      </c>
      <c r="AD2962" s="1">
        <v>0.81924957254676212</v>
      </c>
      <c r="AE2962" s="1">
        <v>0</v>
      </c>
      <c r="AF2962" s="1">
        <v>1.7389462804328726</v>
      </c>
      <c r="AG2962" s="1">
        <v>-35.0528748576086</v>
      </c>
      <c r="AH2962" s="1">
        <v>6.5603292209356458E-3</v>
      </c>
      <c r="AI2962" s="1">
        <v>0.87618809149839616</v>
      </c>
      <c r="AJ2962" s="1">
        <v>1.4112628698348999</v>
      </c>
      <c r="AK2962" s="1">
        <v>0</v>
      </c>
      <c r="AL2962" s="1">
        <v>0</v>
      </c>
      <c r="AM2962" s="1">
        <v>3.7951340152918713</v>
      </c>
    </row>
    <row r="2963" spans="5:39" x14ac:dyDescent="0.2">
      <c r="E2963" s="1" t="str">
        <f t="shared" si="46"/>
        <v>---200----</v>
      </c>
      <c r="F2963" s="1" t="s">
        <v>87</v>
      </c>
      <c r="G2963" s="1" t="s">
        <v>87</v>
      </c>
      <c r="H2963" s="1" t="s">
        <v>87</v>
      </c>
      <c r="I2963" s="1">
        <v>2</v>
      </c>
      <c r="J2963" s="1">
        <v>0</v>
      </c>
      <c r="K2963" s="1">
        <v>0</v>
      </c>
      <c r="L2963" s="1" t="s">
        <v>87</v>
      </c>
      <c r="M2963" s="1" t="s">
        <v>87</v>
      </c>
      <c r="N2963" s="1" t="s">
        <v>87</v>
      </c>
      <c r="O2963" s="1" t="s">
        <v>87</v>
      </c>
      <c r="P2963" s="1">
        <v>831</v>
      </c>
      <c r="Q2963" s="1">
        <v>2788032</v>
      </c>
      <c r="R2963" s="1">
        <v>24557.291851071281</v>
      </c>
      <c r="S2963" s="1">
        <v>48.93829345703125</v>
      </c>
      <c r="T2963" s="1">
        <v>-94.027422026709488</v>
      </c>
      <c r="U2963" s="1">
        <v>54.220804289407234</v>
      </c>
      <c r="V2963" s="1">
        <v>127.10320281982422</v>
      </c>
      <c r="W2963" s="1">
        <v>93.880043029785156</v>
      </c>
      <c r="X2963" s="1">
        <v>0.38228988603110059</v>
      </c>
      <c r="Y2963" s="1">
        <v>6.2732422009503477E-2</v>
      </c>
      <c r="Z2963" s="1">
        <v>1.3469357597043363</v>
      </c>
      <c r="AA2963" s="1">
        <v>20.730967219888438</v>
      </c>
      <c r="AB2963" s="1">
        <v>68.590030530496065</v>
      </c>
      <c r="AC2963" s="1">
        <v>9.26933406790166</v>
      </c>
      <c r="AD2963" s="1">
        <v>0</v>
      </c>
      <c r="AE2963" s="1">
        <v>6.2732422009503477E-2</v>
      </c>
      <c r="AF2963" s="1">
        <v>1.3469357597043363</v>
      </c>
      <c r="AG2963" s="1">
        <v>-5.6619188044603819</v>
      </c>
      <c r="AH2963" s="1">
        <v>7.0781110116383168E-3</v>
      </c>
      <c r="AI2963" s="1">
        <v>1.0808474550586769</v>
      </c>
      <c r="AJ2963" s="1">
        <v>1.2710320949554443</v>
      </c>
      <c r="AK2963" s="1">
        <v>0</v>
      </c>
      <c r="AL2963" s="1">
        <v>0</v>
      </c>
      <c r="AM2963" s="1">
        <v>11.157452261872681</v>
      </c>
    </row>
    <row r="2964" spans="5:39" x14ac:dyDescent="0.2">
      <c r="E2964" s="1" t="str">
        <f t="shared" si="46"/>
        <v>---300----</v>
      </c>
      <c r="F2964" s="1" t="s">
        <v>87</v>
      </c>
      <c r="G2964" s="1" t="s">
        <v>87</v>
      </c>
      <c r="H2964" s="1" t="s">
        <v>87</v>
      </c>
      <c r="I2964" s="1">
        <v>3</v>
      </c>
      <c r="J2964" s="1">
        <v>0</v>
      </c>
      <c r="K2964" s="1">
        <v>0</v>
      </c>
      <c r="L2964" s="1" t="s">
        <v>87</v>
      </c>
      <c r="M2964" s="1" t="s">
        <v>87</v>
      </c>
      <c r="N2964" s="1" t="s">
        <v>87</v>
      </c>
      <c r="O2964" s="1" t="s">
        <v>87</v>
      </c>
      <c r="P2964" s="1">
        <v>125</v>
      </c>
      <c r="Q2964" s="1">
        <v>348932</v>
      </c>
      <c r="R2964" s="1">
        <v>56530.990741223482</v>
      </c>
      <c r="S2964" s="1">
        <v>89.871498107910156</v>
      </c>
      <c r="T2964" s="1">
        <v>-95.104159655499274</v>
      </c>
      <c r="U2964" s="1">
        <v>61.148016926386305</v>
      </c>
      <c r="V2964" s="1">
        <v>152.45578002929688</v>
      </c>
      <c r="W2964" s="1">
        <v>51.112590789794922</v>
      </c>
      <c r="X2964" s="1">
        <v>9.0415168953553546E-2</v>
      </c>
      <c r="Y2964" s="1">
        <v>0</v>
      </c>
      <c r="Z2964" s="1">
        <v>4.3045636399069158</v>
      </c>
      <c r="AA2964" s="1">
        <v>29.394839109052768</v>
      </c>
      <c r="AB2964" s="1">
        <v>66.300597251040315</v>
      </c>
      <c r="AC2964" s="1">
        <v>0</v>
      </c>
      <c r="AD2964" s="1">
        <v>0</v>
      </c>
      <c r="AE2964" s="1">
        <v>0</v>
      </c>
      <c r="AF2964" s="1">
        <v>0</v>
      </c>
      <c r="AG2964" s="1">
        <v>-0.643950189393245</v>
      </c>
      <c r="AH2964" s="1">
        <v>0</v>
      </c>
      <c r="AI2964" s="1">
        <v>0</v>
      </c>
      <c r="AJ2964" s="1">
        <v>1.5245578289031982</v>
      </c>
      <c r="AK2964" s="1">
        <v>0</v>
      </c>
      <c r="AL2964" s="1">
        <v>0</v>
      </c>
      <c r="AM2964" s="1">
        <v>-66.743095791194833</v>
      </c>
    </row>
    <row r="2965" spans="5:39" x14ac:dyDescent="0.2">
      <c r="E2965" s="1" t="str">
        <f t="shared" si="46"/>
        <v>---101----</v>
      </c>
      <c r="F2965" s="1" t="s">
        <v>87</v>
      </c>
      <c r="G2965" s="1" t="s">
        <v>87</v>
      </c>
      <c r="H2965" s="1" t="s">
        <v>87</v>
      </c>
      <c r="I2965" s="1">
        <v>1</v>
      </c>
      <c r="J2965" s="1">
        <v>0</v>
      </c>
      <c r="K2965" s="1">
        <v>1</v>
      </c>
      <c r="L2965" s="1" t="s">
        <v>87</v>
      </c>
      <c r="M2965" s="1" t="s">
        <v>87</v>
      </c>
      <c r="N2965" s="1" t="s">
        <v>87</v>
      </c>
      <c r="O2965" s="1" t="s">
        <v>87</v>
      </c>
      <c r="P2965" s="1">
        <v>72</v>
      </c>
      <c r="Q2965" s="1">
        <v>120796</v>
      </c>
      <c r="R2965" s="1">
        <v>16679.05695731999</v>
      </c>
      <c r="S2965" s="1">
        <v>12.853306770324707</v>
      </c>
      <c r="T2965" s="1">
        <v>-79.113362381682805</v>
      </c>
      <c r="U2965" s="1">
        <v>67.470814298993574</v>
      </c>
      <c r="V2965" s="1">
        <v>202.90655517578125</v>
      </c>
      <c r="W2965" s="1">
        <v>155.59878540039063</v>
      </c>
      <c r="X2965" s="1">
        <v>0.93289917888374674</v>
      </c>
      <c r="Y2965" s="1">
        <v>0</v>
      </c>
      <c r="Z2965" s="1">
        <v>0</v>
      </c>
      <c r="AA2965" s="1">
        <v>6.9687738004569688</v>
      </c>
      <c r="AB2965" s="1">
        <v>57.159177456207154</v>
      </c>
      <c r="AC2965" s="1">
        <v>29.411569919533758</v>
      </c>
      <c r="AD2965" s="1">
        <v>6.4604788238021129</v>
      </c>
      <c r="AE2965" s="1">
        <v>0</v>
      </c>
      <c r="AF2965" s="1">
        <v>0</v>
      </c>
      <c r="AG2965" s="1">
        <v>-54.498459511030461</v>
      </c>
      <c r="AH2965" s="1">
        <v>0</v>
      </c>
      <c r="AI2965" s="1">
        <v>0</v>
      </c>
      <c r="AJ2965" s="1">
        <v>2.0290656089782715</v>
      </c>
      <c r="AK2965" s="1">
        <v>0</v>
      </c>
      <c r="AL2965" s="1">
        <v>1</v>
      </c>
      <c r="AM2965" s="1">
        <v>18.833238108806583</v>
      </c>
    </row>
    <row r="2966" spans="5:39" x14ac:dyDescent="0.2">
      <c r="E2966" s="1" t="str">
        <f t="shared" si="46"/>
        <v>---201----</v>
      </c>
      <c r="F2966" s="1" t="s">
        <v>87</v>
      </c>
      <c r="G2966" s="1" t="s">
        <v>87</v>
      </c>
      <c r="H2966" s="1" t="s">
        <v>87</v>
      </c>
      <c r="I2966" s="1">
        <v>2</v>
      </c>
      <c r="J2966" s="1">
        <v>0</v>
      </c>
      <c r="K2966" s="1">
        <v>1</v>
      </c>
      <c r="L2966" s="1" t="s">
        <v>87</v>
      </c>
      <c r="M2966" s="1" t="s">
        <v>87</v>
      </c>
      <c r="N2966" s="1" t="s">
        <v>87</v>
      </c>
      <c r="O2966" s="1" t="s">
        <v>87</v>
      </c>
      <c r="P2966" s="1">
        <v>70</v>
      </c>
      <c r="Q2966" s="1">
        <v>208333</v>
      </c>
      <c r="R2966" s="1">
        <v>30024.869934636201</v>
      </c>
      <c r="S2966" s="1">
        <v>55.851058959960938</v>
      </c>
      <c r="T2966" s="1">
        <v>-65.608659829070817</v>
      </c>
      <c r="U2966" s="1">
        <v>51.52850396401039</v>
      </c>
      <c r="V2966" s="1">
        <v>154.49928283691406</v>
      </c>
      <c r="W2966" s="1">
        <v>228.09419250488281</v>
      </c>
      <c r="X2966" s="1">
        <v>0.75968419847093849</v>
      </c>
      <c r="Y2966" s="1">
        <v>0</v>
      </c>
      <c r="Z2966" s="1">
        <v>1.0521616834586935</v>
      </c>
      <c r="AA2966" s="1">
        <v>4.36320698113117</v>
      </c>
      <c r="AB2966" s="1">
        <v>63.883302213283542</v>
      </c>
      <c r="AC2966" s="1">
        <v>27.307243691589907</v>
      </c>
      <c r="AD2966" s="1">
        <v>3.394085430536689</v>
      </c>
      <c r="AE2966" s="1">
        <v>0</v>
      </c>
      <c r="AF2966" s="1">
        <v>1.0521616834586935</v>
      </c>
      <c r="AG2966" s="1">
        <v>-6.916465760599845</v>
      </c>
      <c r="AH2966" s="1">
        <v>7.8432125491400786E-2</v>
      </c>
      <c r="AI2966" s="1">
        <v>5.9289438905903378</v>
      </c>
      <c r="AJ2966" s="1">
        <v>1.5449929237365723</v>
      </c>
      <c r="AK2966" s="1">
        <v>0</v>
      </c>
      <c r="AL2966" s="1">
        <v>1</v>
      </c>
      <c r="AM2966" s="1">
        <v>88.584155327300522</v>
      </c>
    </row>
    <row r="2967" spans="5:39" x14ac:dyDescent="0.2">
      <c r="E2967" s="1" t="str">
        <f t="shared" si="46"/>
        <v>---301----</v>
      </c>
      <c r="F2967" s="1" t="s">
        <v>87</v>
      </c>
      <c r="G2967" s="1" t="s">
        <v>87</v>
      </c>
      <c r="H2967" s="1" t="s">
        <v>87</v>
      </c>
      <c r="I2967" s="1">
        <v>3</v>
      </c>
      <c r="J2967" s="1">
        <v>0</v>
      </c>
      <c r="K2967" s="1">
        <v>1</v>
      </c>
      <c r="L2967" s="1" t="s">
        <v>87</v>
      </c>
      <c r="M2967" s="1" t="s">
        <v>87</v>
      </c>
      <c r="N2967" s="1" t="s">
        <v>87</v>
      </c>
      <c r="O2967" s="1" t="s">
        <v>87</v>
      </c>
      <c r="P2967" s="1">
        <v>23</v>
      </c>
      <c r="Q2967" s="1">
        <v>61844</v>
      </c>
      <c r="R2967" s="1">
        <v>57056.140207911565</v>
      </c>
      <c r="S2967" s="1">
        <v>91.254653930664063</v>
      </c>
      <c r="T2967" s="1">
        <v>-134.32747597533032</v>
      </c>
      <c r="U2967" s="1">
        <v>50.587694815993473</v>
      </c>
      <c r="V2967" s="1">
        <v>136.50637817382813</v>
      </c>
      <c r="W2967" s="1">
        <v>-266.58010864257813</v>
      </c>
      <c r="X2967" s="1">
        <v>-0.46722422454649915</v>
      </c>
      <c r="Y2967" s="1">
        <v>0</v>
      </c>
      <c r="Z2967" s="1">
        <v>15.285233814112928</v>
      </c>
      <c r="AA2967" s="1">
        <v>63.226828795032667</v>
      </c>
      <c r="AB2967" s="1">
        <v>21.487937390854409</v>
      </c>
      <c r="AC2967" s="1">
        <v>0</v>
      </c>
      <c r="AD2967" s="1">
        <v>0</v>
      </c>
      <c r="AE2967" s="1">
        <v>0</v>
      </c>
      <c r="AF2967" s="1">
        <v>0</v>
      </c>
      <c r="AG2967" s="1">
        <v>0</v>
      </c>
      <c r="AH2967" s="1">
        <v>0</v>
      </c>
      <c r="AI2967" s="1">
        <v>0</v>
      </c>
      <c r="AJ2967" s="1">
        <v>1.3650636672973633</v>
      </c>
      <c r="AK2967" s="1">
        <v>1</v>
      </c>
      <c r="AL2967" s="1">
        <v>0</v>
      </c>
      <c r="AM2967" s="1">
        <v>-319.34668939655467</v>
      </c>
    </row>
    <row r="2968" spans="5:39" x14ac:dyDescent="0.2">
      <c r="E2968" s="1" t="str">
        <f t="shared" si="46"/>
        <v>---110----</v>
      </c>
      <c r="F2968" s="1" t="s">
        <v>87</v>
      </c>
      <c r="G2968" s="1" t="s">
        <v>87</v>
      </c>
      <c r="H2968" s="1" t="s">
        <v>87</v>
      </c>
      <c r="I2968" s="1">
        <v>1</v>
      </c>
      <c r="J2968" s="1">
        <v>1</v>
      </c>
      <c r="K2968" s="1">
        <v>0</v>
      </c>
      <c r="L2968" s="1" t="s">
        <v>87</v>
      </c>
      <c r="M2968" s="1" t="s">
        <v>87</v>
      </c>
      <c r="N2968" s="1" t="s">
        <v>87</v>
      </c>
      <c r="O2968" s="1" t="s">
        <v>87</v>
      </c>
      <c r="P2968" s="1">
        <v>2829</v>
      </c>
      <c r="Q2968" s="1">
        <v>7431539</v>
      </c>
      <c r="R2968" s="1">
        <v>17308.84240835188</v>
      </c>
      <c r="S2968" s="1">
        <v>16.179006576538086</v>
      </c>
      <c r="T2968" s="1">
        <v>-233.92787093443548</v>
      </c>
      <c r="U2968" s="1">
        <v>71.049302435418696</v>
      </c>
      <c r="V2968" s="1">
        <v>190.06851196289063</v>
      </c>
      <c r="W2968" s="1">
        <v>31.853591918945313</v>
      </c>
      <c r="X2968" s="1">
        <v>0.18403074664066085</v>
      </c>
      <c r="Y2968" s="1">
        <v>0.94526853724376614</v>
      </c>
      <c r="Z2968" s="1">
        <v>10.782167731340708</v>
      </c>
      <c r="AA2968" s="1">
        <v>34.913589230978943</v>
      </c>
      <c r="AB2968" s="1">
        <v>40.237991080986049</v>
      </c>
      <c r="AC2968" s="1">
        <v>12.443479069409445</v>
      </c>
      <c r="AD2968" s="1">
        <v>0.67750435004108844</v>
      </c>
      <c r="AE2968" s="1">
        <v>0.94526853724376614</v>
      </c>
      <c r="AF2968" s="1">
        <v>10.782167731340708</v>
      </c>
      <c r="AG2968" s="1">
        <v>-18.026104957239113</v>
      </c>
      <c r="AH2968" s="1">
        <v>3.3247948914917824</v>
      </c>
      <c r="AI2968" s="1">
        <v>10.338989207211208</v>
      </c>
      <c r="AJ2968" s="1">
        <v>1.90068519115448</v>
      </c>
      <c r="AK2968" s="1">
        <v>0</v>
      </c>
      <c r="AL2968" s="1">
        <v>0</v>
      </c>
      <c r="AM2968" s="1">
        <v>9.0259636760358166</v>
      </c>
    </row>
    <row r="2969" spans="5:39" x14ac:dyDescent="0.2">
      <c r="E2969" s="1" t="str">
        <f t="shared" si="46"/>
        <v>---210----</v>
      </c>
      <c r="F2969" s="1" t="s">
        <v>87</v>
      </c>
      <c r="G2969" s="1" t="s">
        <v>87</v>
      </c>
      <c r="H2969" s="1" t="s">
        <v>87</v>
      </c>
      <c r="I2969" s="1">
        <v>2</v>
      </c>
      <c r="J2969" s="1">
        <v>1</v>
      </c>
      <c r="K2969" s="1">
        <v>0</v>
      </c>
      <c r="L2969" s="1" t="s">
        <v>87</v>
      </c>
      <c r="M2969" s="1" t="s">
        <v>87</v>
      </c>
      <c r="N2969" s="1" t="s">
        <v>87</v>
      </c>
      <c r="O2969" s="1" t="s">
        <v>87</v>
      </c>
      <c r="P2969" s="1">
        <v>5308</v>
      </c>
      <c r="Q2969" s="1">
        <v>13232204</v>
      </c>
      <c r="R2969" s="1">
        <v>36313.262076424769</v>
      </c>
      <c r="S2969" s="1">
        <v>54.733318328857422</v>
      </c>
      <c r="T2969" s="1">
        <v>-311.15608097127119</v>
      </c>
      <c r="U2969" s="1">
        <v>79.251830628928658</v>
      </c>
      <c r="V2969" s="1">
        <v>214.51968383789063</v>
      </c>
      <c r="W2969" s="1">
        <v>21.901451110839844</v>
      </c>
      <c r="X2969" s="1">
        <v>6.0312541089660637E-2</v>
      </c>
      <c r="Y2969" s="1">
        <v>0.11643562931768585</v>
      </c>
      <c r="Z2969" s="1">
        <v>5.4027053996446845</v>
      </c>
      <c r="AA2969" s="1">
        <v>42.481154311103424</v>
      </c>
      <c r="AB2969" s="1">
        <v>48.54469444394902</v>
      </c>
      <c r="AC2969" s="1">
        <v>3.4550102159851823</v>
      </c>
      <c r="AD2969" s="1">
        <v>0</v>
      </c>
      <c r="AE2969" s="1">
        <v>0.11643562931768585</v>
      </c>
      <c r="AF2969" s="1">
        <v>5.4027053996446845</v>
      </c>
      <c r="AG2969" s="1">
        <v>-1.3336984067649214</v>
      </c>
      <c r="AH2969" s="1">
        <v>5.928189604667975</v>
      </c>
      <c r="AI2969" s="1">
        <v>6.0136651520247808</v>
      </c>
      <c r="AJ2969" s="1">
        <v>2.1451969146728516</v>
      </c>
      <c r="AK2969" s="1">
        <v>0</v>
      </c>
      <c r="AL2969" s="1">
        <v>0</v>
      </c>
      <c r="AM2969" s="1">
        <v>28.677855702154908</v>
      </c>
    </row>
    <row r="2970" spans="5:39" x14ac:dyDescent="0.2">
      <c r="E2970" s="1" t="str">
        <f t="shared" si="46"/>
        <v>---310----</v>
      </c>
      <c r="F2970" s="1" t="s">
        <v>87</v>
      </c>
      <c r="G2970" s="1" t="s">
        <v>87</v>
      </c>
      <c r="H2970" s="1" t="s">
        <v>87</v>
      </c>
      <c r="I2970" s="1">
        <v>3</v>
      </c>
      <c r="J2970" s="1">
        <v>1</v>
      </c>
      <c r="K2970" s="1">
        <v>0</v>
      </c>
      <c r="L2970" s="1" t="s">
        <v>87</v>
      </c>
      <c r="M2970" s="1" t="s">
        <v>87</v>
      </c>
      <c r="N2970" s="1" t="s">
        <v>87</v>
      </c>
      <c r="O2970" s="1" t="s">
        <v>87</v>
      </c>
      <c r="P2970" s="1">
        <v>1798</v>
      </c>
      <c r="Q2970" s="1">
        <v>4705374</v>
      </c>
      <c r="R2970" s="1">
        <v>75968.959068388518</v>
      </c>
      <c r="S2970" s="1">
        <v>90.402313232421875</v>
      </c>
      <c r="T2970" s="1">
        <v>-413.86007261133216</v>
      </c>
      <c r="U2970" s="1">
        <v>84.583999695564486</v>
      </c>
      <c r="V2970" s="1">
        <v>215.45150756835938</v>
      </c>
      <c r="W2970" s="1">
        <v>-132.25027465820313</v>
      </c>
      <c r="X2970" s="1">
        <v>-0.17408462124530261</v>
      </c>
      <c r="Y2970" s="1">
        <v>0.16462028310608254</v>
      </c>
      <c r="Z2970" s="1">
        <v>2.7131105837708116</v>
      </c>
      <c r="AA2970" s="1">
        <v>68.095267241243747</v>
      </c>
      <c r="AB2970" s="1">
        <v>28.734145256041284</v>
      </c>
      <c r="AC2970" s="1">
        <v>0.29285663583808641</v>
      </c>
      <c r="AD2970" s="1">
        <v>0</v>
      </c>
      <c r="AE2970" s="1">
        <v>0</v>
      </c>
      <c r="AF2970" s="1">
        <v>0</v>
      </c>
      <c r="AG2970" s="1">
        <v>-3.4556320135770147E-3</v>
      </c>
      <c r="AH2970" s="1">
        <v>10.508263039165747</v>
      </c>
      <c r="AI2970" s="1">
        <v>0</v>
      </c>
      <c r="AJ2970" s="1">
        <v>2.1545150279998779</v>
      </c>
      <c r="AK2970" s="1">
        <v>0</v>
      </c>
      <c r="AL2970" s="1">
        <v>0</v>
      </c>
      <c r="AM2970" s="1">
        <v>-28.930515179199144</v>
      </c>
    </row>
    <row r="2971" spans="5:39" x14ac:dyDescent="0.2">
      <c r="E2971" s="1" t="str">
        <f t="shared" si="46"/>
        <v>---111----</v>
      </c>
      <c r="F2971" s="1" t="s">
        <v>87</v>
      </c>
      <c r="G2971" s="1" t="s">
        <v>87</v>
      </c>
      <c r="H2971" s="1" t="s">
        <v>87</v>
      </c>
      <c r="I2971" s="1">
        <v>1</v>
      </c>
      <c r="J2971" s="1">
        <v>1</v>
      </c>
      <c r="K2971" s="1">
        <v>1</v>
      </c>
      <c r="L2971" s="1" t="s">
        <v>87</v>
      </c>
      <c r="M2971" s="1" t="s">
        <v>87</v>
      </c>
      <c r="N2971" s="1" t="s">
        <v>87</v>
      </c>
      <c r="O2971" s="1" t="s">
        <v>87</v>
      </c>
      <c r="P2971" s="1">
        <v>289</v>
      </c>
      <c r="Q2971" s="1">
        <v>433247</v>
      </c>
      <c r="R2971" s="1">
        <v>24462.876468389924</v>
      </c>
      <c r="S2971" s="1">
        <v>19.639394760131836</v>
      </c>
      <c r="T2971" s="1">
        <v>-375.85486877518554</v>
      </c>
      <c r="U2971" s="1">
        <v>79.042242565667664</v>
      </c>
      <c r="V2971" s="1">
        <v>287.51129150390625</v>
      </c>
      <c r="W2971" s="1">
        <v>89.951667785644531</v>
      </c>
      <c r="X2971" s="1">
        <v>0.3677068308049421</v>
      </c>
      <c r="Y2971" s="1">
        <v>0.14910662970545671</v>
      </c>
      <c r="Z2971" s="1">
        <v>13.069680805637432</v>
      </c>
      <c r="AA2971" s="1">
        <v>32.06369576707975</v>
      </c>
      <c r="AB2971" s="1">
        <v>33.792963367317022</v>
      </c>
      <c r="AC2971" s="1">
        <v>20.835458756783083</v>
      </c>
      <c r="AD2971" s="1">
        <v>8.9094673477254319E-2</v>
      </c>
      <c r="AE2971" s="1">
        <v>0.14910662970545671</v>
      </c>
      <c r="AF2971" s="1">
        <v>13.069680805637432</v>
      </c>
      <c r="AG2971" s="1">
        <v>-21.478065716053621</v>
      </c>
      <c r="AH2971" s="1">
        <v>7.123830790969282</v>
      </c>
      <c r="AI2971" s="1">
        <v>14.887040325878116</v>
      </c>
      <c r="AJ2971" s="1">
        <v>2.875112771987915</v>
      </c>
      <c r="AK2971" s="1">
        <v>0</v>
      </c>
      <c r="AL2971" s="1">
        <v>0</v>
      </c>
      <c r="AM2971" s="1">
        <v>98.720206462057348</v>
      </c>
    </row>
    <row r="2972" spans="5:39" x14ac:dyDescent="0.2">
      <c r="E2972" s="1" t="str">
        <f t="shared" si="46"/>
        <v>---211----</v>
      </c>
      <c r="F2972" s="1" t="s">
        <v>87</v>
      </c>
      <c r="G2972" s="1" t="s">
        <v>87</v>
      </c>
      <c r="H2972" s="1" t="s">
        <v>87</v>
      </c>
      <c r="I2972" s="1">
        <v>2</v>
      </c>
      <c r="J2972" s="1">
        <v>1</v>
      </c>
      <c r="K2972" s="1">
        <v>1</v>
      </c>
      <c r="L2972" s="1" t="s">
        <v>87</v>
      </c>
      <c r="M2972" s="1" t="s">
        <v>87</v>
      </c>
      <c r="N2972" s="1" t="s">
        <v>87</v>
      </c>
      <c r="O2972" s="1" t="s">
        <v>87</v>
      </c>
      <c r="P2972" s="1">
        <v>1597</v>
      </c>
      <c r="Q2972" s="1">
        <v>3146432</v>
      </c>
      <c r="R2972" s="1">
        <v>45725.6727272879</v>
      </c>
      <c r="S2972" s="1">
        <v>60.30694580078125</v>
      </c>
      <c r="T2972" s="1">
        <v>-443.52973809150296</v>
      </c>
      <c r="U2972" s="1">
        <v>86.11866815691063</v>
      </c>
      <c r="V2972" s="1">
        <v>272.2308349609375</v>
      </c>
      <c r="W2972" s="1">
        <v>34.151287078857422</v>
      </c>
      <c r="X2972" s="1">
        <v>7.4687336548417402E-2</v>
      </c>
      <c r="Y2972" s="1">
        <v>1.1847069950979396</v>
      </c>
      <c r="Z2972" s="1">
        <v>7.8876327217623015</v>
      </c>
      <c r="AA2972" s="1">
        <v>33.820403555519398</v>
      </c>
      <c r="AB2972" s="1">
        <v>51.882004759676988</v>
      </c>
      <c r="AC2972" s="1">
        <v>5.2252519679433718</v>
      </c>
      <c r="AD2972" s="1">
        <v>0</v>
      </c>
      <c r="AE2972" s="1">
        <v>1.1847069950979396</v>
      </c>
      <c r="AF2972" s="1">
        <v>7.8876327217623015</v>
      </c>
      <c r="AG2972" s="1">
        <v>-0.18537308360666005</v>
      </c>
      <c r="AH2972" s="1">
        <v>10.513623835588858</v>
      </c>
      <c r="AI2972" s="1">
        <v>36.363971085519267</v>
      </c>
      <c r="AJ2972" s="1">
        <v>2.7223083972930908</v>
      </c>
      <c r="AK2972" s="1">
        <v>0</v>
      </c>
      <c r="AL2972" s="1">
        <v>0</v>
      </c>
      <c r="AM2972" s="1">
        <v>72.639305312363717</v>
      </c>
    </row>
    <row r="2973" spans="5:39" x14ac:dyDescent="0.2">
      <c r="E2973" s="1" t="str">
        <f t="shared" si="46"/>
        <v>---311----</v>
      </c>
      <c r="F2973" s="1" t="s">
        <v>87</v>
      </c>
      <c r="G2973" s="1" t="s">
        <v>87</v>
      </c>
      <c r="H2973" s="1" t="s">
        <v>87</v>
      </c>
      <c r="I2973" s="1">
        <v>3</v>
      </c>
      <c r="J2973" s="1">
        <v>1</v>
      </c>
      <c r="K2973" s="1">
        <v>1</v>
      </c>
      <c r="L2973" s="1" t="s">
        <v>87</v>
      </c>
      <c r="M2973" s="1" t="s">
        <v>87</v>
      </c>
      <c r="N2973" s="1" t="s">
        <v>87</v>
      </c>
      <c r="O2973" s="1" t="s">
        <v>87</v>
      </c>
      <c r="P2973" s="1">
        <v>920</v>
      </c>
      <c r="Q2973" s="1">
        <v>2358047</v>
      </c>
      <c r="R2973" s="1">
        <v>80030.263716510148</v>
      </c>
      <c r="S2973" s="1">
        <v>90.792266845703125</v>
      </c>
      <c r="T2973" s="1">
        <v>-502.56516608852792</v>
      </c>
      <c r="U2973" s="1">
        <v>80.966821043172317</v>
      </c>
      <c r="V2973" s="1">
        <v>235.5780029296875</v>
      </c>
      <c r="W2973" s="1">
        <v>-398.21609497070313</v>
      </c>
      <c r="X2973" s="1">
        <v>-0.4975818852494317</v>
      </c>
      <c r="Y2973" s="1">
        <v>2.4714096029468453</v>
      </c>
      <c r="Z2973" s="1">
        <v>12.711112204294487</v>
      </c>
      <c r="AA2973" s="1">
        <v>67.675283825979719</v>
      </c>
      <c r="AB2973" s="1">
        <v>17.142194366778948</v>
      </c>
      <c r="AC2973" s="1">
        <v>0</v>
      </c>
      <c r="AD2973" s="1">
        <v>0</v>
      </c>
      <c r="AE2973" s="1">
        <v>0</v>
      </c>
      <c r="AF2973" s="1">
        <v>0</v>
      </c>
      <c r="AG2973" s="1">
        <v>0</v>
      </c>
      <c r="AH2973" s="1">
        <v>14.009463062897566</v>
      </c>
      <c r="AI2973" s="1">
        <v>0</v>
      </c>
      <c r="AJ2973" s="1">
        <v>2.3557801246643066</v>
      </c>
      <c r="AK2973" s="1">
        <v>0</v>
      </c>
      <c r="AL2973" s="1">
        <v>0</v>
      </c>
      <c r="AM2973" s="1">
        <v>-226.20520205985611</v>
      </c>
    </row>
    <row r="2974" spans="5:39" x14ac:dyDescent="0.2">
      <c r="E2974" s="1" t="str">
        <f t="shared" si="46"/>
        <v>----000---</v>
      </c>
      <c r="F2974" s="1" t="s">
        <v>87</v>
      </c>
      <c r="G2974" s="1" t="s">
        <v>87</v>
      </c>
      <c r="H2974" s="1" t="s">
        <v>87</v>
      </c>
      <c r="I2974" s="1" t="s">
        <v>87</v>
      </c>
      <c r="J2974" s="1">
        <v>0</v>
      </c>
      <c r="K2974" s="1">
        <v>0</v>
      </c>
      <c r="L2974" s="1">
        <v>0</v>
      </c>
      <c r="M2974" s="1" t="s">
        <v>87</v>
      </c>
      <c r="N2974" s="1" t="s">
        <v>87</v>
      </c>
      <c r="O2974" s="1" t="s">
        <v>87</v>
      </c>
      <c r="P2974" s="1">
        <v>1417</v>
      </c>
      <c r="Q2974" s="1">
        <v>4603818</v>
      </c>
      <c r="R2974" s="1">
        <v>16627.020510137263</v>
      </c>
      <c r="S2974" s="1">
        <v>23.876811981201172</v>
      </c>
      <c r="T2974" s="1">
        <v>-96.30418437422783</v>
      </c>
      <c r="U2974" s="1">
        <v>55.448614457258564</v>
      </c>
      <c r="V2974" s="1">
        <v>130.16307067871094</v>
      </c>
      <c r="W2974" s="1">
        <v>73.149185180664063</v>
      </c>
      <c r="X2974" s="1">
        <v>0.43994163076942155</v>
      </c>
      <c r="Y2974" s="1">
        <v>3.7990207258410298E-2</v>
      </c>
      <c r="Z2974" s="1">
        <v>2.5476897653208708</v>
      </c>
      <c r="AA2974" s="1">
        <v>14.444619661333267</v>
      </c>
      <c r="AB2974" s="1">
        <v>67.234369386452713</v>
      </c>
      <c r="AC2974" s="1">
        <v>15.13737076487385</v>
      </c>
      <c r="AD2974" s="1">
        <v>0.59796021476087891</v>
      </c>
      <c r="AE2974" s="1">
        <v>3.7990207258410298E-2</v>
      </c>
      <c r="AF2974" s="1">
        <v>2.5476897653208708</v>
      </c>
      <c r="AG2974" s="1">
        <v>-21.650891222960588</v>
      </c>
      <c r="AH2974" s="1">
        <v>1.0818194811350058E-2</v>
      </c>
      <c r="AI2974" s="1">
        <v>1.5021683944709472</v>
      </c>
      <c r="AJ2974" s="1">
        <v>1.3016307353973389</v>
      </c>
      <c r="AK2974" s="1">
        <v>0</v>
      </c>
      <c r="AL2974" s="1">
        <v>0</v>
      </c>
      <c r="AM2974" s="1">
        <v>3.979587112308236</v>
      </c>
    </row>
    <row r="2975" spans="5:39" x14ac:dyDescent="0.2">
      <c r="E2975" s="1" t="str">
        <f t="shared" si="46"/>
        <v>----001---</v>
      </c>
      <c r="F2975" s="1" t="s">
        <v>87</v>
      </c>
      <c r="G2975" s="1" t="s">
        <v>87</v>
      </c>
      <c r="H2975" s="1" t="s">
        <v>87</v>
      </c>
      <c r="I2975" s="1" t="s">
        <v>87</v>
      </c>
      <c r="J2975" s="1">
        <v>0</v>
      </c>
      <c r="K2975" s="1">
        <v>0</v>
      </c>
      <c r="L2975" s="1">
        <v>1</v>
      </c>
      <c r="M2975" s="1" t="s">
        <v>87</v>
      </c>
      <c r="N2975" s="1" t="s">
        <v>87</v>
      </c>
      <c r="O2975" s="1" t="s">
        <v>87</v>
      </c>
      <c r="P2975" s="1">
        <v>1561</v>
      </c>
      <c r="Q2975" s="1">
        <v>4818044</v>
      </c>
      <c r="R2975" s="1">
        <v>19848.683856341198</v>
      </c>
      <c r="S2975" s="1">
        <v>28.858644485473633</v>
      </c>
      <c r="T2975" s="1">
        <v>-66.791939445357301</v>
      </c>
      <c r="U2975" s="1">
        <v>52.257566639538645</v>
      </c>
      <c r="V2975" s="1">
        <v>144.30787658691406</v>
      </c>
      <c r="W2975" s="1">
        <v>104.52001953125</v>
      </c>
      <c r="X2975" s="1">
        <v>0.52658413166200069</v>
      </c>
      <c r="Y2975" s="1">
        <v>0</v>
      </c>
      <c r="Z2975" s="1">
        <v>0.92512646210785954</v>
      </c>
      <c r="AA2975" s="1">
        <v>9.4228695296265457</v>
      </c>
      <c r="AB2975" s="1">
        <v>67.169436393690049</v>
      </c>
      <c r="AC2975" s="1">
        <v>21.985270371129861</v>
      </c>
      <c r="AD2975" s="1">
        <v>0.49729724344568049</v>
      </c>
      <c r="AE2975" s="1">
        <v>0</v>
      </c>
      <c r="AF2975" s="1">
        <v>0.61338169597454895</v>
      </c>
      <c r="AG2975" s="1">
        <v>-28.359496187590722</v>
      </c>
      <c r="AH2975" s="1">
        <v>2.3162926698054231E-3</v>
      </c>
      <c r="AI2975" s="1">
        <v>0.33301484631684397</v>
      </c>
      <c r="AJ2975" s="1">
        <v>1.4430787563323975</v>
      </c>
      <c r="AK2975" s="1">
        <v>0</v>
      </c>
      <c r="AL2975" s="1">
        <v>0</v>
      </c>
      <c r="AM2975" s="1">
        <v>2.7706819294691822</v>
      </c>
    </row>
    <row r="2976" spans="5:39" x14ac:dyDescent="0.2">
      <c r="E2976" s="1" t="str">
        <f t="shared" si="46"/>
        <v>----010---</v>
      </c>
      <c r="F2976" s="1" t="s">
        <v>87</v>
      </c>
      <c r="G2976" s="1" t="s">
        <v>87</v>
      </c>
      <c r="H2976" s="1" t="s">
        <v>87</v>
      </c>
      <c r="I2976" s="1" t="s">
        <v>87</v>
      </c>
      <c r="J2976" s="1">
        <v>0</v>
      </c>
      <c r="K2976" s="1">
        <v>1</v>
      </c>
      <c r="L2976" s="1">
        <v>0</v>
      </c>
      <c r="M2976" s="1" t="s">
        <v>87</v>
      </c>
      <c r="N2976" s="1" t="s">
        <v>87</v>
      </c>
      <c r="O2976" s="1" t="s">
        <v>87</v>
      </c>
      <c r="P2976" s="1">
        <v>70</v>
      </c>
      <c r="Q2976" s="1">
        <v>148790</v>
      </c>
      <c r="R2976" s="1">
        <v>28362.725179156176</v>
      </c>
      <c r="S2976" s="1">
        <v>44.388736724853516</v>
      </c>
      <c r="T2976" s="1">
        <v>-79.562139987786722</v>
      </c>
      <c r="U2976" s="1">
        <v>62.473386378948895</v>
      </c>
      <c r="V2976" s="1">
        <v>181.77027893066406</v>
      </c>
      <c r="W2976" s="1">
        <v>220.99644470214844</v>
      </c>
      <c r="X2976" s="1">
        <v>0.77917916316644775</v>
      </c>
      <c r="Y2976" s="1">
        <v>0</v>
      </c>
      <c r="Z2976" s="1">
        <v>0</v>
      </c>
      <c r="AA2976" s="1">
        <v>3.7603333557362726</v>
      </c>
      <c r="AB2976" s="1">
        <v>58.267356677196048</v>
      </c>
      <c r="AC2976" s="1">
        <v>27.974998319779555</v>
      </c>
      <c r="AD2976" s="1">
        <v>9.9973116472881252</v>
      </c>
      <c r="AE2976" s="1">
        <v>0</v>
      </c>
      <c r="AF2976" s="1">
        <v>0</v>
      </c>
      <c r="AG2976" s="1">
        <v>-17.883018143180539</v>
      </c>
      <c r="AH2976" s="1">
        <v>0.10981920828012635</v>
      </c>
      <c r="AI2976" s="1">
        <v>0</v>
      </c>
      <c r="AJ2976" s="1">
        <v>1.8177027702331543</v>
      </c>
      <c r="AK2976" s="1">
        <v>0</v>
      </c>
      <c r="AL2976" s="1">
        <v>1</v>
      </c>
      <c r="AM2976" s="1">
        <v>74.088113266558025</v>
      </c>
    </row>
    <row r="2977" spans="5:39" x14ac:dyDescent="0.2">
      <c r="E2977" s="1" t="str">
        <f t="shared" si="46"/>
        <v>----011---</v>
      </c>
      <c r="F2977" s="1" t="s">
        <v>87</v>
      </c>
      <c r="G2977" s="1" t="s">
        <v>87</v>
      </c>
      <c r="H2977" s="1" t="s">
        <v>87</v>
      </c>
      <c r="I2977" s="1" t="s">
        <v>87</v>
      </c>
      <c r="J2977" s="1">
        <v>0</v>
      </c>
      <c r="K2977" s="1">
        <v>1</v>
      </c>
      <c r="L2977" s="1">
        <v>1</v>
      </c>
      <c r="M2977" s="1" t="s">
        <v>87</v>
      </c>
      <c r="N2977" s="1" t="s">
        <v>87</v>
      </c>
      <c r="O2977" s="1" t="s">
        <v>87</v>
      </c>
      <c r="P2977" s="1">
        <v>95</v>
      </c>
      <c r="Q2977" s="1">
        <v>242183</v>
      </c>
      <c r="R2977" s="1">
        <v>31292.141264747825</v>
      </c>
      <c r="S2977" s="1">
        <v>50.487442016601563</v>
      </c>
      <c r="T2977" s="1">
        <v>-81.320011172803603</v>
      </c>
      <c r="U2977" s="1">
        <v>52.515752712915038</v>
      </c>
      <c r="V2977" s="1">
        <v>157.29469299316406</v>
      </c>
      <c r="W2977" s="1">
        <v>69.975265502929688</v>
      </c>
      <c r="X2977" s="1">
        <v>0.22361929441294054</v>
      </c>
      <c r="Y2977" s="1">
        <v>0</v>
      </c>
      <c r="Z2977" s="1">
        <v>4.8083474067131053</v>
      </c>
      <c r="AA2977" s="1">
        <v>21.064649459293179</v>
      </c>
      <c r="AB2977" s="1">
        <v>53.153606983149103</v>
      </c>
      <c r="AC2977" s="1">
        <v>20.973396150844607</v>
      </c>
      <c r="AD2977" s="1">
        <v>0</v>
      </c>
      <c r="AE2977" s="1">
        <v>0</v>
      </c>
      <c r="AF2977" s="1">
        <v>0.90510068832246693</v>
      </c>
      <c r="AG2977" s="1">
        <v>-22.145691869098229</v>
      </c>
      <c r="AH2977" s="1">
        <v>0</v>
      </c>
      <c r="AI2977" s="1">
        <v>5.1002533933362662</v>
      </c>
      <c r="AJ2977" s="1">
        <v>1.5729469060897827</v>
      </c>
      <c r="AK2977" s="1">
        <v>0</v>
      </c>
      <c r="AL2977" s="1">
        <v>1</v>
      </c>
      <c r="AM2977" s="1">
        <v>-41.469733092652213</v>
      </c>
    </row>
    <row r="2978" spans="5:39" x14ac:dyDescent="0.2">
      <c r="E2978" s="1" t="str">
        <f t="shared" si="46"/>
        <v>----100---</v>
      </c>
      <c r="F2978" s="1" t="s">
        <v>87</v>
      </c>
      <c r="G2978" s="1" t="s">
        <v>87</v>
      </c>
      <c r="H2978" s="1" t="s">
        <v>87</v>
      </c>
      <c r="I2978" s="1" t="s">
        <v>87</v>
      </c>
      <c r="J2978" s="1">
        <v>1</v>
      </c>
      <c r="K2978" s="1">
        <v>0</v>
      </c>
      <c r="L2978" s="1">
        <v>0</v>
      </c>
      <c r="M2978" s="1" t="s">
        <v>87</v>
      </c>
      <c r="N2978" s="1" t="s">
        <v>87</v>
      </c>
      <c r="O2978" s="1" t="s">
        <v>87</v>
      </c>
      <c r="P2978" s="1">
        <v>6926</v>
      </c>
      <c r="Q2978" s="1">
        <v>17340887</v>
      </c>
      <c r="R2978" s="1">
        <v>36955.69845961735</v>
      </c>
      <c r="S2978" s="1">
        <v>48.435726165771484</v>
      </c>
      <c r="T2978" s="1">
        <v>-328.3228738122524</v>
      </c>
      <c r="U2978" s="1">
        <v>80.830288573580773</v>
      </c>
      <c r="V2978" s="1">
        <v>210.55999755859375</v>
      </c>
      <c r="W2978" s="1">
        <v>-13.724053382873535</v>
      </c>
      <c r="X2978" s="1">
        <v>-3.7136501148450046E-2</v>
      </c>
      <c r="Y2978" s="1">
        <v>0.44955601175418536</v>
      </c>
      <c r="Z2978" s="1">
        <v>7.5757197425944822</v>
      </c>
      <c r="AA2978" s="1">
        <v>47.101385298226091</v>
      </c>
      <c r="AB2978" s="1">
        <v>39.189673515547391</v>
      </c>
      <c r="AC2978" s="1">
        <v>5.4138810777095774</v>
      </c>
      <c r="AD2978" s="1">
        <v>0.2697843541682729</v>
      </c>
      <c r="AE2978" s="1">
        <v>0.41824850135982089</v>
      </c>
      <c r="AF2978" s="1">
        <v>7.0123979240508287</v>
      </c>
      <c r="AG2978" s="1">
        <v>-5.4448399812454902</v>
      </c>
      <c r="AH2978" s="1">
        <v>6.4969799571206881</v>
      </c>
      <c r="AI2978" s="1">
        <v>7.2158658333350392</v>
      </c>
      <c r="AJ2978" s="1">
        <v>2.105600118637085</v>
      </c>
      <c r="AK2978" s="1">
        <v>0</v>
      </c>
      <c r="AL2978" s="1">
        <v>0</v>
      </c>
      <c r="AM2978" s="1">
        <v>14.940524345292271</v>
      </c>
    </row>
    <row r="2979" spans="5:39" x14ac:dyDescent="0.2">
      <c r="E2979" s="1" t="str">
        <f t="shared" si="46"/>
        <v>----101---</v>
      </c>
      <c r="F2979" s="1" t="s">
        <v>87</v>
      </c>
      <c r="G2979" s="1" t="s">
        <v>87</v>
      </c>
      <c r="H2979" s="1" t="s">
        <v>87</v>
      </c>
      <c r="I2979" s="1" t="s">
        <v>87</v>
      </c>
      <c r="J2979" s="1">
        <v>1</v>
      </c>
      <c r="K2979" s="1">
        <v>0</v>
      </c>
      <c r="L2979" s="1">
        <v>1</v>
      </c>
      <c r="M2979" s="1" t="s">
        <v>87</v>
      </c>
      <c r="N2979" s="1" t="s">
        <v>87</v>
      </c>
      <c r="O2979" s="1" t="s">
        <v>87</v>
      </c>
      <c r="P2979" s="1">
        <v>3009</v>
      </c>
      <c r="Q2979" s="1">
        <v>8028230</v>
      </c>
      <c r="R2979" s="1">
        <v>40576.017741942931</v>
      </c>
      <c r="S2979" s="1">
        <v>53.552967071533203</v>
      </c>
      <c r="T2979" s="1">
        <v>-262.78288069705627</v>
      </c>
      <c r="U2979" s="1">
        <v>71.37469963848865</v>
      </c>
      <c r="V2979" s="1">
        <v>200.98484802246094</v>
      </c>
      <c r="W2979" s="1">
        <v>17.715724945068359</v>
      </c>
      <c r="X2979" s="1">
        <v>4.3660580635925324E-2</v>
      </c>
      <c r="Y2979" s="1">
        <v>0.19237117023304015</v>
      </c>
      <c r="Z2979" s="1">
        <v>4.1122763049887716</v>
      </c>
      <c r="AA2979" s="1">
        <v>40.50891666033484</v>
      </c>
      <c r="AB2979" s="1">
        <v>49.45108697683051</v>
      </c>
      <c r="AC2979" s="1">
        <v>5.6909306285445238</v>
      </c>
      <c r="AD2979" s="1">
        <v>4.441825906831269E-2</v>
      </c>
      <c r="AE2979" s="1">
        <v>0.16351051227979269</v>
      </c>
      <c r="AF2979" s="1">
        <v>3.7388814221814775</v>
      </c>
      <c r="AG2979" s="1">
        <v>-7.1257780657776824</v>
      </c>
      <c r="AH2979" s="1">
        <v>4.9741063116932036</v>
      </c>
      <c r="AI2979" s="1">
        <v>3.8961429319075562</v>
      </c>
      <c r="AJ2979" s="1">
        <v>2.0098485946655273</v>
      </c>
      <c r="AK2979" s="1">
        <v>0</v>
      </c>
      <c r="AL2979" s="1">
        <v>0</v>
      </c>
      <c r="AM2979" s="1">
        <v>6.3945850680970775</v>
      </c>
    </row>
    <row r="2980" spans="5:39" x14ac:dyDescent="0.2">
      <c r="E2980" s="1" t="str">
        <f t="shared" si="46"/>
        <v>----110---</v>
      </c>
      <c r="F2980" s="1" t="s">
        <v>87</v>
      </c>
      <c r="G2980" s="1" t="s">
        <v>87</v>
      </c>
      <c r="H2980" s="1" t="s">
        <v>87</v>
      </c>
      <c r="I2980" s="1" t="s">
        <v>87</v>
      </c>
      <c r="J2980" s="1">
        <v>1</v>
      </c>
      <c r="K2980" s="1">
        <v>1</v>
      </c>
      <c r="L2980" s="1">
        <v>0</v>
      </c>
      <c r="M2980" s="1" t="s">
        <v>87</v>
      </c>
      <c r="N2980" s="1" t="s">
        <v>87</v>
      </c>
      <c r="O2980" s="1" t="s">
        <v>87</v>
      </c>
      <c r="P2980" s="1">
        <v>2231</v>
      </c>
      <c r="Q2980" s="1">
        <v>4695132</v>
      </c>
      <c r="R2980" s="1">
        <v>57745.629040709391</v>
      </c>
      <c r="S2980" s="1">
        <v>69.038681030273438</v>
      </c>
      <c r="T2980" s="1">
        <v>-479.38880324000706</v>
      </c>
      <c r="U2980" s="1">
        <v>84.544618974055254</v>
      </c>
      <c r="V2980" s="1">
        <v>261.10629272460938</v>
      </c>
      <c r="W2980" s="1">
        <v>-125.60404205322266</v>
      </c>
      <c r="X2980" s="1">
        <v>-0.21751263972667884</v>
      </c>
      <c r="Y2980" s="1">
        <v>1.2808798559870094</v>
      </c>
      <c r="Z2980" s="1">
        <v>9.912138785448418</v>
      </c>
      <c r="AA2980" s="1">
        <v>49.063924081367681</v>
      </c>
      <c r="AB2980" s="1">
        <v>35.899565763007303</v>
      </c>
      <c r="AC2980" s="1">
        <v>3.8352702330839685</v>
      </c>
      <c r="AD2980" s="1">
        <v>8.2212811056217375E-3</v>
      </c>
      <c r="AE2980" s="1">
        <v>0.64688277134700367</v>
      </c>
      <c r="AF2980" s="1">
        <v>5.2646017193978789</v>
      </c>
      <c r="AG2980" s="1">
        <v>-1.2550277661839404</v>
      </c>
      <c r="AH2980" s="1">
        <v>12.241965166086981</v>
      </c>
      <c r="AI2980" s="1">
        <v>20.265708867840445</v>
      </c>
      <c r="AJ2980" s="1">
        <v>2.6110630035400391</v>
      </c>
      <c r="AK2980" s="1">
        <v>0</v>
      </c>
      <c r="AL2980" s="1">
        <v>0</v>
      </c>
      <c r="AM2980" s="1">
        <v>-23.118796442369327</v>
      </c>
    </row>
    <row r="2981" spans="5:39" x14ac:dyDescent="0.2">
      <c r="E2981" s="1" t="str">
        <f t="shared" si="46"/>
        <v>----111---</v>
      </c>
      <c r="F2981" s="1" t="s">
        <v>87</v>
      </c>
      <c r="G2981" s="1" t="s">
        <v>87</v>
      </c>
      <c r="H2981" s="1" t="s">
        <v>87</v>
      </c>
      <c r="I2981" s="1" t="s">
        <v>87</v>
      </c>
      <c r="J2981" s="1">
        <v>1</v>
      </c>
      <c r="K2981" s="1">
        <v>1</v>
      </c>
      <c r="L2981" s="1">
        <v>1</v>
      </c>
      <c r="M2981" s="1" t="s">
        <v>87</v>
      </c>
      <c r="N2981" s="1" t="s">
        <v>87</v>
      </c>
      <c r="O2981" s="1" t="s">
        <v>87</v>
      </c>
      <c r="P2981" s="1">
        <v>575</v>
      </c>
      <c r="Q2981" s="1">
        <v>1242594</v>
      </c>
      <c r="R2981" s="1">
        <v>57993.970861542744</v>
      </c>
      <c r="S2981" s="1">
        <v>70.986274719238281</v>
      </c>
      <c r="T2981" s="1">
        <v>-396.47119403494753</v>
      </c>
      <c r="U2981" s="1">
        <v>79.822348440945078</v>
      </c>
      <c r="V2981" s="1">
        <v>250.03718566894531</v>
      </c>
      <c r="W2981" s="1">
        <v>-163.25418090820313</v>
      </c>
      <c r="X2981" s="1">
        <v>-0.28150198802210497</v>
      </c>
      <c r="Y2981" s="1">
        <v>2.9019937324661149</v>
      </c>
      <c r="Z2981" s="1">
        <v>11.198267495255893</v>
      </c>
      <c r="AA2981" s="1">
        <v>39.856139656235264</v>
      </c>
      <c r="AB2981" s="1">
        <v>40.039465827132595</v>
      </c>
      <c r="AC2981" s="1">
        <v>6.0041332889101353</v>
      </c>
      <c r="AD2981" s="1">
        <v>0</v>
      </c>
      <c r="AE2981" s="1">
        <v>0.60759990793453045</v>
      </c>
      <c r="AF2981" s="1">
        <v>4.6373151648889337</v>
      </c>
      <c r="AG2981" s="1">
        <v>-3.2158932683485357</v>
      </c>
      <c r="AH2981" s="1">
        <v>9.4351902100369944</v>
      </c>
      <c r="AI2981" s="1">
        <v>20.695697566974239</v>
      </c>
      <c r="AJ2981" s="1">
        <v>2.5003716945648193</v>
      </c>
      <c r="AK2981" s="1">
        <v>0</v>
      </c>
      <c r="AL2981" s="1">
        <v>0</v>
      </c>
      <c r="AM2981" s="1">
        <v>-123.55751688960856</v>
      </c>
    </row>
    <row r="2982" spans="5:39" x14ac:dyDescent="0.2">
      <c r="E2982" s="1" t="str">
        <f t="shared" si="46"/>
        <v>--0-0---0-</v>
      </c>
      <c r="F2982" s="1" t="s">
        <v>87</v>
      </c>
      <c r="G2982" s="1" t="s">
        <v>87</v>
      </c>
      <c r="H2982" s="1">
        <v>0</v>
      </c>
      <c r="I2982" s="1" t="s">
        <v>87</v>
      </c>
      <c r="J2982" s="1">
        <v>0</v>
      </c>
      <c r="K2982" s="1" t="s">
        <v>87</v>
      </c>
      <c r="L2982" s="1" t="s">
        <v>87</v>
      </c>
      <c r="M2982" s="1" t="s">
        <v>87</v>
      </c>
      <c r="N2982" s="1">
        <v>0</v>
      </c>
      <c r="O2982" s="1" t="s">
        <v>87</v>
      </c>
      <c r="P2982" s="1">
        <v>1386</v>
      </c>
      <c r="Q2982" s="1">
        <v>4941340</v>
      </c>
      <c r="R2982" s="1">
        <v>15298.782846206315</v>
      </c>
      <c r="S2982" s="1">
        <v>20.804365158081055</v>
      </c>
      <c r="T2982" s="1">
        <v>-69.208156551160457</v>
      </c>
      <c r="U2982" s="1">
        <v>54.419769856312662</v>
      </c>
      <c r="V2982" s="1">
        <v>129.94050598144531</v>
      </c>
      <c r="W2982" s="1">
        <v>86.654098510742188</v>
      </c>
      <c r="X2982" s="1">
        <v>0.56641171642115351</v>
      </c>
      <c r="Y2982" s="1">
        <v>0</v>
      </c>
      <c r="Z2982" s="1">
        <v>0.60137533543532729</v>
      </c>
      <c r="AA2982" s="1">
        <v>11.633504272120518</v>
      </c>
      <c r="AB2982" s="1">
        <v>65.197780359173834</v>
      </c>
      <c r="AC2982" s="1">
        <v>21.554821161871072</v>
      </c>
      <c r="AD2982" s="1">
        <v>1.0125188713992561</v>
      </c>
      <c r="AE2982" s="1">
        <v>0</v>
      </c>
      <c r="AF2982" s="1">
        <v>0.60137533543532729</v>
      </c>
      <c r="AG2982" s="1">
        <v>-27.91018116549678</v>
      </c>
      <c r="AH2982" s="1">
        <v>2.3277086782127923E-3</v>
      </c>
      <c r="AI2982" s="1">
        <v>0.31369636438960302</v>
      </c>
      <c r="AJ2982" s="1">
        <v>1.2994049787521362</v>
      </c>
      <c r="AK2982" s="1">
        <v>0</v>
      </c>
      <c r="AL2982" s="1">
        <v>0</v>
      </c>
      <c r="AM2982" s="1">
        <v>-0.90385802269556093</v>
      </c>
    </row>
    <row r="2983" spans="5:39" x14ac:dyDescent="0.2">
      <c r="E2983" s="1" t="str">
        <f t="shared" si="46"/>
        <v>--1-0---0-</v>
      </c>
      <c r="F2983" s="1" t="s">
        <v>87</v>
      </c>
      <c r="G2983" s="1" t="s">
        <v>87</v>
      </c>
      <c r="H2983" s="1">
        <v>1</v>
      </c>
      <c r="I2983" s="1" t="s">
        <v>87</v>
      </c>
      <c r="J2983" s="1">
        <v>0</v>
      </c>
      <c r="K2983" s="1" t="s">
        <v>87</v>
      </c>
      <c r="L2983" s="1" t="s">
        <v>87</v>
      </c>
      <c r="M2983" s="1" t="s">
        <v>87</v>
      </c>
      <c r="N2983" s="1">
        <v>0</v>
      </c>
      <c r="O2983" s="1" t="s">
        <v>87</v>
      </c>
      <c r="P2983" s="1">
        <v>1231</v>
      </c>
      <c r="Q2983" s="1">
        <v>3057207</v>
      </c>
      <c r="R2983" s="1">
        <v>24587.463617741738</v>
      </c>
      <c r="S2983" s="1">
        <v>37.576927185058594</v>
      </c>
      <c r="T2983" s="1">
        <v>-55.903828782660597</v>
      </c>
      <c r="U2983" s="1">
        <v>55.154247938025449</v>
      </c>
      <c r="V2983" s="1">
        <v>156.54707336425781</v>
      </c>
      <c r="W2983" s="1">
        <v>136.288818359375</v>
      </c>
      <c r="X2983" s="1">
        <v>0.55430206416668448</v>
      </c>
      <c r="Y2983" s="1">
        <v>5.7209080052479273E-2</v>
      </c>
      <c r="Z2983" s="1">
        <v>0.68650896062975131</v>
      </c>
      <c r="AA2983" s="1">
        <v>6.0350182372341816</v>
      </c>
      <c r="AB2983" s="1">
        <v>69.197800476055434</v>
      </c>
      <c r="AC2983" s="1">
        <v>23.489250155452346</v>
      </c>
      <c r="AD2983" s="1">
        <v>0.5342130905758099</v>
      </c>
      <c r="AE2983" s="1">
        <v>5.7209080052479273E-2</v>
      </c>
      <c r="AF2983" s="1">
        <v>7.1699430231580666E-2</v>
      </c>
      <c r="AG2983" s="1">
        <v>-30.175261982101681</v>
      </c>
      <c r="AH2983" s="1">
        <v>2.1523894194930209E-2</v>
      </c>
      <c r="AI2983" s="1">
        <v>0.81600784599643839</v>
      </c>
      <c r="AJ2983" s="1">
        <v>1.5654706954956055</v>
      </c>
      <c r="AK2983" s="1">
        <v>0</v>
      </c>
      <c r="AL2983" s="1">
        <v>0</v>
      </c>
      <c r="AM2983" s="1">
        <v>9.8290571377575517</v>
      </c>
    </row>
    <row r="2984" spans="5:39" x14ac:dyDescent="0.2">
      <c r="E2984" s="1" t="str">
        <f t="shared" si="46"/>
        <v>--0-0---1-</v>
      </c>
      <c r="F2984" s="1" t="s">
        <v>87</v>
      </c>
      <c r="G2984" s="1" t="s">
        <v>87</v>
      </c>
      <c r="H2984" s="1">
        <v>0</v>
      </c>
      <c r="I2984" s="1" t="s">
        <v>87</v>
      </c>
      <c r="J2984" s="1">
        <v>0</v>
      </c>
      <c r="K2984" s="1" t="s">
        <v>87</v>
      </c>
      <c r="L2984" s="1" t="s">
        <v>87</v>
      </c>
      <c r="M2984" s="1" t="s">
        <v>87</v>
      </c>
      <c r="N2984" s="1">
        <v>1</v>
      </c>
      <c r="O2984" s="1" t="s">
        <v>87</v>
      </c>
      <c r="P2984" s="1">
        <v>296</v>
      </c>
      <c r="Q2984" s="1">
        <v>1246271</v>
      </c>
      <c r="R2984" s="1">
        <v>15788.398039125745</v>
      </c>
      <c r="S2984" s="1">
        <v>23.470859527587891</v>
      </c>
      <c r="T2984" s="1">
        <v>-166.26617796959763</v>
      </c>
      <c r="U2984" s="1">
        <v>49.910871038754742</v>
      </c>
      <c r="V2984" s="1">
        <v>120.73345184326172</v>
      </c>
      <c r="W2984" s="1">
        <v>3.7840101718902588</v>
      </c>
      <c r="X2984" s="1">
        <v>2.3967030489812708E-2</v>
      </c>
      <c r="Y2984" s="1">
        <v>0</v>
      </c>
      <c r="Z2984" s="1">
        <v>8.8927689082069641</v>
      </c>
      <c r="AA2984" s="1">
        <v>27.788338170430027</v>
      </c>
      <c r="AB2984" s="1">
        <v>61.622231440834298</v>
      </c>
      <c r="AC2984" s="1">
        <v>1.6966614805287135</v>
      </c>
      <c r="AD2984" s="1">
        <v>0</v>
      </c>
      <c r="AE2984" s="1">
        <v>0</v>
      </c>
      <c r="AF2984" s="1">
        <v>8.8927689082069641</v>
      </c>
      <c r="AG2984" s="1">
        <v>-4.4899292745101391</v>
      </c>
      <c r="AH2984" s="1">
        <v>0</v>
      </c>
      <c r="AI2984" s="1">
        <v>4.2570044925526469</v>
      </c>
      <c r="AJ2984" s="1">
        <v>1.2073345184326172</v>
      </c>
      <c r="AK2984" s="1">
        <v>0</v>
      </c>
      <c r="AL2984" s="1">
        <v>0</v>
      </c>
      <c r="AM2984" s="1">
        <v>-0.36121138761815724</v>
      </c>
    </row>
    <row r="2985" spans="5:39" x14ac:dyDescent="0.2">
      <c r="E2985" s="1" t="str">
        <f t="shared" si="46"/>
        <v>--1-0---1-</v>
      </c>
      <c r="F2985" s="1" t="s">
        <v>87</v>
      </c>
      <c r="G2985" s="1" t="s">
        <v>87</v>
      </c>
      <c r="H2985" s="1">
        <v>1</v>
      </c>
      <c r="I2985" s="1" t="s">
        <v>87</v>
      </c>
      <c r="J2985" s="1">
        <v>0</v>
      </c>
      <c r="K2985" s="1" t="s">
        <v>87</v>
      </c>
      <c r="L2985" s="1" t="s">
        <v>87</v>
      </c>
      <c r="M2985" s="1" t="s">
        <v>87</v>
      </c>
      <c r="N2985" s="1">
        <v>1</v>
      </c>
      <c r="O2985" s="1" t="s">
        <v>87</v>
      </c>
      <c r="P2985" s="1">
        <v>230</v>
      </c>
      <c r="Q2985" s="1">
        <v>568017</v>
      </c>
      <c r="R2985" s="1">
        <v>23830.355207520184</v>
      </c>
      <c r="S2985" s="1">
        <v>36.734073638916016</v>
      </c>
      <c r="T2985" s="1">
        <v>-134.8595038653597</v>
      </c>
      <c r="U2985" s="1">
        <v>51.65587085635385</v>
      </c>
      <c r="V2985" s="1">
        <v>155.84902954101563</v>
      </c>
      <c r="W2985" s="1">
        <v>71.4945068359375</v>
      </c>
      <c r="X2985" s="1">
        <v>0.30001444046195275</v>
      </c>
      <c r="Y2985" s="1">
        <v>0</v>
      </c>
      <c r="Z2985" s="1">
        <v>2.1085636521442139</v>
      </c>
      <c r="AA2985" s="1">
        <v>12.313011758450891</v>
      </c>
      <c r="AB2985" s="1">
        <v>77.793798425047129</v>
      </c>
      <c r="AC2985" s="1">
        <v>7.784626164357757</v>
      </c>
      <c r="AD2985" s="1">
        <v>0</v>
      </c>
      <c r="AE2985" s="1">
        <v>0</v>
      </c>
      <c r="AF2985" s="1">
        <v>1.1091217340326083</v>
      </c>
      <c r="AG2985" s="1">
        <v>-15.099530063333429</v>
      </c>
      <c r="AH2985" s="1">
        <v>0</v>
      </c>
      <c r="AI2985" s="1">
        <v>0.71339098174238291</v>
      </c>
      <c r="AJ2985" s="1">
        <v>1.5584902763366699</v>
      </c>
      <c r="AK2985" s="1">
        <v>0</v>
      </c>
      <c r="AL2985" s="1">
        <v>0</v>
      </c>
      <c r="AM2985" s="1">
        <v>13.235243001399303</v>
      </c>
    </row>
    <row r="2986" spans="5:39" x14ac:dyDescent="0.2">
      <c r="E2986" s="1" t="str">
        <f t="shared" si="46"/>
        <v>--0-1---0-</v>
      </c>
      <c r="F2986" s="1" t="s">
        <v>87</v>
      </c>
      <c r="G2986" s="1" t="s">
        <v>87</v>
      </c>
      <c r="H2986" s="1">
        <v>0</v>
      </c>
      <c r="I2986" s="1" t="s">
        <v>87</v>
      </c>
      <c r="J2986" s="1">
        <v>1</v>
      </c>
      <c r="K2986" s="1" t="s">
        <v>87</v>
      </c>
      <c r="L2986" s="1" t="s">
        <v>87</v>
      </c>
      <c r="M2986" s="1" t="s">
        <v>87</v>
      </c>
      <c r="N2986" s="1">
        <v>0</v>
      </c>
      <c r="O2986" s="1" t="s">
        <v>87</v>
      </c>
      <c r="P2986" s="1">
        <v>2204</v>
      </c>
      <c r="Q2986" s="1">
        <v>7204354</v>
      </c>
      <c r="R2986" s="1">
        <v>25520.668110825725</v>
      </c>
      <c r="S2986" s="1">
        <v>35.081912994384766</v>
      </c>
      <c r="T2986" s="1">
        <v>-232.05886557761067</v>
      </c>
      <c r="U2986" s="1">
        <v>78.550480018310552</v>
      </c>
      <c r="V2986" s="1">
        <v>170.98773193359375</v>
      </c>
      <c r="W2986" s="1">
        <v>17.485334396362305</v>
      </c>
      <c r="X2986" s="1">
        <v>6.8514406912980164E-2</v>
      </c>
      <c r="Y2986" s="1">
        <v>0.41430501610553838</v>
      </c>
      <c r="Z2986" s="1">
        <v>5.6074423883112905</v>
      </c>
      <c r="AA2986" s="1">
        <v>41.213618875474474</v>
      </c>
      <c r="AB2986" s="1">
        <v>42.430091580730206</v>
      </c>
      <c r="AC2986" s="1">
        <v>9.894183434073339</v>
      </c>
      <c r="AD2986" s="1">
        <v>0.44035870530515298</v>
      </c>
      <c r="AE2986" s="1">
        <v>0.41430501610553838</v>
      </c>
      <c r="AF2986" s="1">
        <v>5.4999379541871489</v>
      </c>
      <c r="AG2986" s="1">
        <v>-8.7927533742541257</v>
      </c>
      <c r="AH2986" s="1">
        <v>4.1245757921749728</v>
      </c>
      <c r="AI2986" s="1">
        <v>5.5710191568646126</v>
      </c>
      <c r="AJ2986" s="1">
        <v>1.7098773717880249</v>
      </c>
      <c r="AK2986" s="1">
        <v>0</v>
      </c>
      <c r="AL2986" s="1">
        <v>0</v>
      </c>
      <c r="AM2986" s="1">
        <v>-0.89685991691712952</v>
      </c>
    </row>
    <row r="2987" spans="5:39" x14ac:dyDescent="0.2">
      <c r="E2987" s="1" t="str">
        <f t="shared" si="46"/>
        <v>--1-1---0-</v>
      </c>
      <c r="F2987" s="1" t="s">
        <v>87</v>
      </c>
      <c r="G2987" s="1" t="s">
        <v>87</v>
      </c>
      <c r="H2987" s="1">
        <v>1</v>
      </c>
      <c r="I2987" s="1" t="s">
        <v>87</v>
      </c>
      <c r="J2987" s="1">
        <v>1</v>
      </c>
      <c r="K2987" s="1" t="s">
        <v>87</v>
      </c>
      <c r="L2987" s="1" t="s">
        <v>87</v>
      </c>
      <c r="M2987" s="1" t="s">
        <v>87</v>
      </c>
      <c r="N2987" s="1">
        <v>0</v>
      </c>
      <c r="O2987" s="1" t="s">
        <v>87</v>
      </c>
      <c r="P2987" s="1">
        <v>7244</v>
      </c>
      <c r="Q2987" s="1">
        <v>15627698</v>
      </c>
      <c r="R2987" s="1">
        <v>50705.755046287086</v>
      </c>
      <c r="S2987" s="1">
        <v>62.803779602050781</v>
      </c>
      <c r="T2987" s="1">
        <v>-344.78766993387933</v>
      </c>
      <c r="U2987" s="1">
        <v>82.953933308527439</v>
      </c>
      <c r="V2987" s="1">
        <v>244.28096008300781</v>
      </c>
      <c r="W2987" s="1">
        <v>-6.2968363761901855</v>
      </c>
      <c r="X2987" s="1">
        <v>-1.24183859809248E-2</v>
      </c>
      <c r="Y2987" s="1">
        <v>0.51448396302513655</v>
      </c>
      <c r="Z2987" s="1">
        <v>4.0865391691085922</v>
      </c>
      <c r="AA2987" s="1">
        <v>41.542062049061862</v>
      </c>
      <c r="AB2987" s="1">
        <v>48.091868680851142</v>
      </c>
      <c r="AC2987" s="1">
        <v>5.6549851424054909</v>
      </c>
      <c r="AD2987" s="1">
        <v>0.11006099554777676</v>
      </c>
      <c r="AE2987" s="1">
        <v>0.26196436608897872</v>
      </c>
      <c r="AF2987" s="1">
        <v>2.5984953126173798</v>
      </c>
      <c r="AG2987" s="1">
        <v>-6.3549763163307604</v>
      </c>
      <c r="AH2987" s="1">
        <v>8.6630033535050615</v>
      </c>
      <c r="AI2987" s="1">
        <v>7.1257678250817191</v>
      </c>
      <c r="AJ2987" s="1">
        <v>2.4428095817565918</v>
      </c>
      <c r="AK2987" s="1">
        <v>0</v>
      </c>
      <c r="AL2987" s="1">
        <v>0</v>
      </c>
      <c r="AM2987" s="1">
        <v>1.8221435085012609</v>
      </c>
    </row>
    <row r="2988" spans="5:39" x14ac:dyDescent="0.2">
      <c r="E2988" s="1" t="str">
        <f t="shared" si="46"/>
        <v>--0-1---1-</v>
      </c>
      <c r="F2988" s="1" t="s">
        <v>87</v>
      </c>
      <c r="G2988" s="1" t="s">
        <v>87</v>
      </c>
      <c r="H2988" s="1">
        <v>0</v>
      </c>
      <c r="I2988" s="1" t="s">
        <v>87</v>
      </c>
      <c r="J2988" s="1">
        <v>1</v>
      </c>
      <c r="K2988" s="1" t="s">
        <v>87</v>
      </c>
      <c r="L2988" s="1" t="s">
        <v>87</v>
      </c>
      <c r="M2988" s="1" t="s">
        <v>87</v>
      </c>
      <c r="N2988" s="1">
        <v>1</v>
      </c>
      <c r="O2988" s="1" t="s">
        <v>87</v>
      </c>
      <c r="P2988" s="1">
        <v>837</v>
      </c>
      <c r="Q2988" s="1">
        <v>2960556</v>
      </c>
      <c r="R2988" s="1">
        <v>25692.284667946682</v>
      </c>
      <c r="S2988" s="1">
        <v>36.430461883544922</v>
      </c>
      <c r="T2988" s="1">
        <v>-353.50247934946009</v>
      </c>
      <c r="U2988" s="1">
        <v>64.873594491155785</v>
      </c>
      <c r="V2988" s="1">
        <v>163.05474853515625</v>
      </c>
      <c r="W2988" s="1">
        <v>-97.938858032226563</v>
      </c>
      <c r="X2988" s="1">
        <v>-0.38119948964450656</v>
      </c>
      <c r="Y2988" s="1">
        <v>1.0463912859611506</v>
      </c>
      <c r="Z2988" s="1">
        <v>23.282518553947298</v>
      </c>
      <c r="AA2988" s="1">
        <v>55.711562287624346</v>
      </c>
      <c r="AB2988" s="1">
        <v>19.631008499754778</v>
      </c>
      <c r="AC2988" s="1">
        <v>0.32851937271242293</v>
      </c>
      <c r="AD2988" s="1">
        <v>0</v>
      </c>
      <c r="AE2988" s="1">
        <v>1.0463912859611506</v>
      </c>
      <c r="AF2988" s="1">
        <v>22.688711174522624</v>
      </c>
      <c r="AG2988" s="1">
        <v>2.9639446381727748</v>
      </c>
      <c r="AH2988" s="1">
        <v>3.8396268640667328</v>
      </c>
      <c r="AI2988" s="1">
        <v>18.096038229872132</v>
      </c>
      <c r="AJ2988" s="1">
        <v>1.6305474042892456</v>
      </c>
      <c r="AK2988" s="1">
        <v>0</v>
      </c>
      <c r="AL2988" s="1">
        <v>0</v>
      </c>
      <c r="AM2988" s="1">
        <v>2.7356708917019135</v>
      </c>
    </row>
    <row r="2989" spans="5:39" x14ac:dyDescent="0.2">
      <c r="E2989" s="1" t="str">
        <f t="shared" si="46"/>
        <v>--1-1---1-</v>
      </c>
      <c r="F2989" s="1" t="s">
        <v>87</v>
      </c>
      <c r="G2989" s="1" t="s">
        <v>87</v>
      </c>
      <c r="H2989" s="1">
        <v>1</v>
      </c>
      <c r="I2989" s="1" t="s">
        <v>87</v>
      </c>
      <c r="J2989" s="1">
        <v>1</v>
      </c>
      <c r="K2989" s="1" t="s">
        <v>87</v>
      </c>
      <c r="L2989" s="1" t="s">
        <v>87</v>
      </c>
      <c r="M2989" s="1" t="s">
        <v>87</v>
      </c>
      <c r="N2989" s="1">
        <v>1</v>
      </c>
      <c r="O2989" s="1" t="s">
        <v>87</v>
      </c>
      <c r="P2989" s="1">
        <v>2456</v>
      </c>
      <c r="Q2989" s="1">
        <v>5514235</v>
      </c>
      <c r="R2989" s="1">
        <v>46687.691632464259</v>
      </c>
      <c r="S2989" s="1">
        <v>61.682430267333984</v>
      </c>
      <c r="T2989" s="1">
        <v>-442.47334679131387</v>
      </c>
      <c r="U2989" s="1">
        <v>75.526329659522759</v>
      </c>
      <c r="V2989" s="1">
        <v>230.19239807128906</v>
      </c>
      <c r="W2989" s="1">
        <v>-113.51702880859375</v>
      </c>
      <c r="X2989" s="1">
        <v>-0.24314123238780935</v>
      </c>
      <c r="Y2989" s="1">
        <v>0.87720236805286689</v>
      </c>
      <c r="Z2989" s="1">
        <v>9.366176813284163</v>
      </c>
      <c r="AA2989" s="1">
        <v>56.366803373450715</v>
      </c>
      <c r="AB2989" s="1">
        <v>32.557390100349373</v>
      </c>
      <c r="AC2989" s="1">
        <v>0.79960320878598756</v>
      </c>
      <c r="AD2989" s="1">
        <v>3.2824136076899151E-2</v>
      </c>
      <c r="AE2989" s="1">
        <v>0.39553990716754001</v>
      </c>
      <c r="AF2989" s="1">
        <v>6.2918791092508748</v>
      </c>
      <c r="AG2989" s="1">
        <v>-1.3835945202958948</v>
      </c>
      <c r="AH2989" s="1">
        <v>8.2211373458064845</v>
      </c>
      <c r="AI2989" s="1">
        <v>13.094454104851293</v>
      </c>
      <c r="AJ2989" s="1">
        <v>2.3019239902496338</v>
      </c>
      <c r="AK2989" s="1">
        <v>0</v>
      </c>
      <c r="AL2989" s="1">
        <v>0</v>
      </c>
      <c r="AM2989" s="1">
        <v>3.3055890704042783</v>
      </c>
    </row>
    <row r="2990" spans="5:39" x14ac:dyDescent="0.2">
      <c r="E2990" s="1" t="str">
        <f t="shared" si="46"/>
        <v>---10---0-</v>
      </c>
      <c r="F2990" s="1" t="s">
        <v>87</v>
      </c>
      <c r="G2990" s="1" t="s">
        <v>87</v>
      </c>
      <c r="H2990" s="1" t="s">
        <v>87</v>
      </c>
      <c r="I2990" s="1">
        <v>1</v>
      </c>
      <c r="J2990" s="1">
        <v>0</v>
      </c>
      <c r="K2990" s="1" t="s">
        <v>87</v>
      </c>
      <c r="L2990" s="1" t="s">
        <v>87</v>
      </c>
      <c r="M2990" s="1" t="s">
        <v>87</v>
      </c>
      <c r="N2990" s="1">
        <v>0</v>
      </c>
      <c r="O2990" s="1" t="s">
        <v>87</v>
      </c>
      <c r="P2990" s="1">
        <v>1748</v>
      </c>
      <c r="Q2990" s="1">
        <v>5223559</v>
      </c>
      <c r="R2990" s="1">
        <v>13514.192815868886</v>
      </c>
      <c r="S2990" s="1">
        <v>12.935012817382813</v>
      </c>
      <c r="T2990" s="1">
        <v>-59.725928099690194</v>
      </c>
      <c r="U2990" s="1">
        <v>54.8525850153801</v>
      </c>
      <c r="V2990" s="1">
        <v>143.92434692382813</v>
      </c>
      <c r="W2990" s="1">
        <v>102.94602203369141</v>
      </c>
      <c r="X2990" s="1">
        <v>0.76176227049837719</v>
      </c>
      <c r="Y2990" s="1">
        <v>0</v>
      </c>
      <c r="Z2990" s="1">
        <v>0.43889616255889907</v>
      </c>
      <c r="AA2990" s="1">
        <v>6.0864249834260509</v>
      </c>
      <c r="AB2990" s="1">
        <v>63.922394673822957</v>
      </c>
      <c r="AC2990" s="1">
        <v>28.417176871171552</v>
      </c>
      <c r="AD2990" s="1">
        <v>1.1351073090205357</v>
      </c>
      <c r="AE2990" s="1">
        <v>0</v>
      </c>
      <c r="AF2990" s="1">
        <v>0.43889616255889907</v>
      </c>
      <c r="AG2990" s="1">
        <v>-40.916044595660665</v>
      </c>
      <c r="AH2990" s="1">
        <v>7.8932773612780099E-3</v>
      </c>
      <c r="AI2990" s="1">
        <v>0.27540031128345549</v>
      </c>
      <c r="AJ2990" s="1">
        <v>1.4392434358596802</v>
      </c>
      <c r="AK2990" s="1">
        <v>0</v>
      </c>
      <c r="AL2990" s="1">
        <v>0</v>
      </c>
      <c r="AM2990" s="1">
        <v>4.5277765215218242</v>
      </c>
    </row>
    <row r="2991" spans="5:39" x14ac:dyDescent="0.2">
      <c r="E2991" s="1" t="str">
        <f t="shared" si="46"/>
        <v>---20---0-</v>
      </c>
      <c r="F2991" s="1" t="s">
        <v>87</v>
      </c>
      <c r="G2991" s="1" t="s">
        <v>87</v>
      </c>
      <c r="H2991" s="1" t="s">
        <v>87</v>
      </c>
      <c r="I2991" s="1">
        <v>2</v>
      </c>
      <c r="J2991" s="1">
        <v>0</v>
      </c>
      <c r="K2991" s="1" t="s">
        <v>87</v>
      </c>
      <c r="L2991" s="1" t="s">
        <v>87</v>
      </c>
      <c r="M2991" s="1" t="s">
        <v>87</v>
      </c>
      <c r="N2991" s="1">
        <v>0</v>
      </c>
      <c r="O2991" s="1" t="s">
        <v>87</v>
      </c>
      <c r="P2991" s="1">
        <v>744</v>
      </c>
      <c r="Q2991" s="1">
        <v>2442073</v>
      </c>
      <c r="R2991" s="1">
        <v>24908.677355510463</v>
      </c>
      <c r="S2991" s="1">
        <v>49.144748687744141</v>
      </c>
      <c r="T2991" s="1">
        <v>-70.96614464040357</v>
      </c>
      <c r="U2991" s="1">
        <v>53.589538686187652</v>
      </c>
      <c r="V2991" s="1">
        <v>129.81398010253906</v>
      </c>
      <c r="W2991" s="1">
        <v>123.03034210205078</v>
      </c>
      <c r="X2991" s="1">
        <v>0.49392563220476737</v>
      </c>
      <c r="Y2991" s="1">
        <v>7.1619480662535484E-2</v>
      </c>
      <c r="Z2991" s="1">
        <v>0.36780227290502782</v>
      </c>
      <c r="AA2991" s="1">
        <v>13.540012931636362</v>
      </c>
      <c r="AB2991" s="1">
        <v>73.494526985884534</v>
      </c>
      <c r="AC2991" s="1">
        <v>12.236489244997999</v>
      </c>
      <c r="AD2991" s="1">
        <v>0.28954908391354395</v>
      </c>
      <c r="AE2991" s="1">
        <v>7.1619480662535484E-2</v>
      </c>
      <c r="AF2991" s="1">
        <v>0.36780227290502782</v>
      </c>
      <c r="AG2991" s="1">
        <v>-6.7313112345827353</v>
      </c>
      <c r="AH2991" s="1">
        <v>1.4771876188795338E-2</v>
      </c>
      <c r="AI2991" s="1">
        <v>1.0672144188321393</v>
      </c>
      <c r="AJ2991" s="1">
        <v>1.2981396913528442</v>
      </c>
      <c r="AK2991" s="1">
        <v>0</v>
      </c>
      <c r="AL2991" s="1">
        <v>0</v>
      </c>
      <c r="AM2991" s="1">
        <v>16.242295972133473</v>
      </c>
    </row>
    <row r="2992" spans="5:39" x14ac:dyDescent="0.2">
      <c r="E2992" s="1" t="str">
        <f t="shared" si="46"/>
        <v>---30---0-</v>
      </c>
      <c r="F2992" s="1" t="s">
        <v>87</v>
      </c>
      <c r="G2992" s="1" t="s">
        <v>87</v>
      </c>
      <c r="H2992" s="1" t="s">
        <v>87</v>
      </c>
      <c r="I2992" s="1">
        <v>3</v>
      </c>
      <c r="J2992" s="1">
        <v>0</v>
      </c>
      <c r="K2992" s="1" t="s">
        <v>87</v>
      </c>
      <c r="L2992" s="1" t="s">
        <v>87</v>
      </c>
      <c r="M2992" s="1" t="s">
        <v>87</v>
      </c>
      <c r="N2992" s="1">
        <v>0</v>
      </c>
      <c r="O2992" s="1" t="s">
        <v>87</v>
      </c>
      <c r="P2992" s="1">
        <v>125</v>
      </c>
      <c r="Q2992" s="1">
        <v>332915</v>
      </c>
      <c r="R2992" s="1">
        <v>58106.308117711116</v>
      </c>
      <c r="S2992" s="1">
        <v>90.413528442382813</v>
      </c>
      <c r="T2992" s="1">
        <v>-82.916642310345836</v>
      </c>
      <c r="U2992" s="1">
        <v>60.463658349161044</v>
      </c>
      <c r="V2992" s="1">
        <v>155.78901672363281</v>
      </c>
      <c r="W2992" s="1">
        <v>19.995424270629883</v>
      </c>
      <c r="X2992" s="1">
        <v>3.4411796099871592E-2</v>
      </c>
      <c r="Y2992" s="1">
        <v>0</v>
      </c>
      <c r="Z2992" s="1">
        <v>5.6458855864109463</v>
      </c>
      <c r="AA2992" s="1">
        <v>33.27245693345148</v>
      </c>
      <c r="AB2992" s="1">
        <v>61.081657480137572</v>
      </c>
      <c r="AC2992" s="1">
        <v>0</v>
      </c>
      <c r="AD2992" s="1">
        <v>0</v>
      </c>
      <c r="AE2992" s="1">
        <v>0</v>
      </c>
      <c r="AF2992" s="1">
        <v>0</v>
      </c>
      <c r="AG2992" s="1">
        <v>0</v>
      </c>
      <c r="AH2992" s="1">
        <v>0</v>
      </c>
      <c r="AI2992" s="1">
        <v>0</v>
      </c>
      <c r="AJ2992" s="1">
        <v>1.5578901767730713</v>
      </c>
      <c r="AK2992" s="1">
        <v>0</v>
      </c>
      <c r="AL2992" s="1">
        <v>0</v>
      </c>
      <c r="AM2992" s="1">
        <v>-113.34060576259414</v>
      </c>
    </row>
    <row r="2993" spans="5:39" x14ac:dyDescent="0.2">
      <c r="E2993" s="1" t="str">
        <f t="shared" si="46"/>
        <v>---10---1-</v>
      </c>
      <c r="F2993" s="1" t="s">
        <v>87</v>
      </c>
      <c r="G2993" s="1" t="s">
        <v>87</v>
      </c>
      <c r="H2993" s="1" t="s">
        <v>87</v>
      </c>
      <c r="I2993" s="1">
        <v>1</v>
      </c>
      <c r="J2993" s="1">
        <v>0</v>
      </c>
      <c r="K2993" s="1" t="s">
        <v>87</v>
      </c>
      <c r="L2993" s="1" t="s">
        <v>87</v>
      </c>
      <c r="M2993" s="1" t="s">
        <v>87</v>
      </c>
      <c r="N2993" s="1">
        <v>1</v>
      </c>
      <c r="O2993" s="1" t="s">
        <v>87</v>
      </c>
      <c r="P2993" s="1">
        <v>346</v>
      </c>
      <c r="Q2993" s="1">
        <v>1182135</v>
      </c>
      <c r="R2993" s="1">
        <v>13035.906347910683</v>
      </c>
      <c r="S2993" s="1">
        <v>12.817459106445313</v>
      </c>
      <c r="T2993" s="1">
        <v>-141.61814253815348</v>
      </c>
      <c r="U2993" s="1">
        <v>47.518462614305307</v>
      </c>
      <c r="V2993" s="1">
        <v>135.07534790039063</v>
      </c>
      <c r="W2993" s="1">
        <v>35.379451751708984</v>
      </c>
      <c r="X2993" s="1">
        <v>0.27140001475524095</v>
      </c>
      <c r="Y2993" s="1">
        <v>0</v>
      </c>
      <c r="Z2993" s="1">
        <v>7.3058491627436801</v>
      </c>
      <c r="AA2993" s="1">
        <v>10.9072144890389</v>
      </c>
      <c r="AB2993" s="1">
        <v>77.653313707825248</v>
      </c>
      <c r="AC2993" s="1">
        <v>4.1336226403921721</v>
      </c>
      <c r="AD2993" s="1">
        <v>0</v>
      </c>
      <c r="AE2993" s="1">
        <v>0</v>
      </c>
      <c r="AF2993" s="1">
        <v>7.3058491627436801</v>
      </c>
      <c r="AG2993" s="1">
        <v>-11.132039127579311</v>
      </c>
      <c r="AH2993" s="1">
        <v>0</v>
      </c>
      <c r="AI2993" s="1">
        <v>3.441386143946835</v>
      </c>
      <c r="AJ2993" s="1">
        <v>1.3507535457611084</v>
      </c>
      <c r="AK2993" s="1">
        <v>0</v>
      </c>
      <c r="AL2993" s="1">
        <v>0</v>
      </c>
      <c r="AM2993" s="1">
        <v>2.0944327120398705</v>
      </c>
    </row>
    <row r="2994" spans="5:39" x14ac:dyDescent="0.2">
      <c r="E2994" s="1" t="str">
        <f t="shared" si="46"/>
        <v>---20---1-</v>
      </c>
      <c r="F2994" s="1" t="s">
        <v>87</v>
      </c>
      <c r="G2994" s="1" t="s">
        <v>87</v>
      </c>
      <c r="H2994" s="1" t="s">
        <v>87</v>
      </c>
      <c r="I2994" s="1">
        <v>2</v>
      </c>
      <c r="J2994" s="1">
        <v>0</v>
      </c>
      <c r="K2994" s="1" t="s">
        <v>87</v>
      </c>
      <c r="L2994" s="1" t="s">
        <v>87</v>
      </c>
      <c r="M2994" s="1" t="s">
        <v>87</v>
      </c>
      <c r="N2994" s="1">
        <v>1</v>
      </c>
      <c r="O2994" s="1" t="s">
        <v>87</v>
      </c>
      <c r="P2994" s="1">
        <v>157</v>
      </c>
      <c r="Q2994" s="1">
        <v>554292</v>
      </c>
      <c r="R2994" s="1">
        <v>25064.186938680341</v>
      </c>
      <c r="S2994" s="1">
        <v>50.626903533935547</v>
      </c>
      <c r="T2994" s="1">
        <v>-184.9483750003902</v>
      </c>
      <c r="U2994" s="1">
        <v>55.990091383141902</v>
      </c>
      <c r="V2994" s="1">
        <v>125.45716094970703</v>
      </c>
      <c r="W2994" s="1">
        <v>15.896039962768555</v>
      </c>
      <c r="X2994" s="1">
        <v>6.3421327017941162E-2</v>
      </c>
      <c r="Y2994" s="1">
        <v>0</v>
      </c>
      <c r="Z2994" s="1">
        <v>5.549962835473</v>
      </c>
      <c r="AA2994" s="1">
        <v>46.260635188673113</v>
      </c>
      <c r="AB2994" s="1">
        <v>45.212992429982748</v>
      </c>
      <c r="AC2994" s="1">
        <v>2.976409545871129</v>
      </c>
      <c r="AD2994" s="1">
        <v>0</v>
      </c>
      <c r="AE2994" s="1">
        <v>0</v>
      </c>
      <c r="AF2994" s="1">
        <v>5.549962835473</v>
      </c>
      <c r="AG2994" s="1">
        <v>-1.4219719114295826</v>
      </c>
      <c r="AH2994" s="1">
        <v>0</v>
      </c>
      <c r="AI2994" s="1">
        <v>2.9630888447602541</v>
      </c>
      <c r="AJ2994" s="1">
        <v>1.2545715570449829</v>
      </c>
      <c r="AK2994" s="1">
        <v>0</v>
      </c>
      <c r="AL2994" s="1">
        <v>0</v>
      </c>
      <c r="AM2994" s="1">
        <v>17.856047579290387</v>
      </c>
    </row>
    <row r="2995" spans="5:39" x14ac:dyDescent="0.2">
      <c r="E2995" s="1" t="str">
        <f t="shared" si="46"/>
        <v>---30---1-</v>
      </c>
      <c r="F2995" s="1" t="s">
        <v>87</v>
      </c>
      <c r="G2995" s="1" t="s">
        <v>87</v>
      </c>
      <c r="H2995" s="1" t="s">
        <v>87</v>
      </c>
      <c r="I2995" s="1">
        <v>3</v>
      </c>
      <c r="J2995" s="1">
        <v>0</v>
      </c>
      <c r="K2995" s="1" t="s">
        <v>87</v>
      </c>
      <c r="L2995" s="1" t="s">
        <v>87</v>
      </c>
      <c r="M2995" s="1" t="s">
        <v>87</v>
      </c>
      <c r="N2995" s="1">
        <v>1</v>
      </c>
      <c r="O2995" s="1" t="s">
        <v>87</v>
      </c>
      <c r="P2995" s="1">
        <v>23</v>
      </c>
      <c r="Q2995" s="1">
        <v>77861</v>
      </c>
      <c r="R2995" s="1">
        <v>50212.430219582056</v>
      </c>
      <c r="S2995" s="1">
        <v>88.652534484863281</v>
      </c>
      <c r="T2995" s="1">
        <v>-178.36964701689183</v>
      </c>
      <c r="U2995" s="1">
        <v>55.686241135448775</v>
      </c>
      <c r="V2995" s="1">
        <v>125.53524780273438</v>
      </c>
      <c r="W2995" s="1">
        <v>-68.177108764648438</v>
      </c>
      <c r="X2995" s="1">
        <v>-0.13577735326990892</v>
      </c>
      <c r="Y2995" s="1">
        <v>0</v>
      </c>
      <c r="Z2995" s="1">
        <v>7.2911984176930673</v>
      </c>
      <c r="AA2995" s="1">
        <v>39.687391633808964</v>
      </c>
      <c r="AB2995" s="1">
        <v>53.021409948497968</v>
      </c>
      <c r="AC2995" s="1">
        <v>0</v>
      </c>
      <c r="AD2995" s="1">
        <v>0</v>
      </c>
      <c r="AE2995" s="1">
        <v>0</v>
      </c>
      <c r="AF2995" s="1">
        <v>0</v>
      </c>
      <c r="AG2995" s="1">
        <v>-2.885845881430273</v>
      </c>
      <c r="AH2995" s="1">
        <v>0</v>
      </c>
      <c r="AI2995" s="1">
        <v>0</v>
      </c>
      <c r="AJ2995" s="1">
        <v>1.2553524971008301</v>
      </c>
      <c r="AK2995" s="1">
        <v>1</v>
      </c>
      <c r="AL2995" s="1">
        <v>0</v>
      </c>
      <c r="AM2995" s="1">
        <v>-68.143111342003309</v>
      </c>
    </row>
    <row r="2996" spans="5:39" x14ac:dyDescent="0.2">
      <c r="E2996" s="1" t="str">
        <f t="shared" si="46"/>
        <v>---11---0-</v>
      </c>
      <c r="F2996" s="1" t="s">
        <v>87</v>
      </c>
      <c r="G2996" s="1" t="s">
        <v>87</v>
      </c>
      <c r="H2996" s="1" t="s">
        <v>87</v>
      </c>
      <c r="I2996" s="1">
        <v>1</v>
      </c>
      <c r="J2996" s="1">
        <v>1</v>
      </c>
      <c r="K2996" s="1" t="s">
        <v>87</v>
      </c>
      <c r="L2996" s="1" t="s">
        <v>87</v>
      </c>
      <c r="M2996" s="1" t="s">
        <v>87</v>
      </c>
      <c r="N2996" s="1">
        <v>0</v>
      </c>
      <c r="O2996" s="1" t="s">
        <v>87</v>
      </c>
      <c r="P2996" s="1">
        <v>2342</v>
      </c>
      <c r="Q2996" s="1">
        <v>5712214</v>
      </c>
      <c r="R2996" s="1">
        <v>17763.645854814124</v>
      </c>
      <c r="S2996" s="1">
        <v>16.14222526550293</v>
      </c>
      <c r="T2996" s="1">
        <v>-212.67925355009933</v>
      </c>
      <c r="U2996" s="1">
        <v>74.74780382680585</v>
      </c>
      <c r="V2996" s="1">
        <v>198.197998046875</v>
      </c>
      <c r="W2996" s="1">
        <v>59.974651336669922</v>
      </c>
      <c r="X2996" s="1">
        <v>0.33762579949439941</v>
      </c>
      <c r="Y2996" s="1">
        <v>0.5822260860675037</v>
      </c>
      <c r="Z2996" s="1">
        <v>6.5149870085399462</v>
      </c>
      <c r="AA2996" s="1">
        <v>31.06744600254822</v>
      </c>
      <c r="AB2996" s="1">
        <v>43.994552725090479</v>
      </c>
      <c r="AC2996" s="1">
        <v>16.984290154395477</v>
      </c>
      <c r="AD2996" s="1">
        <v>0.85649802335836855</v>
      </c>
      <c r="AE2996" s="1">
        <v>0.5822260860675037</v>
      </c>
      <c r="AF2996" s="1">
        <v>6.5149870085399462</v>
      </c>
      <c r="AG2996" s="1">
        <v>-24.179451031235221</v>
      </c>
      <c r="AH2996" s="1">
        <v>3.7592720215838611</v>
      </c>
      <c r="AI2996" s="1">
        <v>6.304735869615949</v>
      </c>
      <c r="AJ2996" s="1">
        <v>1.9819799661636353</v>
      </c>
      <c r="AK2996" s="1">
        <v>0</v>
      </c>
      <c r="AL2996" s="1">
        <v>0</v>
      </c>
      <c r="AM2996" s="1">
        <v>13.823542200497984</v>
      </c>
    </row>
    <row r="2997" spans="5:39" x14ac:dyDescent="0.2">
      <c r="E2997" s="1" t="str">
        <f t="shared" si="46"/>
        <v>---21---0-</v>
      </c>
      <c r="F2997" s="1" t="s">
        <v>87</v>
      </c>
      <c r="G2997" s="1" t="s">
        <v>87</v>
      </c>
      <c r="H2997" s="1" t="s">
        <v>87</v>
      </c>
      <c r="I2997" s="1">
        <v>2</v>
      </c>
      <c r="J2997" s="1">
        <v>1</v>
      </c>
      <c r="K2997" s="1" t="s">
        <v>87</v>
      </c>
      <c r="L2997" s="1" t="s">
        <v>87</v>
      </c>
      <c r="M2997" s="1" t="s">
        <v>87</v>
      </c>
      <c r="N2997" s="1">
        <v>0</v>
      </c>
      <c r="O2997" s="1" t="s">
        <v>87</v>
      </c>
      <c r="P2997" s="1">
        <v>5057</v>
      </c>
      <c r="Q2997" s="1">
        <v>11808685</v>
      </c>
      <c r="R2997" s="1">
        <v>38589.298290243401</v>
      </c>
      <c r="S2997" s="1">
        <v>55.923896789550781</v>
      </c>
      <c r="T2997" s="1">
        <v>-308.51848707964871</v>
      </c>
      <c r="U2997" s="1">
        <v>83.054207493914546</v>
      </c>
      <c r="V2997" s="1">
        <v>229.65377807617188</v>
      </c>
      <c r="W2997" s="1">
        <v>55.820964813232422</v>
      </c>
      <c r="X2997" s="1">
        <v>0.14465400327672123</v>
      </c>
      <c r="Y2997" s="1">
        <v>0.31780846046786748</v>
      </c>
      <c r="Z2997" s="1">
        <v>3.6428272919465634</v>
      </c>
      <c r="AA2997" s="1">
        <v>35.871707984419942</v>
      </c>
      <c r="AB2997" s="1">
        <v>54.979974484881254</v>
      </c>
      <c r="AC2997" s="1">
        <v>5.1876817782843725</v>
      </c>
      <c r="AD2997" s="1">
        <v>0</v>
      </c>
      <c r="AE2997" s="1">
        <v>0.31780846046786748</v>
      </c>
      <c r="AF2997" s="1">
        <v>3.6428272919465634</v>
      </c>
      <c r="AG2997" s="1">
        <v>-1.8507730503510573</v>
      </c>
      <c r="AH2997" s="1">
        <v>6.8109077258014787</v>
      </c>
      <c r="AI2997" s="1">
        <v>9.7793226963549102</v>
      </c>
      <c r="AJ2997" s="1">
        <v>2.2965378761291504</v>
      </c>
      <c r="AK2997" s="1">
        <v>0</v>
      </c>
      <c r="AL2997" s="1">
        <v>0</v>
      </c>
      <c r="AM2997" s="1">
        <v>36.892001090347406</v>
      </c>
    </row>
    <row r="2998" spans="5:39" x14ac:dyDescent="0.2">
      <c r="E2998" s="1" t="str">
        <f t="shared" si="46"/>
        <v>---31---0-</v>
      </c>
      <c r="F2998" s="1" t="s">
        <v>87</v>
      </c>
      <c r="G2998" s="1" t="s">
        <v>87</v>
      </c>
      <c r="H2998" s="1" t="s">
        <v>87</v>
      </c>
      <c r="I2998" s="1">
        <v>3</v>
      </c>
      <c r="J2998" s="1">
        <v>1</v>
      </c>
      <c r="K2998" s="1" t="s">
        <v>87</v>
      </c>
      <c r="L2998" s="1" t="s">
        <v>87</v>
      </c>
      <c r="M2998" s="1" t="s">
        <v>87</v>
      </c>
      <c r="N2998" s="1">
        <v>0</v>
      </c>
      <c r="O2998" s="1" t="s">
        <v>87</v>
      </c>
      <c r="P2998" s="1">
        <v>2049</v>
      </c>
      <c r="Q2998" s="1">
        <v>5311153</v>
      </c>
      <c r="R2998" s="1">
        <v>78912.3453398563</v>
      </c>
      <c r="S2998" s="1">
        <v>90.681915283203125</v>
      </c>
      <c r="T2998" s="1">
        <v>-414.60013599143133</v>
      </c>
      <c r="U2998" s="1">
        <v>85.58368717124749</v>
      </c>
      <c r="V2998" s="1">
        <v>226.94633483886719</v>
      </c>
      <c r="W2998" s="1">
        <v>-183.42433166503906</v>
      </c>
      <c r="X2998" s="1">
        <v>-0.23244060339998135</v>
      </c>
      <c r="Y2998" s="1">
        <v>0.74302133642167723</v>
      </c>
      <c r="Z2998" s="1">
        <v>4.5242906766195583</v>
      </c>
      <c r="AA2998" s="1">
        <v>64.969452019175506</v>
      </c>
      <c r="AB2998" s="1">
        <v>29.503781947159119</v>
      </c>
      <c r="AC2998" s="1">
        <v>0.25945402062414696</v>
      </c>
      <c r="AD2998" s="1">
        <v>0</v>
      </c>
      <c r="AE2998" s="1">
        <v>0</v>
      </c>
      <c r="AF2998" s="1">
        <v>0</v>
      </c>
      <c r="AG2998" s="1">
        <v>-0.50579580504760202</v>
      </c>
      <c r="AH2998" s="1">
        <v>11.898748561502108</v>
      </c>
      <c r="AI2998" s="1">
        <v>0</v>
      </c>
      <c r="AJ2998" s="1">
        <v>2.2694633007049561</v>
      </c>
      <c r="AK2998" s="1">
        <v>0</v>
      </c>
      <c r="AL2998" s="1">
        <v>0</v>
      </c>
      <c r="AM2998" s="1">
        <v>-92.747175434262303</v>
      </c>
    </row>
    <row r="2999" spans="5:39" x14ac:dyDescent="0.2">
      <c r="E2999" s="1" t="str">
        <f t="shared" si="46"/>
        <v>---11---1-</v>
      </c>
      <c r="F2999" s="1" t="s">
        <v>87</v>
      </c>
      <c r="G2999" s="1" t="s">
        <v>87</v>
      </c>
      <c r="H2999" s="1" t="s">
        <v>87</v>
      </c>
      <c r="I2999" s="1">
        <v>1</v>
      </c>
      <c r="J2999" s="1">
        <v>1</v>
      </c>
      <c r="K2999" s="1" t="s">
        <v>87</v>
      </c>
      <c r="L2999" s="1" t="s">
        <v>87</v>
      </c>
      <c r="M2999" s="1" t="s">
        <v>87</v>
      </c>
      <c r="N2999" s="1">
        <v>1</v>
      </c>
      <c r="O2999" s="1" t="s">
        <v>87</v>
      </c>
      <c r="P2999" s="1">
        <v>776</v>
      </c>
      <c r="Q2999" s="1">
        <v>2152572</v>
      </c>
      <c r="R2999" s="1">
        <v>17541.833072673177</v>
      </c>
      <c r="S2999" s="1">
        <v>16.97308349609375</v>
      </c>
      <c r="T2999" s="1">
        <v>-318.88024220794478</v>
      </c>
      <c r="U2999" s="1">
        <v>62.84343796524486</v>
      </c>
      <c r="V2999" s="1">
        <v>188.10780334472656</v>
      </c>
      <c r="W2999" s="1">
        <v>-31.077024459838867</v>
      </c>
      <c r="X2999" s="1">
        <v>-0.17715950397596095</v>
      </c>
      <c r="Y2999" s="1">
        <v>1.7484200296203796</v>
      </c>
      <c r="Z2999" s="1">
        <v>22.566260269110629</v>
      </c>
      <c r="AA2999" s="1">
        <v>44.546384511180115</v>
      </c>
      <c r="AB2999" s="1">
        <v>28.97213194262492</v>
      </c>
      <c r="AC2999" s="1">
        <v>2.0827177906244252</v>
      </c>
      <c r="AD2999" s="1">
        <v>8.4085456839538927E-2</v>
      </c>
      <c r="AE2999" s="1">
        <v>1.7484200296203796</v>
      </c>
      <c r="AF2999" s="1">
        <v>22.566260269110629</v>
      </c>
      <c r="AG2999" s="1">
        <v>-2.391930761621115</v>
      </c>
      <c r="AH2999" s="1">
        <v>2.9364662135888522</v>
      </c>
      <c r="AI2999" s="1">
        <v>21.959946786129535</v>
      </c>
      <c r="AJ2999" s="1">
        <v>1.8810781240463257</v>
      </c>
      <c r="AK2999" s="1">
        <v>0</v>
      </c>
      <c r="AL2999" s="1">
        <v>0</v>
      </c>
      <c r="AM2999" s="1">
        <v>14.347488991232391</v>
      </c>
    </row>
    <row r="3000" spans="5:39" x14ac:dyDescent="0.2">
      <c r="E3000" s="1" t="str">
        <f t="shared" si="46"/>
        <v>---21---1-</v>
      </c>
      <c r="F3000" s="1" t="s">
        <v>87</v>
      </c>
      <c r="G3000" s="1" t="s">
        <v>87</v>
      </c>
      <c r="H3000" s="1" t="s">
        <v>87</v>
      </c>
      <c r="I3000" s="1">
        <v>2</v>
      </c>
      <c r="J3000" s="1">
        <v>1</v>
      </c>
      <c r="K3000" s="1" t="s">
        <v>87</v>
      </c>
      <c r="L3000" s="1" t="s">
        <v>87</v>
      </c>
      <c r="M3000" s="1" t="s">
        <v>87</v>
      </c>
      <c r="N3000" s="1">
        <v>1</v>
      </c>
      <c r="O3000" s="1" t="s">
        <v>87</v>
      </c>
      <c r="P3000" s="1">
        <v>1848</v>
      </c>
      <c r="Q3000" s="1">
        <v>4569951</v>
      </c>
      <c r="R3000" s="1">
        <v>36912.506000799141</v>
      </c>
      <c r="S3000" s="1">
        <v>55.494346618652344</v>
      </c>
      <c r="T3000" s="1">
        <v>-409.11144770150679</v>
      </c>
      <c r="U3000" s="1">
        <v>74.154394504763843</v>
      </c>
      <c r="V3000" s="1">
        <v>215.14779663085938</v>
      </c>
      <c r="W3000" s="1">
        <v>-57.311992645263672</v>
      </c>
      <c r="X3000" s="1">
        <v>-0.15526443163740464</v>
      </c>
      <c r="Y3000" s="1">
        <v>0.33160092963797644</v>
      </c>
      <c r="Z3000" s="1">
        <v>11.661087832232775</v>
      </c>
      <c r="AA3000" s="1">
        <v>53.596898522544336</v>
      </c>
      <c r="AB3000" s="1">
        <v>34.213780410337002</v>
      </c>
      <c r="AC3000" s="1">
        <v>0.19663230524791186</v>
      </c>
      <c r="AD3000" s="1">
        <v>0</v>
      </c>
      <c r="AE3000" s="1">
        <v>0.33160092963797644</v>
      </c>
      <c r="AF3000" s="1">
        <v>11.661087832232775</v>
      </c>
      <c r="AG3000" s="1">
        <v>0.79304123874329679</v>
      </c>
      <c r="AH3000" s="1">
        <v>6.8043514632540889</v>
      </c>
      <c r="AI3000" s="1">
        <v>17.179585758190758</v>
      </c>
      <c r="AJ3000" s="1">
        <v>2.1514780521392822</v>
      </c>
      <c r="AK3000" s="1">
        <v>0</v>
      </c>
      <c r="AL3000" s="1">
        <v>0</v>
      </c>
      <c r="AM3000" s="1">
        <v>37.720284469242131</v>
      </c>
    </row>
    <row r="3001" spans="5:39" x14ac:dyDescent="0.2">
      <c r="E3001" s="1" t="str">
        <f t="shared" si="46"/>
        <v>---31---1-</v>
      </c>
      <c r="F3001" s="1" t="s">
        <v>87</v>
      </c>
      <c r="G3001" s="1" t="s">
        <v>87</v>
      </c>
      <c r="H3001" s="1" t="s">
        <v>87</v>
      </c>
      <c r="I3001" s="1">
        <v>3</v>
      </c>
      <c r="J3001" s="1">
        <v>1</v>
      </c>
      <c r="K3001" s="1" t="s">
        <v>87</v>
      </c>
      <c r="L3001" s="1" t="s">
        <v>87</v>
      </c>
      <c r="M3001" s="1" t="s">
        <v>87</v>
      </c>
      <c r="N3001" s="1">
        <v>1</v>
      </c>
      <c r="O3001" s="1" t="s">
        <v>87</v>
      </c>
      <c r="P3001" s="1">
        <v>669</v>
      </c>
      <c r="Q3001" s="1">
        <v>1752268</v>
      </c>
      <c r="R3001" s="1">
        <v>72512.850993438726</v>
      </c>
      <c r="S3001" s="1">
        <v>90.079605102539063</v>
      </c>
      <c r="T3001" s="1">
        <v>-530.9883827312533</v>
      </c>
      <c r="U3001" s="1">
        <v>76.686252087735909</v>
      </c>
      <c r="V3001" s="1">
        <v>207.6949462890625</v>
      </c>
      <c r="W3001" s="1">
        <v>-335.0540771484375</v>
      </c>
      <c r="X3001" s="1">
        <v>-0.4620616519115413</v>
      </c>
      <c r="Y3001" s="1">
        <v>1.5157498738777402</v>
      </c>
      <c r="Z3001" s="1">
        <v>10.677818689835117</v>
      </c>
      <c r="AA3001" s="1">
        <v>77.004487897969938</v>
      </c>
      <c r="AB3001" s="1">
        <v>10.801943538317198</v>
      </c>
      <c r="AC3001" s="1">
        <v>0</v>
      </c>
      <c r="AD3001" s="1">
        <v>0</v>
      </c>
      <c r="AE3001" s="1">
        <v>0</v>
      </c>
      <c r="AF3001" s="1">
        <v>0</v>
      </c>
      <c r="AG3001" s="1">
        <v>1.5237959334371856</v>
      </c>
      <c r="AH3001" s="1">
        <v>11.005283391616068</v>
      </c>
      <c r="AI3001" s="1">
        <v>0</v>
      </c>
      <c r="AJ3001" s="1">
        <v>2.0769493579864502</v>
      </c>
      <c r="AK3001" s="1">
        <v>0</v>
      </c>
      <c r="AL3001" s="1">
        <v>0</v>
      </c>
      <c r="AM3001" s="1">
        <v>-100.97596542494544</v>
      </c>
    </row>
    <row r="3002" spans="5:39" x14ac:dyDescent="0.2">
      <c r="E3002" s="1" t="str">
        <f t="shared" si="46"/>
        <v>----0-0-0-</v>
      </c>
      <c r="F3002" s="1" t="s">
        <v>87</v>
      </c>
      <c r="G3002" s="1" t="s">
        <v>87</v>
      </c>
      <c r="H3002" s="1" t="s">
        <v>87</v>
      </c>
      <c r="I3002" s="1" t="s">
        <v>87</v>
      </c>
      <c r="J3002" s="1">
        <v>0</v>
      </c>
      <c r="K3002" s="1" t="s">
        <v>87</v>
      </c>
      <c r="L3002" s="1">
        <v>0</v>
      </c>
      <c r="M3002" s="1" t="s">
        <v>87</v>
      </c>
      <c r="N3002" s="1">
        <v>0</v>
      </c>
      <c r="O3002" s="1" t="s">
        <v>87</v>
      </c>
      <c r="P3002" s="1">
        <v>1156</v>
      </c>
      <c r="Q3002" s="1">
        <v>3607942</v>
      </c>
      <c r="R3002" s="1">
        <v>17090.230296731639</v>
      </c>
      <c r="S3002" s="1">
        <v>24.471227645874023</v>
      </c>
      <c r="T3002" s="1">
        <v>-74.514412959110643</v>
      </c>
      <c r="U3002" s="1">
        <v>56.895292322651116</v>
      </c>
      <c r="V3002" s="1">
        <v>133.06884765625</v>
      </c>
      <c r="W3002" s="1">
        <v>96.345878601074219</v>
      </c>
      <c r="X3002" s="1">
        <v>0.56374827564201724</v>
      </c>
      <c r="Y3002" s="1">
        <v>4.8476389032861396E-2</v>
      </c>
      <c r="Z3002" s="1">
        <v>0.71212342105277748</v>
      </c>
      <c r="AA3002" s="1">
        <v>11.095965511640708</v>
      </c>
      <c r="AB3002" s="1">
        <v>67.376581996052039</v>
      </c>
      <c r="AC3002" s="1">
        <v>19.591556627018949</v>
      </c>
      <c r="AD3002" s="1">
        <v>1.1752960552026612</v>
      </c>
      <c r="AE3002" s="1">
        <v>4.8476389032861396E-2</v>
      </c>
      <c r="AF3002" s="1">
        <v>0.71212342105277748</v>
      </c>
      <c r="AG3002" s="1">
        <v>-25.813976539805921</v>
      </c>
      <c r="AH3002" s="1">
        <v>1.8333166109654755E-2</v>
      </c>
      <c r="AI3002" s="1">
        <v>0.71270934887123416</v>
      </c>
      <c r="AJ3002" s="1">
        <v>1.3306884765625</v>
      </c>
      <c r="AK3002" s="1">
        <v>0</v>
      </c>
      <c r="AL3002" s="1">
        <v>0</v>
      </c>
      <c r="AM3002" s="1">
        <v>5.9790840684859319</v>
      </c>
    </row>
    <row r="3003" spans="5:39" x14ac:dyDescent="0.2">
      <c r="E3003" s="1" t="str">
        <f t="shared" si="46"/>
        <v>----0-1-0-</v>
      </c>
      <c r="F3003" s="1" t="s">
        <v>87</v>
      </c>
      <c r="G3003" s="1" t="s">
        <v>87</v>
      </c>
      <c r="H3003" s="1" t="s">
        <v>87</v>
      </c>
      <c r="I3003" s="1" t="s">
        <v>87</v>
      </c>
      <c r="J3003" s="1">
        <v>0</v>
      </c>
      <c r="K3003" s="1" t="s">
        <v>87</v>
      </c>
      <c r="L3003" s="1">
        <v>1</v>
      </c>
      <c r="M3003" s="1" t="s">
        <v>87</v>
      </c>
      <c r="N3003" s="1">
        <v>0</v>
      </c>
      <c r="O3003" s="1" t="s">
        <v>87</v>
      </c>
      <c r="P3003" s="1">
        <v>1461</v>
      </c>
      <c r="Q3003" s="1">
        <v>4390605</v>
      </c>
      <c r="R3003" s="1">
        <v>20294.445489044891</v>
      </c>
      <c r="S3003" s="1">
        <v>29.469997406005859</v>
      </c>
      <c r="T3003" s="1">
        <v>-55.583895352267582</v>
      </c>
      <c r="U3003" s="1">
        <v>52.896952398243052</v>
      </c>
      <c r="V3003" s="1">
        <v>145.89613342285156</v>
      </c>
      <c r="W3003" s="1">
        <v>113.25093841552734</v>
      </c>
      <c r="X3003" s="1">
        <v>0.55803908747672437</v>
      </c>
      <c r="Y3003" s="1">
        <v>0</v>
      </c>
      <c r="Z3003" s="1">
        <v>0.56964814643995532</v>
      </c>
      <c r="AA3003" s="1">
        <v>8.1769596672895872</v>
      </c>
      <c r="AB3003" s="1">
        <v>66.192608991243802</v>
      </c>
      <c r="AC3003" s="1">
        <v>24.515072524173775</v>
      </c>
      <c r="AD3003" s="1">
        <v>0.54571067085287783</v>
      </c>
      <c r="AE3003" s="1">
        <v>0</v>
      </c>
      <c r="AF3003" s="1">
        <v>0.14155224621663756</v>
      </c>
      <c r="AG3003" s="1">
        <v>-31.209913274637664</v>
      </c>
      <c r="AH3003" s="1">
        <v>2.5417909376953744E-3</v>
      </c>
      <c r="AI3003" s="1">
        <v>0.33557363927362555</v>
      </c>
      <c r="AJ3003" s="1">
        <v>1.4589613676071167</v>
      </c>
      <c r="AK3003" s="1">
        <v>0</v>
      </c>
      <c r="AL3003" s="1">
        <v>0</v>
      </c>
      <c r="AM3003" s="1">
        <v>0.91354242772115135</v>
      </c>
    </row>
    <row r="3004" spans="5:39" x14ac:dyDescent="0.2">
      <c r="E3004" s="1" t="str">
        <f t="shared" si="46"/>
        <v>----0-0-1-</v>
      </c>
      <c r="F3004" s="1" t="s">
        <v>87</v>
      </c>
      <c r="G3004" s="1" t="s">
        <v>87</v>
      </c>
      <c r="H3004" s="1" t="s">
        <v>87</v>
      </c>
      <c r="I3004" s="1" t="s">
        <v>87</v>
      </c>
      <c r="J3004" s="1">
        <v>0</v>
      </c>
      <c r="K3004" s="1" t="s">
        <v>87</v>
      </c>
      <c r="L3004" s="1">
        <v>0</v>
      </c>
      <c r="M3004" s="1" t="s">
        <v>87</v>
      </c>
      <c r="N3004" s="1">
        <v>1</v>
      </c>
      <c r="O3004" s="1" t="s">
        <v>87</v>
      </c>
      <c r="P3004" s="1">
        <v>331</v>
      </c>
      <c r="Q3004" s="1">
        <v>1144666</v>
      </c>
      <c r="R3004" s="1">
        <v>16692.473187021467</v>
      </c>
      <c r="S3004" s="1">
        <v>24.669490814208984</v>
      </c>
      <c r="T3004" s="1">
        <v>-162.80845957305573</v>
      </c>
      <c r="U3004" s="1">
        <v>51.801861590665226</v>
      </c>
      <c r="V3004" s="1">
        <v>127.71236419677734</v>
      </c>
      <c r="W3004" s="1">
        <v>19.252117156982422</v>
      </c>
      <c r="X3004" s="1">
        <v>0.11533412060203936</v>
      </c>
      <c r="Y3004" s="1">
        <v>0</v>
      </c>
      <c r="Z3004" s="1">
        <v>8.0021595819217133</v>
      </c>
      <c r="AA3004" s="1">
        <v>23.610642755179239</v>
      </c>
      <c r="AB3004" s="1">
        <v>65.620539091752534</v>
      </c>
      <c r="AC3004" s="1">
        <v>2.7666585711465177</v>
      </c>
      <c r="AD3004" s="1">
        <v>0</v>
      </c>
      <c r="AE3004" s="1">
        <v>0</v>
      </c>
      <c r="AF3004" s="1">
        <v>8.0021595819217133</v>
      </c>
      <c r="AG3004" s="1">
        <v>-8.0392471020125917</v>
      </c>
      <c r="AH3004" s="1">
        <v>0</v>
      </c>
      <c r="AI3004" s="1">
        <v>3.7952519773552029</v>
      </c>
      <c r="AJ3004" s="1">
        <v>1.2771236896514893</v>
      </c>
      <c r="AK3004" s="1">
        <v>0</v>
      </c>
      <c r="AL3004" s="1">
        <v>0</v>
      </c>
      <c r="AM3004" s="1">
        <v>6.7903446253514748</v>
      </c>
    </row>
    <row r="3005" spans="5:39" x14ac:dyDescent="0.2">
      <c r="E3005" s="1" t="str">
        <f t="shared" si="46"/>
        <v>----0-1-1-</v>
      </c>
      <c r="F3005" s="1" t="s">
        <v>87</v>
      </c>
      <c r="G3005" s="1" t="s">
        <v>87</v>
      </c>
      <c r="H3005" s="1" t="s">
        <v>87</v>
      </c>
      <c r="I3005" s="1" t="s">
        <v>87</v>
      </c>
      <c r="J3005" s="1">
        <v>0</v>
      </c>
      <c r="K3005" s="1" t="s">
        <v>87</v>
      </c>
      <c r="L3005" s="1">
        <v>1</v>
      </c>
      <c r="M3005" s="1" t="s">
        <v>87</v>
      </c>
      <c r="N3005" s="1">
        <v>1</v>
      </c>
      <c r="O3005" s="1" t="s">
        <v>87</v>
      </c>
      <c r="P3005" s="1">
        <v>195</v>
      </c>
      <c r="Q3005" s="1">
        <v>669622</v>
      </c>
      <c r="R3005" s="1">
        <v>21064.664801088027</v>
      </c>
      <c r="S3005" s="1">
        <v>32.672615051269531</v>
      </c>
      <c r="T3005" s="1">
        <v>-145.53568805353922</v>
      </c>
      <c r="U3005" s="1">
        <v>48.158594336824478</v>
      </c>
      <c r="V3005" s="1">
        <v>138.59088134765625</v>
      </c>
      <c r="W3005" s="1">
        <v>34.778953552246094</v>
      </c>
      <c r="X3005" s="1">
        <v>0.16510565860250337</v>
      </c>
      <c r="Y3005" s="1">
        <v>0</v>
      </c>
      <c r="Z3005" s="1">
        <v>4.6603904889624292</v>
      </c>
      <c r="AA3005" s="1">
        <v>21.802599078285958</v>
      </c>
      <c r="AB3005" s="1">
        <v>68.505216375806057</v>
      </c>
      <c r="AC3005" s="1">
        <v>5.0317940569455608</v>
      </c>
      <c r="AD3005" s="1">
        <v>0</v>
      </c>
      <c r="AE3005" s="1">
        <v>0</v>
      </c>
      <c r="AF3005" s="1">
        <v>3.8125987497423921</v>
      </c>
      <c r="AG3005" s="1">
        <v>-7.4224037056776169</v>
      </c>
      <c r="AH3005" s="1">
        <v>0</v>
      </c>
      <c r="AI3005" s="1">
        <v>2.0404101885887447</v>
      </c>
      <c r="AJ3005" s="1">
        <v>1.3859087228775024</v>
      </c>
      <c r="AK3005" s="1">
        <v>0</v>
      </c>
      <c r="AL3005" s="1">
        <v>0</v>
      </c>
      <c r="AM3005" s="1">
        <v>-1.0528340978268522</v>
      </c>
    </row>
    <row r="3006" spans="5:39" x14ac:dyDescent="0.2">
      <c r="E3006" s="1" t="str">
        <f t="shared" si="46"/>
        <v>----1-0-0-</v>
      </c>
      <c r="F3006" s="1" t="s">
        <v>87</v>
      </c>
      <c r="G3006" s="1" t="s">
        <v>87</v>
      </c>
      <c r="H3006" s="1" t="s">
        <v>87</v>
      </c>
      <c r="I3006" s="1" t="s">
        <v>87</v>
      </c>
      <c r="J3006" s="1">
        <v>1</v>
      </c>
      <c r="K3006" s="1" t="s">
        <v>87</v>
      </c>
      <c r="L3006" s="1">
        <v>0</v>
      </c>
      <c r="M3006" s="1" t="s">
        <v>87</v>
      </c>
      <c r="N3006" s="1">
        <v>0</v>
      </c>
      <c r="O3006" s="1" t="s">
        <v>87</v>
      </c>
      <c r="P3006" s="1">
        <v>6389</v>
      </c>
      <c r="Q3006" s="1">
        <v>15003532</v>
      </c>
      <c r="R3006" s="1">
        <v>42551.274599513199</v>
      </c>
      <c r="S3006" s="1">
        <v>53.040546417236328</v>
      </c>
      <c r="T3006" s="1">
        <v>-330.09264750727908</v>
      </c>
      <c r="U3006" s="1">
        <v>85.459446790604076</v>
      </c>
      <c r="V3006" s="1">
        <v>225.58961486816406</v>
      </c>
      <c r="W3006" s="1">
        <v>-3.9907832145690918</v>
      </c>
      <c r="X3006" s="1">
        <v>-9.3787630385453787E-3</v>
      </c>
      <c r="Y3006" s="1">
        <v>0.46705669038463749</v>
      </c>
      <c r="Z3006" s="1">
        <v>4.9482815113134695</v>
      </c>
      <c r="AA3006" s="1">
        <v>43.38769697695183</v>
      </c>
      <c r="AB3006" s="1">
        <v>43.692191945203298</v>
      </c>
      <c r="AC3006" s="1">
        <v>7.2024507296015363</v>
      </c>
      <c r="AD3006" s="1">
        <v>0.30232214654522682</v>
      </c>
      <c r="AE3006" s="1">
        <v>0.34831798272566755</v>
      </c>
      <c r="AF3006" s="1">
        <v>3.8348903444868845</v>
      </c>
      <c r="AG3006" s="1">
        <v>-6.9335768525462411</v>
      </c>
      <c r="AH3006" s="1">
        <v>8.0189870395061433</v>
      </c>
      <c r="AI3006" s="1">
        <v>6.9811388427575194</v>
      </c>
      <c r="AJ3006" s="1">
        <v>2.2558960914611816</v>
      </c>
      <c r="AK3006" s="1">
        <v>0</v>
      </c>
      <c r="AL3006" s="1">
        <v>0</v>
      </c>
      <c r="AM3006" s="1">
        <v>6.986260387795606</v>
      </c>
    </row>
    <row r="3007" spans="5:39" x14ac:dyDescent="0.2">
      <c r="E3007" s="1" t="str">
        <f t="shared" si="46"/>
        <v>----1-1-0-</v>
      </c>
      <c r="F3007" s="1" t="s">
        <v>87</v>
      </c>
      <c r="G3007" s="1" t="s">
        <v>87</v>
      </c>
      <c r="H3007" s="1" t="s">
        <v>87</v>
      </c>
      <c r="I3007" s="1" t="s">
        <v>87</v>
      </c>
      <c r="J3007" s="1">
        <v>1</v>
      </c>
      <c r="K3007" s="1" t="s">
        <v>87</v>
      </c>
      <c r="L3007" s="1">
        <v>1</v>
      </c>
      <c r="M3007" s="1" t="s">
        <v>87</v>
      </c>
      <c r="N3007" s="1">
        <v>0</v>
      </c>
      <c r="O3007" s="1" t="s">
        <v>87</v>
      </c>
      <c r="P3007" s="1">
        <v>3059</v>
      </c>
      <c r="Q3007" s="1">
        <v>7828520</v>
      </c>
      <c r="R3007" s="1">
        <v>43156.911398024822</v>
      </c>
      <c r="S3007" s="1">
        <v>56.003623962402344</v>
      </c>
      <c r="T3007" s="1">
        <v>-269.21004180479713</v>
      </c>
      <c r="U3007" s="1">
        <v>74.099694189261768</v>
      </c>
      <c r="V3007" s="1">
        <v>212.65377807617188</v>
      </c>
      <c r="W3007" s="1">
        <v>11.169585227966309</v>
      </c>
      <c r="X3007" s="1">
        <v>2.5881335957877446E-2</v>
      </c>
      <c r="Y3007" s="1">
        <v>0.5131876778752561</v>
      </c>
      <c r="Z3007" s="1">
        <v>3.8346328552523339</v>
      </c>
      <c r="AA3007" s="1">
        <v>37.702605345582562</v>
      </c>
      <c r="AB3007" s="1">
        <v>51.313581622069051</v>
      </c>
      <c r="AC3007" s="1">
        <v>6.5904411050875522</v>
      </c>
      <c r="AD3007" s="1">
        <v>4.5551394133246131E-2</v>
      </c>
      <c r="AE3007" s="1">
        <v>0.23666031382687916</v>
      </c>
      <c r="AF3007" s="1">
        <v>2.8990281687981891</v>
      </c>
      <c r="AG3007" s="1">
        <v>-7.4894905769210256</v>
      </c>
      <c r="AH3007" s="1">
        <v>5.7206950526290532</v>
      </c>
      <c r="AI3007" s="1">
        <v>5.9721635394139305</v>
      </c>
      <c r="AJ3007" s="1">
        <v>2.1265377998352051</v>
      </c>
      <c r="AK3007" s="1">
        <v>0</v>
      </c>
      <c r="AL3007" s="1">
        <v>0</v>
      </c>
      <c r="AM3007" s="1">
        <v>-10.577218829994354</v>
      </c>
    </row>
    <row r="3008" spans="5:39" x14ac:dyDescent="0.2">
      <c r="E3008" s="1" t="str">
        <f t="shared" si="46"/>
        <v>----1-0-1-</v>
      </c>
      <c r="F3008" s="1" t="s">
        <v>87</v>
      </c>
      <c r="G3008" s="1" t="s">
        <v>87</v>
      </c>
      <c r="H3008" s="1" t="s">
        <v>87</v>
      </c>
      <c r="I3008" s="1" t="s">
        <v>87</v>
      </c>
      <c r="J3008" s="1">
        <v>1</v>
      </c>
      <c r="K3008" s="1" t="s">
        <v>87</v>
      </c>
      <c r="L3008" s="1">
        <v>0</v>
      </c>
      <c r="M3008" s="1" t="s">
        <v>87</v>
      </c>
      <c r="N3008" s="1">
        <v>1</v>
      </c>
      <c r="O3008" s="1" t="s">
        <v>87</v>
      </c>
      <c r="P3008" s="1">
        <v>2768</v>
      </c>
      <c r="Q3008" s="1">
        <v>7032487</v>
      </c>
      <c r="R3008" s="1">
        <v>38897.836806364161</v>
      </c>
      <c r="S3008" s="1">
        <v>52.366779327392578</v>
      </c>
      <c r="T3008" s="1">
        <v>-425.40398083739365</v>
      </c>
      <c r="U3008" s="1">
        <v>73.433978858350301</v>
      </c>
      <c r="V3008" s="1">
        <v>212.24139404296875</v>
      </c>
      <c r="W3008" s="1">
        <v>-109.18455505371094</v>
      </c>
      <c r="X3008" s="1">
        <v>-0.28069569934502631</v>
      </c>
      <c r="Y3008" s="1">
        <v>0.96723961238748113</v>
      </c>
      <c r="Z3008" s="1">
        <v>14.741129276172144</v>
      </c>
      <c r="AA3008" s="1">
        <v>56.334650885241587</v>
      </c>
      <c r="AB3008" s="1">
        <v>27.387139144373819</v>
      </c>
      <c r="AC3008" s="1">
        <v>0.54410338760668875</v>
      </c>
      <c r="AD3008" s="1">
        <v>2.5737694218275837E-2</v>
      </c>
      <c r="AE3008" s="1">
        <v>0.72008664928922017</v>
      </c>
      <c r="AF3008" s="1">
        <v>12.624594969034424</v>
      </c>
      <c r="AG3008" s="1">
        <v>0.52858528856309839</v>
      </c>
      <c r="AH3008" s="1">
        <v>7.0853894244041014</v>
      </c>
      <c r="AI3008" s="1">
        <v>16.429173947616217</v>
      </c>
      <c r="AJ3008" s="1">
        <v>2.1224138736724854</v>
      </c>
      <c r="AK3008" s="1">
        <v>0</v>
      </c>
      <c r="AL3008" s="1">
        <v>0</v>
      </c>
      <c r="AM3008" s="1">
        <v>6.5009095823119321</v>
      </c>
    </row>
    <row r="3009" spans="5:39" x14ac:dyDescent="0.2">
      <c r="E3009" s="1" t="str">
        <f t="shared" si="46"/>
        <v>----1-1-1-</v>
      </c>
      <c r="F3009" s="1" t="s">
        <v>87</v>
      </c>
      <c r="G3009" s="1" t="s">
        <v>87</v>
      </c>
      <c r="H3009" s="1" t="s">
        <v>87</v>
      </c>
      <c r="I3009" s="1" t="s">
        <v>87</v>
      </c>
      <c r="J3009" s="1">
        <v>1</v>
      </c>
      <c r="K3009" s="1" t="s">
        <v>87</v>
      </c>
      <c r="L3009" s="1">
        <v>1</v>
      </c>
      <c r="M3009" s="1" t="s">
        <v>87</v>
      </c>
      <c r="N3009" s="1">
        <v>1</v>
      </c>
      <c r="O3009" s="1" t="s">
        <v>87</v>
      </c>
      <c r="P3009" s="1">
        <v>525</v>
      </c>
      <c r="Q3009" s="1">
        <v>1442304</v>
      </c>
      <c r="R3009" s="1">
        <v>41573.634356877163</v>
      </c>
      <c r="S3009" s="1">
        <v>55.270698547363281</v>
      </c>
      <c r="T3009" s="1">
        <v>-343.07464772301745</v>
      </c>
      <c r="U3009" s="1">
        <v>63.861944612794709</v>
      </c>
      <c r="V3009" s="1">
        <v>179.90859985351563</v>
      </c>
      <c r="W3009" s="1">
        <v>-102.66496276855469</v>
      </c>
      <c r="X3009" s="1">
        <v>-0.24694728848398531</v>
      </c>
      <c r="Y3009" s="1">
        <v>0.7854793441604544</v>
      </c>
      <c r="Z3009" s="1">
        <v>11.724088680333688</v>
      </c>
      <c r="AA3009" s="1">
        <v>55.178589257188506</v>
      </c>
      <c r="AB3009" s="1">
        <v>31.233429290912319</v>
      </c>
      <c r="AC3009" s="1">
        <v>1.0784134274050408</v>
      </c>
      <c r="AD3009" s="1">
        <v>0</v>
      </c>
      <c r="AE3009" s="1">
        <v>0.14906704827831024</v>
      </c>
      <c r="AF3009" s="1">
        <v>9.0714578895988627</v>
      </c>
      <c r="AG3009" s="1">
        <v>-1.7831260701633713</v>
      </c>
      <c r="AH3009" s="1">
        <v>4.765156738917625</v>
      </c>
      <c r="AI3009" s="1">
        <v>7.1013319530364196</v>
      </c>
      <c r="AJ3009" s="1">
        <v>1.7990860939025879</v>
      </c>
      <c r="AK3009" s="1">
        <v>0</v>
      </c>
      <c r="AL3009" s="1">
        <v>0</v>
      </c>
      <c r="AM3009" s="1">
        <v>-13.444225562495772</v>
      </c>
    </row>
    <row r="3010" spans="5:39" x14ac:dyDescent="0.2">
      <c r="E3010" s="1" t="str">
        <f t="shared" si="46"/>
        <v>--010-----</v>
      </c>
      <c r="F3010" s="1" t="s">
        <v>87</v>
      </c>
      <c r="G3010" s="1" t="s">
        <v>87</v>
      </c>
      <c r="H3010" s="1">
        <v>0</v>
      </c>
      <c r="I3010" s="1">
        <v>1</v>
      </c>
      <c r="J3010" s="1">
        <v>0</v>
      </c>
      <c r="K3010" s="1" t="s">
        <v>87</v>
      </c>
      <c r="L3010" s="1" t="s">
        <v>87</v>
      </c>
      <c r="M3010" s="1" t="s">
        <v>87</v>
      </c>
      <c r="N3010" s="1" t="s">
        <v>87</v>
      </c>
      <c r="O3010" s="1" t="s">
        <v>87</v>
      </c>
      <c r="P3010" s="1">
        <v>1312</v>
      </c>
      <c r="Q3010" s="1">
        <v>4629890</v>
      </c>
      <c r="R3010" s="1">
        <v>12716.516128166404</v>
      </c>
      <c r="S3010" s="1">
        <v>12.284120559692383</v>
      </c>
      <c r="T3010" s="1">
        <v>-79.305524022555389</v>
      </c>
      <c r="U3010" s="1">
        <v>53.116843059048861</v>
      </c>
      <c r="V3010" s="1">
        <v>132.626220703125</v>
      </c>
      <c r="W3010" s="1">
        <v>78.4476318359375</v>
      </c>
      <c r="X3010" s="1">
        <v>0.61689562648515173</v>
      </c>
      <c r="Y3010" s="1">
        <v>0</v>
      </c>
      <c r="Z3010" s="1">
        <v>2.3605528425081372</v>
      </c>
      <c r="AA3010" s="1">
        <v>8.9121123827995916</v>
      </c>
      <c r="AB3010" s="1">
        <v>65.230059461455895</v>
      </c>
      <c r="AC3010" s="1">
        <v>22.416644887891504</v>
      </c>
      <c r="AD3010" s="1">
        <v>1.0806304253448786</v>
      </c>
      <c r="AE3010" s="1">
        <v>0</v>
      </c>
      <c r="AF3010" s="1">
        <v>2.3605528425081372</v>
      </c>
      <c r="AG3010" s="1">
        <v>-29.584872405982132</v>
      </c>
      <c r="AH3010" s="1">
        <v>2.4842922834019815E-3</v>
      </c>
      <c r="AI3010" s="1">
        <v>1.1893917099287645</v>
      </c>
      <c r="AJ3010" s="1">
        <v>1.3262622356414795</v>
      </c>
      <c r="AK3010" s="1">
        <v>0</v>
      </c>
      <c r="AL3010" s="1">
        <v>0</v>
      </c>
      <c r="AM3010" s="1">
        <v>0.40309698434991587</v>
      </c>
    </row>
    <row r="3011" spans="5:39" x14ac:dyDescent="0.2">
      <c r="E3011" s="1" t="str">
        <f t="shared" ref="E3011:E3074" si="47">CONCATENATE(F3011,G3011,H3011,I3011,J3011,K3011,L3011,M3011,N3011,O3011,)</f>
        <v>--020-----</v>
      </c>
      <c r="F3011" s="1" t="s">
        <v>87</v>
      </c>
      <c r="G3011" s="1" t="s">
        <v>87</v>
      </c>
      <c r="H3011" s="1">
        <v>0</v>
      </c>
      <c r="I3011" s="1">
        <v>2</v>
      </c>
      <c r="J3011" s="1">
        <v>0</v>
      </c>
      <c r="K3011" s="1" t="s">
        <v>87</v>
      </c>
      <c r="L3011" s="1" t="s">
        <v>87</v>
      </c>
      <c r="M3011" s="1" t="s">
        <v>87</v>
      </c>
      <c r="N3011" s="1" t="s">
        <v>87</v>
      </c>
      <c r="O3011" s="1" t="s">
        <v>87</v>
      </c>
      <c r="P3011" s="1">
        <v>352</v>
      </c>
      <c r="Q3011" s="1">
        <v>1468114</v>
      </c>
      <c r="R3011" s="1">
        <v>22208.667973175019</v>
      </c>
      <c r="S3011" s="1">
        <v>45.868614196777344</v>
      </c>
      <c r="T3011" s="1">
        <v>-116.81373194093081</v>
      </c>
      <c r="U3011" s="1">
        <v>54.751716028974741</v>
      </c>
      <c r="V3011" s="1">
        <v>115.25324249267578</v>
      </c>
      <c r="W3011" s="1">
        <v>47.86212158203125</v>
      </c>
      <c r="X3011" s="1">
        <v>0.21551099615628472</v>
      </c>
      <c r="Y3011" s="1">
        <v>0</v>
      </c>
      <c r="Z3011" s="1">
        <v>2.1287856392623463</v>
      </c>
      <c r="AA3011" s="1">
        <v>31.574864077312796</v>
      </c>
      <c r="AB3011" s="1">
        <v>63.001238323454444</v>
      </c>
      <c r="AC3011" s="1">
        <v>3.2951119599704106</v>
      </c>
      <c r="AD3011" s="1">
        <v>0</v>
      </c>
      <c r="AE3011" s="1">
        <v>0</v>
      </c>
      <c r="AF3011" s="1">
        <v>2.1287856392623463</v>
      </c>
      <c r="AG3011" s="1">
        <v>-4.2980035290487546</v>
      </c>
      <c r="AH3011" s="1">
        <v>0</v>
      </c>
      <c r="AI3011" s="1">
        <v>0.91866766155006585</v>
      </c>
      <c r="AJ3011" s="1">
        <v>1.1525324583053589</v>
      </c>
      <c r="AK3011" s="1">
        <v>0</v>
      </c>
      <c r="AL3011" s="1">
        <v>0</v>
      </c>
      <c r="AM3011" s="1">
        <v>-1.9497690232072111</v>
      </c>
    </row>
    <row r="3012" spans="5:39" x14ac:dyDescent="0.2">
      <c r="E3012" s="1" t="str">
        <f t="shared" si="47"/>
        <v>--030-----</v>
      </c>
      <c r="F3012" s="1" t="s">
        <v>87</v>
      </c>
      <c r="G3012" s="1" t="s">
        <v>87</v>
      </c>
      <c r="H3012" s="1">
        <v>0</v>
      </c>
      <c r="I3012" s="1">
        <v>3</v>
      </c>
      <c r="J3012" s="1">
        <v>0</v>
      </c>
      <c r="K3012" s="1" t="s">
        <v>87</v>
      </c>
      <c r="L3012" s="1" t="s">
        <v>87</v>
      </c>
      <c r="M3012" s="1" t="s">
        <v>87</v>
      </c>
      <c r="N3012" s="1" t="s">
        <v>87</v>
      </c>
      <c r="O3012" s="1" t="s">
        <v>87</v>
      </c>
      <c r="P3012" s="1">
        <v>18</v>
      </c>
      <c r="Q3012" s="1">
        <v>89607</v>
      </c>
      <c r="R3012" s="1">
        <v>42320.164858616896</v>
      </c>
      <c r="S3012" s="1">
        <v>87.470954895019531</v>
      </c>
      <c r="T3012" s="1">
        <v>-117.4240885794938</v>
      </c>
      <c r="U3012" s="1">
        <v>53.591297614132415</v>
      </c>
      <c r="V3012" s="1">
        <v>103.75417327880859</v>
      </c>
      <c r="W3012" s="1">
        <v>-6.335536003112793</v>
      </c>
      <c r="X3012" s="1">
        <v>-1.4970489893596908E-2</v>
      </c>
      <c r="Y3012" s="1">
        <v>0</v>
      </c>
      <c r="Z3012" s="1">
        <v>0</v>
      </c>
      <c r="AA3012" s="1">
        <v>50.211479013916325</v>
      </c>
      <c r="AB3012" s="1">
        <v>49.788520986083675</v>
      </c>
      <c r="AC3012" s="1">
        <v>0</v>
      </c>
      <c r="AD3012" s="1">
        <v>0</v>
      </c>
      <c r="AE3012" s="1">
        <v>0</v>
      </c>
      <c r="AF3012" s="1">
        <v>0</v>
      </c>
      <c r="AG3012" s="1">
        <v>-2.5075592569698686</v>
      </c>
      <c r="AH3012" s="1">
        <v>0</v>
      </c>
      <c r="AI3012" s="1">
        <v>0</v>
      </c>
      <c r="AJ3012" s="1">
        <v>1.0375417470932007</v>
      </c>
      <c r="AK3012" s="1">
        <v>1</v>
      </c>
      <c r="AL3012" s="1">
        <v>0</v>
      </c>
      <c r="AM3012" s="1">
        <v>-43.749356370146877</v>
      </c>
    </row>
    <row r="3013" spans="5:39" x14ac:dyDescent="0.2">
      <c r="E3013" s="1" t="str">
        <f t="shared" si="47"/>
        <v>--110-----</v>
      </c>
      <c r="F3013" s="1" t="s">
        <v>87</v>
      </c>
      <c r="G3013" s="1" t="s">
        <v>87</v>
      </c>
      <c r="H3013" s="1">
        <v>1</v>
      </c>
      <c r="I3013" s="1">
        <v>1</v>
      </c>
      <c r="J3013" s="1">
        <v>0</v>
      </c>
      <c r="K3013" s="1" t="s">
        <v>87</v>
      </c>
      <c r="L3013" s="1" t="s">
        <v>87</v>
      </c>
      <c r="M3013" s="1" t="s">
        <v>87</v>
      </c>
      <c r="N3013" s="1" t="s">
        <v>87</v>
      </c>
      <c r="O3013" s="1" t="s">
        <v>87</v>
      </c>
      <c r="P3013" s="1">
        <v>782</v>
      </c>
      <c r="Q3013" s="1">
        <v>1775804</v>
      </c>
      <c r="R3013" s="1">
        <v>15275.511151578779</v>
      </c>
      <c r="S3013" s="1">
        <v>14.553771018981934</v>
      </c>
      <c r="T3013" s="1">
        <v>-63.192683185216417</v>
      </c>
      <c r="U3013" s="1">
        <v>54.49577285683295</v>
      </c>
      <c r="V3013" s="1">
        <v>167.49021911621094</v>
      </c>
      <c r="W3013" s="1">
        <v>121.84002685546875</v>
      </c>
      <c r="X3013" s="1">
        <v>0.79761669279967851</v>
      </c>
      <c r="Y3013" s="1">
        <v>0</v>
      </c>
      <c r="Z3013" s="1">
        <v>0</v>
      </c>
      <c r="AA3013" s="1">
        <v>1.9284222808372997</v>
      </c>
      <c r="AB3013" s="1">
        <v>69.653576633457291</v>
      </c>
      <c r="AC3013" s="1">
        <v>27.896490828942831</v>
      </c>
      <c r="AD3013" s="1">
        <v>0.52151025676257057</v>
      </c>
      <c r="AE3013" s="1">
        <v>0</v>
      </c>
      <c r="AF3013" s="1">
        <v>0</v>
      </c>
      <c r="AG3013" s="1">
        <v>-50.631846983181688</v>
      </c>
      <c r="AH3013" s="1">
        <v>1.6741149361078136E-2</v>
      </c>
      <c r="AI3013" s="1">
        <v>0</v>
      </c>
      <c r="AJ3013" s="1">
        <v>1.6749022006988525</v>
      </c>
      <c r="AK3013" s="1">
        <v>0</v>
      </c>
      <c r="AL3013" s="1">
        <v>0</v>
      </c>
      <c r="AM3013" s="1">
        <v>13.661820401440377</v>
      </c>
    </row>
    <row r="3014" spans="5:39" x14ac:dyDescent="0.2">
      <c r="E3014" s="1" t="str">
        <f t="shared" si="47"/>
        <v>--120-----</v>
      </c>
      <c r="F3014" s="1" t="s">
        <v>87</v>
      </c>
      <c r="G3014" s="1" t="s">
        <v>87</v>
      </c>
      <c r="H3014" s="1">
        <v>1</v>
      </c>
      <c r="I3014" s="1">
        <v>2</v>
      </c>
      <c r="J3014" s="1">
        <v>0</v>
      </c>
      <c r="K3014" s="1" t="s">
        <v>87</v>
      </c>
      <c r="L3014" s="1" t="s">
        <v>87</v>
      </c>
      <c r="M3014" s="1" t="s">
        <v>87</v>
      </c>
      <c r="N3014" s="1" t="s">
        <v>87</v>
      </c>
      <c r="O3014" s="1" t="s">
        <v>87</v>
      </c>
      <c r="P3014" s="1">
        <v>549</v>
      </c>
      <c r="Q3014" s="1">
        <v>1528251</v>
      </c>
      <c r="R3014" s="1">
        <v>27558.843651630894</v>
      </c>
      <c r="S3014" s="1">
        <v>52.829540252685547</v>
      </c>
      <c r="T3014" s="1">
        <v>-68.263678650570668</v>
      </c>
      <c r="U3014" s="1">
        <v>53.343766445941561</v>
      </c>
      <c r="V3014" s="1">
        <v>142.22152709960938</v>
      </c>
      <c r="W3014" s="1">
        <v>156.38339233398438</v>
      </c>
      <c r="X3014" s="1">
        <v>0.56745266351090107</v>
      </c>
      <c r="Y3014" s="1">
        <v>0.11444455132043101</v>
      </c>
      <c r="Z3014" s="1">
        <v>0.55566788439857062</v>
      </c>
      <c r="AA3014" s="1">
        <v>8.0825073891657855</v>
      </c>
      <c r="AB3014" s="1">
        <v>73.317275761638641</v>
      </c>
      <c r="AC3014" s="1">
        <v>17.467418637383521</v>
      </c>
      <c r="AD3014" s="1">
        <v>0.46268577609306327</v>
      </c>
      <c r="AE3014" s="1">
        <v>0.11444455132043101</v>
      </c>
      <c r="AF3014" s="1">
        <v>0.55566788439857062</v>
      </c>
      <c r="AG3014" s="1">
        <v>-7.1431863264268536</v>
      </c>
      <c r="AH3014" s="1">
        <v>2.3604761259766883E-2</v>
      </c>
      <c r="AI3014" s="1">
        <v>1.8975437307821794</v>
      </c>
      <c r="AJ3014" s="1">
        <v>1.4222153425216675</v>
      </c>
      <c r="AK3014" s="1">
        <v>0</v>
      </c>
      <c r="AL3014" s="1">
        <v>0</v>
      </c>
      <c r="AM3014" s="1">
        <v>34.303802173931338</v>
      </c>
    </row>
    <row r="3015" spans="5:39" x14ac:dyDescent="0.2">
      <c r="E3015" s="1" t="str">
        <f t="shared" si="47"/>
        <v>--130-----</v>
      </c>
      <c r="F3015" s="1" t="s">
        <v>87</v>
      </c>
      <c r="G3015" s="1" t="s">
        <v>87</v>
      </c>
      <c r="H3015" s="1">
        <v>1</v>
      </c>
      <c r="I3015" s="1">
        <v>3</v>
      </c>
      <c r="J3015" s="1">
        <v>0</v>
      </c>
      <c r="K3015" s="1" t="s">
        <v>87</v>
      </c>
      <c r="L3015" s="1" t="s">
        <v>87</v>
      </c>
      <c r="M3015" s="1" t="s">
        <v>87</v>
      </c>
      <c r="N3015" s="1" t="s">
        <v>87</v>
      </c>
      <c r="O3015" s="1" t="s">
        <v>87</v>
      </c>
      <c r="P3015" s="1">
        <v>130</v>
      </c>
      <c r="Q3015" s="1">
        <v>321169</v>
      </c>
      <c r="R3015" s="1">
        <v>60596.971014788447</v>
      </c>
      <c r="S3015" s="1">
        <v>90.807594299316406</v>
      </c>
      <c r="T3015" s="1">
        <v>-96.429645313801444</v>
      </c>
      <c r="U3015" s="1">
        <v>61.222875915946375</v>
      </c>
      <c r="V3015" s="1">
        <v>162.97245788574219</v>
      </c>
      <c r="W3015" s="1">
        <v>5.9661641120910645</v>
      </c>
      <c r="X3015" s="1">
        <v>9.8456474179791035E-3</v>
      </c>
      <c r="Y3015" s="1">
        <v>0</v>
      </c>
      <c r="Z3015" s="1">
        <v>7.6199757759933249</v>
      </c>
      <c r="AA3015" s="1">
        <v>30.101597601262885</v>
      </c>
      <c r="AB3015" s="1">
        <v>62.278426622743787</v>
      </c>
      <c r="AC3015" s="1">
        <v>0</v>
      </c>
      <c r="AD3015" s="1">
        <v>0</v>
      </c>
      <c r="AE3015" s="1">
        <v>0</v>
      </c>
      <c r="AF3015" s="1">
        <v>0</v>
      </c>
      <c r="AG3015" s="1">
        <v>0</v>
      </c>
      <c r="AH3015" s="1">
        <v>0</v>
      </c>
      <c r="AI3015" s="1">
        <v>0</v>
      </c>
      <c r="AJ3015" s="1">
        <v>1.6297245025634766</v>
      </c>
      <c r="AK3015" s="1">
        <v>0</v>
      </c>
      <c r="AL3015" s="1">
        <v>0</v>
      </c>
      <c r="AM3015" s="1">
        <v>-121.79951982723732</v>
      </c>
    </row>
    <row r="3016" spans="5:39" x14ac:dyDescent="0.2">
      <c r="E3016" s="1" t="str">
        <f t="shared" si="47"/>
        <v>--011-----</v>
      </c>
      <c r="F3016" s="1" t="s">
        <v>87</v>
      </c>
      <c r="G3016" s="1" t="s">
        <v>87</v>
      </c>
      <c r="H3016" s="1">
        <v>0</v>
      </c>
      <c r="I3016" s="1">
        <v>1</v>
      </c>
      <c r="J3016" s="1">
        <v>1</v>
      </c>
      <c r="K3016" s="1" t="s">
        <v>87</v>
      </c>
      <c r="L3016" s="1" t="s">
        <v>87</v>
      </c>
      <c r="M3016" s="1" t="s">
        <v>87</v>
      </c>
      <c r="N3016" s="1" t="s">
        <v>87</v>
      </c>
      <c r="O3016" s="1" t="s">
        <v>87</v>
      </c>
      <c r="P3016" s="1">
        <v>1504</v>
      </c>
      <c r="Q3016" s="1">
        <v>5062077</v>
      </c>
      <c r="R3016" s="1">
        <v>15704.247346554621</v>
      </c>
      <c r="S3016" s="1">
        <v>15.10098934173584</v>
      </c>
      <c r="T3016" s="1">
        <v>-226.43808425482689</v>
      </c>
      <c r="U3016" s="1">
        <v>68.951686072913802</v>
      </c>
      <c r="V3016" s="1">
        <v>167.73672485351563</v>
      </c>
      <c r="W3016" s="1">
        <v>15.27971076965332</v>
      </c>
      <c r="X3016" s="1">
        <v>9.7296676704506688E-2</v>
      </c>
      <c r="Y3016" s="1">
        <v>1.2016213897971129</v>
      </c>
      <c r="Z3016" s="1">
        <v>12.235471724353463</v>
      </c>
      <c r="AA3016" s="1">
        <v>35.590726889377621</v>
      </c>
      <c r="AB3016" s="1">
        <v>38.862249625993442</v>
      </c>
      <c r="AC3016" s="1">
        <v>11.483211337954756</v>
      </c>
      <c r="AD3016" s="1">
        <v>0.62671903252360639</v>
      </c>
      <c r="AE3016" s="1">
        <v>1.2016213897971129</v>
      </c>
      <c r="AF3016" s="1">
        <v>12.235471724353463</v>
      </c>
      <c r="AG3016" s="1">
        <v>-10.581972986262116</v>
      </c>
      <c r="AH3016" s="1">
        <v>2.8961123591401354</v>
      </c>
      <c r="AI3016" s="1">
        <v>11.70743602468216</v>
      </c>
      <c r="AJ3016" s="1">
        <v>1.6773672103881836</v>
      </c>
      <c r="AK3016" s="1">
        <v>0</v>
      </c>
      <c r="AL3016" s="1">
        <v>0</v>
      </c>
      <c r="AM3016" s="1">
        <v>1.0078116854381411</v>
      </c>
    </row>
    <row r="3017" spans="5:39" x14ac:dyDescent="0.2">
      <c r="E3017" s="1" t="str">
        <f t="shared" si="47"/>
        <v>--021-----</v>
      </c>
      <c r="F3017" s="1" t="s">
        <v>87</v>
      </c>
      <c r="G3017" s="1" t="s">
        <v>87</v>
      </c>
      <c r="H3017" s="1">
        <v>0</v>
      </c>
      <c r="I3017" s="1">
        <v>2</v>
      </c>
      <c r="J3017" s="1">
        <v>1</v>
      </c>
      <c r="K3017" s="1" t="s">
        <v>87</v>
      </c>
      <c r="L3017" s="1" t="s">
        <v>87</v>
      </c>
      <c r="M3017" s="1" t="s">
        <v>87</v>
      </c>
      <c r="N3017" s="1" t="s">
        <v>87</v>
      </c>
      <c r="O3017" s="1" t="s">
        <v>87</v>
      </c>
      <c r="P3017" s="1">
        <v>1288</v>
      </c>
      <c r="Q3017" s="1">
        <v>4311492</v>
      </c>
      <c r="R3017" s="1">
        <v>29138.617077900934</v>
      </c>
      <c r="S3017" s="1">
        <v>49.310455322265625</v>
      </c>
      <c r="T3017" s="1">
        <v>-289.60106486065399</v>
      </c>
      <c r="U3017" s="1">
        <v>76.770399235310776</v>
      </c>
      <c r="V3017" s="1">
        <v>167.84945678710938</v>
      </c>
      <c r="W3017" s="1">
        <v>-30.248174667358398</v>
      </c>
      <c r="X3017" s="1">
        <v>-0.10380785946872875</v>
      </c>
      <c r="Y3017" s="1">
        <v>0</v>
      </c>
      <c r="Z3017" s="1">
        <v>10.404240573796727</v>
      </c>
      <c r="AA3017" s="1">
        <v>52.481530755478609</v>
      </c>
      <c r="AB3017" s="1">
        <v>33.838123786382994</v>
      </c>
      <c r="AC3017" s="1">
        <v>3.2761048843416614</v>
      </c>
      <c r="AD3017" s="1">
        <v>0</v>
      </c>
      <c r="AE3017" s="1">
        <v>0</v>
      </c>
      <c r="AF3017" s="1">
        <v>10.404240573796727</v>
      </c>
      <c r="AG3017" s="1">
        <v>-0.22919421270995421</v>
      </c>
      <c r="AH3017" s="1">
        <v>4.5813016512415645</v>
      </c>
      <c r="AI3017" s="1">
        <v>7.989342453841167</v>
      </c>
      <c r="AJ3017" s="1">
        <v>1.6784945726394653</v>
      </c>
      <c r="AK3017" s="1">
        <v>0</v>
      </c>
      <c r="AL3017" s="1">
        <v>0</v>
      </c>
      <c r="AM3017" s="1">
        <v>2.3915813307572673</v>
      </c>
    </row>
    <row r="3018" spans="5:39" x14ac:dyDescent="0.2">
      <c r="E3018" s="1" t="str">
        <f t="shared" si="47"/>
        <v>--031-----</v>
      </c>
      <c r="F3018" s="1" t="s">
        <v>87</v>
      </c>
      <c r="G3018" s="1" t="s">
        <v>87</v>
      </c>
      <c r="H3018" s="1">
        <v>0</v>
      </c>
      <c r="I3018" s="1">
        <v>3</v>
      </c>
      <c r="J3018" s="1">
        <v>1</v>
      </c>
      <c r="K3018" s="1" t="s">
        <v>87</v>
      </c>
      <c r="L3018" s="1" t="s">
        <v>87</v>
      </c>
      <c r="M3018" s="1" t="s">
        <v>87</v>
      </c>
      <c r="N3018" s="1" t="s">
        <v>87</v>
      </c>
      <c r="O3018" s="1" t="s">
        <v>87</v>
      </c>
      <c r="P3018" s="1">
        <v>249</v>
      </c>
      <c r="Q3018" s="1">
        <v>791341</v>
      </c>
      <c r="R3018" s="1">
        <v>69244.928793729792</v>
      </c>
      <c r="S3018" s="1">
        <v>90.419853210449219</v>
      </c>
      <c r="T3018" s="1">
        <v>-408.84828429694358</v>
      </c>
      <c r="U3018" s="1">
        <v>98.483040829967265</v>
      </c>
      <c r="V3018" s="1">
        <v>179.20352172851563</v>
      </c>
      <c r="W3018" s="1">
        <v>-140.1611328125</v>
      </c>
      <c r="X3018" s="1">
        <v>-0.20241357057354897</v>
      </c>
      <c r="Y3018" s="1">
        <v>0</v>
      </c>
      <c r="Z3018" s="1">
        <v>3.2002638559104102</v>
      </c>
      <c r="AA3018" s="1">
        <v>70.030492543669538</v>
      </c>
      <c r="AB3018" s="1">
        <v>26.769243600420044</v>
      </c>
      <c r="AC3018" s="1">
        <v>0</v>
      </c>
      <c r="AD3018" s="1">
        <v>0</v>
      </c>
      <c r="AE3018" s="1">
        <v>0</v>
      </c>
      <c r="AF3018" s="1">
        <v>0</v>
      </c>
      <c r="AG3018" s="1">
        <v>-2.0547427369093541E-2</v>
      </c>
      <c r="AH3018" s="1">
        <v>8.4284085815079361</v>
      </c>
      <c r="AI3018" s="1">
        <v>0</v>
      </c>
      <c r="AJ3018" s="1">
        <v>1.7920353412628174</v>
      </c>
      <c r="AK3018" s="1">
        <v>0</v>
      </c>
      <c r="AL3018" s="1">
        <v>0</v>
      </c>
      <c r="AM3018" s="1">
        <v>-17.407279018179402</v>
      </c>
    </row>
    <row r="3019" spans="5:39" x14ac:dyDescent="0.2">
      <c r="E3019" s="1" t="str">
        <f t="shared" si="47"/>
        <v>--111-----</v>
      </c>
      <c r="F3019" s="1" t="s">
        <v>87</v>
      </c>
      <c r="G3019" s="1" t="s">
        <v>87</v>
      </c>
      <c r="H3019" s="1">
        <v>1</v>
      </c>
      <c r="I3019" s="1">
        <v>1</v>
      </c>
      <c r="J3019" s="1">
        <v>1</v>
      </c>
      <c r="K3019" s="1" t="s">
        <v>87</v>
      </c>
      <c r="L3019" s="1" t="s">
        <v>87</v>
      </c>
      <c r="M3019" s="1" t="s">
        <v>87</v>
      </c>
      <c r="N3019" s="1" t="s">
        <v>87</v>
      </c>
      <c r="O3019" s="1" t="s">
        <v>87</v>
      </c>
      <c r="P3019" s="1">
        <v>1614</v>
      </c>
      <c r="Q3019" s="1">
        <v>2802709</v>
      </c>
      <c r="R3019" s="1">
        <v>21312.842663478958</v>
      </c>
      <c r="S3019" s="1">
        <v>18.660966873168945</v>
      </c>
      <c r="T3019" s="1">
        <v>-269.39474349211605</v>
      </c>
      <c r="U3019" s="1">
        <v>76.073446174946469</v>
      </c>
      <c r="V3019" s="1">
        <v>245.46565246582031</v>
      </c>
      <c r="W3019" s="1">
        <v>70.769187927246094</v>
      </c>
      <c r="X3019" s="1">
        <v>0.33204950200525823</v>
      </c>
      <c r="Y3019" s="1">
        <v>0.3591881997025021</v>
      </c>
      <c r="Z3019" s="1">
        <v>8.5109085531177158</v>
      </c>
      <c r="AA3019" s="1">
        <v>33.250044867305171</v>
      </c>
      <c r="AB3019" s="1">
        <v>41.726486766910156</v>
      </c>
      <c r="AC3019" s="1">
        <v>15.475099270027675</v>
      </c>
      <c r="AD3019" s="1">
        <v>0.67827234293678007</v>
      </c>
      <c r="AE3019" s="1">
        <v>0.3591881997025021</v>
      </c>
      <c r="AF3019" s="1">
        <v>8.5109085531177158</v>
      </c>
      <c r="AG3019" s="1">
        <v>-32.004836619611652</v>
      </c>
      <c r="AH3019" s="1">
        <v>4.6863150827281741</v>
      </c>
      <c r="AI3019" s="1">
        <v>8.5704311237876762</v>
      </c>
      <c r="AJ3019" s="1">
        <v>2.4546566009521484</v>
      </c>
      <c r="AK3019" s="1">
        <v>0</v>
      </c>
      <c r="AL3019" s="1">
        <v>0</v>
      </c>
      <c r="AM3019" s="1">
        <v>37.372918132750428</v>
      </c>
    </row>
    <row r="3020" spans="5:39" x14ac:dyDescent="0.2">
      <c r="E3020" s="1" t="str">
        <f t="shared" si="47"/>
        <v>--121-----</v>
      </c>
      <c r="F3020" s="1" t="s">
        <v>87</v>
      </c>
      <c r="G3020" s="1" t="s">
        <v>87</v>
      </c>
      <c r="H3020" s="1">
        <v>1</v>
      </c>
      <c r="I3020" s="1">
        <v>2</v>
      </c>
      <c r="J3020" s="1">
        <v>1</v>
      </c>
      <c r="K3020" s="1" t="s">
        <v>87</v>
      </c>
      <c r="L3020" s="1" t="s">
        <v>87</v>
      </c>
      <c r="M3020" s="1" t="s">
        <v>87</v>
      </c>
      <c r="N3020" s="1" t="s">
        <v>87</v>
      </c>
      <c r="O3020" s="1" t="s">
        <v>87</v>
      </c>
      <c r="P3020" s="1">
        <v>5617</v>
      </c>
      <c r="Q3020" s="1">
        <v>12067144</v>
      </c>
      <c r="R3020" s="1">
        <v>41330.931094296058</v>
      </c>
      <c r="S3020" s="1">
        <v>58.124149322509766</v>
      </c>
      <c r="T3020" s="1">
        <v>-353.37311179819358</v>
      </c>
      <c r="U3020" s="1">
        <v>81.928910552643586</v>
      </c>
      <c r="V3020" s="1">
        <v>246.24240112304688</v>
      </c>
      <c r="W3020" s="1">
        <v>43.728157043457031</v>
      </c>
      <c r="X3020" s="1">
        <v>0.10580007729245618</v>
      </c>
      <c r="Y3020" s="1">
        <v>0.43658217719122272</v>
      </c>
      <c r="Z3020" s="1">
        <v>4.2636269195097034</v>
      </c>
      <c r="AA3020" s="1">
        <v>36.649865121357628</v>
      </c>
      <c r="AB3020" s="1">
        <v>54.669414734754142</v>
      </c>
      <c r="AC3020" s="1">
        <v>3.9805110471873046</v>
      </c>
      <c r="AD3020" s="1">
        <v>0</v>
      </c>
      <c r="AE3020" s="1">
        <v>0.43658217719122272</v>
      </c>
      <c r="AF3020" s="1">
        <v>4.2636269195097034</v>
      </c>
      <c r="AG3020" s="1">
        <v>-1.4289104900955634</v>
      </c>
      <c r="AH3020" s="1">
        <v>7.6050448435015543</v>
      </c>
      <c r="AI3020" s="1">
        <v>13.221423418402793</v>
      </c>
      <c r="AJ3020" s="1">
        <v>2.4624240398406982</v>
      </c>
      <c r="AK3020" s="1">
        <v>0</v>
      </c>
      <c r="AL3020" s="1">
        <v>0</v>
      </c>
      <c r="AM3020" s="1">
        <v>49.532398706036808</v>
      </c>
    </row>
    <row r="3021" spans="5:39" x14ac:dyDescent="0.2">
      <c r="E3021" s="1" t="str">
        <f t="shared" si="47"/>
        <v>--131-----</v>
      </c>
      <c r="F3021" s="1" t="s">
        <v>87</v>
      </c>
      <c r="G3021" s="1" t="s">
        <v>87</v>
      </c>
      <c r="H3021" s="1">
        <v>1</v>
      </c>
      <c r="I3021" s="1">
        <v>3</v>
      </c>
      <c r="J3021" s="1">
        <v>1</v>
      </c>
      <c r="K3021" s="1" t="s">
        <v>87</v>
      </c>
      <c r="L3021" s="1" t="s">
        <v>87</v>
      </c>
      <c r="M3021" s="1" t="s">
        <v>87</v>
      </c>
      <c r="N3021" s="1" t="s">
        <v>87</v>
      </c>
      <c r="O3021" s="1" t="s">
        <v>87</v>
      </c>
      <c r="P3021" s="1">
        <v>2469</v>
      </c>
      <c r="Q3021" s="1">
        <v>6272080</v>
      </c>
      <c r="R3021" s="1">
        <v>78344.207484092345</v>
      </c>
      <c r="S3021" s="1">
        <v>90.546707153320313</v>
      </c>
      <c r="T3021" s="1">
        <v>-447.84191167191807</v>
      </c>
      <c r="U3021" s="1">
        <v>81.47046186121328</v>
      </c>
      <c r="V3021" s="1">
        <v>227.59161376953125</v>
      </c>
      <c r="W3021" s="1">
        <v>-231.2445068359375</v>
      </c>
      <c r="X3021" s="1">
        <v>-0.29516477894411186</v>
      </c>
      <c r="Y3021" s="1">
        <v>1.0526492009030497</v>
      </c>
      <c r="Z3021" s="1">
        <v>6.4104890243746899</v>
      </c>
      <c r="AA3021" s="1">
        <v>67.693205443808111</v>
      </c>
      <c r="AB3021" s="1">
        <v>24.62395250060586</v>
      </c>
      <c r="AC3021" s="1">
        <v>0.21970383030828688</v>
      </c>
      <c r="AD3021" s="1">
        <v>0</v>
      </c>
      <c r="AE3021" s="1">
        <v>0</v>
      </c>
      <c r="AF3021" s="1">
        <v>0</v>
      </c>
      <c r="AG3021" s="1">
        <v>0</v>
      </c>
      <c r="AH3021" s="1">
        <v>12.08698466241324</v>
      </c>
      <c r="AI3021" s="1">
        <v>0</v>
      </c>
      <c r="AJ3021" s="1">
        <v>2.2759160995483398</v>
      </c>
      <c r="AK3021" s="1">
        <v>0</v>
      </c>
      <c r="AL3021" s="1">
        <v>0</v>
      </c>
      <c r="AM3021" s="1">
        <v>-104.55164769054635</v>
      </c>
    </row>
    <row r="3022" spans="5:39" x14ac:dyDescent="0.2">
      <c r="E3022" s="1" t="str">
        <f t="shared" si="47"/>
        <v>--0-0-0---</v>
      </c>
      <c r="F3022" s="1" t="s">
        <v>87</v>
      </c>
      <c r="G3022" s="1" t="s">
        <v>87</v>
      </c>
      <c r="H3022" s="1">
        <v>0</v>
      </c>
      <c r="I3022" s="1" t="s">
        <v>87</v>
      </c>
      <c r="J3022" s="1">
        <v>0</v>
      </c>
      <c r="K3022" s="1" t="s">
        <v>87</v>
      </c>
      <c r="L3022" s="1">
        <v>0</v>
      </c>
      <c r="M3022" s="1" t="s">
        <v>87</v>
      </c>
      <c r="N3022" s="1" t="s">
        <v>87</v>
      </c>
      <c r="O3022" s="1" t="s">
        <v>87</v>
      </c>
      <c r="P3022" s="1">
        <v>908</v>
      </c>
      <c r="Q3022" s="1">
        <v>3362400</v>
      </c>
      <c r="R3022" s="1">
        <v>14904.002521849516</v>
      </c>
      <c r="S3022" s="1">
        <v>20.973905563354492</v>
      </c>
      <c r="T3022" s="1">
        <v>-101.44120294290823</v>
      </c>
      <c r="U3022" s="1">
        <v>56.161188479214189</v>
      </c>
      <c r="V3022" s="1">
        <v>121.76335144042969</v>
      </c>
      <c r="W3022" s="1">
        <v>59.670768737792969</v>
      </c>
      <c r="X3022" s="1">
        <v>0.40036740902529122</v>
      </c>
      <c r="Y3022" s="1">
        <v>0</v>
      </c>
      <c r="Z3022" s="1">
        <v>3.3009457530335475</v>
      </c>
      <c r="AA3022" s="1">
        <v>17.078842493457056</v>
      </c>
      <c r="AB3022" s="1">
        <v>63.051600047585055</v>
      </c>
      <c r="AC3022" s="1">
        <v>15.77923507018796</v>
      </c>
      <c r="AD3022" s="1">
        <v>0.78937663573637873</v>
      </c>
      <c r="AE3022" s="1">
        <v>0</v>
      </c>
      <c r="AF3022" s="1">
        <v>3.3009457530335475</v>
      </c>
      <c r="AG3022" s="1">
        <v>-18.642497827013411</v>
      </c>
      <c r="AH3022" s="1">
        <v>1.0171306209850107E-4</v>
      </c>
      <c r="AI3022" s="1">
        <v>1.5616766169828722</v>
      </c>
      <c r="AJ3022" s="1">
        <v>1.2176334857940674</v>
      </c>
      <c r="AK3022" s="1">
        <v>0</v>
      </c>
      <c r="AL3022" s="1">
        <v>0</v>
      </c>
      <c r="AM3022" s="1">
        <v>0.26815080109694756</v>
      </c>
    </row>
    <row r="3023" spans="5:39" x14ac:dyDescent="0.2">
      <c r="E3023" s="1" t="str">
        <f t="shared" si="47"/>
        <v>--0-0-1---</v>
      </c>
      <c r="F3023" s="1" t="s">
        <v>87</v>
      </c>
      <c r="G3023" s="1" t="s">
        <v>87</v>
      </c>
      <c r="H3023" s="1">
        <v>0</v>
      </c>
      <c r="I3023" s="1" t="s">
        <v>87</v>
      </c>
      <c r="J3023" s="1">
        <v>0</v>
      </c>
      <c r="K3023" s="1" t="s">
        <v>87</v>
      </c>
      <c r="L3023" s="1">
        <v>1</v>
      </c>
      <c r="M3023" s="1" t="s">
        <v>87</v>
      </c>
      <c r="N3023" s="1" t="s">
        <v>87</v>
      </c>
      <c r="O3023" s="1" t="s">
        <v>87</v>
      </c>
      <c r="P3023" s="1">
        <v>774</v>
      </c>
      <c r="Q3023" s="1">
        <v>2825211</v>
      </c>
      <c r="R3023" s="1">
        <v>15984.608640708799</v>
      </c>
      <c r="S3023" s="1">
        <v>21.778842926025391</v>
      </c>
      <c r="T3023" s="1">
        <v>-73.660992896327187</v>
      </c>
      <c r="U3023" s="1">
        <v>50.358248144872142</v>
      </c>
      <c r="V3023" s="1">
        <v>135.61100769042969</v>
      </c>
      <c r="W3023" s="1">
        <v>82.212013244628906</v>
      </c>
      <c r="X3023" s="1">
        <v>0.51431983786738122</v>
      </c>
      <c r="Y3023" s="1">
        <v>0</v>
      </c>
      <c r="Z3023" s="1">
        <v>1.0460457643694578</v>
      </c>
      <c r="AA3023" s="1">
        <v>12.279082872040354</v>
      </c>
      <c r="AB3023" s="1">
        <v>66.174774202705564</v>
      </c>
      <c r="AC3023" s="1">
        <v>19.668654836753785</v>
      </c>
      <c r="AD3023" s="1">
        <v>0.83144232413083474</v>
      </c>
      <c r="AE3023" s="1">
        <v>0</v>
      </c>
      <c r="AF3023" s="1">
        <v>1.0460457643694578</v>
      </c>
      <c r="AG3023" s="1">
        <v>-28.608775350563509</v>
      </c>
      <c r="AH3023" s="1">
        <v>3.9501474403150771E-3</v>
      </c>
      <c r="AI3023" s="1">
        <v>0.56791516888748916</v>
      </c>
      <c r="AJ3023" s="1">
        <v>1.3561100959777832</v>
      </c>
      <c r="AK3023" s="1">
        <v>0</v>
      </c>
      <c r="AL3023" s="1">
        <v>0</v>
      </c>
      <c r="AM3023" s="1">
        <v>-2.0593390485642047</v>
      </c>
    </row>
    <row r="3024" spans="5:39" x14ac:dyDescent="0.2">
      <c r="E3024" s="1" t="str">
        <f t="shared" si="47"/>
        <v>--1-0-0---</v>
      </c>
      <c r="F3024" s="1" t="s">
        <v>87</v>
      </c>
      <c r="G3024" s="1" t="s">
        <v>87</v>
      </c>
      <c r="H3024" s="1">
        <v>1</v>
      </c>
      <c r="I3024" s="1" t="s">
        <v>87</v>
      </c>
      <c r="J3024" s="1">
        <v>0</v>
      </c>
      <c r="K3024" s="1" t="s">
        <v>87</v>
      </c>
      <c r="L3024" s="1">
        <v>0</v>
      </c>
      <c r="M3024" s="1" t="s">
        <v>87</v>
      </c>
      <c r="N3024" s="1" t="s">
        <v>87</v>
      </c>
      <c r="O3024" s="1" t="s">
        <v>87</v>
      </c>
      <c r="P3024" s="1">
        <v>579</v>
      </c>
      <c r="Q3024" s="1">
        <v>1390208</v>
      </c>
      <c r="R3024" s="1">
        <v>22050.404048084038</v>
      </c>
      <c r="S3024" s="1">
        <v>33.093204498291016</v>
      </c>
      <c r="T3024" s="1">
        <v>-82.087779332975316</v>
      </c>
      <c r="U3024" s="1">
        <v>54.47700224009764</v>
      </c>
      <c r="V3024" s="1">
        <v>156.00227355957031</v>
      </c>
      <c r="W3024" s="1">
        <v>121.57216644287109</v>
      </c>
      <c r="X3024" s="1">
        <v>0.5513375908113326</v>
      </c>
      <c r="Y3024" s="1">
        <v>0.12580851210754074</v>
      </c>
      <c r="Z3024" s="1">
        <v>0.45316959764294268</v>
      </c>
      <c r="AA3024" s="1">
        <v>6.9298982598287457</v>
      </c>
      <c r="AB3024" s="1">
        <v>76.391230664763839</v>
      </c>
      <c r="AC3024" s="1">
        <v>14.95891262314704</v>
      </c>
      <c r="AD3024" s="1">
        <v>1.1409803425098979</v>
      </c>
      <c r="AE3024" s="1">
        <v>0.12580851210754074</v>
      </c>
      <c r="AF3024" s="1">
        <v>0.45316959764294268</v>
      </c>
      <c r="AG3024" s="1">
        <v>-28.52381898193649</v>
      </c>
      <c r="AH3024" s="1">
        <v>4.7333204815394533E-2</v>
      </c>
      <c r="AI3024" s="1">
        <v>1.197467167900947</v>
      </c>
      <c r="AJ3024" s="1">
        <v>1.5600227117538452</v>
      </c>
      <c r="AK3024" s="1">
        <v>0</v>
      </c>
      <c r="AL3024" s="1">
        <v>0</v>
      </c>
      <c r="AM3024" s="1">
        <v>20.459697325533625</v>
      </c>
    </row>
    <row r="3025" spans="5:39" x14ac:dyDescent="0.2">
      <c r="E3025" s="1" t="str">
        <f t="shared" si="47"/>
        <v>--1-0-1---</v>
      </c>
      <c r="F3025" s="1" t="s">
        <v>87</v>
      </c>
      <c r="G3025" s="1" t="s">
        <v>87</v>
      </c>
      <c r="H3025" s="1">
        <v>1</v>
      </c>
      <c r="I3025" s="1" t="s">
        <v>87</v>
      </c>
      <c r="J3025" s="1">
        <v>0</v>
      </c>
      <c r="K3025" s="1" t="s">
        <v>87</v>
      </c>
      <c r="L3025" s="1">
        <v>1</v>
      </c>
      <c r="M3025" s="1" t="s">
        <v>87</v>
      </c>
      <c r="N3025" s="1" t="s">
        <v>87</v>
      </c>
      <c r="O3025" s="1" t="s">
        <v>87</v>
      </c>
      <c r="P3025" s="1">
        <v>882</v>
      </c>
      <c r="Q3025" s="1">
        <v>2235016</v>
      </c>
      <c r="R3025" s="1">
        <v>25973.131578224325</v>
      </c>
      <c r="S3025" s="1">
        <v>40.151653289794922</v>
      </c>
      <c r="T3025" s="1">
        <v>-59.683232673638351</v>
      </c>
      <c r="U3025" s="1">
        <v>54.686410004169588</v>
      </c>
      <c r="V3025" s="1">
        <v>156.70854187011719</v>
      </c>
      <c r="W3025" s="1">
        <v>128.97563171386719</v>
      </c>
      <c r="X3025" s="1">
        <v>0.49657328122111921</v>
      </c>
      <c r="Y3025" s="1">
        <v>0</v>
      </c>
      <c r="Z3025" s="1">
        <v>1.1930563360620237</v>
      </c>
      <c r="AA3025" s="1">
        <v>7.0739090905836912</v>
      </c>
      <c r="AB3025" s="1">
        <v>66.908022134964583</v>
      </c>
      <c r="AC3025" s="1">
        <v>24.803983506158346</v>
      </c>
      <c r="AD3025" s="1">
        <v>2.1028932231357628E-2</v>
      </c>
      <c r="AE3025" s="1">
        <v>0</v>
      </c>
      <c r="AF3025" s="1">
        <v>9.8075360534331732E-2</v>
      </c>
      <c r="AG3025" s="1">
        <v>-27.371067573123025</v>
      </c>
      <c r="AH3025" s="1">
        <v>0</v>
      </c>
      <c r="AI3025" s="1">
        <v>0.55265585014082985</v>
      </c>
      <c r="AJ3025" s="1">
        <v>1.5670853853225708</v>
      </c>
      <c r="AK3025" s="1">
        <v>0</v>
      </c>
      <c r="AL3025" s="1">
        <v>0</v>
      </c>
      <c r="AM3025" s="1">
        <v>4.082328900259661</v>
      </c>
    </row>
    <row r="3026" spans="5:39" x14ac:dyDescent="0.2">
      <c r="E3026" s="1" t="str">
        <f t="shared" si="47"/>
        <v>--0-1-0---</v>
      </c>
      <c r="F3026" s="1" t="s">
        <v>87</v>
      </c>
      <c r="G3026" s="1" t="s">
        <v>87</v>
      </c>
      <c r="H3026" s="1">
        <v>0</v>
      </c>
      <c r="I3026" s="1" t="s">
        <v>87</v>
      </c>
      <c r="J3026" s="1">
        <v>1</v>
      </c>
      <c r="K3026" s="1" t="s">
        <v>87</v>
      </c>
      <c r="L3026" s="1">
        <v>0</v>
      </c>
      <c r="M3026" s="1" t="s">
        <v>87</v>
      </c>
      <c r="N3026" s="1" t="s">
        <v>87</v>
      </c>
      <c r="O3026" s="1" t="s">
        <v>87</v>
      </c>
      <c r="P3026" s="1">
        <v>2175</v>
      </c>
      <c r="Q3026" s="1">
        <v>7007978</v>
      </c>
      <c r="R3026" s="1">
        <v>24661.025273949177</v>
      </c>
      <c r="S3026" s="1">
        <v>34.141422271728516</v>
      </c>
      <c r="T3026" s="1">
        <v>-285.2838186922674</v>
      </c>
      <c r="U3026" s="1">
        <v>76.288741182583209</v>
      </c>
      <c r="V3026" s="1">
        <v>170.003662109375</v>
      </c>
      <c r="W3026" s="1">
        <v>-26.641441345214844</v>
      </c>
      <c r="X3026" s="1">
        <v>-0.10803055043034926</v>
      </c>
      <c r="Y3026" s="1">
        <v>0.83517670860268123</v>
      </c>
      <c r="Z3026" s="1">
        <v>12.422556121038051</v>
      </c>
      <c r="AA3026" s="1">
        <v>48.592575490391091</v>
      </c>
      <c r="AB3026" s="1">
        <v>30.770929931572272</v>
      </c>
      <c r="AC3026" s="1">
        <v>6.9451702045868302</v>
      </c>
      <c r="AD3026" s="1">
        <v>0.43359154380907017</v>
      </c>
      <c r="AE3026" s="1">
        <v>0.83517670860268123</v>
      </c>
      <c r="AF3026" s="1">
        <v>12.072098399852283</v>
      </c>
      <c r="AG3026" s="1">
        <v>-4.8156718254189617</v>
      </c>
      <c r="AH3026" s="1">
        <v>4.4642465961056281</v>
      </c>
      <c r="AI3026" s="1">
        <v>10.781954072964243</v>
      </c>
      <c r="AJ3026" s="1">
        <v>1.7000366449356079</v>
      </c>
      <c r="AK3026" s="1">
        <v>0</v>
      </c>
      <c r="AL3026" s="1">
        <v>0</v>
      </c>
      <c r="AM3026" s="1">
        <v>1.919449620558966</v>
      </c>
    </row>
    <row r="3027" spans="5:39" x14ac:dyDescent="0.2">
      <c r="E3027" s="1" t="str">
        <f t="shared" si="47"/>
        <v>--0-1-1---</v>
      </c>
      <c r="F3027" s="1" t="s">
        <v>87</v>
      </c>
      <c r="G3027" s="1" t="s">
        <v>87</v>
      </c>
      <c r="H3027" s="1">
        <v>0</v>
      </c>
      <c r="I3027" s="1" t="s">
        <v>87</v>
      </c>
      <c r="J3027" s="1">
        <v>1</v>
      </c>
      <c r="K3027" s="1" t="s">
        <v>87</v>
      </c>
      <c r="L3027" s="1">
        <v>1</v>
      </c>
      <c r="M3027" s="1" t="s">
        <v>87</v>
      </c>
      <c r="N3027" s="1" t="s">
        <v>87</v>
      </c>
      <c r="O3027" s="1" t="s">
        <v>87</v>
      </c>
      <c r="P3027" s="1">
        <v>866</v>
      </c>
      <c r="Q3027" s="1">
        <v>3156932</v>
      </c>
      <c r="R3027" s="1">
        <v>27589.904482268688</v>
      </c>
      <c r="S3027" s="1">
        <v>38.434337615966797</v>
      </c>
      <c r="T3027" s="1">
        <v>-227.7956501948857</v>
      </c>
      <c r="U3027" s="1">
        <v>70.745126749311353</v>
      </c>
      <c r="V3027" s="1">
        <v>165.73274230957031</v>
      </c>
      <c r="W3027" s="1">
        <v>7.1967601776123047</v>
      </c>
      <c r="X3027" s="1">
        <v>2.6084759308382076E-2</v>
      </c>
      <c r="Y3027" s="1">
        <v>7.2792191912907853E-2</v>
      </c>
      <c r="Z3027" s="1">
        <v>7.0543806455127953</v>
      </c>
      <c r="AA3027" s="1">
        <v>38.429399176162171</v>
      </c>
      <c r="AB3027" s="1">
        <v>46.931039376204495</v>
      </c>
      <c r="AC3027" s="1">
        <v>7.469974012744018</v>
      </c>
      <c r="AD3027" s="1">
        <v>4.241459746361341E-2</v>
      </c>
      <c r="AE3027" s="1">
        <v>7.2792191912907853E-2</v>
      </c>
      <c r="AF3027" s="1">
        <v>7.0301482578655481</v>
      </c>
      <c r="AG3027" s="1">
        <v>-6.5959827574743564</v>
      </c>
      <c r="AH3027" s="1">
        <v>3.1033270671492943</v>
      </c>
      <c r="AI3027" s="1">
        <v>5.7493261698914404</v>
      </c>
      <c r="AJ3027" s="1">
        <v>1.65732741355896</v>
      </c>
      <c r="AK3027" s="1">
        <v>0</v>
      </c>
      <c r="AL3027" s="1">
        <v>0</v>
      </c>
      <c r="AM3027" s="1">
        <v>-3.7421300713520966</v>
      </c>
    </row>
    <row r="3028" spans="5:39" x14ac:dyDescent="0.2">
      <c r="E3028" s="1" t="str">
        <f t="shared" si="47"/>
        <v>--1-1-0---</v>
      </c>
      <c r="F3028" s="1" t="s">
        <v>87</v>
      </c>
      <c r="G3028" s="1" t="s">
        <v>87</v>
      </c>
      <c r="H3028" s="1">
        <v>1</v>
      </c>
      <c r="I3028" s="1" t="s">
        <v>87</v>
      </c>
      <c r="J3028" s="1">
        <v>1</v>
      </c>
      <c r="K3028" s="1" t="s">
        <v>87</v>
      </c>
      <c r="L3028" s="1">
        <v>0</v>
      </c>
      <c r="M3028" s="1" t="s">
        <v>87</v>
      </c>
      <c r="N3028" s="1" t="s">
        <v>87</v>
      </c>
      <c r="O3028" s="1" t="s">
        <v>87</v>
      </c>
      <c r="P3028" s="1">
        <v>6982</v>
      </c>
      <c r="Q3028" s="1">
        <v>15028041</v>
      </c>
      <c r="R3028" s="1">
        <v>49184.322772754065</v>
      </c>
      <c r="S3028" s="1">
        <v>61.538417816162109</v>
      </c>
      <c r="T3028" s="1">
        <v>-395.58987360202116</v>
      </c>
      <c r="U3028" s="1">
        <v>84.108582512485356</v>
      </c>
      <c r="V3028" s="1">
        <v>245.26441955566406</v>
      </c>
      <c r="W3028" s="1">
        <v>-42.654407501220703</v>
      </c>
      <c r="X3028" s="1">
        <v>-8.6723584054001365E-2</v>
      </c>
      <c r="Y3028" s="1">
        <v>0.52945689993792278</v>
      </c>
      <c r="Z3028" s="1">
        <v>6.0454652738836687</v>
      </c>
      <c r="AA3028" s="1">
        <v>47.019149069396335</v>
      </c>
      <c r="AB3028" s="1">
        <v>42.087648017462818</v>
      </c>
      <c r="AC3028" s="1">
        <v>4.2066028433113809</v>
      </c>
      <c r="AD3028" s="1">
        <v>0.11167789600786955</v>
      </c>
      <c r="AE3028" s="1">
        <v>0.29525471749777632</v>
      </c>
      <c r="AF3028" s="1">
        <v>4.1068692852248674</v>
      </c>
      <c r="AG3028" s="1">
        <v>-4.4292360138832692</v>
      </c>
      <c r="AH3028" s="1">
        <v>9.2397735499784623</v>
      </c>
      <c r="AI3028" s="1">
        <v>9.629997368969212</v>
      </c>
      <c r="AJ3028" s="1">
        <v>2.4526441097259521</v>
      </c>
      <c r="AK3028" s="1">
        <v>0</v>
      </c>
      <c r="AL3028" s="1">
        <v>0</v>
      </c>
      <c r="AM3028" s="1">
        <v>9.1219263177031991</v>
      </c>
    </row>
    <row r="3029" spans="5:39" x14ac:dyDescent="0.2">
      <c r="E3029" s="1" t="str">
        <f t="shared" si="47"/>
        <v>--1-1-1---</v>
      </c>
      <c r="F3029" s="1" t="s">
        <v>87</v>
      </c>
      <c r="G3029" s="1" t="s">
        <v>87</v>
      </c>
      <c r="H3029" s="1">
        <v>1</v>
      </c>
      <c r="I3029" s="1" t="s">
        <v>87</v>
      </c>
      <c r="J3029" s="1">
        <v>1</v>
      </c>
      <c r="K3029" s="1" t="s">
        <v>87</v>
      </c>
      <c r="L3029" s="1">
        <v>1</v>
      </c>
      <c r="M3029" s="1" t="s">
        <v>87</v>
      </c>
      <c r="N3029" s="1" t="s">
        <v>87</v>
      </c>
      <c r="O3029" s="1" t="s">
        <v>87</v>
      </c>
      <c r="P3029" s="1">
        <v>2718</v>
      </c>
      <c r="Q3029" s="1">
        <v>6113892</v>
      </c>
      <c r="R3029" s="1">
        <v>50821.491581484988</v>
      </c>
      <c r="S3029" s="1">
        <v>64.902694702148438</v>
      </c>
      <c r="T3029" s="1">
        <v>-308.0196306408663</v>
      </c>
      <c r="U3029" s="1">
        <v>73.416691305370577</v>
      </c>
      <c r="V3029" s="1">
        <v>229.1568603515625</v>
      </c>
      <c r="W3029" s="1">
        <v>-13.633286476135254</v>
      </c>
      <c r="X3029" s="1">
        <v>-2.6825829096881644E-2</v>
      </c>
      <c r="Y3029" s="1">
        <v>0.80482285261172426</v>
      </c>
      <c r="Z3029" s="1">
        <v>4.033273731364571</v>
      </c>
      <c r="AA3029" s="1">
        <v>41.450012528844148</v>
      </c>
      <c r="AB3029" s="1">
        <v>48.839495365636161</v>
      </c>
      <c r="AC3029" s="1">
        <v>4.8359702788338428</v>
      </c>
      <c r="AD3029" s="1">
        <v>3.6425242709553912E-2</v>
      </c>
      <c r="AE3029" s="1">
        <v>0.30061047856259154</v>
      </c>
      <c r="AF3029" s="1">
        <v>2.2220215862498058</v>
      </c>
      <c r="AG3029" s="1">
        <v>-6.6046913601100563</v>
      </c>
      <c r="AH3029" s="1">
        <v>6.8467659771918905</v>
      </c>
      <c r="AI3029" s="1">
        <v>6.3536041246062682</v>
      </c>
      <c r="AJ3029" s="1">
        <v>2.2915685176849365</v>
      </c>
      <c r="AK3029" s="1">
        <v>0</v>
      </c>
      <c r="AL3029" s="1">
        <v>0</v>
      </c>
      <c r="AM3029" s="1">
        <v>-14.782887772676292</v>
      </c>
    </row>
    <row r="3030" spans="5:39" x14ac:dyDescent="0.2">
      <c r="E3030" s="1" t="str">
        <f t="shared" si="47"/>
        <v>---10-0---</v>
      </c>
      <c r="F3030" s="1" t="s">
        <v>87</v>
      </c>
      <c r="G3030" s="1" t="s">
        <v>87</v>
      </c>
      <c r="H3030" s="1" t="s">
        <v>87</v>
      </c>
      <c r="I3030" s="1">
        <v>1</v>
      </c>
      <c r="J3030" s="1">
        <v>0</v>
      </c>
      <c r="K3030" s="1" t="s">
        <v>87</v>
      </c>
      <c r="L3030" s="1">
        <v>0</v>
      </c>
      <c r="M3030" s="1" t="s">
        <v>87</v>
      </c>
      <c r="N3030" s="1" t="s">
        <v>87</v>
      </c>
      <c r="O3030" s="1" t="s">
        <v>87</v>
      </c>
      <c r="P3030" s="1">
        <v>1070</v>
      </c>
      <c r="Q3030" s="1">
        <v>3280832</v>
      </c>
      <c r="R3030" s="1">
        <v>12956.777630858602</v>
      </c>
      <c r="S3030" s="1">
        <v>12.597858428955078</v>
      </c>
      <c r="T3030" s="1">
        <v>-87.312167321345328</v>
      </c>
      <c r="U3030" s="1">
        <v>55.106629929521212</v>
      </c>
      <c r="V3030" s="1">
        <v>134.81573486328125</v>
      </c>
      <c r="W3030" s="1">
        <v>77.591079711914063</v>
      </c>
      <c r="X3030" s="1">
        <v>0.59884549941737608</v>
      </c>
      <c r="Y3030" s="1">
        <v>0</v>
      </c>
      <c r="Z3030" s="1">
        <v>2.5333208161832119</v>
      </c>
      <c r="AA3030" s="1">
        <v>8.8412634356163302</v>
      </c>
      <c r="AB3030" s="1">
        <v>68.466901078750752</v>
      </c>
      <c r="AC3030" s="1">
        <v>19.081562237871371</v>
      </c>
      <c r="AD3030" s="1">
        <v>1.0769524315783314</v>
      </c>
      <c r="AE3030" s="1">
        <v>0</v>
      </c>
      <c r="AF3030" s="1">
        <v>2.5333208161832119</v>
      </c>
      <c r="AG3030" s="1">
        <v>-30.150405127513455</v>
      </c>
      <c r="AH3030" s="1">
        <v>9.1656628562510976E-3</v>
      </c>
      <c r="AI3030" s="1">
        <v>1.2183212164511714</v>
      </c>
      <c r="AJ3030" s="1">
        <v>1.3481574058532715</v>
      </c>
      <c r="AK3030" s="1">
        <v>0</v>
      </c>
      <c r="AL3030" s="1">
        <v>0</v>
      </c>
      <c r="AM3030" s="1">
        <v>3.9037925981199195</v>
      </c>
    </row>
    <row r="3031" spans="5:39" x14ac:dyDescent="0.2">
      <c r="E3031" s="1" t="str">
        <f t="shared" si="47"/>
        <v>---10-1---</v>
      </c>
      <c r="F3031" s="1" t="s">
        <v>87</v>
      </c>
      <c r="G3031" s="1" t="s">
        <v>87</v>
      </c>
      <c r="H3031" s="1" t="s">
        <v>87</v>
      </c>
      <c r="I3031" s="1">
        <v>1</v>
      </c>
      <c r="J3031" s="1">
        <v>0</v>
      </c>
      <c r="K3031" s="1" t="s">
        <v>87</v>
      </c>
      <c r="L3031" s="1">
        <v>1</v>
      </c>
      <c r="M3031" s="1" t="s">
        <v>87</v>
      </c>
      <c r="N3031" s="1" t="s">
        <v>87</v>
      </c>
      <c r="O3031" s="1" t="s">
        <v>87</v>
      </c>
      <c r="P3031" s="1">
        <v>1024</v>
      </c>
      <c r="Q3031" s="1">
        <v>3124862</v>
      </c>
      <c r="R3031" s="1">
        <v>13918.494318612946</v>
      </c>
      <c r="S3031" s="1">
        <v>13.244525909423828</v>
      </c>
      <c r="T3031" s="1">
        <v>-61.742604841623404</v>
      </c>
      <c r="U3031" s="1">
        <v>51.811362245111816</v>
      </c>
      <c r="V3031" s="1">
        <v>150.13999938964844</v>
      </c>
      <c r="W3031" s="1">
        <v>104.00607299804688</v>
      </c>
      <c r="X3031" s="1">
        <v>0.7472508923537905</v>
      </c>
      <c r="Y3031" s="1">
        <v>0</v>
      </c>
      <c r="Z3031" s="1">
        <v>0.83770099287584532</v>
      </c>
      <c r="AA3031" s="1">
        <v>5.0177895855880994</v>
      </c>
      <c r="AB3031" s="1">
        <v>64.345465495756287</v>
      </c>
      <c r="AC3031" s="1">
        <v>29.03229006592931</v>
      </c>
      <c r="AD3031" s="1">
        <v>0.76675385985045097</v>
      </c>
      <c r="AE3031" s="1">
        <v>0</v>
      </c>
      <c r="AF3031" s="1">
        <v>0.83770099287584532</v>
      </c>
      <c r="AG3031" s="1">
        <v>-40.951735679656963</v>
      </c>
      <c r="AH3031" s="1">
        <v>3.5713577111565246E-3</v>
      </c>
      <c r="AI3031" s="1">
        <v>0.48310791025976751</v>
      </c>
      <c r="AJ3031" s="1">
        <v>1.5014001131057739</v>
      </c>
      <c r="AK3031" s="1">
        <v>0</v>
      </c>
      <c r="AL3031" s="1">
        <v>0</v>
      </c>
      <c r="AM3031" s="1">
        <v>4.2623713737618791</v>
      </c>
    </row>
    <row r="3032" spans="5:39" x14ac:dyDescent="0.2">
      <c r="E3032" s="1" t="str">
        <f t="shared" si="47"/>
        <v>---20-0---</v>
      </c>
      <c r="F3032" s="1" t="s">
        <v>87</v>
      </c>
      <c r="G3032" s="1" t="s">
        <v>87</v>
      </c>
      <c r="H3032" s="1" t="s">
        <v>87</v>
      </c>
      <c r="I3032" s="1">
        <v>2</v>
      </c>
      <c r="J3032" s="1">
        <v>0</v>
      </c>
      <c r="K3032" s="1" t="s">
        <v>87</v>
      </c>
      <c r="L3032" s="1">
        <v>0</v>
      </c>
      <c r="M3032" s="1" t="s">
        <v>87</v>
      </c>
      <c r="N3032" s="1" t="s">
        <v>87</v>
      </c>
      <c r="O3032" s="1" t="s">
        <v>87</v>
      </c>
      <c r="P3032" s="1">
        <v>381</v>
      </c>
      <c r="Q3032" s="1">
        <v>1374347</v>
      </c>
      <c r="R3032" s="1">
        <v>23916.472663732104</v>
      </c>
      <c r="S3032" s="1">
        <v>48.385356903076172</v>
      </c>
      <c r="T3032" s="1">
        <v>-114.70653538714292</v>
      </c>
      <c r="U3032" s="1">
        <v>56.210492632036654</v>
      </c>
      <c r="V3032" s="1">
        <v>123.38710784912109</v>
      </c>
      <c r="W3032" s="1">
        <v>80.098045349121094</v>
      </c>
      <c r="X3032" s="1">
        <v>0.33490743587195021</v>
      </c>
      <c r="Y3032" s="1">
        <v>0.12726043713851012</v>
      </c>
      <c r="Z3032" s="1">
        <v>2.4867809949015789</v>
      </c>
      <c r="AA3032" s="1">
        <v>25.428367071780272</v>
      </c>
      <c r="AB3032" s="1">
        <v>63.258332866444931</v>
      </c>
      <c r="AC3032" s="1">
        <v>8.1847597440820987</v>
      </c>
      <c r="AD3032" s="1">
        <v>0.51449888565260449</v>
      </c>
      <c r="AE3032" s="1">
        <v>0.12726043713851012</v>
      </c>
      <c r="AF3032" s="1">
        <v>2.4867809949015789</v>
      </c>
      <c r="AG3032" s="1">
        <v>-2.4878444821409831</v>
      </c>
      <c r="AH3032" s="1">
        <v>2.624810182581255E-2</v>
      </c>
      <c r="AI3032" s="1">
        <v>2.1236286471207912</v>
      </c>
      <c r="AJ3032" s="1">
        <v>1.2338711023330688</v>
      </c>
      <c r="AK3032" s="1">
        <v>0</v>
      </c>
      <c r="AL3032" s="1">
        <v>0</v>
      </c>
      <c r="AM3032" s="1">
        <v>15.544952304735171</v>
      </c>
    </row>
    <row r="3033" spans="5:39" x14ac:dyDescent="0.2">
      <c r="E3033" s="1" t="str">
        <f t="shared" si="47"/>
        <v>---20-1---</v>
      </c>
      <c r="F3033" s="1" t="s">
        <v>87</v>
      </c>
      <c r="G3033" s="1" t="s">
        <v>87</v>
      </c>
      <c r="H3033" s="1" t="s">
        <v>87</v>
      </c>
      <c r="I3033" s="1">
        <v>2</v>
      </c>
      <c r="J3033" s="1">
        <v>0</v>
      </c>
      <c r="K3033" s="1" t="s">
        <v>87</v>
      </c>
      <c r="L3033" s="1">
        <v>1</v>
      </c>
      <c r="M3033" s="1" t="s">
        <v>87</v>
      </c>
      <c r="N3033" s="1" t="s">
        <v>87</v>
      </c>
      <c r="O3033" s="1" t="s">
        <v>87</v>
      </c>
      <c r="P3033" s="1">
        <v>520</v>
      </c>
      <c r="Q3033" s="1">
        <v>1622018</v>
      </c>
      <c r="R3033" s="1">
        <v>25802.521480178591</v>
      </c>
      <c r="S3033" s="1">
        <v>50.294681549072266</v>
      </c>
      <c r="T3033" s="1">
        <v>-72.855743664020366</v>
      </c>
      <c r="U3033" s="1">
        <v>52.189126953940892</v>
      </c>
      <c r="V3033" s="1">
        <v>133.77064514160156</v>
      </c>
      <c r="W3033" s="1">
        <v>122.79617309570313</v>
      </c>
      <c r="X3033" s="1">
        <v>0.4759076479794222</v>
      </c>
      <c r="Y3033" s="1">
        <v>0</v>
      </c>
      <c r="Z3033" s="1">
        <v>0.34327609188060798</v>
      </c>
      <c r="AA3033" s="1">
        <v>14.648542741202625</v>
      </c>
      <c r="AB3033" s="1">
        <v>72.503079497268217</v>
      </c>
      <c r="AC3033" s="1">
        <v>12.50510166964855</v>
      </c>
      <c r="AD3033" s="1">
        <v>0</v>
      </c>
      <c r="AE3033" s="1">
        <v>0</v>
      </c>
      <c r="AF3033" s="1">
        <v>0.34327609188060798</v>
      </c>
      <c r="AG3033" s="1">
        <v>-8.5124689444651427</v>
      </c>
      <c r="AH3033" s="1">
        <v>0</v>
      </c>
      <c r="AI3033" s="1">
        <v>0.81998430294607783</v>
      </c>
      <c r="AJ3033" s="1">
        <v>1.337706446647644</v>
      </c>
      <c r="AK3033" s="1">
        <v>0</v>
      </c>
      <c r="AL3033" s="1">
        <v>0</v>
      </c>
      <c r="AM3033" s="1">
        <v>17.384627181215027</v>
      </c>
    </row>
    <row r="3034" spans="5:39" x14ac:dyDescent="0.2">
      <c r="E3034" s="1" t="str">
        <f t="shared" si="47"/>
        <v>---30-0---</v>
      </c>
      <c r="F3034" s="1" t="s">
        <v>87</v>
      </c>
      <c r="G3034" s="1" t="s">
        <v>87</v>
      </c>
      <c r="H3034" s="1" t="s">
        <v>87</v>
      </c>
      <c r="I3034" s="1">
        <v>3</v>
      </c>
      <c r="J3034" s="1">
        <v>0</v>
      </c>
      <c r="K3034" s="1" t="s">
        <v>87</v>
      </c>
      <c r="L3034" s="1">
        <v>0</v>
      </c>
      <c r="M3034" s="1" t="s">
        <v>87</v>
      </c>
      <c r="N3034" s="1" t="s">
        <v>87</v>
      </c>
      <c r="O3034" s="1" t="s">
        <v>87</v>
      </c>
      <c r="P3034" s="1">
        <v>36</v>
      </c>
      <c r="Q3034" s="1">
        <v>97429</v>
      </c>
      <c r="R3034" s="1">
        <v>55315.389321027294</v>
      </c>
      <c r="S3034" s="1">
        <v>89.289337158203125</v>
      </c>
      <c r="T3034" s="1">
        <v>-113.94813637862578</v>
      </c>
      <c r="U3034" s="1">
        <v>66.945444071259786</v>
      </c>
      <c r="V3034" s="1">
        <v>147.88409423828125</v>
      </c>
      <c r="W3034" s="1">
        <v>51.33782958984375</v>
      </c>
      <c r="X3034" s="1">
        <v>9.2809307174718664E-2</v>
      </c>
      <c r="Y3034" s="1">
        <v>0</v>
      </c>
      <c r="Z3034" s="1">
        <v>0</v>
      </c>
      <c r="AA3034" s="1">
        <v>31.877572386045223</v>
      </c>
      <c r="AB3034" s="1">
        <v>68.12242761395477</v>
      </c>
      <c r="AC3034" s="1">
        <v>0</v>
      </c>
      <c r="AD3034" s="1">
        <v>0</v>
      </c>
      <c r="AE3034" s="1">
        <v>0</v>
      </c>
      <c r="AF3034" s="1">
        <v>0</v>
      </c>
      <c r="AG3034" s="1">
        <v>0</v>
      </c>
      <c r="AH3034" s="1">
        <v>0</v>
      </c>
      <c r="AI3034" s="1">
        <v>0</v>
      </c>
      <c r="AJ3034" s="1">
        <v>1.4788409471511841</v>
      </c>
      <c r="AK3034" s="1">
        <v>0</v>
      </c>
      <c r="AL3034" s="1">
        <v>1</v>
      </c>
      <c r="AM3034" s="1">
        <v>-49.54357623794764</v>
      </c>
    </row>
    <row r="3035" spans="5:39" x14ac:dyDescent="0.2">
      <c r="E3035" s="1" t="str">
        <f t="shared" si="47"/>
        <v>---30-1---</v>
      </c>
      <c r="F3035" s="1" t="s">
        <v>87</v>
      </c>
      <c r="G3035" s="1" t="s">
        <v>87</v>
      </c>
      <c r="H3035" s="1" t="s">
        <v>87</v>
      </c>
      <c r="I3035" s="1">
        <v>3</v>
      </c>
      <c r="J3035" s="1">
        <v>0</v>
      </c>
      <c r="K3035" s="1" t="s">
        <v>87</v>
      </c>
      <c r="L3035" s="1">
        <v>1</v>
      </c>
      <c r="M3035" s="1" t="s">
        <v>87</v>
      </c>
      <c r="N3035" s="1" t="s">
        <v>87</v>
      </c>
      <c r="O3035" s="1" t="s">
        <v>87</v>
      </c>
      <c r="P3035" s="1">
        <v>112</v>
      </c>
      <c r="Q3035" s="1">
        <v>313347</v>
      </c>
      <c r="R3035" s="1">
        <v>57012.604333777927</v>
      </c>
      <c r="S3035" s="1">
        <v>90.325492858886719</v>
      </c>
      <c r="T3035" s="1">
        <v>-96.986344474010806</v>
      </c>
      <c r="U3035" s="1">
        <v>57.261175533639566</v>
      </c>
      <c r="V3035" s="1">
        <v>150.72938537597656</v>
      </c>
      <c r="W3035" s="1">
        <v>-11.659134864807129</v>
      </c>
      <c r="X3035" s="1">
        <v>-2.0450100466467391E-2</v>
      </c>
      <c r="Y3035" s="1">
        <v>0</v>
      </c>
      <c r="Z3035" s="1">
        <v>7.8101912576153589</v>
      </c>
      <c r="AA3035" s="1">
        <v>35.300162439723373</v>
      </c>
      <c r="AB3035" s="1">
        <v>56.889646302661269</v>
      </c>
      <c r="AC3035" s="1">
        <v>0</v>
      </c>
      <c r="AD3035" s="1">
        <v>0</v>
      </c>
      <c r="AE3035" s="1">
        <v>0</v>
      </c>
      <c r="AF3035" s="1">
        <v>0</v>
      </c>
      <c r="AG3035" s="1">
        <v>-0.71707995309058026</v>
      </c>
      <c r="AH3035" s="1">
        <v>0</v>
      </c>
      <c r="AI3035" s="1">
        <v>0</v>
      </c>
      <c r="AJ3035" s="1">
        <v>1.5072938203811646</v>
      </c>
      <c r="AK3035" s="1">
        <v>0</v>
      </c>
      <c r="AL3035" s="1">
        <v>0</v>
      </c>
      <c r="AM3035" s="1">
        <v>-121.94626873838502</v>
      </c>
    </row>
    <row r="3036" spans="5:39" x14ac:dyDescent="0.2">
      <c r="E3036" s="1" t="str">
        <f t="shared" si="47"/>
        <v>---11-0---</v>
      </c>
      <c r="F3036" s="1" t="s">
        <v>87</v>
      </c>
      <c r="G3036" s="1" t="s">
        <v>87</v>
      </c>
      <c r="H3036" s="1" t="s">
        <v>87</v>
      </c>
      <c r="I3036" s="1">
        <v>1</v>
      </c>
      <c r="J3036" s="1">
        <v>1</v>
      </c>
      <c r="K3036" s="1" t="s">
        <v>87</v>
      </c>
      <c r="L3036" s="1">
        <v>0</v>
      </c>
      <c r="M3036" s="1" t="s">
        <v>87</v>
      </c>
      <c r="N3036" s="1" t="s">
        <v>87</v>
      </c>
      <c r="O3036" s="1" t="s">
        <v>87</v>
      </c>
      <c r="P3036" s="1">
        <v>2281</v>
      </c>
      <c r="Q3036" s="1">
        <v>5664902</v>
      </c>
      <c r="R3036" s="1">
        <v>17859.249536546136</v>
      </c>
      <c r="S3036" s="1">
        <v>16.374504089355469</v>
      </c>
      <c r="T3036" s="1">
        <v>-258.57775576087158</v>
      </c>
      <c r="U3036" s="1">
        <v>73.838842382015471</v>
      </c>
      <c r="V3036" s="1">
        <v>197.17793273925781</v>
      </c>
      <c r="W3036" s="1">
        <v>26.474964141845703</v>
      </c>
      <c r="X3036" s="1">
        <v>0.14824231044909736</v>
      </c>
      <c r="Y3036" s="1">
        <v>1.1507877806182703</v>
      </c>
      <c r="Z3036" s="1">
        <v>12.258111437761855</v>
      </c>
      <c r="AA3036" s="1">
        <v>38.148232749657453</v>
      </c>
      <c r="AB3036" s="1">
        <v>36.11757096592315</v>
      </c>
      <c r="AC3036" s="1">
        <v>11.492643650322636</v>
      </c>
      <c r="AD3036" s="1">
        <v>0.83265341571663543</v>
      </c>
      <c r="AE3036" s="1">
        <v>1.1507877806182703</v>
      </c>
      <c r="AF3036" s="1">
        <v>12.258111437761855</v>
      </c>
      <c r="AG3036" s="1">
        <v>-15.986145002180635</v>
      </c>
      <c r="AH3036" s="1">
        <v>3.6920092399488613</v>
      </c>
      <c r="AI3036" s="1">
        <v>12.437231477329259</v>
      </c>
      <c r="AJ3036" s="1">
        <v>1.9717793464660645</v>
      </c>
      <c r="AK3036" s="1">
        <v>0</v>
      </c>
      <c r="AL3036" s="1">
        <v>0</v>
      </c>
      <c r="AM3036" s="1">
        <v>13.892842836740753</v>
      </c>
    </row>
    <row r="3037" spans="5:39" x14ac:dyDescent="0.2">
      <c r="E3037" s="1" t="str">
        <f t="shared" si="47"/>
        <v>---11-1---</v>
      </c>
      <c r="F3037" s="1" t="s">
        <v>87</v>
      </c>
      <c r="G3037" s="1" t="s">
        <v>87</v>
      </c>
      <c r="H3037" s="1" t="s">
        <v>87</v>
      </c>
      <c r="I3037" s="1">
        <v>1</v>
      </c>
      <c r="J3037" s="1">
        <v>1</v>
      </c>
      <c r="K3037" s="1" t="s">
        <v>87</v>
      </c>
      <c r="L3037" s="1">
        <v>1</v>
      </c>
      <c r="M3037" s="1" t="s">
        <v>87</v>
      </c>
      <c r="N3037" s="1" t="s">
        <v>87</v>
      </c>
      <c r="O3037" s="1" t="s">
        <v>87</v>
      </c>
      <c r="P3037" s="1">
        <v>837</v>
      </c>
      <c r="Q3037" s="1">
        <v>2199884</v>
      </c>
      <c r="R3037" s="1">
        <v>17300.415306326315</v>
      </c>
      <c r="S3037" s="1">
        <v>16.357074737548828</v>
      </c>
      <c r="T3037" s="1">
        <v>-198.40339063477705</v>
      </c>
      <c r="U3037" s="1">
        <v>65.440118910311952</v>
      </c>
      <c r="V3037" s="1">
        <v>190.95156860351563</v>
      </c>
      <c r="W3037" s="1">
        <v>57.145931243896484</v>
      </c>
      <c r="X3037" s="1">
        <v>0.33031537238877551</v>
      </c>
      <c r="Y3037" s="1">
        <v>0.25924094179511287</v>
      </c>
      <c r="Z3037" s="1">
        <v>7.4319827772737099</v>
      </c>
      <c r="AA3037" s="1">
        <v>26.022826658132885</v>
      </c>
      <c r="AB3037" s="1">
        <v>49.579159628416768</v>
      </c>
      <c r="AC3037" s="1">
        <v>16.54469053822838</v>
      </c>
      <c r="AD3037" s="1">
        <v>0.16209945615314261</v>
      </c>
      <c r="AE3037" s="1">
        <v>0.25924094179511287</v>
      </c>
      <c r="AF3037" s="1">
        <v>7.4319827772737099</v>
      </c>
      <c r="AG3037" s="1">
        <v>-23.959018726335064</v>
      </c>
      <c r="AH3037" s="1">
        <v>3.1273697587746589</v>
      </c>
      <c r="AI3037" s="1">
        <v>5.831520936399091</v>
      </c>
      <c r="AJ3037" s="1">
        <v>1.9095157384872437</v>
      </c>
      <c r="AK3037" s="1">
        <v>0</v>
      </c>
      <c r="AL3037" s="1">
        <v>0</v>
      </c>
      <c r="AM3037" s="1">
        <v>14.157765222426322</v>
      </c>
    </row>
    <row r="3038" spans="5:39" x14ac:dyDescent="0.2">
      <c r="E3038" s="1" t="str">
        <f t="shared" si="47"/>
        <v>---21-0---</v>
      </c>
      <c r="F3038" s="1" t="s">
        <v>87</v>
      </c>
      <c r="G3038" s="1" t="s">
        <v>87</v>
      </c>
      <c r="H3038" s="1" t="s">
        <v>87</v>
      </c>
      <c r="I3038" s="1">
        <v>2</v>
      </c>
      <c r="J3038" s="1">
        <v>1</v>
      </c>
      <c r="K3038" s="1" t="s">
        <v>87</v>
      </c>
      <c r="L3038" s="1">
        <v>0</v>
      </c>
      <c r="M3038" s="1" t="s">
        <v>87</v>
      </c>
      <c r="N3038" s="1" t="s">
        <v>87</v>
      </c>
      <c r="O3038" s="1" t="s">
        <v>87</v>
      </c>
      <c r="P3038" s="1">
        <v>5044</v>
      </c>
      <c r="Q3038" s="1">
        <v>11691328</v>
      </c>
      <c r="R3038" s="1">
        <v>38628.025262025505</v>
      </c>
      <c r="S3038" s="1">
        <v>55.441699981689453</v>
      </c>
      <c r="T3038" s="1">
        <v>-362.80058584767698</v>
      </c>
      <c r="U3038" s="1">
        <v>83.709744963437615</v>
      </c>
      <c r="V3038" s="1">
        <v>232.10867309570313</v>
      </c>
      <c r="W3038" s="1">
        <v>15.233671188354492</v>
      </c>
      <c r="X3038" s="1">
        <v>3.9436836558482923E-2</v>
      </c>
      <c r="Y3038" s="1">
        <v>0.32253820951734485</v>
      </c>
      <c r="Z3038" s="1">
        <v>6.5756601816320606</v>
      </c>
      <c r="AA3038" s="1">
        <v>42.543592994739349</v>
      </c>
      <c r="AB3038" s="1">
        <v>46.565522753274905</v>
      </c>
      <c r="AC3038" s="1">
        <v>3.9926858608363398</v>
      </c>
      <c r="AD3038" s="1">
        <v>0</v>
      </c>
      <c r="AE3038" s="1">
        <v>0.32253820951734485</v>
      </c>
      <c r="AF3038" s="1">
        <v>6.5756601816320606</v>
      </c>
      <c r="AG3038" s="1">
        <v>-0.83972923193188009</v>
      </c>
      <c r="AH3038" s="1">
        <v>7.6007362145144004</v>
      </c>
      <c r="AI3038" s="1">
        <v>12.814968048173794</v>
      </c>
      <c r="AJ3038" s="1">
        <v>2.3210866451263428</v>
      </c>
      <c r="AK3038" s="1">
        <v>0</v>
      </c>
      <c r="AL3038" s="1">
        <v>0</v>
      </c>
      <c r="AM3038" s="1">
        <v>42.639866267388093</v>
      </c>
    </row>
    <row r="3039" spans="5:39" x14ac:dyDescent="0.2">
      <c r="E3039" s="1" t="str">
        <f t="shared" si="47"/>
        <v>---21-1---</v>
      </c>
      <c r="F3039" s="1" t="s">
        <v>87</v>
      </c>
      <c r="G3039" s="1" t="s">
        <v>87</v>
      </c>
      <c r="H3039" s="1" t="s">
        <v>87</v>
      </c>
      <c r="I3039" s="1">
        <v>2</v>
      </c>
      <c r="J3039" s="1">
        <v>1</v>
      </c>
      <c r="K3039" s="1" t="s">
        <v>87</v>
      </c>
      <c r="L3039" s="1">
        <v>1</v>
      </c>
      <c r="M3039" s="1" t="s">
        <v>87</v>
      </c>
      <c r="N3039" s="1" t="s">
        <v>87</v>
      </c>
      <c r="O3039" s="1" t="s">
        <v>87</v>
      </c>
      <c r="P3039" s="1">
        <v>1861</v>
      </c>
      <c r="Q3039" s="1">
        <v>4687308</v>
      </c>
      <c r="R3039" s="1">
        <v>36857.893328271857</v>
      </c>
      <c r="S3039" s="1">
        <v>56.70782470703125</v>
      </c>
      <c r="T3039" s="1">
        <v>-271.19964218219542</v>
      </c>
      <c r="U3039" s="1">
        <v>72.742145038861906</v>
      </c>
      <c r="V3039" s="1">
        <v>209.38787841796875</v>
      </c>
      <c r="W3039" s="1">
        <v>46.755477905273438</v>
      </c>
      <c r="X3039" s="1">
        <v>0.12685336486502236</v>
      </c>
      <c r="Y3039" s="1">
        <v>0.31945841835014893</v>
      </c>
      <c r="Z3039" s="1">
        <v>4.1451084503087907</v>
      </c>
      <c r="AA3039" s="1">
        <v>36.511746187790514</v>
      </c>
      <c r="AB3039" s="1">
        <v>55.721471684813537</v>
      </c>
      <c r="AC3039" s="1">
        <v>3.3022152587369979</v>
      </c>
      <c r="AD3039" s="1">
        <v>0</v>
      </c>
      <c r="AE3039" s="1">
        <v>0.31945841835014893</v>
      </c>
      <c r="AF3039" s="1">
        <v>4.1451084503087907</v>
      </c>
      <c r="AG3039" s="1">
        <v>-1.7949507861928424</v>
      </c>
      <c r="AH3039" s="1">
        <v>4.8344842170685833</v>
      </c>
      <c r="AI3039" s="1">
        <v>9.4226390903084649</v>
      </c>
      <c r="AJ3039" s="1">
        <v>2.0938787460327148</v>
      </c>
      <c r="AK3039" s="1">
        <v>0</v>
      </c>
      <c r="AL3039" s="1">
        <v>0</v>
      </c>
      <c r="AM3039" s="1">
        <v>23.362921578419233</v>
      </c>
    </row>
    <row r="3040" spans="5:39" x14ac:dyDescent="0.2">
      <c r="E3040" s="1" t="str">
        <f t="shared" si="47"/>
        <v>---31-0---</v>
      </c>
      <c r="F3040" s="1" t="s">
        <v>87</v>
      </c>
      <c r="G3040" s="1" t="s">
        <v>87</v>
      </c>
      <c r="H3040" s="1" t="s">
        <v>87</v>
      </c>
      <c r="I3040" s="1">
        <v>3</v>
      </c>
      <c r="J3040" s="1">
        <v>1</v>
      </c>
      <c r="K3040" s="1" t="s">
        <v>87</v>
      </c>
      <c r="L3040" s="1">
        <v>0</v>
      </c>
      <c r="M3040" s="1" t="s">
        <v>87</v>
      </c>
      <c r="N3040" s="1" t="s">
        <v>87</v>
      </c>
      <c r="O3040" s="1" t="s">
        <v>87</v>
      </c>
      <c r="P3040" s="1">
        <v>1832</v>
      </c>
      <c r="Q3040" s="1">
        <v>4679789</v>
      </c>
      <c r="R3040" s="1">
        <v>76752.206138942784</v>
      </c>
      <c r="S3040" s="1">
        <v>90.413726806640625</v>
      </c>
      <c r="T3040" s="1">
        <v>-478.17653131899272</v>
      </c>
      <c r="U3040" s="1">
        <v>85.826338592035739</v>
      </c>
      <c r="V3040" s="1">
        <v>223.63687133789063</v>
      </c>
      <c r="W3040" s="1">
        <v>-246.975830078125</v>
      </c>
      <c r="X3040" s="1">
        <v>-0.32178336298376914</v>
      </c>
      <c r="Y3040" s="1">
        <v>0.75208519016562503</v>
      </c>
      <c r="Z3040" s="1">
        <v>6.7501547612509887</v>
      </c>
      <c r="AA3040" s="1">
        <v>71.294731450499157</v>
      </c>
      <c r="AB3040" s="1">
        <v>21.180784005432724</v>
      </c>
      <c r="AC3040" s="1">
        <v>2.2244592651506294E-2</v>
      </c>
      <c r="AD3040" s="1">
        <v>0</v>
      </c>
      <c r="AE3040" s="1">
        <v>0</v>
      </c>
      <c r="AF3040" s="1">
        <v>0</v>
      </c>
      <c r="AG3040" s="1">
        <v>1.4236313014382995E-2</v>
      </c>
      <c r="AH3040" s="1">
        <v>12.898758260063435</v>
      </c>
      <c r="AI3040" s="1">
        <v>0</v>
      </c>
      <c r="AJ3040" s="1">
        <v>2.2363688945770264</v>
      </c>
      <c r="AK3040" s="1">
        <v>0</v>
      </c>
      <c r="AL3040" s="1">
        <v>0</v>
      </c>
      <c r="AM3040" s="1">
        <v>-91.175502178688092</v>
      </c>
    </row>
    <row r="3041" spans="5:39" x14ac:dyDescent="0.2">
      <c r="E3041" s="1" t="str">
        <f t="shared" si="47"/>
        <v>---31-1---</v>
      </c>
      <c r="F3041" s="1" t="s">
        <v>87</v>
      </c>
      <c r="G3041" s="1" t="s">
        <v>87</v>
      </c>
      <c r="H3041" s="1" t="s">
        <v>87</v>
      </c>
      <c r="I3041" s="1">
        <v>3</v>
      </c>
      <c r="J3041" s="1">
        <v>1</v>
      </c>
      <c r="K3041" s="1" t="s">
        <v>87</v>
      </c>
      <c r="L3041" s="1">
        <v>1</v>
      </c>
      <c r="M3041" s="1" t="s">
        <v>87</v>
      </c>
      <c r="N3041" s="1" t="s">
        <v>87</v>
      </c>
      <c r="O3041" s="1" t="s">
        <v>87</v>
      </c>
      <c r="P3041" s="1">
        <v>886</v>
      </c>
      <c r="Q3041" s="1">
        <v>2383632</v>
      </c>
      <c r="R3041" s="1">
        <v>78448.920831163516</v>
      </c>
      <c r="S3041" s="1">
        <v>90.765663146972656</v>
      </c>
      <c r="T3041" s="1">
        <v>-375.34042007249809</v>
      </c>
      <c r="U3041" s="1">
        <v>78.566560270470106</v>
      </c>
      <c r="V3041" s="1">
        <v>219.29161071777344</v>
      </c>
      <c r="W3041" s="1">
        <v>-170.12043762207031</v>
      </c>
      <c r="X3041" s="1">
        <v>-0.21685503869224759</v>
      </c>
      <c r="Y3041" s="1">
        <v>1.2932784926532284</v>
      </c>
      <c r="Z3041" s="1">
        <v>4.677861347724817</v>
      </c>
      <c r="AA3041" s="1">
        <v>61.39827792209536</v>
      </c>
      <c r="AB3041" s="1">
        <v>32.096145713767896</v>
      </c>
      <c r="AC3041" s="1">
        <v>0.53443652375870099</v>
      </c>
      <c r="AD3041" s="1">
        <v>0</v>
      </c>
      <c r="AE3041" s="1">
        <v>0</v>
      </c>
      <c r="AF3041" s="1">
        <v>0</v>
      </c>
      <c r="AG3041" s="1">
        <v>-3.4771842660876406E-2</v>
      </c>
      <c r="AH3041" s="1">
        <v>9.2786189385038895</v>
      </c>
      <c r="AI3041" s="1">
        <v>0</v>
      </c>
      <c r="AJ3041" s="1">
        <v>2.1929161548614502</v>
      </c>
      <c r="AK3041" s="1">
        <v>0</v>
      </c>
      <c r="AL3041" s="1">
        <v>0</v>
      </c>
      <c r="AM3041" s="1">
        <v>-101.88203542625132</v>
      </c>
    </row>
    <row r="3042" spans="5:39" x14ac:dyDescent="0.2">
      <c r="E3042" s="1" t="str">
        <f t="shared" si="47"/>
        <v>--0--0--0-</v>
      </c>
      <c r="F3042" s="1" t="s">
        <v>87</v>
      </c>
      <c r="G3042" s="1" t="s">
        <v>87</v>
      </c>
      <c r="H3042" s="1">
        <v>0</v>
      </c>
      <c r="I3042" s="1" t="s">
        <v>87</v>
      </c>
      <c r="J3042" s="1" t="s">
        <v>87</v>
      </c>
      <c r="K3042" s="1">
        <v>0</v>
      </c>
      <c r="L3042" s="1" t="s">
        <v>87</v>
      </c>
      <c r="M3042" s="1" t="s">
        <v>87</v>
      </c>
      <c r="N3042" s="1">
        <v>0</v>
      </c>
      <c r="O3042" s="1" t="s">
        <v>87</v>
      </c>
      <c r="P3042" s="1">
        <v>3590</v>
      </c>
      <c r="Q3042" s="1">
        <v>12145694</v>
      </c>
      <c r="R3042" s="1">
        <v>21362.008215930127</v>
      </c>
      <c r="S3042" s="1">
        <v>29.273250579833984</v>
      </c>
      <c r="T3042" s="1">
        <v>-165.80487280117808</v>
      </c>
      <c r="U3042" s="1">
        <v>68.733170002770464</v>
      </c>
      <c r="V3042" s="1">
        <v>154.28813171386719</v>
      </c>
      <c r="W3042" s="1">
        <v>45.625873565673828</v>
      </c>
      <c r="X3042" s="1">
        <v>0.21358419631937786</v>
      </c>
      <c r="Y3042" s="1">
        <v>0.24574964592389698</v>
      </c>
      <c r="Z3042" s="1">
        <v>3.5707798994441977</v>
      </c>
      <c r="AA3042" s="1">
        <v>29.179279504324739</v>
      </c>
      <c r="AB3042" s="1">
        <v>51.692871564193865</v>
      </c>
      <c r="AC3042" s="1">
        <v>14.638183705270361</v>
      </c>
      <c r="AD3042" s="1">
        <v>0.67313568084293907</v>
      </c>
      <c r="AE3042" s="1">
        <v>0.24574964592389698</v>
      </c>
      <c r="AF3042" s="1">
        <v>3.5070124440810049</v>
      </c>
      <c r="AG3042" s="1">
        <v>-16.57046713228198</v>
      </c>
      <c r="AH3042" s="1">
        <v>2.447485183362839</v>
      </c>
      <c r="AI3042" s="1">
        <v>3.4321360755546064</v>
      </c>
      <c r="AJ3042" s="1">
        <v>1.5428812503814697</v>
      </c>
      <c r="AK3042" s="1">
        <v>0</v>
      </c>
      <c r="AL3042" s="1">
        <v>0</v>
      </c>
      <c r="AM3042" s="1">
        <v>-0.89970701812083165</v>
      </c>
    </row>
    <row r="3043" spans="5:39" x14ac:dyDescent="0.2">
      <c r="E3043" s="1" t="str">
        <f t="shared" si="47"/>
        <v>--1--0--0-</v>
      </c>
      <c r="F3043" s="1" t="s">
        <v>87</v>
      </c>
      <c r="G3043" s="1" t="s">
        <v>87</v>
      </c>
      <c r="H3043" s="1">
        <v>1</v>
      </c>
      <c r="I3043" s="1" t="s">
        <v>87</v>
      </c>
      <c r="J3043" s="1" t="s">
        <v>87</v>
      </c>
      <c r="K3043" s="1">
        <v>0</v>
      </c>
      <c r="L3043" s="1" t="s">
        <v>87</v>
      </c>
      <c r="M3043" s="1" t="s">
        <v>87</v>
      </c>
      <c r="N3043" s="1">
        <v>0</v>
      </c>
      <c r="O3043" s="1" t="s">
        <v>87</v>
      </c>
      <c r="P3043" s="1">
        <v>6302</v>
      </c>
      <c r="Q3043" s="1">
        <v>14029404</v>
      </c>
      <c r="R3043" s="1">
        <v>42937.478042451214</v>
      </c>
      <c r="S3043" s="1">
        <v>55.442161560058594</v>
      </c>
      <c r="T3043" s="1">
        <v>-260.84197060231133</v>
      </c>
      <c r="U3043" s="1">
        <v>76.494091863774443</v>
      </c>
      <c r="V3043" s="1">
        <v>221.24978637695313</v>
      </c>
      <c r="W3043" s="1">
        <v>50.479251861572266</v>
      </c>
      <c r="X3043" s="1">
        <v>0.11756454771671659</v>
      </c>
      <c r="Y3043" s="1">
        <v>0.12323403046914895</v>
      </c>
      <c r="Z3043" s="1">
        <v>2.1363345157071536</v>
      </c>
      <c r="AA3043" s="1">
        <v>33.395338818384587</v>
      </c>
      <c r="AB3043" s="1">
        <v>55.025473640933001</v>
      </c>
      <c r="AC3043" s="1">
        <v>9.1893853794501901</v>
      </c>
      <c r="AD3043" s="1">
        <v>0.13023361505592113</v>
      </c>
      <c r="AE3043" s="1">
        <v>0.10105917542897759</v>
      </c>
      <c r="AF3043" s="1">
        <v>1.5348977048490442</v>
      </c>
      <c r="AG3043" s="1">
        <v>-12.388930963200202</v>
      </c>
      <c r="AH3043" s="1">
        <v>6.0326383951177158</v>
      </c>
      <c r="AI3043" s="1">
        <v>1.9152101929100731</v>
      </c>
      <c r="AJ3043" s="1">
        <v>2.2124979496002197</v>
      </c>
      <c r="AK3043" s="1">
        <v>0</v>
      </c>
      <c r="AL3043" s="1">
        <v>0</v>
      </c>
      <c r="AM3043" s="1">
        <v>18.01843109042996</v>
      </c>
    </row>
    <row r="3044" spans="5:39" x14ac:dyDescent="0.2">
      <c r="E3044" s="1" t="str">
        <f t="shared" si="47"/>
        <v>--0--0--1-</v>
      </c>
      <c r="F3044" s="1" t="s">
        <v>87</v>
      </c>
      <c r="G3044" s="1" t="s">
        <v>87</v>
      </c>
      <c r="H3044" s="1">
        <v>0</v>
      </c>
      <c r="I3044" s="1" t="s">
        <v>87</v>
      </c>
      <c r="J3044" s="1" t="s">
        <v>87</v>
      </c>
      <c r="K3044" s="1">
        <v>0</v>
      </c>
      <c r="L3044" s="1" t="s">
        <v>87</v>
      </c>
      <c r="M3044" s="1" t="s">
        <v>87</v>
      </c>
      <c r="N3044" s="1">
        <v>1</v>
      </c>
      <c r="O3044" s="1" t="s">
        <v>87</v>
      </c>
      <c r="P3044" s="1">
        <v>1133</v>
      </c>
      <c r="Q3044" s="1">
        <v>4206827</v>
      </c>
      <c r="R3044" s="1">
        <v>22758.261782577869</v>
      </c>
      <c r="S3044" s="1">
        <v>32.591182708740234</v>
      </c>
      <c r="T3044" s="1">
        <v>-298.03379177162901</v>
      </c>
      <c r="U3044" s="1">
        <v>60.44089299909357</v>
      </c>
      <c r="V3044" s="1">
        <v>150.51707458496094</v>
      </c>
      <c r="W3044" s="1">
        <v>-67.803497314453125</v>
      </c>
      <c r="X3044" s="1">
        <v>-0.29792915628714112</v>
      </c>
      <c r="Y3044" s="1">
        <v>0.73639824028893985</v>
      </c>
      <c r="Z3044" s="1">
        <v>19.019560347977229</v>
      </c>
      <c r="AA3044" s="1">
        <v>47.439317091004696</v>
      </c>
      <c r="AB3044" s="1">
        <v>32.070893335998839</v>
      </c>
      <c r="AC3044" s="1">
        <v>0.73383098473029673</v>
      </c>
      <c r="AD3044" s="1">
        <v>0</v>
      </c>
      <c r="AE3044" s="1">
        <v>0.73639824028893985</v>
      </c>
      <c r="AF3044" s="1">
        <v>18.601668193153653</v>
      </c>
      <c r="AG3044" s="1">
        <v>0.75573676030095882</v>
      </c>
      <c r="AH3044" s="1">
        <v>2.7021387735159896</v>
      </c>
      <c r="AI3044" s="1">
        <v>13.996229415570323</v>
      </c>
      <c r="AJ3044" s="1">
        <v>1.5051707029342651</v>
      </c>
      <c r="AK3044" s="1">
        <v>0</v>
      </c>
      <c r="AL3044" s="1">
        <v>0</v>
      </c>
      <c r="AM3044" s="1">
        <v>1.8182206197676267</v>
      </c>
    </row>
    <row r="3045" spans="5:39" x14ac:dyDescent="0.2">
      <c r="E3045" s="1" t="str">
        <f t="shared" si="47"/>
        <v>--1--0--1-</v>
      </c>
      <c r="F3045" s="1" t="s">
        <v>87</v>
      </c>
      <c r="G3045" s="1" t="s">
        <v>87</v>
      </c>
      <c r="H3045" s="1">
        <v>1</v>
      </c>
      <c r="I3045" s="1" t="s">
        <v>87</v>
      </c>
      <c r="J3045" s="1" t="s">
        <v>87</v>
      </c>
      <c r="K3045" s="1">
        <v>0</v>
      </c>
      <c r="L3045" s="1" t="s">
        <v>87</v>
      </c>
      <c r="M3045" s="1" t="s">
        <v>87</v>
      </c>
      <c r="N3045" s="1">
        <v>1</v>
      </c>
      <c r="O3045" s="1" t="s">
        <v>87</v>
      </c>
      <c r="P3045" s="1">
        <v>1888</v>
      </c>
      <c r="Q3045" s="1">
        <v>4409054</v>
      </c>
      <c r="R3045" s="1">
        <v>41095.911056818499</v>
      </c>
      <c r="S3045" s="1">
        <v>56.327457427978516</v>
      </c>
      <c r="T3045" s="1">
        <v>-372.23755131084135</v>
      </c>
      <c r="U3045" s="1">
        <v>72.462945674932399</v>
      </c>
      <c r="V3045" s="1">
        <v>215.06660461425781</v>
      </c>
      <c r="W3045" s="1">
        <v>-52.738727569580078</v>
      </c>
      <c r="X3045" s="1">
        <v>-0.1283308392814663</v>
      </c>
      <c r="Y3045" s="1">
        <v>0.3863413784453536</v>
      </c>
      <c r="Z3045" s="1">
        <v>6.1730475516970307</v>
      </c>
      <c r="AA3045" s="1">
        <v>52.484410488054813</v>
      </c>
      <c r="AB3045" s="1">
        <v>39.693639497270844</v>
      </c>
      <c r="AC3045" s="1">
        <v>1.2215091944893393</v>
      </c>
      <c r="AD3045" s="1">
        <v>4.1051890042625924E-2</v>
      </c>
      <c r="AE3045" s="1">
        <v>0.28121678709310433</v>
      </c>
      <c r="AF3045" s="1">
        <v>5.4250639706385995</v>
      </c>
      <c r="AG3045" s="1">
        <v>-3.6402179746841519</v>
      </c>
      <c r="AH3045" s="1">
        <v>6.1077664516171684</v>
      </c>
      <c r="AI3045" s="1">
        <v>8.5039075919778426</v>
      </c>
      <c r="AJ3045" s="1">
        <v>2.1506659984588623</v>
      </c>
      <c r="AK3045" s="1">
        <v>0</v>
      </c>
      <c r="AL3045" s="1">
        <v>0</v>
      </c>
      <c r="AM3045" s="1">
        <v>20.997811236347268</v>
      </c>
    </row>
    <row r="3046" spans="5:39" x14ac:dyDescent="0.2">
      <c r="E3046" s="1" t="str">
        <f t="shared" si="47"/>
        <v>--1--1--0-</v>
      </c>
      <c r="F3046" s="1" t="s">
        <v>87</v>
      </c>
      <c r="G3046" s="1" t="s">
        <v>87</v>
      </c>
      <c r="H3046" s="1">
        <v>1</v>
      </c>
      <c r="I3046" s="1" t="s">
        <v>87</v>
      </c>
      <c r="J3046" s="1" t="s">
        <v>87</v>
      </c>
      <c r="K3046" s="1">
        <v>1</v>
      </c>
      <c r="L3046" s="1" t="s">
        <v>87</v>
      </c>
      <c r="M3046" s="1" t="s">
        <v>87</v>
      </c>
      <c r="N3046" s="1">
        <v>0</v>
      </c>
      <c r="O3046" s="1" t="s">
        <v>87</v>
      </c>
      <c r="P3046" s="1">
        <v>2173</v>
      </c>
      <c r="Q3046" s="1">
        <v>4655501</v>
      </c>
      <c r="R3046" s="1">
        <v>56964.001599629672</v>
      </c>
      <c r="S3046" s="1">
        <v>68.421951293945313</v>
      </c>
      <c r="T3046" s="1">
        <v>-408.05270384337769</v>
      </c>
      <c r="U3046" s="1">
        <v>84.165045215041133</v>
      </c>
      <c r="V3046" s="1">
        <v>256.07196044921875</v>
      </c>
      <c r="W3046" s="1">
        <v>-83.758071899414063</v>
      </c>
      <c r="X3046" s="1">
        <v>-0.14703684703912825</v>
      </c>
      <c r="Y3046" s="1">
        <v>1.3932335102065276</v>
      </c>
      <c r="Z3046" s="1">
        <v>7.7307469163898803</v>
      </c>
      <c r="AA3046" s="1">
        <v>42.775288846463575</v>
      </c>
      <c r="AB3046" s="1">
        <v>41.057364180568321</v>
      </c>
      <c r="AC3046" s="1">
        <v>6.7155607957124275</v>
      </c>
      <c r="AD3046" s="1">
        <v>0.32780575065927381</v>
      </c>
      <c r="AE3046" s="1">
        <v>0.61239381110647384</v>
      </c>
      <c r="AF3046" s="1">
        <v>4.1443445077124892</v>
      </c>
      <c r="AG3046" s="1">
        <v>-3.8140594476517715</v>
      </c>
      <c r="AH3046" s="1">
        <v>10.914890137612744</v>
      </c>
      <c r="AI3046" s="1">
        <v>18.68430378300334</v>
      </c>
      <c r="AJ3046" s="1">
        <v>2.5607197284698486</v>
      </c>
      <c r="AK3046" s="1">
        <v>0</v>
      </c>
      <c r="AL3046" s="1">
        <v>0</v>
      </c>
      <c r="AM3046" s="1">
        <v>-41.727512992765192</v>
      </c>
    </row>
    <row r="3047" spans="5:39" x14ac:dyDescent="0.2">
      <c r="E3047" s="1" t="str">
        <f t="shared" si="47"/>
        <v>--1--1--1-</v>
      </c>
      <c r="F3047" s="1" t="s">
        <v>87</v>
      </c>
      <c r="G3047" s="1" t="s">
        <v>87</v>
      </c>
      <c r="H3047" s="1">
        <v>1</v>
      </c>
      <c r="I3047" s="1" t="s">
        <v>87</v>
      </c>
      <c r="J3047" s="1" t="s">
        <v>87</v>
      </c>
      <c r="K3047" s="1">
        <v>1</v>
      </c>
      <c r="L3047" s="1" t="s">
        <v>87</v>
      </c>
      <c r="M3047" s="1" t="s">
        <v>87</v>
      </c>
      <c r="N3047" s="1">
        <v>1</v>
      </c>
      <c r="O3047" s="1" t="s">
        <v>87</v>
      </c>
      <c r="P3047" s="1">
        <v>798</v>
      </c>
      <c r="Q3047" s="1">
        <v>1673198</v>
      </c>
      <c r="R3047" s="1">
        <v>53663.020822485843</v>
      </c>
      <c r="S3047" s="1">
        <v>67.323883056640625</v>
      </c>
      <c r="T3047" s="1">
        <v>-523.12340900097865</v>
      </c>
      <c r="U3047" s="1">
        <v>75.49513132722366</v>
      </c>
      <c r="V3047" s="1">
        <v>244.81239318847656</v>
      </c>
      <c r="W3047" s="1">
        <v>-210.86660766601563</v>
      </c>
      <c r="X3047" s="1">
        <v>-0.39294583948889145</v>
      </c>
      <c r="Y3047" s="1">
        <v>1.8728805556784074</v>
      </c>
      <c r="Z3047" s="1">
        <v>15.316597318428544</v>
      </c>
      <c r="AA3047" s="1">
        <v>51.641945543802947</v>
      </c>
      <c r="AB3047" s="1">
        <v>29.109465825323721</v>
      </c>
      <c r="AC3047" s="1">
        <v>2.0591107567663842</v>
      </c>
      <c r="AD3047" s="1">
        <v>0</v>
      </c>
      <c r="AE3047" s="1">
        <v>0.56251561381259119</v>
      </c>
      <c r="AF3047" s="1">
        <v>6.8165871582442721</v>
      </c>
      <c r="AG3047" s="1">
        <v>-9.3436445482159236E-2</v>
      </c>
      <c r="AH3047" s="1">
        <v>10.999183113704857</v>
      </c>
      <c r="AI3047" s="1">
        <v>20.987909113028323</v>
      </c>
      <c r="AJ3047" s="1">
        <v>2.4481239318847656</v>
      </c>
      <c r="AK3047" s="1">
        <v>0</v>
      </c>
      <c r="AL3047" s="1">
        <v>0</v>
      </c>
      <c r="AM3047" s="1">
        <v>-39.944373380374287</v>
      </c>
    </row>
    <row r="3048" spans="5:39" x14ac:dyDescent="0.2">
      <c r="E3048" s="1" t="str">
        <f t="shared" si="47"/>
        <v>---1-0--0-</v>
      </c>
      <c r="F3048" s="1" t="s">
        <v>87</v>
      </c>
      <c r="G3048" s="1" t="s">
        <v>87</v>
      </c>
      <c r="H3048" s="1" t="s">
        <v>87</v>
      </c>
      <c r="I3048" s="1">
        <v>1</v>
      </c>
      <c r="J3048" s="1" t="s">
        <v>87</v>
      </c>
      <c r="K3048" s="1">
        <v>0</v>
      </c>
      <c r="L3048" s="1" t="s">
        <v>87</v>
      </c>
      <c r="M3048" s="1" t="s">
        <v>87</v>
      </c>
      <c r="N3048" s="1">
        <v>0</v>
      </c>
      <c r="O3048" s="1" t="s">
        <v>87</v>
      </c>
      <c r="P3048" s="1">
        <v>3821</v>
      </c>
      <c r="Q3048" s="1">
        <v>10544714</v>
      </c>
      <c r="R3048" s="1">
        <v>15466.910653180803</v>
      </c>
      <c r="S3048" s="1">
        <v>14.471776962280273</v>
      </c>
      <c r="T3048" s="1">
        <v>-134.34177495151891</v>
      </c>
      <c r="U3048" s="1">
        <v>64.685819840211138</v>
      </c>
      <c r="V3048" s="1">
        <v>168.51423645019531</v>
      </c>
      <c r="W3048" s="1">
        <v>78.648155212402344</v>
      </c>
      <c r="X3048" s="1">
        <v>0.50849298205668625</v>
      </c>
      <c r="Y3048" s="1">
        <v>0.31539973488138229</v>
      </c>
      <c r="Z3048" s="1">
        <v>3.5626286308002282</v>
      </c>
      <c r="AA3048" s="1">
        <v>19.002193895443725</v>
      </c>
      <c r="AB3048" s="1">
        <v>53.955194991537937</v>
      </c>
      <c r="AC3048" s="1">
        <v>22.215974752847732</v>
      </c>
      <c r="AD3048" s="1">
        <v>0.94860799448899225</v>
      </c>
      <c r="AE3048" s="1">
        <v>0.31539973488138229</v>
      </c>
      <c r="AF3048" s="1">
        <v>3.5626286308002282</v>
      </c>
      <c r="AG3048" s="1">
        <v>-31.921672464074554</v>
      </c>
      <c r="AH3048" s="1">
        <v>1.7928298612472759</v>
      </c>
      <c r="AI3048" s="1">
        <v>3.3468450485270895</v>
      </c>
      <c r="AJ3048" s="1">
        <v>1.6851423978805542</v>
      </c>
      <c r="AK3048" s="1">
        <v>0</v>
      </c>
      <c r="AL3048" s="1">
        <v>0</v>
      </c>
      <c r="AM3048" s="1">
        <v>6.5718616673305768</v>
      </c>
    </row>
    <row r="3049" spans="5:39" x14ac:dyDescent="0.2">
      <c r="E3049" s="1" t="str">
        <f t="shared" si="47"/>
        <v>---2-0--0-</v>
      </c>
      <c r="F3049" s="1" t="s">
        <v>87</v>
      </c>
      <c r="G3049" s="1" t="s">
        <v>87</v>
      </c>
      <c r="H3049" s="1" t="s">
        <v>87</v>
      </c>
      <c r="I3049" s="1">
        <v>2</v>
      </c>
      <c r="J3049" s="1" t="s">
        <v>87</v>
      </c>
      <c r="K3049" s="1">
        <v>0</v>
      </c>
      <c r="L3049" s="1" t="s">
        <v>87</v>
      </c>
      <c r="M3049" s="1" t="s">
        <v>87</v>
      </c>
      <c r="N3049" s="1">
        <v>0</v>
      </c>
      <c r="O3049" s="1" t="s">
        <v>87</v>
      </c>
      <c r="P3049" s="1">
        <v>4589</v>
      </c>
      <c r="Q3049" s="1">
        <v>11779460</v>
      </c>
      <c r="R3049" s="1">
        <v>34431.570269050622</v>
      </c>
      <c r="S3049" s="1">
        <v>53.644340515136719</v>
      </c>
      <c r="T3049" s="1">
        <v>-242.1794369957949</v>
      </c>
      <c r="U3049" s="1">
        <v>76.47618250868922</v>
      </c>
      <c r="V3049" s="1">
        <v>201.22679138183594</v>
      </c>
      <c r="W3049" s="1">
        <v>65.80206298828125</v>
      </c>
      <c r="X3049" s="1">
        <v>0.19110967775823023</v>
      </c>
      <c r="Y3049" s="1">
        <v>9.1413358507096254E-2</v>
      </c>
      <c r="Z3049" s="1">
        <v>2.2549335877875558</v>
      </c>
      <c r="AA3049" s="1">
        <v>32.970255003200485</v>
      </c>
      <c r="AB3049" s="1">
        <v>58.649725878775428</v>
      </c>
      <c r="AC3049" s="1">
        <v>6.0336721717294335</v>
      </c>
      <c r="AD3049" s="1">
        <v>0</v>
      </c>
      <c r="AE3049" s="1">
        <v>9.1413358507096254E-2</v>
      </c>
      <c r="AF3049" s="1">
        <v>2.2549335877875558</v>
      </c>
      <c r="AG3049" s="1">
        <v>-3.0373098879878229</v>
      </c>
      <c r="AH3049" s="1">
        <v>4.8288425556537682</v>
      </c>
      <c r="AI3049" s="1">
        <v>2.8238483124240159</v>
      </c>
      <c r="AJ3049" s="1">
        <v>2.01226806640625</v>
      </c>
      <c r="AK3049" s="1">
        <v>0</v>
      </c>
      <c r="AL3049" s="1">
        <v>0</v>
      </c>
      <c r="AM3049" s="1">
        <v>25.66313789946248</v>
      </c>
    </row>
    <row r="3050" spans="5:39" x14ac:dyDescent="0.2">
      <c r="E3050" s="1" t="str">
        <f t="shared" si="47"/>
        <v>---3-0--0-</v>
      </c>
      <c r="F3050" s="1" t="s">
        <v>87</v>
      </c>
      <c r="G3050" s="1" t="s">
        <v>87</v>
      </c>
      <c r="H3050" s="1" t="s">
        <v>87</v>
      </c>
      <c r="I3050" s="1">
        <v>3</v>
      </c>
      <c r="J3050" s="1" t="s">
        <v>87</v>
      </c>
      <c r="K3050" s="1">
        <v>0</v>
      </c>
      <c r="L3050" s="1" t="s">
        <v>87</v>
      </c>
      <c r="M3050" s="1" t="s">
        <v>87</v>
      </c>
      <c r="N3050" s="1">
        <v>0</v>
      </c>
      <c r="O3050" s="1" t="s">
        <v>87</v>
      </c>
      <c r="P3050" s="1">
        <v>1482</v>
      </c>
      <c r="Q3050" s="1">
        <v>3850924</v>
      </c>
      <c r="R3050" s="1">
        <v>76128.271342678912</v>
      </c>
      <c r="S3050" s="1">
        <v>90.591850280761719</v>
      </c>
      <c r="T3050" s="1">
        <v>-364.57069743712634</v>
      </c>
      <c r="U3050" s="1">
        <v>84.404928788331475</v>
      </c>
      <c r="V3050" s="1">
        <v>215.7044677734375</v>
      </c>
      <c r="W3050" s="1">
        <v>-88.83148193359375</v>
      </c>
      <c r="X3050" s="1">
        <v>-0.11668658747514891</v>
      </c>
      <c r="Y3050" s="1">
        <v>8.0785806211704003E-2</v>
      </c>
      <c r="Z3050" s="1">
        <v>2.3922310593509506</v>
      </c>
      <c r="AA3050" s="1">
        <v>60.810028969670661</v>
      </c>
      <c r="AB3050" s="1">
        <v>36.359117967531951</v>
      </c>
      <c r="AC3050" s="1">
        <v>0.35783619723474158</v>
      </c>
      <c r="AD3050" s="1">
        <v>0</v>
      </c>
      <c r="AE3050" s="1">
        <v>0</v>
      </c>
      <c r="AF3050" s="1">
        <v>0</v>
      </c>
      <c r="AG3050" s="1">
        <v>-0.697588224463349</v>
      </c>
      <c r="AH3050" s="1">
        <v>10.016996302586978</v>
      </c>
      <c r="AI3050" s="1">
        <v>0</v>
      </c>
      <c r="AJ3050" s="1">
        <v>2.1570446491241455</v>
      </c>
      <c r="AK3050" s="1">
        <v>0</v>
      </c>
      <c r="AL3050" s="1">
        <v>0</v>
      </c>
      <c r="AM3050" s="1">
        <v>-33.689583333431614</v>
      </c>
    </row>
    <row r="3051" spans="5:39" x14ac:dyDescent="0.2">
      <c r="E3051" s="1" t="str">
        <f t="shared" si="47"/>
        <v>---1-0--1-</v>
      </c>
      <c r="F3051" s="1" t="s">
        <v>87</v>
      </c>
      <c r="G3051" s="1" t="s">
        <v>87</v>
      </c>
      <c r="H3051" s="1" t="s">
        <v>87</v>
      </c>
      <c r="I3051" s="1">
        <v>1</v>
      </c>
      <c r="J3051" s="1" t="s">
        <v>87</v>
      </c>
      <c r="K3051" s="1">
        <v>0</v>
      </c>
      <c r="L3051" s="1" t="s">
        <v>87</v>
      </c>
      <c r="M3051" s="1" t="s">
        <v>87</v>
      </c>
      <c r="N3051" s="1">
        <v>1</v>
      </c>
      <c r="O3051" s="1" t="s">
        <v>87</v>
      </c>
      <c r="P3051" s="1">
        <v>1030</v>
      </c>
      <c r="Q3051" s="1">
        <v>3171723</v>
      </c>
      <c r="R3051" s="1">
        <v>15614.481276774322</v>
      </c>
      <c r="S3051" s="1">
        <v>15.38605785369873</v>
      </c>
      <c r="T3051" s="1">
        <v>-249.60742012643212</v>
      </c>
      <c r="U3051" s="1">
        <v>56.896815815854907</v>
      </c>
      <c r="V3051" s="1">
        <v>164.74685668945313</v>
      </c>
      <c r="W3051" s="1">
        <v>-10.035192489624023</v>
      </c>
      <c r="X3051" s="1">
        <v>-6.4268497375899486E-2</v>
      </c>
      <c r="Y3051" s="1">
        <v>1.1662430798654233</v>
      </c>
      <c r="Z3051" s="1">
        <v>16.864745124337784</v>
      </c>
      <c r="AA3051" s="1">
        <v>32.453590682414571</v>
      </c>
      <c r="AB3051" s="1">
        <v>46.94060609958688</v>
      </c>
      <c r="AC3051" s="1">
        <v>2.5177482396791904</v>
      </c>
      <c r="AD3051" s="1">
        <v>5.7066774116150742E-2</v>
      </c>
      <c r="AE3051" s="1">
        <v>1.1662430798654233</v>
      </c>
      <c r="AF3051" s="1">
        <v>16.864745124337784</v>
      </c>
      <c r="AG3051" s="1">
        <v>-5.5681266396231308</v>
      </c>
      <c r="AH3051" s="1">
        <v>1.8427510112357672</v>
      </c>
      <c r="AI3051" s="1">
        <v>14.834154955781736</v>
      </c>
      <c r="AJ3051" s="1">
        <v>1.6474685668945313</v>
      </c>
      <c r="AK3051" s="1">
        <v>0</v>
      </c>
      <c r="AL3051" s="1">
        <v>0</v>
      </c>
      <c r="AM3051" s="1">
        <v>6.8197725728001277</v>
      </c>
    </row>
    <row r="3052" spans="5:39" x14ac:dyDescent="0.2">
      <c r="E3052" s="1" t="str">
        <f t="shared" si="47"/>
        <v>---2-0--1-</v>
      </c>
      <c r="F3052" s="1" t="s">
        <v>87</v>
      </c>
      <c r="G3052" s="1" t="s">
        <v>87</v>
      </c>
      <c r="H3052" s="1" t="s">
        <v>87</v>
      </c>
      <c r="I3052" s="1">
        <v>2</v>
      </c>
      <c r="J3052" s="1" t="s">
        <v>87</v>
      </c>
      <c r="K3052" s="1">
        <v>0</v>
      </c>
      <c r="L3052" s="1" t="s">
        <v>87</v>
      </c>
      <c r="M3052" s="1" t="s">
        <v>87</v>
      </c>
      <c r="N3052" s="1">
        <v>1</v>
      </c>
      <c r="O3052" s="1" t="s">
        <v>87</v>
      </c>
      <c r="P3052" s="1">
        <v>1550</v>
      </c>
      <c r="Q3052" s="1">
        <v>4240776</v>
      </c>
      <c r="R3052" s="1">
        <v>33811.194576976159</v>
      </c>
      <c r="S3052" s="1">
        <v>53.948280334472656</v>
      </c>
      <c r="T3052" s="1">
        <v>-360.00232264704653</v>
      </c>
      <c r="U3052" s="1">
        <v>70.50539685808279</v>
      </c>
      <c r="V3052" s="1">
        <v>193.97230529785156</v>
      </c>
      <c r="W3052" s="1">
        <v>-52.718582153320313</v>
      </c>
      <c r="X3052" s="1">
        <v>-0.15592049560183005</v>
      </c>
      <c r="Y3052" s="1">
        <v>0.15063280871236773</v>
      </c>
      <c r="Z3052" s="1">
        <v>11.479762194466296</v>
      </c>
      <c r="AA3052" s="1">
        <v>54.599936426729442</v>
      </c>
      <c r="AB3052" s="1">
        <v>33.654783935770247</v>
      </c>
      <c r="AC3052" s="1">
        <v>0.11488463432164302</v>
      </c>
      <c r="AD3052" s="1">
        <v>0</v>
      </c>
      <c r="AE3052" s="1">
        <v>0.15063280871236773</v>
      </c>
      <c r="AF3052" s="1">
        <v>11.479762194466296</v>
      </c>
      <c r="AG3052" s="1">
        <v>0.55284362320967784</v>
      </c>
      <c r="AH3052" s="1">
        <v>5.089066356965013</v>
      </c>
      <c r="AI3052" s="1">
        <v>11.630907439779607</v>
      </c>
      <c r="AJ3052" s="1">
        <v>1.939723014831543</v>
      </c>
      <c r="AK3052" s="1">
        <v>0</v>
      </c>
      <c r="AL3052" s="1">
        <v>0</v>
      </c>
      <c r="AM3052" s="1">
        <v>25.533219513798329</v>
      </c>
    </row>
    <row r="3053" spans="5:39" x14ac:dyDescent="0.2">
      <c r="E3053" s="1" t="str">
        <f t="shared" si="47"/>
        <v>---3-0--1-</v>
      </c>
      <c r="F3053" s="1" t="s">
        <v>87</v>
      </c>
      <c r="G3053" s="1" t="s">
        <v>87</v>
      </c>
      <c r="H3053" s="1" t="s">
        <v>87</v>
      </c>
      <c r="I3053" s="1">
        <v>3</v>
      </c>
      <c r="J3053" s="1" t="s">
        <v>87</v>
      </c>
      <c r="K3053" s="1">
        <v>0</v>
      </c>
      <c r="L3053" s="1" t="s">
        <v>87</v>
      </c>
      <c r="M3053" s="1" t="s">
        <v>87</v>
      </c>
      <c r="N3053" s="1">
        <v>1</v>
      </c>
      <c r="O3053" s="1" t="s">
        <v>87</v>
      </c>
      <c r="P3053" s="1">
        <v>441</v>
      </c>
      <c r="Q3053" s="1">
        <v>1203382</v>
      </c>
      <c r="R3053" s="1">
        <v>69822.92345800552</v>
      </c>
      <c r="S3053" s="1">
        <v>89.641860961914063</v>
      </c>
      <c r="T3053" s="1">
        <v>-479.16394086251591</v>
      </c>
      <c r="U3053" s="1">
        <v>78.36155670967176</v>
      </c>
      <c r="V3053" s="1">
        <v>196.37579345703125</v>
      </c>
      <c r="W3053" s="1">
        <v>-218.02630615234375</v>
      </c>
      <c r="X3053" s="1">
        <v>-0.31225605482341923</v>
      </c>
      <c r="Y3053" s="1">
        <v>0.38516447811251953</v>
      </c>
      <c r="Z3053" s="1">
        <v>4.2014090288869204</v>
      </c>
      <c r="AA3053" s="1">
        <v>80.187089386412623</v>
      </c>
      <c r="AB3053" s="1">
        <v>15.226337106587934</v>
      </c>
      <c r="AC3053" s="1">
        <v>0</v>
      </c>
      <c r="AD3053" s="1">
        <v>0</v>
      </c>
      <c r="AE3053" s="1">
        <v>0</v>
      </c>
      <c r="AF3053" s="1">
        <v>0</v>
      </c>
      <c r="AG3053" s="1">
        <v>2.0321095045482593</v>
      </c>
      <c r="AH3053" s="1">
        <v>9.0333877522748658</v>
      </c>
      <c r="AI3053" s="1">
        <v>0</v>
      </c>
      <c r="AJ3053" s="1">
        <v>1.9637579917907715</v>
      </c>
      <c r="AK3053" s="1">
        <v>0</v>
      </c>
      <c r="AL3053" s="1">
        <v>0</v>
      </c>
      <c r="AM3053" s="1">
        <v>-24.665210899539758</v>
      </c>
    </row>
    <row r="3054" spans="5:39" x14ac:dyDescent="0.2">
      <c r="E3054" s="1" t="str">
        <f t="shared" si="47"/>
        <v>---1-1--0-</v>
      </c>
      <c r="F3054" s="1" t="s">
        <v>87</v>
      </c>
      <c r="G3054" s="1" t="s">
        <v>87</v>
      </c>
      <c r="H3054" s="1" t="s">
        <v>87</v>
      </c>
      <c r="I3054" s="1">
        <v>1</v>
      </c>
      <c r="J3054" s="1" t="s">
        <v>87</v>
      </c>
      <c r="K3054" s="1">
        <v>1</v>
      </c>
      <c r="L3054" s="1" t="s">
        <v>87</v>
      </c>
      <c r="M3054" s="1" t="s">
        <v>87</v>
      </c>
      <c r="N3054" s="1">
        <v>0</v>
      </c>
      <c r="O3054" s="1" t="s">
        <v>87</v>
      </c>
      <c r="P3054" s="1">
        <v>269</v>
      </c>
      <c r="Q3054" s="1">
        <v>391059</v>
      </c>
      <c r="R3054" s="1">
        <v>22932.040312673689</v>
      </c>
      <c r="S3054" s="1">
        <v>18.344804763793945</v>
      </c>
      <c r="T3054" s="1">
        <v>-281.94140470053736</v>
      </c>
      <c r="U3054" s="1">
        <v>80.314468017703362</v>
      </c>
      <c r="V3054" s="1">
        <v>273.64718627929688</v>
      </c>
      <c r="W3054" s="1">
        <v>130.44168090820313</v>
      </c>
      <c r="X3054" s="1">
        <v>0.56881847026979471</v>
      </c>
      <c r="Y3054" s="1">
        <v>0</v>
      </c>
      <c r="Z3054" s="1">
        <v>4.9626782659394113</v>
      </c>
      <c r="AA3054" s="1">
        <v>22.717799615914732</v>
      </c>
      <c r="AB3054" s="1">
        <v>41.596280868104301</v>
      </c>
      <c r="AC3054" s="1">
        <v>28.628928115706326</v>
      </c>
      <c r="AD3054" s="1">
        <v>2.0943131343352279</v>
      </c>
      <c r="AE3054" s="1">
        <v>0</v>
      </c>
      <c r="AF3054" s="1">
        <v>4.9626782659394113</v>
      </c>
      <c r="AG3054" s="1">
        <v>-38.972840469927405</v>
      </c>
      <c r="AH3054" s="1">
        <v>6.67448935835111</v>
      </c>
      <c r="AI3054" s="1">
        <v>5.52613911531411</v>
      </c>
      <c r="AJ3054" s="1">
        <v>2.7364718914031982</v>
      </c>
      <c r="AK3054" s="1">
        <v>0</v>
      </c>
      <c r="AL3054" s="1">
        <v>0</v>
      </c>
      <c r="AM3054" s="1">
        <v>85.193634097911954</v>
      </c>
    </row>
    <row r="3055" spans="5:39" x14ac:dyDescent="0.2">
      <c r="E3055" s="1" t="str">
        <f t="shared" si="47"/>
        <v>---2-1--0-</v>
      </c>
      <c r="F3055" s="1" t="s">
        <v>87</v>
      </c>
      <c r="G3055" s="1" t="s">
        <v>87</v>
      </c>
      <c r="H3055" s="1" t="s">
        <v>87</v>
      </c>
      <c r="I3055" s="1">
        <v>2</v>
      </c>
      <c r="J3055" s="1" t="s">
        <v>87</v>
      </c>
      <c r="K3055" s="1">
        <v>1</v>
      </c>
      <c r="L3055" s="1" t="s">
        <v>87</v>
      </c>
      <c r="M3055" s="1" t="s">
        <v>87</v>
      </c>
      <c r="N3055" s="1">
        <v>0</v>
      </c>
      <c r="O3055" s="1" t="s">
        <v>87</v>
      </c>
      <c r="P3055" s="1">
        <v>1212</v>
      </c>
      <c r="Q3055" s="1">
        <v>2471298</v>
      </c>
      <c r="R3055" s="1">
        <v>44888.302258431017</v>
      </c>
      <c r="S3055" s="1">
        <v>60.090427398681641</v>
      </c>
      <c r="T3055" s="1">
        <v>-389.98095147816304</v>
      </c>
      <c r="U3055" s="1">
        <v>85.292185286625411</v>
      </c>
      <c r="V3055" s="1">
        <v>266.49209594726563</v>
      </c>
      <c r="W3055" s="1">
        <v>74.660560607910156</v>
      </c>
      <c r="X3055" s="1">
        <v>0.16632520467821268</v>
      </c>
      <c r="Y3055" s="1">
        <v>1.1536447648158983</v>
      </c>
      <c r="Z3055" s="1">
        <v>7.0219374595860158</v>
      </c>
      <c r="AA3055" s="1">
        <v>27.633899270747598</v>
      </c>
      <c r="AB3055" s="1">
        <v>55.78368128813279</v>
      </c>
      <c r="AC3055" s="1">
        <v>8.1207122734692447</v>
      </c>
      <c r="AD3055" s="1">
        <v>0.28612494324844678</v>
      </c>
      <c r="AE3055" s="1">
        <v>1.1536447648158983</v>
      </c>
      <c r="AF3055" s="1">
        <v>7.0219374595860158</v>
      </c>
      <c r="AG3055" s="1">
        <v>-1.0179582661949245</v>
      </c>
      <c r="AH3055" s="1">
        <v>9.5426695475149863</v>
      </c>
      <c r="AI3055" s="1">
        <v>34.323561347025013</v>
      </c>
      <c r="AJ3055" s="1">
        <v>2.6649210453033447</v>
      </c>
      <c r="AK3055" s="1">
        <v>0</v>
      </c>
      <c r="AL3055" s="1">
        <v>0</v>
      </c>
      <c r="AM3055" s="1">
        <v>70.008953184085442</v>
      </c>
    </row>
    <row r="3056" spans="5:39" x14ac:dyDescent="0.2">
      <c r="E3056" s="1" t="str">
        <f t="shared" si="47"/>
        <v>---3-1--0-</v>
      </c>
      <c r="F3056" s="1" t="s">
        <v>87</v>
      </c>
      <c r="G3056" s="1" t="s">
        <v>87</v>
      </c>
      <c r="H3056" s="1" t="s">
        <v>87</v>
      </c>
      <c r="I3056" s="1">
        <v>3</v>
      </c>
      <c r="J3056" s="1" t="s">
        <v>87</v>
      </c>
      <c r="K3056" s="1">
        <v>1</v>
      </c>
      <c r="L3056" s="1" t="s">
        <v>87</v>
      </c>
      <c r="M3056" s="1" t="s">
        <v>87</v>
      </c>
      <c r="N3056" s="1">
        <v>0</v>
      </c>
      <c r="O3056" s="1" t="s">
        <v>87</v>
      </c>
      <c r="P3056" s="1">
        <v>692</v>
      </c>
      <c r="Q3056" s="1">
        <v>1793144</v>
      </c>
      <c r="R3056" s="1">
        <v>81028.525352000433</v>
      </c>
      <c r="S3056" s="1">
        <v>90.825508117675781</v>
      </c>
      <c r="T3056" s="1">
        <v>-460.46212774249017</v>
      </c>
      <c r="U3056" s="1">
        <v>83.451384663288607</v>
      </c>
      <c r="V3056" s="1">
        <v>237.87811279296875</v>
      </c>
      <c r="W3056" s="1">
        <v>-348.80337524414063</v>
      </c>
      <c r="X3056" s="1">
        <v>-0.43046985457144243</v>
      </c>
      <c r="Y3056" s="1">
        <v>2.0272772292688148</v>
      </c>
      <c r="Z3056" s="1">
        <v>9.3112990367756296</v>
      </c>
      <c r="AA3056" s="1">
        <v>68.017292531999658</v>
      </c>
      <c r="AB3056" s="1">
        <v>20.644131201955894</v>
      </c>
      <c r="AC3056" s="1">
        <v>0</v>
      </c>
      <c r="AD3056" s="1">
        <v>0</v>
      </c>
      <c r="AE3056" s="1">
        <v>0</v>
      </c>
      <c r="AF3056" s="1">
        <v>0</v>
      </c>
      <c r="AG3056" s="1">
        <v>0</v>
      </c>
      <c r="AH3056" s="1">
        <v>13.730845179820554</v>
      </c>
      <c r="AI3056" s="1">
        <v>0</v>
      </c>
      <c r="AJ3056" s="1">
        <v>2.3787810802459717</v>
      </c>
      <c r="AK3056" s="1">
        <v>0</v>
      </c>
      <c r="AL3056" s="1">
        <v>0</v>
      </c>
      <c r="AM3056" s="1">
        <v>-223.40157946486741</v>
      </c>
    </row>
    <row r="3057" spans="5:39" x14ac:dyDescent="0.2">
      <c r="E3057" s="1" t="str">
        <f t="shared" si="47"/>
        <v>---1-1--1-</v>
      </c>
      <c r="F3057" s="1" t="s">
        <v>87</v>
      </c>
      <c r="G3057" s="1" t="s">
        <v>87</v>
      </c>
      <c r="H3057" s="1" t="s">
        <v>87</v>
      </c>
      <c r="I3057" s="1">
        <v>1</v>
      </c>
      <c r="J3057" s="1" t="s">
        <v>87</v>
      </c>
      <c r="K3057" s="1">
        <v>1</v>
      </c>
      <c r="L3057" s="1" t="s">
        <v>87</v>
      </c>
      <c r="M3057" s="1" t="s">
        <v>87</v>
      </c>
      <c r="N3057" s="1">
        <v>1</v>
      </c>
      <c r="O3057" s="1" t="s">
        <v>87</v>
      </c>
      <c r="P3057" s="1">
        <v>92</v>
      </c>
      <c r="Q3057" s="1">
        <v>162984</v>
      </c>
      <c r="R3057" s="1">
        <v>22366.922230912765</v>
      </c>
      <c r="S3057" s="1">
        <v>17.716070175170898</v>
      </c>
      <c r="T3057" s="1">
        <v>-381.25735209415137</v>
      </c>
      <c r="U3057" s="1">
        <v>67.413509303821073</v>
      </c>
      <c r="V3057" s="1">
        <v>258.07135009765625</v>
      </c>
      <c r="W3057" s="1">
        <v>41.455638885498047</v>
      </c>
      <c r="X3057" s="1">
        <v>0.1853435106427081</v>
      </c>
      <c r="Y3057" s="1">
        <v>0.39635792470426545</v>
      </c>
      <c r="Z3057" s="1">
        <v>22.834756785942179</v>
      </c>
      <c r="AA3057" s="1">
        <v>35.88879890050557</v>
      </c>
      <c r="AB3057" s="1">
        <v>32.387841751337554</v>
      </c>
      <c r="AC3057" s="1">
        <v>8.4922446375104315</v>
      </c>
      <c r="AD3057" s="1">
        <v>0</v>
      </c>
      <c r="AE3057" s="1">
        <v>0.39635792470426545</v>
      </c>
      <c r="AF3057" s="1">
        <v>22.834756785942179</v>
      </c>
      <c r="AG3057" s="1">
        <v>-3.9747687868297348</v>
      </c>
      <c r="AH3057" s="1">
        <v>2.922122323097001</v>
      </c>
      <c r="AI3057" s="1">
        <v>26.313743212647214</v>
      </c>
      <c r="AJ3057" s="1">
        <v>2.5807135105133057</v>
      </c>
      <c r="AK3057" s="1">
        <v>0</v>
      </c>
      <c r="AL3057" s="1">
        <v>1</v>
      </c>
      <c r="AM3057" s="1">
        <v>71.967038255061922</v>
      </c>
    </row>
    <row r="3058" spans="5:39" x14ac:dyDescent="0.2">
      <c r="E3058" s="1" t="str">
        <f t="shared" si="47"/>
        <v>---2-1--1-</v>
      </c>
      <c r="F3058" s="1" t="s">
        <v>87</v>
      </c>
      <c r="G3058" s="1" t="s">
        <v>87</v>
      </c>
      <c r="H3058" s="1" t="s">
        <v>87</v>
      </c>
      <c r="I3058" s="1">
        <v>2</v>
      </c>
      <c r="J3058" s="1" t="s">
        <v>87</v>
      </c>
      <c r="K3058" s="1">
        <v>1</v>
      </c>
      <c r="L3058" s="1" t="s">
        <v>87</v>
      </c>
      <c r="M3058" s="1" t="s">
        <v>87</v>
      </c>
      <c r="N3058" s="1">
        <v>1</v>
      </c>
      <c r="O3058" s="1" t="s">
        <v>87</v>
      </c>
      <c r="P3058" s="1">
        <v>455</v>
      </c>
      <c r="Q3058" s="1">
        <v>883467</v>
      </c>
      <c r="R3058" s="1">
        <v>44365.572821737842</v>
      </c>
      <c r="S3058" s="1">
        <v>59.861846923828125</v>
      </c>
      <c r="T3058" s="1">
        <v>-504.20158804438955</v>
      </c>
      <c r="U3058" s="1">
        <v>80.273755769204925</v>
      </c>
      <c r="V3058" s="1">
        <v>260.52099609375</v>
      </c>
      <c r="W3058" s="1">
        <v>-33.429931640625</v>
      </c>
      <c r="X3058" s="1">
        <v>-7.5351065058818098E-2</v>
      </c>
      <c r="Y3058" s="1">
        <v>0.99222721391970492</v>
      </c>
      <c r="Z3058" s="1">
        <v>8.6973254235868467</v>
      </c>
      <c r="AA3058" s="1">
        <v>44.17935248288844</v>
      </c>
      <c r="AB3058" s="1">
        <v>43.798013960906296</v>
      </c>
      <c r="AC3058" s="1">
        <v>2.3330809186987178</v>
      </c>
      <c r="AD3058" s="1">
        <v>0</v>
      </c>
      <c r="AE3058" s="1">
        <v>0.99222721391970492</v>
      </c>
      <c r="AF3058" s="1">
        <v>8.6973254235868467</v>
      </c>
      <c r="AG3058" s="1">
        <v>0.55631529377239053</v>
      </c>
      <c r="AH3058" s="1">
        <v>10.768893806814322</v>
      </c>
      <c r="AI3058" s="1">
        <v>34.894578324182639</v>
      </c>
      <c r="AJ3058" s="1">
        <v>2.6052098274230957</v>
      </c>
      <c r="AK3058" s="1">
        <v>0</v>
      </c>
      <c r="AL3058" s="1">
        <v>0</v>
      </c>
      <c r="AM3058" s="1">
        <v>83.757120003882164</v>
      </c>
    </row>
    <row r="3059" spans="5:39" x14ac:dyDescent="0.2">
      <c r="E3059" s="1" t="str">
        <f t="shared" si="47"/>
        <v>---3-1--1-</v>
      </c>
      <c r="F3059" s="1" t="s">
        <v>87</v>
      </c>
      <c r="G3059" s="1" t="s">
        <v>87</v>
      </c>
      <c r="H3059" s="1" t="s">
        <v>87</v>
      </c>
      <c r="I3059" s="1">
        <v>3</v>
      </c>
      <c r="J3059" s="1" t="s">
        <v>87</v>
      </c>
      <c r="K3059" s="1">
        <v>1</v>
      </c>
      <c r="L3059" s="1" t="s">
        <v>87</v>
      </c>
      <c r="M3059" s="1" t="s">
        <v>87</v>
      </c>
      <c r="N3059" s="1">
        <v>1</v>
      </c>
      <c r="O3059" s="1" t="s">
        <v>87</v>
      </c>
      <c r="P3059" s="1">
        <v>251</v>
      </c>
      <c r="Q3059" s="1">
        <v>626747</v>
      </c>
      <c r="R3059" s="1">
        <v>74907.241896899868</v>
      </c>
      <c r="S3059" s="1">
        <v>90.7427978515625</v>
      </c>
      <c r="T3059" s="1">
        <v>-586.68765711697768</v>
      </c>
      <c r="U3059" s="1">
        <v>70.860754272332883</v>
      </c>
      <c r="V3059" s="1">
        <v>219.22146606445313</v>
      </c>
      <c r="W3059" s="1">
        <v>-526.598388671875</v>
      </c>
      <c r="X3059" s="1">
        <v>-0.70300063830499804</v>
      </c>
      <c r="Y3059" s="1">
        <v>3.4982217705070791</v>
      </c>
      <c r="Z3059" s="1">
        <v>22.692091067049383</v>
      </c>
      <c r="AA3059" s="1">
        <v>66.257836096542945</v>
      </c>
      <c r="AB3059" s="1">
        <v>7.5518510659005944</v>
      </c>
      <c r="AC3059" s="1">
        <v>0</v>
      </c>
      <c r="AD3059" s="1">
        <v>0</v>
      </c>
      <c r="AE3059" s="1">
        <v>0</v>
      </c>
      <c r="AF3059" s="1">
        <v>0</v>
      </c>
      <c r="AG3059" s="1">
        <v>0</v>
      </c>
      <c r="AH3059" s="1">
        <v>13.424220136597814</v>
      </c>
      <c r="AI3059" s="1">
        <v>0</v>
      </c>
      <c r="AJ3059" s="1">
        <v>2.1922147274017334</v>
      </c>
      <c r="AK3059" s="1">
        <v>0</v>
      </c>
      <c r="AL3059" s="1">
        <v>0</v>
      </c>
      <c r="AM3059" s="1">
        <v>-243.41715708687596</v>
      </c>
    </row>
    <row r="3060" spans="5:39" x14ac:dyDescent="0.2">
      <c r="E3060" s="1" t="str">
        <f t="shared" si="47"/>
        <v>-----00-0-</v>
      </c>
      <c r="F3060" s="1" t="s">
        <v>87</v>
      </c>
      <c r="G3060" s="1" t="s">
        <v>87</v>
      </c>
      <c r="H3060" s="1" t="s">
        <v>87</v>
      </c>
      <c r="I3060" s="1" t="s">
        <v>87</v>
      </c>
      <c r="J3060" s="1" t="s">
        <v>87</v>
      </c>
      <c r="K3060" s="1">
        <v>0</v>
      </c>
      <c r="L3060" s="1">
        <v>0</v>
      </c>
      <c r="M3060" s="1" t="s">
        <v>87</v>
      </c>
      <c r="N3060" s="1">
        <v>0</v>
      </c>
      <c r="O3060" s="1" t="s">
        <v>87</v>
      </c>
      <c r="P3060" s="1">
        <v>5954</v>
      </c>
      <c r="Q3060" s="1">
        <v>15191783</v>
      </c>
      <c r="R3060" s="1">
        <v>32976.834354224906</v>
      </c>
      <c r="S3060" s="1">
        <v>42.702304840087891</v>
      </c>
      <c r="T3060" s="1">
        <v>-245.17716646693242</v>
      </c>
      <c r="U3060" s="1">
        <v>78.453522418210838</v>
      </c>
      <c r="V3060" s="1">
        <v>195.48045349121094</v>
      </c>
      <c r="W3060" s="1">
        <v>36.947311401367188</v>
      </c>
      <c r="X3060" s="1">
        <v>0.11204020071936831</v>
      </c>
      <c r="Y3060" s="1">
        <v>0.2227717444357914</v>
      </c>
      <c r="Z3060" s="1">
        <v>3.3936635350834061</v>
      </c>
      <c r="AA3060" s="1">
        <v>35.345719458999646</v>
      </c>
      <c r="AB3060" s="1">
        <v>50.06459742085574</v>
      </c>
      <c r="AC3060" s="1">
        <v>10.496003003729056</v>
      </c>
      <c r="AD3060" s="1">
        <v>0.47724483689636688</v>
      </c>
      <c r="AE3060" s="1">
        <v>0.2175452348154262</v>
      </c>
      <c r="AF3060" s="1">
        <v>3.0502147114660603</v>
      </c>
      <c r="AG3060" s="1">
        <v>-12.402793494707794</v>
      </c>
      <c r="AH3060" s="1">
        <v>5.218569225346581</v>
      </c>
      <c r="AI3060" s="1">
        <v>3.0877730612016299</v>
      </c>
      <c r="AJ3060" s="1">
        <v>1.954804539680481</v>
      </c>
      <c r="AK3060" s="1">
        <v>0</v>
      </c>
      <c r="AL3060" s="1">
        <v>0</v>
      </c>
      <c r="AM3060" s="1">
        <v>12.286955083606156</v>
      </c>
    </row>
    <row r="3061" spans="5:39" x14ac:dyDescent="0.2">
      <c r="E3061" s="1" t="str">
        <f t="shared" si="47"/>
        <v>-----01-0-</v>
      </c>
      <c r="F3061" s="1" t="s">
        <v>87</v>
      </c>
      <c r="G3061" s="1" t="s">
        <v>87</v>
      </c>
      <c r="H3061" s="1" t="s">
        <v>87</v>
      </c>
      <c r="I3061" s="1" t="s">
        <v>87</v>
      </c>
      <c r="J3061" s="1" t="s">
        <v>87</v>
      </c>
      <c r="K3061" s="1">
        <v>0</v>
      </c>
      <c r="L3061" s="1">
        <v>1</v>
      </c>
      <c r="M3061" s="1" t="s">
        <v>87</v>
      </c>
      <c r="N3061" s="1">
        <v>0</v>
      </c>
      <c r="O3061" s="1" t="s">
        <v>87</v>
      </c>
      <c r="P3061" s="1">
        <v>3938</v>
      </c>
      <c r="Q3061" s="1">
        <v>10983315</v>
      </c>
      <c r="R3061" s="1">
        <v>32855.902765105064</v>
      </c>
      <c r="S3061" s="1">
        <v>44.125141143798828</v>
      </c>
      <c r="T3061" s="1">
        <v>-177.41404348026748</v>
      </c>
      <c r="U3061" s="1">
        <v>65.201597214551427</v>
      </c>
      <c r="V3061" s="1">
        <v>182.84483337402344</v>
      </c>
      <c r="W3061" s="1">
        <v>63.829200744628906</v>
      </c>
      <c r="X3061" s="1">
        <v>0.19427011700442254</v>
      </c>
      <c r="Y3061" s="1">
        <v>0.1210381383034175</v>
      </c>
      <c r="Z3061" s="1">
        <v>1.9834904125029647</v>
      </c>
      <c r="AA3061" s="1">
        <v>26.035381849651039</v>
      </c>
      <c r="AB3061" s="1">
        <v>58.201908986494509</v>
      </c>
      <c r="AC3061" s="1">
        <v>13.407564109742824</v>
      </c>
      <c r="AD3061" s="1">
        <v>0.25061650330524071</v>
      </c>
      <c r="AE3061" s="1">
        <v>9.9942503697654117E-2</v>
      </c>
      <c r="AF3061" s="1">
        <v>1.6197841908385584</v>
      </c>
      <c r="AG3061" s="1">
        <v>-16.993829482212014</v>
      </c>
      <c r="AH3061" s="1">
        <v>3.1940589972821178</v>
      </c>
      <c r="AI3061" s="1">
        <v>1.9708215399703655</v>
      </c>
      <c r="AJ3061" s="1">
        <v>1.8284482955932617</v>
      </c>
      <c r="AK3061" s="1">
        <v>0</v>
      </c>
      <c r="AL3061" s="1">
        <v>0</v>
      </c>
      <c r="AM3061" s="1">
        <v>5.0257620509984795</v>
      </c>
    </row>
    <row r="3062" spans="5:39" x14ac:dyDescent="0.2">
      <c r="E3062" s="1" t="str">
        <f t="shared" si="47"/>
        <v>-----00-1-</v>
      </c>
      <c r="F3062" s="1" t="s">
        <v>87</v>
      </c>
      <c r="G3062" s="1" t="s">
        <v>87</v>
      </c>
      <c r="H3062" s="1" t="s">
        <v>87</v>
      </c>
      <c r="I3062" s="1" t="s">
        <v>87</v>
      </c>
      <c r="J3062" s="1" t="s">
        <v>87</v>
      </c>
      <c r="K3062" s="1">
        <v>0</v>
      </c>
      <c r="L3062" s="1">
        <v>0</v>
      </c>
      <c r="M3062" s="1" t="s">
        <v>87</v>
      </c>
      <c r="N3062" s="1">
        <v>1</v>
      </c>
      <c r="O3062" s="1" t="s">
        <v>87</v>
      </c>
      <c r="P3062" s="1">
        <v>2389</v>
      </c>
      <c r="Q3062" s="1">
        <v>6752922</v>
      </c>
      <c r="R3062" s="1">
        <v>32047.675919980553</v>
      </c>
      <c r="S3062" s="1">
        <v>44.590896606445313</v>
      </c>
      <c r="T3062" s="1">
        <v>-357.19329828930574</v>
      </c>
      <c r="U3062" s="1">
        <v>68.873199110273944</v>
      </c>
      <c r="V3062" s="1">
        <v>189.67311096191406</v>
      </c>
      <c r="W3062" s="1">
        <v>-68.491424560546875</v>
      </c>
      <c r="X3062" s="1">
        <v>-0.21371729023833824</v>
      </c>
      <c r="Y3062" s="1">
        <v>0.67915785196393497</v>
      </c>
      <c r="Z3062" s="1">
        <v>13.556057659188125</v>
      </c>
      <c r="AA3062" s="1">
        <v>51.283829429689845</v>
      </c>
      <c r="AB3062" s="1">
        <v>33.844312136287073</v>
      </c>
      <c r="AC3062" s="1">
        <v>0.60983971086886535</v>
      </c>
      <c r="AD3062" s="1">
        <v>2.6803212002152552E-2</v>
      </c>
      <c r="AE3062" s="1">
        <v>0.61052089747223492</v>
      </c>
      <c r="AF3062" s="1">
        <v>12.882141982389253</v>
      </c>
      <c r="AG3062" s="1">
        <v>-0.84031116385731153</v>
      </c>
      <c r="AH3062" s="1">
        <v>4.9510166170661147</v>
      </c>
      <c r="AI3062" s="1">
        <v>12.607349176771081</v>
      </c>
      <c r="AJ3062" s="1">
        <v>1.8967310190200806</v>
      </c>
      <c r="AK3062" s="1">
        <v>0</v>
      </c>
      <c r="AL3062" s="1">
        <v>0</v>
      </c>
      <c r="AM3062" s="1">
        <v>13.437513984580743</v>
      </c>
    </row>
    <row r="3063" spans="5:39" x14ac:dyDescent="0.2">
      <c r="E3063" s="1" t="str">
        <f t="shared" si="47"/>
        <v>-----01-1-</v>
      </c>
      <c r="F3063" s="1" t="s">
        <v>87</v>
      </c>
      <c r="G3063" s="1" t="s">
        <v>87</v>
      </c>
      <c r="H3063" s="1" t="s">
        <v>87</v>
      </c>
      <c r="I3063" s="1" t="s">
        <v>87</v>
      </c>
      <c r="J3063" s="1" t="s">
        <v>87</v>
      </c>
      <c r="K3063" s="1">
        <v>0</v>
      </c>
      <c r="L3063" s="1">
        <v>1</v>
      </c>
      <c r="M3063" s="1" t="s">
        <v>87</v>
      </c>
      <c r="N3063" s="1">
        <v>1</v>
      </c>
      <c r="O3063" s="1" t="s">
        <v>87</v>
      </c>
      <c r="P3063" s="1">
        <v>632</v>
      </c>
      <c r="Q3063" s="1">
        <v>1862959</v>
      </c>
      <c r="R3063" s="1">
        <v>32485.258881070207</v>
      </c>
      <c r="S3063" s="1">
        <v>45.270683288574219</v>
      </c>
      <c r="T3063" s="1">
        <v>-259.2078432344025</v>
      </c>
      <c r="U3063" s="1">
        <v>58.327681699056519</v>
      </c>
      <c r="V3063" s="1">
        <v>161.35186767578125</v>
      </c>
      <c r="W3063" s="1">
        <v>-29.65617561340332</v>
      </c>
      <c r="X3063" s="1">
        <v>-9.1291178321760438E-2</v>
      </c>
      <c r="Y3063" s="1">
        <v>0.1154078001716624</v>
      </c>
      <c r="Z3063" s="1">
        <v>8.4200994224778967</v>
      </c>
      <c r="AA3063" s="1">
        <v>45.443780566292659</v>
      </c>
      <c r="AB3063" s="1">
        <v>43.683247994185592</v>
      </c>
      <c r="AC3063" s="1">
        <v>2.3374642168721911</v>
      </c>
      <c r="AD3063" s="1">
        <v>0</v>
      </c>
      <c r="AE3063" s="1">
        <v>0.1154078001716624</v>
      </c>
      <c r="AF3063" s="1">
        <v>8.1490252871909679</v>
      </c>
      <c r="AG3063" s="1">
        <v>-3.862727949385139</v>
      </c>
      <c r="AH3063" s="1">
        <v>2.6104028156234724</v>
      </c>
      <c r="AI3063" s="1">
        <v>6.032047924917503</v>
      </c>
      <c r="AJ3063" s="1">
        <v>1.6135185956954956</v>
      </c>
      <c r="AK3063" s="1">
        <v>0</v>
      </c>
      <c r="AL3063" s="1">
        <v>0</v>
      </c>
      <c r="AM3063" s="1">
        <v>5.0924037546044065</v>
      </c>
    </row>
    <row r="3064" spans="5:39" x14ac:dyDescent="0.2">
      <c r="E3064" s="1" t="str">
        <f t="shared" si="47"/>
        <v>-----10-0-</v>
      </c>
      <c r="F3064" s="1" t="s">
        <v>87</v>
      </c>
      <c r="G3064" s="1" t="s">
        <v>87</v>
      </c>
      <c r="H3064" s="1" t="s">
        <v>87</v>
      </c>
      <c r="I3064" s="1" t="s">
        <v>87</v>
      </c>
      <c r="J3064" s="1" t="s">
        <v>87</v>
      </c>
      <c r="K3064" s="1">
        <v>1</v>
      </c>
      <c r="L3064" s="1">
        <v>0</v>
      </c>
      <c r="M3064" s="1" t="s">
        <v>87</v>
      </c>
      <c r="N3064" s="1">
        <v>0</v>
      </c>
      <c r="O3064" s="1" t="s">
        <v>87</v>
      </c>
      <c r="P3064" s="1">
        <v>1591</v>
      </c>
      <c r="Q3064" s="1">
        <v>3419691</v>
      </c>
      <c r="R3064" s="1">
        <v>58222.528946476472</v>
      </c>
      <c r="S3064" s="1">
        <v>68.825569152832031</v>
      </c>
      <c r="T3064" s="1">
        <v>-437.67725517895951</v>
      </c>
      <c r="U3064" s="1">
        <v>86.446281618778656</v>
      </c>
      <c r="V3064" s="1">
        <v>261.73388671875</v>
      </c>
      <c r="W3064" s="1">
        <v>-79.995826721191406</v>
      </c>
      <c r="X3064" s="1">
        <v>-0.13739668847900952</v>
      </c>
      <c r="Y3064" s="1">
        <v>1.1106559042907678</v>
      </c>
      <c r="Z3064" s="1">
        <v>7.3852286653969621</v>
      </c>
      <c r="AA3064" s="1">
        <v>45.044362195297758</v>
      </c>
      <c r="AB3064" s="1">
        <v>40.371337644249145</v>
      </c>
      <c r="AC3064" s="1">
        <v>5.6421471998493438</v>
      </c>
      <c r="AD3064" s="1">
        <v>0.44626839091602133</v>
      </c>
      <c r="AE3064" s="1">
        <v>0.6129208750147308</v>
      </c>
      <c r="AF3064" s="1">
        <v>4.0260947553448538</v>
      </c>
      <c r="AG3064" s="1">
        <v>-2.5566370088054171</v>
      </c>
      <c r="AH3064" s="1">
        <v>12.018601216563811</v>
      </c>
      <c r="AI3064" s="1">
        <v>17.663694093507193</v>
      </c>
      <c r="AJ3064" s="1">
        <v>2.6173388957977295</v>
      </c>
      <c r="AK3064" s="1">
        <v>0</v>
      </c>
      <c r="AL3064" s="1">
        <v>0</v>
      </c>
      <c r="AM3064" s="1">
        <v>-17.6243951690508</v>
      </c>
    </row>
    <row r="3065" spans="5:39" x14ac:dyDescent="0.2">
      <c r="E3065" s="1" t="str">
        <f t="shared" si="47"/>
        <v>-----11-0-</v>
      </c>
      <c r="F3065" s="1" t="s">
        <v>87</v>
      </c>
      <c r="G3065" s="1" t="s">
        <v>87</v>
      </c>
      <c r="H3065" s="1" t="s">
        <v>87</v>
      </c>
      <c r="I3065" s="1" t="s">
        <v>87</v>
      </c>
      <c r="J3065" s="1" t="s">
        <v>87</v>
      </c>
      <c r="K3065" s="1">
        <v>1</v>
      </c>
      <c r="L3065" s="1">
        <v>1</v>
      </c>
      <c r="M3065" s="1" t="s">
        <v>87</v>
      </c>
      <c r="N3065" s="1">
        <v>0</v>
      </c>
      <c r="O3065" s="1" t="s">
        <v>87</v>
      </c>
      <c r="P3065" s="1">
        <v>582</v>
      </c>
      <c r="Q3065" s="1">
        <v>1235810</v>
      </c>
      <c r="R3065" s="1">
        <v>53481.447937443816</v>
      </c>
      <c r="S3065" s="1">
        <v>67.305084228515625</v>
      </c>
      <c r="T3065" s="1">
        <v>-326.07666255764082</v>
      </c>
      <c r="U3065" s="1">
        <v>77.852486165726859</v>
      </c>
      <c r="V3065" s="1">
        <v>240.40451049804688</v>
      </c>
      <c r="W3065" s="1">
        <v>-94.168815612792969</v>
      </c>
      <c r="X3065" s="1">
        <v>-0.17607753575209922</v>
      </c>
      <c r="Y3065" s="1">
        <v>2.1751725588885025</v>
      </c>
      <c r="Z3065" s="1">
        <v>8.6868531570387031</v>
      </c>
      <c r="AA3065" s="1">
        <v>36.496386985054336</v>
      </c>
      <c r="AB3065" s="1">
        <v>42.955713256892238</v>
      </c>
      <c r="AC3065" s="1">
        <v>9.6858740421262155</v>
      </c>
      <c r="AD3065" s="1">
        <v>0</v>
      </c>
      <c r="AE3065" s="1">
        <v>0.61093533795648203</v>
      </c>
      <c r="AF3065" s="1">
        <v>4.471561162314595</v>
      </c>
      <c r="AG3065" s="1">
        <v>-7.2935554342240403</v>
      </c>
      <c r="AH3065" s="1">
        <v>7.8607387362733352</v>
      </c>
      <c r="AI3065" s="1">
        <v>21.508499872760471</v>
      </c>
      <c r="AJ3065" s="1">
        <v>2.4040451049804688</v>
      </c>
      <c r="AK3065" s="1">
        <v>0</v>
      </c>
      <c r="AL3065" s="1">
        <v>0</v>
      </c>
      <c r="AM3065" s="1">
        <v>-108.42483304495445</v>
      </c>
    </row>
    <row r="3066" spans="5:39" x14ac:dyDescent="0.2">
      <c r="E3066" s="1" t="str">
        <f t="shared" si="47"/>
        <v>-----10-1-</v>
      </c>
      <c r="F3066" s="1" t="s">
        <v>87</v>
      </c>
      <c r="G3066" s="1" t="s">
        <v>87</v>
      </c>
      <c r="H3066" s="1" t="s">
        <v>87</v>
      </c>
      <c r="I3066" s="1" t="s">
        <v>87</v>
      </c>
      <c r="J3066" s="1" t="s">
        <v>87</v>
      </c>
      <c r="K3066" s="1">
        <v>1</v>
      </c>
      <c r="L3066" s="1">
        <v>0</v>
      </c>
      <c r="M3066" s="1" t="s">
        <v>87</v>
      </c>
      <c r="N3066" s="1">
        <v>1</v>
      </c>
      <c r="O3066" s="1" t="s">
        <v>87</v>
      </c>
      <c r="P3066" s="1">
        <v>710</v>
      </c>
      <c r="Q3066" s="1">
        <v>1424231</v>
      </c>
      <c r="R3066" s="1">
        <v>53530.910654989151</v>
      </c>
      <c r="S3066" s="1">
        <v>66.975196838378906</v>
      </c>
      <c r="T3066" s="1">
        <v>-537.77146467283296</v>
      </c>
      <c r="U3066" s="1">
        <v>77.672786154082729</v>
      </c>
      <c r="V3066" s="1">
        <v>251.31112670898438</v>
      </c>
      <c r="W3066" s="1">
        <v>-198.90347290039063</v>
      </c>
      <c r="X3066" s="1">
        <v>-0.37156751205362237</v>
      </c>
      <c r="Y3066" s="1">
        <v>1.5557869474825361</v>
      </c>
      <c r="Z3066" s="1">
        <v>14.943924124667978</v>
      </c>
      <c r="AA3066" s="1">
        <v>53.982324496517776</v>
      </c>
      <c r="AB3066" s="1">
        <v>27.499261004710611</v>
      </c>
      <c r="AC3066" s="1">
        <v>2.0187034266211028</v>
      </c>
      <c r="AD3066" s="1">
        <v>0</v>
      </c>
      <c r="AE3066" s="1">
        <v>0.66084785403491431</v>
      </c>
      <c r="AF3066" s="1">
        <v>7.6883595427988851</v>
      </c>
      <c r="AG3066" s="1">
        <v>0.13310613683539252</v>
      </c>
      <c r="AH3066" s="1">
        <v>11.510829339698393</v>
      </c>
      <c r="AI3066" s="1">
        <v>24.396184670718263</v>
      </c>
      <c r="AJ3066" s="1">
        <v>2.5131113529205322</v>
      </c>
      <c r="AK3066" s="1">
        <v>0</v>
      </c>
      <c r="AL3066" s="1">
        <v>0</v>
      </c>
      <c r="AM3066" s="1">
        <v>-26.156041446279762</v>
      </c>
    </row>
    <row r="3067" spans="5:39" x14ac:dyDescent="0.2">
      <c r="E3067" s="1" t="str">
        <f t="shared" si="47"/>
        <v>-----11-1-</v>
      </c>
      <c r="F3067" s="1" t="s">
        <v>87</v>
      </c>
      <c r="G3067" s="1" t="s">
        <v>87</v>
      </c>
      <c r="H3067" s="1" t="s">
        <v>87</v>
      </c>
      <c r="I3067" s="1" t="s">
        <v>87</v>
      </c>
      <c r="J3067" s="1" t="s">
        <v>87</v>
      </c>
      <c r="K3067" s="1">
        <v>1</v>
      </c>
      <c r="L3067" s="1">
        <v>1</v>
      </c>
      <c r="M3067" s="1" t="s">
        <v>87</v>
      </c>
      <c r="N3067" s="1">
        <v>1</v>
      </c>
      <c r="O3067" s="1" t="s">
        <v>87</v>
      </c>
      <c r="P3067" s="1">
        <v>88</v>
      </c>
      <c r="Q3067" s="1">
        <v>248967</v>
      </c>
      <c r="R3067" s="1">
        <v>54418.765141869648</v>
      </c>
      <c r="S3067" s="1">
        <v>69.318527221679688</v>
      </c>
      <c r="T3067" s="1">
        <v>-439.32830773221701</v>
      </c>
      <c r="U3067" s="1">
        <v>63.037723270283244</v>
      </c>
      <c r="V3067" s="1">
        <v>207.63595581054688</v>
      </c>
      <c r="W3067" s="1">
        <v>-279.30245971679688</v>
      </c>
      <c r="X3067" s="1">
        <v>-0.51324659607518797</v>
      </c>
      <c r="Y3067" s="1">
        <v>3.6868339980800671</v>
      </c>
      <c r="Z3067" s="1">
        <v>17.448497190390693</v>
      </c>
      <c r="AA3067" s="1">
        <v>38.253664140227421</v>
      </c>
      <c r="AB3067" s="1">
        <v>38.32074130306426</v>
      </c>
      <c r="AC3067" s="1">
        <v>2.2902633682375573</v>
      </c>
      <c r="AD3067" s="1">
        <v>0</v>
      </c>
      <c r="AE3067" s="1">
        <v>0</v>
      </c>
      <c r="AF3067" s="1">
        <v>1.829559740849189</v>
      </c>
      <c r="AG3067" s="1">
        <v>-1.3893849580356359</v>
      </c>
      <c r="AH3067" s="1">
        <v>8.0722794835329896</v>
      </c>
      <c r="AI3067" s="1">
        <v>1.49065965505078</v>
      </c>
      <c r="AJ3067" s="1">
        <v>2.0763595104217529</v>
      </c>
      <c r="AK3067" s="1">
        <v>0</v>
      </c>
      <c r="AL3067" s="1">
        <v>1</v>
      </c>
      <c r="AM3067" s="1">
        <v>-118.82137225503381</v>
      </c>
    </row>
    <row r="3068" spans="5:39" x14ac:dyDescent="0.2">
      <c r="E3068" s="1" t="str">
        <f t="shared" si="47"/>
        <v>--01-0----</v>
      </c>
      <c r="F3068" s="1" t="s">
        <v>87</v>
      </c>
      <c r="G3068" s="1" t="s">
        <v>87</v>
      </c>
      <c r="H3068" s="1">
        <v>0</v>
      </c>
      <c r="I3068" s="1">
        <v>1</v>
      </c>
      <c r="J3068" s="1" t="s">
        <v>87</v>
      </c>
      <c r="K3068" s="1">
        <v>0</v>
      </c>
      <c r="L3068" s="1" t="s">
        <v>87</v>
      </c>
      <c r="M3068" s="1" t="s">
        <v>87</v>
      </c>
      <c r="N3068" s="1" t="s">
        <v>87</v>
      </c>
      <c r="O3068" s="1" t="s">
        <v>87</v>
      </c>
      <c r="P3068" s="1">
        <v>2816</v>
      </c>
      <c r="Q3068" s="1">
        <v>9691967</v>
      </c>
      <c r="R3068" s="1">
        <v>14276.996625343605</v>
      </c>
      <c r="S3068" s="1">
        <v>13.75536060333252</v>
      </c>
      <c r="T3068" s="1">
        <v>-156.15229301205937</v>
      </c>
      <c r="U3068" s="1">
        <v>61.387320519310286</v>
      </c>
      <c r="V3068" s="1">
        <v>150.96429443359375</v>
      </c>
      <c r="W3068" s="1">
        <v>45.455272674560547</v>
      </c>
      <c r="X3068" s="1">
        <v>0.31838119646166529</v>
      </c>
      <c r="Y3068" s="1">
        <v>0.62760221944626926</v>
      </c>
      <c r="Z3068" s="1">
        <v>7.5181849050868621</v>
      </c>
      <c r="AA3068" s="1">
        <v>22.846249889212373</v>
      </c>
      <c r="AB3068" s="1">
        <v>51.458254036564512</v>
      </c>
      <c r="AC3068" s="1">
        <v>16.706154694913838</v>
      </c>
      <c r="AD3068" s="1">
        <v>0.84355425477614598</v>
      </c>
      <c r="AE3068" s="1">
        <v>0.62760221944626926</v>
      </c>
      <c r="AF3068" s="1">
        <v>7.5181849050868621</v>
      </c>
      <c r="AG3068" s="1">
        <v>-19.659731160705007</v>
      </c>
      <c r="AH3068" s="1">
        <v>1.5138150761985691</v>
      </c>
      <c r="AI3068" s="1">
        <v>6.6829257067628358</v>
      </c>
      <c r="AJ3068" s="1">
        <v>1.5096429586410522</v>
      </c>
      <c r="AK3068" s="1">
        <v>0</v>
      </c>
      <c r="AL3068" s="1">
        <v>0</v>
      </c>
      <c r="AM3068" s="1">
        <v>0.71893714145533927</v>
      </c>
    </row>
    <row r="3069" spans="5:39" x14ac:dyDescent="0.2">
      <c r="E3069" s="1" t="str">
        <f t="shared" si="47"/>
        <v>--02-0----</v>
      </c>
      <c r="F3069" s="1" t="s">
        <v>87</v>
      </c>
      <c r="G3069" s="1" t="s">
        <v>87</v>
      </c>
      <c r="H3069" s="1">
        <v>0</v>
      </c>
      <c r="I3069" s="1">
        <v>2</v>
      </c>
      <c r="J3069" s="1" t="s">
        <v>87</v>
      </c>
      <c r="K3069" s="1">
        <v>0</v>
      </c>
      <c r="L3069" s="1" t="s">
        <v>87</v>
      </c>
      <c r="M3069" s="1" t="s">
        <v>87</v>
      </c>
      <c r="N3069" s="1" t="s">
        <v>87</v>
      </c>
      <c r="O3069" s="1" t="s">
        <v>87</v>
      </c>
      <c r="P3069" s="1">
        <v>1640</v>
      </c>
      <c r="Q3069" s="1">
        <v>5779606</v>
      </c>
      <c r="R3069" s="1">
        <v>27378.297204896513</v>
      </c>
      <c r="S3069" s="1">
        <v>48.436168670654297</v>
      </c>
      <c r="T3069" s="1">
        <v>-245.71026979917289</v>
      </c>
      <c r="U3069" s="1">
        <v>71.17729529763983</v>
      </c>
      <c r="V3069" s="1">
        <v>154.48916625976563</v>
      </c>
      <c r="W3069" s="1">
        <v>-10.406888008117676</v>
      </c>
      <c r="X3069" s="1">
        <v>-3.8011450932223939E-2</v>
      </c>
      <c r="Y3069" s="1">
        <v>0</v>
      </c>
      <c r="Z3069" s="1">
        <v>8.3021403189075507</v>
      </c>
      <c r="AA3069" s="1">
        <v>47.170897116516244</v>
      </c>
      <c r="AB3069" s="1">
        <v>41.246029573642218</v>
      </c>
      <c r="AC3069" s="1">
        <v>3.2809329909339837</v>
      </c>
      <c r="AD3069" s="1">
        <v>0</v>
      </c>
      <c r="AE3069" s="1">
        <v>0</v>
      </c>
      <c r="AF3069" s="1">
        <v>8.3021403189075507</v>
      </c>
      <c r="AG3069" s="1">
        <v>-1.2627377208458261</v>
      </c>
      <c r="AH3069" s="1">
        <v>3.4175764609066421</v>
      </c>
      <c r="AI3069" s="1">
        <v>6.193275965570229</v>
      </c>
      <c r="AJ3069" s="1">
        <v>1.5448915958404541</v>
      </c>
      <c r="AK3069" s="1">
        <v>0</v>
      </c>
      <c r="AL3069" s="1">
        <v>0</v>
      </c>
      <c r="AM3069" s="1">
        <v>1.2888076756741706</v>
      </c>
    </row>
    <row r="3070" spans="5:39" x14ac:dyDescent="0.2">
      <c r="E3070" s="1" t="str">
        <f t="shared" si="47"/>
        <v>--03-0----</v>
      </c>
      <c r="F3070" s="1" t="s">
        <v>87</v>
      </c>
      <c r="G3070" s="1" t="s">
        <v>87</v>
      </c>
      <c r="H3070" s="1">
        <v>0</v>
      </c>
      <c r="I3070" s="1">
        <v>3</v>
      </c>
      <c r="J3070" s="1" t="s">
        <v>87</v>
      </c>
      <c r="K3070" s="1">
        <v>0</v>
      </c>
      <c r="L3070" s="1" t="s">
        <v>87</v>
      </c>
      <c r="M3070" s="1" t="s">
        <v>87</v>
      </c>
      <c r="N3070" s="1" t="s">
        <v>87</v>
      </c>
      <c r="O3070" s="1" t="s">
        <v>87</v>
      </c>
      <c r="P3070" s="1">
        <v>267</v>
      </c>
      <c r="Q3070" s="1">
        <v>880948</v>
      </c>
      <c r="R3070" s="1">
        <v>66506.234430460187</v>
      </c>
      <c r="S3070" s="1">
        <v>90.119903564453125</v>
      </c>
      <c r="T3070" s="1">
        <v>-379.20561764050791</v>
      </c>
      <c r="U3070" s="1">
        <v>93.916807142688043</v>
      </c>
      <c r="V3070" s="1">
        <v>171.52908325195313</v>
      </c>
      <c r="W3070" s="1">
        <v>-126.54885101318359</v>
      </c>
      <c r="X3070" s="1">
        <v>-0.19028118506018377</v>
      </c>
      <c r="Y3070" s="1">
        <v>0</v>
      </c>
      <c r="Z3070" s="1">
        <v>2.8747440257540742</v>
      </c>
      <c r="AA3070" s="1">
        <v>68.01457066705413</v>
      </c>
      <c r="AB3070" s="1">
        <v>29.110685307191797</v>
      </c>
      <c r="AC3070" s="1">
        <v>0</v>
      </c>
      <c r="AD3070" s="1">
        <v>0</v>
      </c>
      <c r="AE3070" s="1">
        <v>0</v>
      </c>
      <c r="AF3070" s="1">
        <v>0</v>
      </c>
      <c r="AG3070" s="1">
        <v>-0.27351806727726391</v>
      </c>
      <c r="AH3070" s="1">
        <v>7.5710998552684972</v>
      </c>
      <c r="AI3070" s="1">
        <v>0</v>
      </c>
      <c r="AJ3070" s="1">
        <v>1.7152907848358154</v>
      </c>
      <c r="AK3070" s="1">
        <v>0</v>
      </c>
      <c r="AL3070" s="1">
        <v>0</v>
      </c>
      <c r="AM3070" s="1">
        <v>-20.086704506718732</v>
      </c>
    </row>
    <row r="3071" spans="5:39" x14ac:dyDescent="0.2">
      <c r="E3071" s="1" t="str">
        <f t="shared" si="47"/>
        <v>--11-0----</v>
      </c>
      <c r="F3071" s="1" t="s">
        <v>87</v>
      </c>
      <c r="G3071" s="1" t="s">
        <v>87</v>
      </c>
      <c r="H3071" s="1">
        <v>1</v>
      </c>
      <c r="I3071" s="1">
        <v>1</v>
      </c>
      <c r="J3071" s="1" t="s">
        <v>87</v>
      </c>
      <c r="K3071" s="1">
        <v>0</v>
      </c>
      <c r="L3071" s="1" t="s">
        <v>87</v>
      </c>
      <c r="M3071" s="1" t="s">
        <v>87</v>
      </c>
      <c r="N3071" s="1" t="s">
        <v>87</v>
      </c>
      <c r="O3071" s="1" t="s">
        <v>87</v>
      </c>
      <c r="P3071" s="1">
        <v>2035</v>
      </c>
      <c r="Q3071" s="1">
        <v>4024470</v>
      </c>
      <c r="R3071" s="1">
        <v>18448.833895647778</v>
      </c>
      <c r="S3071" s="1">
        <v>16.917648315429688</v>
      </c>
      <c r="T3071" s="1">
        <v>-172.65834250338173</v>
      </c>
      <c r="U3071" s="1">
        <v>66.490873265022344</v>
      </c>
      <c r="V3071" s="1">
        <v>207.80995178222656</v>
      </c>
      <c r="W3071" s="1">
        <v>88.693031311035156</v>
      </c>
      <c r="X3071" s="1">
        <v>0.48075142208288035</v>
      </c>
      <c r="Y3071" s="1">
        <v>0.23409293646119864</v>
      </c>
      <c r="Z3071" s="1">
        <v>4.5201479946427732</v>
      </c>
      <c r="AA3071" s="1">
        <v>20.345884054297834</v>
      </c>
      <c r="AB3071" s="1">
        <v>54.44021200307121</v>
      </c>
      <c r="AC3071" s="1">
        <v>19.960690476012992</v>
      </c>
      <c r="AD3071" s="1">
        <v>0.49897253551399318</v>
      </c>
      <c r="AE3071" s="1">
        <v>0.23409293646119864</v>
      </c>
      <c r="AF3071" s="1">
        <v>4.5201479946427732</v>
      </c>
      <c r="AG3071" s="1">
        <v>-40.682118166228719</v>
      </c>
      <c r="AH3071" s="1">
        <v>2.5041131230951974</v>
      </c>
      <c r="AI3071" s="1">
        <v>4.365955985373013</v>
      </c>
      <c r="AJ3071" s="1">
        <v>2.0780994892120361</v>
      </c>
      <c r="AK3071" s="1">
        <v>0</v>
      </c>
      <c r="AL3071" s="1">
        <v>0</v>
      </c>
      <c r="AM3071" s="1">
        <v>20.862602082615581</v>
      </c>
    </row>
    <row r="3072" spans="5:39" x14ac:dyDescent="0.2">
      <c r="E3072" s="1" t="str">
        <f t="shared" si="47"/>
        <v>--12-0----</v>
      </c>
      <c r="F3072" s="1" t="s">
        <v>87</v>
      </c>
      <c r="G3072" s="1" t="s">
        <v>87</v>
      </c>
      <c r="H3072" s="1">
        <v>1</v>
      </c>
      <c r="I3072" s="1">
        <v>2</v>
      </c>
      <c r="J3072" s="1" t="s">
        <v>87</v>
      </c>
      <c r="K3072" s="1">
        <v>0</v>
      </c>
      <c r="L3072" s="1" t="s">
        <v>87</v>
      </c>
      <c r="M3072" s="1" t="s">
        <v>87</v>
      </c>
      <c r="N3072" s="1" t="s">
        <v>87</v>
      </c>
      <c r="O3072" s="1" t="s">
        <v>87</v>
      </c>
      <c r="P3072" s="1">
        <v>4499</v>
      </c>
      <c r="Q3072" s="1">
        <v>10240630</v>
      </c>
      <c r="R3072" s="1">
        <v>38155.390480823757</v>
      </c>
      <c r="S3072" s="1">
        <v>56.7095947265625</v>
      </c>
      <c r="T3072" s="1">
        <v>-288.97867134613983</v>
      </c>
      <c r="U3072" s="1">
        <v>76.994189294411129</v>
      </c>
      <c r="V3072" s="1">
        <v>224.60040283203125</v>
      </c>
      <c r="W3072" s="1">
        <v>59.731945037841797</v>
      </c>
      <c r="X3072" s="1">
        <v>0.1565491645744316</v>
      </c>
      <c r="Y3072" s="1">
        <v>0.16752875555507815</v>
      </c>
      <c r="Z3072" s="1">
        <v>2.6621311384162887</v>
      </c>
      <c r="AA3072" s="1">
        <v>33.91282567576409</v>
      </c>
      <c r="AB3072" s="1">
        <v>58.121297224877765</v>
      </c>
      <c r="AC3072" s="1">
        <v>5.1362172053867781</v>
      </c>
      <c r="AD3072" s="1">
        <v>0</v>
      </c>
      <c r="AE3072" s="1">
        <v>0.16752875555507815</v>
      </c>
      <c r="AF3072" s="1">
        <v>2.6621311384162887</v>
      </c>
      <c r="AG3072" s="1">
        <v>-2.5521143573383918</v>
      </c>
      <c r="AH3072" s="1">
        <v>5.7330948174800964</v>
      </c>
      <c r="AI3072" s="1">
        <v>4.5693269301634265</v>
      </c>
      <c r="AJ3072" s="1">
        <v>2.2460041046142578</v>
      </c>
      <c r="AK3072" s="1">
        <v>0</v>
      </c>
      <c r="AL3072" s="1">
        <v>0</v>
      </c>
      <c r="AM3072" s="1">
        <v>39.365719716743747</v>
      </c>
    </row>
    <row r="3073" spans="5:39" x14ac:dyDescent="0.2">
      <c r="E3073" s="1" t="str">
        <f t="shared" si="47"/>
        <v>--13-0----</v>
      </c>
      <c r="F3073" s="1" t="s">
        <v>87</v>
      </c>
      <c r="G3073" s="1" t="s">
        <v>87</v>
      </c>
      <c r="H3073" s="1">
        <v>1</v>
      </c>
      <c r="I3073" s="1">
        <v>3</v>
      </c>
      <c r="J3073" s="1" t="s">
        <v>87</v>
      </c>
      <c r="K3073" s="1">
        <v>0</v>
      </c>
      <c r="L3073" s="1" t="s">
        <v>87</v>
      </c>
      <c r="M3073" s="1" t="s">
        <v>87</v>
      </c>
      <c r="N3073" s="1" t="s">
        <v>87</v>
      </c>
      <c r="O3073" s="1" t="s">
        <v>87</v>
      </c>
      <c r="P3073" s="1">
        <v>1656</v>
      </c>
      <c r="Q3073" s="1">
        <v>4173358</v>
      </c>
      <c r="R3073" s="1">
        <v>76341.234626823352</v>
      </c>
      <c r="S3073" s="1">
        <v>90.41754150390625</v>
      </c>
      <c r="T3073" s="1">
        <v>-394.52423671566532</v>
      </c>
      <c r="U3073" s="1">
        <v>80.654482411271175</v>
      </c>
      <c r="V3073" s="1">
        <v>219.45599365234375</v>
      </c>
      <c r="W3073" s="1">
        <v>-118.1229248046875</v>
      </c>
      <c r="X3073" s="1">
        <v>-0.15473017351907442</v>
      </c>
      <c r="Y3073" s="1">
        <v>0.1856059317221288</v>
      </c>
      <c r="Z3073" s="1">
        <v>2.8120520693408042</v>
      </c>
      <c r="AA3073" s="1">
        <v>64.87658140039747</v>
      </c>
      <c r="AB3073" s="1">
        <v>31.795570856849569</v>
      </c>
      <c r="AC3073" s="1">
        <v>0.33018974169002513</v>
      </c>
      <c r="AD3073" s="1">
        <v>0</v>
      </c>
      <c r="AE3073" s="1">
        <v>0</v>
      </c>
      <c r="AF3073" s="1">
        <v>0</v>
      </c>
      <c r="AG3073" s="1">
        <v>0</v>
      </c>
      <c r="AH3073" s="1">
        <v>10.249674821654988</v>
      </c>
      <c r="AI3073" s="1">
        <v>0</v>
      </c>
      <c r="AJ3073" s="1">
        <v>2.1945598125457764</v>
      </c>
      <c r="AK3073" s="1">
        <v>0</v>
      </c>
      <c r="AL3073" s="1">
        <v>0</v>
      </c>
      <c r="AM3073" s="1">
        <v>-33.958829716893966</v>
      </c>
    </row>
    <row r="3074" spans="5:39" x14ac:dyDescent="0.2">
      <c r="E3074" s="1" t="str">
        <f t="shared" si="47"/>
        <v>--11-1----</v>
      </c>
      <c r="F3074" s="1" t="s">
        <v>87</v>
      </c>
      <c r="G3074" s="1" t="s">
        <v>87</v>
      </c>
      <c r="H3074" s="1">
        <v>1</v>
      </c>
      <c r="I3074" s="1">
        <v>1</v>
      </c>
      <c r="J3074" s="1" t="s">
        <v>87</v>
      </c>
      <c r="K3074" s="1">
        <v>1</v>
      </c>
      <c r="L3074" s="1" t="s">
        <v>87</v>
      </c>
      <c r="M3074" s="1" t="s">
        <v>87</v>
      </c>
      <c r="N3074" s="1" t="s">
        <v>87</v>
      </c>
      <c r="O3074" s="1" t="s">
        <v>87</v>
      </c>
      <c r="P3074" s="1">
        <v>361</v>
      </c>
      <c r="Q3074" s="1">
        <v>554043</v>
      </c>
      <c r="R3074" s="1">
        <v>22765.798332470495</v>
      </c>
      <c r="S3074" s="1">
        <v>18.159849166870117</v>
      </c>
      <c r="T3074" s="1">
        <v>-311.15738679940119</v>
      </c>
      <c r="U3074" s="1">
        <v>76.519365733181473</v>
      </c>
      <c r="V3074" s="1">
        <v>269.06521606445313</v>
      </c>
      <c r="W3074" s="1">
        <v>104.26447296142578</v>
      </c>
      <c r="X3074" s="1">
        <v>0.45798733450394769</v>
      </c>
      <c r="Y3074" s="1">
        <v>0.11659744821250337</v>
      </c>
      <c r="Z3074" s="1">
        <v>10.220145367778313</v>
      </c>
      <c r="AA3074" s="1">
        <v>26.592340305716345</v>
      </c>
      <c r="AB3074" s="1">
        <v>38.887414875740689</v>
      </c>
      <c r="AC3074" s="1">
        <v>22.705277388217159</v>
      </c>
      <c r="AD3074" s="1">
        <v>1.4782246143349884</v>
      </c>
      <c r="AE3074" s="1">
        <v>0.11659744821250337</v>
      </c>
      <c r="AF3074" s="1">
        <v>10.220145367778313</v>
      </c>
      <c r="AG3074" s="1">
        <v>-28.677381097781609</v>
      </c>
      <c r="AH3074" s="1">
        <v>5.5706476188582261</v>
      </c>
      <c r="AI3074" s="1">
        <v>11.641272536726781</v>
      </c>
      <c r="AJ3074" s="1">
        <v>2.6906521320343018</v>
      </c>
      <c r="AK3074" s="1">
        <v>0</v>
      </c>
      <c r="AL3074" s="1">
        <v>0</v>
      </c>
      <c r="AM3074" s="1">
        <v>81.302738451091997</v>
      </c>
    </row>
    <row r="3075" spans="5:39" x14ac:dyDescent="0.2">
      <c r="E3075" s="1" t="str">
        <f t="shared" ref="E3075:E3138" si="48">CONCATENATE(F3075,G3075,H3075,I3075,J3075,K3075,L3075,M3075,N3075,O3075,)</f>
        <v>--12-1----</v>
      </c>
      <c r="F3075" s="1" t="s">
        <v>87</v>
      </c>
      <c r="G3075" s="1" t="s">
        <v>87</v>
      </c>
      <c r="H3075" s="1">
        <v>1</v>
      </c>
      <c r="I3075" s="1">
        <v>2</v>
      </c>
      <c r="J3075" s="1" t="s">
        <v>87</v>
      </c>
      <c r="K3075" s="1">
        <v>1</v>
      </c>
      <c r="L3075" s="1" t="s">
        <v>87</v>
      </c>
      <c r="M3075" s="1" t="s">
        <v>87</v>
      </c>
      <c r="N3075" s="1" t="s">
        <v>87</v>
      </c>
      <c r="O3075" s="1" t="s">
        <v>87</v>
      </c>
      <c r="P3075" s="1">
        <v>1667</v>
      </c>
      <c r="Q3075" s="1">
        <v>3354765</v>
      </c>
      <c r="R3075" s="1">
        <v>44750.643075970554</v>
      </c>
      <c r="S3075" s="1">
        <v>60.030231475830078</v>
      </c>
      <c r="T3075" s="1">
        <v>-420.06060329438708</v>
      </c>
      <c r="U3075" s="1">
        <v>83.970597374963262</v>
      </c>
      <c r="V3075" s="1">
        <v>264.91961669921875</v>
      </c>
      <c r="W3075" s="1">
        <v>46.195262908935547</v>
      </c>
      <c r="X3075" s="1">
        <v>0.10322815435414535</v>
      </c>
      <c r="Y3075" s="1">
        <v>1.1111359514004706</v>
      </c>
      <c r="Z3075" s="1">
        <v>7.4631457046916845</v>
      </c>
      <c r="AA3075" s="1">
        <v>31.991093265847237</v>
      </c>
      <c r="AB3075" s="1">
        <v>52.627292820808613</v>
      </c>
      <c r="AC3075" s="1">
        <v>6.5965574339782371</v>
      </c>
      <c r="AD3075" s="1">
        <v>0.21077482327376135</v>
      </c>
      <c r="AE3075" s="1">
        <v>1.1111359514004706</v>
      </c>
      <c r="AF3075" s="1">
        <v>7.4631457046916845</v>
      </c>
      <c r="AG3075" s="1">
        <v>-0.60337809895258121</v>
      </c>
      <c r="AH3075" s="1">
        <v>9.8655919184382572</v>
      </c>
      <c r="AI3075" s="1">
        <v>34.473936904108299</v>
      </c>
      <c r="AJ3075" s="1">
        <v>2.6491963863372803</v>
      </c>
      <c r="AK3075" s="1">
        <v>0</v>
      </c>
      <c r="AL3075" s="1">
        <v>0</v>
      </c>
      <c r="AM3075" s="1">
        <v>73.629490448479629</v>
      </c>
    </row>
    <row r="3076" spans="5:39" x14ac:dyDescent="0.2">
      <c r="E3076" s="1" t="str">
        <f t="shared" si="48"/>
        <v>--13-1----</v>
      </c>
      <c r="F3076" s="1" t="s">
        <v>87</v>
      </c>
      <c r="G3076" s="1" t="s">
        <v>87</v>
      </c>
      <c r="H3076" s="1">
        <v>1</v>
      </c>
      <c r="I3076" s="1">
        <v>3</v>
      </c>
      <c r="J3076" s="1" t="s">
        <v>87</v>
      </c>
      <c r="K3076" s="1">
        <v>1</v>
      </c>
      <c r="L3076" s="1" t="s">
        <v>87</v>
      </c>
      <c r="M3076" s="1" t="s">
        <v>87</v>
      </c>
      <c r="N3076" s="1" t="s">
        <v>87</v>
      </c>
      <c r="O3076" s="1" t="s">
        <v>87</v>
      </c>
      <c r="P3076" s="1">
        <v>943</v>
      </c>
      <c r="Q3076" s="1">
        <v>2419891</v>
      </c>
      <c r="R3076" s="1">
        <v>79443.125000648273</v>
      </c>
      <c r="S3076" s="1">
        <v>90.804084777832031</v>
      </c>
      <c r="T3076" s="1">
        <v>-493.1542910915303</v>
      </c>
      <c r="U3076" s="1">
        <v>80.190436205014947</v>
      </c>
      <c r="V3076" s="1">
        <v>233.04608154296875</v>
      </c>
      <c r="W3076" s="1">
        <v>-394.8519287109375</v>
      </c>
      <c r="X3076" s="1">
        <v>-0.49702466853829752</v>
      </c>
      <c r="Y3076" s="1">
        <v>2.4082489665856852</v>
      </c>
      <c r="Z3076" s="1">
        <v>12.776897802421679</v>
      </c>
      <c r="AA3076" s="1">
        <v>67.561596782665006</v>
      </c>
      <c r="AB3076" s="1">
        <v>17.25325644832763</v>
      </c>
      <c r="AC3076" s="1">
        <v>0</v>
      </c>
      <c r="AD3076" s="1">
        <v>0</v>
      </c>
      <c r="AE3076" s="1">
        <v>0</v>
      </c>
      <c r="AF3076" s="1">
        <v>0</v>
      </c>
      <c r="AG3076" s="1">
        <v>0</v>
      </c>
      <c r="AH3076" s="1">
        <v>13.651429897907144</v>
      </c>
      <c r="AI3076" s="1">
        <v>0</v>
      </c>
      <c r="AJ3076" s="1">
        <v>2.330460786819458</v>
      </c>
      <c r="AK3076" s="1">
        <v>0</v>
      </c>
      <c r="AL3076" s="1">
        <v>0</v>
      </c>
      <c r="AM3076" s="1">
        <v>-228.58557462326957</v>
      </c>
    </row>
    <row r="3077" spans="5:39" x14ac:dyDescent="0.2">
      <c r="E3077" s="1" t="str">
        <f t="shared" si="48"/>
        <v>--0--00---</v>
      </c>
      <c r="F3077" s="1" t="s">
        <v>87</v>
      </c>
      <c r="G3077" s="1" t="s">
        <v>87</v>
      </c>
      <c r="H3077" s="1">
        <v>0</v>
      </c>
      <c r="I3077" s="1" t="s">
        <v>87</v>
      </c>
      <c r="J3077" s="1" t="s">
        <v>87</v>
      </c>
      <c r="K3077" s="1">
        <v>0</v>
      </c>
      <c r="L3077" s="1">
        <v>0</v>
      </c>
      <c r="M3077" s="1" t="s">
        <v>87</v>
      </c>
      <c r="N3077" s="1" t="s">
        <v>87</v>
      </c>
      <c r="O3077" s="1" t="s">
        <v>87</v>
      </c>
      <c r="P3077" s="1">
        <v>3083</v>
      </c>
      <c r="Q3077" s="1">
        <v>10370378</v>
      </c>
      <c r="R3077" s="1">
        <v>21497.494175887034</v>
      </c>
      <c r="S3077" s="1">
        <v>29.872102737426758</v>
      </c>
      <c r="T3077" s="1">
        <v>-225.67630860964107</v>
      </c>
      <c r="U3077" s="1">
        <v>69.762760817180052</v>
      </c>
      <c r="V3077" s="1">
        <v>154.36264038085938</v>
      </c>
      <c r="W3077" s="1">
        <v>1.3436698913574219</v>
      </c>
      <c r="X3077" s="1">
        <v>6.2503558803824128E-3</v>
      </c>
      <c r="Y3077" s="1">
        <v>0.56438637048717022</v>
      </c>
      <c r="Z3077" s="1">
        <v>9.4650455364307842</v>
      </c>
      <c r="AA3077" s="1">
        <v>38.374840338510325</v>
      </c>
      <c r="AB3077" s="1">
        <v>41.237330018250056</v>
      </c>
      <c r="AC3077" s="1">
        <v>9.8094495687621031</v>
      </c>
      <c r="AD3077" s="1">
        <v>0.54894816755956244</v>
      </c>
      <c r="AE3077" s="1">
        <v>0.56438637048717022</v>
      </c>
      <c r="AF3077" s="1">
        <v>9.2282171392402486</v>
      </c>
      <c r="AG3077" s="1">
        <v>-9.2987606668208826</v>
      </c>
      <c r="AH3077" s="1">
        <v>3.0168315882104904</v>
      </c>
      <c r="AI3077" s="1">
        <v>7.792452541005451</v>
      </c>
      <c r="AJ3077" s="1">
        <v>1.5436264276504517</v>
      </c>
      <c r="AK3077" s="1">
        <v>0</v>
      </c>
      <c r="AL3077" s="1">
        <v>0</v>
      </c>
      <c r="AM3077" s="1">
        <v>1.3840470392298103</v>
      </c>
    </row>
    <row r="3078" spans="5:39" x14ac:dyDescent="0.2">
      <c r="E3078" s="1" t="str">
        <f t="shared" si="48"/>
        <v>--0--01---</v>
      </c>
      <c r="F3078" s="1" t="s">
        <v>87</v>
      </c>
      <c r="G3078" s="1" t="s">
        <v>87</v>
      </c>
      <c r="H3078" s="1">
        <v>0</v>
      </c>
      <c r="I3078" s="1" t="s">
        <v>87</v>
      </c>
      <c r="J3078" s="1" t="s">
        <v>87</v>
      </c>
      <c r="K3078" s="1">
        <v>0</v>
      </c>
      <c r="L3078" s="1">
        <v>1</v>
      </c>
      <c r="M3078" s="1" t="s">
        <v>87</v>
      </c>
      <c r="N3078" s="1" t="s">
        <v>87</v>
      </c>
      <c r="O3078" s="1" t="s">
        <v>87</v>
      </c>
      <c r="P3078" s="1">
        <v>1640</v>
      </c>
      <c r="Q3078" s="1">
        <v>5982143</v>
      </c>
      <c r="R3078" s="1">
        <v>22109.024224168974</v>
      </c>
      <c r="S3078" s="1">
        <v>30.568380355834961</v>
      </c>
      <c r="T3078" s="1">
        <v>-155.00184882953579</v>
      </c>
      <c r="U3078" s="1">
        <v>61.116932690940359</v>
      </c>
      <c r="V3078" s="1">
        <v>151.50703430175781</v>
      </c>
      <c r="W3078" s="1">
        <v>42.624515533447266</v>
      </c>
      <c r="X3078" s="1">
        <v>0.19279238695143916</v>
      </c>
      <c r="Y3078" s="1">
        <v>3.8414327440851881E-2</v>
      </c>
      <c r="Z3078" s="1">
        <v>4.2167998993003009</v>
      </c>
      <c r="AA3078" s="1">
        <v>26.079282959300702</v>
      </c>
      <c r="AB3078" s="1">
        <v>56.019356274164622</v>
      </c>
      <c r="AC3078" s="1">
        <v>13.231094609406696</v>
      </c>
      <c r="AD3078" s="1">
        <v>0.41505193038681953</v>
      </c>
      <c r="AE3078" s="1">
        <v>3.8414327440851881E-2</v>
      </c>
      <c r="AF3078" s="1">
        <v>4.2040118399041946</v>
      </c>
      <c r="AG3078" s="1">
        <v>-16.992053794635005</v>
      </c>
      <c r="AH3078" s="1">
        <v>1.6395717261773508</v>
      </c>
      <c r="AI3078" s="1">
        <v>3.3022801271008606</v>
      </c>
      <c r="AJ3078" s="1">
        <v>1.5150703191757202</v>
      </c>
      <c r="AK3078" s="1">
        <v>0</v>
      </c>
      <c r="AL3078" s="1">
        <v>0</v>
      </c>
      <c r="AM3078" s="1">
        <v>-2.9473915122301224</v>
      </c>
    </row>
    <row r="3079" spans="5:39" x14ac:dyDescent="0.2">
      <c r="E3079" s="1" t="str">
        <f t="shared" si="48"/>
        <v>--1--00---</v>
      </c>
      <c r="F3079" s="1" t="s">
        <v>87</v>
      </c>
      <c r="G3079" s="1" t="s">
        <v>87</v>
      </c>
      <c r="H3079" s="1">
        <v>1</v>
      </c>
      <c r="I3079" s="1" t="s">
        <v>87</v>
      </c>
      <c r="J3079" s="1" t="s">
        <v>87</v>
      </c>
      <c r="K3079" s="1">
        <v>0</v>
      </c>
      <c r="L3079" s="1">
        <v>0</v>
      </c>
      <c r="M3079" s="1" t="s">
        <v>87</v>
      </c>
      <c r="N3079" s="1" t="s">
        <v>87</v>
      </c>
      <c r="O3079" s="1" t="s">
        <v>87</v>
      </c>
      <c r="P3079" s="1">
        <v>5260</v>
      </c>
      <c r="Q3079" s="1">
        <v>11574327</v>
      </c>
      <c r="R3079" s="1">
        <v>42719.998030856623</v>
      </c>
      <c r="S3079" s="1">
        <v>55.299800872802734</v>
      </c>
      <c r="T3079" s="1">
        <v>-328.00422571993045</v>
      </c>
      <c r="U3079" s="1">
        <v>80.650739317067334</v>
      </c>
      <c r="V3079" s="1">
        <v>228.93299865722656</v>
      </c>
      <c r="W3079" s="1">
        <v>7.3303546905517578</v>
      </c>
      <c r="X3079" s="1">
        <v>1.7159070759453332E-2</v>
      </c>
      <c r="Y3079" s="1">
        <v>0.18296528169629214</v>
      </c>
      <c r="Z3079" s="1">
        <v>3.8829644263549836</v>
      </c>
      <c r="AA3079" s="1">
        <v>41.93061073874965</v>
      </c>
      <c r="AB3079" s="1">
        <v>48.510103438411583</v>
      </c>
      <c r="AC3079" s="1">
        <v>5.3431616369573796</v>
      </c>
      <c r="AD3079" s="1">
        <v>0.15019447783011486</v>
      </c>
      <c r="AE3079" s="1">
        <v>0.13605974671356702</v>
      </c>
      <c r="AF3079" s="1">
        <v>3.2511782326523173</v>
      </c>
      <c r="AG3079" s="1">
        <v>-8.4379372451449886</v>
      </c>
      <c r="AH3079" s="1">
        <v>7.035183673799053</v>
      </c>
      <c r="AI3079" s="1">
        <v>4.4265679999565526</v>
      </c>
      <c r="AJ3079" s="1">
        <v>2.289330005645752</v>
      </c>
      <c r="AK3079" s="1">
        <v>0</v>
      </c>
      <c r="AL3079" s="1">
        <v>0</v>
      </c>
      <c r="AM3079" s="1">
        <v>22.727036155629722</v>
      </c>
    </row>
    <row r="3080" spans="5:39" x14ac:dyDescent="0.2">
      <c r="E3080" s="1" t="str">
        <f t="shared" si="48"/>
        <v>--1--01---</v>
      </c>
      <c r="F3080" s="1" t="s">
        <v>87</v>
      </c>
      <c r="G3080" s="1" t="s">
        <v>87</v>
      </c>
      <c r="H3080" s="1">
        <v>1</v>
      </c>
      <c r="I3080" s="1" t="s">
        <v>87</v>
      </c>
      <c r="J3080" s="1" t="s">
        <v>87</v>
      </c>
      <c r="K3080" s="1">
        <v>0</v>
      </c>
      <c r="L3080" s="1">
        <v>1</v>
      </c>
      <c r="M3080" s="1" t="s">
        <v>87</v>
      </c>
      <c r="N3080" s="1" t="s">
        <v>87</v>
      </c>
      <c r="O3080" s="1" t="s">
        <v>87</v>
      </c>
      <c r="P3080" s="1">
        <v>2930</v>
      </c>
      <c r="Q3080" s="1">
        <v>6864131</v>
      </c>
      <c r="R3080" s="1">
        <v>42121.295554950317</v>
      </c>
      <c r="S3080" s="1">
        <v>56.250865936279297</v>
      </c>
      <c r="T3080" s="1">
        <v>-219.1456841993442</v>
      </c>
      <c r="U3080" s="1">
        <v>66.895799220958153</v>
      </c>
      <c r="V3080" s="1">
        <v>204.32267761230469</v>
      </c>
      <c r="W3080" s="1">
        <v>56.936855316162109</v>
      </c>
      <c r="X3080" s="1">
        <v>0.13517356141594414</v>
      </c>
      <c r="Y3080" s="1">
        <v>0.1915173238972275</v>
      </c>
      <c r="Z3080" s="1">
        <v>1.7840714287067072</v>
      </c>
      <c r="AA3080" s="1">
        <v>31.264656807977588</v>
      </c>
      <c r="AB3080" s="1">
        <v>56.163584290567883</v>
      </c>
      <c r="AC3080" s="1">
        <v>10.556878940684552</v>
      </c>
      <c r="AD3080" s="1">
        <v>3.9291208166044617E-2</v>
      </c>
      <c r="AE3080" s="1">
        <v>0.15776214061182689</v>
      </c>
      <c r="AF3080" s="1">
        <v>1.139678132599742</v>
      </c>
      <c r="AG3080" s="1">
        <v>-13.431530962589903</v>
      </c>
      <c r="AH3080" s="1">
        <v>4.3903994533284658</v>
      </c>
      <c r="AI3080" s="1">
        <v>1.9126819995219311</v>
      </c>
      <c r="AJ3080" s="1">
        <v>2.0432267189025879</v>
      </c>
      <c r="AK3080" s="1">
        <v>0</v>
      </c>
      <c r="AL3080" s="1">
        <v>0</v>
      </c>
      <c r="AM3080" s="1">
        <v>11.992513638009456</v>
      </c>
    </row>
    <row r="3081" spans="5:39" x14ac:dyDescent="0.2">
      <c r="E3081" s="1" t="str">
        <f t="shared" si="48"/>
        <v>--1--10---</v>
      </c>
      <c r="F3081" s="1" t="s">
        <v>87</v>
      </c>
      <c r="G3081" s="1" t="s">
        <v>87</v>
      </c>
      <c r="H3081" s="1">
        <v>1</v>
      </c>
      <c r="I3081" s="1" t="s">
        <v>87</v>
      </c>
      <c r="J3081" s="1" t="s">
        <v>87</v>
      </c>
      <c r="K3081" s="1">
        <v>1</v>
      </c>
      <c r="L3081" s="1">
        <v>0</v>
      </c>
      <c r="M3081" s="1" t="s">
        <v>87</v>
      </c>
      <c r="N3081" s="1" t="s">
        <v>87</v>
      </c>
      <c r="O3081" s="1" t="s">
        <v>87</v>
      </c>
      <c r="P3081" s="1">
        <v>2301</v>
      </c>
      <c r="Q3081" s="1">
        <v>4843922</v>
      </c>
      <c r="R3081" s="1">
        <v>56843.078944824243</v>
      </c>
      <c r="S3081" s="1">
        <v>68.281517028808594</v>
      </c>
      <c r="T3081" s="1">
        <v>-467.10738970252703</v>
      </c>
      <c r="U3081" s="1">
        <v>83.866660349241585</v>
      </c>
      <c r="V3081" s="1">
        <v>258.66934204101563</v>
      </c>
      <c r="W3081" s="1">
        <v>-114.95757293701172</v>
      </c>
      <c r="X3081" s="1">
        <v>-0.20223671038051505</v>
      </c>
      <c r="Y3081" s="1">
        <v>1.2415352683218268</v>
      </c>
      <c r="Z3081" s="1">
        <v>9.6076691573481163</v>
      </c>
      <c r="AA3081" s="1">
        <v>47.672340718946344</v>
      </c>
      <c r="AB3081" s="1">
        <v>36.58663372366442</v>
      </c>
      <c r="AC3081" s="1">
        <v>4.5767665127555732</v>
      </c>
      <c r="AD3081" s="1">
        <v>0.315054618963724</v>
      </c>
      <c r="AE3081" s="1">
        <v>0.62701257369544761</v>
      </c>
      <c r="AF3081" s="1">
        <v>5.1028897657724466</v>
      </c>
      <c r="AG3081" s="1">
        <v>-1.7657868888761521</v>
      </c>
      <c r="AH3081" s="1">
        <v>11.869303922354716</v>
      </c>
      <c r="AI3081" s="1">
        <v>19.643210235028853</v>
      </c>
      <c r="AJ3081" s="1">
        <v>2.586693286895752</v>
      </c>
      <c r="AK3081" s="1">
        <v>0</v>
      </c>
      <c r="AL3081" s="1">
        <v>0</v>
      </c>
      <c r="AM3081" s="1">
        <v>-20.132906889318857</v>
      </c>
    </row>
    <row r="3082" spans="5:39" x14ac:dyDescent="0.2">
      <c r="E3082" s="1" t="str">
        <f t="shared" si="48"/>
        <v>--1--11---</v>
      </c>
      <c r="F3082" s="1" t="s">
        <v>87</v>
      </c>
      <c r="G3082" s="1" t="s">
        <v>87</v>
      </c>
      <c r="H3082" s="1">
        <v>1</v>
      </c>
      <c r="I3082" s="1" t="s">
        <v>87</v>
      </c>
      <c r="J3082" s="1" t="s">
        <v>87</v>
      </c>
      <c r="K3082" s="1">
        <v>1</v>
      </c>
      <c r="L3082" s="1">
        <v>1</v>
      </c>
      <c r="M3082" s="1" t="s">
        <v>87</v>
      </c>
      <c r="N3082" s="1" t="s">
        <v>87</v>
      </c>
      <c r="O3082" s="1" t="s">
        <v>87</v>
      </c>
      <c r="P3082" s="1">
        <v>670</v>
      </c>
      <c r="Q3082" s="1">
        <v>1484777</v>
      </c>
      <c r="R3082" s="1">
        <v>53638.617029121604</v>
      </c>
      <c r="S3082" s="1">
        <v>67.642692565917969</v>
      </c>
      <c r="T3082" s="1">
        <v>-345.06666734905298</v>
      </c>
      <c r="U3082" s="1">
        <v>75.368350787963095</v>
      </c>
      <c r="V3082" s="1">
        <v>234.90988159179688</v>
      </c>
      <c r="W3082" s="1">
        <v>-125.21196746826172</v>
      </c>
      <c r="X3082" s="1">
        <v>-0.23343623382437573</v>
      </c>
      <c r="Y3082" s="1">
        <v>2.4286475342761911</v>
      </c>
      <c r="Z3082" s="1">
        <v>10.156003224726676</v>
      </c>
      <c r="AA3082" s="1">
        <v>36.791046736311245</v>
      </c>
      <c r="AB3082" s="1">
        <v>42.178522431314605</v>
      </c>
      <c r="AC3082" s="1">
        <v>8.4457800733712869</v>
      </c>
      <c r="AD3082" s="1">
        <v>0</v>
      </c>
      <c r="AE3082" s="1">
        <v>0.5084938681027521</v>
      </c>
      <c r="AF3082" s="1">
        <v>4.0285510888167044</v>
      </c>
      <c r="AG3082" s="1">
        <v>-6.3035460929545479</v>
      </c>
      <c r="AH3082" s="1">
        <v>7.8962098307360016</v>
      </c>
      <c r="AI3082" s="1">
        <v>18.151913917103471</v>
      </c>
      <c r="AJ3082" s="1">
        <v>2.3490989208221436</v>
      </c>
      <c r="AK3082" s="1">
        <v>0</v>
      </c>
      <c r="AL3082" s="1">
        <v>0</v>
      </c>
      <c r="AM3082" s="1">
        <v>-110.16812188732987</v>
      </c>
    </row>
    <row r="3083" spans="5:39" x14ac:dyDescent="0.2">
      <c r="E3083" s="1" t="str">
        <f t="shared" si="48"/>
        <v>---1-00---</v>
      </c>
      <c r="F3083" s="1" t="s">
        <v>87</v>
      </c>
      <c r="G3083" s="1" t="s">
        <v>87</v>
      </c>
      <c r="H3083" s="1" t="s">
        <v>87</v>
      </c>
      <c r="I3083" s="1">
        <v>1</v>
      </c>
      <c r="J3083" s="1" t="s">
        <v>87</v>
      </c>
      <c r="K3083" s="1">
        <v>0</v>
      </c>
      <c r="L3083" s="1">
        <v>0</v>
      </c>
      <c r="M3083" s="1" t="s">
        <v>87</v>
      </c>
      <c r="N3083" s="1" t="s">
        <v>87</v>
      </c>
      <c r="O3083" s="1" t="s">
        <v>87</v>
      </c>
      <c r="P3083" s="1">
        <v>3085</v>
      </c>
      <c r="Q3083" s="1">
        <v>8554716</v>
      </c>
      <c r="R3083" s="1">
        <v>15723.435316379933</v>
      </c>
      <c r="S3083" s="1">
        <v>14.818449974060059</v>
      </c>
      <c r="T3083" s="1">
        <v>-188.56620277860981</v>
      </c>
      <c r="U3083" s="1">
        <v>66.37652780578469</v>
      </c>
      <c r="V3083" s="1">
        <v>169.68669128417969</v>
      </c>
      <c r="W3083" s="1">
        <v>43.115592956542969</v>
      </c>
      <c r="X3083" s="1">
        <v>0.2742122957800906</v>
      </c>
      <c r="Y3083" s="1">
        <v>0.7544961165280063</v>
      </c>
      <c r="Z3083" s="1">
        <v>8.4518995136717567</v>
      </c>
      <c r="AA3083" s="1">
        <v>27.36065113090838</v>
      </c>
      <c r="AB3083" s="1">
        <v>48.477202516132621</v>
      </c>
      <c r="AC3083" s="1">
        <v>14.087083662391597</v>
      </c>
      <c r="AD3083" s="1">
        <v>0.86866706036763819</v>
      </c>
      <c r="AE3083" s="1">
        <v>0.7544961165280063</v>
      </c>
      <c r="AF3083" s="1">
        <v>8.4518995136717567</v>
      </c>
      <c r="AG3083" s="1">
        <v>-21.222885626628891</v>
      </c>
      <c r="AH3083" s="1">
        <v>2.1312462337104643</v>
      </c>
      <c r="AI3083" s="1">
        <v>7.9555492895767532</v>
      </c>
      <c r="AJ3083" s="1">
        <v>1.6968668699264526</v>
      </c>
      <c r="AK3083" s="1">
        <v>0</v>
      </c>
      <c r="AL3083" s="1">
        <v>0</v>
      </c>
      <c r="AM3083" s="1">
        <v>6.7546766148536523</v>
      </c>
    </row>
    <row r="3084" spans="5:39" x14ac:dyDescent="0.2">
      <c r="E3084" s="1" t="str">
        <f t="shared" si="48"/>
        <v>---1-01---</v>
      </c>
      <c r="F3084" s="1" t="s">
        <v>87</v>
      </c>
      <c r="G3084" s="1" t="s">
        <v>87</v>
      </c>
      <c r="H3084" s="1" t="s">
        <v>87</v>
      </c>
      <c r="I3084" s="1">
        <v>1</v>
      </c>
      <c r="J3084" s="1" t="s">
        <v>87</v>
      </c>
      <c r="K3084" s="1">
        <v>0</v>
      </c>
      <c r="L3084" s="1">
        <v>1</v>
      </c>
      <c r="M3084" s="1" t="s">
        <v>87</v>
      </c>
      <c r="N3084" s="1" t="s">
        <v>87</v>
      </c>
      <c r="O3084" s="1" t="s">
        <v>87</v>
      </c>
      <c r="P3084" s="1">
        <v>1766</v>
      </c>
      <c r="Q3084" s="1">
        <v>5161721</v>
      </c>
      <c r="R3084" s="1">
        <v>15132.44032832435</v>
      </c>
      <c r="S3084" s="1">
        <v>14.459020614624023</v>
      </c>
      <c r="T3084" s="1">
        <v>-115.30086157938022</v>
      </c>
      <c r="U3084" s="1">
        <v>57.097635648240505</v>
      </c>
      <c r="V3084" s="1">
        <v>164.25616455078125</v>
      </c>
      <c r="W3084" s="1">
        <v>83.044349670410156</v>
      </c>
      <c r="X3084" s="1">
        <v>0.54878359252453668</v>
      </c>
      <c r="Y3084" s="1">
        <v>0.11048640559999272</v>
      </c>
      <c r="Z3084" s="1">
        <v>3.6332068315974455</v>
      </c>
      <c r="AA3084" s="1">
        <v>13.414886236586595</v>
      </c>
      <c r="AB3084" s="1">
        <v>58.723824863839013</v>
      </c>
      <c r="AC3084" s="1">
        <v>23.584323910571687</v>
      </c>
      <c r="AD3084" s="1">
        <v>0.53327175180526032</v>
      </c>
      <c r="AE3084" s="1">
        <v>0.11048640559999272</v>
      </c>
      <c r="AF3084" s="1">
        <v>3.6332068315974455</v>
      </c>
      <c r="AG3084" s="1">
        <v>-33.459709711883477</v>
      </c>
      <c r="AH3084" s="1">
        <v>1.2626346227661862</v>
      </c>
      <c r="AI3084" s="1">
        <v>2.7672726793099303</v>
      </c>
      <c r="AJ3084" s="1">
        <v>1.642561674118042</v>
      </c>
      <c r="AK3084" s="1">
        <v>0</v>
      </c>
      <c r="AL3084" s="1">
        <v>0</v>
      </c>
      <c r="AM3084" s="1">
        <v>6.4212093488913942</v>
      </c>
    </row>
    <row r="3085" spans="5:39" x14ac:dyDescent="0.2">
      <c r="E3085" s="1" t="str">
        <f t="shared" si="48"/>
        <v>---2-00---</v>
      </c>
      <c r="F3085" s="1" t="s">
        <v>87</v>
      </c>
      <c r="G3085" s="1" t="s">
        <v>87</v>
      </c>
      <c r="H3085" s="1" t="s">
        <v>87</v>
      </c>
      <c r="I3085" s="1">
        <v>2</v>
      </c>
      <c r="J3085" s="1" t="s">
        <v>87</v>
      </c>
      <c r="K3085" s="1">
        <v>0</v>
      </c>
      <c r="L3085" s="1">
        <v>0</v>
      </c>
      <c r="M3085" s="1" t="s">
        <v>87</v>
      </c>
      <c r="N3085" s="1" t="s">
        <v>87</v>
      </c>
      <c r="O3085" s="1" t="s">
        <v>87</v>
      </c>
      <c r="P3085" s="1">
        <v>4106</v>
      </c>
      <c r="Q3085" s="1">
        <v>10435025</v>
      </c>
      <c r="R3085" s="1">
        <v>34880.046893076833</v>
      </c>
      <c r="S3085" s="1">
        <v>53.316551208496094</v>
      </c>
      <c r="T3085" s="1">
        <v>-307.33507578915862</v>
      </c>
      <c r="U3085" s="1">
        <v>79.514619450561895</v>
      </c>
      <c r="V3085" s="1">
        <v>207.4639892578125</v>
      </c>
      <c r="W3085" s="1">
        <v>19.295040130615234</v>
      </c>
      <c r="X3085" s="1">
        <v>5.5318274627793033E-2</v>
      </c>
      <c r="Y3085" s="1">
        <v>9.3262833582094917E-2</v>
      </c>
      <c r="Z3085" s="1">
        <v>5.8482562332145829</v>
      </c>
      <c r="AA3085" s="1">
        <v>42.206683740575606</v>
      </c>
      <c r="AB3085" s="1">
        <v>47.73526656620372</v>
      </c>
      <c r="AC3085" s="1">
        <v>4.1165306264239909</v>
      </c>
      <c r="AD3085" s="1">
        <v>0</v>
      </c>
      <c r="AE3085" s="1">
        <v>9.3262833582094917E-2</v>
      </c>
      <c r="AF3085" s="1">
        <v>5.8482562332145829</v>
      </c>
      <c r="AG3085" s="1">
        <v>-1.2080434620865792</v>
      </c>
      <c r="AH3085" s="1">
        <v>5.6897763136705874</v>
      </c>
      <c r="AI3085" s="1">
        <v>6.1320178073544946</v>
      </c>
      <c r="AJ3085" s="1">
        <v>2.0746397972106934</v>
      </c>
      <c r="AK3085" s="1">
        <v>0</v>
      </c>
      <c r="AL3085" s="1">
        <v>0</v>
      </c>
      <c r="AM3085" s="1">
        <v>29.037758176872359</v>
      </c>
    </row>
    <row r="3086" spans="5:39" x14ac:dyDescent="0.2">
      <c r="E3086" s="1" t="str">
        <f t="shared" si="48"/>
        <v>---2-01---</v>
      </c>
      <c r="F3086" s="1" t="s">
        <v>87</v>
      </c>
      <c r="G3086" s="1" t="s">
        <v>87</v>
      </c>
      <c r="H3086" s="1" t="s">
        <v>87</v>
      </c>
      <c r="I3086" s="1">
        <v>2</v>
      </c>
      <c r="J3086" s="1" t="s">
        <v>87</v>
      </c>
      <c r="K3086" s="1">
        <v>0</v>
      </c>
      <c r="L3086" s="1">
        <v>1</v>
      </c>
      <c r="M3086" s="1" t="s">
        <v>87</v>
      </c>
      <c r="N3086" s="1" t="s">
        <v>87</v>
      </c>
      <c r="O3086" s="1" t="s">
        <v>87</v>
      </c>
      <c r="P3086" s="1">
        <v>2033</v>
      </c>
      <c r="Q3086" s="1">
        <v>5585211</v>
      </c>
      <c r="R3086" s="1">
        <v>33122.624352851242</v>
      </c>
      <c r="S3086" s="1">
        <v>54.487541198730469</v>
      </c>
      <c r="T3086" s="1">
        <v>-209.90845314592036</v>
      </c>
      <c r="U3086" s="1">
        <v>66.26583773611047</v>
      </c>
      <c r="V3086" s="1">
        <v>184.06541442871094</v>
      </c>
      <c r="W3086" s="1">
        <v>62.701446533203125</v>
      </c>
      <c r="X3086" s="1">
        <v>0.18930096198070639</v>
      </c>
      <c r="Y3086" s="1">
        <v>0.13292246255333953</v>
      </c>
      <c r="Z3086" s="1">
        <v>2.5457050772119443</v>
      </c>
      <c r="AA3086" s="1">
        <v>32.136673081822693</v>
      </c>
      <c r="AB3086" s="1">
        <v>60.063227691845476</v>
      </c>
      <c r="AC3086" s="1">
        <v>5.1214716865665411</v>
      </c>
      <c r="AD3086" s="1">
        <v>0</v>
      </c>
      <c r="AE3086" s="1">
        <v>0.13292246255333953</v>
      </c>
      <c r="AF3086" s="1">
        <v>2.5457050772119443</v>
      </c>
      <c r="AG3086" s="1">
        <v>-3.7290301399162038</v>
      </c>
      <c r="AH3086" s="1">
        <v>3.4179174470016571</v>
      </c>
      <c r="AI3086" s="1">
        <v>3.3301736050644566</v>
      </c>
      <c r="AJ3086" s="1">
        <v>1.8406541347503662</v>
      </c>
      <c r="AK3086" s="1">
        <v>0</v>
      </c>
      <c r="AL3086" s="1">
        <v>0</v>
      </c>
      <c r="AM3086" s="1">
        <v>19.259583632280499</v>
      </c>
    </row>
    <row r="3087" spans="5:39" x14ac:dyDescent="0.2">
      <c r="E3087" s="1" t="str">
        <f t="shared" si="48"/>
        <v>---3-00---</v>
      </c>
      <c r="F3087" s="1" t="s">
        <v>87</v>
      </c>
      <c r="G3087" s="1" t="s">
        <v>87</v>
      </c>
      <c r="H3087" s="1" t="s">
        <v>87</v>
      </c>
      <c r="I3087" s="1">
        <v>3</v>
      </c>
      <c r="J3087" s="1" t="s">
        <v>87</v>
      </c>
      <c r="K3087" s="1">
        <v>0</v>
      </c>
      <c r="L3087" s="1">
        <v>0</v>
      </c>
      <c r="M3087" s="1" t="s">
        <v>87</v>
      </c>
      <c r="N3087" s="1" t="s">
        <v>87</v>
      </c>
      <c r="O3087" s="1" t="s">
        <v>87</v>
      </c>
      <c r="P3087" s="1">
        <v>1152</v>
      </c>
      <c r="Q3087" s="1">
        <v>2954964</v>
      </c>
      <c r="R3087" s="1">
        <v>74081.674869408555</v>
      </c>
      <c r="S3087" s="1">
        <v>90.260261535644531</v>
      </c>
      <c r="T3087" s="1">
        <v>-445.55442319593391</v>
      </c>
      <c r="U3087" s="1">
        <v>87.775974045217183</v>
      </c>
      <c r="V3087" s="1">
        <v>214.56471252441406</v>
      </c>
      <c r="W3087" s="1">
        <v>-159.53074645996094</v>
      </c>
      <c r="X3087" s="1">
        <v>-0.21534441107221497</v>
      </c>
      <c r="Y3087" s="1">
        <v>0.18372474250109308</v>
      </c>
      <c r="Z3087" s="1">
        <v>3.3057932347060741</v>
      </c>
      <c r="AA3087" s="1">
        <v>70.6573075001929</v>
      </c>
      <c r="AB3087" s="1">
        <v>25.81794566701997</v>
      </c>
      <c r="AC3087" s="1">
        <v>3.5228855579966453E-2</v>
      </c>
      <c r="AD3087" s="1">
        <v>0</v>
      </c>
      <c r="AE3087" s="1">
        <v>0</v>
      </c>
      <c r="AF3087" s="1">
        <v>0</v>
      </c>
      <c r="AG3087" s="1">
        <v>2.2546083800731198E-2</v>
      </c>
      <c r="AH3087" s="1">
        <v>11.881036772248876</v>
      </c>
      <c r="AI3087" s="1">
        <v>0</v>
      </c>
      <c r="AJ3087" s="1">
        <v>2.1456470489501953</v>
      </c>
      <c r="AK3087" s="1">
        <v>0</v>
      </c>
      <c r="AL3087" s="1">
        <v>0</v>
      </c>
      <c r="AM3087" s="1">
        <v>-28.220592013593478</v>
      </c>
    </row>
    <row r="3088" spans="5:39" x14ac:dyDescent="0.2">
      <c r="E3088" s="1" t="str">
        <f t="shared" si="48"/>
        <v>---3-01---</v>
      </c>
      <c r="F3088" s="1" t="s">
        <v>87</v>
      </c>
      <c r="G3088" s="1" t="s">
        <v>87</v>
      </c>
      <c r="H3088" s="1" t="s">
        <v>87</v>
      </c>
      <c r="I3088" s="1">
        <v>3</v>
      </c>
      <c r="J3088" s="1" t="s">
        <v>87</v>
      </c>
      <c r="K3088" s="1">
        <v>0</v>
      </c>
      <c r="L3088" s="1">
        <v>1</v>
      </c>
      <c r="M3088" s="1" t="s">
        <v>87</v>
      </c>
      <c r="N3088" s="1" t="s">
        <v>87</v>
      </c>
      <c r="O3088" s="1" t="s">
        <v>87</v>
      </c>
      <c r="P3088" s="1">
        <v>771</v>
      </c>
      <c r="Q3088" s="1">
        <v>2099342</v>
      </c>
      <c r="R3088" s="1">
        <v>75394.649452051526</v>
      </c>
      <c r="S3088" s="1">
        <v>90.514022827148438</v>
      </c>
      <c r="T3088" s="1">
        <v>-316.2676826146643</v>
      </c>
      <c r="U3088" s="1">
        <v>76.19578394426604</v>
      </c>
      <c r="V3088" s="1">
        <v>206.22918701171875</v>
      </c>
      <c r="W3088" s="1">
        <v>-63.374423980712891</v>
      </c>
      <c r="X3088" s="1">
        <v>-8.4056925048795278E-2</v>
      </c>
      <c r="Y3088" s="1">
        <v>0.11036791528012112</v>
      </c>
      <c r="Z3088" s="1">
        <v>2.1433858799566723</v>
      </c>
      <c r="AA3088" s="1">
        <v>58.056619645584185</v>
      </c>
      <c r="AB3088" s="1">
        <v>39.082817378016536</v>
      </c>
      <c r="AC3088" s="1">
        <v>0.60680918116247851</v>
      </c>
      <c r="AD3088" s="1">
        <v>0</v>
      </c>
      <c r="AE3088" s="1">
        <v>0</v>
      </c>
      <c r="AF3088" s="1">
        <v>0</v>
      </c>
      <c r="AG3088" s="1">
        <v>-0.14651171801562879</v>
      </c>
      <c r="AH3088" s="1">
        <v>6.8294121419853733</v>
      </c>
      <c r="AI3088" s="1">
        <v>0</v>
      </c>
      <c r="AJ3088" s="1">
        <v>2.0622918605804443</v>
      </c>
      <c r="AK3088" s="1">
        <v>0</v>
      </c>
      <c r="AL3088" s="1">
        <v>0</v>
      </c>
      <c r="AM3088" s="1">
        <v>-36.214615042506395</v>
      </c>
    </row>
    <row r="3089" spans="5:39" x14ac:dyDescent="0.2">
      <c r="E3089" s="1" t="str">
        <f t="shared" si="48"/>
        <v>---1-10---</v>
      </c>
      <c r="F3089" s="1" t="s">
        <v>87</v>
      </c>
      <c r="G3089" s="1" t="s">
        <v>87</v>
      </c>
      <c r="H3089" s="1" t="s">
        <v>87</v>
      </c>
      <c r="I3089" s="1">
        <v>1</v>
      </c>
      <c r="J3089" s="1" t="s">
        <v>87</v>
      </c>
      <c r="K3089" s="1">
        <v>1</v>
      </c>
      <c r="L3089" s="1">
        <v>0</v>
      </c>
      <c r="M3089" s="1" t="s">
        <v>87</v>
      </c>
      <c r="N3089" s="1" t="s">
        <v>87</v>
      </c>
      <c r="O3089" s="1" t="s">
        <v>87</v>
      </c>
      <c r="P3089" s="1">
        <v>266</v>
      </c>
      <c r="Q3089" s="1">
        <v>391018</v>
      </c>
      <c r="R3089" s="1">
        <v>23452.591467103266</v>
      </c>
      <c r="S3089" s="1">
        <v>18.730037689208984</v>
      </c>
      <c r="T3089" s="1">
        <v>-353.29290808371951</v>
      </c>
      <c r="U3089" s="1">
        <v>79.927410829944833</v>
      </c>
      <c r="V3089" s="1">
        <v>275.38400268554688</v>
      </c>
      <c r="W3089" s="1">
        <v>91.29937744140625</v>
      </c>
      <c r="X3089" s="1">
        <v>0.38929334342207361</v>
      </c>
      <c r="Y3089" s="1">
        <v>0.16520978573876394</v>
      </c>
      <c r="Z3089" s="1">
        <v>13.934908367389736</v>
      </c>
      <c r="AA3089" s="1">
        <v>28.259824355912006</v>
      </c>
      <c r="AB3089" s="1">
        <v>37.139466725316993</v>
      </c>
      <c r="AC3089" s="1">
        <v>18.406058033134023</v>
      </c>
      <c r="AD3089" s="1">
        <v>2.0945327325084779</v>
      </c>
      <c r="AE3089" s="1">
        <v>0.16520978573876394</v>
      </c>
      <c r="AF3089" s="1">
        <v>13.934908367389736</v>
      </c>
      <c r="AG3089" s="1">
        <v>-20.261439334085576</v>
      </c>
      <c r="AH3089" s="1">
        <v>6.9376224929341834</v>
      </c>
      <c r="AI3089" s="1">
        <v>16.355615105357082</v>
      </c>
      <c r="AJ3089" s="1">
        <v>2.7538399696350098</v>
      </c>
      <c r="AK3089" s="1">
        <v>0</v>
      </c>
      <c r="AL3089" s="1">
        <v>0</v>
      </c>
      <c r="AM3089" s="1">
        <v>86.249074817269246</v>
      </c>
    </row>
    <row r="3090" spans="5:39" x14ac:dyDescent="0.2">
      <c r="E3090" s="1" t="str">
        <f t="shared" si="48"/>
        <v>---1-11---</v>
      </c>
      <c r="F3090" s="1" t="s">
        <v>87</v>
      </c>
      <c r="G3090" s="1" t="s">
        <v>87</v>
      </c>
      <c r="H3090" s="1" t="s">
        <v>87</v>
      </c>
      <c r="I3090" s="1">
        <v>1</v>
      </c>
      <c r="J3090" s="1" t="s">
        <v>87</v>
      </c>
      <c r="K3090" s="1">
        <v>1</v>
      </c>
      <c r="L3090" s="1">
        <v>1</v>
      </c>
      <c r="M3090" s="1" t="s">
        <v>87</v>
      </c>
      <c r="N3090" s="1" t="s">
        <v>87</v>
      </c>
      <c r="O3090" s="1" t="s">
        <v>87</v>
      </c>
      <c r="P3090" s="1">
        <v>95</v>
      </c>
      <c r="Q3090" s="1">
        <v>163025</v>
      </c>
      <c r="R3090" s="1">
        <v>21118.5143090518</v>
      </c>
      <c r="S3090" s="1">
        <v>16.792240142822266</v>
      </c>
      <c r="T3090" s="1">
        <v>-210.09468315547127</v>
      </c>
      <c r="U3090" s="1">
        <v>68.345116522040556</v>
      </c>
      <c r="V3090" s="1">
        <v>253.90953063964844</v>
      </c>
      <c r="W3090" s="1">
        <v>135.36146545410156</v>
      </c>
      <c r="X3090" s="1">
        <v>0.64096111816011148</v>
      </c>
      <c r="Y3090" s="1">
        <v>0</v>
      </c>
      <c r="Z3090" s="1">
        <v>1.3102284925624903</v>
      </c>
      <c r="AA3090" s="1">
        <v>22.592853856770432</v>
      </c>
      <c r="AB3090" s="1">
        <v>43.079895721515108</v>
      </c>
      <c r="AC3090" s="1">
        <v>33.017021929151966</v>
      </c>
      <c r="AD3090" s="1">
        <v>0</v>
      </c>
      <c r="AE3090" s="1">
        <v>0</v>
      </c>
      <c r="AF3090" s="1">
        <v>1.3102284925624903</v>
      </c>
      <c r="AG3090" s="1">
        <v>-48.863157365897905</v>
      </c>
      <c r="AH3090" s="1">
        <v>2.2919371062900149</v>
      </c>
      <c r="AI3090" s="1">
        <v>0.33384850666584764</v>
      </c>
      <c r="AJ3090" s="1">
        <v>2.5390951633453369</v>
      </c>
      <c r="AK3090" s="1">
        <v>0</v>
      </c>
      <c r="AL3090" s="1">
        <v>1</v>
      </c>
      <c r="AM3090" s="1">
        <v>69.438873686608588</v>
      </c>
    </row>
    <row r="3091" spans="5:39" x14ac:dyDescent="0.2">
      <c r="E3091" s="1" t="str">
        <f t="shared" si="48"/>
        <v>---2-10---</v>
      </c>
      <c r="F3091" s="1" t="s">
        <v>87</v>
      </c>
      <c r="G3091" s="1" t="s">
        <v>87</v>
      </c>
      <c r="H3091" s="1" t="s">
        <v>87</v>
      </c>
      <c r="I3091" s="1">
        <v>2</v>
      </c>
      <c r="J3091" s="1" t="s">
        <v>87</v>
      </c>
      <c r="K3091" s="1">
        <v>1</v>
      </c>
      <c r="L3091" s="1">
        <v>0</v>
      </c>
      <c r="M3091" s="1" t="s">
        <v>87</v>
      </c>
      <c r="N3091" s="1" t="s">
        <v>87</v>
      </c>
      <c r="O3091" s="1" t="s">
        <v>87</v>
      </c>
      <c r="P3091" s="1">
        <v>1319</v>
      </c>
      <c r="Q3091" s="1">
        <v>2630650</v>
      </c>
      <c r="R3091" s="1">
        <v>45809.318782878319</v>
      </c>
      <c r="S3091" s="1">
        <v>60.18505859375</v>
      </c>
      <c r="T3091" s="1">
        <v>-453.2028324901836</v>
      </c>
      <c r="U3091" s="1">
        <v>85.983983140730246</v>
      </c>
      <c r="V3091" s="1">
        <v>273.06689453125</v>
      </c>
      <c r="W3091" s="1">
        <v>33.010902404785156</v>
      </c>
      <c r="X3091" s="1">
        <v>7.2061543986817161E-2</v>
      </c>
      <c r="Y3091" s="1">
        <v>1.1299868853705357</v>
      </c>
      <c r="Z3091" s="1">
        <v>7.3248816832341817</v>
      </c>
      <c r="AA3091" s="1">
        <v>34.938399254936989</v>
      </c>
      <c r="AB3091" s="1">
        <v>50.646418185619524</v>
      </c>
      <c r="AC3091" s="1">
        <v>5.6915211069507539</v>
      </c>
      <c r="AD3091" s="1">
        <v>0.26879288388801248</v>
      </c>
      <c r="AE3091" s="1">
        <v>1.1299868853705357</v>
      </c>
      <c r="AF3091" s="1">
        <v>7.3248816832341817</v>
      </c>
      <c r="AG3091" s="1">
        <v>-0.23976878845747396</v>
      </c>
      <c r="AH3091" s="1">
        <v>11.223772089713867</v>
      </c>
      <c r="AI3091" s="1">
        <v>33.738748332471033</v>
      </c>
      <c r="AJ3091" s="1">
        <v>2.7306687831878662</v>
      </c>
      <c r="AK3091" s="1">
        <v>0</v>
      </c>
      <c r="AL3091" s="1">
        <v>0</v>
      </c>
      <c r="AM3091" s="1">
        <v>82.440114972994849</v>
      </c>
    </row>
    <row r="3092" spans="5:39" x14ac:dyDescent="0.2">
      <c r="E3092" s="1" t="str">
        <f t="shared" si="48"/>
        <v>---2-11---</v>
      </c>
      <c r="F3092" s="1" t="s">
        <v>87</v>
      </c>
      <c r="G3092" s="1" t="s">
        <v>87</v>
      </c>
      <c r="H3092" s="1" t="s">
        <v>87</v>
      </c>
      <c r="I3092" s="1">
        <v>2</v>
      </c>
      <c r="J3092" s="1" t="s">
        <v>87</v>
      </c>
      <c r="K3092" s="1">
        <v>1</v>
      </c>
      <c r="L3092" s="1">
        <v>1</v>
      </c>
      <c r="M3092" s="1" t="s">
        <v>87</v>
      </c>
      <c r="N3092" s="1" t="s">
        <v>87</v>
      </c>
      <c r="O3092" s="1" t="s">
        <v>87</v>
      </c>
      <c r="P3092" s="1">
        <v>348</v>
      </c>
      <c r="Q3092" s="1">
        <v>724115</v>
      </c>
      <c r="R3092" s="1">
        <v>40904.561654681303</v>
      </c>
      <c r="S3092" s="1">
        <v>59.467765808105469</v>
      </c>
      <c r="T3092" s="1">
        <v>-299.65762140073332</v>
      </c>
      <c r="U3092" s="1">
        <v>76.656133146608809</v>
      </c>
      <c r="V3092" s="1">
        <v>235.32131958007813</v>
      </c>
      <c r="W3092" s="1">
        <v>94.092964172363281</v>
      </c>
      <c r="X3092" s="1">
        <v>0.23003049138309212</v>
      </c>
      <c r="Y3092" s="1">
        <v>1.0426520649344371</v>
      </c>
      <c r="Z3092" s="1">
        <v>7.965447477265351</v>
      </c>
      <c r="AA3092" s="1">
        <v>21.283773986176229</v>
      </c>
      <c r="AB3092" s="1">
        <v>59.823646796434268</v>
      </c>
      <c r="AC3092" s="1">
        <v>9.8844796751897146</v>
      </c>
      <c r="AD3092" s="1">
        <v>0</v>
      </c>
      <c r="AE3092" s="1">
        <v>1.0426520649344371</v>
      </c>
      <c r="AF3092" s="1">
        <v>7.965447477265351</v>
      </c>
      <c r="AG3092" s="1">
        <v>-1.9243409223318866</v>
      </c>
      <c r="AH3092" s="1">
        <v>4.9314355101796474</v>
      </c>
      <c r="AI3092" s="1">
        <v>37.144816275447873</v>
      </c>
      <c r="AJ3092" s="1">
        <v>2.3532133102416992</v>
      </c>
      <c r="AK3092" s="1">
        <v>0</v>
      </c>
      <c r="AL3092" s="1">
        <v>0</v>
      </c>
      <c r="AM3092" s="1">
        <v>41.621219102883138</v>
      </c>
    </row>
    <row r="3093" spans="5:39" x14ac:dyDescent="0.2">
      <c r="E3093" s="1" t="str">
        <f t="shared" si="48"/>
        <v>---3-10---</v>
      </c>
      <c r="F3093" s="1" t="s">
        <v>87</v>
      </c>
      <c r="G3093" s="1" t="s">
        <v>87</v>
      </c>
      <c r="H3093" s="1" t="s">
        <v>87</v>
      </c>
      <c r="I3093" s="1">
        <v>3</v>
      </c>
      <c r="J3093" s="1" t="s">
        <v>87</v>
      </c>
      <c r="K3093" s="1">
        <v>1</v>
      </c>
      <c r="L3093" s="1">
        <v>0</v>
      </c>
      <c r="M3093" s="1" t="s">
        <v>87</v>
      </c>
      <c r="N3093" s="1" t="s">
        <v>87</v>
      </c>
      <c r="O3093" s="1" t="s">
        <v>87</v>
      </c>
      <c r="P3093" s="1">
        <v>716</v>
      </c>
      <c r="Q3093" s="1">
        <v>1822254</v>
      </c>
      <c r="R3093" s="1">
        <v>79936.589949649337</v>
      </c>
      <c r="S3093" s="1">
        <v>90.60247802734375</v>
      </c>
      <c r="T3093" s="1">
        <v>-511.60257775220259</v>
      </c>
      <c r="U3093" s="1">
        <v>81.655323327676768</v>
      </c>
      <c r="V3093" s="1">
        <v>234.29806518554688</v>
      </c>
      <c r="W3093" s="1">
        <v>-372.826904296875</v>
      </c>
      <c r="X3093" s="1">
        <v>-0.46640331359107529</v>
      </c>
      <c r="Y3093" s="1">
        <v>1.6335263909422069</v>
      </c>
      <c r="Z3093" s="1">
        <v>11.97462044259472</v>
      </c>
      <c r="AA3093" s="1">
        <v>70.220891269822985</v>
      </c>
      <c r="AB3093" s="1">
        <v>16.170961896640097</v>
      </c>
      <c r="AC3093" s="1">
        <v>0</v>
      </c>
      <c r="AD3093" s="1">
        <v>0</v>
      </c>
      <c r="AE3093" s="1">
        <v>0</v>
      </c>
      <c r="AF3093" s="1">
        <v>0</v>
      </c>
      <c r="AG3093" s="1">
        <v>0</v>
      </c>
      <c r="AH3093" s="1">
        <v>13.859446089531083</v>
      </c>
      <c r="AI3093" s="1">
        <v>0</v>
      </c>
      <c r="AJ3093" s="1">
        <v>2.3429806232452393</v>
      </c>
      <c r="AK3093" s="1">
        <v>0</v>
      </c>
      <c r="AL3093" s="1">
        <v>0</v>
      </c>
      <c r="AM3093" s="1">
        <v>-191.03717692249853</v>
      </c>
    </row>
    <row r="3094" spans="5:39" x14ac:dyDescent="0.2">
      <c r="E3094" s="1" t="str">
        <f t="shared" si="48"/>
        <v>---3-11---</v>
      </c>
      <c r="F3094" s="1" t="s">
        <v>87</v>
      </c>
      <c r="G3094" s="1" t="s">
        <v>87</v>
      </c>
      <c r="H3094" s="1" t="s">
        <v>87</v>
      </c>
      <c r="I3094" s="1">
        <v>3</v>
      </c>
      <c r="J3094" s="1" t="s">
        <v>87</v>
      </c>
      <c r="K3094" s="1">
        <v>1</v>
      </c>
      <c r="L3094" s="1">
        <v>1</v>
      </c>
      <c r="M3094" s="1" t="s">
        <v>87</v>
      </c>
      <c r="N3094" s="1" t="s">
        <v>87</v>
      </c>
      <c r="O3094" s="1" t="s">
        <v>87</v>
      </c>
      <c r="P3094" s="1">
        <v>227</v>
      </c>
      <c r="Q3094" s="1">
        <v>597637</v>
      </c>
      <c r="R3094" s="1">
        <v>77938.501831104077</v>
      </c>
      <c r="S3094" s="1">
        <v>91.418807983398438</v>
      </c>
      <c r="T3094" s="1">
        <v>-436.90365038394958</v>
      </c>
      <c r="U3094" s="1">
        <v>75.723851273326943</v>
      </c>
      <c r="V3094" s="1">
        <v>229.22860717773438</v>
      </c>
      <c r="W3094" s="1">
        <v>-462.00836181640625</v>
      </c>
      <c r="X3094" s="1">
        <v>-0.59278578746304011</v>
      </c>
      <c r="Y3094" s="1">
        <v>4.7704543058746367</v>
      </c>
      <c r="Z3094" s="1">
        <v>15.223120389132532</v>
      </c>
      <c r="AA3094" s="1">
        <v>59.453146307875848</v>
      </c>
      <c r="AB3094" s="1">
        <v>20.553278997116976</v>
      </c>
      <c r="AC3094" s="1">
        <v>0</v>
      </c>
      <c r="AD3094" s="1">
        <v>0</v>
      </c>
      <c r="AE3094" s="1">
        <v>0</v>
      </c>
      <c r="AF3094" s="1">
        <v>0</v>
      </c>
      <c r="AG3094" s="1">
        <v>0</v>
      </c>
      <c r="AH3094" s="1">
        <v>13.017168067981137</v>
      </c>
      <c r="AI3094" s="1">
        <v>0</v>
      </c>
      <c r="AJ3094" s="1">
        <v>2.2922861576080322</v>
      </c>
      <c r="AK3094" s="1">
        <v>0</v>
      </c>
      <c r="AL3094" s="1">
        <v>0</v>
      </c>
      <c r="AM3094" s="1">
        <v>-343.07433268848405</v>
      </c>
    </row>
    <row r="3095" spans="5:39" x14ac:dyDescent="0.2">
      <c r="E3095" s="1" t="str">
        <f t="shared" si="48"/>
        <v>--01----0-</v>
      </c>
      <c r="F3095" s="1" t="s">
        <v>87</v>
      </c>
      <c r="G3095" s="1" t="s">
        <v>87</v>
      </c>
      <c r="H3095" s="1">
        <v>0</v>
      </c>
      <c r="I3095" s="1">
        <v>1</v>
      </c>
      <c r="J3095" s="1" t="s">
        <v>87</v>
      </c>
      <c r="K3095" s="1" t="s">
        <v>87</v>
      </c>
      <c r="L3095" s="1" t="s">
        <v>87</v>
      </c>
      <c r="M3095" s="1" t="s">
        <v>87</v>
      </c>
      <c r="N3095" s="1">
        <v>0</v>
      </c>
      <c r="O3095" s="1" t="s">
        <v>87</v>
      </c>
      <c r="P3095" s="1">
        <v>2208</v>
      </c>
      <c r="Q3095" s="1">
        <v>7394850</v>
      </c>
      <c r="R3095" s="1">
        <v>14258.778821361906</v>
      </c>
      <c r="S3095" s="1">
        <v>13.476957321166992</v>
      </c>
      <c r="T3095" s="1">
        <v>-127.54574379616449</v>
      </c>
      <c r="U3095" s="1">
        <v>63.634235645621196</v>
      </c>
      <c r="V3095" s="1">
        <v>152.53700256347656</v>
      </c>
      <c r="W3095" s="1">
        <v>68.576072692871094</v>
      </c>
      <c r="X3095" s="1">
        <v>0.48093931150775193</v>
      </c>
      <c r="Y3095" s="1">
        <v>0.40363225758467036</v>
      </c>
      <c r="Z3095" s="1">
        <v>3.4960276408581645</v>
      </c>
      <c r="AA3095" s="1">
        <v>19.584278247699412</v>
      </c>
      <c r="AB3095" s="1">
        <v>53.917929369764096</v>
      </c>
      <c r="AC3095" s="1">
        <v>21.492538726275718</v>
      </c>
      <c r="AD3095" s="1">
        <v>1.1055937578179409</v>
      </c>
      <c r="AE3095" s="1">
        <v>0.40363225758467036</v>
      </c>
      <c r="AF3095" s="1">
        <v>3.4960276408581645</v>
      </c>
      <c r="AG3095" s="1">
        <v>-25.502220914260452</v>
      </c>
      <c r="AH3095" s="1">
        <v>1.489591968353015</v>
      </c>
      <c r="AI3095" s="1">
        <v>3.2856508310136952</v>
      </c>
      <c r="AJ3095" s="1">
        <v>1.5253701210021973</v>
      </c>
      <c r="AK3095" s="1">
        <v>0</v>
      </c>
      <c r="AL3095" s="1">
        <v>0</v>
      </c>
      <c r="AM3095" s="1">
        <v>0.6775501643459978</v>
      </c>
    </row>
    <row r="3096" spans="5:39" x14ac:dyDescent="0.2">
      <c r="E3096" s="1" t="str">
        <f t="shared" si="48"/>
        <v>--02----0-</v>
      </c>
      <c r="F3096" s="1" t="s">
        <v>87</v>
      </c>
      <c r="G3096" s="1" t="s">
        <v>87</v>
      </c>
      <c r="H3096" s="1">
        <v>0</v>
      </c>
      <c r="I3096" s="1">
        <v>2</v>
      </c>
      <c r="J3096" s="1" t="s">
        <v>87</v>
      </c>
      <c r="K3096" s="1" t="s">
        <v>87</v>
      </c>
      <c r="L3096" s="1" t="s">
        <v>87</v>
      </c>
      <c r="M3096" s="1" t="s">
        <v>87</v>
      </c>
      <c r="N3096" s="1">
        <v>0</v>
      </c>
      <c r="O3096" s="1" t="s">
        <v>87</v>
      </c>
      <c r="P3096" s="1">
        <v>1199</v>
      </c>
      <c r="Q3096" s="1">
        <v>4121843</v>
      </c>
      <c r="R3096" s="1">
        <v>27286.24205277142</v>
      </c>
      <c r="S3096" s="1">
        <v>48.266670227050781</v>
      </c>
      <c r="T3096" s="1">
        <v>-209.24903698542192</v>
      </c>
      <c r="U3096" s="1">
        <v>72.898992525089753</v>
      </c>
      <c r="V3096" s="1">
        <v>154.02680969238281</v>
      </c>
      <c r="W3096" s="1">
        <v>22.71247673034668</v>
      </c>
      <c r="X3096" s="1">
        <v>8.3237833507526948E-2</v>
      </c>
      <c r="Y3096" s="1">
        <v>0</v>
      </c>
      <c r="Z3096" s="1">
        <v>4.061896583639891</v>
      </c>
      <c r="AA3096" s="1">
        <v>41.191064288474841</v>
      </c>
      <c r="AB3096" s="1">
        <v>50.172192390636908</v>
      </c>
      <c r="AC3096" s="1">
        <v>4.5748467372483619</v>
      </c>
      <c r="AD3096" s="1">
        <v>0</v>
      </c>
      <c r="AE3096" s="1">
        <v>0</v>
      </c>
      <c r="AF3096" s="1">
        <v>4.061896583639891</v>
      </c>
      <c r="AG3096" s="1">
        <v>-2.4232730452281803</v>
      </c>
      <c r="AH3096" s="1">
        <v>3.3565076923910313</v>
      </c>
      <c r="AI3096" s="1">
        <v>4.2186903994949621</v>
      </c>
      <c r="AJ3096" s="1">
        <v>1.5402680635452271</v>
      </c>
      <c r="AK3096" s="1">
        <v>0</v>
      </c>
      <c r="AL3096" s="1">
        <v>0</v>
      </c>
      <c r="AM3096" s="1">
        <v>-0.11620641880687044</v>
      </c>
    </row>
    <row r="3097" spans="5:39" x14ac:dyDescent="0.2">
      <c r="E3097" s="1" t="str">
        <f t="shared" si="48"/>
        <v>--03----0-</v>
      </c>
      <c r="F3097" s="1" t="s">
        <v>87</v>
      </c>
      <c r="G3097" s="1" t="s">
        <v>87</v>
      </c>
      <c r="H3097" s="1">
        <v>0</v>
      </c>
      <c r="I3097" s="1">
        <v>3</v>
      </c>
      <c r="J3097" s="1" t="s">
        <v>87</v>
      </c>
      <c r="K3097" s="1" t="s">
        <v>87</v>
      </c>
      <c r="L3097" s="1" t="s">
        <v>87</v>
      </c>
      <c r="M3097" s="1" t="s">
        <v>87</v>
      </c>
      <c r="N3097" s="1">
        <v>0</v>
      </c>
      <c r="O3097" s="1" t="s">
        <v>87</v>
      </c>
      <c r="P3097" s="1">
        <v>183</v>
      </c>
      <c r="Q3097" s="1">
        <v>629001</v>
      </c>
      <c r="R3097" s="1">
        <v>66049.622572147447</v>
      </c>
      <c r="S3097" s="1">
        <v>90.518501281738281</v>
      </c>
      <c r="T3097" s="1">
        <v>-330.9087376424888</v>
      </c>
      <c r="U3097" s="1">
        <v>101.38015836701493</v>
      </c>
      <c r="V3097" s="1">
        <v>176.58763122558594</v>
      </c>
      <c r="W3097" s="1">
        <v>-74.036651611328125</v>
      </c>
      <c r="X3097" s="1">
        <v>-0.11209246734219605</v>
      </c>
      <c r="Y3097" s="1">
        <v>0</v>
      </c>
      <c r="Z3097" s="1">
        <v>1.2313175972693207</v>
      </c>
      <c r="AA3097" s="1">
        <v>63.2696927349877</v>
      </c>
      <c r="AB3097" s="1">
        <v>35.498989667742975</v>
      </c>
      <c r="AC3097" s="1">
        <v>0</v>
      </c>
      <c r="AD3097" s="1">
        <v>0</v>
      </c>
      <c r="AE3097" s="1">
        <v>0</v>
      </c>
      <c r="AF3097" s="1">
        <v>0</v>
      </c>
      <c r="AG3097" s="1">
        <v>-4.2708348860495953</v>
      </c>
      <c r="AH3097" s="1">
        <v>7.7521326725323449</v>
      </c>
      <c r="AI3097" s="1">
        <v>0</v>
      </c>
      <c r="AJ3097" s="1">
        <v>1.7658764123916626</v>
      </c>
      <c r="AK3097" s="1">
        <v>0</v>
      </c>
      <c r="AL3097" s="1">
        <v>0</v>
      </c>
      <c r="AM3097" s="1">
        <v>-24.57700917907588</v>
      </c>
    </row>
    <row r="3098" spans="5:39" x14ac:dyDescent="0.2">
      <c r="E3098" s="1" t="str">
        <f t="shared" si="48"/>
        <v>--11----0-</v>
      </c>
      <c r="F3098" s="1" t="s">
        <v>87</v>
      </c>
      <c r="G3098" s="1" t="s">
        <v>87</v>
      </c>
      <c r="H3098" s="1">
        <v>1</v>
      </c>
      <c r="I3098" s="1">
        <v>1</v>
      </c>
      <c r="J3098" s="1" t="s">
        <v>87</v>
      </c>
      <c r="K3098" s="1" t="s">
        <v>87</v>
      </c>
      <c r="L3098" s="1" t="s">
        <v>87</v>
      </c>
      <c r="M3098" s="1" t="s">
        <v>87</v>
      </c>
      <c r="N3098" s="1">
        <v>0</v>
      </c>
      <c r="O3098" s="1" t="s">
        <v>87</v>
      </c>
      <c r="P3098" s="1">
        <v>1882</v>
      </c>
      <c r="Q3098" s="1">
        <v>3540923</v>
      </c>
      <c r="R3098" s="1">
        <v>18814.416322193589</v>
      </c>
      <c r="S3098" s="1">
        <v>16.977090835571289</v>
      </c>
      <c r="T3098" s="1">
        <v>-164.83546108905776</v>
      </c>
      <c r="U3098" s="1">
        <v>68.607969773718622</v>
      </c>
      <c r="V3098" s="1">
        <v>213.49191284179688</v>
      </c>
      <c r="W3098" s="1">
        <v>105.40271759033203</v>
      </c>
      <c r="X3098" s="1">
        <v>0.56022315965230562</v>
      </c>
      <c r="Y3098" s="1">
        <v>9.6302574215818865E-2</v>
      </c>
      <c r="Z3098" s="1">
        <v>3.8563391522492863</v>
      </c>
      <c r="AA3098" s="1">
        <v>18.196922101949127</v>
      </c>
      <c r="AB3098" s="1">
        <v>52.668103768424224</v>
      </c>
      <c r="AC3098" s="1">
        <v>24.43504137198126</v>
      </c>
      <c r="AD3098" s="1">
        <v>0.74729103118028828</v>
      </c>
      <c r="AE3098" s="1">
        <v>9.6302574215818865E-2</v>
      </c>
      <c r="AF3098" s="1">
        <v>3.8563391522492863</v>
      </c>
      <c r="AG3098" s="1">
        <v>-46.106759435331824</v>
      </c>
      <c r="AH3098" s="1">
        <v>2.9652404484153823</v>
      </c>
      <c r="AI3098" s="1">
        <v>3.7153237242403403</v>
      </c>
      <c r="AJ3098" s="1">
        <v>2.1349191665649414</v>
      </c>
      <c r="AK3098" s="1">
        <v>0</v>
      </c>
      <c r="AL3098" s="1">
        <v>0</v>
      </c>
      <c r="AM3098" s="1">
        <v>27.564495825931655</v>
      </c>
    </row>
    <row r="3099" spans="5:39" x14ac:dyDescent="0.2">
      <c r="E3099" s="1" t="str">
        <f t="shared" si="48"/>
        <v>--12----0-</v>
      </c>
      <c r="F3099" s="1" t="s">
        <v>87</v>
      </c>
      <c r="G3099" s="1" t="s">
        <v>87</v>
      </c>
      <c r="H3099" s="1">
        <v>1</v>
      </c>
      <c r="I3099" s="1">
        <v>2</v>
      </c>
      <c r="J3099" s="1" t="s">
        <v>87</v>
      </c>
      <c r="K3099" s="1" t="s">
        <v>87</v>
      </c>
      <c r="L3099" s="1" t="s">
        <v>87</v>
      </c>
      <c r="M3099" s="1" t="s">
        <v>87</v>
      </c>
      <c r="N3099" s="1">
        <v>0</v>
      </c>
      <c r="O3099" s="1" t="s">
        <v>87</v>
      </c>
      <c r="P3099" s="1">
        <v>4602</v>
      </c>
      <c r="Q3099" s="1">
        <v>10128915</v>
      </c>
      <c r="R3099" s="1">
        <v>39890.557923983608</v>
      </c>
      <c r="S3099" s="1">
        <v>57.405467987060547</v>
      </c>
      <c r="T3099" s="1">
        <v>-291.6413513180305</v>
      </c>
      <c r="U3099" s="1">
        <v>80.08284576202675</v>
      </c>
      <c r="V3099" s="1">
        <v>236.35800170898438</v>
      </c>
      <c r="W3099" s="1">
        <v>85.498199462890625</v>
      </c>
      <c r="X3099" s="1">
        <v>0.21433192191951295</v>
      </c>
      <c r="Y3099" s="1">
        <v>0.38778092224093103</v>
      </c>
      <c r="Z3099" s="1">
        <v>2.6826861514782188</v>
      </c>
      <c r="AA3099" s="1">
        <v>28.322905266753644</v>
      </c>
      <c r="AB3099" s="1">
        <v>61.400288184864813</v>
      </c>
      <c r="AC3099" s="1">
        <v>7.1365294308422964</v>
      </c>
      <c r="AD3099" s="1">
        <v>6.9810043820093273E-2</v>
      </c>
      <c r="AE3099" s="1">
        <v>0.38778092224093103</v>
      </c>
      <c r="AF3099" s="1">
        <v>2.6826861514782188</v>
      </c>
      <c r="AG3099" s="1">
        <v>-2.7944945229265601</v>
      </c>
      <c r="AH3099" s="1">
        <v>6.5780925362418285</v>
      </c>
      <c r="AI3099" s="1">
        <v>9.941674627511528</v>
      </c>
      <c r="AJ3099" s="1">
        <v>2.3635799884796143</v>
      </c>
      <c r="AK3099" s="1">
        <v>0</v>
      </c>
      <c r="AL3099" s="1">
        <v>0</v>
      </c>
      <c r="AM3099" s="1">
        <v>46.973429726781241</v>
      </c>
    </row>
    <row r="3100" spans="5:39" x14ac:dyDescent="0.2">
      <c r="E3100" s="1" t="str">
        <f t="shared" si="48"/>
        <v>--13----0-</v>
      </c>
      <c r="F3100" s="1" t="s">
        <v>87</v>
      </c>
      <c r="G3100" s="1" t="s">
        <v>87</v>
      </c>
      <c r="H3100" s="1">
        <v>1</v>
      </c>
      <c r="I3100" s="1">
        <v>3</v>
      </c>
      <c r="J3100" s="1" t="s">
        <v>87</v>
      </c>
      <c r="K3100" s="1" t="s">
        <v>87</v>
      </c>
      <c r="L3100" s="1" t="s">
        <v>87</v>
      </c>
      <c r="M3100" s="1" t="s">
        <v>87</v>
      </c>
      <c r="N3100" s="1">
        <v>0</v>
      </c>
      <c r="O3100" s="1" t="s">
        <v>87</v>
      </c>
      <c r="P3100" s="1">
        <v>1991</v>
      </c>
      <c r="Q3100" s="1">
        <v>5015067</v>
      </c>
      <c r="R3100" s="1">
        <v>79144.450634122739</v>
      </c>
      <c r="S3100" s="1">
        <v>90.684593200683594</v>
      </c>
      <c r="T3100" s="1">
        <v>-403.07876707533262</v>
      </c>
      <c r="U3100" s="1">
        <v>81.934916262720662</v>
      </c>
      <c r="V3100" s="1">
        <v>228.53880310058594</v>
      </c>
      <c r="W3100" s="1">
        <v>-183.640380859375</v>
      </c>
      <c r="X3100" s="1">
        <v>-0.23203191049784022</v>
      </c>
      <c r="Y3100" s="1">
        <v>0.78688878932225637</v>
      </c>
      <c r="Z3100" s="1">
        <v>5.0117575697393475</v>
      </c>
      <c r="AA3100" s="1">
        <v>63.078499250358966</v>
      </c>
      <c r="AB3100" s="1">
        <v>30.848082388530401</v>
      </c>
      <c r="AC3100" s="1">
        <v>0.27477200204902547</v>
      </c>
      <c r="AD3100" s="1">
        <v>0</v>
      </c>
      <c r="AE3100" s="1">
        <v>0</v>
      </c>
      <c r="AF3100" s="1">
        <v>0</v>
      </c>
      <c r="AG3100" s="1">
        <v>0</v>
      </c>
      <c r="AH3100" s="1">
        <v>11.62895229824688</v>
      </c>
      <c r="AI3100" s="1">
        <v>0</v>
      </c>
      <c r="AJ3100" s="1">
        <v>2.2853879928588867</v>
      </c>
      <c r="AK3100" s="1">
        <v>0</v>
      </c>
      <c r="AL3100" s="1">
        <v>0</v>
      </c>
      <c r="AM3100" s="1">
        <v>-102.66428413937716</v>
      </c>
    </row>
    <row r="3101" spans="5:39" x14ac:dyDescent="0.2">
      <c r="E3101" s="1" t="str">
        <f t="shared" si="48"/>
        <v>--01----1-</v>
      </c>
      <c r="F3101" s="1" t="s">
        <v>87</v>
      </c>
      <c r="G3101" s="1" t="s">
        <v>87</v>
      </c>
      <c r="H3101" s="1">
        <v>0</v>
      </c>
      <c r="I3101" s="1">
        <v>1</v>
      </c>
      <c r="J3101" s="1" t="s">
        <v>87</v>
      </c>
      <c r="K3101" s="1" t="s">
        <v>87</v>
      </c>
      <c r="L3101" s="1" t="s">
        <v>87</v>
      </c>
      <c r="M3101" s="1" t="s">
        <v>87</v>
      </c>
      <c r="N3101" s="1">
        <v>1</v>
      </c>
      <c r="O3101" s="1" t="s">
        <v>87</v>
      </c>
      <c r="P3101" s="1">
        <v>608</v>
      </c>
      <c r="Q3101" s="1">
        <v>2297117</v>
      </c>
      <c r="R3101" s="1">
        <v>14335.64314956252</v>
      </c>
      <c r="S3101" s="1">
        <v>14.651590347290039</v>
      </c>
      <c r="T3101" s="1">
        <v>-248.24213452607933</v>
      </c>
      <c r="U3101" s="1">
        <v>54.154079756301257</v>
      </c>
      <c r="V3101" s="1">
        <v>145.90144348144531</v>
      </c>
      <c r="W3101" s="1">
        <v>-28.974916458129883</v>
      </c>
      <c r="X3101" s="1">
        <v>-0.2021180086295194</v>
      </c>
      <c r="Y3101" s="1">
        <v>1.3486034886337963</v>
      </c>
      <c r="Z3101" s="1">
        <v>20.466262711041711</v>
      </c>
      <c r="AA3101" s="1">
        <v>33.34714775085466</v>
      </c>
      <c r="AB3101" s="1">
        <v>43.54009830583292</v>
      </c>
      <c r="AC3101" s="1">
        <v>1.2978877436369152</v>
      </c>
      <c r="AD3101" s="1">
        <v>0</v>
      </c>
      <c r="AE3101" s="1">
        <v>1.3486034886337963</v>
      </c>
      <c r="AF3101" s="1">
        <v>20.466262711041711</v>
      </c>
      <c r="AG3101" s="1">
        <v>-0.85166337204409004</v>
      </c>
      <c r="AH3101" s="1">
        <v>1.5917937986805746</v>
      </c>
      <c r="AI3101" s="1">
        <v>17.619390029186782</v>
      </c>
      <c r="AJ3101" s="1">
        <v>1.4590145349502563</v>
      </c>
      <c r="AK3101" s="1">
        <v>0</v>
      </c>
      <c r="AL3101" s="1">
        <v>0</v>
      </c>
      <c r="AM3101" s="1">
        <v>0.85216957483901734</v>
      </c>
    </row>
    <row r="3102" spans="5:39" x14ac:dyDescent="0.2">
      <c r="E3102" s="1" t="str">
        <f t="shared" si="48"/>
        <v>--02----1-</v>
      </c>
      <c r="F3102" s="1" t="s">
        <v>87</v>
      </c>
      <c r="G3102" s="1" t="s">
        <v>87</v>
      </c>
      <c r="H3102" s="1">
        <v>0</v>
      </c>
      <c r="I3102" s="1">
        <v>2</v>
      </c>
      <c r="J3102" s="1" t="s">
        <v>87</v>
      </c>
      <c r="K3102" s="1" t="s">
        <v>87</v>
      </c>
      <c r="L3102" s="1" t="s">
        <v>87</v>
      </c>
      <c r="M3102" s="1" t="s">
        <v>87</v>
      </c>
      <c r="N3102" s="1">
        <v>1</v>
      </c>
      <c r="O3102" s="1" t="s">
        <v>87</v>
      </c>
      <c r="P3102" s="1">
        <v>441</v>
      </c>
      <c r="Q3102" s="1">
        <v>1657763</v>
      </c>
      <c r="R3102" s="1">
        <v>27607.182084339918</v>
      </c>
      <c r="S3102" s="1">
        <v>48.857612609863281</v>
      </c>
      <c r="T3102" s="1">
        <v>-336.3670628659321</v>
      </c>
      <c r="U3102" s="1">
        <v>66.896486964310824</v>
      </c>
      <c r="V3102" s="1">
        <v>155.63877868652344</v>
      </c>
      <c r="W3102" s="1">
        <v>-92.754501342773438</v>
      </c>
      <c r="X3102" s="1">
        <v>-0.33597960508757652</v>
      </c>
      <c r="Y3102" s="1">
        <v>0</v>
      </c>
      <c r="Z3102" s="1">
        <v>18.845033940315954</v>
      </c>
      <c r="AA3102" s="1">
        <v>62.039085200960578</v>
      </c>
      <c r="AB3102" s="1">
        <v>19.052120236728651</v>
      </c>
      <c r="AC3102" s="1">
        <v>6.3760621994820729E-2</v>
      </c>
      <c r="AD3102" s="1">
        <v>0</v>
      </c>
      <c r="AE3102" s="1">
        <v>0</v>
      </c>
      <c r="AF3102" s="1">
        <v>18.845033940315954</v>
      </c>
      <c r="AG3102" s="1">
        <v>1.6228036666637156</v>
      </c>
      <c r="AH3102" s="1">
        <v>3.5694171498499303</v>
      </c>
      <c r="AI3102" s="1">
        <v>11.102862977361644</v>
      </c>
      <c r="AJ3102" s="1">
        <v>1.5563877820968628</v>
      </c>
      <c r="AK3102" s="1">
        <v>0</v>
      </c>
      <c r="AL3102" s="1">
        <v>0</v>
      </c>
      <c r="AM3102" s="1">
        <v>4.7822186820954835</v>
      </c>
    </row>
    <row r="3103" spans="5:39" x14ac:dyDescent="0.2">
      <c r="E3103" s="1" t="str">
        <f t="shared" si="48"/>
        <v>--03----1-</v>
      </c>
      <c r="F3103" s="1" t="s">
        <v>87</v>
      </c>
      <c r="G3103" s="1" t="s">
        <v>87</v>
      </c>
      <c r="H3103" s="1">
        <v>0</v>
      </c>
      <c r="I3103" s="1">
        <v>3</v>
      </c>
      <c r="J3103" s="1" t="s">
        <v>87</v>
      </c>
      <c r="K3103" s="1" t="s">
        <v>87</v>
      </c>
      <c r="L3103" s="1" t="s">
        <v>87</v>
      </c>
      <c r="M3103" s="1" t="s">
        <v>87</v>
      </c>
      <c r="N3103" s="1">
        <v>1</v>
      </c>
      <c r="O3103" s="1" t="s">
        <v>87</v>
      </c>
      <c r="P3103" s="1">
        <v>84</v>
      </c>
      <c r="Q3103" s="1">
        <v>251947</v>
      </c>
      <c r="R3103" s="1">
        <v>67646.193689711348</v>
      </c>
      <c r="S3103" s="1">
        <v>89.124763488769531</v>
      </c>
      <c r="T3103" s="1">
        <v>-499.78171426255221</v>
      </c>
      <c r="U3103" s="1">
        <v>75.284097154265922</v>
      </c>
      <c r="V3103" s="1">
        <v>158.90008544921875</v>
      </c>
      <c r="W3103" s="1">
        <v>-257.64874267578125</v>
      </c>
      <c r="X3103" s="1">
        <v>-0.38087692540041368</v>
      </c>
      <c r="Y3103" s="1">
        <v>0</v>
      </c>
      <c r="Z3103" s="1">
        <v>6.9776579994998951</v>
      </c>
      <c r="AA3103" s="1">
        <v>79.860446840009999</v>
      </c>
      <c r="AB3103" s="1">
        <v>13.161895160490102</v>
      </c>
      <c r="AC3103" s="1">
        <v>0</v>
      </c>
      <c r="AD3103" s="1">
        <v>0</v>
      </c>
      <c r="AE3103" s="1">
        <v>0</v>
      </c>
      <c r="AF3103" s="1">
        <v>0</v>
      </c>
      <c r="AG3103" s="1">
        <v>9.706025628501461</v>
      </c>
      <c r="AH3103" s="1">
        <v>7.1191404229602044</v>
      </c>
      <c r="AI3103" s="1">
        <v>0</v>
      </c>
      <c r="AJ3103" s="1">
        <v>1.5890008211135864</v>
      </c>
      <c r="AK3103" s="1">
        <v>0</v>
      </c>
      <c r="AL3103" s="1">
        <v>1</v>
      </c>
      <c r="AM3103" s="1">
        <v>-8.8763859507632574</v>
      </c>
    </row>
    <row r="3104" spans="5:39" x14ac:dyDescent="0.2">
      <c r="E3104" s="1" t="str">
        <f t="shared" si="48"/>
        <v>--11----1-</v>
      </c>
      <c r="F3104" s="1" t="s">
        <v>87</v>
      </c>
      <c r="G3104" s="1" t="s">
        <v>87</v>
      </c>
      <c r="H3104" s="1">
        <v>1</v>
      </c>
      <c r="I3104" s="1">
        <v>1</v>
      </c>
      <c r="J3104" s="1" t="s">
        <v>87</v>
      </c>
      <c r="K3104" s="1" t="s">
        <v>87</v>
      </c>
      <c r="L3104" s="1" t="s">
        <v>87</v>
      </c>
      <c r="M3104" s="1" t="s">
        <v>87</v>
      </c>
      <c r="N3104" s="1">
        <v>1</v>
      </c>
      <c r="O3104" s="1" t="s">
        <v>87</v>
      </c>
      <c r="P3104" s="1">
        <v>514</v>
      </c>
      <c r="Q3104" s="1">
        <v>1037590</v>
      </c>
      <c r="R3104" s="1">
        <v>19506.365969895571</v>
      </c>
      <c r="S3104" s="1">
        <v>17.378089904785156</v>
      </c>
      <c r="T3104" s="1">
        <v>-273.30951177559183</v>
      </c>
      <c r="U3104" s="1">
        <v>64.620905678282753</v>
      </c>
      <c r="V3104" s="1">
        <v>221.12800598144531</v>
      </c>
      <c r="W3104" s="1">
        <v>39.983543395996094</v>
      </c>
      <c r="X3104" s="1">
        <v>0.20497689553094214</v>
      </c>
      <c r="Y3104" s="1">
        <v>0.64158289883287234</v>
      </c>
      <c r="Z3104" s="1">
        <v>9.8291232567777254</v>
      </c>
      <c r="AA3104" s="1">
        <v>31.014948100887636</v>
      </c>
      <c r="AB3104" s="1">
        <v>52.183039543557662</v>
      </c>
      <c r="AC3104" s="1">
        <v>6.1568635009975035</v>
      </c>
      <c r="AD3104" s="1">
        <v>0.17444269894659742</v>
      </c>
      <c r="AE3104" s="1">
        <v>0.64158289883287234</v>
      </c>
      <c r="AF3104" s="1">
        <v>9.8291232567777254</v>
      </c>
      <c r="AG3104" s="1">
        <v>-15.759600248573072</v>
      </c>
      <c r="AH3104" s="1">
        <v>2.567891320149247</v>
      </c>
      <c r="AI3104" s="1">
        <v>10.471139098209859</v>
      </c>
      <c r="AJ3104" s="1">
        <v>2.2112798690795898</v>
      </c>
      <c r="AK3104" s="1">
        <v>0</v>
      </c>
      <c r="AL3104" s="1">
        <v>0</v>
      </c>
      <c r="AM3104" s="1">
        <v>30.264721199738691</v>
      </c>
    </row>
    <row r="3105" spans="5:39" x14ac:dyDescent="0.2">
      <c r="E3105" s="1" t="str">
        <f t="shared" si="48"/>
        <v>--12----1-</v>
      </c>
      <c r="F3105" s="1" t="s">
        <v>87</v>
      </c>
      <c r="G3105" s="1" t="s">
        <v>87</v>
      </c>
      <c r="H3105" s="1">
        <v>1</v>
      </c>
      <c r="I3105" s="1">
        <v>2</v>
      </c>
      <c r="J3105" s="1" t="s">
        <v>87</v>
      </c>
      <c r="K3105" s="1" t="s">
        <v>87</v>
      </c>
      <c r="L3105" s="1" t="s">
        <v>87</v>
      </c>
      <c r="M3105" s="1" t="s">
        <v>87</v>
      </c>
      <c r="N3105" s="1">
        <v>1</v>
      </c>
      <c r="O3105" s="1" t="s">
        <v>87</v>
      </c>
      <c r="P3105" s="1">
        <v>1564</v>
      </c>
      <c r="Q3105" s="1">
        <v>3466480</v>
      </c>
      <c r="R3105" s="1">
        <v>39468.007034164846</v>
      </c>
      <c r="S3105" s="1">
        <v>57.889904022216797</v>
      </c>
      <c r="T3105" s="1">
        <v>-408.0559538704531</v>
      </c>
      <c r="U3105" s="1">
        <v>74.720837314788497</v>
      </c>
      <c r="V3105" s="1">
        <v>229.2650146484375</v>
      </c>
      <c r="W3105" s="1">
        <v>-28.656436920166016</v>
      </c>
      <c r="X3105" s="1">
        <v>-7.2606749297880774E-2</v>
      </c>
      <c r="Y3105" s="1">
        <v>0.43715815466986685</v>
      </c>
      <c r="Z3105" s="1">
        <v>7.2483614502319353</v>
      </c>
      <c r="AA3105" s="1">
        <v>48.38654773718585</v>
      </c>
      <c r="AB3105" s="1">
        <v>43.223269714523092</v>
      </c>
      <c r="AC3105" s="1">
        <v>0.70466294338925939</v>
      </c>
      <c r="AD3105" s="1">
        <v>0</v>
      </c>
      <c r="AE3105" s="1">
        <v>0.43715815466986685</v>
      </c>
      <c r="AF3105" s="1">
        <v>7.2483614502319353</v>
      </c>
      <c r="AG3105" s="1">
        <v>4.2045156926311389E-2</v>
      </c>
      <c r="AH3105" s="1">
        <v>7.2633637266803266</v>
      </c>
      <c r="AI3105" s="1">
        <v>17.81241089497977</v>
      </c>
      <c r="AJ3105" s="1">
        <v>2.2926502227783203</v>
      </c>
      <c r="AK3105" s="1">
        <v>0</v>
      </c>
      <c r="AL3105" s="1">
        <v>0</v>
      </c>
      <c r="AM3105" s="1">
        <v>50.295842141374209</v>
      </c>
    </row>
    <row r="3106" spans="5:39" x14ac:dyDescent="0.2">
      <c r="E3106" s="1" t="str">
        <f t="shared" si="48"/>
        <v>--13----1-</v>
      </c>
      <c r="F3106" s="1" t="s">
        <v>87</v>
      </c>
      <c r="G3106" s="1" t="s">
        <v>87</v>
      </c>
      <c r="H3106" s="1">
        <v>1</v>
      </c>
      <c r="I3106" s="1">
        <v>3</v>
      </c>
      <c r="J3106" s="1" t="s">
        <v>87</v>
      </c>
      <c r="K3106" s="1" t="s">
        <v>87</v>
      </c>
      <c r="L3106" s="1" t="s">
        <v>87</v>
      </c>
      <c r="M3106" s="1" t="s">
        <v>87</v>
      </c>
      <c r="N3106" s="1">
        <v>1</v>
      </c>
      <c r="O3106" s="1" t="s">
        <v>87</v>
      </c>
      <c r="P3106" s="1">
        <v>608</v>
      </c>
      <c r="Q3106" s="1">
        <v>1578182</v>
      </c>
      <c r="R3106" s="1">
        <v>72189.571831611422</v>
      </c>
      <c r="S3106" s="1">
        <v>90.161628723144531</v>
      </c>
      <c r="T3106" s="1">
        <v>-518.57357830389822</v>
      </c>
      <c r="U3106" s="1">
        <v>75.874043404749443</v>
      </c>
      <c r="V3106" s="1">
        <v>211.43132019042969</v>
      </c>
      <c r="W3106" s="1">
        <v>-334.2447509765625</v>
      </c>
      <c r="X3106" s="1">
        <v>-0.46300974295320391</v>
      </c>
      <c r="Y3106" s="1">
        <v>1.6829491148676137</v>
      </c>
      <c r="Z3106" s="1">
        <v>11.101444573566294</v>
      </c>
      <c r="AA3106" s="1">
        <v>74.707479872410147</v>
      </c>
      <c r="AB3106" s="1">
        <v>12.508126439155939</v>
      </c>
      <c r="AC3106" s="1">
        <v>0</v>
      </c>
      <c r="AD3106" s="1">
        <v>0</v>
      </c>
      <c r="AE3106" s="1">
        <v>0</v>
      </c>
      <c r="AF3106" s="1">
        <v>0</v>
      </c>
      <c r="AG3106" s="1">
        <v>0</v>
      </c>
      <c r="AH3106" s="1">
        <v>11.082726736153845</v>
      </c>
      <c r="AI3106" s="1">
        <v>0</v>
      </c>
      <c r="AJ3106" s="1">
        <v>2.1143131256103516</v>
      </c>
      <c r="AK3106" s="1">
        <v>0</v>
      </c>
      <c r="AL3106" s="1">
        <v>0</v>
      </c>
      <c r="AM3106" s="1">
        <v>-114.05925613414765</v>
      </c>
    </row>
    <row r="3107" spans="5:39" x14ac:dyDescent="0.2">
      <c r="E3107" s="1" t="str">
        <f t="shared" si="48"/>
        <v>--0---0-0-</v>
      </c>
      <c r="F3107" s="1" t="s">
        <v>87</v>
      </c>
      <c r="G3107" s="1" t="s">
        <v>87</v>
      </c>
      <c r="H3107" s="1">
        <v>0</v>
      </c>
      <c r="I3107" s="1" t="s">
        <v>87</v>
      </c>
      <c r="J3107" s="1" t="s">
        <v>87</v>
      </c>
      <c r="K3107" s="1" t="s">
        <v>87</v>
      </c>
      <c r="L3107" s="1">
        <v>0</v>
      </c>
      <c r="M3107" s="1" t="s">
        <v>87</v>
      </c>
      <c r="N3107" s="1">
        <v>0</v>
      </c>
      <c r="O3107" s="1" t="s">
        <v>87</v>
      </c>
      <c r="P3107" s="1">
        <v>2184</v>
      </c>
      <c r="Q3107" s="1">
        <v>7117625</v>
      </c>
      <c r="R3107" s="1">
        <v>21250.816025180884</v>
      </c>
      <c r="S3107" s="1">
        <v>28.700454711914063</v>
      </c>
      <c r="T3107" s="1">
        <v>-185.84489764219302</v>
      </c>
      <c r="U3107" s="1">
        <v>73.399642613955635</v>
      </c>
      <c r="V3107" s="1">
        <v>155.13287353515625</v>
      </c>
      <c r="W3107" s="1">
        <v>36.147487640380859</v>
      </c>
      <c r="X3107" s="1">
        <v>0.17009929217564329</v>
      </c>
      <c r="Y3107" s="1">
        <v>0.399655784057182</v>
      </c>
      <c r="Z3107" s="1">
        <v>4.5287156881684556</v>
      </c>
      <c r="AA3107" s="1">
        <v>33.47428390790467</v>
      </c>
      <c r="AB3107" s="1">
        <v>46.717746439296818</v>
      </c>
      <c r="AC3107" s="1">
        <v>14.079780825767022</v>
      </c>
      <c r="AD3107" s="1">
        <v>0.79981735480585159</v>
      </c>
      <c r="AE3107" s="1">
        <v>0.399655784057182</v>
      </c>
      <c r="AF3107" s="1">
        <v>4.4199013013470081</v>
      </c>
      <c r="AG3107" s="1">
        <v>-14.363104350844434</v>
      </c>
      <c r="AH3107" s="1">
        <v>3.0165891976740968</v>
      </c>
      <c r="AI3107" s="1">
        <v>4.3523957175110777</v>
      </c>
      <c r="AJ3107" s="1">
        <v>1.5513286590576172</v>
      </c>
      <c r="AK3107" s="1">
        <v>0</v>
      </c>
      <c r="AL3107" s="1">
        <v>0</v>
      </c>
      <c r="AM3107" s="1">
        <v>0.45399031223942748</v>
      </c>
    </row>
    <row r="3108" spans="5:39" x14ac:dyDescent="0.2">
      <c r="E3108" s="1" t="str">
        <f t="shared" si="48"/>
        <v>--0---1-0-</v>
      </c>
      <c r="F3108" s="1" t="s">
        <v>87</v>
      </c>
      <c r="G3108" s="1" t="s">
        <v>87</v>
      </c>
      <c r="H3108" s="1">
        <v>0</v>
      </c>
      <c r="I3108" s="1" t="s">
        <v>87</v>
      </c>
      <c r="J3108" s="1" t="s">
        <v>87</v>
      </c>
      <c r="K3108" s="1" t="s">
        <v>87</v>
      </c>
      <c r="L3108" s="1">
        <v>1</v>
      </c>
      <c r="M3108" s="1" t="s">
        <v>87</v>
      </c>
      <c r="N3108" s="1">
        <v>0</v>
      </c>
      <c r="O3108" s="1" t="s">
        <v>87</v>
      </c>
      <c r="P3108" s="1">
        <v>1406</v>
      </c>
      <c r="Q3108" s="1">
        <v>5028069</v>
      </c>
      <c r="R3108" s="1">
        <v>21519.409460161496</v>
      </c>
      <c r="S3108" s="1">
        <v>30.084089279174805</v>
      </c>
      <c r="T3108" s="1">
        <v>-137.43664996870893</v>
      </c>
      <c r="U3108" s="1">
        <v>62.127412977719857</v>
      </c>
      <c r="V3108" s="1">
        <v>153.09233093261719</v>
      </c>
      <c r="W3108" s="1">
        <v>59.043270111083984</v>
      </c>
      <c r="X3108" s="1">
        <v>0.27437216723065633</v>
      </c>
      <c r="Y3108" s="1">
        <v>2.7883467788528755E-2</v>
      </c>
      <c r="Z3108" s="1">
        <v>2.2147468541103952</v>
      </c>
      <c r="AA3108" s="1">
        <v>23.099364785964553</v>
      </c>
      <c r="AB3108" s="1">
        <v>58.735550367347791</v>
      </c>
      <c r="AC3108" s="1">
        <v>15.428646663361222</v>
      </c>
      <c r="AD3108" s="1">
        <v>0.4938078614275182</v>
      </c>
      <c r="AE3108" s="1">
        <v>2.7883467788528755E-2</v>
      </c>
      <c r="AF3108" s="1">
        <v>2.2147468541103952</v>
      </c>
      <c r="AG3108" s="1">
        <v>-19.69516058882272</v>
      </c>
      <c r="AH3108" s="1">
        <v>1.6418739318342375</v>
      </c>
      <c r="AI3108" s="1">
        <v>2.1294365632606365</v>
      </c>
      <c r="AJ3108" s="1">
        <v>1.5309232473373413</v>
      </c>
      <c r="AK3108" s="1">
        <v>0</v>
      </c>
      <c r="AL3108" s="1">
        <v>0</v>
      </c>
      <c r="AM3108" s="1">
        <v>-2.8159714848585455</v>
      </c>
    </row>
    <row r="3109" spans="5:39" x14ac:dyDescent="0.2">
      <c r="E3109" s="1" t="str">
        <f t="shared" si="48"/>
        <v>--1---0-0-</v>
      </c>
      <c r="F3109" s="1" t="s">
        <v>87</v>
      </c>
      <c r="G3109" s="1" t="s">
        <v>87</v>
      </c>
      <c r="H3109" s="1">
        <v>1</v>
      </c>
      <c r="I3109" s="1" t="s">
        <v>87</v>
      </c>
      <c r="J3109" s="1" t="s">
        <v>87</v>
      </c>
      <c r="K3109" s="1" t="s">
        <v>87</v>
      </c>
      <c r="L3109" s="1">
        <v>0</v>
      </c>
      <c r="M3109" s="1" t="s">
        <v>87</v>
      </c>
      <c r="N3109" s="1">
        <v>0</v>
      </c>
      <c r="O3109" s="1" t="s">
        <v>87</v>
      </c>
      <c r="P3109" s="1">
        <v>5361</v>
      </c>
      <c r="Q3109" s="1">
        <v>11493849</v>
      </c>
      <c r="R3109" s="1">
        <v>47749.420612764749</v>
      </c>
      <c r="S3109" s="1">
        <v>59.145305633544922</v>
      </c>
      <c r="T3109" s="1">
        <v>-339.19229236265244</v>
      </c>
      <c r="U3109" s="1">
        <v>83.961197692621312</v>
      </c>
      <c r="V3109" s="1">
        <v>240.1778564453125</v>
      </c>
      <c r="W3109" s="1">
        <v>2.6492648124694824</v>
      </c>
      <c r="X3109" s="1">
        <v>5.5482658814948226E-3</v>
      </c>
      <c r="Y3109" s="1">
        <v>0.37740186076918186</v>
      </c>
      <c r="Z3109" s="1">
        <v>3.8783613739835978</v>
      </c>
      <c r="AA3109" s="1">
        <v>39.390190353118435</v>
      </c>
      <c r="AB3109" s="1">
        <v>49.253178808943808</v>
      </c>
      <c r="AC3109" s="1">
        <v>6.8325936768440236</v>
      </c>
      <c r="AD3109" s="1">
        <v>0.26827392634094988</v>
      </c>
      <c r="AE3109" s="1">
        <v>0.22240591467662399</v>
      </c>
      <c r="AF3109" s="1">
        <v>2.4923765746357027</v>
      </c>
      <c r="AG3109" s="1">
        <v>-8.259398395153541</v>
      </c>
      <c r="AH3109" s="1">
        <v>8.6053264634606368</v>
      </c>
      <c r="AI3109" s="1">
        <v>6.6413290663981028</v>
      </c>
      <c r="AJ3109" s="1">
        <v>2.4017784595489502</v>
      </c>
      <c r="AK3109" s="1">
        <v>0</v>
      </c>
      <c r="AL3109" s="1">
        <v>0</v>
      </c>
      <c r="AM3109" s="1">
        <v>10.715247522800473</v>
      </c>
    </row>
    <row r="3110" spans="5:39" x14ac:dyDescent="0.2">
      <c r="E3110" s="1" t="str">
        <f t="shared" si="48"/>
        <v>--1---1-0-</v>
      </c>
      <c r="F3110" s="1" t="s">
        <v>87</v>
      </c>
      <c r="G3110" s="1" t="s">
        <v>87</v>
      </c>
      <c r="H3110" s="1">
        <v>1</v>
      </c>
      <c r="I3110" s="1" t="s">
        <v>87</v>
      </c>
      <c r="J3110" s="1" t="s">
        <v>87</v>
      </c>
      <c r="K3110" s="1" t="s">
        <v>87</v>
      </c>
      <c r="L3110" s="1">
        <v>1</v>
      </c>
      <c r="M3110" s="1" t="s">
        <v>87</v>
      </c>
      <c r="N3110" s="1">
        <v>0</v>
      </c>
      <c r="O3110" s="1" t="s">
        <v>87</v>
      </c>
      <c r="P3110" s="1">
        <v>3114</v>
      </c>
      <c r="Q3110" s="1">
        <v>7191056</v>
      </c>
      <c r="R3110" s="1">
        <v>44327.086626657809</v>
      </c>
      <c r="S3110" s="1">
        <v>57.926364898681641</v>
      </c>
      <c r="T3110" s="1">
        <v>-230.91492628500129</v>
      </c>
      <c r="U3110" s="1">
        <v>69.525204976228352</v>
      </c>
      <c r="V3110" s="1">
        <v>213.53997802734375</v>
      </c>
      <c r="W3110" s="1">
        <v>40.023025512695313</v>
      </c>
      <c r="X3110" s="1">
        <v>9.0290223334068428E-2</v>
      </c>
      <c r="Y3110" s="1">
        <v>0.53918367483162422</v>
      </c>
      <c r="Z3110" s="1">
        <v>2.9737913318989588</v>
      </c>
      <c r="AA3110" s="1">
        <v>29.886041771889971</v>
      </c>
      <c r="AB3110" s="1">
        <v>55.208664763561842</v>
      </c>
      <c r="AC3110" s="1">
        <v>11.354813535035744</v>
      </c>
      <c r="AD3110" s="1">
        <v>3.7504922781855687E-2</v>
      </c>
      <c r="AE3110" s="1">
        <v>0.23814304880952117</v>
      </c>
      <c r="AF3110" s="1">
        <v>1.6938680494213925</v>
      </c>
      <c r="AG3110" s="1">
        <v>-13.437998101749869</v>
      </c>
      <c r="AH3110" s="1">
        <v>5.0813510859661992</v>
      </c>
      <c r="AI3110" s="1">
        <v>5.2175395434048069</v>
      </c>
      <c r="AJ3110" s="1">
        <v>2.1353998184204102</v>
      </c>
      <c r="AK3110" s="1">
        <v>0</v>
      </c>
      <c r="AL3110" s="1">
        <v>0</v>
      </c>
      <c r="AM3110" s="1">
        <v>-8.9881188904969633</v>
      </c>
    </row>
    <row r="3111" spans="5:39" x14ac:dyDescent="0.2">
      <c r="E3111" s="1" t="str">
        <f t="shared" si="48"/>
        <v>--0---0-1-</v>
      </c>
      <c r="F3111" s="1" t="s">
        <v>87</v>
      </c>
      <c r="G3111" s="1" t="s">
        <v>87</v>
      </c>
      <c r="H3111" s="1">
        <v>0</v>
      </c>
      <c r="I3111" s="1" t="s">
        <v>87</v>
      </c>
      <c r="J3111" s="1" t="s">
        <v>87</v>
      </c>
      <c r="K3111" s="1" t="s">
        <v>87</v>
      </c>
      <c r="L3111" s="1">
        <v>0</v>
      </c>
      <c r="M3111" s="1" t="s">
        <v>87</v>
      </c>
      <c r="N3111" s="1">
        <v>1</v>
      </c>
      <c r="O3111" s="1" t="s">
        <v>87</v>
      </c>
      <c r="P3111" s="1">
        <v>899</v>
      </c>
      <c r="Q3111" s="1">
        <v>3252753</v>
      </c>
      <c r="R3111" s="1">
        <v>22037.271580571498</v>
      </c>
      <c r="S3111" s="1">
        <v>32.435886383056641</v>
      </c>
      <c r="T3111" s="1">
        <v>-312.83480065843241</v>
      </c>
      <c r="U3111" s="1">
        <v>61.804590984187904</v>
      </c>
      <c r="V3111" s="1">
        <v>152.67726135253906</v>
      </c>
      <c r="W3111" s="1">
        <v>-74.813514709472656</v>
      </c>
      <c r="X3111" s="1">
        <v>-0.33948628547750781</v>
      </c>
      <c r="Y3111" s="1">
        <v>0.92484735238119831</v>
      </c>
      <c r="Z3111" s="1">
        <v>20.2666479748078</v>
      </c>
      <c r="AA3111" s="1">
        <v>49.098163924527931</v>
      </c>
      <c r="AB3111" s="1">
        <v>29.245165556683833</v>
      </c>
      <c r="AC3111" s="1">
        <v>0.46517519159923915</v>
      </c>
      <c r="AD3111" s="1">
        <v>0</v>
      </c>
      <c r="AE3111" s="1">
        <v>0.92484735238119831</v>
      </c>
      <c r="AF3111" s="1">
        <v>19.749701253061637</v>
      </c>
      <c r="AG3111" s="1">
        <v>1.782957896691407</v>
      </c>
      <c r="AH3111" s="1">
        <v>3.0173619835222771</v>
      </c>
      <c r="AI3111" s="1">
        <v>15.319932939401559</v>
      </c>
      <c r="AJ3111" s="1">
        <v>1.5267724990844727</v>
      </c>
      <c r="AK3111" s="1">
        <v>0</v>
      </c>
      <c r="AL3111" s="1">
        <v>0</v>
      </c>
      <c r="AM3111" s="1">
        <v>3.4191831259369536</v>
      </c>
    </row>
    <row r="3112" spans="5:39" x14ac:dyDescent="0.2">
      <c r="E3112" s="1" t="str">
        <f t="shared" si="48"/>
        <v>--0---1-1-</v>
      </c>
      <c r="F3112" s="1" t="s">
        <v>87</v>
      </c>
      <c r="G3112" s="1" t="s">
        <v>87</v>
      </c>
      <c r="H3112" s="1">
        <v>0</v>
      </c>
      <c r="I3112" s="1" t="s">
        <v>87</v>
      </c>
      <c r="J3112" s="1" t="s">
        <v>87</v>
      </c>
      <c r="K3112" s="1" t="s">
        <v>87</v>
      </c>
      <c r="L3112" s="1">
        <v>1</v>
      </c>
      <c r="M3112" s="1" t="s">
        <v>87</v>
      </c>
      <c r="N3112" s="1">
        <v>1</v>
      </c>
      <c r="O3112" s="1" t="s">
        <v>87</v>
      </c>
      <c r="P3112" s="1">
        <v>234</v>
      </c>
      <c r="Q3112" s="1">
        <v>954074</v>
      </c>
      <c r="R3112" s="1">
        <v>25216.355224540548</v>
      </c>
      <c r="S3112" s="1">
        <v>33.120647430419922</v>
      </c>
      <c r="T3112" s="1">
        <v>-247.57226985658286</v>
      </c>
      <c r="U3112" s="1">
        <v>55.791596705400231</v>
      </c>
      <c r="V3112" s="1">
        <v>143.15231323242188</v>
      </c>
      <c r="W3112" s="1">
        <v>-43.904022216796875</v>
      </c>
      <c r="X3112" s="1">
        <v>-0.1741093105084017</v>
      </c>
      <c r="Y3112" s="1">
        <v>9.3913050769646803E-2</v>
      </c>
      <c r="Z3112" s="1">
        <v>14.767827233526958</v>
      </c>
      <c r="AA3112" s="1">
        <v>41.783761008055983</v>
      </c>
      <c r="AB3112" s="1">
        <v>41.70473149881456</v>
      </c>
      <c r="AC3112" s="1">
        <v>1.6497672088328579</v>
      </c>
      <c r="AD3112" s="1">
        <v>0</v>
      </c>
      <c r="AE3112" s="1">
        <v>9.3913050769646803E-2</v>
      </c>
      <c r="AF3112" s="1">
        <v>14.687644773885463</v>
      </c>
      <c r="AG3112" s="1">
        <v>-2.7463978139697645</v>
      </c>
      <c r="AH3112" s="1">
        <v>1.6274388634276933</v>
      </c>
      <c r="AI3112" s="1">
        <v>9.4832874338659003</v>
      </c>
      <c r="AJ3112" s="1">
        <v>1.4315230846405029</v>
      </c>
      <c r="AK3112" s="1">
        <v>0</v>
      </c>
      <c r="AL3112" s="1">
        <v>0</v>
      </c>
      <c r="AM3112" s="1">
        <v>-3.63998869610284</v>
      </c>
    </row>
    <row r="3113" spans="5:39" x14ac:dyDescent="0.2">
      <c r="E3113" s="1" t="str">
        <f t="shared" si="48"/>
        <v>--1---0-1-</v>
      </c>
      <c r="F3113" s="1" t="s">
        <v>87</v>
      </c>
      <c r="G3113" s="1" t="s">
        <v>87</v>
      </c>
      <c r="H3113" s="1">
        <v>1</v>
      </c>
      <c r="I3113" s="1" t="s">
        <v>87</v>
      </c>
      <c r="J3113" s="1" t="s">
        <v>87</v>
      </c>
      <c r="K3113" s="1" t="s">
        <v>87</v>
      </c>
      <c r="L3113" s="1">
        <v>0</v>
      </c>
      <c r="M3113" s="1" t="s">
        <v>87</v>
      </c>
      <c r="N3113" s="1">
        <v>1</v>
      </c>
      <c r="O3113" s="1" t="s">
        <v>87</v>
      </c>
      <c r="P3113" s="1">
        <v>2200</v>
      </c>
      <c r="Q3113" s="1">
        <v>4924400</v>
      </c>
      <c r="R3113" s="1">
        <v>44873.291555611671</v>
      </c>
      <c r="S3113" s="1">
        <v>59.093715667724609</v>
      </c>
      <c r="T3113" s="1">
        <v>-438.72044042457037</v>
      </c>
      <c r="U3113" s="1">
        <v>76.087292389240076</v>
      </c>
      <c r="V3113" s="1">
        <v>231.93716430664063</v>
      </c>
      <c r="W3113" s="1">
        <v>-102.03310394287109</v>
      </c>
      <c r="X3113" s="1">
        <v>-0.22738047601527292</v>
      </c>
      <c r="Y3113" s="1">
        <v>0.77040857769474447</v>
      </c>
      <c r="Z3113" s="1">
        <v>9.5248558199983755</v>
      </c>
      <c r="AA3113" s="1">
        <v>53.508000974738032</v>
      </c>
      <c r="AB3113" s="1">
        <v>35.04711233855901</v>
      </c>
      <c r="AC3113" s="1">
        <v>1.1128665421168062</v>
      </c>
      <c r="AD3113" s="1">
        <v>3.6755746893022502E-2</v>
      </c>
      <c r="AE3113" s="1">
        <v>0.41745187230931691</v>
      </c>
      <c r="AF3113" s="1">
        <v>6.8437170010559658</v>
      </c>
      <c r="AG3113" s="1">
        <v>-2.2915489333997172</v>
      </c>
      <c r="AH3113" s="1">
        <v>8.1254926027681122</v>
      </c>
      <c r="AI3113" s="1">
        <v>14.225142205918248</v>
      </c>
      <c r="AJ3113" s="1">
        <v>2.3193717002868652</v>
      </c>
      <c r="AK3113" s="1">
        <v>0</v>
      </c>
      <c r="AL3113" s="1">
        <v>0</v>
      </c>
      <c r="AM3113" s="1">
        <v>8.6037853497412584</v>
      </c>
    </row>
    <row r="3114" spans="5:39" x14ac:dyDescent="0.2">
      <c r="E3114" s="1" t="str">
        <f t="shared" si="48"/>
        <v>--1---1-1-</v>
      </c>
      <c r="F3114" s="1" t="s">
        <v>87</v>
      </c>
      <c r="G3114" s="1" t="s">
        <v>87</v>
      </c>
      <c r="H3114" s="1">
        <v>1</v>
      </c>
      <c r="I3114" s="1" t="s">
        <v>87</v>
      </c>
      <c r="J3114" s="1" t="s">
        <v>87</v>
      </c>
      <c r="K3114" s="1" t="s">
        <v>87</v>
      </c>
      <c r="L3114" s="1">
        <v>1</v>
      </c>
      <c r="M3114" s="1" t="s">
        <v>87</v>
      </c>
      <c r="N3114" s="1">
        <v>1</v>
      </c>
      <c r="O3114" s="1" t="s">
        <v>87</v>
      </c>
      <c r="P3114" s="1">
        <v>486</v>
      </c>
      <c r="Q3114" s="1">
        <v>1157852</v>
      </c>
      <c r="R3114" s="1">
        <v>43191.110095588418</v>
      </c>
      <c r="S3114" s="1">
        <v>60.453239440917969</v>
      </c>
      <c r="T3114" s="1">
        <v>-307.52597864332972</v>
      </c>
      <c r="U3114" s="1">
        <v>61.43020056511309</v>
      </c>
      <c r="V3114" s="1">
        <v>186.30058288574219</v>
      </c>
      <c r="W3114" s="1">
        <v>-71.596061706542969</v>
      </c>
      <c r="X3114" s="1">
        <v>-0.16576573639364706</v>
      </c>
      <c r="Y3114" s="1">
        <v>0.90106507567461125</v>
      </c>
      <c r="Z3114" s="1">
        <v>5.1308802852177999</v>
      </c>
      <c r="AA3114" s="1">
        <v>46.913595174512807</v>
      </c>
      <c r="AB3114" s="1">
        <v>44.160479923168069</v>
      </c>
      <c r="AC3114" s="1">
        <v>2.8939795414267109</v>
      </c>
      <c r="AD3114" s="1">
        <v>0</v>
      </c>
      <c r="AE3114" s="1">
        <v>0.10830399740208592</v>
      </c>
      <c r="AF3114" s="1">
        <v>1.4023381226616183</v>
      </c>
      <c r="AG3114" s="1">
        <v>-4.250757223460921</v>
      </c>
      <c r="AH3114" s="1">
        <v>4.5948079020305999</v>
      </c>
      <c r="AI3114" s="1">
        <v>2.2117032723674872</v>
      </c>
      <c r="AJ3114" s="1">
        <v>1.8630057573318481</v>
      </c>
      <c r="AK3114" s="1">
        <v>0</v>
      </c>
      <c r="AL3114" s="1">
        <v>0</v>
      </c>
      <c r="AM3114" s="1">
        <v>-14.356621230260284</v>
      </c>
    </row>
    <row r="3115" spans="5:39" x14ac:dyDescent="0.2">
      <c r="E3115" s="1" t="str">
        <f t="shared" si="48"/>
        <v>---1--0-0-</v>
      </c>
      <c r="F3115" s="1" t="s">
        <v>87</v>
      </c>
      <c r="G3115" s="1" t="s">
        <v>87</v>
      </c>
      <c r="H3115" s="1" t="s">
        <v>87</v>
      </c>
      <c r="I3115" s="1">
        <v>1</v>
      </c>
      <c r="J3115" s="1" t="s">
        <v>87</v>
      </c>
      <c r="K3115" s="1" t="s">
        <v>87</v>
      </c>
      <c r="L3115" s="1">
        <v>0</v>
      </c>
      <c r="M3115" s="1" t="s">
        <v>87</v>
      </c>
      <c r="N3115" s="1">
        <v>0</v>
      </c>
      <c r="O3115" s="1" t="s">
        <v>87</v>
      </c>
      <c r="P3115" s="1">
        <v>2463</v>
      </c>
      <c r="Q3115" s="1">
        <v>6374706</v>
      </c>
      <c r="R3115" s="1">
        <v>15964.660036858237</v>
      </c>
      <c r="S3115" s="1">
        <v>14.682036399841309</v>
      </c>
      <c r="T3115" s="1">
        <v>-164.8103423062372</v>
      </c>
      <c r="U3115" s="1">
        <v>70.238553241699975</v>
      </c>
      <c r="V3115" s="1">
        <v>174.95709228515625</v>
      </c>
      <c r="W3115" s="1">
        <v>69.822250366210938</v>
      </c>
      <c r="X3115" s="1">
        <v>0.43735507179613953</v>
      </c>
      <c r="Y3115" s="1">
        <v>0.46598227431978828</v>
      </c>
      <c r="Z3115" s="1">
        <v>4.8483961456418543</v>
      </c>
      <c r="AA3115" s="1">
        <v>23.850652877167981</v>
      </c>
      <c r="AB3115" s="1">
        <v>50.254819594817391</v>
      </c>
      <c r="AC3115" s="1">
        <v>19.314333868887442</v>
      </c>
      <c r="AD3115" s="1">
        <v>1.2658152391655397</v>
      </c>
      <c r="AE3115" s="1">
        <v>0.46598227431978828</v>
      </c>
      <c r="AF3115" s="1">
        <v>4.8483961456418543</v>
      </c>
      <c r="AG3115" s="1">
        <v>-27.923899922620119</v>
      </c>
      <c r="AH3115" s="1">
        <v>2.3828361004967173</v>
      </c>
      <c r="AI3115" s="1">
        <v>4.7107057446740699</v>
      </c>
      <c r="AJ3115" s="1">
        <v>1.7495708465576172</v>
      </c>
      <c r="AK3115" s="1">
        <v>0</v>
      </c>
      <c r="AL3115" s="1">
        <v>0</v>
      </c>
      <c r="AM3115" s="1">
        <v>10.267311957910858</v>
      </c>
    </row>
    <row r="3116" spans="5:39" x14ac:dyDescent="0.2">
      <c r="E3116" s="1" t="str">
        <f t="shared" si="48"/>
        <v>---1--1-0-</v>
      </c>
      <c r="F3116" s="1" t="s">
        <v>87</v>
      </c>
      <c r="G3116" s="1" t="s">
        <v>87</v>
      </c>
      <c r="H3116" s="1" t="s">
        <v>87</v>
      </c>
      <c r="I3116" s="1">
        <v>1</v>
      </c>
      <c r="J3116" s="1" t="s">
        <v>87</v>
      </c>
      <c r="K3116" s="1" t="s">
        <v>87</v>
      </c>
      <c r="L3116" s="1">
        <v>1</v>
      </c>
      <c r="M3116" s="1" t="s">
        <v>87</v>
      </c>
      <c r="N3116" s="1">
        <v>0</v>
      </c>
      <c r="O3116" s="1" t="s">
        <v>87</v>
      </c>
      <c r="P3116" s="1">
        <v>1627</v>
      </c>
      <c r="Q3116" s="1">
        <v>4561067</v>
      </c>
      <c r="R3116" s="1">
        <v>15411.287737947805</v>
      </c>
      <c r="S3116" s="1">
        <v>14.509979248046875</v>
      </c>
      <c r="T3116" s="1">
        <v>-104.41281413653701</v>
      </c>
      <c r="U3116" s="1">
        <v>58.26510306423986</v>
      </c>
      <c r="V3116" s="1">
        <v>168.5234375</v>
      </c>
      <c r="W3116" s="1">
        <v>95.424240112304688</v>
      </c>
      <c r="X3116" s="1">
        <v>0.61918407945455411</v>
      </c>
      <c r="Y3116" s="1">
        <v>7.7898439115233337E-2</v>
      </c>
      <c r="Z3116" s="1">
        <v>1.8856333397426521</v>
      </c>
      <c r="AA3116" s="1">
        <v>12.544389284349474</v>
      </c>
      <c r="AB3116" s="1">
        <v>58.067333805883578</v>
      </c>
      <c r="AC3116" s="1">
        <v>26.821245993536163</v>
      </c>
      <c r="AD3116" s="1">
        <v>0.60349913737289984</v>
      </c>
      <c r="AE3116" s="1">
        <v>7.7898439115233337E-2</v>
      </c>
      <c r="AF3116" s="1">
        <v>1.8856333397426521</v>
      </c>
      <c r="AG3116" s="1">
        <v>-38.113651685246708</v>
      </c>
      <c r="AH3116" s="1">
        <v>1.3867627212331251</v>
      </c>
      <c r="AI3116" s="1">
        <v>1.6275152503836565</v>
      </c>
      <c r="AJ3116" s="1">
        <v>1.6852344274520874</v>
      </c>
      <c r="AK3116" s="1">
        <v>0</v>
      </c>
      <c r="AL3116" s="1">
        <v>0</v>
      </c>
      <c r="AM3116" s="1">
        <v>8.1478838053230458</v>
      </c>
    </row>
    <row r="3117" spans="5:39" x14ac:dyDescent="0.2">
      <c r="E3117" s="1" t="str">
        <f t="shared" si="48"/>
        <v>---2--0-0-</v>
      </c>
      <c r="F3117" s="1" t="s">
        <v>87</v>
      </c>
      <c r="G3117" s="1" t="s">
        <v>87</v>
      </c>
      <c r="H3117" s="1" t="s">
        <v>87</v>
      </c>
      <c r="I3117" s="1">
        <v>2</v>
      </c>
      <c r="J3117" s="1" t="s">
        <v>87</v>
      </c>
      <c r="K3117" s="1" t="s">
        <v>87</v>
      </c>
      <c r="L3117" s="1">
        <v>0</v>
      </c>
      <c r="M3117" s="1" t="s">
        <v>87</v>
      </c>
      <c r="N3117" s="1">
        <v>0</v>
      </c>
      <c r="O3117" s="1" t="s">
        <v>87</v>
      </c>
      <c r="P3117" s="1">
        <v>3759</v>
      </c>
      <c r="Q3117" s="1">
        <v>8869764</v>
      </c>
      <c r="R3117" s="1">
        <v>37400.851864882541</v>
      </c>
      <c r="S3117" s="1">
        <v>54.668319702148438</v>
      </c>
      <c r="T3117" s="1">
        <v>-302.31437797018611</v>
      </c>
      <c r="U3117" s="1">
        <v>83.718267342379619</v>
      </c>
      <c r="V3117" s="1">
        <v>224.02581787109375</v>
      </c>
      <c r="W3117" s="1">
        <v>60.419612884521484</v>
      </c>
      <c r="X3117" s="1">
        <v>0.16154608751372415</v>
      </c>
      <c r="Y3117" s="1">
        <v>0.27400954523705479</v>
      </c>
      <c r="Z3117" s="1">
        <v>3.2919816130395354</v>
      </c>
      <c r="AA3117" s="1">
        <v>35.068148374635449</v>
      </c>
      <c r="AB3117" s="1">
        <v>55.02666136325611</v>
      </c>
      <c r="AC3117" s="1">
        <v>6.2594788316803012</v>
      </c>
      <c r="AD3117" s="1">
        <v>7.9720272151547658E-2</v>
      </c>
      <c r="AE3117" s="1">
        <v>0.27400954523705479</v>
      </c>
      <c r="AF3117" s="1">
        <v>3.2919816130395354</v>
      </c>
      <c r="AG3117" s="1">
        <v>-1.8662652355292919</v>
      </c>
      <c r="AH3117" s="1">
        <v>6.8447670986101592</v>
      </c>
      <c r="AI3117" s="1">
        <v>8.7131731850511827</v>
      </c>
      <c r="AJ3117" s="1">
        <v>2.2402582168579102</v>
      </c>
      <c r="AK3117" s="1">
        <v>0</v>
      </c>
      <c r="AL3117" s="1">
        <v>0</v>
      </c>
      <c r="AM3117" s="1">
        <v>41.298222559987828</v>
      </c>
    </row>
    <row r="3118" spans="5:39" x14ac:dyDescent="0.2">
      <c r="E3118" s="1" t="str">
        <f t="shared" si="48"/>
        <v>---2--1-0-</v>
      </c>
      <c r="F3118" s="1" t="s">
        <v>87</v>
      </c>
      <c r="G3118" s="1" t="s">
        <v>87</v>
      </c>
      <c r="H3118" s="1" t="s">
        <v>87</v>
      </c>
      <c r="I3118" s="1">
        <v>2</v>
      </c>
      <c r="J3118" s="1" t="s">
        <v>87</v>
      </c>
      <c r="K3118" s="1" t="s">
        <v>87</v>
      </c>
      <c r="L3118" s="1">
        <v>1</v>
      </c>
      <c r="M3118" s="1" t="s">
        <v>87</v>
      </c>
      <c r="N3118" s="1">
        <v>0</v>
      </c>
      <c r="O3118" s="1" t="s">
        <v>87</v>
      </c>
      <c r="P3118" s="1">
        <v>2042</v>
      </c>
      <c r="Q3118" s="1">
        <v>5380994</v>
      </c>
      <c r="R3118" s="1">
        <v>34339.556385987249</v>
      </c>
      <c r="S3118" s="1">
        <v>54.916927337646484</v>
      </c>
      <c r="T3118" s="1">
        <v>-210.93592558144928</v>
      </c>
      <c r="U3118" s="1">
        <v>68.587563173729009</v>
      </c>
      <c r="V3118" s="1">
        <v>193.62002563476563</v>
      </c>
      <c r="W3118" s="1">
        <v>78.74261474609375</v>
      </c>
      <c r="X3118" s="1">
        <v>0.22930585899538819</v>
      </c>
      <c r="Y3118" s="1">
        <v>0.27827572377891518</v>
      </c>
      <c r="Z3118" s="1">
        <v>2.7348292899044302</v>
      </c>
      <c r="AA3118" s="1">
        <v>27.061394233110093</v>
      </c>
      <c r="AB3118" s="1">
        <v>63.305534256310267</v>
      </c>
      <c r="AC3118" s="1">
        <v>6.6199664968962981</v>
      </c>
      <c r="AD3118" s="1">
        <v>0</v>
      </c>
      <c r="AE3118" s="1">
        <v>0.27827572377891518</v>
      </c>
      <c r="AF3118" s="1">
        <v>2.7348292899044302</v>
      </c>
      <c r="AG3118" s="1">
        <v>-4.0401863273309608</v>
      </c>
      <c r="AH3118" s="1">
        <v>3.6707844495680888</v>
      </c>
      <c r="AI3118" s="1">
        <v>7.5828679440107347</v>
      </c>
      <c r="AJ3118" s="1">
        <v>1.9362002611160278</v>
      </c>
      <c r="AK3118" s="1">
        <v>0</v>
      </c>
      <c r="AL3118" s="1">
        <v>0</v>
      </c>
      <c r="AM3118" s="1">
        <v>20.257484884866678</v>
      </c>
    </row>
    <row r="3119" spans="5:39" x14ac:dyDescent="0.2">
      <c r="E3119" s="1" t="str">
        <f t="shared" si="48"/>
        <v>---3--0-0-</v>
      </c>
      <c r="F3119" s="1" t="s">
        <v>87</v>
      </c>
      <c r="G3119" s="1" t="s">
        <v>87</v>
      </c>
      <c r="H3119" s="1" t="s">
        <v>87</v>
      </c>
      <c r="I3119" s="1">
        <v>3</v>
      </c>
      <c r="J3119" s="1" t="s">
        <v>87</v>
      </c>
      <c r="K3119" s="1" t="s">
        <v>87</v>
      </c>
      <c r="L3119" s="1">
        <v>0</v>
      </c>
      <c r="M3119" s="1" t="s">
        <v>87</v>
      </c>
      <c r="N3119" s="1">
        <v>0</v>
      </c>
      <c r="O3119" s="1" t="s">
        <v>87</v>
      </c>
      <c r="P3119" s="1">
        <v>1323</v>
      </c>
      <c r="Q3119" s="1">
        <v>3367004</v>
      </c>
      <c r="R3119" s="1">
        <v>79172.233298934691</v>
      </c>
      <c r="S3119" s="1">
        <v>90.762458801269531</v>
      </c>
      <c r="T3119" s="1">
        <v>-442.32932767431623</v>
      </c>
      <c r="U3119" s="1">
        <v>88.255629871926956</v>
      </c>
      <c r="V3119" s="1">
        <v>226.42961120605469</v>
      </c>
      <c r="W3119" s="1">
        <v>-205.90101623535156</v>
      </c>
      <c r="X3119" s="1">
        <v>-0.26006720747401485</v>
      </c>
      <c r="Y3119" s="1">
        <v>0.52910540052818467</v>
      </c>
      <c r="Z3119" s="1">
        <v>4.9613246672709623</v>
      </c>
      <c r="AA3119" s="1">
        <v>67.69080167412929</v>
      </c>
      <c r="AB3119" s="1">
        <v>26.787850563884092</v>
      </c>
      <c r="AC3119" s="1">
        <v>3.0917694187473494E-2</v>
      </c>
      <c r="AD3119" s="1">
        <v>0</v>
      </c>
      <c r="AE3119" s="1">
        <v>0</v>
      </c>
      <c r="AF3119" s="1">
        <v>0</v>
      </c>
      <c r="AG3119" s="1">
        <v>-0.77323216008917217</v>
      </c>
      <c r="AH3119" s="1">
        <v>13.209941321223797</v>
      </c>
      <c r="AI3119" s="1">
        <v>0</v>
      </c>
      <c r="AJ3119" s="1">
        <v>2.2642960548400879</v>
      </c>
      <c r="AK3119" s="1">
        <v>0</v>
      </c>
      <c r="AL3119" s="1">
        <v>0</v>
      </c>
      <c r="AM3119" s="1">
        <v>-90.693629424760985</v>
      </c>
    </row>
    <row r="3120" spans="5:39" x14ac:dyDescent="0.2">
      <c r="E3120" s="1" t="str">
        <f t="shared" si="48"/>
        <v>---3--1-0-</v>
      </c>
      <c r="F3120" s="1" t="s">
        <v>87</v>
      </c>
      <c r="G3120" s="1" t="s">
        <v>87</v>
      </c>
      <c r="H3120" s="1" t="s">
        <v>87</v>
      </c>
      <c r="I3120" s="1">
        <v>3</v>
      </c>
      <c r="J3120" s="1" t="s">
        <v>87</v>
      </c>
      <c r="K3120" s="1" t="s">
        <v>87</v>
      </c>
      <c r="L3120" s="1">
        <v>1</v>
      </c>
      <c r="M3120" s="1" t="s">
        <v>87</v>
      </c>
      <c r="N3120" s="1">
        <v>0</v>
      </c>
      <c r="O3120" s="1" t="s">
        <v>87</v>
      </c>
      <c r="P3120" s="1">
        <v>851</v>
      </c>
      <c r="Q3120" s="1">
        <v>2277064</v>
      </c>
      <c r="R3120" s="1">
        <v>75486.141386177667</v>
      </c>
      <c r="S3120" s="1">
        <v>90.523574829101563</v>
      </c>
      <c r="T3120" s="1">
        <v>-325.10475526788707</v>
      </c>
      <c r="U3120" s="1">
        <v>77.960152586245627</v>
      </c>
      <c r="V3120" s="1">
        <v>217.30693054199219</v>
      </c>
      <c r="W3120" s="1">
        <v>-120.44827270507813</v>
      </c>
      <c r="X3120" s="1">
        <v>-0.15956342514433186</v>
      </c>
      <c r="Y3120" s="1">
        <v>0.95069791626410161</v>
      </c>
      <c r="Z3120" s="1">
        <v>4.0420471273534693</v>
      </c>
      <c r="AA3120" s="1">
        <v>56.311285058303149</v>
      </c>
      <c r="AB3120" s="1">
        <v>38.136521415296187</v>
      </c>
      <c r="AC3120" s="1">
        <v>0.55944848278309267</v>
      </c>
      <c r="AD3120" s="1">
        <v>0</v>
      </c>
      <c r="AE3120" s="1">
        <v>0</v>
      </c>
      <c r="AF3120" s="1">
        <v>0</v>
      </c>
      <c r="AG3120" s="1">
        <v>-3.6399190625491795E-2</v>
      </c>
      <c r="AH3120" s="1">
        <v>8.220299846794731</v>
      </c>
      <c r="AI3120" s="1">
        <v>0</v>
      </c>
      <c r="AJ3120" s="1">
        <v>2.1730692386627197</v>
      </c>
      <c r="AK3120" s="1">
        <v>0</v>
      </c>
      <c r="AL3120" s="1">
        <v>0</v>
      </c>
      <c r="AM3120" s="1">
        <v>-98.794506333144099</v>
      </c>
    </row>
    <row r="3121" spans="5:39" x14ac:dyDescent="0.2">
      <c r="E3121" s="1" t="str">
        <f t="shared" si="48"/>
        <v>---1--0-1-</v>
      </c>
      <c r="F3121" s="1" t="s">
        <v>87</v>
      </c>
      <c r="G3121" s="1" t="s">
        <v>87</v>
      </c>
      <c r="H3121" s="1" t="s">
        <v>87</v>
      </c>
      <c r="I3121" s="1">
        <v>1</v>
      </c>
      <c r="J3121" s="1" t="s">
        <v>87</v>
      </c>
      <c r="K3121" s="1" t="s">
        <v>87</v>
      </c>
      <c r="L3121" s="1">
        <v>0</v>
      </c>
      <c r="M3121" s="1" t="s">
        <v>87</v>
      </c>
      <c r="N3121" s="1">
        <v>1</v>
      </c>
      <c r="O3121" s="1" t="s">
        <v>87</v>
      </c>
      <c r="P3121" s="1">
        <v>888</v>
      </c>
      <c r="Q3121" s="1">
        <v>2571028</v>
      </c>
      <c r="R3121" s="1">
        <v>16300.831792327417</v>
      </c>
      <c r="S3121" s="1">
        <v>15.751580238342285</v>
      </c>
      <c r="T3121" s="1">
        <v>-272.5200660361819</v>
      </c>
      <c r="U3121" s="1">
        <v>58.861775908823518</v>
      </c>
      <c r="V3121" s="1">
        <v>172.69415283203125</v>
      </c>
      <c r="W3121" s="1">
        <v>-15.773830413818359</v>
      </c>
      <c r="X3121" s="1">
        <v>-9.6767027687770443E-2</v>
      </c>
      <c r="Y3121" s="1">
        <v>1.3802261196688639</v>
      </c>
      <c r="Z3121" s="1">
        <v>18.220455008658014</v>
      </c>
      <c r="AA3121" s="1">
        <v>36.200228079974231</v>
      </c>
      <c r="AB3121" s="1">
        <v>42.345396471761489</v>
      </c>
      <c r="AC3121" s="1">
        <v>1.7832944643154411</v>
      </c>
      <c r="AD3121" s="1">
        <v>7.0399855621953555E-2</v>
      </c>
      <c r="AE3121" s="1">
        <v>1.3802261196688639</v>
      </c>
      <c r="AF3121" s="1">
        <v>18.220455008658014</v>
      </c>
      <c r="AG3121" s="1">
        <v>-4.4619143738878506</v>
      </c>
      <c r="AH3121" s="1">
        <v>2.2384283409405725</v>
      </c>
      <c r="AI3121" s="1">
        <v>17.278474030150239</v>
      </c>
      <c r="AJ3121" s="1">
        <v>1.7269414663314819</v>
      </c>
      <c r="AK3121" s="1">
        <v>0</v>
      </c>
      <c r="AL3121" s="1">
        <v>0</v>
      </c>
      <c r="AM3121" s="1">
        <v>10.135317743271292</v>
      </c>
    </row>
    <row r="3122" spans="5:39" x14ac:dyDescent="0.2">
      <c r="E3122" s="1" t="str">
        <f t="shared" si="48"/>
        <v>---1--1-1-</v>
      </c>
      <c r="F3122" s="1" t="s">
        <v>87</v>
      </c>
      <c r="G3122" s="1" t="s">
        <v>87</v>
      </c>
      <c r="H3122" s="1" t="s">
        <v>87</v>
      </c>
      <c r="I3122" s="1">
        <v>1</v>
      </c>
      <c r="J3122" s="1" t="s">
        <v>87</v>
      </c>
      <c r="K3122" s="1" t="s">
        <v>87</v>
      </c>
      <c r="L3122" s="1">
        <v>1</v>
      </c>
      <c r="M3122" s="1" t="s">
        <v>87</v>
      </c>
      <c r="N3122" s="1">
        <v>1</v>
      </c>
      <c r="O3122" s="1" t="s">
        <v>87</v>
      </c>
      <c r="P3122" s="1">
        <v>234</v>
      </c>
      <c r="Q3122" s="1">
        <v>763679</v>
      </c>
      <c r="R3122" s="1">
        <v>14744.892671048407</v>
      </c>
      <c r="S3122" s="1">
        <v>14.652750968933105</v>
      </c>
      <c r="T3122" s="1">
        <v>-200.56558229113051</v>
      </c>
      <c r="U3122" s="1">
        <v>52.525981150423313</v>
      </c>
      <c r="V3122" s="1">
        <v>157.90849304199219</v>
      </c>
      <c r="W3122" s="1">
        <v>20.27385139465332</v>
      </c>
      <c r="X3122" s="1">
        <v>0.13749744977432776</v>
      </c>
      <c r="Y3122" s="1">
        <v>0.28153190018319213</v>
      </c>
      <c r="Z3122" s="1">
        <v>13.574682556414411</v>
      </c>
      <c r="AA3122" s="1">
        <v>20.573172759759011</v>
      </c>
      <c r="AB3122" s="1">
        <v>59.30515308133392</v>
      </c>
      <c r="AC3122" s="1">
        <v>6.265459702309478</v>
      </c>
      <c r="AD3122" s="1">
        <v>0</v>
      </c>
      <c r="AE3122" s="1">
        <v>0.28153190018319213</v>
      </c>
      <c r="AF3122" s="1">
        <v>13.574682556414411</v>
      </c>
      <c r="AG3122" s="1">
        <v>-8.9522842941496421</v>
      </c>
      <c r="AH3122" s="1">
        <v>0.74100899692884703</v>
      </c>
      <c r="AI3122" s="1">
        <v>9.0549943808824143</v>
      </c>
      <c r="AJ3122" s="1">
        <v>1.5790848731994629</v>
      </c>
      <c r="AK3122" s="1">
        <v>0</v>
      </c>
      <c r="AL3122" s="1">
        <v>0</v>
      </c>
      <c r="AM3122" s="1">
        <v>9.5612418045213161</v>
      </c>
    </row>
    <row r="3123" spans="5:39" x14ac:dyDescent="0.2">
      <c r="E3123" s="1" t="str">
        <f t="shared" si="48"/>
        <v>---2--0-1-</v>
      </c>
      <c r="F3123" s="1" t="s">
        <v>87</v>
      </c>
      <c r="G3123" s="1" t="s">
        <v>87</v>
      </c>
      <c r="H3123" s="1" t="s">
        <v>87</v>
      </c>
      <c r="I3123" s="1">
        <v>2</v>
      </c>
      <c r="J3123" s="1" t="s">
        <v>87</v>
      </c>
      <c r="K3123" s="1" t="s">
        <v>87</v>
      </c>
      <c r="L3123" s="1">
        <v>0</v>
      </c>
      <c r="M3123" s="1" t="s">
        <v>87</v>
      </c>
      <c r="N3123" s="1">
        <v>1</v>
      </c>
      <c r="O3123" s="1" t="s">
        <v>87</v>
      </c>
      <c r="P3123" s="1">
        <v>1666</v>
      </c>
      <c r="Q3123" s="1">
        <v>4195911</v>
      </c>
      <c r="R3123" s="1">
        <v>36403.469078857939</v>
      </c>
      <c r="S3123" s="1">
        <v>54.765285491943359</v>
      </c>
      <c r="T3123" s="1">
        <v>-409.40097254796882</v>
      </c>
      <c r="U3123" s="1">
        <v>74.684504334207105</v>
      </c>
      <c r="V3123" s="1">
        <v>213.58390808105469</v>
      </c>
      <c r="W3123" s="1">
        <v>-59.039226531982422</v>
      </c>
      <c r="X3123" s="1">
        <v>-0.16218022080283184</v>
      </c>
      <c r="Y3123" s="1">
        <v>0.36116113997651522</v>
      </c>
      <c r="Z3123" s="1">
        <v>12.177760681768513</v>
      </c>
      <c r="AA3123" s="1">
        <v>52.739989003579915</v>
      </c>
      <c r="AB3123" s="1">
        <v>34.14710178552405</v>
      </c>
      <c r="AC3123" s="1">
        <v>0.57398738915100922</v>
      </c>
      <c r="AD3123" s="1">
        <v>0</v>
      </c>
      <c r="AE3123" s="1">
        <v>0.36116113997651522</v>
      </c>
      <c r="AF3123" s="1">
        <v>12.177760681768513</v>
      </c>
      <c r="AG3123" s="1">
        <v>0.79044123093903895</v>
      </c>
      <c r="AH3123" s="1">
        <v>6.7178034342790802</v>
      </c>
      <c r="AI3123" s="1">
        <v>17.983891359581257</v>
      </c>
      <c r="AJ3123" s="1">
        <v>2.1358392238616943</v>
      </c>
      <c r="AK3123" s="1">
        <v>0</v>
      </c>
      <c r="AL3123" s="1">
        <v>0</v>
      </c>
      <c r="AM3123" s="1">
        <v>36.601189407201126</v>
      </c>
    </row>
    <row r="3124" spans="5:39" x14ac:dyDescent="0.2">
      <c r="E3124" s="1" t="str">
        <f t="shared" si="48"/>
        <v>---2--1-1-</v>
      </c>
      <c r="F3124" s="1" t="s">
        <v>87</v>
      </c>
      <c r="G3124" s="1" t="s">
        <v>87</v>
      </c>
      <c r="H3124" s="1" t="s">
        <v>87</v>
      </c>
      <c r="I3124" s="1">
        <v>2</v>
      </c>
      <c r="J3124" s="1" t="s">
        <v>87</v>
      </c>
      <c r="K3124" s="1" t="s">
        <v>87</v>
      </c>
      <c r="L3124" s="1">
        <v>1</v>
      </c>
      <c r="M3124" s="1" t="s">
        <v>87</v>
      </c>
      <c r="N3124" s="1">
        <v>1</v>
      </c>
      <c r="O3124" s="1" t="s">
        <v>87</v>
      </c>
      <c r="P3124" s="1">
        <v>339</v>
      </c>
      <c r="Q3124" s="1">
        <v>928332</v>
      </c>
      <c r="R3124" s="1">
        <v>32138.831443204628</v>
      </c>
      <c r="S3124" s="1">
        <v>55.883312225341797</v>
      </c>
      <c r="T3124" s="1">
        <v>-273.95870236719833</v>
      </c>
      <c r="U3124" s="1">
        <v>60.912772358313326</v>
      </c>
      <c r="V3124" s="1">
        <v>168.66346740722656</v>
      </c>
      <c r="W3124" s="1">
        <v>-5.7938308715820313</v>
      </c>
      <c r="X3124" s="1">
        <v>-1.8027509437674553E-2</v>
      </c>
      <c r="Y3124" s="1">
        <v>0</v>
      </c>
      <c r="Z3124" s="1">
        <v>5.6769560889854063</v>
      </c>
      <c r="AA3124" s="1">
        <v>53.089627417777265</v>
      </c>
      <c r="AB3124" s="1">
        <v>41.082608377175404</v>
      </c>
      <c r="AC3124" s="1">
        <v>0.15080811606192612</v>
      </c>
      <c r="AD3124" s="1">
        <v>0</v>
      </c>
      <c r="AE3124" s="1">
        <v>0</v>
      </c>
      <c r="AF3124" s="1">
        <v>5.6769560889854063</v>
      </c>
      <c r="AG3124" s="1">
        <v>-0.51775482710179599</v>
      </c>
      <c r="AH3124" s="1">
        <v>3.1327665620921366</v>
      </c>
      <c r="AI3124" s="1">
        <v>5.0558140608074629</v>
      </c>
      <c r="AJ3124" s="1">
        <v>1.6866347789764404</v>
      </c>
      <c r="AK3124" s="1">
        <v>0</v>
      </c>
      <c r="AL3124" s="1">
        <v>0</v>
      </c>
      <c r="AM3124" s="1">
        <v>30.917799675718399</v>
      </c>
    </row>
    <row r="3125" spans="5:39" x14ac:dyDescent="0.2">
      <c r="E3125" s="1" t="str">
        <f t="shared" si="48"/>
        <v>---3--0-1-</v>
      </c>
      <c r="F3125" s="1" t="s">
        <v>87</v>
      </c>
      <c r="G3125" s="1" t="s">
        <v>87</v>
      </c>
      <c r="H3125" s="1" t="s">
        <v>87</v>
      </c>
      <c r="I3125" s="1">
        <v>3</v>
      </c>
      <c r="J3125" s="1" t="s">
        <v>87</v>
      </c>
      <c r="K3125" s="1" t="s">
        <v>87</v>
      </c>
      <c r="L3125" s="1">
        <v>0</v>
      </c>
      <c r="M3125" s="1" t="s">
        <v>87</v>
      </c>
      <c r="N3125" s="1">
        <v>1</v>
      </c>
      <c r="O3125" s="1" t="s">
        <v>87</v>
      </c>
      <c r="P3125" s="1">
        <v>545</v>
      </c>
      <c r="Q3125" s="1">
        <v>1410214</v>
      </c>
      <c r="R3125" s="1">
        <v>69493.159814374943</v>
      </c>
      <c r="S3125" s="1">
        <v>89.503433227539063</v>
      </c>
      <c r="T3125" s="1">
        <v>-538.60088518996304</v>
      </c>
      <c r="U3125" s="1">
        <v>78.721757210186951</v>
      </c>
      <c r="V3125" s="1">
        <v>211.73538208007813</v>
      </c>
      <c r="W3125" s="1">
        <v>-324.43545532226563</v>
      </c>
      <c r="X3125" s="1">
        <v>-0.46685955306806298</v>
      </c>
      <c r="Y3125" s="1">
        <v>1.2325079739670717</v>
      </c>
      <c r="Z3125" s="1">
        <v>10.554781047415499</v>
      </c>
      <c r="AA3125" s="1">
        <v>77.176159079402126</v>
      </c>
      <c r="AB3125" s="1">
        <v>11.036551899215297</v>
      </c>
      <c r="AC3125" s="1">
        <v>0</v>
      </c>
      <c r="AD3125" s="1">
        <v>0</v>
      </c>
      <c r="AE3125" s="1">
        <v>0</v>
      </c>
      <c r="AF3125" s="1">
        <v>0</v>
      </c>
      <c r="AG3125" s="1">
        <v>1.8933997558217808</v>
      </c>
      <c r="AH3125" s="1">
        <v>11.264631999666857</v>
      </c>
      <c r="AI3125" s="1">
        <v>0</v>
      </c>
      <c r="AJ3125" s="1">
        <v>2.1173539161682129</v>
      </c>
      <c r="AK3125" s="1">
        <v>0</v>
      </c>
      <c r="AL3125" s="1">
        <v>0</v>
      </c>
      <c r="AM3125" s="1">
        <v>-89.449743235352429</v>
      </c>
    </row>
    <row r="3126" spans="5:39" x14ac:dyDescent="0.2">
      <c r="E3126" s="1" t="str">
        <f t="shared" si="48"/>
        <v>---3--1-1-</v>
      </c>
      <c r="F3126" s="1" t="s">
        <v>87</v>
      </c>
      <c r="G3126" s="1" t="s">
        <v>87</v>
      </c>
      <c r="H3126" s="1" t="s">
        <v>87</v>
      </c>
      <c r="I3126" s="1">
        <v>3</v>
      </c>
      <c r="J3126" s="1" t="s">
        <v>87</v>
      </c>
      <c r="K3126" s="1" t="s">
        <v>87</v>
      </c>
      <c r="L3126" s="1">
        <v>1</v>
      </c>
      <c r="M3126" s="1" t="s">
        <v>87</v>
      </c>
      <c r="N3126" s="1">
        <v>1</v>
      </c>
      <c r="O3126" s="1" t="s">
        <v>87</v>
      </c>
      <c r="P3126" s="1">
        <v>147</v>
      </c>
      <c r="Q3126" s="1">
        <v>419915</v>
      </c>
      <c r="R3126" s="1">
        <v>78519.013465651151</v>
      </c>
      <c r="S3126" s="1">
        <v>91.749969482421875</v>
      </c>
      <c r="T3126" s="1">
        <v>-440.04020292400048</v>
      </c>
      <c r="U3126" s="1">
        <v>65.956509941091738</v>
      </c>
      <c r="V3126" s="1">
        <v>178.89167785644531</v>
      </c>
      <c r="W3126" s="1">
        <v>-321.23037719726563</v>
      </c>
      <c r="X3126" s="1">
        <v>-0.40911158077373294</v>
      </c>
      <c r="Y3126" s="1">
        <v>2.1859185787599871</v>
      </c>
      <c r="Z3126" s="1">
        <v>10.463069907004989</v>
      </c>
      <c r="AA3126" s="1">
        <v>69.508591024373985</v>
      </c>
      <c r="AB3126" s="1">
        <v>17.842420489861045</v>
      </c>
      <c r="AC3126" s="1">
        <v>0</v>
      </c>
      <c r="AD3126" s="1">
        <v>0</v>
      </c>
      <c r="AE3126" s="1">
        <v>0</v>
      </c>
      <c r="AF3126" s="1">
        <v>0</v>
      </c>
      <c r="AG3126" s="1">
        <v>-0.53509601100499582</v>
      </c>
      <c r="AH3126" s="1">
        <v>8.093695550961753</v>
      </c>
      <c r="AI3126" s="1">
        <v>0</v>
      </c>
      <c r="AJ3126" s="1">
        <v>1.7889168262481689</v>
      </c>
      <c r="AK3126" s="1">
        <v>0</v>
      </c>
      <c r="AL3126" s="1">
        <v>0</v>
      </c>
      <c r="AM3126" s="1">
        <v>-133.59695073655138</v>
      </c>
    </row>
    <row r="3127" spans="5:39" x14ac:dyDescent="0.2">
      <c r="E3127" s="1" t="str">
        <f t="shared" si="48"/>
        <v>--01--0---</v>
      </c>
      <c r="F3127" s="1" t="s">
        <v>87</v>
      </c>
      <c r="G3127" s="1" t="s">
        <v>87</v>
      </c>
      <c r="H3127" s="1">
        <v>0</v>
      </c>
      <c r="I3127" s="1">
        <v>1</v>
      </c>
      <c r="J3127" s="1" t="s">
        <v>87</v>
      </c>
      <c r="K3127" s="1" t="s">
        <v>87</v>
      </c>
      <c r="L3127" s="1">
        <v>0</v>
      </c>
      <c r="M3127" s="1" t="s">
        <v>87</v>
      </c>
      <c r="N3127" s="1" t="s">
        <v>87</v>
      </c>
      <c r="O3127" s="1" t="s">
        <v>87</v>
      </c>
      <c r="P3127" s="1">
        <v>1816</v>
      </c>
      <c r="Q3127" s="1">
        <v>6143796</v>
      </c>
      <c r="R3127" s="1">
        <v>14436.508367413411</v>
      </c>
      <c r="S3127" s="1">
        <v>14.014791488647461</v>
      </c>
      <c r="T3127" s="1">
        <v>-179.61522195423441</v>
      </c>
      <c r="U3127" s="1">
        <v>64.625915347756631</v>
      </c>
      <c r="V3127" s="1">
        <v>150.95016479492188</v>
      </c>
      <c r="W3127" s="1">
        <v>32.561656951904297</v>
      </c>
      <c r="X3127" s="1">
        <v>0.2255507780912149</v>
      </c>
      <c r="Y3127" s="1">
        <v>0.95265207373421912</v>
      </c>
      <c r="Z3127" s="1">
        <v>9.2447242714439088</v>
      </c>
      <c r="AA3127" s="1">
        <v>27.833411135395771</v>
      </c>
      <c r="AB3127" s="1">
        <v>46.83301659104567</v>
      </c>
      <c r="AC3127" s="1">
        <v>14.209602662588406</v>
      </c>
      <c r="AD3127" s="1">
        <v>0.92659326579202816</v>
      </c>
      <c r="AE3127" s="1">
        <v>0.95265207373421912</v>
      </c>
      <c r="AF3127" s="1">
        <v>9.2447242714439088</v>
      </c>
      <c r="AG3127" s="1">
        <v>-15.360109886095227</v>
      </c>
      <c r="AH3127" s="1">
        <v>1.8731052373679145</v>
      </c>
      <c r="AI3127" s="1">
        <v>8.7998537424419361</v>
      </c>
      <c r="AJ3127" s="1">
        <v>1.509501576423645</v>
      </c>
      <c r="AK3127" s="1">
        <v>0</v>
      </c>
      <c r="AL3127" s="1">
        <v>0</v>
      </c>
      <c r="AM3127" s="1">
        <v>1.2879540826374638</v>
      </c>
    </row>
    <row r="3128" spans="5:39" x14ac:dyDescent="0.2">
      <c r="E3128" s="1" t="str">
        <f t="shared" si="48"/>
        <v>--01--1---</v>
      </c>
      <c r="F3128" s="1" t="s">
        <v>87</v>
      </c>
      <c r="G3128" s="1" t="s">
        <v>87</v>
      </c>
      <c r="H3128" s="1">
        <v>0</v>
      </c>
      <c r="I3128" s="1">
        <v>1</v>
      </c>
      <c r="J3128" s="1" t="s">
        <v>87</v>
      </c>
      <c r="K3128" s="1" t="s">
        <v>87</v>
      </c>
      <c r="L3128" s="1">
        <v>1</v>
      </c>
      <c r="M3128" s="1" t="s">
        <v>87</v>
      </c>
      <c r="N3128" s="1" t="s">
        <v>87</v>
      </c>
      <c r="O3128" s="1" t="s">
        <v>87</v>
      </c>
      <c r="P3128" s="1">
        <v>1000</v>
      </c>
      <c r="Q3128" s="1">
        <v>3548171</v>
      </c>
      <c r="R3128" s="1">
        <v>14000.795843903976</v>
      </c>
      <c r="S3128" s="1">
        <v>13.306144714355469</v>
      </c>
      <c r="T3128" s="1">
        <v>-115.52531957046961</v>
      </c>
      <c r="U3128" s="1">
        <v>55.779567693240182</v>
      </c>
      <c r="V3128" s="1">
        <v>150.98876953125</v>
      </c>
      <c r="W3128" s="1">
        <v>67.78106689453125</v>
      </c>
      <c r="X3128" s="1">
        <v>0.48412295736776634</v>
      </c>
      <c r="Y3128" s="1">
        <v>6.4765762416749362E-2</v>
      </c>
      <c r="Z3128" s="1">
        <v>4.5286148835554991</v>
      </c>
      <c r="AA3128" s="1">
        <v>14.210786345979379</v>
      </c>
      <c r="AB3128" s="1">
        <v>59.467032451367196</v>
      </c>
      <c r="AC3128" s="1">
        <v>21.029031577113955</v>
      </c>
      <c r="AD3128" s="1">
        <v>0.69976897956721928</v>
      </c>
      <c r="AE3128" s="1">
        <v>6.4765762416749362E-2</v>
      </c>
      <c r="AF3128" s="1">
        <v>4.5286148835554991</v>
      </c>
      <c r="AG3128" s="1">
        <v>-27.10469202871041</v>
      </c>
      <c r="AH3128" s="1">
        <v>0.89169019692088536</v>
      </c>
      <c r="AI3128" s="1">
        <v>3.017382530322597</v>
      </c>
      <c r="AJ3128" s="1">
        <v>1.5098878145217896</v>
      </c>
      <c r="AK3128" s="1">
        <v>0</v>
      </c>
      <c r="AL3128" s="1">
        <v>0</v>
      </c>
      <c r="AM3128" s="1">
        <v>-0.2663378092634876</v>
      </c>
    </row>
    <row r="3129" spans="5:39" x14ac:dyDescent="0.2">
      <c r="E3129" s="1" t="str">
        <f t="shared" si="48"/>
        <v>--02--0---</v>
      </c>
      <c r="F3129" s="1" t="s">
        <v>87</v>
      </c>
      <c r="G3129" s="1" t="s">
        <v>87</v>
      </c>
      <c r="H3129" s="1">
        <v>0</v>
      </c>
      <c r="I3129" s="1">
        <v>2</v>
      </c>
      <c r="J3129" s="1" t="s">
        <v>87</v>
      </c>
      <c r="K3129" s="1" t="s">
        <v>87</v>
      </c>
      <c r="L3129" s="1">
        <v>0</v>
      </c>
      <c r="M3129" s="1" t="s">
        <v>87</v>
      </c>
      <c r="N3129" s="1" t="s">
        <v>87</v>
      </c>
      <c r="O3129" s="1" t="s">
        <v>87</v>
      </c>
      <c r="P3129" s="1">
        <v>1096</v>
      </c>
      <c r="Q3129" s="1">
        <v>3686453</v>
      </c>
      <c r="R3129" s="1">
        <v>27189.944078670596</v>
      </c>
      <c r="S3129" s="1">
        <v>47.474636077880859</v>
      </c>
      <c r="T3129" s="1">
        <v>-273.61465129851337</v>
      </c>
      <c r="U3129" s="1">
        <v>75.278547031049399</v>
      </c>
      <c r="V3129" s="1">
        <v>157.35310363769531</v>
      </c>
      <c r="W3129" s="1">
        <v>-24.979211807250977</v>
      </c>
      <c r="X3129" s="1">
        <v>-9.1869301882257837E-2</v>
      </c>
      <c r="Y3129" s="1">
        <v>0</v>
      </c>
      <c r="Z3129" s="1">
        <v>10.552799669492599</v>
      </c>
      <c r="AA3129" s="1">
        <v>50.373027948545655</v>
      </c>
      <c r="AB3129" s="1">
        <v>35.160708681217415</v>
      </c>
      <c r="AC3129" s="1">
        <v>3.91346370074432</v>
      </c>
      <c r="AD3129" s="1">
        <v>0</v>
      </c>
      <c r="AE3129" s="1">
        <v>0</v>
      </c>
      <c r="AF3129" s="1">
        <v>10.552799669492599</v>
      </c>
      <c r="AG3129" s="1">
        <v>-0.57749235069821925</v>
      </c>
      <c r="AH3129" s="1">
        <v>3.9010971308376101</v>
      </c>
      <c r="AI3129" s="1">
        <v>7.2552592353373893</v>
      </c>
      <c r="AJ3129" s="1">
        <v>1.5735310316085815</v>
      </c>
      <c r="AK3129" s="1">
        <v>0</v>
      </c>
      <c r="AL3129" s="1">
        <v>0</v>
      </c>
      <c r="AM3129" s="1">
        <v>5.4249303610581361</v>
      </c>
    </row>
    <row r="3130" spans="5:39" x14ac:dyDescent="0.2">
      <c r="E3130" s="1" t="str">
        <f t="shared" si="48"/>
        <v>--02--1---</v>
      </c>
      <c r="F3130" s="1" t="s">
        <v>87</v>
      </c>
      <c r="G3130" s="1" t="s">
        <v>87</v>
      </c>
      <c r="H3130" s="1">
        <v>0</v>
      </c>
      <c r="I3130" s="1">
        <v>2</v>
      </c>
      <c r="J3130" s="1" t="s">
        <v>87</v>
      </c>
      <c r="K3130" s="1" t="s">
        <v>87</v>
      </c>
      <c r="L3130" s="1">
        <v>1</v>
      </c>
      <c r="M3130" s="1" t="s">
        <v>87</v>
      </c>
      <c r="N3130" s="1" t="s">
        <v>87</v>
      </c>
      <c r="O3130" s="1" t="s">
        <v>87</v>
      </c>
      <c r="P3130" s="1">
        <v>544</v>
      </c>
      <c r="Q3130" s="1">
        <v>2093153</v>
      </c>
      <c r="R3130" s="1">
        <v>27710.024005199681</v>
      </c>
      <c r="S3130" s="1">
        <v>50.129615783691406</v>
      </c>
      <c r="T3130" s="1">
        <v>-196.56518060053958</v>
      </c>
      <c r="U3130" s="1">
        <v>63.954186544298217</v>
      </c>
      <c r="V3130" s="1">
        <v>149.44522094726563</v>
      </c>
      <c r="W3130" s="1">
        <v>15.257832527160645</v>
      </c>
      <c r="X3130" s="1">
        <v>5.5062502018394396E-2</v>
      </c>
      <c r="Y3130" s="1">
        <v>0</v>
      </c>
      <c r="Z3130" s="1">
        <v>4.3382877410299194</v>
      </c>
      <c r="AA3130" s="1">
        <v>41.531316630939067</v>
      </c>
      <c r="AB3130" s="1">
        <v>51.963473286472606</v>
      </c>
      <c r="AC3130" s="1">
        <v>2.1669223415584051</v>
      </c>
      <c r="AD3130" s="1">
        <v>0</v>
      </c>
      <c r="AE3130" s="1">
        <v>0</v>
      </c>
      <c r="AF3130" s="1">
        <v>4.3382877410299194</v>
      </c>
      <c r="AG3130" s="1">
        <v>-2.4695893105545865</v>
      </c>
      <c r="AH3130" s="1">
        <v>2.566001719724786</v>
      </c>
      <c r="AI3130" s="1">
        <v>4.3229151220088831</v>
      </c>
      <c r="AJ3130" s="1">
        <v>1.4944521188735962</v>
      </c>
      <c r="AK3130" s="1">
        <v>0</v>
      </c>
      <c r="AL3130" s="1">
        <v>0</v>
      </c>
      <c r="AM3130" s="1">
        <v>-5.9957156639487703</v>
      </c>
    </row>
    <row r="3131" spans="5:39" x14ac:dyDescent="0.2">
      <c r="E3131" s="1" t="str">
        <f t="shared" si="48"/>
        <v>--03--0---</v>
      </c>
      <c r="F3131" s="1" t="s">
        <v>87</v>
      </c>
      <c r="G3131" s="1" t="s">
        <v>87</v>
      </c>
      <c r="H3131" s="1">
        <v>0</v>
      </c>
      <c r="I3131" s="1">
        <v>3</v>
      </c>
      <c r="J3131" s="1" t="s">
        <v>87</v>
      </c>
      <c r="K3131" s="1" t="s">
        <v>87</v>
      </c>
      <c r="L3131" s="1">
        <v>0</v>
      </c>
      <c r="M3131" s="1" t="s">
        <v>87</v>
      </c>
      <c r="N3131" s="1" t="s">
        <v>87</v>
      </c>
      <c r="O3131" s="1" t="s">
        <v>87</v>
      </c>
      <c r="P3131" s="1">
        <v>171</v>
      </c>
      <c r="Q3131" s="1">
        <v>540129</v>
      </c>
      <c r="R3131" s="1">
        <v>62962.231941662838</v>
      </c>
      <c r="S3131" s="1">
        <v>90.104331970214844</v>
      </c>
      <c r="T3131" s="1">
        <v>-422.42092467121302</v>
      </c>
      <c r="U3131" s="1">
        <v>90.546766142174178</v>
      </c>
      <c r="V3131" s="1">
        <v>172.76835632324219</v>
      </c>
      <c r="W3131" s="1">
        <v>-174.09382629394531</v>
      </c>
      <c r="X3131" s="1">
        <v>-0.27650516972659189</v>
      </c>
      <c r="Y3131" s="1">
        <v>0</v>
      </c>
      <c r="Z3131" s="1">
        <v>4.5470619055818142</v>
      </c>
      <c r="AA3131" s="1">
        <v>76.391010295688616</v>
      </c>
      <c r="AB3131" s="1">
        <v>19.061927798729563</v>
      </c>
      <c r="AC3131" s="1">
        <v>0</v>
      </c>
      <c r="AD3131" s="1">
        <v>0</v>
      </c>
      <c r="AE3131" s="1">
        <v>0</v>
      </c>
      <c r="AF3131" s="1">
        <v>0</v>
      </c>
      <c r="AG3131" s="1">
        <v>0.12334694577701377</v>
      </c>
      <c r="AH3131" s="1">
        <v>9.9911247977712474</v>
      </c>
      <c r="AI3131" s="1">
        <v>0</v>
      </c>
      <c r="AJ3131" s="1">
        <v>1.7276835441589355</v>
      </c>
      <c r="AK3131" s="1">
        <v>0</v>
      </c>
      <c r="AL3131" s="1">
        <v>0</v>
      </c>
      <c r="AM3131" s="1">
        <v>-25.10249769742342</v>
      </c>
    </row>
    <row r="3132" spans="5:39" x14ac:dyDescent="0.2">
      <c r="E3132" s="1" t="str">
        <f t="shared" si="48"/>
        <v>--03--1---</v>
      </c>
      <c r="F3132" s="1" t="s">
        <v>87</v>
      </c>
      <c r="G3132" s="1" t="s">
        <v>87</v>
      </c>
      <c r="H3132" s="1">
        <v>0</v>
      </c>
      <c r="I3132" s="1">
        <v>3</v>
      </c>
      <c r="J3132" s="1" t="s">
        <v>87</v>
      </c>
      <c r="K3132" s="1" t="s">
        <v>87</v>
      </c>
      <c r="L3132" s="1">
        <v>1</v>
      </c>
      <c r="M3132" s="1" t="s">
        <v>87</v>
      </c>
      <c r="N3132" s="1" t="s">
        <v>87</v>
      </c>
      <c r="O3132" s="1" t="s">
        <v>87</v>
      </c>
      <c r="P3132" s="1">
        <v>96</v>
      </c>
      <c r="Q3132" s="1">
        <v>340819</v>
      </c>
      <c r="R3132" s="1">
        <v>72122.759683663724</v>
      </c>
      <c r="S3132" s="1">
        <v>90.144584655761719</v>
      </c>
      <c r="T3132" s="1">
        <v>-310.71811966889351</v>
      </c>
      <c r="U3132" s="1">
        <v>99.257638714773066</v>
      </c>
      <c r="V3132" s="1">
        <v>169.56507873535156</v>
      </c>
      <c r="W3132" s="1">
        <v>-51.199710845947266</v>
      </c>
      <c r="X3132" s="1">
        <v>-7.0989672428666564E-2</v>
      </c>
      <c r="Y3132" s="1">
        <v>0</v>
      </c>
      <c r="Z3132" s="1">
        <v>0.22445931711553638</v>
      </c>
      <c r="AA3132" s="1">
        <v>54.739612521602375</v>
      </c>
      <c r="AB3132" s="1">
        <v>45.035928161282094</v>
      </c>
      <c r="AC3132" s="1">
        <v>0</v>
      </c>
      <c r="AD3132" s="1">
        <v>0</v>
      </c>
      <c r="AE3132" s="1">
        <v>0</v>
      </c>
      <c r="AF3132" s="1">
        <v>0</v>
      </c>
      <c r="AG3132" s="1">
        <v>-0.90246741788602769</v>
      </c>
      <c r="AH3132" s="1">
        <v>3.7358510804963529</v>
      </c>
      <c r="AI3132" s="1">
        <v>0</v>
      </c>
      <c r="AJ3132" s="1">
        <v>1.6956508159637451</v>
      </c>
      <c r="AK3132" s="1">
        <v>0</v>
      </c>
      <c r="AL3132" s="1">
        <v>1</v>
      </c>
      <c r="AM3132" s="1">
        <v>-12.13768945678863</v>
      </c>
    </row>
    <row r="3133" spans="5:39" x14ac:dyDescent="0.2">
      <c r="E3133" s="1" t="str">
        <f t="shared" si="48"/>
        <v>--11--0---</v>
      </c>
      <c r="F3133" s="1" t="s">
        <v>87</v>
      </c>
      <c r="G3133" s="1" t="s">
        <v>87</v>
      </c>
      <c r="H3133" s="1">
        <v>1</v>
      </c>
      <c r="I3133" s="1">
        <v>1</v>
      </c>
      <c r="J3133" s="1" t="s">
        <v>87</v>
      </c>
      <c r="K3133" s="1" t="s">
        <v>87</v>
      </c>
      <c r="L3133" s="1">
        <v>0</v>
      </c>
      <c r="M3133" s="1" t="s">
        <v>87</v>
      </c>
      <c r="N3133" s="1" t="s">
        <v>87</v>
      </c>
      <c r="O3133" s="1" t="s">
        <v>87</v>
      </c>
      <c r="P3133" s="1">
        <v>1535</v>
      </c>
      <c r="Q3133" s="1">
        <v>2801938</v>
      </c>
      <c r="R3133" s="1">
        <v>19623.898431943664</v>
      </c>
      <c r="S3133" s="1">
        <v>17.126502990722656</v>
      </c>
      <c r="T3133" s="1">
        <v>-231.18103117233767</v>
      </c>
      <c r="U3133" s="1">
        <v>72.106149587395493</v>
      </c>
      <c r="V3133" s="1">
        <v>225.5205078125</v>
      </c>
      <c r="W3133" s="1">
        <v>72.981338500976563</v>
      </c>
      <c r="X3133" s="1">
        <v>0.37190030693482379</v>
      </c>
      <c r="Y3133" s="1">
        <v>0.2377640047709835</v>
      </c>
      <c r="Z3133" s="1">
        <v>7.4786451377582237</v>
      </c>
      <c r="AA3133" s="1">
        <v>26.449514585975848</v>
      </c>
      <c r="AB3133" s="1">
        <v>50.500189511687978</v>
      </c>
      <c r="AC3133" s="1">
        <v>14.421161353320452</v>
      </c>
      <c r="AD3133" s="1">
        <v>0.91272540648651046</v>
      </c>
      <c r="AE3133" s="1">
        <v>0.2377640047709835</v>
      </c>
      <c r="AF3133" s="1">
        <v>7.4786451377582237</v>
      </c>
      <c r="AG3133" s="1">
        <v>-33.94399850244649</v>
      </c>
      <c r="AH3133" s="1">
        <v>3.3680135186734117</v>
      </c>
      <c r="AI3133" s="1">
        <v>7.2764987948332802</v>
      </c>
      <c r="AJ3133" s="1">
        <v>2.2552051544189453</v>
      </c>
      <c r="AK3133" s="1">
        <v>0</v>
      </c>
      <c r="AL3133" s="1">
        <v>0</v>
      </c>
      <c r="AM3133" s="1">
        <v>29.835190395976529</v>
      </c>
    </row>
    <row r="3134" spans="5:39" x14ac:dyDescent="0.2">
      <c r="E3134" s="1" t="str">
        <f t="shared" si="48"/>
        <v>--11--1---</v>
      </c>
      <c r="F3134" s="1" t="s">
        <v>87</v>
      </c>
      <c r="G3134" s="1" t="s">
        <v>87</v>
      </c>
      <c r="H3134" s="1">
        <v>1</v>
      </c>
      <c r="I3134" s="1">
        <v>1</v>
      </c>
      <c r="J3134" s="1" t="s">
        <v>87</v>
      </c>
      <c r="K3134" s="1" t="s">
        <v>87</v>
      </c>
      <c r="L3134" s="1">
        <v>1</v>
      </c>
      <c r="M3134" s="1" t="s">
        <v>87</v>
      </c>
      <c r="N3134" s="1" t="s">
        <v>87</v>
      </c>
      <c r="O3134" s="1" t="s">
        <v>87</v>
      </c>
      <c r="P3134" s="1">
        <v>861</v>
      </c>
      <c r="Q3134" s="1">
        <v>1776575</v>
      </c>
      <c r="R3134" s="1">
        <v>17941.8617446104</v>
      </c>
      <c r="S3134" s="1">
        <v>16.975645065307617</v>
      </c>
      <c r="T3134" s="1">
        <v>-123.55120137800435</v>
      </c>
      <c r="U3134" s="1">
        <v>60.762187419718181</v>
      </c>
      <c r="V3134" s="1">
        <v>198.98068237304688</v>
      </c>
      <c r="W3134" s="1">
        <v>118.32894134521484</v>
      </c>
      <c r="X3134" s="1">
        <v>0.65951317109418683</v>
      </c>
      <c r="Y3134" s="1">
        <v>0.19166092059158776</v>
      </c>
      <c r="Z3134" s="1">
        <v>1.6317352208603635</v>
      </c>
      <c r="AA3134" s="1">
        <v>12.667520369249821</v>
      </c>
      <c r="AB3134" s="1">
        <v>55.803948608980768</v>
      </c>
      <c r="AC3134" s="1">
        <v>29.553325922069153</v>
      </c>
      <c r="AD3134" s="1">
        <v>0.15180895824831486</v>
      </c>
      <c r="AE3134" s="1">
        <v>0.19166092059158776</v>
      </c>
      <c r="AF3134" s="1">
        <v>1.6317352208603635</v>
      </c>
      <c r="AG3134" s="1">
        <v>-47.565403994308113</v>
      </c>
      <c r="AH3134" s="1">
        <v>2.0979364207608779</v>
      </c>
      <c r="AI3134" s="1">
        <v>2.0444540558784601</v>
      </c>
      <c r="AJ3134" s="1">
        <v>1.9898067712783813</v>
      </c>
      <c r="AK3134" s="1">
        <v>0</v>
      </c>
      <c r="AL3134" s="1">
        <v>0</v>
      </c>
      <c r="AM3134" s="1">
        <v>25.560291918641575</v>
      </c>
    </row>
    <row r="3135" spans="5:39" x14ac:dyDescent="0.2">
      <c r="E3135" s="1" t="str">
        <f t="shared" si="48"/>
        <v>--12--0---</v>
      </c>
      <c r="F3135" s="1" t="s">
        <v>87</v>
      </c>
      <c r="G3135" s="1" t="s">
        <v>87</v>
      </c>
      <c r="H3135" s="1">
        <v>1</v>
      </c>
      <c r="I3135" s="1">
        <v>2</v>
      </c>
      <c r="J3135" s="1" t="s">
        <v>87</v>
      </c>
      <c r="K3135" s="1" t="s">
        <v>87</v>
      </c>
      <c r="L3135" s="1">
        <v>0</v>
      </c>
      <c r="M3135" s="1" t="s">
        <v>87</v>
      </c>
      <c r="N3135" s="1" t="s">
        <v>87</v>
      </c>
      <c r="O3135" s="1" t="s">
        <v>87</v>
      </c>
      <c r="P3135" s="1">
        <v>4329</v>
      </c>
      <c r="Q3135" s="1">
        <v>9379222</v>
      </c>
      <c r="R3135" s="1">
        <v>40968.002982332851</v>
      </c>
      <c r="S3135" s="1">
        <v>57.539134979248047</v>
      </c>
      <c r="T3135" s="1">
        <v>-361.5011648518082</v>
      </c>
      <c r="U3135" s="1">
        <v>82.994088586772563</v>
      </c>
      <c r="V3135" s="1">
        <v>245.55986022949219</v>
      </c>
      <c r="W3135" s="1">
        <v>40.543773651123047</v>
      </c>
      <c r="X3135" s="1">
        <v>9.8964486183539993E-2</v>
      </c>
      <c r="Y3135" s="1">
        <v>0.42069587434864003</v>
      </c>
      <c r="Z3135" s="1">
        <v>4.413319143101635</v>
      </c>
      <c r="AA3135" s="1">
        <v>36.958363924001375</v>
      </c>
      <c r="AB3135" s="1">
        <v>53.494138426406799</v>
      </c>
      <c r="AC3135" s="1">
        <v>4.6380925837985281</v>
      </c>
      <c r="AD3135" s="1">
        <v>7.5390048343028884E-2</v>
      </c>
      <c r="AE3135" s="1">
        <v>0.42069587434864003</v>
      </c>
      <c r="AF3135" s="1">
        <v>4.413319143101635</v>
      </c>
      <c r="AG3135" s="1">
        <v>-1.1842998398571081</v>
      </c>
      <c r="AH3135" s="1">
        <v>7.9449620559251617</v>
      </c>
      <c r="AI3135" s="1">
        <v>13.433568930036744</v>
      </c>
      <c r="AJ3135" s="1">
        <v>2.4555985927581787</v>
      </c>
      <c r="AK3135" s="1">
        <v>0</v>
      </c>
      <c r="AL3135" s="1">
        <v>0</v>
      </c>
      <c r="AM3135" s="1">
        <v>53.296752136692412</v>
      </c>
    </row>
    <row r="3136" spans="5:39" x14ac:dyDescent="0.2">
      <c r="E3136" s="1" t="str">
        <f t="shared" si="48"/>
        <v>--12--1---</v>
      </c>
      <c r="F3136" s="1" t="s">
        <v>87</v>
      </c>
      <c r="G3136" s="1" t="s">
        <v>87</v>
      </c>
      <c r="H3136" s="1">
        <v>1</v>
      </c>
      <c r="I3136" s="1">
        <v>2</v>
      </c>
      <c r="J3136" s="1" t="s">
        <v>87</v>
      </c>
      <c r="K3136" s="1" t="s">
        <v>87</v>
      </c>
      <c r="L3136" s="1">
        <v>1</v>
      </c>
      <c r="M3136" s="1" t="s">
        <v>87</v>
      </c>
      <c r="N3136" s="1" t="s">
        <v>87</v>
      </c>
      <c r="O3136" s="1" t="s">
        <v>87</v>
      </c>
      <c r="P3136" s="1">
        <v>1837</v>
      </c>
      <c r="Q3136" s="1">
        <v>4216173</v>
      </c>
      <c r="R3136" s="1">
        <v>37146.277600666785</v>
      </c>
      <c r="S3136" s="1">
        <v>57.506404876708984</v>
      </c>
      <c r="T3136" s="1">
        <v>-231.94697716498104</v>
      </c>
      <c r="U3136" s="1">
        <v>69.197977472375371</v>
      </c>
      <c r="V3136" s="1">
        <v>210.05593872070313</v>
      </c>
      <c r="W3136" s="1">
        <v>91.6466064453125</v>
      </c>
      <c r="X3136" s="1">
        <v>0.24671814341813733</v>
      </c>
      <c r="Y3136" s="1">
        <v>0.35515620445365975</v>
      </c>
      <c r="Z3136" s="1">
        <v>2.5865874099568495</v>
      </c>
      <c r="AA3136" s="1">
        <v>25.60867402737032</v>
      </c>
      <c r="AB3136" s="1">
        <v>64.043268622990567</v>
      </c>
      <c r="AC3136" s="1">
        <v>7.4063137352286059</v>
      </c>
      <c r="AD3136" s="1">
        <v>0</v>
      </c>
      <c r="AE3136" s="1">
        <v>0.35515620445365975</v>
      </c>
      <c r="AF3136" s="1">
        <v>2.5865874099568495</v>
      </c>
      <c r="AG3136" s="1">
        <v>-4.0443399036883916</v>
      </c>
      <c r="AH3136" s="1">
        <v>4.1008000262067545</v>
      </c>
      <c r="AI3136" s="1">
        <v>8.6448820131036719</v>
      </c>
      <c r="AJ3136" s="1">
        <v>2.1005594730377197</v>
      </c>
      <c r="AK3136" s="1">
        <v>0</v>
      </c>
      <c r="AL3136" s="1">
        <v>0</v>
      </c>
      <c r="AM3136" s="1">
        <v>35.638323583557515</v>
      </c>
    </row>
    <row r="3137" spans="5:39" x14ac:dyDescent="0.2">
      <c r="E3137" s="1" t="str">
        <f t="shared" si="48"/>
        <v>--13--0---</v>
      </c>
      <c r="F3137" s="1" t="s">
        <v>87</v>
      </c>
      <c r="G3137" s="1" t="s">
        <v>87</v>
      </c>
      <c r="H3137" s="1">
        <v>1</v>
      </c>
      <c r="I3137" s="1">
        <v>3</v>
      </c>
      <c r="J3137" s="1" t="s">
        <v>87</v>
      </c>
      <c r="K3137" s="1" t="s">
        <v>87</v>
      </c>
      <c r="L3137" s="1">
        <v>0</v>
      </c>
      <c r="M3137" s="1" t="s">
        <v>87</v>
      </c>
      <c r="N3137" s="1" t="s">
        <v>87</v>
      </c>
      <c r="O3137" s="1" t="s">
        <v>87</v>
      </c>
      <c r="P3137" s="1">
        <v>1697</v>
      </c>
      <c r="Q3137" s="1">
        <v>4237089</v>
      </c>
      <c r="R3137" s="1">
        <v>78017.177761547471</v>
      </c>
      <c r="S3137" s="1">
        <v>90.427314758300781</v>
      </c>
      <c r="T3137" s="1">
        <v>-476.90887132233365</v>
      </c>
      <c r="U3137" s="1">
        <v>84.790441898694354</v>
      </c>
      <c r="V3137" s="1">
        <v>228.37953186035156</v>
      </c>
      <c r="W3137" s="1">
        <v>-249.40704345703125</v>
      </c>
      <c r="X3137" s="1">
        <v>-0.31968221693345739</v>
      </c>
      <c r="Y3137" s="1">
        <v>0.83066463791532341</v>
      </c>
      <c r="Z3137" s="1">
        <v>6.8757819342477822</v>
      </c>
      <c r="AA3137" s="1">
        <v>69.738705040182069</v>
      </c>
      <c r="AB3137" s="1">
        <v>22.530279633021632</v>
      </c>
      <c r="AC3137" s="1">
        <v>2.4568754633192743E-2</v>
      </c>
      <c r="AD3137" s="1">
        <v>0</v>
      </c>
      <c r="AE3137" s="1">
        <v>0</v>
      </c>
      <c r="AF3137" s="1">
        <v>0</v>
      </c>
      <c r="AG3137" s="1">
        <v>0</v>
      </c>
      <c r="AH3137" s="1">
        <v>12.9728147728803</v>
      </c>
      <c r="AI3137" s="1">
        <v>0</v>
      </c>
      <c r="AJ3137" s="1">
        <v>2.2837953567504883</v>
      </c>
      <c r="AK3137" s="1">
        <v>0</v>
      </c>
      <c r="AL3137" s="1">
        <v>0</v>
      </c>
      <c r="AM3137" s="1">
        <v>-98.640955211414251</v>
      </c>
    </row>
    <row r="3138" spans="5:39" x14ac:dyDescent="0.2">
      <c r="E3138" s="1" t="str">
        <f t="shared" si="48"/>
        <v>--13--1---</v>
      </c>
      <c r="F3138" s="1" t="s">
        <v>87</v>
      </c>
      <c r="G3138" s="1" t="s">
        <v>87</v>
      </c>
      <c r="H3138" s="1">
        <v>1</v>
      </c>
      <c r="I3138" s="1">
        <v>3</v>
      </c>
      <c r="J3138" s="1" t="s">
        <v>87</v>
      </c>
      <c r="K3138" s="1" t="s">
        <v>87</v>
      </c>
      <c r="L3138" s="1">
        <v>1</v>
      </c>
      <c r="M3138" s="1" t="s">
        <v>87</v>
      </c>
      <c r="N3138" s="1" t="s">
        <v>87</v>
      </c>
      <c r="O3138" s="1" t="s">
        <v>87</v>
      </c>
      <c r="P3138" s="1">
        <v>902</v>
      </c>
      <c r="Q3138" s="1">
        <v>2356160</v>
      </c>
      <c r="R3138" s="1">
        <v>76513.173874515225</v>
      </c>
      <c r="S3138" s="1">
        <v>90.796966552734375</v>
      </c>
      <c r="T3138" s="1">
        <v>-347.66958841195594</v>
      </c>
      <c r="U3138" s="1">
        <v>72.740177064134031</v>
      </c>
      <c r="V3138" s="1">
        <v>217.36643981933594</v>
      </c>
      <c r="W3138" s="1">
        <v>-166.24848937988281</v>
      </c>
      <c r="X3138" s="1">
        <v>-0.21728086937360253</v>
      </c>
      <c r="Y3138" s="1">
        <v>1.3083576667119381</v>
      </c>
      <c r="Z3138" s="1">
        <v>5.7386170718457148</v>
      </c>
      <c r="AA3138" s="1">
        <v>58.890652587260625</v>
      </c>
      <c r="AB3138" s="1">
        <v>33.5217048078229</v>
      </c>
      <c r="AC3138" s="1">
        <v>0.54066786635882114</v>
      </c>
      <c r="AD3138" s="1">
        <v>0</v>
      </c>
      <c r="AE3138" s="1">
        <v>0</v>
      </c>
      <c r="AF3138" s="1">
        <v>0</v>
      </c>
      <c r="AG3138" s="1">
        <v>0</v>
      </c>
      <c r="AH3138" s="1">
        <v>8.8464128022800725</v>
      </c>
      <c r="AI3138" s="1">
        <v>0</v>
      </c>
      <c r="AJ3138" s="1">
        <v>2.1736643314361572</v>
      </c>
      <c r="AK3138" s="1">
        <v>0</v>
      </c>
      <c r="AL3138" s="1">
        <v>0</v>
      </c>
      <c r="AM3138" s="1">
        <v>-117.53192574126535</v>
      </c>
    </row>
    <row r="3139" spans="5:39" x14ac:dyDescent="0.2">
      <c r="E3139" s="1" t="str">
        <f t="shared" ref="E3139:E3202" si="49">CONCATENATE(F3139,G3139,H3139,I3139,J3139,K3139,L3139,M3139,N3139,O3139,)</f>
        <v>0--------1</v>
      </c>
      <c r="F3139" s="1">
        <v>0</v>
      </c>
      <c r="G3139" s="1" t="s">
        <v>87</v>
      </c>
      <c r="H3139" s="1" t="s">
        <v>87</v>
      </c>
      <c r="I3139" s="1" t="s">
        <v>87</v>
      </c>
      <c r="J3139" s="1" t="s">
        <v>87</v>
      </c>
      <c r="K3139" s="1" t="s">
        <v>87</v>
      </c>
      <c r="L3139" s="1" t="s">
        <v>87</v>
      </c>
      <c r="M3139" s="1" t="s">
        <v>87</v>
      </c>
      <c r="N3139" s="1" t="s">
        <v>87</v>
      </c>
      <c r="O3139" s="1">
        <v>1</v>
      </c>
      <c r="P3139" s="1">
        <v>1699</v>
      </c>
      <c r="Q3139" s="1">
        <v>6012258</v>
      </c>
      <c r="R3139" s="1">
        <v>21871.768088790282</v>
      </c>
      <c r="S3139" s="1">
        <v>37.921051025390625</v>
      </c>
      <c r="T3139" s="1">
        <v>-223.9249369023517</v>
      </c>
      <c r="U3139" s="1">
        <v>49.832943658126972</v>
      </c>
      <c r="V3139" s="1">
        <v>123.76800537109375</v>
      </c>
      <c r="W3139" s="1">
        <v>-44.961391448974609</v>
      </c>
      <c r="X3139" s="1">
        <v>-0.205568161048755</v>
      </c>
      <c r="Y3139" s="1">
        <v>0.73301910862774022</v>
      </c>
      <c r="Z3139" s="1">
        <v>11.743857299537046</v>
      </c>
      <c r="AA3139" s="1">
        <v>43.467895090330458</v>
      </c>
      <c r="AB3139" s="1">
        <v>38.896667441749841</v>
      </c>
      <c r="AC3139" s="1">
        <v>5.1413961277110865</v>
      </c>
      <c r="AD3139" s="1">
        <v>1.7164932043834447E-2</v>
      </c>
      <c r="AE3139" s="1">
        <v>0.59606557137102234</v>
      </c>
      <c r="AF3139" s="1">
        <v>9.8761064478603533</v>
      </c>
      <c r="AG3139" s="1">
        <v>-5.5738500123911301</v>
      </c>
      <c r="AH3139" s="1">
        <v>2.4036598929350674</v>
      </c>
      <c r="AI3139" s="1">
        <v>10.171408725276882</v>
      </c>
      <c r="AJ3139" s="1">
        <v>1.2376800775527954</v>
      </c>
      <c r="AK3139" s="1">
        <v>0</v>
      </c>
      <c r="AL3139" s="1">
        <v>0</v>
      </c>
      <c r="AM3139" s="1">
        <v>-1.6386267618684736</v>
      </c>
    </row>
    <row r="3140" spans="5:39" x14ac:dyDescent="0.2">
      <c r="E3140" s="1" t="str">
        <f t="shared" si="49"/>
        <v>1--------1</v>
      </c>
      <c r="F3140" s="1">
        <v>1</v>
      </c>
      <c r="G3140" s="1" t="s">
        <v>87</v>
      </c>
      <c r="H3140" s="1" t="s">
        <v>87</v>
      </c>
      <c r="I3140" s="1" t="s">
        <v>87</v>
      </c>
      <c r="J3140" s="1" t="s">
        <v>87</v>
      </c>
      <c r="K3140" s="1" t="s">
        <v>87</v>
      </c>
      <c r="L3140" s="1" t="s">
        <v>87</v>
      </c>
      <c r="M3140" s="1" t="s">
        <v>87</v>
      </c>
      <c r="N3140" s="1" t="s">
        <v>87</v>
      </c>
      <c r="O3140" s="1">
        <v>1</v>
      </c>
      <c r="P3140" s="1">
        <v>2948</v>
      </c>
      <c r="Q3140" s="1">
        <v>5973284</v>
      </c>
      <c r="R3140" s="1">
        <v>47191.414588178799</v>
      </c>
      <c r="S3140" s="1">
        <v>53.257675170898438</v>
      </c>
      <c r="T3140" s="1">
        <v>-413.69158072743545</v>
      </c>
      <c r="U3140" s="1">
        <v>84.635177121445068</v>
      </c>
      <c r="V3140" s="1">
        <v>266.97506713867188</v>
      </c>
      <c r="W3140" s="1">
        <v>-42.089225769042969</v>
      </c>
      <c r="X3140" s="1">
        <v>-8.9188311340821932E-2</v>
      </c>
      <c r="Y3140" s="1">
        <v>0.41608602571048015</v>
      </c>
      <c r="Z3140" s="1">
        <v>6.4968282104115591</v>
      </c>
      <c r="AA3140" s="1">
        <v>44.647165612751714</v>
      </c>
      <c r="AB3140" s="1">
        <v>43.017576261232513</v>
      </c>
      <c r="AC3140" s="1">
        <v>5.3973325226123521</v>
      </c>
      <c r="AD3140" s="1">
        <v>2.5011367281381567E-2</v>
      </c>
      <c r="AE3140" s="1">
        <v>0.19079956687142283</v>
      </c>
      <c r="AF3140" s="1">
        <v>5.0487805368035401</v>
      </c>
      <c r="AG3140" s="1">
        <v>-5.6165002993001725</v>
      </c>
      <c r="AH3140" s="1">
        <v>8.0550777510627452</v>
      </c>
      <c r="AI3140" s="1">
        <v>7.5599169246147131</v>
      </c>
      <c r="AJ3140" s="1">
        <v>2.6697506904602051</v>
      </c>
      <c r="AK3140" s="1">
        <v>0</v>
      </c>
      <c r="AL3140" s="1">
        <v>0</v>
      </c>
      <c r="AM3140" s="1">
        <v>9.993614519052473</v>
      </c>
    </row>
    <row r="3141" spans="5:39" x14ac:dyDescent="0.2">
      <c r="E3141" s="1" t="str">
        <f t="shared" si="49"/>
        <v>0--------2</v>
      </c>
      <c r="F3141" s="1">
        <v>0</v>
      </c>
      <c r="G3141" s="1" t="s">
        <v>87</v>
      </c>
      <c r="H3141" s="1" t="s">
        <v>87</v>
      </c>
      <c r="I3141" s="1" t="s">
        <v>87</v>
      </c>
      <c r="J3141" s="1" t="s">
        <v>87</v>
      </c>
      <c r="K3141" s="1" t="s">
        <v>87</v>
      </c>
      <c r="L3141" s="1" t="s">
        <v>87</v>
      </c>
      <c r="M3141" s="1" t="s">
        <v>87</v>
      </c>
      <c r="N3141" s="1" t="s">
        <v>87</v>
      </c>
      <c r="O3141" s="1">
        <v>2</v>
      </c>
      <c r="P3141" s="1">
        <v>4069</v>
      </c>
      <c r="Q3141" s="1">
        <v>14278806</v>
      </c>
      <c r="R3141" s="1">
        <v>23268.527488490727</v>
      </c>
      <c r="S3141" s="1">
        <v>40.003688812255859</v>
      </c>
      <c r="T3141" s="1">
        <v>-168.91753987147047</v>
      </c>
      <c r="U3141" s="1">
        <v>58.40089259297509</v>
      </c>
      <c r="V3141" s="1">
        <v>123.64540863037109</v>
      </c>
      <c r="W3141" s="1">
        <v>4.2383089065551758</v>
      </c>
      <c r="X3141" s="1">
        <v>1.8214770610867247E-2</v>
      </c>
      <c r="Y3141" s="1">
        <v>0.55031912332165589</v>
      </c>
      <c r="Z3141" s="1">
        <v>6.4921254620309288</v>
      </c>
      <c r="AA3141" s="1">
        <v>33.611115663312461</v>
      </c>
      <c r="AB3141" s="1">
        <v>47.27332243326228</v>
      </c>
      <c r="AC3141" s="1">
        <v>11.635363629143782</v>
      </c>
      <c r="AD3141" s="1">
        <v>0.43775368892889227</v>
      </c>
      <c r="AE3141" s="1">
        <v>0.31800277978424807</v>
      </c>
      <c r="AF3141" s="1">
        <v>5.5345173819155473</v>
      </c>
      <c r="AG3141" s="1">
        <v>-13.918585757784722</v>
      </c>
      <c r="AH3141" s="1">
        <v>2.2594458003802567</v>
      </c>
      <c r="AI3141" s="1">
        <v>6.8378326641210156</v>
      </c>
      <c r="AJ3141" s="1">
        <v>1.2364541292190552</v>
      </c>
      <c r="AK3141" s="1">
        <v>0</v>
      </c>
      <c r="AL3141" s="1">
        <v>0</v>
      </c>
      <c r="AM3141" s="1">
        <v>-4.0691455783696746</v>
      </c>
    </row>
    <row r="3142" spans="5:39" x14ac:dyDescent="0.2">
      <c r="E3142" s="1" t="str">
        <f t="shared" si="49"/>
        <v>1--------2</v>
      </c>
      <c r="F3142" s="1">
        <v>1</v>
      </c>
      <c r="G3142" s="1" t="s">
        <v>87</v>
      </c>
      <c r="H3142" s="1" t="s">
        <v>87</v>
      </c>
      <c r="I3142" s="1" t="s">
        <v>87</v>
      </c>
      <c r="J3142" s="1" t="s">
        <v>87</v>
      </c>
      <c r="K3142" s="1" t="s">
        <v>87</v>
      </c>
      <c r="L3142" s="1" t="s">
        <v>87</v>
      </c>
      <c r="M3142" s="1" t="s">
        <v>87</v>
      </c>
      <c r="N3142" s="1" t="s">
        <v>87</v>
      </c>
      <c r="O3142" s="1">
        <v>2</v>
      </c>
      <c r="P3142" s="1">
        <v>7168</v>
      </c>
      <c r="Q3142" s="1">
        <v>14855330</v>
      </c>
      <c r="R3142" s="1">
        <v>50361.008717548735</v>
      </c>
      <c r="S3142" s="1">
        <v>56.053020477294922</v>
      </c>
      <c r="T3142" s="1">
        <v>-344.2475487562478</v>
      </c>
      <c r="U3142" s="1">
        <v>91.605589762431933</v>
      </c>
      <c r="V3142" s="1">
        <v>273.08645629882813</v>
      </c>
      <c r="W3142" s="1">
        <v>31.170045852661133</v>
      </c>
      <c r="X3142" s="1">
        <v>6.1893211924088518E-2</v>
      </c>
      <c r="Y3142" s="1">
        <v>0.29514659048301184</v>
      </c>
      <c r="Z3142" s="1">
        <v>2.6976378175375437</v>
      </c>
      <c r="AA3142" s="1">
        <v>35.777428034247635</v>
      </c>
      <c r="AB3142" s="1">
        <v>52.760685895230871</v>
      </c>
      <c r="AC3142" s="1">
        <v>8.1186079339873309</v>
      </c>
      <c r="AD3142" s="1">
        <v>0.35049372851360422</v>
      </c>
      <c r="AE3142" s="1">
        <v>0.22002203922767113</v>
      </c>
      <c r="AF3142" s="1">
        <v>1.914457639110003</v>
      </c>
      <c r="AG3142" s="1">
        <v>-9.427682896284189</v>
      </c>
      <c r="AH3142" s="1">
        <v>8.552273440546184</v>
      </c>
      <c r="AI3142" s="1">
        <v>5.5928618084377613</v>
      </c>
      <c r="AJ3142" s="1">
        <v>2.7308647632598877</v>
      </c>
      <c r="AK3142" s="1">
        <v>0</v>
      </c>
      <c r="AL3142" s="1">
        <v>0</v>
      </c>
      <c r="AM3142" s="1">
        <v>6.0080840770293582</v>
      </c>
    </row>
    <row r="3143" spans="5:39" x14ac:dyDescent="0.2">
      <c r="E3143" s="1" t="str">
        <f t="shared" si="49"/>
        <v>-0-------1</v>
      </c>
      <c r="F3143" s="1" t="s">
        <v>87</v>
      </c>
      <c r="G3143" s="1">
        <v>0</v>
      </c>
      <c r="H3143" s="1" t="s">
        <v>87</v>
      </c>
      <c r="I3143" s="1" t="s">
        <v>87</v>
      </c>
      <c r="J3143" s="1" t="s">
        <v>87</v>
      </c>
      <c r="K3143" s="1" t="s">
        <v>87</v>
      </c>
      <c r="L3143" s="1" t="s">
        <v>87</v>
      </c>
      <c r="M3143" s="1" t="s">
        <v>87</v>
      </c>
      <c r="N3143" s="1" t="s">
        <v>87</v>
      </c>
      <c r="O3143" s="1">
        <v>1</v>
      </c>
      <c r="P3143" s="1">
        <v>2824</v>
      </c>
      <c r="Q3143" s="1">
        <v>9712243</v>
      </c>
      <c r="R3143" s="1">
        <v>30878.190111486379</v>
      </c>
      <c r="S3143" s="1">
        <v>44.515460968017578</v>
      </c>
      <c r="T3143" s="1">
        <v>-296.4073008739357</v>
      </c>
      <c r="U3143" s="1">
        <v>61.73827444291878</v>
      </c>
      <c r="V3143" s="1">
        <v>158.38363647460938</v>
      </c>
      <c r="W3143" s="1">
        <v>-63.668071746826172</v>
      </c>
      <c r="X3143" s="1">
        <v>-0.20619107375448886</v>
      </c>
      <c r="Y3143" s="1">
        <v>0.67414911262001997</v>
      </c>
      <c r="Z3143" s="1">
        <v>10.815235986167151</v>
      </c>
      <c r="AA3143" s="1">
        <v>46.557504790602955</v>
      </c>
      <c r="AB3143" s="1">
        <v>37.129837052058932</v>
      </c>
      <c r="AC3143" s="1">
        <v>4.8126472947598202</v>
      </c>
      <c r="AD3143" s="1">
        <v>1.0625763791124255E-2</v>
      </c>
      <c r="AE3143" s="1">
        <v>0.48633461909880138</v>
      </c>
      <c r="AF3143" s="1">
        <v>8.8321616335176127</v>
      </c>
      <c r="AG3143" s="1">
        <v>-1.2591204932292683</v>
      </c>
      <c r="AH3143" s="1">
        <v>4.4797335060423524</v>
      </c>
      <c r="AI3143" s="1">
        <v>9.881523062479042</v>
      </c>
      <c r="AJ3143" s="1">
        <v>1.5838363170623779</v>
      </c>
      <c r="AK3143" s="1">
        <v>0</v>
      </c>
      <c r="AL3143" s="1">
        <v>0</v>
      </c>
      <c r="AM3143" s="1">
        <v>-0.48481015247531678</v>
      </c>
    </row>
    <row r="3144" spans="5:39" x14ac:dyDescent="0.2">
      <c r="E3144" s="1" t="str">
        <f t="shared" si="49"/>
        <v>-1-------1</v>
      </c>
      <c r="F3144" s="1" t="s">
        <v>87</v>
      </c>
      <c r="G3144" s="1">
        <v>1</v>
      </c>
      <c r="H3144" s="1" t="s">
        <v>87</v>
      </c>
      <c r="I3144" s="1" t="s">
        <v>87</v>
      </c>
      <c r="J3144" s="1" t="s">
        <v>87</v>
      </c>
      <c r="K3144" s="1" t="s">
        <v>87</v>
      </c>
      <c r="L3144" s="1" t="s">
        <v>87</v>
      </c>
      <c r="M3144" s="1" t="s">
        <v>87</v>
      </c>
      <c r="N3144" s="1" t="s">
        <v>87</v>
      </c>
      <c r="O3144" s="1">
        <v>1</v>
      </c>
      <c r="P3144" s="1">
        <v>1823</v>
      </c>
      <c r="Q3144" s="1">
        <v>2273299</v>
      </c>
      <c r="R3144" s="1">
        <v>49923.018749384602</v>
      </c>
      <c r="S3144" s="1">
        <v>50.045936584472656</v>
      </c>
      <c r="T3144" s="1">
        <v>-412.88544108046568</v>
      </c>
      <c r="U3144" s="1">
        <v>90.415444566905236</v>
      </c>
      <c r="V3144" s="1">
        <v>352.1678466796875</v>
      </c>
      <c r="W3144" s="1">
        <v>42.506233215332031</v>
      </c>
      <c r="X3144" s="1">
        <v>8.5143555578469504E-2</v>
      </c>
      <c r="Y3144" s="1">
        <v>0.15176182279585745</v>
      </c>
      <c r="Z3144" s="1">
        <v>1.9242079462490416</v>
      </c>
      <c r="AA3144" s="1">
        <v>33.366750260304521</v>
      </c>
      <c r="AB3144" s="1">
        <v>57.273152365790857</v>
      </c>
      <c r="AC3144" s="1">
        <v>7.2184081372489937</v>
      </c>
      <c r="AD3144" s="1">
        <v>6.5719467610727847E-2</v>
      </c>
      <c r="AE3144" s="1">
        <v>0</v>
      </c>
      <c r="AF3144" s="1">
        <v>1.6519604328335165</v>
      </c>
      <c r="AG3144" s="1">
        <v>-24.119783403119005</v>
      </c>
      <c r="AH3144" s="1">
        <v>8.3836002584049822</v>
      </c>
      <c r="AI3144" s="1">
        <v>4.5479767923380798</v>
      </c>
      <c r="AJ3144" s="1">
        <v>3.5216784477233887</v>
      </c>
      <c r="AK3144" s="1">
        <v>0</v>
      </c>
      <c r="AL3144" s="1">
        <v>0</v>
      </c>
      <c r="AM3144" s="1">
        <v>23.996599154125082</v>
      </c>
    </row>
    <row r="3145" spans="5:39" x14ac:dyDescent="0.2">
      <c r="E3145" s="1" t="str">
        <f t="shared" si="49"/>
        <v>-0-------2</v>
      </c>
      <c r="F3145" s="1" t="s">
        <v>87</v>
      </c>
      <c r="G3145" s="1">
        <v>0</v>
      </c>
      <c r="H3145" s="1" t="s">
        <v>87</v>
      </c>
      <c r="I3145" s="1" t="s">
        <v>87</v>
      </c>
      <c r="J3145" s="1" t="s">
        <v>87</v>
      </c>
      <c r="K3145" s="1" t="s">
        <v>87</v>
      </c>
      <c r="L3145" s="1" t="s">
        <v>87</v>
      </c>
      <c r="M3145" s="1" t="s">
        <v>87</v>
      </c>
      <c r="N3145" s="1" t="s">
        <v>87</v>
      </c>
      <c r="O3145" s="1">
        <v>2</v>
      </c>
      <c r="P3145" s="1">
        <v>6659</v>
      </c>
      <c r="Q3145" s="1">
        <v>22929008</v>
      </c>
      <c r="R3145" s="1">
        <v>32428.646100059279</v>
      </c>
      <c r="S3145" s="1">
        <v>46.522918701171875</v>
      </c>
      <c r="T3145" s="1">
        <v>-233.02996327137106</v>
      </c>
      <c r="U3145" s="1">
        <v>69.860950068766883</v>
      </c>
      <c r="V3145" s="1">
        <v>156.81906127929688</v>
      </c>
      <c r="W3145" s="1">
        <v>-4.1683893203735352</v>
      </c>
      <c r="X3145" s="1">
        <v>-1.2854034385252722E-2</v>
      </c>
      <c r="Y3145" s="1">
        <v>0.48850783252376201</v>
      </c>
      <c r="Z3145" s="1">
        <v>5.4198725038606117</v>
      </c>
      <c r="AA3145" s="1">
        <v>37.484312448231513</v>
      </c>
      <c r="AB3145" s="1">
        <v>46.097532871897471</v>
      </c>
      <c r="AC3145" s="1">
        <v>10.027838971489739</v>
      </c>
      <c r="AD3145" s="1">
        <v>0.48193537199690456</v>
      </c>
      <c r="AE3145" s="1">
        <v>0.30402100256583275</v>
      </c>
      <c r="AF3145" s="1">
        <v>4.454837296057466</v>
      </c>
      <c r="AG3145" s="1">
        <v>-7.2779365566433887</v>
      </c>
      <c r="AH3145" s="1">
        <v>4.3768512800466288</v>
      </c>
      <c r="AI3145" s="1">
        <v>6.5941090255131787</v>
      </c>
      <c r="AJ3145" s="1">
        <v>1.5681905746459961</v>
      </c>
      <c r="AK3145" s="1">
        <v>0</v>
      </c>
      <c r="AL3145" s="1">
        <v>0</v>
      </c>
      <c r="AM3145" s="1">
        <v>-1.5114564545171914</v>
      </c>
    </row>
    <row r="3146" spans="5:39" x14ac:dyDescent="0.2">
      <c r="E3146" s="1" t="str">
        <f t="shared" si="49"/>
        <v>-1-------2</v>
      </c>
      <c r="F3146" s="1" t="s">
        <v>87</v>
      </c>
      <c r="G3146" s="1">
        <v>1</v>
      </c>
      <c r="H3146" s="1" t="s">
        <v>87</v>
      </c>
      <c r="I3146" s="1" t="s">
        <v>87</v>
      </c>
      <c r="J3146" s="1" t="s">
        <v>87</v>
      </c>
      <c r="K3146" s="1" t="s">
        <v>87</v>
      </c>
      <c r="L3146" s="1" t="s">
        <v>87</v>
      </c>
      <c r="M3146" s="1" t="s">
        <v>87</v>
      </c>
      <c r="N3146" s="1" t="s">
        <v>87</v>
      </c>
      <c r="O3146" s="1">
        <v>2</v>
      </c>
      <c r="P3146" s="1">
        <v>4578</v>
      </c>
      <c r="Q3146" s="1">
        <v>6205128</v>
      </c>
      <c r="R3146" s="1">
        <v>54280.83154585358</v>
      </c>
      <c r="S3146" s="1">
        <v>54.336769104003906</v>
      </c>
      <c r="T3146" s="1">
        <v>-351.75838889997914</v>
      </c>
      <c r="U3146" s="1">
        <v>95.547424374342341</v>
      </c>
      <c r="V3146" s="1">
        <v>358.83111572265625</v>
      </c>
      <c r="W3146" s="1">
        <v>99.778175354003906</v>
      </c>
      <c r="X3146" s="1">
        <v>0.18381843555531491</v>
      </c>
      <c r="Y3146" s="1">
        <v>0.16782893116789854</v>
      </c>
      <c r="Z3146" s="1">
        <v>1.3701248386818128</v>
      </c>
      <c r="AA3146" s="1">
        <v>24.485232214387842</v>
      </c>
      <c r="AB3146" s="1">
        <v>64.755038091075633</v>
      </c>
      <c r="AC3146" s="1">
        <v>9.1561850134276028</v>
      </c>
      <c r="AD3146" s="1">
        <v>6.5590911259203674E-2</v>
      </c>
      <c r="AE3146" s="1">
        <v>0.13509793835034509</v>
      </c>
      <c r="AF3146" s="1">
        <v>0.85754878867929873</v>
      </c>
      <c r="AG3146" s="1">
        <v>-27.705513444226177</v>
      </c>
      <c r="AH3146" s="1">
        <v>9.500557352836875</v>
      </c>
      <c r="AI3146" s="1">
        <v>4.7579220414668324</v>
      </c>
      <c r="AJ3146" s="1">
        <v>3.5883111953735352</v>
      </c>
      <c r="AK3146" s="1">
        <v>0</v>
      </c>
      <c r="AL3146" s="1">
        <v>0</v>
      </c>
      <c r="AM3146" s="1">
        <v>10.605055765166268</v>
      </c>
    </row>
    <row r="3147" spans="5:39" x14ac:dyDescent="0.2">
      <c r="E3147" s="1" t="str">
        <f t="shared" si="49"/>
        <v>----0----1</v>
      </c>
      <c r="F3147" s="1" t="s">
        <v>87</v>
      </c>
      <c r="G3147" s="1" t="s">
        <v>87</v>
      </c>
      <c r="H3147" s="1" t="s">
        <v>87</v>
      </c>
      <c r="I3147" s="1" t="s">
        <v>87</v>
      </c>
      <c r="J3147" s="1">
        <v>0</v>
      </c>
      <c r="K3147" s="1" t="s">
        <v>87</v>
      </c>
      <c r="L3147" s="1" t="s">
        <v>87</v>
      </c>
      <c r="M3147" s="1" t="s">
        <v>87</v>
      </c>
      <c r="N3147" s="1" t="s">
        <v>87</v>
      </c>
      <c r="O3147" s="1">
        <v>1</v>
      </c>
      <c r="P3147" s="1">
        <v>1016</v>
      </c>
      <c r="Q3147" s="1">
        <v>3149834</v>
      </c>
      <c r="R3147" s="1">
        <v>18378.481651335456</v>
      </c>
      <c r="S3147" s="1">
        <v>26.12617301940918</v>
      </c>
      <c r="T3147" s="1">
        <v>-124.24533496045312</v>
      </c>
      <c r="U3147" s="1">
        <v>52.411387192076731</v>
      </c>
      <c r="V3147" s="1">
        <v>140.14039611816406</v>
      </c>
      <c r="W3147" s="1">
        <v>59.120651245117188</v>
      </c>
      <c r="X3147" s="1">
        <v>0.32168408885301597</v>
      </c>
      <c r="Y3147" s="1">
        <v>5.5526735694642955E-2</v>
      </c>
      <c r="Z3147" s="1">
        <v>3.2909035841253855</v>
      </c>
      <c r="AA3147" s="1">
        <v>20.108393013727071</v>
      </c>
      <c r="AB3147" s="1">
        <v>63.23923736933439</v>
      </c>
      <c r="AC3147" s="1">
        <v>13.273175665765244</v>
      </c>
      <c r="AD3147" s="1">
        <v>3.2763631353271316E-2</v>
      </c>
      <c r="AE3147" s="1">
        <v>5.5526735694642955E-2</v>
      </c>
      <c r="AF3147" s="1">
        <v>2.9907925306539966</v>
      </c>
      <c r="AG3147" s="1">
        <v>-13.807962564885379</v>
      </c>
      <c r="AH3147" s="1">
        <v>1.0853905316915114E-2</v>
      </c>
      <c r="AI3147" s="1">
        <v>1.9819608553862507</v>
      </c>
      <c r="AJ3147" s="1">
        <v>1.4014040231704712</v>
      </c>
      <c r="AK3147" s="1">
        <v>0</v>
      </c>
      <c r="AL3147" s="1">
        <v>0</v>
      </c>
      <c r="AM3147" s="1">
        <v>2.6293442607153943</v>
      </c>
    </row>
    <row r="3148" spans="5:39" x14ac:dyDescent="0.2">
      <c r="E3148" s="1" t="str">
        <f t="shared" si="49"/>
        <v>----1----1</v>
      </c>
      <c r="F3148" s="1" t="s">
        <v>87</v>
      </c>
      <c r="G3148" s="1" t="s">
        <v>87</v>
      </c>
      <c r="H3148" s="1" t="s">
        <v>87</v>
      </c>
      <c r="I3148" s="1" t="s">
        <v>87</v>
      </c>
      <c r="J3148" s="1">
        <v>1</v>
      </c>
      <c r="K3148" s="1" t="s">
        <v>87</v>
      </c>
      <c r="L3148" s="1" t="s">
        <v>87</v>
      </c>
      <c r="M3148" s="1" t="s">
        <v>87</v>
      </c>
      <c r="N3148" s="1" t="s">
        <v>87</v>
      </c>
      <c r="O3148" s="1">
        <v>1</v>
      </c>
      <c r="P3148" s="1">
        <v>3631</v>
      </c>
      <c r="Q3148" s="1">
        <v>8835708</v>
      </c>
      <c r="R3148" s="1">
        <v>40234.157578448292</v>
      </c>
      <c r="S3148" s="1">
        <v>52.493953704833984</v>
      </c>
      <c r="T3148" s="1">
        <v>-387.74930237449371</v>
      </c>
      <c r="U3148" s="1">
        <v>72.441426781425108</v>
      </c>
      <c r="V3148" s="1">
        <v>214.7449951171875</v>
      </c>
      <c r="W3148" s="1">
        <v>-80.123817443847656</v>
      </c>
      <c r="X3148" s="1">
        <v>-0.19914376804739298</v>
      </c>
      <c r="Y3148" s="1">
        <v>0.76027863301956111</v>
      </c>
      <c r="Z3148" s="1">
        <v>11.210046778367959</v>
      </c>
      <c r="AA3148" s="1">
        <v>52.592537010050577</v>
      </c>
      <c r="AB3148" s="1">
        <v>33.004700924928713</v>
      </c>
      <c r="AC3148" s="1">
        <v>2.415527991644812</v>
      </c>
      <c r="AD3148" s="1">
        <v>1.6908661988377163E-2</v>
      </c>
      <c r="AE3148" s="1">
        <v>0.51478613824721231</v>
      </c>
      <c r="AF3148" s="1">
        <v>9.0671851084259458</v>
      </c>
      <c r="AG3148" s="1">
        <v>-2.6673102237023052</v>
      </c>
      <c r="AH3148" s="1">
        <v>7.077248644902828</v>
      </c>
      <c r="AI3148" s="1">
        <v>11.325387461647805</v>
      </c>
      <c r="AJ3148" s="1">
        <v>2.1474499702453613</v>
      </c>
      <c r="AK3148" s="1">
        <v>0</v>
      </c>
      <c r="AL3148" s="1">
        <v>0</v>
      </c>
      <c r="AM3148" s="1">
        <v>4.7037377084733656</v>
      </c>
    </row>
    <row r="3149" spans="5:39" x14ac:dyDescent="0.2">
      <c r="E3149" s="1" t="str">
        <f t="shared" si="49"/>
        <v>----0----2</v>
      </c>
      <c r="F3149" s="1" t="s">
        <v>87</v>
      </c>
      <c r="G3149" s="1" t="s">
        <v>87</v>
      </c>
      <c r="H3149" s="1" t="s">
        <v>87</v>
      </c>
      <c r="I3149" s="1" t="s">
        <v>87</v>
      </c>
      <c r="J3149" s="1">
        <v>0</v>
      </c>
      <c r="K3149" s="1" t="s">
        <v>87</v>
      </c>
      <c r="L3149" s="1" t="s">
        <v>87</v>
      </c>
      <c r="M3149" s="1" t="s">
        <v>87</v>
      </c>
      <c r="N3149" s="1" t="s">
        <v>87</v>
      </c>
      <c r="O3149" s="1">
        <v>2</v>
      </c>
      <c r="P3149" s="1">
        <v>2127</v>
      </c>
      <c r="Q3149" s="1">
        <v>6663001</v>
      </c>
      <c r="R3149" s="1">
        <v>18923.74871720044</v>
      </c>
      <c r="S3149" s="1">
        <v>27.841119766235352</v>
      </c>
      <c r="T3149" s="1">
        <v>-60.836496237247665</v>
      </c>
      <c r="U3149" s="1">
        <v>54.627224736938274</v>
      </c>
      <c r="V3149" s="1">
        <v>137.81320190429688</v>
      </c>
      <c r="W3149" s="1">
        <v>105.65152740478516</v>
      </c>
      <c r="X3149" s="1">
        <v>0.55830125935224917</v>
      </c>
      <c r="Y3149" s="1">
        <v>0</v>
      </c>
      <c r="Z3149" s="1">
        <v>1.04834143053558</v>
      </c>
      <c r="AA3149" s="1">
        <v>8.1379396461144164</v>
      </c>
      <c r="AB3149" s="1">
        <v>68.364014953622259</v>
      </c>
      <c r="AC3149" s="1">
        <v>21.469184831279478</v>
      </c>
      <c r="AD3149" s="1">
        <v>0.98051913844827576</v>
      </c>
      <c r="AE3149" s="1">
        <v>0</v>
      </c>
      <c r="AF3149" s="1">
        <v>0.82291748117702523</v>
      </c>
      <c r="AG3149" s="1">
        <v>-30.143382221824609</v>
      </c>
      <c r="AH3149" s="1">
        <v>6.4711081388101246E-3</v>
      </c>
      <c r="AI3149" s="1">
        <v>0.52717042280166271</v>
      </c>
      <c r="AJ3149" s="1">
        <v>1.3781319856643677</v>
      </c>
      <c r="AK3149" s="1">
        <v>0</v>
      </c>
      <c r="AL3149" s="1">
        <v>0</v>
      </c>
      <c r="AM3149" s="1">
        <v>3.6573415311880115</v>
      </c>
    </row>
    <row r="3150" spans="5:39" x14ac:dyDescent="0.2">
      <c r="E3150" s="1" t="str">
        <f t="shared" si="49"/>
        <v>----1----2</v>
      </c>
      <c r="F3150" s="1" t="s">
        <v>87</v>
      </c>
      <c r="G3150" s="1" t="s">
        <v>87</v>
      </c>
      <c r="H3150" s="1" t="s">
        <v>87</v>
      </c>
      <c r="I3150" s="1" t="s">
        <v>87</v>
      </c>
      <c r="J3150" s="1">
        <v>1</v>
      </c>
      <c r="K3150" s="1" t="s">
        <v>87</v>
      </c>
      <c r="L3150" s="1" t="s">
        <v>87</v>
      </c>
      <c r="M3150" s="1" t="s">
        <v>87</v>
      </c>
      <c r="N3150" s="1" t="s">
        <v>87</v>
      </c>
      <c r="O3150" s="1">
        <v>2</v>
      </c>
      <c r="P3150" s="1">
        <v>9110</v>
      </c>
      <c r="Q3150" s="1">
        <v>22471135</v>
      </c>
      <c r="R3150" s="1">
        <v>42467.246844426547</v>
      </c>
      <c r="S3150" s="1">
        <v>54.220027923583984</v>
      </c>
      <c r="T3150" s="1">
        <v>-316.8730945286851</v>
      </c>
      <c r="U3150" s="1">
        <v>81.470963895594792</v>
      </c>
      <c r="V3150" s="1">
        <v>218.23770141601563</v>
      </c>
      <c r="W3150" s="1">
        <v>-8.0279407501220703</v>
      </c>
      <c r="X3150" s="1">
        <v>-1.8903840834164333E-2</v>
      </c>
      <c r="Y3150" s="1">
        <v>0.54480559170687193</v>
      </c>
      <c r="Z3150" s="1">
        <v>5.5978035822400605</v>
      </c>
      <c r="AA3150" s="1">
        <v>42.596379755628725</v>
      </c>
      <c r="AB3150" s="1">
        <v>44.647255245451554</v>
      </c>
      <c r="AC3150" s="1">
        <v>6.3946258166309802</v>
      </c>
      <c r="AD3150" s="1">
        <v>0.21913000834181273</v>
      </c>
      <c r="AE3150" s="1">
        <v>0.34752138688143702</v>
      </c>
      <c r="AF3150" s="1">
        <v>4.5384044909169035</v>
      </c>
      <c r="AG3150" s="1">
        <v>-6.1388411531637539</v>
      </c>
      <c r="AH3150" s="1">
        <v>7.0875777062748879</v>
      </c>
      <c r="AI3150" s="1">
        <v>7.8859993865858993</v>
      </c>
      <c r="AJ3150" s="1">
        <v>2.1823770999908447</v>
      </c>
      <c r="AK3150" s="1">
        <v>0</v>
      </c>
      <c r="AL3150" s="1">
        <v>0</v>
      </c>
      <c r="AM3150" s="1">
        <v>0.30174982496749359</v>
      </c>
    </row>
    <row r="3151" spans="5:39" x14ac:dyDescent="0.2">
      <c r="E3151" s="1" t="str">
        <f t="shared" si="49"/>
        <v>-----0---1</v>
      </c>
      <c r="F3151" s="1" t="s">
        <v>87</v>
      </c>
      <c r="G3151" s="1" t="s">
        <v>87</v>
      </c>
      <c r="H3151" s="1" t="s">
        <v>87</v>
      </c>
      <c r="I3151" s="1" t="s">
        <v>87</v>
      </c>
      <c r="J3151" s="1" t="s">
        <v>87</v>
      </c>
      <c r="K3151" s="1">
        <v>0</v>
      </c>
      <c r="L3151" s="1" t="s">
        <v>87</v>
      </c>
      <c r="M3151" s="1" t="s">
        <v>87</v>
      </c>
      <c r="N3151" s="1" t="s">
        <v>87</v>
      </c>
      <c r="O3151" s="1">
        <v>1</v>
      </c>
      <c r="P3151" s="1">
        <v>3847</v>
      </c>
      <c r="Q3151" s="1">
        <v>10328404</v>
      </c>
      <c r="R3151" s="1">
        <v>31357.245380647808</v>
      </c>
      <c r="S3151" s="1">
        <v>41.948360443115234</v>
      </c>
      <c r="T3151" s="1">
        <v>-292.53333810595825</v>
      </c>
      <c r="U3151" s="1">
        <v>65.300416669084555</v>
      </c>
      <c r="V3151" s="1">
        <v>186.39268493652344</v>
      </c>
      <c r="W3151" s="1">
        <v>-22.203084945678711</v>
      </c>
      <c r="X3151" s="1">
        <v>-7.0806873104298229E-2</v>
      </c>
      <c r="Y3151" s="1">
        <v>0.42150752429901078</v>
      </c>
      <c r="Z3151" s="1">
        <v>8.3753114227522474</v>
      </c>
      <c r="AA3151" s="1">
        <v>43.350395666164879</v>
      </c>
      <c r="AB3151" s="1">
        <v>42.598488595140161</v>
      </c>
      <c r="AC3151" s="1">
        <v>5.2298399636575024</v>
      </c>
      <c r="AD3151" s="1">
        <v>2.4456827986201933E-2</v>
      </c>
      <c r="AE3151" s="1">
        <v>0.42150752429901078</v>
      </c>
      <c r="AF3151" s="1">
        <v>7.6935216709183729</v>
      </c>
      <c r="AG3151" s="1">
        <v>-6.0460748007720966</v>
      </c>
      <c r="AH3151" s="1">
        <v>4.5816880288885828</v>
      </c>
      <c r="AI3151" s="1">
        <v>7.9804100147032191</v>
      </c>
      <c r="AJ3151" s="1">
        <v>1.863926887512207</v>
      </c>
      <c r="AK3151" s="1">
        <v>0</v>
      </c>
      <c r="AL3151" s="1">
        <v>0</v>
      </c>
      <c r="AM3151" s="1">
        <v>12.121123802184304</v>
      </c>
    </row>
    <row r="3152" spans="5:39" x14ac:dyDescent="0.2">
      <c r="E3152" s="1" t="str">
        <f t="shared" si="49"/>
        <v>-----1---1</v>
      </c>
      <c r="F3152" s="1" t="s">
        <v>87</v>
      </c>
      <c r="G3152" s="1" t="s">
        <v>87</v>
      </c>
      <c r="H3152" s="1" t="s">
        <v>87</v>
      </c>
      <c r="I3152" s="1" t="s">
        <v>87</v>
      </c>
      <c r="J3152" s="1" t="s">
        <v>87</v>
      </c>
      <c r="K3152" s="1">
        <v>1</v>
      </c>
      <c r="L3152" s="1" t="s">
        <v>87</v>
      </c>
      <c r="M3152" s="1" t="s">
        <v>87</v>
      </c>
      <c r="N3152" s="1" t="s">
        <v>87</v>
      </c>
      <c r="O3152" s="1">
        <v>1</v>
      </c>
      <c r="P3152" s="1">
        <v>800</v>
      </c>
      <c r="Q3152" s="1">
        <v>1657138</v>
      </c>
      <c r="R3152" s="1">
        <v>54018.516106952949</v>
      </c>
      <c r="S3152" s="1">
        <v>68.102210998535156</v>
      </c>
      <c r="T3152" s="1">
        <v>-480.33977493584052</v>
      </c>
      <c r="U3152" s="1">
        <v>78.876580455084806</v>
      </c>
      <c r="V3152" s="1">
        <v>249.64976501464844</v>
      </c>
      <c r="W3152" s="1">
        <v>-176.45359802246094</v>
      </c>
      <c r="X3152" s="1">
        <v>-0.3266539156186648</v>
      </c>
      <c r="Y3152" s="1">
        <v>1.532159663226599</v>
      </c>
      <c r="Z3152" s="1">
        <v>13.82558362671063</v>
      </c>
      <c r="AA3152" s="1">
        <v>48.451004080529202</v>
      </c>
      <c r="AB3152" s="1">
        <v>30.678555437145249</v>
      </c>
      <c r="AC3152" s="1">
        <v>5.5126971923883223</v>
      </c>
      <c r="AD3152" s="1">
        <v>0</v>
      </c>
      <c r="AE3152" s="1">
        <v>0.22321617149567508</v>
      </c>
      <c r="AF3152" s="1">
        <v>6.0789747142362316</v>
      </c>
      <c r="AG3152" s="1">
        <v>-2.7843563227912558</v>
      </c>
      <c r="AH3152" s="1">
        <v>9.1996958041105383</v>
      </c>
      <c r="AI3152" s="1">
        <v>14.41386629806645</v>
      </c>
      <c r="AJ3152" s="1">
        <v>2.496497631072998</v>
      </c>
      <c r="AK3152" s="1">
        <v>0</v>
      </c>
      <c r="AL3152" s="1">
        <v>0</v>
      </c>
      <c r="AM3152" s="1">
        <v>-45.469365081368991</v>
      </c>
    </row>
    <row r="3153" spans="5:39" x14ac:dyDescent="0.2">
      <c r="E3153" s="1" t="str">
        <f t="shared" si="49"/>
        <v>-----0---2</v>
      </c>
      <c r="F3153" s="1" t="s">
        <v>87</v>
      </c>
      <c r="G3153" s="1" t="s">
        <v>87</v>
      </c>
      <c r="H3153" s="1" t="s">
        <v>87</v>
      </c>
      <c r="I3153" s="1" t="s">
        <v>87</v>
      </c>
      <c r="J3153" s="1" t="s">
        <v>87</v>
      </c>
      <c r="K3153" s="1">
        <v>0</v>
      </c>
      <c r="L3153" s="1" t="s">
        <v>87</v>
      </c>
      <c r="M3153" s="1" t="s">
        <v>87</v>
      </c>
      <c r="N3153" s="1" t="s">
        <v>87</v>
      </c>
      <c r="O3153" s="1">
        <v>2</v>
      </c>
      <c r="P3153" s="1">
        <v>9066</v>
      </c>
      <c r="Q3153" s="1">
        <v>24462575</v>
      </c>
      <c r="R3153" s="1">
        <v>33312.417182782723</v>
      </c>
      <c r="S3153" s="1">
        <v>44.37640380859375</v>
      </c>
      <c r="T3153" s="1">
        <v>-226.74890937505916</v>
      </c>
      <c r="U3153" s="1">
        <v>73.879667418476487</v>
      </c>
      <c r="V3153" s="1">
        <v>189.4420166015625</v>
      </c>
      <c r="W3153" s="1">
        <v>39.812191009521484</v>
      </c>
      <c r="X3153" s="1">
        <v>0.11951156468494914</v>
      </c>
      <c r="Y3153" s="1">
        <v>0.21099577620099275</v>
      </c>
      <c r="Z3153" s="1">
        <v>3.845335170152774</v>
      </c>
      <c r="AA3153" s="1">
        <v>32.954605146841651</v>
      </c>
      <c r="AB3153" s="1">
        <v>51.906804578013556</v>
      </c>
      <c r="AC3153" s="1">
        <v>10.676284078842887</v>
      </c>
      <c r="AD3153" s="1">
        <v>0.405975249948135</v>
      </c>
      <c r="AE3153" s="1">
        <v>0.17933108023174177</v>
      </c>
      <c r="AF3153" s="1">
        <v>3.5499288198401029</v>
      </c>
      <c r="AG3153" s="1">
        <v>-13.305773230941485</v>
      </c>
      <c r="AH3153" s="1">
        <v>4.3060105008607836</v>
      </c>
      <c r="AI3153" s="1">
        <v>3.3726595401937653</v>
      </c>
      <c r="AJ3153" s="1">
        <v>1.8944201469421387</v>
      </c>
      <c r="AK3153" s="1">
        <v>0</v>
      </c>
      <c r="AL3153" s="1">
        <v>0</v>
      </c>
      <c r="AM3153" s="1">
        <v>8.8665172303870303</v>
      </c>
    </row>
    <row r="3154" spans="5:39" x14ac:dyDescent="0.2">
      <c r="E3154" s="1" t="str">
        <f t="shared" si="49"/>
        <v>-----1---2</v>
      </c>
      <c r="F3154" s="1" t="s">
        <v>87</v>
      </c>
      <c r="G3154" s="1" t="s">
        <v>87</v>
      </c>
      <c r="H3154" s="1" t="s">
        <v>87</v>
      </c>
      <c r="I3154" s="1" t="s">
        <v>87</v>
      </c>
      <c r="J3154" s="1" t="s">
        <v>87</v>
      </c>
      <c r="K3154" s="1">
        <v>1</v>
      </c>
      <c r="L3154" s="1" t="s">
        <v>87</v>
      </c>
      <c r="M3154" s="1" t="s">
        <v>87</v>
      </c>
      <c r="N3154" s="1" t="s">
        <v>87</v>
      </c>
      <c r="O3154" s="1">
        <v>2</v>
      </c>
      <c r="P3154" s="1">
        <v>2171</v>
      </c>
      <c r="Q3154" s="1">
        <v>4671561</v>
      </c>
      <c r="R3154" s="1">
        <v>56826.548937448402</v>
      </c>
      <c r="S3154" s="1">
        <v>68.142082214355469</v>
      </c>
      <c r="T3154" s="1">
        <v>-423.62489080877697</v>
      </c>
      <c r="U3154" s="1">
        <v>82.935741634956614</v>
      </c>
      <c r="V3154" s="1">
        <v>254.31730651855469</v>
      </c>
      <c r="W3154" s="1">
        <v>-96.402336120605469</v>
      </c>
      <c r="X3154" s="1">
        <v>-0.16964312970460332</v>
      </c>
      <c r="Y3154" s="1">
        <v>1.5157460215118672</v>
      </c>
      <c r="Z3154" s="1">
        <v>8.2857314717714274</v>
      </c>
      <c r="AA3154" s="1">
        <v>43.937690206763861</v>
      </c>
      <c r="AB3154" s="1">
        <v>40.459687885912224</v>
      </c>
      <c r="AC3154" s="1">
        <v>5.4744656015408983</v>
      </c>
      <c r="AD3154" s="1">
        <v>0.32667881249971908</v>
      </c>
      <c r="AE3154" s="1">
        <v>0.73258167880072633</v>
      </c>
      <c r="AF3154" s="1">
        <v>4.4151837041194586</v>
      </c>
      <c r="AG3154" s="1">
        <v>-2.8467211886525252</v>
      </c>
      <c r="AH3154" s="1">
        <v>11.553510193401921</v>
      </c>
      <c r="AI3154" s="1">
        <v>21.024226576241073</v>
      </c>
      <c r="AJ3154" s="1">
        <v>2.54317307472229</v>
      </c>
      <c r="AK3154" s="1">
        <v>0</v>
      </c>
      <c r="AL3154" s="1">
        <v>0</v>
      </c>
      <c r="AM3154" s="1">
        <v>-39.761508284793194</v>
      </c>
    </row>
    <row r="3155" spans="5:39" x14ac:dyDescent="0.2">
      <c r="E3155" s="1" t="str">
        <f t="shared" si="49"/>
        <v>--------01</v>
      </c>
      <c r="F3155" s="1" t="s">
        <v>87</v>
      </c>
      <c r="G3155" s="1" t="s">
        <v>87</v>
      </c>
      <c r="H3155" s="1" t="s">
        <v>87</v>
      </c>
      <c r="I3155" s="1" t="s">
        <v>87</v>
      </c>
      <c r="J3155" s="1" t="s">
        <v>87</v>
      </c>
      <c r="K3155" s="1" t="s">
        <v>87</v>
      </c>
      <c r="L3155" s="1" t="s">
        <v>87</v>
      </c>
      <c r="M3155" s="1" t="s">
        <v>87</v>
      </c>
      <c r="N3155" s="1">
        <v>0</v>
      </c>
      <c r="O3155" s="1">
        <v>1</v>
      </c>
      <c r="P3155" s="1">
        <v>3296</v>
      </c>
      <c r="Q3155" s="1">
        <v>8371971</v>
      </c>
      <c r="R3155" s="1">
        <v>34670.863456976942</v>
      </c>
      <c r="S3155" s="1">
        <v>45.046207427978516</v>
      </c>
      <c r="T3155" s="1">
        <v>-284.14207073695042</v>
      </c>
      <c r="U3155" s="1">
        <v>66.480312609571328</v>
      </c>
      <c r="V3155" s="1">
        <v>198.09201049804688</v>
      </c>
      <c r="W3155" s="1">
        <v>-10.849870681762695</v>
      </c>
      <c r="X3155" s="1">
        <v>-3.1293915408903202E-2</v>
      </c>
      <c r="Y3155" s="1">
        <v>0.59009998959623722</v>
      </c>
      <c r="Z3155" s="1">
        <v>5.2928157539007241</v>
      </c>
      <c r="AA3155" s="1">
        <v>40.813889584662924</v>
      </c>
      <c r="AB3155" s="1">
        <v>46.344307690506817</v>
      </c>
      <c r="AC3155" s="1">
        <v>6.9287148749081897</v>
      </c>
      <c r="AD3155" s="1">
        <v>3.0172106425117813E-2</v>
      </c>
      <c r="AE3155" s="1">
        <v>0.48185785641159057</v>
      </c>
      <c r="AF3155" s="1">
        <v>4.1330649616440382</v>
      </c>
      <c r="AG3155" s="1">
        <v>-8.8788316737228143</v>
      </c>
      <c r="AH3155" s="1">
        <v>5.066008116666664</v>
      </c>
      <c r="AI3155" s="1">
        <v>5.9389576804514368</v>
      </c>
      <c r="AJ3155" s="1">
        <v>1.9809201955795288</v>
      </c>
      <c r="AK3155" s="1">
        <v>0</v>
      </c>
      <c r="AL3155" s="1">
        <v>0</v>
      </c>
      <c r="AM3155" s="1">
        <v>6.59373923592862</v>
      </c>
    </row>
    <row r="3156" spans="5:39" x14ac:dyDescent="0.2">
      <c r="E3156" s="1" t="str">
        <f t="shared" si="49"/>
        <v>--------11</v>
      </c>
      <c r="F3156" s="1" t="s">
        <v>87</v>
      </c>
      <c r="G3156" s="1" t="s">
        <v>87</v>
      </c>
      <c r="H3156" s="1" t="s">
        <v>87</v>
      </c>
      <c r="I3156" s="1" t="s">
        <v>87</v>
      </c>
      <c r="J3156" s="1" t="s">
        <v>87</v>
      </c>
      <c r="K3156" s="1" t="s">
        <v>87</v>
      </c>
      <c r="L3156" s="1" t="s">
        <v>87</v>
      </c>
      <c r="M3156" s="1" t="s">
        <v>87</v>
      </c>
      <c r="N3156" s="1">
        <v>1</v>
      </c>
      <c r="O3156" s="1">
        <v>1</v>
      </c>
      <c r="P3156" s="1">
        <v>1351</v>
      </c>
      <c r="Q3156" s="1">
        <v>3613571</v>
      </c>
      <c r="R3156" s="1">
        <v>34072.381850567966</v>
      </c>
      <c r="S3156" s="1">
        <v>46.765048980712891</v>
      </c>
      <c r="T3156" s="1">
        <v>-398.10000060739344</v>
      </c>
      <c r="U3156" s="1">
        <v>68.792674689539268</v>
      </c>
      <c r="V3156" s="1">
        <v>188.29641723632813</v>
      </c>
      <c r="W3156" s="1">
        <v>-119.24370574951172</v>
      </c>
      <c r="X3156" s="1">
        <v>-0.34997173450474228</v>
      </c>
      <c r="Y3156" s="1">
        <v>0.54024121845122175</v>
      </c>
      <c r="Z3156" s="1">
        <v>18.016305754058799</v>
      </c>
      <c r="AA3156" s="1">
        <v>51.566082415427836</v>
      </c>
      <c r="AB3156" s="1">
        <v>28.453792661054671</v>
      </c>
      <c r="AC3156" s="1">
        <v>1.423577951007466</v>
      </c>
      <c r="AD3156" s="1">
        <v>0</v>
      </c>
      <c r="AE3156" s="1">
        <v>0.19075313588691076</v>
      </c>
      <c r="AF3156" s="1">
        <v>15.202025918405921</v>
      </c>
      <c r="AG3156" s="1">
        <v>2.0126789149823381</v>
      </c>
      <c r="AH3156" s="1">
        <v>5.5773686005503018</v>
      </c>
      <c r="AI3156" s="1">
        <v>15.660376623561367</v>
      </c>
      <c r="AJ3156" s="1">
        <v>1.8829642534255981</v>
      </c>
      <c r="AK3156" s="1">
        <v>0</v>
      </c>
      <c r="AL3156" s="1">
        <v>0</v>
      </c>
      <c r="AM3156" s="1">
        <v>-1.4832260979486729</v>
      </c>
    </row>
    <row r="3157" spans="5:39" x14ac:dyDescent="0.2">
      <c r="E3157" s="1" t="str">
        <f t="shared" si="49"/>
        <v>--------02</v>
      </c>
      <c r="F3157" s="1" t="s">
        <v>87</v>
      </c>
      <c r="G3157" s="1" t="s">
        <v>87</v>
      </c>
      <c r="H3157" s="1" t="s">
        <v>87</v>
      </c>
      <c r="I3157" s="1" t="s">
        <v>87</v>
      </c>
      <c r="J3157" s="1" t="s">
        <v>87</v>
      </c>
      <c r="K3157" s="1" t="s">
        <v>87</v>
      </c>
      <c r="L3157" s="1" t="s">
        <v>87</v>
      </c>
      <c r="M3157" s="1" t="s">
        <v>87</v>
      </c>
      <c r="N3157" s="1">
        <v>0</v>
      </c>
      <c r="O3157" s="1">
        <v>2</v>
      </c>
      <c r="P3157" s="1">
        <v>8769</v>
      </c>
      <c r="Q3157" s="1">
        <v>22458628</v>
      </c>
      <c r="R3157" s="1">
        <v>37258.560238815837</v>
      </c>
      <c r="S3157" s="1">
        <v>47.855876922607422</v>
      </c>
      <c r="T3157" s="1">
        <v>-231.27562508243349</v>
      </c>
      <c r="U3157" s="1">
        <v>77.619958431968101</v>
      </c>
      <c r="V3157" s="1">
        <v>200.88768005371094</v>
      </c>
      <c r="W3157" s="1">
        <v>42.890010833740234</v>
      </c>
      <c r="X3157" s="1">
        <v>0.11511451478218307</v>
      </c>
      <c r="Y3157" s="1">
        <v>0.27871693676033993</v>
      </c>
      <c r="Z3157" s="1">
        <v>2.8951145190169227</v>
      </c>
      <c r="AA3157" s="1">
        <v>30.294237029973516</v>
      </c>
      <c r="AB3157" s="1">
        <v>53.563815207233503</v>
      </c>
      <c r="AC3157" s="1">
        <v>12.466024193463642</v>
      </c>
      <c r="AD3157" s="1">
        <v>0.50209211355208339</v>
      </c>
      <c r="AE3157" s="1">
        <v>0.14335247905615606</v>
      </c>
      <c r="AF3157" s="1">
        <v>2.1738148919871683</v>
      </c>
      <c r="AG3157" s="1">
        <v>-14.181282868044775</v>
      </c>
      <c r="AH3157" s="1">
        <v>5.4661636610092721</v>
      </c>
      <c r="AI3157" s="1">
        <v>4.7117279629196229</v>
      </c>
      <c r="AJ3157" s="1">
        <v>2.0088768005371094</v>
      </c>
      <c r="AK3157" s="1">
        <v>0</v>
      </c>
      <c r="AL3157" s="1">
        <v>0</v>
      </c>
      <c r="AM3157" s="1">
        <v>-0.33861325135417125</v>
      </c>
    </row>
    <row r="3158" spans="5:39" x14ac:dyDescent="0.2">
      <c r="E3158" s="1" t="str">
        <f t="shared" si="49"/>
        <v>--------12</v>
      </c>
      <c r="F3158" s="1" t="s">
        <v>87</v>
      </c>
      <c r="G3158" s="1" t="s">
        <v>87</v>
      </c>
      <c r="H3158" s="1" t="s">
        <v>87</v>
      </c>
      <c r="I3158" s="1" t="s">
        <v>87</v>
      </c>
      <c r="J3158" s="1" t="s">
        <v>87</v>
      </c>
      <c r="K3158" s="1" t="s">
        <v>87</v>
      </c>
      <c r="L3158" s="1" t="s">
        <v>87</v>
      </c>
      <c r="M3158" s="1" t="s">
        <v>87</v>
      </c>
      <c r="N3158" s="1">
        <v>1</v>
      </c>
      <c r="O3158" s="1">
        <v>2</v>
      </c>
      <c r="P3158" s="1">
        <v>2468</v>
      </c>
      <c r="Q3158" s="1">
        <v>6675508</v>
      </c>
      <c r="R3158" s="1">
        <v>36491.612222879456</v>
      </c>
      <c r="S3158" s="1">
        <v>49.301662445068359</v>
      </c>
      <c r="T3158" s="1">
        <v>-349.2945392460465</v>
      </c>
      <c r="U3158" s="1">
        <v>67.633580774442322</v>
      </c>
      <c r="V3158" s="1">
        <v>196.33512878417969</v>
      </c>
      <c r="W3158" s="1">
        <v>-65.866371154785156</v>
      </c>
      <c r="X3158" s="1">
        <v>-0.18049729004159581</v>
      </c>
      <c r="Y3158" s="1">
        <v>0.89623141789358951</v>
      </c>
      <c r="Z3158" s="1">
        <v>10.149609587764706</v>
      </c>
      <c r="AA3158" s="1">
        <v>49.590997419222624</v>
      </c>
      <c r="AB3158" s="1">
        <v>38.321308280957794</v>
      </c>
      <c r="AC3158" s="1">
        <v>1.0147392528029326</v>
      </c>
      <c r="AD3158" s="1">
        <v>2.7114041358350556E-2</v>
      </c>
      <c r="AE3158" s="1">
        <v>0.68754318023437322</v>
      </c>
      <c r="AF3158" s="1">
        <v>8.7851441418390941</v>
      </c>
      <c r="AG3158" s="1">
        <v>-3.0409605254540999</v>
      </c>
      <c r="AH3158" s="1">
        <v>5.4747138661159598</v>
      </c>
      <c r="AI3158" s="1">
        <v>11.220261937185487</v>
      </c>
      <c r="AJ3158" s="1">
        <v>1.9633512496948242</v>
      </c>
      <c r="AK3158" s="1">
        <v>0</v>
      </c>
      <c r="AL3158" s="1">
        <v>0</v>
      </c>
      <c r="AM3158" s="1">
        <v>5.8054488708203458</v>
      </c>
    </row>
    <row r="3159" spans="5:39" x14ac:dyDescent="0.2">
      <c r="E3159" s="1" t="str">
        <f t="shared" si="49"/>
        <v>--0------1</v>
      </c>
      <c r="F3159" s="1" t="s">
        <v>87</v>
      </c>
      <c r="G3159" s="1" t="s">
        <v>87</v>
      </c>
      <c r="H3159" s="1">
        <v>0</v>
      </c>
      <c r="I3159" s="1" t="s">
        <v>87</v>
      </c>
      <c r="J3159" s="1" t="s">
        <v>87</v>
      </c>
      <c r="K3159" s="1" t="s">
        <v>87</v>
      </c>
      <c r="L3159" s="1" t="s">
        <v>87</v>
      </c>
      <c r="M3159" s="1" t="s">
        <v>87</v>
      </c>
      <c r="N3159" s="1" t="s">
        <v>87</v>
      </c>
      <c r="O3159" s="1">
        <v>1</v>
      </c>
      <c r="P3159" s="1">
        <v>1478</v>
      </c>
      <c r="Q3159" s="1">
        <v>5102098</v>
      </c>
      <c r="R3159" s="1">
        <v>20944.850313966443</v>
      </c>
      <c r="S3159" s="1">
        <v>28.980079650878906</v>
      </c>
      <c r="T3159" s="1">
        <v>-243.72916447061988</v>
      </c>
      <c r="U3159" s="1">
        <v>58.823237088804909</v>
      </c>
      <c r="V3159" s="1">
        <v>152.94139099121094</v>
      </c>
      <c r="W3159" s="1">
        <v>-22.731233596801758</v>
      </c>
      <c r="X3159" s="1">
        <v>-0.10852898567455561</v>
      </c>
      <c r="Y3159" s="1">
        <v>0.54648107504011101</v>
      </c>
      <c r="Z3159" s="1">
        <v>12.184791432857621</v>
      </c>
      <c r="AA3159" s="1">
        <v>41.223237969948833</v>
      </c>
      <c r="AB3159" s="1">
        <v>39.704548991414903</v>
      </c>
      <c r="AC3159" s="1">
        <v>6.3207135574424473</v>
      </c>
      <c r="AD3159" s="1">
        <v>2.0226973296083296E-2</v>
      </c>
      <c r="AE3159" s="1">
        <v>0.54648107504011101</v>
      </c>
      <c r="AF3159" s="1">
        <v>11.895126279424661</v>
      </c>
      <c r="AG3159" s="1">
        <v>-4.8505828388981413</v>
      </c>
      <c r="AH3159" s="1">
        <v>2.8478616289251639</v>
      </c>
      <c r="AI3159" s="1">
        <v>10.76043420130277</v>
      </c>
      <c r="AJ3159" s="1">
        <v>1.5294139385223389</v>
      </c>
      <c r="AK3159" s="1">
        <v>0</v>
      </c>
      <c r="AL3159" s="1">
        <v>0</v>
      </c>
      <c r="AM3159" s="1">
        <v>0.47558427710235757</v>
      </c>
    </row>
    <row r="3160" spans="5:39" x14ac:dyDescent="0.2">
      <c r="E3160" s="1" t="str">
        <f t="shared" si="49"/>
        <v>--1------1</v>
      </c>
      <c r="F3160" s="1" t="s">
        <v>87</v>
      </c>
      <c r="G3160" s="1" t="s">
        <v>87</v>
      </c>
      <c r="H3160" s="1">
        <v>1</v>
      </c>
      <c r="I3160" s="1" t="s">
        <v>87</v>
      </c>
      <c r="J3160" s="1" t="s">
        <v>87</v>
      </c>
      <c r="K3160" s="1" t="s">
        <v>87</v>
      </c>
      <c r="L3160" s="1" t="s">
        <v>87</v>
      </c>
      <c r="M3160" s="1" t="s">
        <v>87</v>
      </c>
      <c r="N3160" s="1" t="s">
        <v>87</v>
      </c>
      <c r="O3160" s="1">
        <v>1</v>
      </c>
      <c r="P3160" s="1">
        <v>3169</v>
      </c>
      <c r="Q3160" s="1">
        <v>6883444</v>
      </c>
      <c r="R3160" s="1">
        <v>44530.580253971937</v>
      </c>
      <c r="S3160" s="1">
        <v>57.856964111328125</v>
      </c>
      <c r="T3160" s="1">
        <v>-373.92062909167817</v>
      </c>
      <c r="U3160" s="1">
        <v>73.369746772763619</v>
      </c>
      <c r="V3160" s="1">
        <v>226.4158935546875</v>
      </c>
      <c r="W3160" s="1">
        <v>-58.946281433105469</v>
      </c>
      <c r="X3160" s="1">
        <v>-0.13237258777432553</v>
      </c>
      <c r="Y3160" s="1">
        <v>0.59625675751847473</v>
      </c>
      <c r="Z3160" s="1">
        <v>6.8637879526585817</v>
      </c>
      <c r="AA3160" s="1">
        <v>46.155006127746518</v>
      </c>
      <c r="AB3160" s="1">
        <v>41.873878831584889</v>
      </c>
      <c r="AC3160" s="1">
        <v>4.4893660789569871</v>
      </c>
      <c r="AD3160" s="1">
        <v>2.1704251534551598E-2</v>
      </c>
      <c r="AE3160" s="1">
        <v>0.28113833714634706</v>
      </c>
      <c r="AF3160" s="1">
        <v>4.1905476386529763</v>
      </c>
      <c r="AG3160" s="1">
        <v>-6.1469539552364036</v>
      </c>
      <c r="AH3160" s="1">
        <v>6.9785737123075684</v>
      </c>
      <c r="AI3160" s="1">
        <v>7.4686268195611865</v>
      </c>
      <c r="AJ3160" s="1">
        <v>2.2641589641571045</v>
      </c>
      <c r="AK3160" s="1">
        <v>0</v>
      </c>
      <c r="AL3160" s="1">
        <v>0</v>
      </c>
      <c r="AM3160" s="1">
        <v>6.888466480112367</v>
      </c>
    </row>
    <row r="3161" spans="5:39" x14ac:dyDescent="0.2">
      <c r="E3161" s="1" t="str">
        <f t="shared" si="49"/>
        <v>--0------2</v>
      </c>
      <c r="F3161" s="1" t="s">
        <v>87</v>
      </c>
      <c r="G3161" s="1" t="s">
        <v>87</v>
      </c>
      <c r="H3161" s="1">
        <v>0</v>
      </c>
      <c r="I3161" s="1" t="s">
        <v>87</v>
      </c>
      <c r="J3161" s="1" t="s">
        <v>87</v>
      </c>
      <c r="K3161" s="1" t="s">
        <v>87</v>
      </c>
      <c r="L3161" s="1" t="s">
        <v>87</v>
      </c>
      <c r="M3161" s="1" t="s">
        <v>87</v>
      </c>
      <c r="N3161" s="1" t="s">
        <v>87</v>
      </c>
      <c r="O3161" s="1">
        <v>2</v>
      </c>
      <c r="P3161" s="1">
        <v>3245</v>
      </c>
      <c r="Q3161" s="1">
        <v>11250423</v>
      </c>
      <c r="R3161" s="1">
        <v>22073.286156351827</v>
      </c>
      <c r="S3161" s="1">
        <v>30.646867752075195</v>
      </c>
      <c r="T3161" s="1">
        <v>-179.90983701697962</v>
      </c>
      <c r="U3161" s="1">
        <v>70.126653084244737</v>
      </c>
      <c r="V3161" s="1">
        <v>153.48878479003906</v>
      </c>
      <c r="W3161" s="1">
        <v>34.211807250976563</v>
      </c>
      <c r="X3161" s="1">
        <v>0.15499190745158598</v>
      </c>
      <c r="Y3161" s="1">
        <v>0.29283343390732952</v>
      </c>
      <c r="Z3161" s="1">
        <v>5.4410043071269412</v>
      </c>
      <c r="AA3161" s="1">
        <v>30.545215944324937</v>
      </c>
      <c r="AB3161" s="1">
        <v>49.792438915407892</v>
      </c>
      <c r="AC3161" s="1">
        <v>13.210978822751821</v>
      </c>
      <c r="AD3161" s="1">
        <v>0.71752857648107993</v>
      </c>
      <c r="AE3161" s="1">
        <v>0.29283343390732952</v>
      </c>
      <c r="AF3161" s="1">
        <v>5.3472656094797504</v>
      </c>
      <c r="AG3161" s="1">
        <v>-15.406744869876292</v>
      </c>
      <c r="AH3161" s="1">
        <v>2.3611349844905445</v>
      </c>
      <c r="AI3161" s="1">
        <v>4.0589229868125063</v>
      </c>
      <c r="AJ3161" s="1">
        <v>1.5348877906799316</v>
      </c>
      <c r="AK3161" s="1">
        <v>0</v>
      </c>
      <c r="AL3161" s="1">
        <v>0</v>
      </c>
      <c r="AM3161" s="1">
        <v>-0.50710129971008866</v>
      </c>
    </row>
    <row r="3162" spans="5:39" x14ac:dyDescent="0.2">
      <c r="E3162" s="1" t="str">
        <f t="shared" si="49"/>
        <v>--1------2</v>
      </c>
      <c r="F3162" s="1" t="s">
        <v>87</v>
      </c>
      <c r="G3162" s="1" t="s">
        <v>87</v>
      </c>
      <c r="H3162" s="1">
        <v>1</v>
      </c>
      <c r="I3162" s="1" t="s">
        <v>87</v>
      </c>
      <c r="J3162" s="1" t="s">
        <v>87</v>
      </c>
      <c r="K3162" s="1" t="s">
        <v>87</v>
      </c>
      <c r="L3162" s="1" t="s">
        <v>87</v>
      </c>
      <c r="M3162" s="1" t="s">
        <v>87</v>
      </c>
      <c r="N3162" s="1" t="s">
        <v>87</v>
      </c>
      <c r="O3162" s="1">
        <v>2</v>
      </c>
      <c r="P3162" s="1">
        <v>7992</v>
      </c>
      <c r="Q3162" s="1">
        <v>17883713</v>
      </c>
      <c r="R3162" s="1">
        <v>46525.14761822029</v>
      </c>
      <c r="S3162" s="1">
        <v>59.221527099609375</v>
      </c>
      <c r="T3162" s="1">
        <v>-307.64248744011195</v>
      </c>
      <c r="U3162" s="1">
        <v>78.606258697814354</v>
      </c>
      <c r="V3162" s="1">
        <v>229.00639343261719</v>
      </c>
      <c r="W3162" s="1">
        <v>7.753535270690918</v>
      </c>
      <c r="X3162" s="1">
        <v>1.6665256678636435E-2</v>
      </c>
      <c r="Y3162" s="1">
        <v>0.50033793317975972</v>
      </c>
      <c r="Z3162" s="1">
        <v>4.0014341540819851</v>
      </c>
      <c r="AA3162" s="1">
        <v>37.339309795454668</v>
      </c>
      <c r="AB3162" s="1">
        <v>50.246724491720485</v>
      </c>
      <c r="AC3162" s="1">
        <v>7.7229264415057441</v>
      </c>
      <c r="AD3162" s="1">
        <v>0.1892671840573599</v>
      </c>
      <c r="AE3162" s="1">
        <v>0.2524475761828654</v>
      </c>
      <c r="AF3162" s="1">
        <v>2.6452672328168094</v>
      </c>
      <c r="AG3162" s="1">
        <v>-9.2519778022023793</v>
      </c>
      <c r="AH3162" s="1">
        <v>7.4226904180958559</v>
      </c>
      <c r="AI3162" s="1">
        <v>7.5518598041761642</v>
      </c>
      <c r="AJ3162" s="1">
        <v>2.2900640964508057</v>
      </c>
      <c r="AK3162" s="1">
        <v>0</v>
      </c>
      <c r="AL3162" s="1">
        <v>0</v>
      </c>
      <c r="AM3162" s="1">
        <v>2.060793273651099</v>
      </c>
    </row>
    <row r="3163" spans="5:39" x14ac:dyDescent="0.2">
      <c r="E3163" s="1" t="str">
        <f t="shared" si="49"/>
        <v>---1-----1</v>
      </c>
      <c r="F3163" s="1" t="s">
        <v>87</v>
      </c>
      <c r="G3163" s="1" t="s">
        <v>87</v>
      </c>
      <c r="H3163" s="1" t="s">
        <v>87</v>
      </c>
      <c r="I3163" s="1">
        <v>1</v>
      </c>
      <c r="J3163" s="1" t="s">
        <v>87</v>
      </c>
      <c r="K3163" s="1" t="s">
        <v>87</v>
      </c>
      <c r="L3163" s="1" t="s">
        <v>87</v>
      </c>
      <c r="M3163" s="1" t="s">
        <v>87</v>
      </c>
      <c r="N3163" s="1" t="s">
        <v>87</v>
      </c>
      <c r="O3163" s="1">
        <v>1</v>
      </c>
      <c r="P3163" s="1">
        <v>1677</v>
      </c>
      <c r="Q3163" s="1">
        <v>4559055</v>
      </c>
      <c r="R3163" s="1">
        <v>15954.667862874419</v>
      </c>
      <c r="S3163" s="1">
        <v>14.93605899810791</v>
      </c>
      <c r="T3163" s="1">
        <v>-213.3927996654819</v>
      </c>
      <c r="U3163" s="1">
        <v>59.305369528911932</v>
      </c>
      <c r="V3163" s="1">
        <v>172.94534301757813</v>
      </c>
      <c r="W3163" s="1">
        <v>26.628217697143555</v>
      </c>
      <c r="X3163" s="1">
        <v>0.16689922927888623</v>
      </c>
      <c r="Y3163" s="1">
        <v>0.75370882781629089</v>
      </c>
      <c r="Z3163" s="1">
        <v>10.605772468197905</v>
      </c>
      <c r="AA3163" s="1">
        <v>28.463201255523344</v>
      </c>
      <c r="AB3163" s="1">
        <v>49.489269157753085</v>
      </c>
      <c r="AC3163" s="1">
        <v>10.632642071657394</v>
      </c>
      <c r="AD3163" s="1">
        <v>5.5406219051974584E-2</v>
      </c>
      <c r="AE3163" s="1">
        <v>0.75370882781629089</v>
      </c>
      <c r="AF3163" s="1">
        <v>10.605772468197905</v>
      </c>
      <c r="AG3163" s="1">
        <v>-13.473021305082419</v>
      </c>
      <c r="AH3163" s="1">
        <v>2.1243211759212328</v>
      </c>
      <c r="AI3163" s="1">
        <v>9.8245022556370483</v>
      </c>
      <c r="AJ3163" s="1">
        <v>1.7294533252716064</v>
      </c>
      <c r="AK3163" s="1">
        <v>0</v>
      </c>
      <c r="AL3163" s="1">
        <v>0</v>
      </c>
      <c r="AM3163" s="1">
        <v>9.2945095323057068</v>
      </c>
    </row>
    <row r="3164" spans="5:39" x14ac:dyDescent="0.2">
      <c r="E3164" s="1" t="str">
        <f t="shared" si="49"/>
        <v>---2-----1</v>
      </c>
      <c r="F3164" s="1" t="s">
        <v>87</v>
      </c>
      <c r="G3164" s="1" t="s">
        <v>87</v>
      </c>
      <c r="H3164" s="1" t="s">
        <v>87</v>
      </c>
      <c r="I3164" s="1">
        <v>2</v>
      </c>
      <c r="J3164" s="1" t="s">
        <v>87</v>
      </c>
      <c r="K3164" s="1" t="s">
        <v>87</v>
      </c>
      <c r="L3164" s="1" t="s">
        <v>87</v>
      </c>
      <c r="M3164" s="1" t="s">
        <v>87</v>
      </c>
      <c r="N3164" s="1" t="s">
        <v>87</v>
      </c>
      <c r="O3164" s="1">
        <v>1</v>
      </c>
      <c r="P3164" s="1">
        <v>2230</v>
      </c>
      <c r="Q3164" s="1">
        <v>5413039</v>
      </c>
      <c r="R3164" s="1">
        <v>35547.234652117077</v>
      </c>
      <c r="S3164" s="1">
        <v>54.776958465576172</v>
      </c>
      <c r="T3164" s="1">
        <v>-338.94934449796915</v>
      </c>
      <c r="U3164" s="1">
        <v>69.155115247843895</v>
      </c>
      <c r="V3164" s="1">
        <v>206.41972351074219</v>
      </c>
      <c r="W3164" s="1">
        <v>-13.818702697753906</v>
      </c>
      <c r="X3164" s="1">
        <v>-3.8874198887735162E-2</v>
      </c>
      <c r="Y3164" s="1">
        <v>0.23779618066671976</v>
      </c>
      <c r="Z3164" s="1">
        <v>7.6081476597526825</v>
      </c>
      <c r="AA3164" s="1">
        <v>46.748804137564868</v>
      </c>
      <c r="AB3164" s="1">
        <v>42.693946967683033</v>
      </c>
      <c r="AC3164" s="1">
        <v>2.7113050543326955</v>
      </c>
      <c r="AD3164" s="1">
        <v>0</v>
      </c>
      <c r="AE3164" s="1">
        <v>0.23779618066671976</v>
      </c>
      <c r="AF3164" s="1">
        <v>7.6081476597526825</v>
      </c>
      <c r="AG3164" s="1">
        <v>-1.4690325987900712</v>
      </c>
      <c r="AH3164" s="1">
        <v>5.6416292337946494</v>
      </c>
      <c r="AI3164" s="1">
        <v>11.365190266664001</v>
      </c>
      <c r="AJ3164" s="1">
        <v>2.064197301864624</v>
      </c>
      <c r="AK3164" s="1">
        <v>0</v>
      </c>
      <c r="AL3164" s="1">
        <v>0</v>
      </c>
      <c r="AM3164" s="1">
        <v>34.018019167811303</v>
      </c>
    </row>
    <row r="3165" spans="5:39" x14ac:dyDescent="0.2">
      <c r="E3165" s="1" t="str">
        <f t="shared" si="49"/>
        <v>---3-----1</v>
      </c>
      <c r="F3165" s="1" t="s">
        <v>87</v>
      </c>
      <c r="G3165" s="1" t="s">
        <v>87</v>
      </c>
      <c r="H3165" s="1" t="s">
        <v>87</v>
      </c>
      <c r="I3165" s="1">
        <v>3</v>
      </c>
      <c r="J3165" s="1" t="s">
        <v>87</v>
      </c>
      <c r="K3165" s="1" t="s">
        <v>87</v>
      </c>
      <c r="L3165" s="1" t="s">
        <v>87</v>
      </c>
      <c r="M3165" s="1" t="s">
        <v>87</v>
      </c>
      <c r="N3165" s="1" t="s">
        <v>87</v>
      </c>
      <c r="O3165" s="1">
        <v>1</v>
      </c>
      <c r="P3165" s="1">
        <v>740</v>
      </c>
      <c r="Q3165" s="1">
        <v>2013448</v>
      </c>
      <c r="R3165" s="1">
        <v>73619.809677364887</v>
      </c>
      <c r="S3165" s="1">
        <v>90.148963928222656</v>
      </c>
      <c r="T3165" s="1">
        <v>-501.51593798980753</v>
      </c>
      <c r="U3165" s="1">
        <v>79.685537518282814</v>
      </c>
      <c r="V3165" s="1">
        <v>215.06282043457031</v>
      </c>
      <c r="W3165" s="1">
        <v>-282.26641845703125</v>
      </c>
      <c r="X3165" s="1">
        <v>-0.38341095921607188</v>
      </c>
      <c r="Y3165" s="1">
        <v>1.077306193157211</v>
      </c>
      <c r="Z3165" s="1">
        <v>9.8731131869310751</v>
      </c>
      <c r="AA3165" s="1">
        <v>72.121058005967882</v>
      </c>
      <c r="AB3165" s="1">
        <v>16.928522613943841</v>
      </c>
      <c r="AC3165" s="1">
        <v>0</v>
      </c>
      <c r="AD3165" s="1">
        <v>0</v>
      </c>
      <c r="AE3165" s="1">
        <v>0</v>
      </c>
      <c r="AF3165" s="1">
        <v>0</v>
      </c>
      <c r="AG3165" s="1">
        <v>1.1501703271734531</v>
      </c>
      <c r="AH3165" s="1">
        <v>11.097100260347895</v>
      </c>
      <c r="AI3165" s="1">
        <v>0</v>
      </c>
      <c r="AJ3165" s="1">
        <v>2.1506280899047852</v>
      </c>
      <c r="AK3165" s="1">
        <v>0</v>
      </c>
      <c r="AL3165" s="1">
        <v>0</v>
      </c>
      <c r="AM3165" s="1">
        <v>-87.746092157905139</v>
      </c>
    </row>
    <row r="3166" spans="5:39" x14ac:dyDescent="0.2">
      <c r="E3166" s="1" t="str">
        <f t="shared" si="49"/>
        <v>---1-----2</v>
      </c>
      <c r="F3166" s="1" t="s">
        <v>87</v>
      </c>
      <c r="G3166" s="1" t="s">
        <v>87</v>
      </c>
      <c r="H3166" s="1" t="s">
        <v>87</v>
      </c>
      <c r="I3166" s="1">
        <v>1</v>
      </c>
      <c r="J3166" s="1" t="s">
        <v>87</v>
      </c>
      <c r="K3166" s="1" t="s">
        <v>87</v>
      </c>
      <c r="L3166" s="1" t="s">
        <v>87</v>
      </c>
      <c r="M3166" s="1" t="s">
        <v>87</v>
      </c>
      <c r="N3166" s="1" t="s">
        <v>87</v>
      </c>
      <c r="O3166" s="1">
        <v>2</v>
      </c>
      <c r="P3166" s="1">
        <v>3535</v>
      </c>
      <c r="Q3166" s="1">
        <v>9711425</v>
      </c>
      <c r="R3166" s="1">
        <v>15702.534037167448</v>
      </c>
      <c r="S3166" s="1">
        <v>14.762826919555664</v>
      </c>
      <c r="T3166" s="1">
        <v>-144.96392159517114</v>
      </c>
      <c r="U3166" s="1">
        <v>65.342932359745305</v>
      </c>
      <c r="V3166" s="1">
        <v>170.94013977050781</v>
      </c>
      <c r="W3166" s="1">
        <v>75.566757202148438</v>
      </c>
      <c r="X3166" s="1">
        <v>0.48123925108701615</v>
      </c>
      <c r="Y3166" s="1">
        <v>0.37617548403040751</v>
      </c>
      <c r="Z3166" s="1">
        <v>4.9804534350005278</v>
      </c>
      <c r="AA3166" s="1">
        <v>19.386907688624479</v>
      </c>
      <c r="AB3166" s="1">
        <v>52.901165379951962</v>
      </c>
      <c r="AC3166" s="1">
        <v>21.248333792414602</v>
      </c>
      <c r="AD3166" s="1">
        <v>1.1069642199780154</v>
      </c>
      <c r="AE3166" s="1">
        <v>0.37617548403040751</v>
      </c>
      <c r="AF3166" s="1">
        <v>4.9804534350005278</v>
      </c>
      <c r="AG3166" s="1">
        <v>-31.790362558774291</v>
      </c>
      <c r="AH3166" s="1">
        <v>1.8690413758153352</v>
      </c>
      <c r="AI3166" s="1">
        <v>4.5308153774387945</v>
      </c>
      <c r="AJ3166" s="1">
        <v>1.7094013690948486</v>
      </c>
      <c r="AK3166" s="1">
        <v>0</v>
      </c>
      <c r="AL3166" s="1">
        <v>0</v>
      </c>
      <c r="AM3166" s="1">
        <v>9.6381184241587317</v>
      </c>
    </row>
    <row r="3167" spans="5:39" x14ac:dyDescent="0.2">
      <c r="E3167" s="1" t="str">
        <f t="shared" si="49"/>
        <v>---2-----2</v>
      </c>
      <c r="F3167" s="1" t="s">
        <v>87</v>
      </c>
      <c r="G3167" s="1" t="s">
        <v>87</v>
      </c>
      <c r="H3167" s="1" t="s">
        <v>87</v>
      </c>
      <c r="I3167" s="1">
        <v>2</v>
      </c>
      <c r="J3167" s="1" t="s">
        <v>87</v>
      </c>
      <c r="K3167" s="1" t="s">
        <v>87</v>
      </c>
      <c r="L3167" s="1" t="s">
        <v>87</v>
      </c>
      <c r="M3167" s="1" t="s">
        <v>87</v>
      </c>
      <c r="N3167" s="1" t="s">
        <v>87</v>
      </c>
      <c r="O3167" s="1">
        <v>2</v>
      </c>
      <c r="P3167" s="1">
        <v>5576</v>
      </c>
      <c r="Q3167" s="1">
        <v>13961962</v>
      </c>
      <c r="R3167" s="1">
        <v>36290.052273422531</v>
      </c>
      <c r="S3167" s="1">
        <v>54.831939697265625</v>
      </c>
      <c r="T3167" s="1">
        <v>-283.19019846632563</v>
      </c>
      <c r="U3167" s="1">
        <v>79.301749488831462</v>
      </c>
      <c r="V3167" s="1">
        <v>212.3140869140625</v>
      </c>
      <c r="W3167" s="1">
        <v>55.960651397705078</v>
      </c>
      <c r="X3167" s="1">
        <v>0.15420383243340918</v>
      </c>
      <c r="Y3167" s="1">
        <v>0.29766590111045999</v>
      </c>
      <c r="Z3167" s="1">
        <v>4.2328506552302612</v>
      </c>
      <c r="AA3167" s="1">
        <v>33.962805514010135</v>
      </c>
      <c r="AB3167" s="1">
        <v>55.796792743025655</v>
      </c>
      <c r="AC3167" s="1">
        <v>5.6592404419951867</v>
      </c>
      <c r="AD3167" s="1">
        <v>5.0644744628297947E-2</v>
      </c>
      <c r="AE3167" s="1">
        <v>0.29766590111045999</v>
      </c>
      <c r="AF3167" s="1">
        <v>4.2328506552302612</v>
      </c>
      <c r="AG3167" s="1">
        <v>-1.9700415499378776</v>
      </c>
      <c r="AH3167" s="1">
        <v>5.8029904110779675</v>
      </c>
      <c r="AI3167" s="1">
        <v>9.7922641641155632</v>
      </c>
      <c r="AJ3167" s="1">
        <v>2.123140811920166</v>
      </c>
      <c r="AK3167" s="1">
        <v>0</v>
      </c>
      <c r="AL3167" s="1">
        <v>0</v>
      </c>
      <c r="AM3167" s="1">
        <v>33.909800352152025</v>
      </c>
    </row>
    <row r="3168" spans="5:39" x14ac:dyDescent="0.2">
      <c r="E3168" s="1" t="str">
        <f t="shared" si="49"/>
        <v>---3-----2</v>
      </c>
      <c r="F3168" s="1" t="s">
        <v>87</v>
      </c>
      <c r="G3168" s="1" t="s">
        <v>87</v>
      </c>
      <c r="H3168" s="1" t="s">
        <v>87</v>
      </c>
      <c r="I3168" s="1">
        <v>3</v>
      </c>
      <c r="J3168" s="1" t="s">
        <v>87</v>
      </c>
      <c r="K3168" s="1" t="s">
        <v>87</v>
      </c>
      <c r="L3168" s="1" t="s">
        <v>87</v>
      </c>
      <c r="M3168" s="1" t="s">
        <v>87</v>
      </c>
      <c r="N3168" s="1" t="s">
        <v>87</v>
      </c>
      <c r="O3168" s="1">
        <v>2</v>
      </c>
      <c r="P3168" s="1">
        <v>2126</v>
      </c>
      <c r="Q3168" s="1">
        <v>5460749</v>
      </c>
      <c r="R3168" s="1">
        <v>77132.620655966588</v>
      </c>
      <c r="S3168" s="1">
        <v>90.639846801757813</v>
      </c>
      <c r="T3168" s="1">
        <v>-396.31095995264707</v>
      </c>
      <c r="U3168" s="1">
        <v>82.945632831531526</v>
      </c>
      <c r="V3168" s="1">
        <v>219.36640930175781</v>
      </c>
      <c r="W3168" s="1">
        <v>-181.59085083007813</v>
      </c>
      <c r="X3168" s="1">
        <v>-0.2354267873770618</v>
      </c>
      <c r="Y3168" s="1">
        <v>0.81183002551481498</v>
      </c>
      <c r="Z3168" s="1">
        <v>4.634510760337089</v>
      </c>
      <c r="AA3168" s="1">
        <v>63.901527061580744</v>
      </c>
      <c r="AB3168" s="1">
        <v>30.399785816927309</v>
      </c>
      <c r="AC3168" s="1">
        <v>0.25234633564003767</v>
      </c>
      <c r="AD3168" s="1">
        <v>0</v>
      </c>
      <c r="AE3168" s="1">
        <v>0</v>
      </c>
      <c r="AF3168" s="1">
        <v>0</v>
      </c>
      <c r="AG3168" s="1">
        <v>-0.46820745066502356</v>
      </c>
      <c r="AH3168" s="1">
        <v>11.012563608349506</v>
      </c>
      <c r="AI3168" s="1">
        <v>0</v>
      </c>
      <c r="AJ3168" s="1">
        <v>2.1936640739440918</v>
      </c>
      <c r="AK3168" s="1">
        <v>0</v>
      </c>
      <c r="AL3168" s="1">
        <v>0</v>
      </c>
      <c r="AM3168" s="1">
        <v>-98.136295374306897</v>
      </c>
    </row>
    <row r="3169" spans="5:39" x14ac:dyDescent="0.2">
      <c r="E3169" s="1" t="str">
        <f t="shared" si="49"/>
        <v>------0--1</v>
      </c>
      <c r="F3169" s="1" t="s">
        <v>87</v>
      </c>
      <c r="G3169" s="1" t="s">
        <v>87</v>
      </c>
      <c r="H3169" s="1" t="s">
        <v>87</v>
      </c>
      <c r="I3169" s="1" t="s">
        <v>87</v>
      </c>
      <c r="J3169" s="1" t="s">
        <v>87</v>
      </c>
      <c r="K3169" s="1" t="s">
        <v>87</v>
      </c>
      <c r="L3169" s="1">
        <v>0</v>
      </c>
      <c r="M3169" s="1" t="s">
        <v>87</v>
      </c>
      <c r="N3169" s="1" t="s">
        <v>87</v>
      </c>
      <c r="O3169" s="1">
        <v>1</v>
      </c>
      <c r="P3169" s="1">
        <v>3171</v>
      </c>
      <c r="Q3169" s="1">
        <v>8013512</v>
      </c>
      <c r="R3169" s="1">
        <v>35525.268947898985</v>
      </c>
      <c r="S3169" s="1">
        <v>46.655952453613281</v>
      </c>
      <c r="T3169" s="1">
        <v>-354.97812291581323</v>
      </c>
      <c r="U3169" s="1">
        <v>69.851434681438903</v>
      </c>
      <c r="V3169" s="1">
        <v>200.04643249511719</v>
      </c>
      <c r="W3169" s="1">
        <v>-62.417285919189453</v>
      </c>
      <c r="X3169" s="1">
        <v>-0.17569827834584459</v>
      </c>
      <c r="Y3169" s="1">
        <v>0.50530903304318997</v>
      </c>
      <c r="Z3169" s="1">
        <v>11.148807164698823</v>
      </c>
      <c r="AA3169" s="1">
        <v>47.901669080922318</v>
      </c>
      <c r="AB3169" s="1">
        <v>36.569197126054092</v>
      </c>
      <c r="AC3169" s="1">
        <v>3.8434958355337834</v>
      </c>
      <c r="AD3169" s="1">
        <v>3.1521759747785989E-2</v>
      </c>
      <c r="AE3169" s="1">
        <v>0.43869654154133664</v>
      </c>
      <c r="AF3169" s="1">
        <v>9.3269343079538665</v>
      </c>
      <c r="AG3169" s="1">
        <v>-3.4906264042361954</v>
      </c>
      <c r="AH3169" s="1">
        <v>6.123885721400633</v>
      </c>
      <c r="AI3169" s="1">
        <v>10.86326469728848</v>
      </c>
      <c r="AJ3169" s="1">
        <v>2.0004644393920898</v>
      </c>
      <c r="AK3169" s="1">
        <v>0</v>
      </c>
      <c r="AL3169" s="1">
        <v>0</v>
      </c>
      <c r="AM3169" s="1">
        <v>9.1664431816100276</v>
      </c>
    </row>
    <row r="3170" spans="5:39" x14ac:dyDescent="0.2">
      <c r="E3170" s="1" t="str">
        <f t="shared" si="49"/>
        <v>------1--1</v>
      </c>
      <c r="F3170" s="1" t="s">
        <v>87</v>
      </c>
      <c r="G3170" s="1" t="s">
        <v>87</v>
      </c>
      <c r="H3170" s="1" t="s">
        <v>87</v>
      </c>
      <c r="I3170" s="1" t="s">
        <v>87</v>
      </c>
      <c r="J3170" s="1" t="s">
        <v>87</v>
      </c>
      <c r="K3170" s="1" t="s">
        <v>87</v>
      </c>
      <c r="L3170" s="1">
        <v>1</v>
      </c>
      <c r="M3170" s="1" t="s">
        <v>87</v>
      </c>
      <c r="N3170" s="1" t="s">
        <v>87</v>
      </c>
      <c r="O3170" s="1">
        <v>1</v>
      </c>
      <c r="P3170" s="1">
        <v>1476</v>
      </c>
      <c r="Q3170" s="1">
        <v>3972030</v>
      </c>
      <c r="R3170" s="1">
        <v>32402.641809274861</v>
      </c>
      <c r="S3170" s="1">
        <v>43.362297058105469</v>
      </c>
      <c r="T3170" s="1">
        <v>-244.90508522372932</v>
      </c>
      <c r="U3170" s="1">
        <v>61.782804629343687</v>
      </c>
      <c r="V3170" s="1">
        <v>185.2374267578125</v>
      </c>
      <c r="W3170" s="1">
        <v>-5.425114631652832</v>
      </c>
      <c r="X3170" s="1">
        <v>-1.6742815797506853E-2</v>
      </c>
      <c r="Y3170" s="1">
        <v>0.71580526833885949</v>
      </c>
      <c r="Z3170" s="1">
        <v>5.0536879127297629</v>
      </c>
      <c r="AA3170" s="1">
        <v>36.296251538885663</v>
      </c>
      <c r="AB3170" s="1">
        <v>49.789477924386269</v>
      </c>
      <c r="AC3170" s="1">
        <v>8.1447773556594498</v>
      </c>
      <c r="AD3170" s="1">
        <v>0</v>
      </c>
      <c r="AE3170" s="1">
        <v>0.30410142924398859</v>
      </c>
      <c r="AF3170" s="1">
        <v>3.7245438730321774</v>
      </c>
      <c r="AG3170" s="1">
        <v>-9.8408620430489542</v>
      </c>
      <c r="AH3170" s="1">
        <v>3.3969679873224643</v>
      </c>
      <c r="AI3170" s="1">
        <v>4.8483426046752873</v>
      </c>
      <c r="AJ3170" s="1">
        <v>1.8523741960525513</v>
      </c>
      <c r="AK3170" s="1">
        <v>0</v>
      </c>
      <c r="AL3170" s="1">
        <v>0</v>
      </c>
      <c r="AM3170" s="1">
        <v>-5.9447062540776701</v>
      </c>
    </row>
    <row r="3171" spans="5:39" x14ac:dyDescent="0.2">
      <c r="E3171" s="1" t="str">
        <f t="shared" si="49"/>
        <v>------0--2</v>
      </c>
      <c r="F3171" s="1" t="s">
        <v>87</v>
      </c>
      <c r="G3171" s="1" t="s">
        <v>87</v>
      </c>
      <c r="H3171" s="1" t="s">
        <v>87</v>
      </c>
      <c r="I3171" s="1" t="s">
        <v>87</v>
      </c>
      <c r="J3171" s="1" t="s">
        <v>87</v>
      </c>
      <c r="K3171" s="1" t="s">
        <v>87</v>
      </c>
      <c r="L3171" s="1">
        <v>0</v>
      </c>
      <c r="M3171" s="1" t="s">
        <v>87</v>
      </c>
      <c r="N3171" s="1" t="s">
        <v>87</v>
      </c>
      <c r="O3171" s="1">
        <v>2</v>
      </c>
      <c r="P3171" s="1">
        <v>7473</v>
      </c>
      <c r="Q3171" s="1">
        <v>18775115</v>
      </c>
      <c r="R3171" s="1">
        <v>37712.346312477734</v>
      </c>
      <c r="S3171" s="1">
        <v>48.293460845947266</v>
      </c>
      <c r="T3171" s="1">
        <v>-295.85901899456951</v>
      </c>
      <c r="U3171" s="1">
        <v>80.07580676552567</v>
      </c>
      <c r="V3171" s="1">
        <v>207.74540710449219</v>
      </c>
      <c r="W3171" s="1">
        <v>2.2430996894836426</v>
      </c>
      <c r="X3171" s="1">
        <v>5.9479186760158622E-3</v>
      </c>
      <c r="Y3171" s="1">
        <v>0.52916852972671535</v>
      </c>
      <c r="Z3171" s="1">
        <v>5.3419912474570728</v>
      </c>
      <c r="AA3171" s="1">
        <v>38.899399550948154</v>
      </c>
      <c r="AB3171" s="1">
        <v>46.513355577316041</v>
      </c>
      <c r="AC3171" s="1">
        <v>8.2524554443474791</v>
      </c>
      <c r="AD3171" s="1">
        <v>0.46362965020453939</v>
      </c>
      <c r="AE3171" s="1">
        <v>0.37013887797757827</v>
      </c>
      <c r="AF3171" s="1">
        <v>4.4370860045331275</v>
      </c>
      <c r="AG3171" s="1">
        <v>-9.303606336261165</v>
      </c>
      <c r="AH3171" s="1">
        <v>6.4518034087568772</v>
      </c>
      <c r="AI3171" s="1">
        <v>7.4642685338387507</v>
      </c>
      <c r="AJ3171" s="1">
        <v>2.0774540901184082</v>
      </c>
      <c r="AK3171" s="1">
        <v>0</v>
      </c>
      <c r="AL3171" s="1">
        <v>0</v>
      </c>
      <c r="AM3171" s="1">
        <v>5.6684396412166729</v>
      </c>
    </row>
    <row r="3172" spans="5:39" x14ac:dyDescent="0.2">
      <c r="E3172" s="1" t="str">
        <f t="shared" si="49"/>
        <v>------1--2</v>
      </c>
      <c r="F3172" s="1" t="s">
        <v>87</v>
      </c>
      <c r="G3172" s="1" t="s">
        <v>87</v>
      </c>
      <c r="H3172" s="1" t="s">
        <v>87</v>
      </c>
      <c r="I3172" s="1" t="s">
        <v>87</v>
      </c>
      <c r="J3172" s="1" t="s">
        <v>87</v>
      </c>
      <c r="K3172" s="1" t="s">
        <v>87</v>
      </c>
      <c r="L3172" s="1">
        <v>1</v>
      </c>
      <c r="M3172" s="1" t="s">
        <v>87</v>
      </c>
      <c r="N3172" s="1" t="s">
        <v>87</v>
      </c>
      <c r="O3172" s="1">
        <v>2</v>
      </c>
      <c r="P3172" s="1">
        <v>3764</v>
      </c>
      <c r="Q3172" s="1">
        <v>10359021</v>
      </c>
      <c r="R3172" s="1">
        <v>35941.866959174382</v>
      </c>
      <c r="S3172" s="1">
        <v>47.994468688964844</v>
      </c>
      <c r="T3172" s="1">
        <v>-190.27518284564786</v>
      </c>
      <c r="U3172" s="1">
        <v>66.733507016439134</v>
      </c>
      <c r="V3172" s="1">
        <v>185.52471923828125</v>
      </c>
      <c r="W3172" s="1">
        <v>46.475902557373047</v>
      </c>
      <c r="X3172" s="1">
        <v>0.12930853761760361</v>
      </c>
      <c r="Y3172" s="1">
        <v>0.22272374966707761</v>
      </c>
      <c r="Z3172" s="1">
        <v>3.1351997452268896</v>
      </c>
      <c r="AA3172" s="1">
        <v>27.133008032322749</v>
      </c>
      <c r="AB3172" s="1">
        <v>56.519858392023728</v>
      </c>
      <c r="AC3172" s="1">
        <v>12.72348999002898</v>
      </c>
      <c r="AD3172" s="1">
        <v>0.26572009073058156</v>
      </c>
      <c r="AE3172" s="1">
        <v>8.3000121343513061E-2</v>
      </c>
      <c r="AF3172" s="1">
        <v>2.3322088062182713</v>
      </c>
      <c r="AG3172" s="1">
        <v>-15.842794783775135</v>
      </c>
      <c r="AH3172" s="1">
        <v>3.6852595919914624</v>
      </c>
      <c r="AI3172" s="1">
        <v>3.917107009096978</v>
      </c>
      <c r="AJ3172" s="1">
        <v>1.8552472591400146</v>
      </c>
      <c r="AK3172" s="1">
        <v>0</v>
      </c>
      <c r="AL3172" s="1">
        <v>0</v>
      </c>
      <c r="AM3172" s="1">
        <v>-7.2667170769982583</v>
      </c>
    </row>
    <row r="3173" spans="5:39" x14ac:dyDescent="0.2">
      <c r="E3173" s="1" t="str">
        <f t="shared" si="49"/>
        <v>00--------</v>
      </c>
      <c r="F3173" s="1">
        <v>0</v>
      </c>
      <c r="G3173" s="1">
        <v>0</v>
      </c>
      <c r="H3173" s="1" t="s">
        <v>87</v>
      </c>
      <c r="I3173" s="1" t="s">
        <v>87</v>
      </c>
      <c r="J3173" s="1" t="s">
        <v>87</v>
      </c>
      <c r="K3173" s="1" t="s">
        <v>87</v>
      </c>
      <c r="L3173" s="1" t="s">
        <v>87</v>
      </c>
      <c r="M3173" s="1" t="s">
        <v>87</v>
      </c>
      <c r="N3173" s="1" t="s">
        <v>87</v>
      </c>
      <c r="O3173" s="1" t="s">
        <v>87</v>
      </c>
      <c r="P3173" s="1">
        <v>4350</v>
      </c>
      <c r="Q3173" s="1">
        <v>18491976</v>
      </c>
      <c r="R3173" s="1">
        <v>22193.657357401753</v>
      </c>
      <c r="S3173" s="1">
        <v>39.832363128662109</v>
      </c>
      <c r="T3173" s="1">
        <v>-181.89011349947114</v>
      </c>
      <c r="U3173" s="1">
        <v>53.749249670710917</v>
      </c>
      <c r="V3173" s="1">
        <v>110.46624755859375</v>
      </c>
      <c r="W3173" s="1">
        <v>-18.421979904174805</v>
      </c>
      <c r="X3173" s="1">
        <v>-8.3005606545650923E-2</v>
      </c>
      <c r="Y3173" s="1">
        <v>0.65234239975219521</v>
      </c>
      <c r="Z3173" s="1">
        <v>8.689428322857438</v>
      </c>
      <c r="AA3173" s="1">
        <v>37.803455942188116</v>
      </c>
      <c r="AB3173" s="1">
        <v>42.749785095978929</v>
      </c>
      <c r="AC3173" s="1">
        <v>9.7639322049736599</v>
      </c>
      <c r="AD3173" s="1">
        <v>0.34105603424966591</v>
      </c>
      <c r="AE3173" s="1">
        <v>0.428429065666103</v>
      </c>
      <c r="AF3173" s="1">
        <v>7.3496147734563353</v>
      </c>
      <c r="AG3173" s="1">
        <v>-6.2919129224537436</v>
      </c>
      <c r="AH3173" s="1">
        <v>2.2724807686960995</v>
      </c>
      <c r="AI3173" s="1">
        <v>8.0511814768036576</v>
      </c>
      <c r="AJ3173" s="1">
        <v>1.1046624183654785</v>
      </c>
      <c r="AK3173" s="1">
        <v>0</v>
      </c>
      <c r="AL3173" s="1">
        <v>0</v>
      </c>
      <c r="AM3173" s="1">
        <v>-4.779113109808268</v>
      </c>
    </row>
    <row r="3174" spans="5:39" x14ac:dyDescent="0.2">
      <c r="E3174" s="1" t="str">
        <f t="shared" si="49"/>
        <v>01--------</v>
      </c>
      <c r="F3174" s="1">
        <v>0</v>
      </c>
      <c r="G3174" s="1">
        <v>1</v>
      </c>
      <c r="H3174" s="1" t="s">
        <v>87</v>
      </c>
      <c r="I3174" s="1" t="s">
        <v>87</v>
      </c>
      <c r="J3174" s="1" t="s">
        <v>87</v>
      </c>
      <c r="K3174" s="1" t="s">
        <v>87</v>
      </c>
      <c r="L3174" s="1" t="s">
        <v>87</v>
      </c>
      <c r="M3174" s="1" t="s">
        <v>87</v>
      </c>
      <c r="N3174" s="1" t="s">
        <v>87</v>
      </c>
      <c r="O3174" s="1" t="s">
        <v>87</v>
      </c>
      <c r="P3174" s="1">
        <v>1418</v>
      </c>
      <c r="Q3174" s="1">
        <v>1799088</v>
      </c>
      <c r="R3174" s="1">
        <v>29648.868412498003</v>
      </c>
      <c r="S3174" s="1">
        <v>34.804828643798828</v>
      </c>
      <c r="T3174" s="1">
        <v>-219.40431020781668</v>
      </c>
      <c r="U3174" s="1">
        <v>77.580248884577543</v>
      </c>
      <c r="V3174" s="1">
        <v>259.51748657226563</v>
      </c>
      <c r="W3174" s="1">
        <v>72.735366821289063</v>
      </c>
      <c r="X3174" s="1">
        <v>0.24532257288655454</v>
      </c>
      <c r="Y3174" s="1">
        <v>0.11222352658680398</v>
      </c>
      <c r="Z3174" s="1">
        <v>1.4575162526791352</v>
      </c>
      <c r="AA3174" s="1">
        <v>23.459775174977544</v>
      </c>
      <c r="AB3174" s="1">
        <v>65.775214997821124</v>
      </c>
      <c r="AC3174" s="1">
        <v>9.1691457004882473</v>
      </c>
      <c r="AD3174" s="1">
        <v>2.6124347447151003E-2</v>
      </c>
      <c r="AE3174" s="1">
        <v>0.11222352658680398</v>
      </c>
      <c r="AF3174" s="1">
        <v>1.3868693471358822</v>
      </c>
      <c r="AG3174" s="1">
        <v>-64.422797218781469</v>
      </c>
      <c r="AH3174" s="1">
        <v>2.607405439051671</v>
      </c>
      <c r="AI3174" s="1">
        <v>5.5066594355390075</v>
      </c>
      <c r="AJ3174" s="1">
        <v>2.5951747894287109</v>
      </c>
      <c r="AK3174" s="1">
        <v>0</v>
      </c>
      <c r="AL3174" s="1">
        <v>0</v>
      </c>
      <c r="AM3174" s="1">
        <v>11.350671990755135</v>
      </c>
    </row>
    <row r="3175" spans="5:39" x14ac:dyDescent="0.2">
      <c r="E3175" s="1" t="str">
        <f t="shared" si="49"/>
        <v>10--------</v>
      </c>
      <c r="F3175" s="1">
        <v>1</v>
      </c>
      <c r="G3175" s="1">
        <v>0</v>
      </c>
      <c r="H3175" s="1" t="s">
        <v>87</v>
      </c>
      <c r="I3175" s="1" t="s">
        <v>87</v>
      </c>
      <c r="J3175" s="1" t="s">
        <v>87</v>
      </c>
      <c r="K3175" s="1" t="s">
        <v>87</v>
      </c>
      <c r="L3175" s="1" t="s">
        <v>87</v>
      </c>
      <c r="M3175" s="1" t="s">
        <v>87</v>
      </c>
      <c r="N3175" s="1" t="s">
        <v>87</v>
      </c>
      <c r="O3175" s="1" t="s">
        <v>87</v>
      </c>
      <c r="P3175" s="1">
        <v>5133</v>
      </c>
      <c r="Q3175" s="1">
        <v>14149275</v>
      </c>
      <c r="R3175" s="1">
        <v>44740.708793566053</v>
      </c>
      <c r="S3175" s="1">
        <v>53.888999938964844</v>
      </c>
      <c r="T3175" s="1">
        <v>-343.36868932728152</v>
      </c>
      <c r="U3175" s="1">
        <v>85.342151585567549</v>
      </c>
      <c r="V3175" s="1">
        <v>218.47242736816406</v>
      </c>
      <c r="W3175" s="1">
        <v>-26.38142204284668</v>
      </c>
      <c r="X3175" s="1">
        <v>-5.8965141040949409E-2</v>
      </c>
      <c r="Y3175" s="1">
        <v>0.40181564073070886</v>
      </c>
      <c r="Z3175" s="1">
        <v>4.8502697134658845</v>
      </c>
      <c r="AA3175" s="1">
        <v>43.295172367488796</v>
      </c>
      <c r="AB3175" s="1">
        <v>44.317231801629411</v>
      </c>
      <c r="AC3175" s="1">
        <v>6.7929699578246945</v>
      </c>
      <c r="AD3175" s="1">
        <v>0.34254051886050696</v>
      </c>
      <c r="AE3175" s="1">
        <v>0.26657196216767293</v>
      </c>
      <c r="AF3175" s="1">
        <v>3.6762448959398979</v>
      </c>
      <c r="AG3175" s="1">
        <v>-4.4351974816956021</v>
      </c>
      <c r="AH3175" s="1">
        <v>7.1977156826575825</v>
      </c>
      <c r="AI3175" s="1">
        <v>6.9463542938466185</v>
      </c>
      <c r="AJ3175" s="1">
        <v>2.1847243309020996</v>
      </c>
      <c r="AK3175" s="1">
        <v>0</v>
      </c>
      <c r="AL3175" s="1">
        <v>0</v>
      </c>
      <c r="AM3175" s="1">
        <v>3.463813784160386</v>
      </c>
    </row>
    <row r="3176" spans="5:39" x14ac:dyDescent="0.2">
      <c r="E3176" s="1" t="str">
        <f t="shared" si="49"/>
        <v>11--------</v>
      </c>
      <c r="F3176" s="1">
        <v>1</v>
      </c>
      <c r="G3176" s="1">
        <v>1</v>
      </c>
      <c r="H3176" s="1" t="s">
        <v>87</v>
      </c>
      <c r="I3176" s="1" t="s">
        <v>87</v>
      </c>
      <c r="J3176" s="1" t="s">
        <v>87</v>
      </c>
      <c r="K3176" s="1" t="s">
        <v>87</v>
      </c>
      <c r="L3176" s="1" t="s">
        <v>87</v>
      </c>
      <c r="M3176" s="1" t="s">
        <v>87</v>
      </c>
      <c r="N3176" s="1" t="s">
        <v>87</v>
      </c>
      <c r="O3176" s="1" t="s">
        <v>87</v>
      </c>
      <c r="P3176" s="1">
        <v>4983</v>
      </c>
      <c r="Q3176" s="1">
        <v>6679339</v>
      </c>
      <c r="R3176" s="1">
        <v>59432.308034359579</v>
      </c>
      <c r="S3176" s="1">
        <v>58.137344360351563</v>
      </c>
      <c r="T3176" s="1">
        <v>-408.21258314299837</v>
      </c>
      <c r="U3176" s="1">
        <v>98.640246172017541</v>
      </c>
      <c r="V3176" s="1">
        <v>383.31353759765625</v>
      </c>
      <c r="W3176" s="1">
        <v>87.569801330566406</v>
      </c>
      <c r="X3176" s="1">
        <v>0.14734376676056349</v>
      </c>
      <c r="Y3176" s="1">
        <v>0.17733790723902471</v>
      </c>
      <c r="Z3176" s="1">
        <v>1.5351668780398779</v>
      </c>
      <c r="AA3176" s="1">
        <v>27.784246315391385</v>
      </c>
      <c r="AB3176" s="1">
        <v>61.933808120833511</v>
      </c>
      <c r="AC3176" s="1">
        <v>8.4931757468815405</v>
      </c>
      <c r="AD3176" s="1">
        <v>7.6265031614655282E-2</v>
      </c>
      <c r="AE3176" s="1">
        <v>9.5278889123609392E-2</v>
      </c>
      <c r="AF3176" s="1">
        <v>0.98535199366284609</v>
      </c>
      <c r="AG3176" s="1">
        <v>-16.595272327217565</v>
      </c>
      <c r="AH3176" s="1">
        <v>10.977082117406104</v>
      </c>
      <c r="AI3176" s="1">
        <v>4.4847942984782412</v>
      </c>
      <c r="AJ3176" s="1">
        <v>3.8331353664398193</v>
      </c>
      <c r="AK3176" s="1">
        <v>0</v>
      </c>
      <c r="AL3176" s="1">
        <v>0</v>
      </c>
      <c r="AM3176" s="1">
        <v>14.962006803362458</v>
      </c>
    </row>
    <row r="3177" spans="5:39" x14ac:dyDescent="0.2">
      <c r="E3177" s="1" t="str">
        <f t="shared" si="49"/>
        <v>0---0-----</v>
      </c>
      <c r="F3177" s="1">
        <v>0</v>
      </c>
      <c r="G3177" s="1" t="s">
        <v>87</v>
      </c>
      <c r="H3177" s="1" t="s">
        <v>87</v>
      </c>
      <c r="I3177" s="1" t="s">
        <v>87</v>
      </c>
      <c r="J3177" s="1">
        <v>0</v>
      </c>
      <c r="K3177" s="1" t="s">
        <v>87</v>
      </c>
      <c r="L3177" s="1" t="s">
        <v>87</v>
      </c>
      <c r="M3177" s="1" t="s">
        <v>87</v>
      </c>
      <c r="N3177" s="1" t="s">
        <v>87</v>
      </c>
      <c r="O3177" s="1" t="s">
        <v>87</v>
      </c>
      <c r="P3177" s="1">
        <v>2220</v>
      </c>
      <c r="Q3177" s="1">
        <v>8223483</v>
      </c>
      <c r="R3177" s="1">
        <v>16783.672683064779</v>
      </c>
      <c r="S3177" s="1">
        <v>26.771936416625977</v>
      </c>
      <c r="T3177" s="1">
        <v>-79.691370703799052</v>
      </c>
      <c r="U3177" s="1">
        <v>49.461964492890409</v>
      </c>
      <c r="V3177" s="1">
        <v>117.46453094482422</v>
      </c>
      <c r="W3177" s="1">
        <v>70.139152526855469</v>
      </c>
      <c r="X3177" s="1">
        <v>0.41790109859344404</v>
      </c>
      <c r="Y3177" s="1">
        <v>2.126836037722702E-2</v>
      </c>
      <c r="Z3177" s="1">
        <v>1.9876857531048584</v>
      </c>
      <c r="AA3177" s="1">
        <v>13.674777463515156</v>
      </c>
      <c r="AB3177" s="1">
        <v>67.422587241926564</v>
      </c>
      <c r="AC3177" s="1">
        <v>16.496525863797615</v>
      </c>
      <c r="AD3177" s="1">
        <v>0.39715531727857895</v>
      </c>
      <c r="AE3177" s="1">
        <v>2.126836037722702E-2</v>
      </c>
      <c r="AF3177" s="1">
        <v>1.7360040751589076</v>
      </c>
      <c r="AG3177" s="1">
        <v>-21.011517965598269</v>
      </c>
      <c r="AH3177" s="1">
        <v>0</v>
      </c>
      <c r="AI3177" s="1">
        <v>1.1558759172241677</v>
      </c>
      <c r="AJ3177" s="1">
        <v>1.1746453046798706</v>
      </c>
      <c r="AK3177" s="1">
        <v>0</v>
      </c>
      <c r="AL3177" s="1">
        <v>0</v>
      </c>
      <c r="AM3177" s="1">
        <v>2.7596659029798856</v>
      </c>
    </row>
    <row r="3178" spans="5:39" x14ac:dyDescent="0.2">
      <c r="E3178" s="1" t="str">
        <f t="shared" si="49"/>
        <v>0---1-----</v>
      </c>
      <c r="F3178" s="1">
        <v>0</v>
      </c>
      <c r="G3178" s="1" t="s">
        <v>87</v>
      </c>
      <c r="H3178" s="1" t="s">
        <v>87</v>
      </c>
      <c r="I3178" s="1" t="s">
        <v>87</v>
      </c>
      <c r="J3178" s="1">
        <v>1</v>
      </c>
      <c r="K3178" s="1" t="s">
        <v>87</v>
      </c>
      <c r="L3178" s="1" t="s">
        <v>87</v>
      </c>
      <c r="M3178" s="1" t="s">
        <v>87</v>
      </c>
      <c r="N3178" s="1" t="s">
        <v>87</v>
      </c>
      <c r="O3178" s="1" t="s">
        <v>87</v>
      </c>
      <c r="P3178" s="1">
        <v>3548</v>
      </c>
      <c r="Q3178" s="1">
        <v>12067581</v>
      </c>
      <c r="R3178" s="1">
        <v>26991.760452492796</v>
      </c>
      <c r="S3178" s="1">
        <v>47.982894897460938</v>
      </c>
      <c r="T3178" s="1">
        <v>-257.12648151135386</v>
      </c>
      <c r="U3178" s="1">
        <v>60.223660862948861</v>
      </c>
      <c r="V3178" s="1">
        <v>127.91846466064453</v>
      </c>
      <c r="W3178" s="1">
        <v>-65.182044982910156</v>
      </c>
      <c r="X3178" s="1">
        <v>-0.24148867613742597</v>
      </c>
      <c r="Y3178" s="1">
        <v>1.0018660740706857</v>
      </c>
      <c r="Z3178" s="1">
        <v>12.178182189123072</v>
      </c>
      <c r="AA3178" s="1">
        <v>52.107584776103842</v>
      </c>
      <c r="AB3178" s="1">
        <v>29.369175147861032</v>
      </c>
      <c r="AC3178" s="1">
        <v>5.0873161738048411</v>
      </c>
      <c r="AD3178" s="1">
        <v>0.25587563903652272</v>
      </c>
      <c r="AE3178" s="1">
        <v>0.65874842688025048</v>
      </c>
      <c r="AF3178" s="1">
        <v>10.286071417295645</v>
      </c>
      <c r="AG3178" s="1">
        <v>-4.9276104134765202</v>
      </c>
      <c r="AH3178" s="1">
        <v>3.8710004657704316</v>
      </c>
      <c r="AI3178" s="1">
        <v>12.370656024257102</v>
      </c>
      <c r="AJ3178" s="1">
        <v>1.2791845798492432</v>
      </c>
      <c r="AK3178" s="1">
        <v>0</v>
      </c>
      <c r="AL3178" s="1">
        <v>0</v>
      </c>
      <c r="AM3178" s="1">
        <v>-7.5117335277211694</v>
      </c>
    </row>
    <row r="3179" spans="5:39" x14ac:dyDescent="0.2">
      <c r="E3179" s="1" t="str">
        <f t="shared" si="49"/>
        <v>1---0-----</v>
      </c>
      <c r="F3179" s="1">
        <v>1</v>
      </c>
      <c r="G3179" s="1" t="s">
        <v>87</v>
      </c>
      <c r="H3179" s="1" t="s">
        <v>87</v>
      </c>
      <c r="I3179" s="1" t="s">
        <v>87</v>
      </c>
      <c r="J3179" s="1">
        <v>0</v>
      </c>
      <c r="K3179" s="1" t="s">
        <v>87</v>
      </c>
      <c r="L3179" s="1" t="s">
        <v>87</v>
      </c>
      <c r="M3179" s="1" t="s">
        <v>87</v>
      </c>
      <c r="N3179" s="1" t="s">
        <v>87</v>
      </c>
      <c r="O3179" s="1" t="s">
        <v>87</v>
      </c>
      <c r="P3179" s="1">
        <v>923</v>
      </c>
      <c r="Q3179" s="1">
        <v>1589352</v>
      </c>
      <c r="R3179" s="1">
        <v>28916.109215240143</v>
      </c>
      <c r="S3179" s="1">
        <v>29.974445343017578</v>
      </c>
      <c r="T3179" s="1">
        <v>-88.94516975201941</v>
      </c>
      <c r="U3179" s="1">
        <v>76.961427210791442</v>
      </c>
      <c r="V3179" s="1">
        <v>247.71157836914063</v>
      </c>
      <c r="W3179" s="1">
        <v>197.17996215820313</v>
      </c>
      <c r="X3179" s="1">
        <v>0.68190350468824501</v>
      </c>
      <c r="Y3179" s="1">
        <v>0</v>
      </c>
      <c r="Z3179" s="1">
        <v>0.6324590147431155</v>
      </c>
      <c r="AA3179" s="1">
        <v>3.2131963215197139</v>
      </c>
      <c r="AB3179" s="1">
        <v>63.07860058690585</v>
      </c>
      <c r="AC3179" s="1">
        <v>30.955131399463433</v>
      </c>
      <c r="AD3179" s="1">
        <v>2.1206126773678831</v>
      </c>
      <c r="AE3179" s="1">
        <v>0</v>
      </c>
      <c r="AF3179" s="1">
        <v>0.39487791250773896</v>
      </c>
      <c r="AG3179" s="1">
        <v>-45.018549247070808</v>
      </c>
      <c r="AH3179" s="1">
        <v>4.8639319672419953E-2</v>
      </c>
      <c r="AI3179" s="1">
        <v>0.15733379884396129</v>
      </c>
      <c r="AJ3179" s="1">
        <v>2.4771158695220947</v>
      </c>
      <c r="AK3179" s="1">
        <v>0</v>
      </c>
      <c r="AL3179" s="1">
        <v>0</v>
      </c>
      <c r="AM3179" s="1">
        <v>6.2646931522524261</v>
      </c>
    </row>
    <row r="3180" spans="5:39" x14ac:dyDescent="0.2">
      <c r="E3180" s="1" t="str">
        <f t="shared" si="49"/>
        <v>1---1-----</v>
      </c>
      <c r="F3180" s="1">
        <v>1</v>
      </c>
      <c r="G3180" s="1" t="s">
        <v>87</v>
      </c>
      <c r="H3180" s="1" t="s">
        <v>87</v>
      </c>
      <c r="I3180" s="1" t="s">
        <v>87</v>
      </c>
      <c r="J3180" s="1">
        <v>1</v>
      </c>
      <c r="K3180" s="1" t="s">
        <v>87</v>
      </c>
      <c r="L3180" s="1" t="s">
        <v>87</v>
      </c>
      <c r="M3180" s="1" t="s">
        <v>87</v>
      </c>
      <c r="N3180" s="1" t="s">
        <v>87</v>
      </c>
      <c r="O3180" s="1" t="s">
        <v>87</v>
      </c>
      <c r="P3180" s="1">
        <v>9193</v>
      </c>
      <c r="Q3180" s="1">
        <v>19239262</v>
      </c>
      <c r="R3180" s="1">
        <v>51148.492562528299</v>
      </c>
      <c r="S3180" s="1">
        <v>57.339485168457031</v>
      </c>
      <c r="T3180" s="1">
        <v>-386.89857517005197</v>
      </c>
      <c r="U3180" s="1">
        <v>90.651211924964613</v>
      </c>
      <c r="V3180" s="1">
        <v>273.28524780273438</v>
      </c>
      <c r="W3180" s="1">
        <v>-5.2890777587890625</v>
      </c>
      <c r="X3180" s="1">
        <v>-1.0340632722114421E-2</v>
      </c>
      <c r="Y3180" s="1">
        <v>0.35707710618006033</v>
      </c>
      <c r="Z3180" s="1">
        <v>4.047790398613003</v>
      </c>
      <c r="AA3180" s="1">
        <v>41.22137325225885</v>
      </c>
      <c r="AB3180" s="1">
        <v>48.883345941232051</v>
      </c>
      <c r="AC3180" s="1">
        <v>5.3872024820910491</v>
      </c>
      <c r="AD3180" s="1">
        <v>0.10321081962499394</v>
      </c>
      <c r="AE3180" s="1">
        <v>0.22912521280701931</v>
      </c>
      <c r="AF3180" s="1">
        <v>3.0131145363060186</v>
      </c>
      <c r="AG3180" s="1">
        <v>-5.3042559689657729</v>
      </c>
      <c r="AH3180" s="1">
        <v>9.1003909743901836</v>
      </c>
      <c r="AI3180" s="1">
        <v>6.6526085994363884</v>
      </c>
      <c r="AJ3180" s="1">
        <v>2.7328524589538574</v>
      </c>
      <c r="AK3180" s="1">
        <v>0</v>
      </c>
      <c r="AL3180" s="1">
        <v>0</v>
      </c>
      <c r="AM3180" s="1">
        <v>7.2242878520975191</v>
      </c>
    </row>
    <row r="3181" spans="5:39" x14ac:dyDescent="0.2">
      <c r="E3181" s="1" t="str">
        <f t="shared" si="49"/>
        <v>0----0----</v>
      </c>
      <c r="F3181" s="1">
        <v>0</v>
      </c>
      <c r="G3181" s="1" t="s">
        <v>87</v>
      </c>
      <c r="H3181" s="1" t="s">
        <v>87</v>
      </c>
      <c r="I3181" s="1" t="s">
        <v>87</v>
      </c>
      <c r="J3181" s="1" t="s">
        <v>87</v>
      </c>
      <c r="K3181" s="1">
        <v>0</v>
      </c>
      <c r="L3181" s="1" t="s">
        <v>87</v>
      </c>
      <c r="M3181" s="1" t="s">
        <v>87</v>
      </c>
      <c r="N3181" s="1" t="s">
        <v>87</v>
      </c>
      <c r="O3181" s="1" t="s">
        <v>87</v>
      </c>
      <c r="P3181" s="1">
        <v>5123</v>
      </c>
      <c r="Q3181" s="1">
        <v>18438216</v>
      </c>
      <c r="R3181" s="1">
        <v>21703.704175084891</v>
      </c>
      <c r="S3181" s="1">
        <v>37.165950775146484</v>
      </c>
      <c r="T3181" s="1">
        <v>-171.49429336750705</v>
      </c>
      <c r="U3181" s="1">
        <v>55.596285631401912</v>
      </c>
      <c r="V3181" s="1">
        <v>121.97886657714844</v>
      </c>
      <c r="W3181" s="1">
        <v>3.6335079669952393</v>
      </c>
      <c r="X3181" s="1">
        <v>1.6741418596952596E-2</v>
      </c>
      <c r="Y3181" s="1">
        <v>0.373680403787438</v>
      </c>
      <c r="Z3181" s="1">
        <v>7.1340904130855174</v>
      </c>
      <c r="AA3181" s="1">
        <v>35.850675575120718</v>
      </c>
      <c r="AB3181" s="1">
        <v>46.404500305235601</v>
      </c>
      <c r="AC3181" s="1">
        <v>9.9308035007291373</v>
      </c>
      <c r="AD3181" s="1">
        <v>0.30624980204158581</v>
      </c>
      <c r="AE3181" s="1">
        <v>0.33597610528046751</v>
      </c>
      <c r="AF3181" s="1">
        <v>6.583999232897586</v>
      </c>
      <c r="AG3181" s="1">
        <v>-12.090909599844991</v>
      </c>
      <c r="AH3181" s="1">
        <v>1.9278509683808911</v>
      </c>
      <c r="AI3181" s="1">
        <v>5.7090153026639028</v>
      </c>
      <c r="AJ3181" s="1">
        <v>1.219788670539856</v>
      </c>
      <c r="AK3181" s="1">
        <v>0</v>
      </c>
      <c r="AL3181" s="1">
        <v>0</v>
      </c>
      <c r="AM3181" s="1">
        <v>2.0066912133869397</v>
      </c>
    </row>
    <row r="3182" spans="5:39" x14ac:dyDescent="0.2">
      <c r="E3182" s="1" t="str">
        <f t="shared" si="49"/>
        <v>0----1----</v>
      </c>
      <c r="F3182" s="1">
        <v>0</v>
      </c>
      <c r="G3182" s="1" t="s">
        <v>87</v>
      </c>
      <c r="H3182" s="1" t="s">
        <v>87</v>
      </c>
      <c r="I3182" s="1" t="s">
        <v>87</v>
      </c>
      <c r="J3182" s="1" t="s">
        <v>87</v>
      </c>
      <c r="K3182" s="1">
        <v>1</v>
      </c>
      <c r="L3182" s="1" t="s">
        <v>87</v>
      </c>
      <c r="M3182" s="1" t="s">
        <v>87</v>
      </c>
      <c r="N3182" s="1" t="s">
        <v>87</v>
      </c>
      <c r="O3182" s="1" t="s">
        <v>87</v>
      </c>
      <c r="P3182" s="1">
        <v>645</v>
      </c>
      <c r="Q3182" s="1">
        <v>1852848</v>
      </c>
      <c r="R3182" s="1">
        <v>34308.220101964333</v>
      </c>
      <c r="S3182" s="1">
        <v>61.484939575195313</v>
      </c>
      <c r="T3182" s="1">
        <v>-321.7675984404479</v>
      </c>
      <c r="U3182" s="1">
        <v>58.5084186423109</v>
      </c>
      <c r="V3182" s="1">
        <v>140.62745666503906</v>
      </c>
      <c r="W3182" s="1">
        <v>-149.38996887207031</v>
      </c>
      <c r="X3182" s="1">
        <v>-0.43543491451343735</v>
      </c>
      <c r="Y3182" s="1">
        <v>2.9009395266098461</v>
      </c>
      <c r="Z3182" s="1">
        <v>17.144957384523718</v>
      </c>
      <c r="AA3182" s="1">
        <v>43.308625424211812</v>
      </c>
      <c r="AB3182" s="1">
        <v>28.73802923931159</v>
      </c>
      <c r="AC3182" s="1">
        <v>7.5258197110610254</v>
      </c>
      <c r="AD3182" s="1">
        <v>0.38162871428201339</v>
      </c>
      <c r="AE3182" s="1">
        <v>1.0414237973109504</v>
      </c>
      <c r="AF3182" s="1">
        <v>9.1787345750973639</v>
      </c>
      <c r="AG3182" s="1">
        <v>-5.028696574894683</v>
      </c>
      <c r="AH3182" s="1">
        <v>6.0271965649132424</v>
      </c>
      <c r="AI3182" s="1">
        <v>28.888048157992699</v>
      </c>
      <c r="AJ3182" s="1">
        <v>1.4062745571136475</v>
      </c>
      <c r="AK3182" s="1">
        <v>0</v>
      </c>
      <c r="AL3182" s="1">
        <v>0</v>
      </c>
      <c r="AM3182" s="1">
        <v>-56.644793957781047</v>
      </c>
    </row>
    <row r="3183" spans="5:39" x14ac:dyDescent="0.2">
      <c r="E3183" s="1" t="str">
        <f t="shared" si="49"/>
        <v>1----0----</v>
      </c>
      <c r="F3183" s="1">
        <v>1</v>
      </c>
      <c r="G3183" s="1" t="s">
        <v>87</v>
      </c>
      <c r="H3183" s="1" t="s">
        <v>87</v>
      </c>
      <c r="I3183" s="1" t="s">
        <v>87</v>
      </c>
      <c r="J3183" s="1" t="s">
        <v>87</v>
      </c>
      <c r="K3183" s="1">
        <v>0</v>
      </c>
      <c r="L3183" s="1" t="s">
        <v>87</v>
      </c>
      <c r="M3183" s="1" t="s">
        <v>87</v>
      </c>
      <c r="N3183" s="1" t="s">
        <v>87</v>
      </c>
      <c r="O3183" s="1" t="s">
        <v>87</v>
      </c>
      <c r="P3183" s="1">
        <v>7790</v>
      </c>
      <c r="Q3183" s="1">
        <v>16352763</v>
      </c>
      <c r="R3183" s="1">
        <v>45166.692430096322</v>
      </c>
      <c r="S3183" s="1">
        <v>50.972846984863281</v>
      </c>
      <c r="T3183" s="1">
        <v>-330.59953705101964</v>
      </c>
      <c r="U3183" s="1">
        <v>89.076058073898281</v>
      </c>
      <c r="V3183" s="1">
        <v>263.58273315429688</v>
      </c>
      <c r="W3183" s="1">
        <v>41.435863494873047</v>
      </c>
      <c r="X3183" s="1">
        <v>9.1739866847683357E-2</v>
      </c>
      <c r="Y3183" s="1">
        <v>0.16052333174522251</v>
      </c>
      <c r="Z3183" s="1">
        <v>2.9983006541463362</v>
      </c>
      <c r="AA3183" s="1">
        <v>36.255182075347143</v>
      </c>
      <c r="AB3183" s="1">
        <v>52.23168097036568</v>
      </c>
      <c r="AC3183" s="1">
        <v>8.0768613842199031</v>
      </c>
      <c r="AD3183" s="1">
        <v>0.27745158417571392</v>
      </c>
      <c r="AE3183" s="1">
        <v>0.15566788315833843</v>
      </c>
      <c r="AF3183" s="1">
        <v>2.7460191283882729</v>
      </c>
      <c r="AG3183" s="1">
        <v>-10.090344469847288</v>
      </c>
      <c r="AH3183" s="1">
        <v>7.161572464641198</v>
      </c>
      <c r="AI3183" s="1">
        <v>3.6486053378951211</v>
      </c>
      <c r="AJ3183" s="1">
        <v>2.6358273029327393</v>
      </c>
      <c r="AK3183" s="1">
        <v>0</v>
      </c>
      <c r="AL3183" s="1">
        <v>0</v>
      </c>
      <c r="AM3183" s="1">
        <v>18.656779913118143</v>
      </c>
    </row>
    <row r="3184" spans="5:39" x14ac:dyDescent="0.2">
      <c r="E3184" s="1" t="str">
        <f t="shared" si="49"/>
        <v>1----1----</v>
      </c>
      <c r="F3184" s="1">
        <v>1</v>
      </c>
      <c r="G3184" s="1" t="s">
        <v>87</v>
      </c>
      <c r="H3184" s="1" t="s">
        <v>87</v>
      </c>
      <c r="I3184" s="1" t="s">
        <v>87</v>
      </c>
      <c r="J3184" s="1" t="s">
        <v>87</v>
      </c>
      <c r="K3184" s="1">
        <v>1</v>
      </c>
      <c r="L3184" s="1" t="s">
        <v>87</v>
      </c>
      <c r="M3184" s="1" t="s">
        <v>87</v>
      </c>
      <c r="N3184" s="1" t="s">
        <v>87</v>
      </c>
      <c r="O3184" s="1" t="s">
        <v>87</v>
      </c>
      <c r="P3184" s="1">
        <v>2326</v>
      </c>
      <c r="Q3184" s="1">
        <v>4475851</v>
      </c>
      <c r="R3184" s="1">
        <v>65108.715309275285</v>
      </c>
      <c r="S3184" s="1">
        <v>70.883148193359375</v>
      </c>
      <c r="T3184" s="1">
        <v>-486.78840320063853</v>
      </c>
      <c r="U3184" s="1">
        <v>91.544948311628147</v>
      </c>
      <c r="V3184" s="1">
        <v>299.65286254882813</v>
      </c>
      <c r="W3184" s="1">
        <v>-104.10544586181641</v>
      </c>
      <c r="X3184" s="1">
        <v>-0.15989479345015692</v>
      </c>
      <c r="Y3184" s="1">
        <v>0.94840065051316502</v>
      </c>
      <c r="Z3184" s="1">
        <v>6.6693909158280729</v>
      </c>
      <c r="AA3184" s="1">
        <v>45.869109583853444</v>
      </c>
      <c r="AB3184" s="1">
        <v>41.690686307475382</v>
      </c>
      <c r="AC3184" s="1">
        <v>4.639430579793653</v>
      </c>
      <c r="AD3184" s="1">
        <v>0.1829819625362864</v>
      </c>
      <c r="AE3184" s="1">
        <v>0.41614432652025285</v>
      </c>
      <c r="AF3184" s="1">
        <v>3.0592394608310243</v>
      </c>
      <c r="AG3184" s="1">
        <v>-1.9203686423063515</v>
      </c>
      <c r="AH3184" s="1">
        <v>12.969737830219245</v>
      </c>
      <c r="AI3184" s="1">
        <v>15.321457359669949</v>
      </c>
      <c r="AJ3184" s="1">
        <v>2.9965286254882813</v>
      </c>
      <c r="AK3184" s="1">
        <v>0</v>
      </c>
      <c r="AL3184" s="1">
        <v>0</v>
      </c>
      <c r="AM3184" s="1">
        <v>-34.88568563197046</v>
      </c>
    </row>
    <row r="3185" spans="5:39" x14ac:dyDescent="0.2">
      <c r="E3185" s="1" t="str">
        <f t="shared" si="49"/>
        <v>0-------0-</v>
      </c>
      <c r="F3185" s="1">
        <v>0</v>
      </c>
      <c r="G3185" s="1" t="s">
        <v>87</v>
      </c>
      <c r="H3185" s="1" t="s">
        <v>87</v>
      </c>
      <c r="I3185" s="1" t="s">
        <v>87</v>
      </c>
      <c r="J3185" s="1" t="s">
        <v>87</v>
      </c>
      <c r="K3185" s="1" t="s">
        <v>87</v>
      </c>
      <c r="L3185" s="1" t="s">
        <v>87</v>
      </c>
      <c r="M3185" s="1" t="s">
        <v>87</v>
      </c>
      <c r="N3185" s="1">
        <v>0</v>
      </c>
      <c r="O3185" s="1" t="s">
        <v>87</v>
      </c>
      <c r="P3185" s="1">
        <v>4413</v>
      </c>
      <c r="Q3185" s="1">
        <v>15194621</v>
      </c>
      <c r="R3185" s="1">
        <v>22506.826385306307</v>
      </c>
      <c r="S3185" s="1">
        <v>38.409473419189453</v>
      </c>
      <c r="T3185" s="1">
        <v>-156.63504172380925</v>
      </c>
      <c r="U3185" s="1">
        <v>57.198205404600635</v>
      </c>
      <c r="V3185" s="1">
        <v>124.65509796142578</v>
      </c>
      <c r="W3185" s="1">
        <v>14.363789558410645</v>
      </c>
      <c r="X3185" s="1">
        <v>6.3819702131741304E-2</v>
      </c>
      <c r="Y3185" s="1">
        <v>0.55245866283864542</v>
      </c>
      <c r="Z3185" s="1">
        <v>4.9241109732187462</v>
      </c>
      <c r="AA3185" s="1">
        <v>31.946186745954375</v>
      </c>
      <c r="AB3185" s="1">
        <v>49.628082200931502</v>
      </c>
      <c r="AC3185" s="1">
        <v>12.542912389851645</v>
      </c>
      <c r="AD3185" s="1">
        <v>0.40624902720508793</v>
      </c>
      <c r="AE3185" s="1">
        <v>0.35827152253419153</v>
      </c>
      <c r="AF3185" s="1">
        <v>4.0014291899745311</v>
      </c>
      <c r="AG3185" s="1">
        <v>-15.338729200140181</v>
      </c>
      <c r="AH3185" s="1">
        <v>2.2359223214549893</v>
      </c>
      <c r="AI3185" s="1">
        <v>6.2253630592542821</v>
      </c>
      <c r="AJ3185" s="1">
        <v>1.2465510368347168</v>
      </c>
      <c r="AK3185" s="1">
        <v>0</v>
      </c>
      <c r="AL3185" s="1">
        <v>0</v>
      </c>
      <c r="AM3185" s="1">
        <v>-3.9770298238182189</v>
      </c>
    </row>
    <row r="3186" spans="5:39" x14ac:dyDescent="0.2">
      <c r="E3186" s="1" t="str">
        <f t="shared" si="49"/>
        <v>0-------1-</v>
      </c>
      <c r="F3186" s="1">
        <v>0</v>
      </c>
      <c r="G3186" s="1" t="s">
        <v>87</v>
      </c>
      <c r="H3186" s="1" t="s">
        <v>87</v>
      </c>
      <c r="I3186" s="1" t="s">
        <v>87</v>
      </c>
      <c r="J3186" s="1" t="s">
        <v>87</v>
      </c>
      <c r="K3186" s="1" t="s">
        <v>87</v>
      </c>
      <c r="L3186" s="1" t="s">
        <v>87</v>
      </c>
      <c r="M3186" s="1" t="s">
        <v>87</v>
      </c>
      <c r="N3186" s="1">
        <v>1</v>
      </c>
      <c r="O3186" s="1" t="s">
        <v>87</v>
      </c>
      <c r="P3186" s="1">
        <v>1355</v>
      </c>
      <c r="Q3186" s="1">
        <v>5096443</v>
      </c>
      <c r="R3186" s="1">
        <v>23891.723255272729</v>
      </c>
      <c r="S3186" s="1">
        <v>42.299823760986328</v>
      </c>
      <c r="T3186" s="1">
        <v>-270.42884239069934</v>
      </c>
      <c r="U3186" s="1">
        <v>51.87902164921551</v>
      </c>
      <c r="V3186" s="1">
        <v>120.77973175048828</v>
      </c>
      <c r="W3186" s="1">
        <v>-83.990707397460938</v>
      </c>
      <c r="X3186" s="1">
        <v>-0.35154729736342816</v>
      </c>
      <c r="Y3186" s="1">
        <v>0.75947087017357007</v>
      </c>
      <c r="Z3186" s="1">
        <v>17.362482029132867</v>
      </c>
      <c r="AA3186" s="1">
        <v>50.202974898375196</v>
      </c>
      <c r="AB3186" s="1">
        <v>30.370888088025318</v>
      </c>
      <c r="AC3186" s="1">
        <v>1.2686691482667423</v>
      </c>
      <c r="AD3186" s="1">
        <v>3.5514966026305016E-2</v>
      </c>
      <c r="AE3186" s="1">
        <v>0.52597468469675812</v>
      </c>
      <c r="AF3186" s="1">
        <v>15.227051494542371</v>
      </c>
      <c r="AG3186" s="1">
        <v>0.15971676753666841</v>
      </c>
      <c r="AH3186" s="1">
        <v>2.499708014349161</v>
      </c>
      <c r="AI3186" s="1">
        <v>12.596469199889707</v>
      </c>
      <c r="AJ3186" s="1">
        <v>1.2077972888946533</v>
      </c>
      <c r="AK3186" s="1">
        <v>0</v>
      </c>
      <c r="AL3186" s="1">
        <v>0</v>
      </c>
      <c r="AM3186" s="1">
        <v>-1.4765055311600022</v>
      </c>
    </row>
    <row r="3187" spans="5:39" x14ac:dyDescent="0.2">
      <c r="E3187" s="1" t="str">
        <f t="shared" si="49"/>
        <v>1-------0-</v>
      </c>
      <c r="F3187" s="1">
        <v>1</v>
      </c>
      <c r="G3187" s="1" t="s">
        <v>87</v>
      </c>
      <c r="H3187" s="1" t="s">
        <v>87</v>
      </c>
      <c r="I3187" s="1" t="s">
        <v>87</v>
      </c>
      <c r="J3187" s="1" t="s">
        <v>87</v>
      </c>
      <c r="K3187" s="1" t="s">
        <v>87</v>
      </c>
      <c r="L3187" s="1" t="s">
        <v>87</v>
      </c>
      <c r="M3187" s="1" t="s">
        <v>87</v>
      </c>
      <c r="N3187" s="1">
        <v>0</v>
      </c>
      <c r="O3187" s="1" t="s">
        <v>87</v>
      </c>
      <c r="P3187" s="1">
        <v>7652</v>
      </c>
      <c r="Q3187" s="1">
        <v>15635978</v>
      </c>
      <c r="R3187" s="1">
        <v>50208.366293966261</v>
      </c>
      <c r="S3187" s="1">
        <v>55.531257629394531</v>
      </c>
      <c r="T3187" s="1">
        <v>-332.11560613420443</v>
      </c>
      <c r="U3187" s="1">
        <v>91.500766247832019</v>
      </c>
      <c r="V3187" s="1">
        <v>273.4715576171875</v>
      </c>
      <c r="W3187" s="1">
        <v>41.837078094482422</v>
      </c>
      <c r="X3187" s="1">
        <v>8.3326905817905791E-2</v>
      </c>
      <c r="Y3187" s="1">
        <v>0.17942593677223131</v>
      </c>
      <c r="Z3187" s="1">
        <v>2.207191644807891</v>
      </c>
      <c r="AA3187" s="1">
        <v>34.321454020976496</v>
      </c>
      <c r="AB3187" s="1">
        <v>53.522913629067524</v>
      </c>
      <c r="AC3187" s="1">
        <v>9.4264650410738611</v>
      </c>
      <c r="AD3187" s="1">
        <v>0.34254972730199545</v>
      </c>
      <c r="AE3187" s="1">
        <v>0.11574587787217404</v>
      </c>
      <c r="AF3187" s="1">
        <v>1.4468298689087438</v>
      </c>
      <c r="AG3187" s="1">
        <v>-10.217416280111964</v>
      </c>
      <c r="AH3187" s="1">
        <v>8.3909696616530507</v>
      </c>
      <c r="AI3187" s="1">
        <v>3.8979138212273607</v>
      </c>
      <c r="AJ3187" s="1">
        <v>2.7347157001495361</v>
      </c>
      <c r="AK3187" s="1">
        <v>0</v>
      </c>
      <c r="AL3187" s="1">
        <v>0</v>
      </c>
      <c r="AM3187" s="1">
        <v>6.908890860254286</v>
      </c>
    </row>
    <row r="3188" spans="5:39" x14ac:dyDescent="0.2">
      <c r="E3188" s="1" t="str">
        <f t="shared" si="49"/>
        <v>1-------1-</v>
      </c>
      <c r="F3188" s="1">
        <v>1</v>
      </c>
      <c r="G3188" s="1" t="s">
        <v>87</v>
      </c>
      <c r="H3188" s="1" t="s">
        <v>87</v>
      </c>
      <c r="I3188" s="1" t="s">
        <v>87</v>
      </c>
      <c r="J3188" s="1" t="s">
        <v>87</v>
      </c>
      <c r="K3188" s="1" t="s">
        <v>87</v>
      </c>
      <c r="L3188" s="1" t="s">
        <v>87</v>
      </c>
      <c r="M3188" s="1" t="s">
        <v>87</v>
      </c>
      <c r="N3188" s="1">
        <v>1</v>
      </c>
      <c r="O3188" s="1" t="s">
        <v>87</v>
      </c>
      <c r="P3188" s="1">
        <v>2464</v>
      </c>
      <c r="Q3188" s="1">
        <v>5192636</v>
      </c>
      <c r="R3188" s="1">
        <v>47174.539971720878</v>
      </c>
      <c r="S3188" s="1">
        <v>54.408554077148438</v>
      </c>
      <c r="T3188" s="1">
        <v>-460.66312516185781</v>
      </c>
      <c r="U3188" s="1">
        <v>83.902905396796001</v>
      </c>
      <c r="V3188" s="1">
        <v>264.89669799804688</v>
      </c>
      <c r="W3188" s="1">
        <v>-85.223236083984375</v>
      </c>
      <c r="X3188" s="1">
        <v>-0.1806551502888466</v>
      </c>
      <c r="Y3188" s="1">
        <v>0.78272384199470169</v>
      </c>
      <c r="Z3188" s="1">
        <v>8.5448123072751478</v>
      </c>
      <c r="AA3188" s="1">
        <v>50.364824339699531</v>
      </c>
      <c r="AB3188" s="1">
        <v>39.257614051899651</v>
      </c>
      <c r="AC3188" s="1">
        <v>1.0500254591309692</v>
      </c>
      <c r="AD3188" s="1">
        <v>0</v>
      </c>
      <c r="AE3188" s="1">
        <v>0.50040095242570448</v>
      </c>
      <c r="AF3188" s="1">
        <v>6.92809971659866</v>
      </c>
      <c r="AG3188" s="1">
        <v>-2.6655033806955029</v>
      </c>
      <c r="AH3188" s="1">
        <v>8.4660458061095536</v>
      </c>
      <c r="AI3188" s="1">
        <v>12.959437915783623</v>
      </c>
      <c r="AJ3188" s="1">
        <v>2.6489670276641846</v>
      </c>
      <c r="AK3188" s="1">
        <v>0</v>
      </c>
      <c r="AL3188" s="1">
        <v>0</v>
      </c>
      <c r="AM3188" s="1">
        <v>7.8802950650697206</v>
      </c>
    </row>
    <row r="3189" spans="5:39" x14ac:dyDescent="0.2">
      <c r="E3189" s="1" t="str">
        <f t="shared" si="49"/>
        <v>0-0-------</v>
      </c>
      <c r="F3189" s="1">
        <v>0</v>
      </c>
      <c r="G3189" s="1" t="s">
        <v>87</v>
      </c>
      <c r="H3189" s="1">
        <v>0</v>
      </c>
      <c r="I3189" s="1" t="s">
        <v>87</v>
      </c>
      <c r="J3189" s="1" t="s">
        <v>87</v>
      </c>
      <c r="K3189" s="1" t="s">
        <v>87</v>
      </c>
      <c r="L3189" s="1" t="s">
        <v>87</v>
      </c>
      <c r="M3189" s="1" t="s">
        <v>87</v>
      </c>
      <c r="N3189" s="1" t="s">
        <v>87</v>
      </c>
      <c r="O3189" s="1" t="s">
        <v>87</v>
      </c>
      <c r="P3189" s="1">
        <v>2372</v>
      </c>
      <c r="Q3189" s="1">
        <v>10220245</v>
      </c>
      <c r="R3189" s="1">
        <v>16975.496118868683</v>
      </c>
      <c r="S3189" s="1">
        <v>28.148733139038086</v>
      </c>
      <c r="T3189" s="1">
        <v>-155.61086018486452</v>
      </c>
      <c r="U3189" s="1">
        <v>55.148774097477492</v>
      </c>
      <c r="V3189" s="1">
        <v>111.44450378417969</v>
      </c>
      <c r="W3189" s="1">
        <v>5.4230647087097168</v>
      </c>
      <c r="X3189" s="1">
        <v>3.1946428373789013E-2</v>
      </c>
      <c r="Y3189" s="1">
        <v>0.49533059138993241</v>
      </c>
      <c r="Z3189" s="1">
        <v>8.9912032441492347</v>
      </c>
      <c r="AA3189" s="1">
        <v>33.102445195785421</v>
      </c>
      <c r="AB3189" s="1">
        <v>46.23801092830945</v>
      </c>
      <c r="AC3189" s="1">
        <v>10.770925745909222</v>
      </c>
      <c r="AD3189" s="1">
        <v>0.4020842944567376</v>
      </c>
      <c r="AE3189" s="1">
        <v>0.49533059138993241</v>
      </c>
      <c r="AF3189" s="1">
        <v>8.7714629150279659</v>
      </c>
      <c r="AG3189" s="1">
        <v>-11.74695207654996</v>
      </c>
      <c r="AH3189" s="1">
        <v>1.3274762409317453</v>
      </c>
      <c r="AI3189" s="1">
        <v>7.0142157650018921</v>
      </c>
      <c r="AJ3189" s="1">
        <v>1.1144449710845947</v>
      </c>
      <c r="AK3189" s="1">
        <v>0</v>
      </c>
      <c r="AL3189" s="1">
        <v>0</v>
      </c>
      <c r="AM3189" s="1">
        <v>-2.1540898506865735</v>
      </c>
    </row>
    <row r="3190" spans="5:39" x14ac:dyDescent="0.2">
      <c r="E3190" s="1" t="str">
        <f t="shared" si="49"/>
        <v>0-1-------</v>
      </c>
      <c r="F3190" s="1">
        <v>0</v>
      </c>
      <c r="G3190" s="1" t="s">
        <v>87</v>
      </c>
      <c r="H3190" s="1">
        <v>1</v>
      </c>
      <c r="I3190" s="1" t="s">
        <v>87</v>
      </c>
      <c r="J3190" s="1" t="s">
        <v>87</v>
      </c>
      <c r="K3190" s="1" t="s">
        <v>87</v>
      </c>
      <c r="L3190" s="1" t="s">
        <v>87</v>
      </c>
      <c r="M3190" s="1" t="s">
        <v>87</v>
      </c>
      <c r="N3190" s="1" t="s">
        <v>87</v>
      </c>
      <c r="O3190" s="1" t="s">
        <v>87</v>
      </c>
      <c r="P3190" s="1">
        <v>3396</v>
      </c>
      <c r="Q3190" s="1">
        <v>10070819</v>
      </c>
      <c r="R3190" s="1">
        <v>28821.069393503534</v>
      </c>
      <c r="S3190" s="1">
        <v>50.791213989257813</v>
      </c>
      <c r="T3190" s="1">
        <v>-215.26095934825054</v>
      </c>
      <c r="U3190" s="1">
        <v>56.586216772258275</v>
      </c>
      <c r="V3190" s="1">
        <v>136.10054016113281</v>
      </c>
      <c r="W3190" s="1">
        <v>-26.336145401000977</v>
      </c>
      <c r="X3190" s="1">
        <v>-9.137809926975618E-2</v>
      </c>
      <c r="Y3190" s="1">
        <v>0.71519506010385048</v>
      </c>
      <c r="Z3190" s="1">
        <v>7.0912405435943198</v>
      </c>
      <c r="AA3190" s="1">
        <v>40.011810360210028</v>
      </c>
      <c r="AB3190" s="1">
        <v>43.323149785533829</v>
      </c>
      <c r="AC3190" s="1">
        <v>8.6357425349417962</v>
      </c>
      <c r="AD3190" s="1">
        <v>0.22286171561617779</v>
      </c>
      <c r="AE3190" s="1">
        <v>0.30404677117124235</v>
      </c>
      <c r="AF3190" s="1">
        <v>4.8414632414702323</v>
      </c>
      <c r="AG3190" s="1">
        <v>-11.140649429019982</v>
      </c>
      <c r="AH3190" s="1">
        <v>3.2913389921634919</v>
      </c>
      <c r="AI3190" s="1">
        <v>8.6489704511699657</v>
      </c>
      <c r="AJ3190" s="1">
        <v>1.361005425453186</v>
      </c>
      <c r="AK3190" s="1">
        <v>0</v>
      </c>
      <c r="AL3190" s="1">
        <v>0</v>
      </c>
      <c r="AM3190" s="1">
        <v>-4.5616013088236338</v>
      </c>
    </row>
    <row r="3191" spans="5:39" x14ac:dyDescent="0.2">
      <c r="E3191" s="1" t="str">
        <f t="shared" si="49"/>
        <v>1-0-------</v>
      </c>
      <c r="F3191" s="1">
        <v>1</v>
      </c>
      <c r="G3191" s="1" t="s">
        <v>87</v>
      </c>
      <c r="H3191" s="1">
        <v>0</v>
      </c>
      <c r="I3191" s="1" t="s">
        <v>87</v>
      </c>
      <c r="J3191" s="1" t="s">
        <v>87</v>
      </c>
      <c r="K3191" s="1" t="s">
        <v>87</v>
      </c>
      <c r="L3191" s="1" t="s">
        <v>87</v>
      </c>
      <c r="M3191" s="1" t="s">
        <v>87</v>
      </c>
      <c r="N3191" s="1" t="s">
        <v>87</v>
      </c>
      <c r="O3191" s="1" t="s">
        <v>87</v>
      </c>
      <c r="P3191" s="1">
        <v>2351</v>
      </c>
      <c r="Q3191" s="1">
        <v>6132276</v>
      </c>
      <c r="R3191" s="1">
        <v>29630.557369694772</v>
      </c>
      <c r="S3191" s="1">
        <v>33.423557281494141</v>
      </c>
      <c r="T3191" s="1">
        <v>-273.50542199001484</v>
      </c>
      <c r="U3191" s="1">
        <v>85.684735708316566</v>
      </c>
      <c r="V3191" s="1">
        <v>223.10568237304688</v>
      </c>
      <c r="W3191" s="1">
        <v>34.815013885498047</v>
      </c>
      <c r="X3191" s="1">
        <v>0.11749699288851642</v>
      </c>
      <c r="Y3191" s="1">
        <v>0.16638194366985437</v>
      </c>
      <c r="Z3191" s="1">
        <v>5.1350102311115808</v>
      </c>
      <c r="AA3191" s="1">
        <v>35.167448431870973</v>
      </c>
      <c r="AB3191" s="1">
        <v>47.323163536670556</v>
      </c>
      <c r="AC3191" s="1">
        <v>11.544897848694351</v>
      </c>
      <c r="AD3191" s="1">
        <v>0.66309800798268048</v>
      </c>
      <c r="AE3191" s="1">
        <v>0.16638194366985437</v>
      </c>
      <c r="AF3191" s="1">
        <v>5.0882576061481899</v>
      </c>
      <c r="AG3191" s="1">
        <v>-12.723470655942977</v>
      </c>
      <c r="AH3191" s="1">
        <v>4.4888234063227781</v>
      </c>
      <c r="AI3191" s="1">
        <v>4.7092444538505402</v>
      </c>
      <c r="AJ3191" s="1">
        <v>2.2310566902160645</v>
      </c>
      <c r="AK3191" s="1">
        <v>0</v>
      </c>
      <c r="AL3191" s="1">
        <v>0</v>
      </c>
      <c r="AM3191" s="1">
        <v>3.0554233843155991</v>
      </c>
    </row>
    <row r="3192" spans="5:39" x14ac:dyDescent="0.2">
      <c r="E3192" s="1" t="str">
        <f t="shared" si="49"/>
        <v>1-1-------</v>
      </c>
      <c r="F3192" s="1">
        <v>1</v>
      </c>
      <c r="G3192" s="1" t="s">
        <v>87</v>
      </c>
      <c r="H3192" s="1">
        <v>1</v>
      </c>
      <c r="I3192" s="1" t="s">
        <v>87</v>
      </c>
      <c r="J3192" s="1" t="s">
        <v>87</v>
      </c>
      <c r="K3192" s="1" t="s">
        <v>87</v>
      </c>
      <c r="L3192" s="1" t="s">
        <v>87</v>
      </c>
      <c r="M3192" s="1" t="s">
        <v>87</v>
      </c>
      <c r="N3192" s="1" t="s">
        <v>87</v>
      </c>
      <c r="O3192" s="1" t="s">
        <v>87</v>
      </c>
      <c r="P3192" s="1">
        <v>7765</v>
      </c>
      <c r="Q3192" s="1">
        <v>14696338</v>
      </c>
      <c r="R3192" s="1">
        <v>57722.840173122735</v>
      </c>
      <c r="S3192" s="1">
        <v>64.359352111816406</v>
      </c>
      <c r="T3192" s="1">
        <v>-401.9911289070659</v>
      </c>
      <c r="U3192" s="1">
        <v>91.243054341278111</v>
      </c>
      <c r="V3192" s="1">
        <v>291.457763671875</v>
      </c>
      <c r="W3192" s="1">
        <v>-0.12689316272735596</v>
      </c>
      <c r="X3192" s="1">
        <v>-2.1983180721318828E-4</v>
      </c>
      <c r="Y3192" s="1">
        <v>0.39803112857094058</v>
      </c>
      <c r="Z3192" s="1">
        <v>3.2247761313056351</v>
      </c>
      <c r="AA3192" s="1">
        <v>39.637030667095438</v>
      </c>
      <c r="AB3192" s="1">
        <v>51.069518134381511</v>
      </c>
      <c r="AC3192" s="1">
        <v>5.5828805788217446</v>
      </c>
      <c r="AD3192" s="1">
        <v>8.7763359824740012E-2</v>
      </c>
      <c r="AE3192" s="1">
        <v>0.23052681559174809</v>
      </c>
      <c r="AF3192" s="1">
        <v>1.8640766155487172</v>
      </c>
      <c r="AG3192" s="1">
        <v>-6.5034199241134765</v>
      </c>
      <c r="AH3192" s="1">
        <v>10.045727528578658</v>
      </c>
      <c r="AI3192" s="1">
        <v>6.7610687691987756</v>
      </c>
      <c r="AJ3192" s="1">
        <v>2.9145777225494385</v>
      </c>
      <c r="AK3192" s="1">
        <v>0</v>
      </c>
      <c r="AL3192" s="1">
        <v>0</v>
      </c>
      <c r="AM3192" s="1">
        <v>8.8600350544035358</v>
      </c>
    </row>
    <row r="3193" spans="5:39" x14ac:dyDescent="0.2">
      <c r="E3193" s="1" t="str">
        <f t="shared" si="49"/>
        <v>0--1------</v>
      </c>
      <c r="F3193" s="1">
        <v>0</v>
      </c>
      <c r="G3193" s="1" t="s">
        <v>87</v>
      </c>
      <c r="H3193" s="1" t="s">
        <v>87</v>
      </c>
      <c r="I3193" s="1">
        <v>1</v>
      </c>
      <c r="J3193" s="1" t="s">
        <v>87</v>
      </c>
      <c r="K3193" s="1" t="s">
        <v>87</v>
      </c>
      <c r="L3193" s="1" t="s">
        <v>87</v>
      </c>
      <c r="M3193" s="1" t="s">
        <v>87</v>
      </c>
      <c r="N3193" s="1" t="s">
        <v>87</v>
      </c>
      <c r="O3193" s="1" t="s">
        <v>87</v>
      </c>
      <c r="P3193" s="1">
        <v>2641</v>
      </c>
      <c r="Q3193" s="1">
        <v>9191940</v>
      </c>
      <c r="R3193" s="1">
        <v>12890.549507687711</v>
      </c>
      <c r="S3193" s="1">
        <v>14.164664268493652</v>
      </c>
      <c r="T3193" s="1">
        <v>-124.93510932719218</v>
      </c>
      <c r="U3193" s="1">
        <v>52.080194736170526</v>
      </c>
      <c r="V3193" s="1">
        <v>124.04792785644531</v>
      </c>
      <c r="W3193" s="1">
        <v>42.181373596191406</v>
      </c>
      <c r="X3193" s="1">
        <v>0.32722711759522072</v>
      </c>
      <c r="Y3193" s="1">
        <v>0.58117220086292987</v>
      </c>
      <c r="Z3193" s="1">
        <v>7.7915978563828743</v>
      </c>
      <c r="AA3193" s="1">
        <v>21.197744980928945</v>
      </c>
      <c r="AB3193" s="1">
        <v>52.649734441260499</v>
      </c>
      <c r="AC3193" s="1">
        <v>17.165440592519097</v>
      </c>
      <c r="AD3193" s="1">
        <v>0.61430992804565743</v>
      </c>
      <c r="AE3193" s="1">
        <v>0.58117220086292987</v>
      </c>
      <c r="AF3193" s="1">
        <v>7.7915978563828743</v>
      </c>
      <c r="AG3193" s="1">
        <v>-22.478291572749715</v>
      </c>
      <c r="AH3193" s="1">
        <v>0.87380316251391799</v>
      </c>
      <c r="AI3193" s="1">
        <v>6.6371911379200554</v>
      </c>
      <c r="AJ3193" s="1">
        <v>1.2404792308807373</v>
      </c>
      <c r="AK3193" s="1">
        <v>0</v>
      </c>
      <c r="AL3193" s="1">
        <v>0</v>
      </c>
      <c r="AM3193" s="1">
        <v>5.9556594276579862</v>
      </c>
    </row>
    <row r="3194" spans="5:39" x14ac:dyDescent="0.2">
      <c r="E3194" s="1" t="str">
        <f t="shared" si="49"/>
        <v>0--2------</v>
      </c>
      <c r="F3194" s="1">
        <v>0</v>
      </c>
      <c r="G3194" s="1" t="s">
        <v>87</v>
      </c>
      <c r="H3194" s="1" t="s">
        <v>87</v>
      </c>
      <c r="I3194" s="1">
        <v>2</v>
      </c>
      <c r="J3194" s="1" t="s">
        <v>87</v>
      </c>
      <c r="K3194" s="1" t="s">
        <v>87</v>
      </c>
      <c r="L3194" s="1" t="s">
        <v>87</v>
      </c>
      <c r="M3194" s="1" t="s">
        <v>87</v>
      </c>
      <c r="N3194" s="1" t="s">
        <v>87</v>
      </c>
      <c r="O3194" s="1" t="s">
        <v>87</v>
      </c>
      <c r="P3194" s="1">
        <v>2548</v>
      </c>
      <c r="Q3194" s="1">
        <v>8929836</v>
      </c>
      <c r="R3194" s="1">
        <v>25897.977662481208</v>
      </c>
      <c r="S3194" s="1">
        <v>53.085350036621094</v>
      </c>
      <c r="T3194" s="1">
        <v>-211.91834565309912</v>
      </c>
      <c r="U3194" s="1">
        <v>57.873947939853913</v>
      </c>
      <c r="V3194" s="1">
        <v>125.44180297851563</v>
      </c>
      <c r="W3194" s="1">
        <v>-5.7531256675720215</v>
      </c>
      <c r="X3194" s="1">
        <v>-2.2214574985546697E-2</v>
      </c>
      <c r="Y3194" s="1">
        <v>0.31157347122612328</v>
      </c>
      <c r="Z3194" s="1">
        <v>7.4787599682681742</v>
      </c>
      <c r="AA3194" s="1">
        <v>44.345943195373358</v>
      </c>
      <c r="AB3194" s="1">
        <v>43.398938121595961</v>
      </c>
      <c r="AC3194" s="1">
        <v>4.385601258522553</v>
      </c>
      <c r="AD3194" s="1">
        <v>7.9183985013834515E-2</v>
      </c>
      <c r="AE3194" s="1">
        <v>0.31157347122612328</v>
      </c>
      <c r="AF3194" s="1">
        <v>7.4787599682681742</v>
      </c>
      <c r="AG3194" s="1">
        <v>-3.0351201592143715</v>
      </c>
      <c r="AH3194" s="1">
        <v>2.708060261596676</v>
      </c>
      <c r="AI3194" s="1">
        <v>10.949871514210344</v>
      </c>
      <c r="AJ3194" s="1">
        <v>1.2544180154800415</v>
      </c>
      <c r="AK3194" s="1">
        <v>0</v>
      </c>
      <c r="AL3194" s="1">
        <v>0</v>
      </c>
      <c r="AM3194" s="1">
        <v>12.226660880334419</v>
      </c>
    </row>
    <row r="3195" spans="5:39" x14ac:dyDescent="0.2">
      <c r="E3195" s="1" t="str">
        <f t="shared" si="49"/>
        <v>0--3------</v>
      </c>
      <c r="F3195" s="1">
        <v>0</v>
      </c>
      <c r="G3195" s="1" t="s">
        <v>87</v>
      </c>
      <c r="H3195" s="1" t="s">
        <v>87</v>
      </c>
      <c r="I3195" s="1">
        <v>3</v>
      </c>
      <c r="J3195" s="1" t="s">
        <v>87</v>
      </c>
      <c r="K3195" s="1" t="s">
        <v>87</v>
      </c>
      <c r="L3195" s="1" t="s">
        <v>87</v>
      </c>
      <c r="M3195" s="1" t="s">
        <v>87</v>
      </c>
      <c r="N3195" s="1" t="s">
        <v>87</v>
      </c>
      <c r="O3195" s="1" t="s">
        <v>87</v>
      </c>
      <c r="P3195" s="1">
        <v>579</v>
      </c>
      <c r="Q3195" s="1">
        <v>2169288</v>
      </c>
      <c r="R3195" s="1">
        <v>52547.95660165247</v>
      </c>
      <c r="S3195" s="1">
        <v>89.869041442871094</v>
      </c>
      <c r="T3195" s="1">
        <v>-330.72748948510809</v>
      </c>
      <c r="U3195" s="1">
        <v>63.606418675354291</v>
      </c>
      <c r="V3195" s="1">
        <v>114.88478851318359</v>
      </c>
      <c r="W3195" s="1">
        <v>-251.76725769042969</v>
      </c>
      <c r="X3195" s="1">
        <v>-0.47911902569111964</v>
      </c>
      <c r="Y3195" s="1">
        <v>1.9087368758781684</v>
      </c>
      <c r="Z3195" s="1">
        <v>11.479757413492353</v>
      </c>
      <c r="AA3195" s="1">
        <v>69.339064245964579</v>
      </c>
      <c r="AB3195" s="1">
        <v>17.224453369031682</v>
      </c>
      <c r="AC3195" s="1">
        <v>4.7988095633221595E-2</v>
      </c>
      <c r="AD3195" s="1">
        <v>0</v>
      </c>
      <c r="AE3195" s="1">
        <v>0</v>
      </c>
      <c r="AF3195" s="1">
        <v>0</v>
      </c>
      <c r="AG3195" s="1">
        <v>0.67765374979263937</v>
      </c>
      <c r="AH3195" s="1">
        <v>6.6838204129229561</v>
      </c>
      <c r="AI3195" s="1">
        <v>0</v>
      </c>
      <c r="AJ3195" s="1">
        <v>1.1488479375839233</v>
      </c>
      <c r="AK3195" s="1">
        <v>0</v>
      </c>
      <c r="AL3195" s="1">
        <v>0</v>
      </c>
      <c r="AM3195" s="1">
        <v>-106.89245861583379</v>
      </c>
    </row>
    <row r="3196" spans="5:39" x14ac:dyDescent="0.2">
      <c r="E3196" s="1" t="str">
        <f t="shared" si="49"/>
        <v>1--1------</v>
      </c>
      <c r="F3196" s="1">
        <v>1</v>
      </c>
      <c r="G3196" s="1" t="s">
        <v>87</v>
      </c>
      <c r="H3196" s="1" t="s">
        <v>87</v>
      </c>
      <c r="I3196" s="1">
        <v>1</v>
      </c>
      <c r="J3196" s="1" t="s">
        <v>87</v>
      </c>
      <c r="K3196" s="1" t="s">
        <v>87</v>
      </c>
      <c r="L3196" s="1" t="s">
        <v>87</v>
      </c>
      <c r="M3196" s="1" t="s">
        <v>87</v>
      </c>
      <c r="N3196" s="1" t="s">
        <v>87</v>
      </c>
      <c r="O3196" s="1" t="s">
        <v>87</v>
      </c>
      <c r="P3196" s="1">
        <v>2571</v>
      </c>
      <c r="Q3196" s="1">
        <v>5078540</v>
      </c>
      <c r="R3196" s="1">
        <v>21018.448661186387</v>
      </c>
      <c r="S3196" s="1">
        <v>16.000988006591797</v>
      </c>
      <c r="T3196" s="1">
        <v>-242.64448714144359</v>
      </c>
      <c r="U3196" s="1">
        <v>83.927940543183183</v>
      </c>
      <c r="V3196" s="1">
        <v>257.61309814453125</v>
      </c>
      <c r="W3196" s="1">
        <v>92.060272216796875</v>
      </c>
      <c r="X3196" s="1">
        <v>0.43799746451696747</v>
      </c>
      <c r="Y3196" s="1">
        <v>0.34405557502746853</v>
      </c>
      <c r="Z3196" s="1">
        <v>4.9423062533720321</v>
      </c>
      <c r="AA3196" s="1">
        <v>24.257247161585809</v>
      </c>
      <c r="AB3196" s="1">
        <v>50.293352026369789</v>
      </c>
      <c r="AC3196" s="1">
        <v>19.108385480866549</v>
      </c>
      <c r="AD3196" s="1">
        <v>1.0546535027783575</v>
      </c>
      <c r="AE3196" s="1">
        <v>0.34405557502746853</v>
      </c>
      <c r="AF3196" s="1">
        <v>4.9423062533720321</v>
      </c>
      <c r="AG3196" s="1">
        <v>-32.201155558077659</v>
      </c>
      <c r="AH3196" s="1">
        <v>3.8995471100313934</v>
      </c>
      <c r="AI3196" s="1">
        <v>5.4705598754019968</v>
      </c>
      <c r="AJ3196" s="1">
        <v>2.5761311054229736</v>
      </c>
      <c r="AK3196" s="1">
        <v>0</v>
      </c>
      <c r="AL3196" s="1">
        <v>0</v>
      </c>
      <c r="AM3196" s="1">
        <v>15.994750509728231</v>
      </c>
    </row>
    <row r="3197" spans="5:39" x14ac:dyDescent="0.2">
      <c r="E3197" s="1" t="str">
        <f t="shared" si="49"/>
        <v>1--2------</v>
      </c>
      <c r="F3197" s="1">
        <v>1</v>
      </c>
      <c r="G3197" s="1" t="s">
        <v>87</v>
      </c>
      <c r="H3197" s="1" t="s">
        <v>87</v>
      </c>
      <c r="I3197" s="1">
        <v>2</v>
      </c>
      <c r="J3197" s="1" t="s">
        <v>87</v>
      </c>
      <c r="K3197" s="1" t="s">
        <v>87</v>
      </c>
      <c r="L3197" s="1" t="s">
        <v>87</v>
      </c>
      <c r="M3197" s="1" t="s">
        <v>87</v>
      </c>
      <c r="N3197" s="1" t="s">
        <v>87</v>
      </c>
      <c r="O3197" s="1" t="s">
        <v>87</v>
      </c>
      <c r="P3197" s="1">
        <v>5258</v>
      </c>
      <c r="Q3197" s="1">
        <v>10445165</v>
      </c>
      <c r="R3197" s="1">
        <v>44789.54665397622</v>
      </c>
      <c r="S3197" s="1">
        <v>56.296649932861328</v>
      </c>
      <c r="T3197" s="1">
        <v>-373.01859170991941</v>
      </c>
      <c r="U3197" s="1">
        <v>92.362589294398248</v>
      </c>
      <c r="V3197" s="1">
        <v>283.52874755859375</v>
      </c>
      <c r="W3197" s="1">
        <v>72.559288024902344</v>
      </c>
      <c r="X3197" s="1">
        <v>0.16200049664593077</v>
      </c>
      <c r="Y3197" s="1">
        <v>0.25474944627490326</v>
      </c>
      <c r="Z3197" s="1">
        <v>3.2070340679156337</v>
      </c>
      <c r="AA3197" s="1">
        <v>31.712136668018172</v>
      </c>
      <c r="AB3197" s="1">
        <v>59.605693160423989</v>
      </c>
      <c r="AC3197" s="1">
        <v>5.2203866573673086</v>
      </c>
      <c r="AD3197" s="1">
        <v>0</v>
      </c>
      <c r="AE3197" s="1">
        <v>0.25474944627490326</v>
      </c>
      <c r="AF3197" s="1">
        <v>3.2070340679156337</v>
      </c>
      <c r="AG3197" s="1">
        <v>-0.79983880942639241</v>
      </c>
      <c r="AH3197" s="1">
        <v>8.3653017121060422</v>
      </c>
      <c r="AI3197" s="1">
        <v>9.6177400228953669</v>
      </c>
      <c r="AJ3197" s="1">
        <v>2.83528733253479</v>
      </c>
      <c r="AK3197" s="1">
        <v>0</v>
      </c>
      <c r="AL3197" s="1">
        <v>0</v>
      </c>
      <c r="AM3197" s="1">
        <v>52.503347904359607</v>
      </c>
    </row>
    <row r="3198" spans="5:39" x14ac:dyDescent="0.2">
      <c r="E3198" s="1" t="str">
        <f t="shared" si="49"/>
        <v>1--3------</v>
      </c>
      <c r="F3198" s="1">
        <v>1</v>
      </c>
      <c r="G3198" s="1" t="s">
        <v>87</v>
      </c>
      <c r="H3198" s="1" t="s">
        <v>87</v>
      </c>
      <c r="I3198" s="1">
        <v>3</v>
      </c>
      <c r="J3198" s="1" t="s">
        <v>87</v>
      </c>
      <c r="K3198" s="1" t="s">
        <v>87</v>
      </c>
      <c r="L3198" s="1" t="s">
        <v>87</v>
      </c>
      <c r="M3198" s="1" t="s">
        <v>87</v>
      </c>
      <c r="N3198" s="1" t="s">
        <v>87</v>
      </c>
      <c r="O3198" s="1" t="s">
        <v>87</v>
      </c>
      <c r="P3198" s="1">
        <v>2287</v>
      </c>
      <c r="Q3198" s="1">
        <v>5304909</v>
      </c>
      <c r="R3198" s="1">
        <v>85852.535451453427</v>
      </c>
      <c r="S3198" s="1">
        <v>90.76873779296875</v>
      </c>
      <c r="T3198" s="1">
        <v>-463.05935999165825</v>
      </c>
      <c r="U3198" s="1">
        <v>89.616490486234937</v>
      </c>
      <c r="V3198" s="1">
        <v>260.45773315429688</v>
      </c>
      <c r="W3198" s="1">
        <v>-191.10508728027344</v>
      </c>
      <c r="X3198" s="1">
        <v>-0.22259690558392026</v>
      </c>
      <c r="Y3198" s="1">
        <v>0.46404189025674142</v>
      </c>
      <c r="Z3198" s="1">
        <v>3.8236282658194516</v>
      </c>
      <c r="AA3198" s="1">
        <v>64.797680789623342</v>
      </c>
      <c r="AB3198" s="1">
        <v>30.674512984105856</v>
      </c>
      <c r="AC3198" s="1">
        <v>0.24013607019460653</v>
      </c>
      <c r="AD3198" s="1">
        <v>0</v>
      </c>
      <c r="AE3198" s="1">
        <v>0</v>
      </c>
      <c r="AF3198" s="1">
        <v>0</v>
      </c>
      <c r="AG3198" s="1">
        <v>-0.32252791161789451</v>
      </c>
      <c r="AH3198" s="1">
        <v>12.814762443770306</v>
      </c>
      <c r="AI3198" s="1">
        <v>0</v>
      </c>
      <c r="AJ3198" s="1">
        <v>2.6045773029327393</v>
      </c>
      <c r="AK3198" s="1">
        <v>0</v>
      </c>
      <c r="AL3198" s="1">
        <v>0</v>
      </c>
      <c r="AM3198" s="1">
        <v>-90.612175030010107</v>
      </c>
    </row>
    <row r="3199" spans="5:39" x14ac:dyDescent="0.2">
      <c r="E3199" s="1" t="str">
        <f t="shared" si="49"/>
        <v>0-----0---</v>
      </c>
      <c r="F3199" s="1">
        <v>0</v>
      </c>
      <c r="G3199" s="1" t="s">
        <v>87</v>
      </c>
      <c r="H3199" s="1" t="s">
        <v>87</v>
      </c>
      <c r="I3199" s="1" t="s">
        <v>87</v>
      </c>
      <c r="J3199" s="1" t="s">
        <v>87</v>
      </c>
      <c r="K3199" s="1" t="s">
        <v>87</v>
      </c>
      <c r="L3199" s="1">
        <v>0</v>
      </c>
      <c r="M3199" s="1" t="s">
        <v>87</v>
      </c>
      <c r="N3199" s="1" t="s">
        <v>87</v>
      </c>
      <c r="O3199" s="1" t="s">
        <v>87</v>
      </c>
      <c r="P3199" s="1">
        <v>3547</v>
      </c>
      <c r="Q3199" s="1">
        <v>12164776</v>
      </c>
      <c r="R3199" s="1">
        <v>22660.263801159719</v>
      </c>
      <c r="S3199" s="1">
        <v>39.38507080078125</v>
      </c>
      <c r="T3199" s="1">
        <v>-214.06440976125836</v>
      </c>
      <c r="U3199" s="1">
        <v>58.726529696838192</v>
      </c>
      <c r="V3199" s="1">
        <v>123.57538604736328</v>
      </c>
      <c r="W3199" s="1">
        <v>-27.590320587158203</v>
      </c>
      <c r="X3199" s="1">
        <v>-0.12175639625936821</v>
      </c>
      <c r="Y3199" s="1">
        <v>0.74287434474749059</v>
      </c>
      <c r="Z3199" s="1">
        <v>10.219497670980543</v>
      </c>
      <c r="AA3199" s="1">
        <v>40.950536203872559</v>
      </c>
      <c r="AB3199" s="1">
        <v>39.497800863739698</v>
      </c>
      <c r="AC3199" s="1">
        <v>8.0870621867595425</v>
      </c>
      <c r="AD3199" s="1">
        <v>0.50222872990016421</v>
      </c>
      <c r="AE3199" s="1">
        <v>0.57364804744452347</v>
      </c>
      <c r="AF3199" s="1">
        <v>8.7605969892088442</v>
      </c>
      <c r="AG3199" s="1">
        <v>-9.0138947137326841</v>
      </c>
      <c r="AH3199" s="1">
        <v>2.7907711218889864</v>
      </c>
      <c r="AI3199" s="1">
        <v>9.7636163480585338</v>
      </c>
      <c r="AJ3199" s="1">
        <v>1.2357538938522339</v>
      </c>
      <c r="AK3199" s="1">
        <v>0</v>
      </c>
      <c r="AL3199" s="1">
        <v>0</v>
      </c>
      <c r="AM3199" s="1">
        <v>0.6316795639860171</v>
      </c>
    </row>
    <row r="3200" spans="5:39" x14ac:dyDescent="0.2">
      <c r="E3200" s="1" t="str">
        <f t="shared" si="49"/>
        <v>0-----1---</v>
      </c>
      <c r="F3200" s="1">
        <v>0</v>
      </c>
      <c r="G3200" s="1" t="s">
        <v>87</v>
      </c>
      <c r="H3200" s="1" t="s">
        <v>87</v>
      </c>
      <c r="I3200" s="1" t="s">
        <v>87</v>
      </c>
      <c r="J3200" s="1" t="s">
        <v>87</v>
      </c>
      <c r="K3200" s="1" t="s">
        <v>87</v>
      </c>
      <c r="L3200" s="1">
        <v>1</v>
      </c>
      <c r="M3200" s="1" t="s">
        <v>87</v>
      </c>
      <c r="N3200" s="1" t="s">
        <v>87</v>
      </c>
      <c r="O3200" s="1" t="s">
        <v>87</v>
      </c>
      <c r="P3200" s="1">
        <v>2221</v>
      </c>
      <c r="Q3200" s="1">
        <v>8126288</v>
      </c>
      <c r="R3200" s="1">
        <v>23145.680947781322</v>
      </c>
      <c r="S3200" s="1">
        <v>39.388893127441406</v>
      </c>
      <c r="T3200" s="1">
        <v>-142.03159927321443</v>
      </c>
      <c r="U3200" s="1">
        <v>51.574402816472592</v>
      </c>
      <c r="V3200" s="1">
        <v>123.84093475341797</v>
      </c>
      <c r="W3200" s="1">
        <v>15.484137535095215</v>
      </c>
      <c r="X3200" s="1">
        <v>6.6898604409301163E-2</v>
      </c>
      <c r="Y3200" s="1">
        <v>0.39724164341701895</v>
      </c>
      <c r="Z3200" s="1">
        <v>4.797885578261563</v>
      </c>
      <c r="AA3200" s="1">
        <v>29.916820570474489</v>
      </c>
      <c r="AB3200" s="1">
        <v>52.715520296597909</v>
      </c>
      <c r="AC3200" s="1">
        <v>12.142468984608962</v>
      </c>
      <c r="AD3200" s="1">
        <v>3.0062926640060009E-2</v>
      </c>
      <c r="AE3200" s="1">
        <v>0.1410361040612885</v>
      </c>
      <c r="AF3200" s="1">
        <v>3.9173236291896125</v>
      </c>
      <c r="AG3200" s="1">
        <v>-15.086864153374544</v>
      </c>
      <c r="AH3200" s="1">
        <v>1.5707671333669437</v>
      </c>
      <c r="AI3200" s="1">
        <v>4.9243902907690131</v>
      </c>
      <c r="AJ3200" s="1">
        <v>1.2384093999862671</v>
      </c>
      <c r="AK3200" s="1">
        <v>0</v>
      </c>
      <c r="AL3200" s="1">
        <v>0</v>
      </c>
      <c r="AM3200" s="1">
        <v>-9.3078940294786161</v>
      </c>
    </row>
    <row r="3201" spans="5:39" x14ac:dyDescent="0.2">
      <c r="E3201" s="1" t="str">
        <f t="shared" si="49"/>
        <v>1-----0---</v>
      </c>
      <c r="F3201" s="1">
        <v>1</v>
      </c>
      <c r="G3201" s="1" t="s">
        <v>87</v>
      </c>
      <c r="H3201" s="1" t="s">
        <v>87</v>
      </c>
      <c r="I3201" s="1" t="s">
        <v>87</v>
      </c>
      <c r="J3201" s="1" t="s">
        <v>87</v>
      </c>
      <c r="K3201" s="1" t="s">
        <v>87</v>
      </c>
      <c r="L3201" s="1">
        <v>0</v>
      </c>
      <c r="M3201" s="1" t="s">
        <v>87</v>
      </c>
      <c r="N3201" s="1" t="s">
        <v>87</v>
      </c>
      <c r="O3201" s="1" t="s">
        <v>87</v>
      </c>
      <c r="P3201" s="1">
        <v>7097</v>
      </c>
      <c r="Q3201" s="1">
        <v>14623851</v>
      </c>
      <c r="R3201" s="1">
        <v>49034.879712039685</v>
      </c>
      <c r="S3201" s="1">
        <v>54.806545257568359</v>
      </c>
      <c r="T3201" s="1">
        <v>-396.29526851823465</v>
      </c>
      <c r="U3201" s="1">
        <v>92.232388839169261</v>
      </c>
      <c r="V3201" s="1">
        <v>273.54296875</v>
      </c>
      <c r="W3201" s="1">
        <v>-8.3724288940429688</v>
      </c>
      <c r="X3201" s="1">
        <v>-1.7074435469630122E-2</v>
      </c>
      <c r="Y3201" s="1">
        <v>0.3383240160201304</v>
      </c>
      <c r="Z3201" s="1">
        <v>4.4666551922609168</v>
      </c>
      <c r="AA3201" s="1">
        <v>42.126195076796122</v>
      </c>
      <c r="AB3201" s="1">
        <v>46.900053891413421</v>
      </c>
      <c r="AC3201" s="1">
        <v>5.9740351566765826</v>
      </c>
      <c r="AD3201" s="1">
        <v>0.19473666683283355</v>
      </c>
      <c r="AE3201" s="1">
        <v>0.23841873115364756</v>
      </c>
      <c r="AF3201" s="1">
        <v>3.5201124519116065</v>
      </c>
      <c r="AG3201" s="1">
        <v>-6.3592313515093029</v>
      </c>
      <c r="AH3201" s="1">
        <v>9.3175236199293039</v>
      </c>
      <c r="AI3201" s="1">
        <v>7.4141343686099894</v>
      </c>
      <c r="AJ3201" s="1">
        <v>2.7354295253753662</v>
      </c>
      <c r="AK3201" s="1">
        <v>0</v>
      </c>
      <c r="AL3201" s="1">
        <v>0</v>
      </c>
      <c r="AM3201" s="1">
        <v>11.775063091649685</v>
      </c>
    </row>
    <row r="3202" spans="5:39" x14ac:dyDescent="0.2">
      <c r="E3202" s="1" t="str">
        <f t="shared" si="49"/>
        <v>1-----1---</v>
      </c>
      <c r="F3202" s="1">
        <v>1</v>
      </c>
      <c r="G3202" s="1" t="s">
        <v>87</v>
      </c>
      <c r="H3202" s="1" t="s">
        <v>87</v>
      </c>
      <c r="I3202" s="1" t="s">
        <v>87</v>
      </c>
      <c r="J3202" s="1" t="s">
        <v>87</v>
      </c>
      <c r="K3202" s="1" t="s">
        <v>87</v>
      </c>
      <c r="L3202" s="1">
        <v>1</v>
      </c>
      <c r="M3202" s="1" t="s">
        <v>87</v>
      </c>
      <c r="N3202" s="1" t="s">
        <v>87</v>
      </c>
      <c r="O3202" s="1" t="s">
        <v>87</v>
      </c>
      <c r="P3202" s="1">
        <v>3019</v>
      </c>
      <c r="Q3202" s="1">
        <v>6204763</v>
      </c>
      <c r="R3202" s="1">
        <v>50435.181910607069</v>
      </c>
      <c r="S3202" s="1">
        <v>56.29974365234375</v>
      </c>
      <c r="T3202" s="1">
        <v>-288.43088442594626</v>
      </c>
      <c r="U3202" s="1">
        <v>83.417932859670202</v>
      </c>
      <c r="V3202" s="1">
        <v>266.12716674804688</v>
      </c>
      <c r="W3202" s="1">
        <v>53.840503692626953</v>
      </c>
      <c r="X3202" s="1">
        <v>0.10675187766360313</v>
      </c>
      <c r="Y3202" s="1">
        <v>0.309810382765627</v>
      </c>
      <c r="Z3202" s="1">
        <v>2.1857402128010368</v>
      </c>
      <c r="AA3202" s="1">
        <v>29.353014772683501</v>
      </c>
      <c r="AB3202" s="1">
        <v>57.193836412446373</v>
      </c>
      <c r="AC3202" s="1">
        <v>10.553344261497175</v>
      </c>
      <c r="AD3202" s="1">
        <v>0.40425395780628526</v>
      </c>
      <c r="AE3202" s="1">
        <v>0.14853105590012061</v>
      </c>
      <c r="AF3202" s="1">
        <v>1.1475216700460598</v>
      </c>
      <c r="AG3202" s="1">
        <v>-12.990638856951936</v>
      </c>
      <c r="AH3202" s="1">
        <v>6.270027421176481</v>
      </c>
      <c r="AI3202" s="1">
        <v>3.1940208377561516</v>
      </c>
      <c r="AJ3202" s="1">
        <v>2.6612715721130371</v>
      </c>
      <c r="AK3202" s="1">
        <v>0</v>
      </c>
      <c r="AL3202" s="1">
        <v>0</v>
      </c>
      <c r="AM3202" s="1">
        <v>-3.7471211756265328</v>
      </c>
    </row>
    <row r="3203" spans="5:39" x14ac:dyDescent="0.2">
      <c r="E3203" s="1" t="str">
        <f t="shared" ref="E3203:E3266" si="50">CONCATENATE(F3203,G3203,H3203,I3203,J3203,K3203,L3203,M3203,N3203,O3203,)</f>
        <v>-0--0-----</v>
      </c>
      <c r="F3203" s="1" t="s">
        <v>87</v>
      </c>
      <c r="G3203" s="1">
        <v>0</v>
      </c>
      <c r="H3203" s="1" t="s">
        <v>87</v>
      </c>
      <c r="I3203" s="1" t="s">
        <v>87</v>
      </c>
      <c r="J3203" s="1">
        <v>0</v>
      </c>
      <c r="K3203" s="1" t="s">
        <v>87</v>
      </c>
      <c r="L3203" s="1" t="s">
        <v>87</v>
      </c>
      <c r="M3203" s="1" t="s">
        <v>87</v>
      </c>
      <c r="N3203" s="1" t="s">
        <v>87</v>
      </c>
      <c r="O3203" s="1" t="s">
        <v>87</v>
      </c>
      <c r="P3203" s="1">
        <v>2262</v>
      </c>
      <c r="Q3203" s="1">
        <v>8830078</v>
      </c>
      <c r="R3203" s="1">
        <v>17749.829875382929</v>
      </c>
      <c r="S3203" s="1">
        <v>27.561437606811523</v>
      </c>
      <c r="T3203" s="1">
        <v>-80.174950855006685</v>
      </c>
      <c r="U3203" s="1">
        <v>50.808449750282321</v>
      </c>
      <c r="V3203" s="1">
        <v>119.78802490234375</v>
      </c>
      <c r="W3203" s="1">
        <v>78.849334716796875</v>
      </c>
      <c r="X3203" s="1">
        <v>0.44422586171460871</v>
      </c>
      <c r="Y3203" s="1">
        <v>1.98072995504683E-2</v>
      </c>
      <c r="Z3203" s="1">
        <v>1.9649769798182983</v>
      </c>
      <c r="AA3203" s="1">
        <v>13.268512463876311</v>
      </c>
      <c r="AB3203" s="1">
        <v>65.475933508175117</v>
      </c>
      <c r="AC3203" s="1">
        <v>18.5357026291274</v>
      </c>
      <c r="AD3203" s="1">
        <v>0.73506711945239889</v>
      </c>
      <c r="AE3203" s="1">
        <v>1.98072995504683E-2</v>
      </c>
      <c r="AF3203" s="1">
        <v>1.6878220101792987</v>
      </c>
      <c r="AG3203" s="1">
        <v>-15.260807821237188</v>
      </c>
      <c r="AH3203" s="1">
        <v>2.2348613455056682E-3</v>
      </c>
      <c r="AI3203" s="1">
        <v>1.1047903249849658</v>
      </c>
      <c r="AJ3203" s="1">
        <v>1.1978802680969238</v>
      </c>
      <c r="AK3203" s="1">
        <v>0</v>
      </c>
      <c r="AL3203" s="1">
        <v>0</v>
      </c>
      <c r="AM3203" s="1">
        <v>2.5815945365226201</v>
      </c>
    </row>
    <row r="3204" spans="5:39" x14ac:dyDescent="0.2">
      <c r="E3204" s="1" t="str">
        <f t="shared" si="50"/>
        <v>-0--1-----</v>
      </c>
      <c r="F3204" s="1" t="s">
        <v>87</v>
      </c>
      <c r="G3204" s="1">
        <v>0</v>
      </c>
      <c r="H3204" s="1" t="s">
        <v>87</v>
      </c>
      <c r="I3204" s="1" t="s">
        <v>87</v>
      </c>
      <c r="J3204" s="1">
        <v>1</v>
      </c>
      <c r="K3204" s="1" t="s">
        <v>87</v>
      </c>
      <c r="L3204" s="1" t="s">
        <v>87</v>
      </c>
      <c r="M3204" s="1" t="s">
        <v>87</v>
      </c>
      <c r="N3204" s="1" t="s">
        <v>87</v>
      </c>
      <c r="O3204" s="1" t="s">
        <v>87</v>
      </c>
      <c r="P3204" s="1">
        <v>7221</v>
      </c>
      <c r="Q3204" s="1">
        <v>23811173</v>
      </c>
      <c r="R3204" s="1">
        <v>37239.693707404491</v>
      </c>
      <c r="S3204" s="1">
        <v>52.735736846923828</v>
      </c>
      <c r="T3204" s="1">
        <v>-315.56507339873076</v>
      </c>
      <c r="U3204" s="1">
        <v>73.613208070455215</v>
      </c>
      <c r="V3204" s="1">
        <v>171.18972778320313</v>
      </c>
      <c r="W3204" s="1">
        <v>-59.223567962646484</v>
      </c>
      <c r="X3204" s="1">
        <v>-0.15903344540900685</v>
      </c>
      <c r="Y3204" s="1">
        <v>0.73804007891589385</v>
      </c>
      <c r="Z3204" s="1">
        <v>8.901770609956932</v>
      </c>
      <c r="AA3204" s="1">
        <v>50.165269052473818</v>
      </c>
      <c r="AB3204" s="1">
        <v>35.253496331323113</v>
      </c>
      <c r="AC3204" s="1">
        <v>4.7455998912779309</v>
      </c>
      <c r="AD3204" s="1">
        <v>0.19582403605231882</v>
      </c>
      <c r="AE3204" s="1">
        <v>0.48378129040513879</v>
      </c>
      <c r="AF3204" s="1">
        <v>7.2663996855593798</v>
      </c>
      <c r="AG3204" s="1">
        <v>-1.8625972595550033</v>
      </c>
      <c r="AH3204" s="1">
        <v>6.0410877028580101</v>
      </c>
      <c r="AI3204" s="1">
        <v>9.9706447493578754</v>
      </c>
      <c r="AJ3204" s="1">
        <v>1.7118972539901733</v>
      </c>
      <c r="AK3204" s="1">
        <v>0</v>
      </c>
      <c r="AL3204" s="1">
        <v>0</v>
      </c>
      <c r="AM3204" s="1">
        <v>-2.6105590123112488</v>
      </c>
    </row>
    <row r="3205" spans="5:39" x14ac:dyDescent="0.2">
      <c r="E3205" s="1" t="str">
        <f t="shared" si="50"/>
        <v>-1--0-----</v>
      </c>
      <c r="F3205" s="1" t="s">
        <v>87</v>
      </c>
      <c r="G3205" s="1">
        <v>1</v>
      </c>
      <c r="H3205" s="1" t="s">
        <v>87</v>
      </c>
      <c r="I3205" s="1" t="s">
        <v>87</v>
      </c>
      <c r="J3205" s="1">
        <v>0</v>
      </c>
      <c r="K3205" s="1" t="s">
        <v>87</v>
      </c>
      <c r="L3205" s="1" t="s">
        <v>87</v>
      </c>
      <c r="M3205" s="1" t="s">
        <v>87</v>
      </c>
      <c r="N3205" s="1" t="s">
        <v>87</v>
      </c>
      <c r="O3205" s="1" t="s">
        <v>87</v>
      </c>
      <c r="P3205" s="1">
        <v>881</v>
      </c>
      <c r="Q3205" s="1">
        <v>982757</v>
      </c>
      <c r="R3205" s="1">
        <v>27723.781884887383</v>
      </c>
      <c r="S3205" s="1">
        <v>24.857490539550781</v>
      </c>
      <c r="T3205" s="1">
        <v>-90.311995711274506</v>
      </c>
      <c r="U3205" s="1">
        <v>81.83696280987094</v>
      </c>
      <c r="V3205" s="1">
        <v>307.22845458984375</v>
      </c>
      <c r="W3205" s="1">
        <v>197.33332824707031</v>
      </c>
      <c r="X3205" s="1">
        <v>0.71178358373479866</v>
      </c>
      <c r="Y3205" s="1">
        <v>0</v>
      </c>
      <c r="Z3205" s="1">
        <v>0</v>
      </c>
      <c r="AA3205" s="1">
        <v>0.40620417865250513</v>
      </c>
      <c r="AB3205" s="1">
        <v>77.888023183757525</v>
      </c>
      <c r="AC3205" s="1">
        <v>21.557516252746101</v>
      </c>
      <c r="AD3205" s="1">
        <v>0.14825638484386272</v>
      </c>
      <c r="AE3205" s="1">
        <v>0</v>
      </c>
      <c r="AF3205" s="1">
        <v>0</v>
      </c>
      <c r="AG3205" s="1">
        <v>-111.50675595863243</v>
      </c>
      <c r="AH3205" s="1">
        <v>5.8581114151311058E-2</v>
      </c>
      <c r="AI3205" s="1">
        <v>0</v>
      </c>
      <c r="AJ3205" s="1">
        <v>3.072284460067749</v>
      </c>
      <c r="AK3205" s="1">
        <v>0</v>
      </c>
      <c r="AL3205" s="1">
        <v>0</v>
      </c>
      <c r="AM3205" s="1">
        <v>10.028101664892645</v>
      </c>
    </row>
    <row r="3206" spans="5:39" x14ac:dyDescent="0.2">
      <c r="E3206" s="1" t="str">
        <f t="shared" si="50"/>
        <v>-1--1-----</v>
      </c>
      <c r="F3206" s="1" t="s">
        <v>87</v>
      </c>
      <c r="G3206" s="1">
        <v>1</v>
      </c>
      <c r="H3206" s="1" t="s">
        <v>87</v>
      </c>
      <c r="I3206" s="1" t="s">
        <v>87</v>
      </c>
      <c r="J3206" s="1">
        <v>1</v>
      </c>
      <c r="K3206" s="1" t="s">
        <v>87</v>
      </c>
      <c r="L3206" s="1" t="s">
        <v>87</v>
      </c>
      <c r="M3206" s="1" t="s">
        <v>87</v>
      </c>
      <c r="N3206" s="1" t="s">
        <v>87</v>
      </c>
      <c r="O3206" s="1" t="s">
        <v>87</v>
      </c>
      <c r="P3206" s="1">
        <v>5520</v>
      </c>
      <c r="Q3206" s="1">
        <v>7495670</v>
      </c>
      <c r="R3206" s="1">
        <v>56441.080727216002</v>
      </c>
      <c r="S3206" s="1">
        <v>56.900466918945313</v>
      </c>
      <c r="T3206" s="1">
        <v>-404.57532716244305</v>
      </c>
      <c r="U3206" s="1">
        <v>95.788567262362903</v>
      </c>
      <c r="V3206" s="1">
        <v>363.57589721679688</v>
      </c>
      <c r="W3206" s="1">
        <v>69.618194580078125</v>
      </c>
      <c r="X3206" s="1">
        <v>0.12334667175589373</v>
      </c>
      <c r="Y3206" s="1">
        <v>0.18496011697419978</v>
      </c>
      <c r="Z3206" s="1">
        <v>1.7178050794658783</v>
      </c>
      <c r="AA3206" s="1">
        <v>30.335833888098062</v>
      </c>
      <c r="AB3206" s="1">
        <v>60.764054447434326</v>
      </c>
      <c r="AC3206" s="1">
        <v>6.9425548349914017</v>
      </c>
      <c r="AD3206" s="1">
        <v>5.4791633036139535E-2</v>
      </c>
      <c r="AE3206" s="1">
        <v>0.11183790108155775</v>
      </c>
      <c r="AF3206" s="1">
        <v>1.2109124334449088</v>
      </c>
      <c r="AG3206" s="1">
        <v>-15.630847947461877</v>
      </c>
      <c r="AH3206" s="1">
        <v>10.399741921606175</v>
      </c>
      <c r="AI3206" s="1">
        <v>5.3180604769644839</v>
      </c>
      <c r="AJ3206" s="1">
        <v>3.6357588768005371</v>
      </c>
      <c r="AK3206" s="1">
        <v>0</v>
      </c>
      <c r="AL3206" s="1">
        <v>0</v>
      </c>
      <c r="AM3206" s="1">
        <v>14.742109274098642</v>
      </c>
    </row>
    <row r="3207" spans="5:39" x14ac:dyDescent="0.2">
      <c r="E3207" s="1" t="str">
        <f t="shared" si="50"/>
        <v>-0---0----</v>
      </c>
      <c r="F3207" s="1" t="s">
        <v>87</v>
      </c>
      <c r="G3207" s="1">
        <v>0</v>
      </c>
      <c r="H3207" s="1" t="s">
        <v>87</v>
      </c>
      <c r="I3207" s="1" t="s">
        <v>87</v>
      </c>
      <c r="J3207" s="1" t="s">
        <v>87</v>
      </c>
      <c r="K3207" s="1">
        <v>0</v>
      </c>
      <c r="L3207" s="1" t="s">
        <v>87</v>
      </c>
      <c r="M3207" s="1" t="s">
        <v>87</v>
      </c>
      <c r="N3207" s="1" t="s">
        <v>87</v>
      </c>
      <c r="O3207" s="1" t="s">
        <v>87</v>
      </c>
      <c r="P3207" s="1">
        <v>8100</v>
      </c>
      <c r="Q3207" s="1">
        <v>28550193</v>
      </c>
      <c r="R3207" s="1">
        <v>29117.095401947521</v>
      </c>
      <c r="S3207" s="1">
        <v>42.431751251220703</v>
      </c>
      <c r="T3207" s="1">
        <v>-228.6399264662403</v>
      </c>
      <c r="U3207" s="1">
        <v>66.393454885143868</v>
      </c>
      <c r="V3207" s="1">
        <v>152.58702087402344</v>
      </c>
      <c r="W3207" s="1">
        <v>-0.81402593851089478</v>
      </c>
      <c r="X3207" s="1">
        <v>-2.7956976040146089E-3</v>
      </c>
      <c r="Y3207" s="1">
        <v>0.32886292572523068</v>
      </c>
      <c r="Z3207" s="1">
        <v>6.2071454298049753</v>
      </c>
      <c r="AA3207" s="1">
        <v>38.953869768936414</v>
      </c>
      <c r="AB3207" s="1">
        <v>45.144566973680355</v>
      </c>
      <c r="AC3207" s="1">
        <v>9.0269932676111857</v>
      </c>
      <c r="AD3207" s="1">
        <v>0.33856163424184205</v>
      </c>
      <c r="AE3207" s="1">
        <v>0.30173176062242379</v>
      </c>
      <c r="AF3207" s="1">
        <v>5.7136671545442796</v>
      </c>
      <c r="AG3207" s="1">
        <v>-6.0935489076894829</v>
      </c>
      <c r="AH3207" s="1">
        <v>3.609449799937178</v>
      </c>
      <c r="AI3207" s="1">
        <v>5.6330988173043188</v>
      </c>
      <c r="AJ3207" s="1">
        <v>1.5258702039718628</v>
      </c>
      <c r="AK3207" s="1">
        <v>0</v>
      </c>
      <c r="AL3207" s="1">
        <v>0</v>
      </c>
      <c r="AM3207" s="1">
        <v>5.6964212230842843</v>
      </c>
    </row>
    <row r="3208" spans="5:39" x14ac:dyDescent="0.2">
      <c r="E3208" s="1" t="str">
        <f t="shared" si="50"/>
        <v>-0---1----</v>
      </c>
      <c r="F3208" s="1" t="s">
        <v>87</v>
      </c>
      <c r="G3208" s="1">
        <v>0</v>
      </c>
      <c r="H3208" s="1" t="s">
        <v>87</v>
      </c>
      <c r="I3208" s="1" t="s">
        <v>87</v>
      </c>
      <c r="J3208" s="1" t="s">
        <v>87</v>
      </c>
      <c r="K3208" s="1">
        <v>1</v>
      </c>
      <c r="L3208" s="1" t="s">
        <v>87</v>
      </c>
      <c r="M3208" s="1" t="s">
        <v>87</v>
      </c>
      <c r="N3208" s="1" t="s">
        <v>87</v>
      </c>
      <c r="O3208" s="1" t="s">
        <v>87</v>
      </c>
      <c r="P3208" s="1">
        <v>1383</v>
      </c>
      <c r="Q3208" s="1">
        <v>4091058</v>
      </c>
      <c r="R3208" s="1">
        <v>51858.095948619215</v>
      </c>
      <c r="S3208" s="1">
        <v>70.308151245117188</v>
      </c>
      <c r="T3208" s="1">
        <v>-414.12553843865908</v>
      </c>
      <c r="U3208" s="1">
        <v>74.776122923952911</v>
      </c>
      <c r="V3208" s="1">
        <v>190.0673828125</v>
      </c>
      <c r="W3208" s="1">
        <v>-168.83070373535156</v>
      </c>
      <c r="X3208" s="1">
        <v>-0.32556286660163597</v>
      </c>
      <c r="Y3208" s="1">
        <v>2.0433345115126698</v>
      </c>
      <c r="Z3208" s="1">
        <v>12.734432022229946</v>
      </c>
      <c r="AA3208" s="1">
        <v>48.768655932035188</v>
      </c>
      <c r="AB3208" s="1">
        <v>31.458512687915935</v>
      </c>
      <c r="AC3208" s="1">
        <v>4.6314669701578417</v>
      </c>
      <c r="AD3208" s="1">
        <v>0.36359787614841932</v>
      </c>
      <c r="AE3208" s="1">
        <v>0.75281259762144659</v>
      </c>
      <c r="AF3208" s="1">
        <v>6.0617082427088542</v>
      </c>
      <c r="AG3208" s="1">
        <v>-1.254629608134751</v>
      </c>
      <c r="AH3208" s="1">
        <v>9.9765464065547</v>
      </c>
      <c r="AI3208" s="1">
        <v>21.105071932408293</v>
      </c>
      <c r="AJ3208" s="1">
        <v>1.9006738662719727</v>
      </c>
      <c r="AK3208" s="1">
        <v>0</v>
      </c>
      <c r="AL3208" s="1">
        <v>0</v>
      </c>
      <c r="AM3208" s="1">
        <v>-49.375666753034572</v>
      </c>
    </row>
    <row r="3209" spans="5:39" x14ac:dyDescent="0.2">
      <c r="E3209" s="1" t="str">
        <f t="shared" si="50"/>
        <v>-1---0----</v>
      </c>
      <c r="F3209" s="1" t="s">
        <v>87</v>
      </c>
      <c r="G3209" s="1">
        <v>1</v>
      </c>
      <c r="H3209" s="1" t="s">
        <v>87</v>
      </c>
      <c r="I3209" s="1" t="s">
        <v>87</v>
      </c>
      <c r="J3209" s="1" t="s">
        <v>87</v>
      </c>
      <c r="K3209" s="1">
        <v>0</v>
      </c>
      <c r="L3209" s="1" t="s">
        <v>87</v>
      </c>
      <c r="M3209" s="1" t="s">
        <v>87</v>
      </c>
      <c r="N3209" s="1" t="s">
        <v>87</v>
      </c>
      <c r="O3209" s="1" t="s">
        <v>87</v>
      </c>
      <c r="P3209" s="1">
        <v>4813</v>
      </c>
      <c r="Q3209" s="1">
        <v>6240786</v>
      </c>
      <c r="R3209" s="1">
        <v>49269.29221071877</v>
      </c>
      <c r="S3209" s="1">
        <v>49.254379272460938</v>
      </c>
      <c r="T3209" s="1">
        <v>-326.97014014990225</v>
      </c>
      <c r="U3209" s="1">
        <v>93.928879954947789</v>
      </c>
      <c r="V3209" s="1">
        <v>352.99874877929688</v>
      </c>
      <c r="W3209" s="1">
        <v>123.03367614746094</v>
      </c>
      <c r="X3209" s="1">
        <v>0.249716751808126</v>
      </c>
      <c r="Y3209" s="1">
        <v>2.0173740935837247E-2</v>
      </c>
      <c r="Z3209" s="1">
        <v>0.53762458767212984</v>
      </c>
      <c r="AA3209" s="1">
        <v>22.71419016771285</v>
      </c>
      <c r="AB3209" s="1">
        <v>67.437402916876181</v>
      </c>
      <c r="AC3209" s="1">
        <v>9.207638268641162</v>
      </c>
      <c r="AD3209" s="1">
        <v>8.2970318161846912E-2</v>
      </c>
      <c r="AE3209" s="1">
        <v>2.0173740935837247E-2</v>
      </c>
      <c r="AF3209" s="1">
        <v>0.50889423223292707</v>
      </c>
      <c r="AG3209" s="1">
        <v>-34.285391607115884</v>
      </c>
      <c r="AH3209" s="1">
        <v>7.948861149925925</v>
      </c>
      <c r="AI3209" s="1">
        <v>0.65741354483972791</v>
      </c>
      <c r="AJ3209" s="1">
        <v>3.5299873352050781</v>
      </c>
      <c r="AK3209" s="1">
        <v>0</v>
      </c>
      <c r="AL3209" s="1">
        <v>0</v>
      </c>
      <c r="AM3209" s="1">
        <v>28.755317194301892</v>
      </c>
    </row>
    <row r="3210" spans="5:39" x14ac:dyDescent="0.2">
      <c r="E3210" s="1" t="str">
        <f t="shared" si="50"/>
        <v>-1---1----</v>
      </c>
      <c r="F3210" s="1" t="s">
        <v>87</v>
      </c>
      <c r="G3210" s="1">
        <v>1</v>
      </c>
      <c r="H3210" s="1" t="s">
        <v>87</v>
      </c>
      <c r="I3210" s="1" t="s">
        <v>87</v>
      </c>
      <c r="J3210" s="1" t="s">
        <v>87</v>
      </c>
      <c r="K3210" s="1">
        <v>1</v>
      </c>
      <c r="L3210" s="1" t="s">
        <v>87</v>
      </c>
      <c r="M3210" s="1" t="s">
        <v>87</v>
      </c>
      <c r="N3210" s="1" t="s">
        <v>87</v>
      </c>
      <c r="O3210" s="1" t="s">
        <v>87</v>
      </c>
      <c r="P3210" s="1">
        <v>1588</v>
      </c>
      <c r="Q3210" s="1">
        <v>2237641</v>
      </c>
      <c r="R3210" s="1">
        <v>63830.769649757545</v>
      </c>
      <c r="S3210" s="1">
        <v>64.152351379394531</v>
      </c>
      <c r="T3210" s="1">
        <v>-482.99401711685823</v>
      </c>
      <c r="U3210" s="1">
        <v>94.847787921787571</v>
      </c>
      <c r="V3210" s="1">
        <v>368.32815551757813</v>
      </c>
      <c r="W3210" s="1">
        <v>-23.266084671020508</v>
      </c>
      <c r="X3210" s="1">
        <v>-3.6449638315004841E-2</v>
      </c>
      <c r="Y3210" s="1">
        <v>0.56331645692941812</v>
      </c>
      <c r="Z3210" s="1">
        <v>4.2548827090672727</v>
      </c>
      <c r="AA3210" s="1">
        <v>38.44772240051018</v>
      </c>
      <c r="AB3210" s="1">
        <v>49.672802741816049</v>
      </c>
      <c r="AC3210" s="1">
        <v>7.0440253820876544</v>
      </c>
      <c r="AD3210" s="1">
        <v>1.7250309589429226E-2</v>
      </c>
      <c r="AE3210" s="1">
        <v>0.31837099874376634</v>
      </c>
      <c r="AF3210" s="1">
        <v>2.6370181812006481</v>
      </c>
      <c r="AG3210" s="1">
        <v>-5.7113415730488457</v>
      </c>
      <c r="AH3210" s="1">
        <v>12.693485303998338</v>
      </c>
      <c r="AI3210" s="1">
        <v>15.980959022703914</v>
      </c>
      <c r="AJ3210" s="1">
        <v>3.6832816600799561</v>
      </c>
      <c r="AK3210" s="1">
        <v>0</v>
      </c>
      <c r="AL3210" s="1">
        <v>0</v>
      </c>
      <c r="AM3210" s="1">
        <v>-26.411121194727265</v>
      </c>
    </row>
    <row r="3211" spans="5:39" x14ac:dyDescent="0.2">
      <c r="E3211" s="1" t="str">
        <f t="shared" si="50"/>
        <v>-0------0-</v>
      </c>
      <c r="F3211" s="1" t="s">
        <v>87</v>
      </c>
      <c r="G3211" s="1">
        <v>0</v>
      </c>
      <c r="H3211" s="1" t="s">
        <v>87</v>
      </c>
      <c r="I3211" s="1" t="s">
        <v>87</v>
      </c>
      <c r="J3211" s="1" t="s">
        <v>87</v>
      </c>
      <c r="K3211" s="1" t="s">
        <v>87</v>
      </c>
      <c r="L3211" s="1" t="s">
        <v>87</v>
      </c>
      <c r="M3211" s="1" t="s">
        <v>87</v>
      </c>
      <c r="N3211" s="1">
        <v>0</v>
      </c>
      <c r="O3211" s="1" t="s">
        <v>87</v>
      </c>
      <c r="P3211" s="1">
        <v>7080</v>
      </c>
      <c r="Q3211" s="1">
        <v>24190460</v>
      </c>
      <c r="R3211" s="1">
        <v>31888.240568865946</v>
      </c>
      <c r="S3211" s="1">
        <v>45.314884185791016</v>
      </c>
      <c r="T3211" s="1">
        <v>-219.37156217193089</v>
      </c>
      <c r="U3211" s="1">
        <v>69.010639794609844</v>
      </c>
      <c r="V3211" s="1">
        <v>157.15098571777344</v>
      </c>
      <c r="W3211" s="1">
        <v>7.720123291015625</v>
      </c>
      <c r="X3211" s="1">
        <v>2.4209938062726359E-2</v>
      </c>
      <c r="Y3211" s="1">
        <v>0.43255895092528207</v>
      </c>
      <c r="Z3211" s="1">
        <v>4.148532107285269</v>
      </c>
      <c r="AA3211" s="1">
        <v>35.379575254046429</v>
      </c>
      <c r="AB3211" s="1">
        <v>48.454332823766059</v>
      </c>
      <c r="AC3211" s="1">
        <v>11.131412961969305</v>
      </c>
      <c r="AD3211" s="1">
        <v>0.45358790200765098</v>
      </c>
      <c r="AE3211" s="1">
        <v>0.26942439292183779</v>
      </c>
      <c r="AF3211" s="1">
        <v>3.2022127731345327</v>
      </c>
      <c r="AG3211" s="1">
        <v>-7.8130867758871014</v>
      </c>
      <c r="AH3211" s="1">
        <v>4.3343029036563827</v>
      </c>
      <c r="AI3211" s="1">
        <v>5.1445837500463947</v>
      </c>
      <c r="AJ3211" s="1">
        <v>1.571509838104248</v>
      </c>
      <c r="AK3211" s="1">
        <v>0</v>
      </c>
      <c r="AL3211" s="1">
        <v>0</v>
      </c>
      <c r="AM3211" s="1">
        <v>-0.73574292429980781</v>
      </c>
    </row>
    <row r="3212" spans="5:39" x14ac:dyDescent="0.2">
      <c r="E3212" s="1" t="str">
        <f t="shared" si="50"/>
        <v>-0------1-</v>
      </c>
      <c r="F3212" s="1" t="s">
        <v>87</v>
      </c>
      <c r="G3212" s="1">
        <v>0</v>
      </c>
      <c r="H3212" s="1" t="s">
        <v>87</v>
      </c>
      <c r="I3212" s="1" t="s">
        <v>87</v>
      </c>
      <c r="J3212" s="1" t="s">
        <v>87</v>
      </c>
      <c r="K3212" s="1" t="s">
        <v>87</v>
      </c>
      <c r="L3212" s="1" t="s">
        <v>87</v>
      </c>
      <c r="M3212" s="1" t="s">
        <v>87</v>
      </c>
      <c r="N3212" s="1">
        <v>1</v>
      </c>
      <c r="O3212" s="1" t="s">
        <v>87</v>
      </c>
      <c r="P3212" s="1">
        <v>2403</v>
      </c>
      <c r="Q3212" s="1">
        <v>8450791</v>
      </c>
      <c r="R3212" s="1">
        <v>32193.668458828575</v>
      </c>
      <c r="S3212" s="1">
        <v>47.673824310302734</v>
      </c>
      <c r="T3212" s="1">
        <v>-344.9649417780123</v>
      </c>
      <c r="U3212" s="1">
        <v>62.959820598894929</v>
      </c>
      <c r="V3212" s="1">
        <v>157.66702270507813</v>
      </c>
      <c r="W3212" s="1">
        <v>-106.58057403564453</v>
      </c>
      <c r="X3212" s="1">
        <v>-0.3310606685657676</v>
      </c>
      <c r="Y3212" s="1">
        <v>0.8620139818864293</v>
      </c>
      <c r="Z3212" s="1">
        <v>15.259825973686961</v>
      </c>
      <c r="AA3212" s="1">
        <v>53.93669066008141</v>
      </c>
      <c r="AB3212" s="1">
        <v>29.044866924291469</v>
      </c>
      <c r="AC3212" s="1">
        <v>0.8751843466487339</v>
      </c>
      <c r="AD3212" s="1">
        <v>2.1418113405005518E-2</v>
      </c>
      <c r="AE3212" s="1">
        <v>0.61258170980680982</v>
      </c>
      <c r="AF3212" s="1">
        <v>13.071214280414697</v>
      </c>
      <c r="AG3212" s="1">
        <v>1.1711798983251356</v>
      </c>
      <c r="AH3212" s="1">
        <v>4.6168858491638369</v>
      </c>
      <c r="AI3212" s="1">
        <v>14.521514538652902</v>
      </c>
      <c r="AJ3212" s="1">
        <v>1.5766701698303223</v>
      </c>
      <c r="AK3212" s="1">
        <v>0</v>
      </c>
      <c r="AL3212" s="1">
        <v>0</v>
      </c>
      <c r="AM3212" s="1">
        <v>-2.5520488397389509</v>
      </c>
    </row>
    <row r="3213" spans="5:39" x14ac:dyDescent="0.2">
      <c r="E3213" s="1" t="str">
        <f t="shared" si="50"/>
        <v>-1------0-</v>
      </c>
      <c r="F3213" s="1" t="s">
        <v>87</v>
      </c>
      <c r="G3213" s="1">
        <v>1</v>
      </c>
      <c r="H3213" s="1" t="s">
        <v>87</v>
      </c>
      <c r="I3213" s="1" t="s">
        <v>87</v>
      </c>
      <c r="J3213" s="1" t="s">
        <v>87</v>
      </c>
      <c r="K3213" s="1" t="s">
        <v>87</v>
      </c>
      <c r="L3213" s="1" t="s">
        <v>87</v>
      </c>
      <c r="M3213" s="1" t="s">
        <v>87</v>
      </c>
      <c r="N3213" s="1">
        <v>0</v>
      </c>
      <c r="O3213" s="1" t="s">
        <v>87</v>
      </c>
      <c r="P3213" s="1">
        <v>4985</v>
      </c>
      <c r="Q3213" s="1">
        <v>6640139</v>
      </c>
      <c r="R3213" s="1">
        <v>53560.384756162442</v>
      </c>
      <c r="S3213" s="1">
        <v>53.570423126220703</v>
      </c>
      <c r="T3213" s="1">
        <v>-341.29758509963756</v>
      </c>
      <c r="U3213" s="1">
        <v>94.939262493056404</v>
      </c>
      <c r="V3213" s="1">
        <v>356.698486328125</v>
      </c>
      <c r="W3213" s="1">
        <v>103.26028442382813</v>
      </c>
      <c r="X3213" s="1">
        <v>0.19279227528690859</v>
      </c>
      <c r="Y3213" s="1">
        <v>0.11085611310245162</v>
      </c>
      <c r="Z3213" s="1">
        <v>1.3518843506137448</v>
      </c>
      <c r="AA3213" s="1">
        <v>25.03132841044442</v>
      </c>
      <c r="AB3213" s="1">
        <v>63.075547063096117</v>
      </c>
      <c r="AC3213" s="1">
        <v>10.346590636129756</v>
      </c>
      <c r="AD3213" s="1">
        <v>8.3793426613509137E-2</v>
      </c>
      <c r="AE3213" s="1">
        <v>0.11085611310245162</v>
      </c>
      <c r="AF3213" s="1">
        <v>0.89754145206900038</v>
      </c>
      <c r="AG3213" s="1">
        <v>-30.695643402264206</v>
      </c>
      <c r="AH3213" s="1">
        <v>9.0850851570185043</v>
      </c>
      <c r="AI3213" s="1">
        <v>4.6821127698123455</v>
      </c>
      <c r="AJ3213" s="1">
        <v>3.5669848918914795</v>
      </c>
      <c r="AK3213" s="1">
        <v>0</v>
      </c>
      <c r="AL3213" s="1">
        <v>0</v>
      </c>
      <c r="AM3213" s="1">
        <v>9.8485535313763712</v>
      </c>
    </row>
    <row r="3214" spans="5:39" x14ac:dyDescent="0.2">
      <c r="E3214" s="1" t="str">
        <f t="shared" si="50"/>
        <v>-1------1-</v>
      </c>
      <c r="F3214" s="1" t="s">
        <v>87</v>
      </c>
      <c r="G3214" s="1">
        <v>1</v>
      </c>
      <c r="H3214" s="1" t="s">
        <v>87</v>
      </c>
      <c r="I3214" s="1" t="s">
        <v>87</v>
      </c>
      <c r="J3214" s="1" t="s">
        <v>87</v>
      </c>
      <c r="K3214" s="1" t="s">
        <v>87</v>
      </c>
      <c r="L3214" s="1" t="s">
        <v>87</v>
      </c>
      <c r="M3214" s="1" t="s">
        <v>87</v>
      </c>
      <c r="N3214" s="1">
        <v>1</v>
      </c>
      <c r="O3214" s="1" t="s">
        <v>87</v>
      </c>
      <c r="P3214" s="1">
        <v>1416</v>
      </c>
      <c r="Q3214" s="1">
        <v>1838288</v>
      </c>
      <c r="R3214" s="1">
        <v>51494.138358090022</v>
      </c>
      <c r="S3214" s="1">
        <v>51.7987060546875</v>
      </c>
      <c r="T3214" s="1">
        <v>-465.13630241562157</v>
      </c>
      <c r="U3214" s="1">
        <v>91.397777997916037</v>
      </c>
      <c r="V3214" s="1">
        <v>358.29434204101563</v>
      </c>
      <c r="W3214" s="1">
        <v>16.3756103515625</v>
      </c>
      <c r="X3214" s="1">
        <v>3.1800921179973095E-2</v>
      </c>
      <c r="Y3214" s="1">
        <v>0.35375305719234418</v>
      </c>
      <c r="Z3214" s="1">
        <v>2.1212127805871552</v>
      </c>
      <c r="AA3214" s="1">
        <v>33.495894005727067</v>
      </c>
      <c r="AB3214" s="1">
        <v>61.569188288233399</v>
      </c>
      <c r="AC3214" s="1">
        <v>2.459951868260033</v>
      </c>
      <c r="AD3214" s="1">
        <v>0</v>
      </c>
      <c r="AE3214" s="1">
        <v>5.5595205974254304E-2</v>
      </c>
      <c r="AF3214" s="1">
        <v>1.6954905868938928</v>
      </c>
      <c r="AG3214" s="1">
        <v>-12.470513735688545</v>
      </c>
      <c r="AH3214" s="1">
        <v>9.620024860134027</v>
      </c>
      <c r="AI3214" s="1">
        <v>4.7721286164841308</v>
      </c>
      <c r="AJ3214" s="1">
        <v>3.5829434394836426</v>
      </c>
      <c r="AK3214" s="1">
        <v>0</v>
      </c>
      <c r="AL3214" s="1">
        <v>0</v>
      </c>
      <c r="AM3214" s="1">
        <v>29.89814921991988</v>
      </c>
    </row>
    <row r="3215" spans="5:39" x14ac:dyDescent="0.2">
      <c r="E3215" s="1" t="str">
        <f t="shared" si="50"/>
        <v>-00-------</v>
      </c>
      <c r="F3215" s="1" t="s">
        <v>87</v>
      </c>
      <c r="G3215" s="1">
        <v>0</v>
      </c>
      <c r="H3215" s="1">
        <v>0</v>
      </c>
      <c r="I3215" s="1" t="s">
        <v>87</v>
      </c>
      <c r="J3215" s="1" t="s">
        <v>87</v>
      </c>
      <c r="K3215" s="1" t="s">
        <v>87</v>
      </c>
      <c r="L3215" s="1" t="s">
        <v>87</v>
      </c>
      <c r="M3215" s="1" t="s">
        <v>87</v>
      </c>
      <c r="N3215" s="1" t="s">
        <v>87</v>
      </c>
      <c r="O3215" s="1" t="s">
        <v>87</v>
      </c>
      <c r="P3215" s="1">
        <v>3931</v>
      </c>
      <c r="Q3215" s="1">
        <v>15349704</v>
      </c>
      <c r="R3215" s="1">
        <v>20980.39968403204</v>
      </c>
      <c r="S3215" s="1">
        <v>30.185302734375</v>
      </c>
      <c r="T3215" s="1">
        <v>-198.45430436107094</v>
      </c>
      <c r="U3215" s="1">
        <v>64.942842383998254</v>
      </c>
      <c r="V3215" s="1">
        <v>141.19847106933594</v>
      </c>
      <c r="W3215" s="1">
        <v>8.5101003646850586</v>
      </c>
      <c r="X3215" s="1">
        <v>4.0562146064176303E-2</v>
      </c>
      <c r="Y3215" s="1">
        <v>0.39627474249666311</v>
      </c>
      <c r="Z3215" s="1">
        <v>7.9563032616133826</v>
      </c>
      <c r="AA3215" s="1">
        <v>35.214613910470192</v>
      </c>
      <c r="AB3215" s="1">
        <v>44.943407377757907</v>
      </c>
      <c r="AC3215" s="1">
        <v>10.956771544259094</v>
      </c>
      <c r="AD3215" s="1">
        <v>0.53262916340276012</v>
      </c>
      <c r="AE3215" s="1">
        <v>0.39627474249666311</v>
      </c>
      <c r="AF3215" s="1">
        <v>7.7913163667520884</v>
      </c>
      <c r="AG3215" s="1">
        <v>-6.4377764312703594</v>
      </c>
      <c r="AH3215" s="1">
        <v>2.3813275682980621</v>
      </c>
      <c r="AI3215" s="1">
        <v>6.4672127282952223</v>
      </c>
      <c r="AJ3215" s="1">
        <v>1.4119846820831299</v>
      </c>
      <c r="AK3215" s="1">
        <v>0</v>
      </c>
      <c r="AL3215" s="1">
        <v>0</v>
      </c>
      <c r="AM3215" s="1">
        <v>-1.5876698011617318</v>
      </c>
    </row>
    <row r="3216" spans="5:39" x14ac:dyDescent="0.2">
      <c r="E3216" s="1" t="str">
        <f t="shared" si="50"/>
        <v>-01-------</v>
      </c>
      <c r="F3216" s="1" t="s">
        <v>87</v>
      </c>
      <c r="G3216" s="1">
        <v>0</v>
      </c>
      <c r="H3216" s="1">
        <v>1</v>
      </c>
      <c r="I3216" s="1" t="s">
        <v>87</v>
      </c>
      <c r="J3216" s="1" t="s">
        <v>87</v>
      </c>
      <c r="K3216" s="1" t="s">
        <v>87</v>
      </c>
      <c r="L3216" s="1" t="s">
        <v>87</v>
      </c>
      <c r="M3216" s="1" t="s">
        <v>87</v>
      </c>
      <c r="N3216" s="1" t="s">
        <v>87</v>
      </c>
      <c r="O3216" s="1" t="s">
        <v>87</v>
      </c>
      <c r="P3216" s="1">
        <v>5552</v>
      </c>
      <c r="Q3216" s="1">
        <v>17291547</v>
      </c>
      <c r="R3216" s="1">
        <v>41720.399375995323</v>
      </c>
      <c r="S3216" s="1">
        <v>59.898281097412109</v>
      </c>
      <c r="T3216" s="1">
        <v>-299.32028613069753</v>
      </c>
      <c r="U3216" s="1">
        <v>69.664443516340398</v>
      </c>
      <c r="V3216" s="1">
        <v>171.56423950195313</v>
      </c>
      <c r="W3216" s="1">
        <v>-48.842613220214844</v>
      </c>
      <c r="X3216" s="1">
        <v>-0.11707129833545511</v>
      </c>
      <c r="Y3216" s="1">
        <v>0.67465334362506713</v>
      </c>
      <c r="Z3216" s="1">
        <v>6.1987281993912982</v>
      </c>
      <c r="AA3216" s="1">
        <v>44.595315849993064</v>
      </c>
      <c r="AB3216" s="1">
        <v>42.085112454079443</v>
      </c>
      <c r="AC3216" s="1">
        <v>6.2739788406439292</v>
      </c>
      <c r="AD3216" s="1">
        <v>0.17221131226720202</v>
      </c>
      <c r="AE3216" s="1">
        <v>0.32452851095393603</v>
      </c>
      <c r="AF3216" s="1">
        <v>3.9516822873048896</v>
      </c>
      <c r="AG3216" s="1">
        <v>-4.6431232149378836</v>
      </c>
      <c r="AH3216" s="1">
        <v>6.2060638704281139</v>
      </c>
      <c r="AI3216" s="1">
        <v>8.5532156670192965</v>
      </c>
      <c r="AJ3216" s="1">
        <v>1.7156423330307007</v>
      </c>
      <c r="AK3216" s="1">
        <v>0</v>
      </c>
      <c r="AL3216" s="1">
        <v>0</v>
      </c>
      <c r="AM3216" s="1">
        <v>-0.86715952305552901</v>
      </c>
    </row>
    <row r="3217" spans="5:39" x14ac:dyDescent="0.2">
      <c r="E3217" s="1" t="str">
        <f t="shared" si="50"/>
        <v>-10-------</v>
      </c>
      <c r="F3217" s="1" t="s">
        <v>87</v>
      </c>
      <c r="G3217" s="1">
        <v>1</v>
      </c>
      <c r="H3217" s="1">
        <v>0</v>
      </c>
      <c r="I3217" s="1" t="s">
        <v>87</v>
      </c>
      <c r="J3217" s="1" t="s">
        <v>87</v>
      </c>
      <c r="K3217" s="1" t="s">
        <v>87</v>
      </c>
      <c r="L3217" s="1" t="s">
        <v>87</v>
      </c>
      <c r="M3217" s="1" t="s">
        <v>87</v>
      </c>
      <c r="N3217" s="1" t="s">
        <v>87</v>
      </c>
      <c r="O3217" s="1" t="s">
        <v>87</v>
      </c>
      <c r="P3217" s="1">
        <v>792</v>
      </c>
      <c r="Q3217" s="1">
        <v>1002817</v>
      </c>
      <c r="R3217" s="1">
        <v>33060.428976179333</v>
      </c>
      <c r="S3217" s="1">
        <v>29.231609344482422</v>
      </c>
      <c r="T3217" s="1">
        <v>-220.75515415170682</v>
      </c>
      <c r="U3217" s="1">
        <v>91.963961084921053</v>
      </c>
      <c r="V3217" s="1">
        <v>338.8265380859375</v>
      </c>
      <c r="W3217" s="1">
        <v>137.90432739257813</v>
      </c>
      <c r="X3217" s="1">
        <v>0.41712806416377962</v>
      </c>
      <c r="Y3217" s="1">
        <v>0</v>
      </c>
      <c r="Z3217" s="1">
        <v>1.2511754387889316</v>
      </c>
      <c r="AA3217" s="1">
        <v>13.399952334274348</v>
      </c>
      <c r="AB3217" s="1">
        <v>72.689733022076808</v>
      </c>
      <c r="AC3217" s="1">
        <v>12.65913920485991</v>
      </c>
      <c r="AD3217" s="1">
        <v>0</v>
      </c>
      <c r="AE3217" s="1">
        <v>0</v>
      </c>
      <c r="AF3217" s="1">
        <v>1.2511754387889316</v>
      </c>
      <c r="AG3217" s="1">
        <v>-98.983761501620563</v>
      </c>
      <c r="AH3217" s="1">
        <v>4.5284066349272569</v>
      </c>
      <c r="AI3217" s="1">
        <v>1.2919498366088555</v>
      </c>
      <c r="AJ3217" s="1">
        <v>3.3882653713226318</v>
      </c>
      <c r="AK3217" s="1">
        <v>0</v>
      </c>
      <c r="AL3217" s="1">
        <v>0</v>
      </c>
      <c r="AM3217" s="1">
        <v>21.032386727606902</v>
      </c>
    </row>
    <row r="3218" spans="5:39" x14ac:dyDescent="0.2">
      <c r="E3218" s="1" t="str">
        <f t="shared" si="50"/>
        <v>-11-------</v>
      </c>
      <c r="F3218" s="1" t="s">
        <v>87</v>
      </c>
      <c r="G3218" s="1">
        <v>1</v>
      </c>
      <c r="H3218" s="1">
        <v>1</v>
      </c>
      <c r="I3218" s="1" t="s">
        <v>87</v>
      </c>
      <c r="J3218" s="1" t="s">
        <v>87</v>
      </c>
      <c r="K3218" s="1" t="s">
        <v>87</v>
      </c>
      <c r="L3218" s="1" t="s">
        <v>87</v>
      </c>
      <c r="M3218" s="1" t="s">
        <v>87</v>
      </c>
      <c r="N3218" s="1" t="s">
        <v>87</v>
      </c>
      <c r="O3218" s="1" t="s">
        <v>87</v>
      </c>
      <c r="P3218" s="1">
        <v>5609</v>
      </c>
      <c r="Q3218" s="1">
        <v>7475610</v>
      </c>
      <c r="R3218" s="1">
        <v>55802.255078021997</v>
      </c>
      <c r="S3218" s="1">
        <v>56.399681091308594</v>
      </c>
      <c r="T3218" s="1">
        <v>-387.92029909264613</v>
      </c>
      <c r="U3218" s="1">
        <v>94.467516960932656</v>
      </c>
      <c r="V3218" s="1">
        <v>359.48837280273438</v>
      </c>
      <c r="W3218" s="1">
        <v>77.247596740722656</v>
      </c>
      <c r="X3218" s="1">
        <v>0.13843095880751782</v>
      </c>
      <c r="Y3218" s="1">
        <v>0.18545643766863174</v>
      </c>
      <c r="Z3218" s="1">
        <v>1.5545754794592015</v>
      </c>
      <c r="AA3218" s="1">
        <v>28.673098248838556</v>
      </c>
      <c r="AB3218" s="1">
        <v>61.415429643868521</v>
      </c>
      <c r="AC3218" s="1">
        <v>8.097011481337308</v>
      </c>
      <c r="AD3218" s="1">
        <v>7.4428708827774581E-2</v>
      </c>
      <c r="AE3218" s="1">
        <v>0.11213800612926571</v>
      </c>
      <c r="AF3218" s="1">
        <v>1.0463226412292777</v>
      </c>
      <c r="AG3218" s="1">
        <v>-17.053477223214713</v>
      </c>
      <c r="AH3218" s="1">
        <v>9.8278858010393684</v>
      </c>
      <c r="AI3218" s="1">
        <v>5.1590220886415672</v>
      </c>
      <c r="AJ3218" s="1">
        <v>3.5948836803436279</v>
      </c>
      <c r="AK3218" s="1">
        <v>0</v>
      </c>
      <c r="AL3218" s="1">
        <v>0</v>
      </c>
      <c r="AM3218" s="1">
        <v>13.278587081114351</v>
      </c>
    </row>
    <row r="3219" spans="5:39" x14ac:dyDescent="0.2">
      <c r="E3219" s="1" t="str">
        <f t="shared" si="50"/>
        <v>-0-1------</v>
      </c>
      <c r="F3219" s="1" t="s">
        <v>87</v>
      </c>
      <c r="G3219" s="1">
        <v>0</v>
      </c>
      <c r="H3219" s="1" t="s">
        <v>87</v>
      </c>
      <c r="I3219" s="1">
        <v>1</v>
      </c>
      <c r="J3219" s="1" t="s">
        <v>87</v>
      </c>
      <c r="K3219" s="1" t="s">
        <v>87</v>
      </c>
      <c r="L3219" s="1" t="s">
        <v>87</v>
      </c>
      <c r="M3219" s="1" t="s">
        <v>87</v>
      </c>
      <c r="N3219" s="1" t="s">
        <v>87</v>
      </c>
      <c r="O3219" s="1" t="s">
        <v>87</v>
      </c>
      <c r="P3219" s="1">
        <v>3284</v>
      </c>
      <c r="Q3219" s="1">
        <v>12190021</v>
      </c>
      <c r="R3219" s="1">
        <v>14078.178651678521</v>
      </c>
      <c r="S3219" s="1">
        <v>14.313460350036621</v>
      </c>
      <c r="T3219" s="1">
        <v>-156.26730459653822</v>
      </c>
      <c r="U3219" s="1">
        <v>58.752463469712204</v>
      </c>
      <c r="V3219" s="1">
        <v>140.8419189453125</v>
      </c>
      <c r="W3219" s="1">
        <v>43.680072784423828</v>
      </c>
      <c r="X3219" s="1">
        <v>0.31026792502889505</v>
      </c>
      <c r="Y3219" s="1">
        <v>0.56594652297973891</v>
      </c>
      <c r="Z3219" s="1">
        <v>7.7116848281065309</v>
      </c>
      <c r="AA3219" s="1">
        <v>23.669434203599813</v>
      </c>
      <c r="AB3219" s="1">
        <v>49.887978043680157</v>
      </c>
      <c r="AC3219" s="1">
        <v>17.307993152759952</v>
      </c>
      <c r="AD3219" s="1">
        <v>0.85696324887381248</v>
      </c>
      <c r="AE3219" s="1">
        <v>0.56594652297973891</v>
      </c>
      <c r="AF3219" s="1">
        <v>7.7116848281065309</v>
      </c>
      <c r="AG3219" s="1">
        <v>-14.277649523012819</v>
      </c>
      <c r="AH3219" s="1">
        <v>1.6555727373983264</v>
      </c>
      <c r="AI3219" s="1">
        <v>7.0106874469005191</v>
      </c>
      <c r="AJ3219" s="1">
        <v>1.4084192514419556</v>
      </c>
      <c r="AK3219" s="1">
        <v>0</v>
      </c>
      <c r="AL3219" s="1">
        <v>0</v>
      </c>
      <c r="AM3219" s="1">
        <v>5.9643814047450867</v>
      </c>
    </row>
    <row r="3220" spans="5:39" x14ac:dyDescent="0.2">
      <c r="E3220" s="1" t="str">
        <f t="shared" si="50"/>
        <v>-0-2------</v>
      </c>
      <c r="F3220" s="1" t="s">
        <v>87</v>
      </c>
      <c r="G3220" s="1">
        <v>0</v>
      </c>
      <c r="H3220" s="1" t="s">
        <v>87</v>
      </c>
      <c r="I3220" s="1">
        <v>2</v>
      </c>
      <c r="J3220" s="1" t="s">
        <v>87</v>
      </c>
      <c r="K3220" s="1" t="s">
        <v>87</v>
      </c>
      <c r="L3220" s="1" t="s">
        <v>87</v>
      </c>
      <c r="M3220" s="1" t="s">
        <v>87</v>
      </c>
      <c r="N3220" s="1" t="s">
        <v>87</v>
      </c>
      <c r="O3220" s="1" t="s">
        <v>87</v>
      </c>
      <c r="P3220" s="1">
        <v>4318</v>
      </c>
      <c r="Q3220" s="1">
        <v>14625870</v>
      </c>
      <c r="R3220" s="1">
        <v>31408.125899544233</v>
      </c>
      <c r="S3220" s="1">
        <v>54.465152740478516</v>
      </c>
      <c r="T3220" s="1">
        <v>-269.53952068878124</v>
      </c>
      <c r="U3220" s="1">
        <v>70.257994948046417</v>
      </c>
      <c r="V3220" s="1">
        <v>161.9769287109375</v>
      </c>
      <c r="W3220" s="1">
        <v>5.0051074028015137</v>
      </c>
      <c r="X3220" s="1">
        <v>1.5935708545011095E-2</v>
      </c>
      <c r="Y3220" s="1">
        <v>0.32787109416397109</v>
      </c>
      <c r="Z3220" s="1">
        <v>6.4214641590551542</v>
      </c>
      <c r="AA3220" s="1">
        <v>42.566384085186044</v>
      </c>
      <c r="AB3220" s="1">
        <v>46.239122869272045</v>
      </c>
      <c r="AC3220" s="1">
        <v>4.3968119503318439</v>
      </c>
      <c r="AD3220" s="1">
        <v>4.8345841990937978E-2</v>
      </c>
      <c r="AE3220" s="1">
        <v>0.32787109416397109</v>
      </c>
      <c r="AF3220" s="1">
        <v>6.4214641590551542</v>
      </c>
      <c r="AG3220" s="1">
        <v>-0.344843173462829</v>
      </c>
      <c r="AH3220" s="1">
        <v>4.5636395205200539</v>
      </c>
      <c r="AI3220" s="1">
        <v>11.056279359081596</v>
      </c>
      <c r="AJ3220" s="1">
        <v>1.6197692155838013</v>
      </c>
      <c r="AK3220" s="1">
        <v>0</v>
      </c>
      <c r="AL3220" s="1">
        <v>0</v>
      </c>
      <c r="AM3220" s="1">
        <v>27.034635717985232</v>
      </c>
    </row>
    <row r="3221" spans="5:39" x14ac:dyDescent="0.2">
      <c r="E3221" s="1" t="str">
        <f t="shared" si="50"/>
        <v>-0-3------</v>
      </c>
      <c r="F3221" s="1" t="s">
        <v>87</v>
      </c>
      <c r="G3221" s="1">
        <v>0</v>
      </c>
      <c r="H3221" s="1" t="s">
        <v>87</v>
      </c>
      <c r="I3221" s="1">
        <v>3</v>
      </c>
      <c r="J3221" s="1" t="s">
        <v>87</v>
      </c>
      <c r="K3221" s="1" t="s">
        <v>87</v>
      </c>
      <c r="L3221" s="1" t="s">
        <v>87</v>
      </c>
      <c r="M3221" s="1" t="s">
        <v>87</v>
      </c>
      <c r="N3221" s="1" t="s">
        <v>87</v>
      </c>
      <c r="O3221" s="1" t="s">
        <v>87</v>
      </c>
      <c r="P3221" s="1">
        <v>1881</v>
      </c>
      <c r="Q3221" s="1">
        <v>5825360</v>
      </c>
      <c r="R3221" s="1">
        <v>70805.703315211198</v>
      </c>
      <c r="S3221" s="1">
        <v>90.636077880859375</v>
      </c>
      <c r="T3221" s="1">
        <v>-407.66131381565009</v>
      </c>
      <c r="U3221" s="1">
        <v>78.567048686496861</v>
      </c>
      <c r="V3221" s="1">
        <v>179.91099548339844</v>
      </c>
      <c r="W3221" s="1">
        <v>-226.527099609375</v>
      </c>
      <c r="X3221" s="1">
        <v>-0.31992775864527029</v>
      </c>
      <c r="Y3221" s="1">
        <v>1.0392834090940302</v>
      </c>
      <c r="Z3221" s="1">
        <v>7.1046939588282951</v>
      </c>
      <c r="AA3221" s="1">
        <v>68.760488622162413</v>
      </c>
      <c r="AB3221" s="1">
        <v>22.858982105826936</v>
      </c>
      <c r="AC3221" s="1">
        <v>0.23655190408833102</v>
      </c>
      <c r="AD3221" s="1">
        <v>0</v>
      </c>
      <c r="AE3221" s="1">
        <v>0</v>
      </c>
      <c r="AF3221" s="1">
        <v>0</v>
      </c>
      <c r="AG3221" s="1">
        <v>-2.7912946479029532E-3</v>
      </c>
      <c r="AH3221" s="1">
        <v>9.7738944221512405</v>
      </c>
      <c r="AI3221" s="1">
        <v>0</v>
      </c>
      <c r="AJ3221" s="1">
        <v>1.799109935760498</v>
      </c>
      <c r="AK3221" s="1">
        <v>0</v>
      </c>
      <c r="AL3221" s="1">
        <v>0</v>
      </c>
      <c r="AM3221" s="1">
        <v>-87.114923924262925</v>
      </c>
    </row>
    <row r="3222" spans="5:39" x14ac:dyDescent="0.2">
      <c r="E3222" s="1" t="str">
        <f t="shared" si="50"/>
        <v>-1-1------</v>
      </c>
      <c r="F3222" s="1" t="s">
        <v>87</v>
      </c>
      <c r="G3222" s="1">
        <v>1</v>
      </c>
      <c r="H3222" s="1" t="s">
        <v>87</v>
      </c>
      <c r="I3222" s="1">
        <v>1</v>
      </c>
      <c r="J3222" s="1" t="s">
        <v>87</v>
      </c>
      <c r="K3222" s="1" t="s">
        <v>87</v>
      </c>
      <c r="L3222" s="1" t="s">
        <v>87</v>
      </c>
      <c r="M3222" s="1" t="s">
        <v>87</v>
      </c>
      <c r="N3222" s="1" t="s">
        <v>87</v>
      </c>
      <c r="O3222" s="1" t="s">
        <v>87</v>
      </c>
      <c r="P3222" s="1">
        <v>1928</v>
      </c>
      <c r="Q3222" s="1">
        <v>2080459</v>
      </c>
      <c r="R3222" s="1">
        <v>25772.628299699056</v>
      </c>
      <c r="S3222" s="1">
        <v>17.775409698486328</v>
      </c>
      <c r="T3222" s="1">
        <v>-228.6870531508182</v>
      </c>
      <c r="U3222" s="1">
        <v>90.727894600108058</v>
      </c>
      <c r="V3222" s="1">
        <v>351.68853759765625</v>
      </c>
      <c r="W3222" s="1">
        <v>155.15779113769531</v>
      </c>
      <c r="X3222" s="1">
        <v>0.60202548740249007</v>
      </c>
      <c r="Y3222" s="1">
        <v>9.1566332237261114E-2</v>
      </c>
      <c r="Z3222" s="1">
        <v>1.3045198199051267</v>
      </c>
      <c r="AA3222" s="1">
        <v>14.183841161974353</v>
      </c>
      <c r="AB3222" s="1">
        <v>63.079589648245893</v>
      </c>
      <c r="AC3222" s="1">
        <v>21.073042054661975</v>
      </c>
      <c r="AD3222" s="1">
        <v>0.26744098297539148</v>
      </c>
      <c r="AE3222" s="1">
        <v>9.1566332237261114E-2</v>
      </c>
      <c r="AF3222" s="1">
        <v>1.3045198199051267</v>
      </c>
      <c r="AG3222" s="1">
        <v>-94.262422568029478</v>
      </c>
      <c r="AH3222" s="1">
        <v>3.6792293363646822</v>
      </c>
      <c r="AI3222" s="1">
        <v>1.60094126140588</v>
      </c>
      <c r="AJ3222" s="1">
        <v>3.51688551902771</v>
      </c>
      <c r="AK3222" s="1">
        <v>0</v>
      </c>
      <c r="AL3222" s="1">
        <v>0</v>
      </c>
      <c r="AM3222" s="1">
        <v>30.410649667832736</v>
      </c>
    </row>
    <row r="3223" spans="5:39" x14ac:dyDescent="0.2">
      <c r="E3223" s="1" t="str">
        <f t="shared" si="50"/>
        <v>-1-2------</v>
      </c>
      <c r="F3223" s="1" t="s">
        <v>87</v>
      </c>
      <c r="G3223" s="1">
        <v>1</v>
      </c>
      <c r="H3223" s="1" t="s">
        <v>87</v>
      </c>
      <c r="I3223" s="1">
        <v>2</v>
      </c>
      <c r="J3223" s="1" t="s">
        <v>87</v>
      </c>
      <c r="K3223" s="1" t="s">
        <v>87</v>
      </c>
      <c r="L3223" s="1" t="s">
        <v>87</v>
      </c>
      <c r="M3223" s="1" t="s">
        <v>87</v>
      </c>
      <c r="N3223" s="1" t="s">
        <v>87</v>
      </c>
      <c r="O3223" s="1" t="s">
        <v>87</v>
      </c>
      <c r="P3223" s="1">
        <v>3488</v>
      </c>
      <c r="Q3223" s="1">
        <v>4749131</v>
      </c>
      <c r="R3223" s="1">
        <v>50478.231066532404</v>
      </c>
      <c r="S3223" s="1">
        <v>55.89886474609375</v>
      </c>
      <c r="T3223" s="1">
        <v>-388.78414200299176</v>
      </c>
      <c r="U3223" s="1">
        <v>95.588655737623938</v>
      </c>
      <c r="V3223" s="1">
        <v>360.6187744140625</v>
      </c>
      <c r="W3223" s="1">
        <v>133.35392761230469</v>
      </c>
      <c r="X3223" s="1">
        <v>0.26418106339055081</v>
      </c>
      <c r="Y3223" s="1">
        <v>0.13640390210335321</v>
      </c>
      <c r="Z3223" s="1">
        <v>1.3397398387199679</v>
      </c>
      <c r="AA3223" s="1">
        <v>22.039842657530397</v>
      </c>
      <c r="AB3223" s="1">
        <v>70.296923795111141</v>
      </c>
      <c r="AC3223" s="1">
        <v>6.1870898065351323</v>
      </c>
      <c r="AD3223" s="1">
        <v>0</v>
      </c>
      <c r="AE3223" s="1">
        <v>0.13640390210335321</v>
      </c>
      <c r="AF3223" s="1">
        <v>1.3397398387199679</v>
      </c>
      <c r="AG3223" s="1">
        <v>-6.4041070779109228</v>
      </c>
      <c r="AH3223" s="1">
        <v>9.4358930755788517</v>
      </c>
      <c r="AI3223" s="1">
        <v>7.6922985951756511</v>
      </c>
      <c r="AJ3223" s="1">
        <v>3.6061878204345703</v>
      </c>
      <c r="AK3223" s="1">
        <v>0</v>
      </c>
      <c r="AL3223" s="1">
        <v>0</v>
      </c>
      <c r="AM3223" s="1">
        <v>55.206550607644935</v>
      </c>
    </row>
    <row r="3224" spans="5:39" x14ac:dyDescent="0.2">
      <c r="E3224" s="1" t="str">
        <f t="shared" si="50"/>
        <v>-1-3------</v>
      </c>
      <c r="F3224" s="1" t="s">
        <v>87</v>
      </c>
      <c r="G3224" s="1">
        <v>1</v>
      </c>
      <c r="H3224" s="1" t="s">
        <v>87</v>
      </c>
      <c r="I3224" s="1">
        <v>3</v>
      </c>
      <c r="J3224" s="1" t="s">
        <v>87</v>
      </c>
      <c r="K3224" s="1" t="s">
        <v>87</v>
      </c>
      <c r="L3224" s="1" t="s">
        <v>87</v>
      </c>
      <c r="M3224" s="1" t="s">
        <v>87</v>
      </c>
      <c r="N3224" s="1" t="s">
        <v>87</v>
      </c>
      <c r="O3224" s="1" t="s">
        <v>87</v>
      </c>
      <c r="P3224" s="1">
        <v>985</v>
      </c>
      <c r="Q3224" s="1">
        <v>1648837</v>
      </c>
      <c r="R3224" s="1">
        <v>95196.085365273218</v>
      </c>
      <c r="S3224" s="1">
        <v>90.053741455078125</v>
      </c>
      <c r="T3224" s="1">
        <v>-484.6792190586599</v>
      </c>
      <c r="U3224" s="1">
        <v>94.434213295731269</v>
      </c>
      <c r="V3224" s="1">
        <v>353.50759887695313</v>
      </c>
      <c r="W3224" s="1">
        <v>-145.76878356933594</v>
      </c>
      <c r="X3224" s="1">
        <v>-0.15312476664351499</v>
      </c>
      <c r="Y3224" s="1">
        <v>0.33241612118117198</v>
      </c>
      <c r="Z3224" s="1">
        <v>2.3043514913845335</v>
      </c>
      <c r="AA3224" s="1">
        <v>56.771894371608603</v>
      </c>
      <c r="AB3224" s="1">
        <v>40.591338015825698</v>
      </c>
      <c r="AC3224" s="1">
        <v>0</v>
      </c>
      <c r="AD3224" s="1">
        <v>0</v>
      </c>
      <c r="AE3224" s="1">
        <v>0</v>
      </c>
      <c r="AF3224" s="1">
        <v>0</v>
      </c>
      <c r="AG3224" s="1">
        <v>-0.13627475994958083</v>
      </c>
      <c r="AH3224" s="1">
        <v>15.492026456044446</v>
      </c>
      <c r="AI3224" s="1">
        <v>0</v>
      </c>
      <c r="AJ3224" s="1">
        <v>3.5350759029388428</v>
      </c>
      <c r="AK3224" s="1">
        <v>0</v>
      </c>
      <c r="AL3224" s="1">
        <v>0</v>
      </c>
      <c r="AM3224" s="1">
        <v>-124.38711489410794</v>
      </c>
    </row>
    <row r="3225" spans="5:39" x14ac:dyDescent="0.2">
      <c r="E3225" s="1" t="str">
        <f t="shared" si="50"/>
        <v>-0----0---</v>
      </c>
      <c r="F3225" s="1" t="s">
        <v>87</v>
      </c>
      <c r="G3225" s="1">
        <v>0</v>
      </c>
      <c r="H3225" s="1" t="s">
        <v>87</v>
      </c>
      <c r="I3225" s="1" t="s">
        <v>87</v>
      </c>
      <c r="J3225" s="1" t="s">
        <v>87</v>
      </c>
      <c r="K3225" s="1" t="s">
        <v>87</v>
      </c>
      <c r="L3225" s="1">
        <v>0</v>
      </c>
      <c r="M3225" s="1" t="s">
        <v>87</v>
      </c>
      <c r="N3225" s="1" t="s">
        <v>87</v>
      </c>
      <c r="O3225" s="1" t="s">
        <v>87</v>
      </c>
      <c r="P3225" s="1">
        <v>6191</v>
      </c>
      <c r="Q3225" s="1">
        <v>20902874</v>
      </c>
      <c r="R3225" s="1">
        <v>32585.905068643242</v>
      </c>
      <c r="S3225" s="1">
        <v>46.199771881103516</v>
      </c>
      <c r="T3225" s="1">
        <v>-287.42276496959886</v>
      </c>
      <c r="U3225" s="1">
        <v>71.357809394074764</v>
      </c>
      <c r="V3225" s="1">
        <v>161.94308471679688</v>
      </c>
      <c r="W3225" s="1">
        <v>-40.4178466796875</v>
      </c>
      <c r="X3225" s="1">
        <v>-0.12403475243221271</v>
      </c>
      <c r="Y3225" s="1">
        <v>0.63149689368074458</v>
      </c>
      <c r="Z3225" s="1">
        <v>8.4978840708698709</v>
      </c>
      <c r="AA3225" s="1">
        <v>45.049054020035712</v>
      </c>
      <c r="AB3225" s="1">
        <v>38.451808110214891</v>
      </c>
      <c r="AC3225" s="1">
        <v>6.9549527017193897</v>
      </c>
      <c r="AD3225" s="1">
        <v>0.41480420347938757</v>
      </c>
      <c r="AE3225" s="1">
        <v>0.48933940854257651</v>
      </c>
      <c r="AF3225" s="1">
        <v>7.1510166496721927</v>
      </c>
      <c r="AG3225" s="1">
        <v>-3.8577006886419802</v>
      </c>
      <c r="AH3225" s="1">
        <v>5.2168902212489305</v>
      </c>
      <c r="AI3225" s="1">
        <v>9.8054026107234549</v>
      </c>
      <c r="AJ3225" s="1">
        <v>1.6194308996200562</v>
      </c>
      <c r="AK3225" s="1">
        <v>0</v>
      </c>
      <c r="AL3225" s="1">
        <v>0</v>
      </c>
      <c r="AM3225" s="1">
        <v>2.5394273397347331</v>
      </c>
    </row>
    <row r="3226" spans="5:39" x14ac:dyDescent="0.2">
      <c r="E3226" s="1" t="str">
        <f t="shared" si="50"/>
        <v>-0----1---</v>
      </c>
      <c r="F3226" s="1" t="s">
        <v>87</v>
      </c>
      <c r="G3226" s="1">
        <v>0</v>
      </c>
      <c r="H3226" s="1" t="s">
        <v>87</v>
      </c>
      <c r="I3226" s="1" t="s">
        <v>87</v>
      </c>
      <c r="J3226" s="1" t="s">
        <v>87</v>
      </c>
      <c r="K3226" s="1" t="s">
        <v>87</v>
      </c>
      <c r="L3226" s="1">
        <v>1</v>
      </c>
      <c r="M3226" s="1" t="s">
        <v>87</v>
      </c>
      <c r="N3226" s="1" t="s">
        <v>87</v>
      </c>
      <c r="O3226" s="1" t="s">
        <v>87</v>
      </c>
      <c r="P3226" s="1">
        <v>3292</v>
      </c>
      <c r="Q3226" s="1">
        <v>11738377</v>
      </c>
      <c r="R3226" s="1">
        <v>30865.775038113945</v>
      </c>
      <c r="S3226" s="1">
        <v>45.437400817871094</v>
      </c>
      <c r="T3226" s="1">
        <v>-188.60902016178397</v>
      </c>
      <c r="U3226" s="1">
        <v>60.474809091948188</v>
      </c>
      <c r="V3226" s="1">
        <v>148.98905944824219</v>
      </c>
      <c r="W3226" s="1">
        <v>11.152506828308105</v>
      </c>
      <c r="X3226" s="1">
        <v>3.6132275358505238E-2</v>
      </c>
      <c r="Y3226" s="1">
        <v>0.38748116541153854</v>
      </c>
      <c r="Z3226" s="1">
        <v>4.4028488776600039</v>
      </c>
      <c r="AA3226" s="1">
        <v>31.520643782355943</v>
      </c>
      <c r="AB3226" s="1">
        <v>52.292697704290802</v>
      </c>
      <c r="AC3226" s="1">
        <v>11.184808598326669</v>
      </c>
      <c r="AD3226" s="1">
        <v>0.21151987195504116</v>
      </c>
      <c r="AE3226" s="1">
        <v>0.12486393987857095</v>
      </c>
      <c r="AF3226" s="1">
        <v>3.2754357778762775</v>
      </c>
      <c r="AG3226" s="1">
        <v>-8.3885290457545896</v>
      </c>
      <c r="AH3226" s="1">
        <v>2.9660931348793937</v>
      </c>
      <c r="AI3226" s="1">
        <v>3.5956449942390636</v>
      </c>
      <c r="AJ3226" s="1">
        <v>1.4898905754089355</v>
      </c>
      <c r="AK3226" s="1">
        <v>0</v>
      </c>
      <c r="AL3226" s="1">
        <v>0</v>
      </c>
      <c r="AM3226" s="1">
        <v>-7.8755453894191803</v>
      </c>
    </row>
    <row r="3227" spans="5:39" x14ac:dyDescent="0.2">
      <c r="E3227" s="1" t="str">
        <f t="shared" si="50"/>
        <v>-1----0---</v>
      </c>
      <c r="F3227" s="1" t="s">
        <v>87</v>
      </c>
      <c r="G3227" s="1">
        <v>1</v>
      </c>
      <c r="H3227" s="1" t="s">
        <v>87</v>
      </c>
      <c r="I3227" s="1" t="s">
        <v>87</v>
      </c>
      <c r="J3227" s="1" t="s">
        <v>87</v>
      </c>
      <c r="K3227" s="1" t="s">
        <v>87</v>
      </c>
      <c r="L3227" s="1">
        <v>0</v>
      </c>
      <c r="M3227" s="1" t="s">
        <v>87</v>
      </c>
      <c r="N3227" s="1" t="s">
        <v>87</v>
      </c>
      <c r="O3227" s="1" t="s">
        <v>87</v>
      </c>
      <c r="P3227" s="1">
        <v>4453</v>
      </c>
      <c r="Q3227" s="1">
        <v>5885753</v>
      </c>
      <c r="R3227" s="1">
        <v>52940.845483661833</v>
      </c>
      <c r="S3227" s="1">
        <v>53.499576568603516</v>
      </c>
      <c r="T3227" s="1">
        <v>-406.31108920854047</v>
      </c>
      <c r="U3227" s="1">
        <v>97.116629273619751</v>
      </c>
      <c r="V3227" s="1">
        <v>359.92715454101563</v>
      </c>
      <c r="W3227" s="1">
        <v>65.714942932128906</v>
      </c>
      <c r="X3227" s="1">
        <v>0.12412900158991474</v>
      </c>
      <c r="Y3227" s="1">
        <v>0.1332709680477587</v>
      </c>
      <c r="Z3227" s="1">
        <v>2.0400788140446942</v>
      </c>
      <c r="AA3227" s="1">
        <v>29.315977072092558</v>
      </c>
      <c r="AB3227" s="1">
        <v>61.604352068460912</v>
      </c>
      <c r="AC3227" s="1">
        <v>6.8576102327093924</v>
      </c>
      <c r="AD3227" s="1">
        <v>4.8710844644686925E-2</v>
      </c>
      <c r="AE3227" s="1">
        <v>4.0147794173489779E-2</v>
      </c>
      <c r="AF3227" s="1">
        <v>1.4563132363862363</v>
      </c>
      <c r="AG3227" s="1">
        <v>-20.729960494591985</v>
      </c>
      <c r="AH3227" s="1">
        <v>10.391055096140883</v>
      </c>
      <c r="AI3227" s="1">
        <v>3.7776486429821619</v>
      </c>
      <c r="AJ3227" s="1">
        <v>3.5992717742919922</v>
      </c>
      <c r="AK3227" s="1">
        <v>0</v>
      </c>
      <c r="AL3227" s="1">
        <v>0</v>
      </c>
      <c r="AM3227" s="1">
        <v>21.543493050578487</v>
      </c>
    </row>
    <row r="3228" spans="5:39" x14ac:dyDescent="0.2">
      <c r="E3228" s="1" t="str">
        <f t="shared" si="50"/>
        <v>-1----1---</v>
      </c>
      <c r="F3228" s="1" t="s">
        <v>87</v>
      </c>
      <c r="G3228" s="1">
        <v>1</v>
      </c>
      <c r="H3228" s="1" t="s">
        <v>87</v>
      </c>
      <c r="I3228" s="1" t="s">
        <v>87</v>
      </c>
      <c r="J3228" s="1" t="s">
        <v>87</v>
      </c>
      <c r="K3228" s="1" t="s">
        <v>87</v>
      </c>
      <c r="L3228" s="1">
        <v>1</v>
      </c>
      <c r="M3228" s="1" t="s">
        <v>87</v>
      </c>
      <c r="N3228" s="1" t="s">
        <v>87</v>
      </c>
      <c r="O3228" s="1" t="s">
        <v>87</v>
      </c>
      <c r="P3228" s="1">
        <v>1948</v>
      </c>
      <c r="Q3228" s="1">
        <v>2592674</v>
      </c>
      <c r="R3228" s="1">
        <v>53501.796276900779</v>
      </c>
      <c r="S3228" s="1">
        <v>52.475051879882813</v>
      </c>
      <c r="T3228" s="1">
        <v>-281.51289991664862</v>
      </c>
      <c r="U3228" s="1">
        <v>87.485293536526143</v>
      </c>
      <c r="V3228" s="1">
        <v>350.50045776367188</v>
      </c>
      <c r="W3228" s="1">
        <v>126.88976287841797</v>
      </c>
      <c r="X3228" s="1">
        <v>0.23716916385703146</v>
      </c>
      <c r="Y3228" s="1">
        <v>0.2321927091489327</v>
      </c>
      <c r="Z3228" s="1">
        <v>0.33505947913235523</v>
      </c>
      <c r="AA3228" s="1">
        <v>21.306188128549909</v>
      </c>
      <c r="AB3228" s="1">
        <v>65.34732095126499</v>
      </c>
      <c r="AC3228" s="1">
        <v>12.675214855396396</v>
      </c>
      <c r="AD3228" s="1">
        <v>0.10402387650742054</v>
      </c>
      <c r="AE3228" s="1">
        <v>0.2321927091489327</v>
      </c>
      <c r="AF3228" s="1">
        <v>0.19481816842379721</v>
      </c>
      <c r="AG3228" s="1">
        <v>-40.397022555810977</v>
      </c>
      <c r="AH3228" s="1">
        <v>6.4996296581248814</v>
      </c>
      <c r="AI3228" s="1">
        <v>6.7992040426178439</v>
      </c>
      <c r="AJ3228" s="1">
        <v>3.5050044059753418</v>
      </c>
      <c r="AK3228" s="1">
        <v>0</v>
      </c>
      <c r="AL3228" s="1">
        <v>0</v>
      </c>
      <c r="AM3228" s="1">
        <v>-2.4848883903080434</v>
      </c>
    </row>
    <row r="3229" spans="5:39" x14ac:dyDescent="0.2">
      <c r="E3229" s="1" t="str">
        <f t="shared" si="50"/>
        <v>----00----</v>
      </c>
      <c r="F3229" s="1" t="s">
        <v>87</v>
      </c>
      <c r="G3229" s="1" t="s">
        <v>87</v>
      </c>
      <c r="H3229" s="1" t="s">
        <v>87</v>
      </c>
      <c r="I3229" s="1" t="s">
        <v>87</v>
      </c>
      <c r="J3229" s="1">
        <v>0</v>
      </c>
      <c r="K3229" s="1">
        <v>0</v>
      </c>
      <c r="L3229" s="1" t="s">
        <v>87</v>
      </c>
      <c r="M3229" s="1" t="s">
        <v>87</v>
      </c>
      <c r="N3229" s="1" t="s">
        <v>87</v>
      </c>
      <c r="O3229" s="1" t="s">
        <v>87</v>
      </c>
      <c r="P3229" s="1">
        <v>2978</v>
      </c>
      <c r="Q3229" s="1">
        <v>9421862</v>
      </c>
      <c r="R3229" s="1">
        <v>18274.477855107718</v>
      </c>
      <c r="S3229" s="1">
        <v>26.42436408996582</v>
      </c>
      <c r="T3229" s="1">
        <v>-81.212550193417741</v>
      </c>
      <c r="U3229" s="1">
        <v>53.816812930991524</v>
      </c>
      <c r="V3229" s="1">
        <v>137.39628601074219</v>
      </c>
      <c r="W3229" s="1">
        <v>89.191246032714844</v>
      </c>
      <c r="X3229" s="1">
        <v>0.48806453864172039</v>
      </c>
      <c r="Y3229" s="1">
        <v>1.8563209692521499E-2</v>
      </c>
      <c r="Z3229" s="1">
        <v>1.7179619060436251</v>
      </c>
      <c r="AA3229" s="1">
        <v>11.876654529646052</v>
      </c>
      <c r="AB3229" s="1">
        <v>67.201164695471022</v>
      </c>
      <c r="AC3229" s="1">
        <v>18.639171323035722</v>
      </c>
      <c r="AD3229" s="1">
        <v>0.5464843361110574</v>
      </c>
      <c r="AE3229" s="1">
        <v>1.8563209692521499E-2</v>
      </c>
      <c r="AF3229" s="1">
        <v>1.5585454340129372</v>
      </c>
      <c r="AG3229" s="1">
        <v>-25.08146210840394</v>
      </c>
      <c r="AH3229" s="1">
        <v>6.4705893590884687E-3</v>
      </c>
      <c r="AI3229" s="1">
        <v>0.90430002856168334</v>
      </c>
      <c r="AJ3229" s="1">
        <v>1.3739627599716187</v>
      </c>
      <c r="AK3229" s="1">
        <v>0</v>
      </c>
      <c r="AL3229" s="1">
        <v>0</v>
      </c>
      <c r="AM3229" s="1">
        <v>3.3613910102270737</v>
      </c>
    </row>
    <row r="3230" spans="5:39" x14ac:dyDescent="0.2">
      <c r="E3230" s="1" t="str">
        <f t="shared" si="50"/>
        <v>----01----</v>
      </c>
      <c r="F3230" s="1" t="s">
        <v>87</v>
      </c>
      <c r="G3230" s="1" t="s">
        <v>87</v>
      </c>
      <c r="H3230" s="1" t="s">
        <v>87</v>
      </c>
      <c r="I3230" s="1" t="s">
        <v>87</v>
      </c>
      <c r="J3230" s="1">
        <v>0</v>
      </c>
      <c r="K3230" s="1">
        <v>1</v>
      </c>
      <c r="L3230" s="1" t="s">
        <v>87</v>
      </c>
      <c r="M3230" s="1" t="s">
        <v>87</v>
      </c>
      <c r="N3230" s="1" t="s">
        <v>87</v>
      </c>
      <c r="O3230" s="1" t="s">
        <v>87</v>
      </c>
      <c r="P3230" s="1">
        <v>165</v>
      </c>
      <c r="Q3230" s="1">
        <v>390973</v>
      </c>
      <c r="R3230" s="1">
        <v>30177.312825507328</v>
      </c>
      <c r="S3230" s="1">
        <v>48.166496276855469</v>
      </c>
      <c r="T3230" s="1">
        <v>-80.65102980166381</v>
      </c>
      <c r="U3230" s="1">
        <v>56.305263275458216</v>
      </c>
      <c r="V3230" s="1">
        <v>166.60920715332031</v>
      </c>
      <c r="W3230" s="1">
        <v>127.44838714599609</v>
      </c>
      <c r="X3230" s="1">
        <v>0.42233179568682649</v>
      </c>
      <c r="Y3230" s="1">
        <v>0</v>
      </c>
      <c r="Z3230" s="1">
        <v>2.978466543725526</v>
      </c>
      <c r="AA3230" s="1">
        <v>14.47926071621314</v>
      </c>
      <c r="AB3230" s="1">
        <v>55.099712767889343</v>
      </c>
      <c r="AC3230" s="1">
        <v>23.637949423617489</v>
      </c>
      <c r="AD3230" s="1">
        <v>3.8046105485545039</v>
      </c>
      <c r="AE3230" s="1">
        <v>0</v>
      </c>
      <c r="AF3230" s="1">
        <v>0.56065252587774606</v>
      </c>
      <c r="AG3230" s="1">
        <v>-20.523474228829233</v>
      </c>
      <c r="AH3230" s="1">
        <v>4.1793167303113006E-2</v>
      </c>
      <c r="AI3230" s="1">
        <v>3.1592838061921333</v>
      </c>
      <c r="AJ3230" s="1">
        <v>1.6660920381546021</v>
      </c>
      <c r="AK3230" s="1">
        <v>0</v>
      </c>
      <c r="AL3230" s="1">
        <v>0</v>
      </c>
      <c r="AM3230" s="1">
        <v>2.5073496209543316</v>
      </c>
    </row>
    <row r="3231" spans="5:39" x14ac:dyDescent="0.2">
      <c r="E3231" s="1" t="str">
        <f t="shared" si="50"/>
        <v>----10----</v>
      </c>
      <c r="F3231" s="1" t="s">
        <v>87</v>
      </c>
      <c r="G3231" s="1" t="s">
        <v>87</v>
      </c>
      <c r="H3231" s="1" t="s">
        <v>87</v>
      </c>
      <c r="I3231" s="1" t="s">
        <v>87</v>
      </c>
      <c r="J3231" s="1">
        <v>1</v>
      </c>
      <c r="K3231" s="1">
        <v>0</v>
      </c>
      <c r="L3231" s="1" t="s">
        <v>87</v>
      </c>
      <c r="M3231" s="1" t="s">
        <v>87</v>
      </c>
      <c r="N3231" s="1" t="s">
        <v>87</v>
      </c>
      <c r="O3231" s="1" t="s">
        <v>87</v>
      </c>
      <c r="P3231" s="1">
        <v>9935</v>
      </c>
      <c r="Q3231" s="1">
        <v>25369117</v>
      </c>
      <c r="R3231" s="1">
        <v>38101.373173953602</v>
      </c>
      <c r="S3231" s="1">
        <v>50.055110931396484</v>
      </c>
      <c r="T3231" s="1">
        <v>-307.58229624594617</v>
      </c>
      <c r="U3231" s="1">
        <v>77.838003002254993</v>
      </c>
      <c r="V3231" s="1">
        <v>207.52987670898438</v>
      </c>
      <c r="W3231" s="1">
        <v>-3.7747209072113037</v>
      </c>
      <c r="X3231" s="1">
        <v>-9.9070468929758487E-3</v>
      </c>
      <c r="Y3231" s="1">
        <v>0.36816811558715268</v>
      </c>
      <c r="Z3231" s="1">
        <v>6.4796894586437519</v>
      </c>
      <c r="AA3231" s="1">
        <v>45.015153661043861</v>
      </c>
      <c r="AB3231" s="1">
        <v>42.436967750986362</v>
      </c>
      <c r="AC3231" s="1">
        <v>5.5015552965442192</v>
      </c>
      <c r="AD3231" s="1">
        <v>0.19846571719465048</v>
      </c>
      <c r="AE3231" s="1">
        <v>0.33763492832643721</v>
      </c>
      <c r="AF3231" s="1">
        <v>5.9764713135266003</v>
      </c>
      <c r="AG3231" s="1">
        <v>-5.9767837312478544</v>
      </c>
      <c r="AH3231" s="1">
        <v>6.0150562115512116</v>
      </c>
      <c r="AI3231" s="1">
        <v>6.1653168927106137</v>
      </c>
      <c r="AJ3231" s="1">
        <v>2.0752987861633301</v>
      </c>
      <c r="AK3231" s="1">
        <v>0</v>
      </c>
      <c r="AL3231" s="1">
        <v>0</v>
      </c>
      <c r="AM3231" s="1">
        <v>12.236103608718876</v>
      </c>
    </row>
    <row r="3232" spans="5:39" x14ac:dyDescent="0.2">
      <c r="E3232" s="1" t="str">
        <f t="shared" si="50"/>
        <v>----11----</v>
      </c>
      <c r="F3232" s="1" t="s">
        <v>87</v>
      </c>
      <c r="G3232" s="1" t="s">
        <v>87</v>
      </c>
      <c r="H3232" s="1" t="s">
        <v>87</v>
      </c>
      <c r="I3232" s="1" t="s">
        <v>87</v>
      </c>
      <c r="J3232" s="1">
        <v>1</v>
      </c>
      <c r="K3232" s="1">
        <v>1</v>
      </c>
      <c r="L3232" s="1" t="s">
        <v>87</v>
      </c>
      <c r="M3232" s="1" t="s">
        <v>87</v>
      </c>
      <c r="N3232" s="1" t="s">
        <v>87</v>
      </c>
      <c r="O3232" s="1" t="s">
        <v>87</v>
      </c>
      <c r="P3232" s="1">
        <v>2806</v>
      </c>
      <c r="Q3232" s="1">
        <v>5937726</v>
      </c>
      <c r="R3232" s="1">
        <v>57797.599787846804</v>
      </c>
      <c r="S3232" s="1">
        <v>69.446258544921875</v>
      </c>
      <c r="T3232" s="1">
        <v>-462.03655025754347</v>
      </c>
      <c r="U3232" s="1">
        <v>83.556384584186205</v>
      </c>
      <c r="V3232" s="1">
        <v>258.78985595703125</v>
      </c>
      <c r="W3232" s="1">
        <v>-133.48312377929688</v>
      </c>
      <c r="X3232" s="1">
        <v>-0.23094925095378196</v>
      </c>
      <c r="Y3232" s="1">
        <v>1.6201320168697579</v>
      </c>
      <c r="Z3232" s="1">
        <v>10.181288257491168</v>
      </c>
      <c r="AA3232" s="1">
        <v>47.137001606338856</v>
      </c>
      <c r="AB3232" s="1">
        <v>36.765926888509171</v>
      </c>
      <c r="AC3232" s="1">
        <v>4.2891504256006421</v>
      </c>
      <c r="AD3232" s="1">
        <v>6.5008051904045421E-3</v>
      </c>
      <c r="AE3232" s="1">
        <v>0.63866200629668657</v>
      </c>
      <c r="AF3232" s="1">
        <v>5.133328819820921</v>
      </c>
      <c r="AG3232" s="1">
        <v>-1.6653800472417704</v>
      </c>
      <c r="AH3232" s="1">
        <v>11.654588497015693</v>
      </c>
      <c r="AI3232" s="1">
        <v>20.355693043198389</v>
      </c>
      <c r="AJ3232" s="1">
        <v>2.5878984928131104</v>
      </c>
      <c r="AK3232" s="1">
        <v>0</v>
      </c>
      <c r="AL3232" s="1">
        <v>0</v>
      </c>
      <c r="AM3232" s="1">
        <v>-44.13771031535979</v>
      </c>
    </row>
    <row r="3233" spans="5:39" x14ac:dyDescent="0.2">
      <c r="E3233" s="1" t="str">
        <f t="shared" si="50"/>
        <v>----0---0-</v>
      </c>
      <c r="F3233" s="1" t="s">
        <v>87</v>
      </c>
      <c r="G3233" s="1" t="s">
        <v>87</v>
      </c>
      <c r="H3233" s="1" t="s">
        <v>87</v>
      </c>
      <c r="I3233" s="1" t="s">
        <v>87</v>
      </c>
      <c r="J3233" s="1">
        <v>0</v>
      </c>
      <c r="K3233" s="1" t="s">
        <v>87</v>
      </c>
      <c r="L3233" s="1" t="s">
        <v>87</v>
      </c>
      <c r="M3233" s="1" t="s">
        <v>87</v>
      </c>
      <c r="N3233" s="1">
        <v>0</v>
      </c>
      <c r="O3233" s="1" t="s">
        <v>87</v>
      </c>
      <c r="P3233" s="1">
        <v>2617</v>
      </c>
      <c r="Q3233" s="1">
        <v>7998547</v>
      </c>
      <c r="R3233" s="1">
        <v>18849.105157934144</v>
      </c>
      <c r="S3233" s="1">
        <v>27.215179443359375</v>
      </c>
      <c r="T3233" s="1">
        <v>-64.122972456580214</v>
      </c>
      <c r="U3233" s="1">
        <v>54.700502285935109</v>
      </c>
      <c r="V3233" s="1">
        <v>140.11007690429688</v>
      </c>
      <c r="W3233" s="1">
        <v>105.62549591064453</v>
      </c>
      <c r="X3233" s="1">
        <v>0.56037406033667148</v>
      </c>
      <c r="Y3233" s="1">
        <v>2.1866471497885804E-2</v>
      </c>
      <c r="Z3233" s="1">
        <v>0.63391513483636464</v>
      </c>
      <c r="AA3233" s="1">
        <v>9.4936492840512159</v>
      </c>
      <c r="AB3233" s="1">
        <v>66.726669231299127</v>
      </c>
      <c r="AC3233" s="1">
        <v>22.294199183926779</v>
      </c>
      <c r="AD3233" s="1">
        <v>0.82970069438861838</v>
      </c>
      <c r="AE3233" s="1">
        <v>2.1866471497885804E-2</v>
      </c>
      <c r="AF3233" s="1">
        <v>0.39892245429076056</v>
      </c>
      <c r="AG3233" s="1">
        <v>-28.7759413041444</v>
      </c>
      <c r="AH3233" s="1">
        <v>9.6648803838997252E-3</v>
      </c>
      <c r="AI3233" s="1">
        <v>0.50569000745362302</v>
      </c>
      <c r="AJ3233" s="1">
        <v>1.401100754737854</v>
      </c>
      <c r="AK3233" s="1">
        <v>0</v>
      </c>
      <c r="AL3233" s="1">
        <v>0</v>
      </c>
      <c r="AM3233" s="1">
        <v>3.1984799843128884</v>
      </c>
    </row>
    <row r="3234" spans="5:39" x14ac:dyDescent="0.2">
      <c r="E3234" s="1" t="str">
        <f t="shared" si="50"/>
        <v>----0---1-</v>
      </c>
      <c r="F3234" s="1" t="s">
        <v>87</v>
      </c>
      <c r="G3234" s="1" t="s">
        <v>87</v>
      </c>
      <c r="H3234" s="1" t="s">
        <v>87</v>
      </c>
      <c r="I3234" s="1" t="s">
        <v>87</v>
      </c>
      <c r="J3234" s="1">
        <v>0</v>
      </c>
      <c r="K3234" s="1" t="s">
        <v>87</v>
      </c>
      <c r="L3234" s="1" t="s">
        <v>87</v>
      </c>
      <c r="M3234" s="1" t="s">
        <v>87</v>
      </c>
      <c r="N3234" s="1">
        <v>1</v>
      </c>
      <c r="O3234" s="1" t="s">
        <v>87</v>
      </c>
      <c r="P3234" s="1">
        <v>526</v>
      </c>
      <c r="Q3234" s="1">
        <v>1814288</v>
      </c>
      <c r="R3234" s="1">
        <v>18306.172717082005</v>
      </c>
      <c r="S3234" s="1">
        <v>27.62330436706543</v>
      </c>
      <c r="T3234" s="1">
        <v>-156.43338140991872</v>
      </c>
      <c r="U3234" s="1">
        <v>50.457195305570828</v>
      </c>
      <c r="V3234" s="1">
        <v>131.72743225097656</v>
      </c>
      <c r="W3234" s="1">
        <v>24.98280143737793</v>
      </c>
      <c r="X3234" s="1">
        <v>0.13647200768550474</v>
      </c>
      <c r="Y3234" s="1">
        <v>0</v>
      </c>
      <c r="Z3234" s="1">
        <v>6.768770999973543</v>
      </c>
      <c r="AA3234" s="1">
        <v>22.943325425731746</v>
      </c>
      <c r="AB3234" s="1">
        <v>66.685223073734718</v>
      </c>
      <c r="AC3234" s="1">
        <v>3.6026805005599996</v>
      </c>
      <c r="AD3234" s="1">
        <v>0</v>
      </c>
      <c r="AE3234" s="1">
        <v>0</v>
      </c>
      <c r="AF3234" s="1">
        <v>6.4558658823736916</v>
      </c>
      <c r="AG3234" s="1">
        <v>-7.811580824261803</v>
      </c>
      <c r="AH3234" s="1">
        <v>0</v>
      </c>
      <c r="AI3234" s="1">
        <v>3.1475705352261834</v>
      </c>
      <c r="AJ3234" s="1">
        <v>1.3172743320465088</v>
      </c>
      <c r="AK3234" s="1">
        <v>0</v>
      </c>
      <c r="AL3234" s="1">
        <v>0</v>
      </c>
      <c r="AM3234" s="1">
        <v>3.8955644013891719</v>
      </c>
    </row>
    <row r="3235" spans="5:39" x14ac:dyDescent="0.2">
      <c r="E3235" s="1" t="str">
        <f t="shared" si="50"/>
        <v>----1---0-</v>
      </c>
      <c r="F3235" s="1" t="s">
        <v>87</v>
      </c>
      <c r="G3235" s="1" t="s">
        <v>87</v>
      </c>
      <c r="H3235" s="1" t="s">
        <v>87</v>
      </c>
      <c r="I3235" s="1" t="s">
        <v>87</v>
      </c>
      <c r="J3235" s="1">
        <v>1</v>
      </c>
      <c r="K3235" s="1" t="s">
        <v>87</v>
      </c>
      <c r="L3235" s="1" t="s">
        <v>87</v>
      </c>
      <c r="M3235" s="1" t="s">
        <v>87</v>
      </c>
      <c r="N3235" s="1">
        <v>0</v>
      </c>
      <c r="O3235" s="1" t="s">
        <v>87</v>
      </c>
      <c r="P3235" s="1">
        <v>9448</v>
      </c>
      <c r="Q3235" s="1">
        <v>22832052</v>
      </c>
      <c r="R3235" s="1">
        <v>42758.931790811002</v>
      </c>
      <c r="S3235" s="1">
        <v>54.056510925292969</v>
      </c>
      <c r="T3235" s="1">
        <v>-309.21757695321793</v>
      </c>
      <c r="U3235" s="1">
        <v>81.564481483296035</v>
      </c>
      <c r="V3235" s="1">
        <v>221.15425109863281</v>
      </c>
      <c r="W3235" s="1">
        <v>1.2073150873184204</v>
      </c>
      <c r="X3235" s="1">
        <v>2.8235389350345637E-3</v>
      </c>
      <c r="Y3235" s="1">
        <v>0.48287381265599777</v>
      </c>
      <c r="Z3235" s="1">
        <v>4.5664401955636746</v>
      </c>
      <c r="AA3235" s="1">
        <v>41.438426121314023</v>
      </c>
      <c r="AB3235" s="1">
        <v>46.305369311527492</v>
      </c>
      <c r="AC3235" s="1">
        <v>6.9926084611229857</v>
      </c>
      <c r="AD3235" s="1">
        <v>0.21428209781582486</v>
      </c>
      <c r="AE3235" s="1">
        <v>0.31003345647601011</v>
      </c>
      <c r="AF3235" s="1">
        <v>3.5140074137883013</v>
      </c>
      <c r="AG3235" s="1">
        <v>-7.124185446749876</v>
      </c>
      <c r="AH3235" s="1">
        <v>7.2309621705584446</v>
      </c>
      <c r="AI3235" s="1">
        <v>6.6351873119125768</v>
      </c>
      <c r="AJ3235" s="1">
        <v>2.2115423679351807</v>
      </c>
      <c r="AK3235" s="1">
        <v>0</v>
      </c>
      <c r="AL3235" s="1">
        <v>0</v>
      </c>
      <c r="AM3235" s="1">
        <v>0.96419770477207367</v>
      </c>
    </row>
    <row r="3236" spans="5:39" x14ac:dyDescent="0.2">
      <c r="E3236" s="1" t="str">
        <f t="shared" si="50"/>
        <v>----1---1-</v>
      </c>
      <c r="F3236" s="1" t="s">
        <v>87</v>
      </c>
      <c r="G3236" s="1" t="s">
        <v>87</v>
      </c>
      <c r="H3236" s="1" t="s">
        <v>87</v>
      </c>
      <c r="I3236" s="1" t="s">
        <v>87</v>
      </c>
      <c r="J3236" s="1">
        <v>1</v>
      </c>
      <c r="K3236" s="1" t="s">
        <v>87</v>
      </c>
      <c r="L3236" s="1" t="s">
        <v>87</v>
      </c>
      <c r="M3236" s="1" t="s">
        <v>87</v>
      </c>
      <c r="N3236" s="1">
        <v>1</v>
      </c>
      <c r="O3236" s="1" t="s">
        <v>87</v>
      </c>
      <c r="P3236" s="1">
        <v>3293</v>
      </c>
      <c r="Q3236" s="1">
        <v>8474791</v>
      </c>
      <c r="R3236" s="1">
        <v>39353.224261971722</v>
      </c>
      <c r="S3236" s="1">
        <v>52.860988616943359</v>
      </c>
      <c r="T3236" s="1">
        <v>-411.39255253571673</v>
      </c>
      <c r="U3236" s="1">
        <v>71.804937707895888</v>
      </c>
      <c r="V3236" s="1">
        <v>206.73875427246094</v>
      </c>
      <c r="W3236" s="1">
        <v>-108.07500457763672</v>
      </c>
      <c r="X3236" s="1">
        <v>-0.27462808093738089</v>
      </c>
      <c r="Y3236" s="1">
        <v>0.93630627587158199</v>
      </c>
      <c r="Z3236" s="1">
        <v>14.227666499386238</v>
      </c>
      <c r="AA3236" s="1">
        <v>56.137903577799143</v>
      </c>
      <c r="AB3236" s="1">
        <v>28.041729878648336</v>
      </c>
      <c r="AC3236" s="1">
        <v>0.63503630944999112</v>
      </c>
      <c r="AD3236" s="1">
        <v>2.1357458844707793E-2</v>
      </c>
      <c r="AE3236" s="1">
        <v>0.62290621680227864</v>
      </c>
      <c r="AF3236" s="1">
        <v>12.019895239894412</v>
      </c>
      <c r="AG3236" s="1">
        <v>0.13516093867096046</v>
      </c>
      <c r="AH3236" s="1">
        <v>6.6905146855217046</v>
      </c>
      <c r="AI3236" s="1">
        <v>14.841691280474294</v>
      </c>
      <c r="AJ3236" s="1">
        <v>2.067387580871582</v>
      </c>
      <c r="AK3236" s="1">
        <v>0</v>
      </c>
      <c r="AL3236" s="1">
        <v>0</v>
      </c>
      <c r="AM3236" s="1">
        <v>3.1064957023829973</v>
      </c>
    </row>
    <row r="3237" spans="5:39" x14ac:dyDescent="0.2">
      <c r="E3237" s="1" t="str">
        <f t="shared" si="50"/>
        <v>--0-0-----</v>
      </c>
      <c r="F3237" s="1" t="s">
        <v>87</v>
      </c>
      <c r="G3237" s="1" t="s">
        <v>87</v>
      </c>
      <c r="H3237" s="1">
        <v>0</v>
      </c>
      <c r="I3237" s="1" t="s">
        <v>87</v>
      </c>
      <c r="J3237" s="1">
        <v>0</v>
      </c>
      <c r="K3237" s="1" t="s">
        <v>87</v>
      </c>
      <c r="L3237" s="1" t="s">
        <v>87</v>
      </c>
      <c r="M3237" s="1" t="s">
        <v>87</v>
      </c>
      <c r="N3237" s="1" t="s">
        <v>87</v>
      </c>
      <c r="O3237" s="1" t="s">
        <v>87</v>
      </c>
      <c r="P3237" s="1">
        <v>1682</v>
      </c>
      <c r="Q3237" s="1">
        <v>6187611</v>
      </c>
      <c r="R3237" s="1">
        <v>15397.398162536772</v>
      </c>
      <c r="S3237" s="1">
        <v>21.341434478759766</v>
      </c>
      <c r="T3237" s="1">
        <v>-88.756993317268851</v>
      </c>
      <c r="U3237" s="1">
        <v>53.511614861071955</v>
      </c>
      <c r="V3237" s="1">
        <v>128.08607482910156</v>
      </c>
      <c r="W3237" s="1">
        <v>69.962905883789063</v>
      </c>
      <c r="X3237" s="1">
        <v>0.45438135161052723</v>
      </c>
      <c r="Y3237" s="1">
        <v>0</v>
      </c>
      <c r="Z3237" s="1">
        <v>2.271377434683596</v>
      </c>
      <c r="AA3237" s="1">
        <v>14.887312728612059</v>
      </c>
      <c r="AB3237" s="1">
        <v>64.477615027835455</v>
      </c>
      <c r="AC3237" s="1">
        <v>17.555111334568384</v>
      </c>
      <c r="AD3237" s="1">
        <v>0.80858347430050148</v>
      </c>
      <c r="AE3237" s="1">
        <v>0</v>
      </c>
      <c r="AF3237" s="1">
        <v>2.271377434683596</v>
      </c>
      <c r="AG3237" s="1">
        <v>-23.193015865335823</v>
      </c>
      <c r="AH3237" s="1">
        <v>1.8588757438048383E-3</v>
      </c>
      <c r="AI3237" s="1">
        <v>1.1079335205705401</v>
      </c>
      <c r="AJ3237" s="1">
        <v>1.2808607816696167</v>
      </c>
      <c r="AK3237" s="1">
        <v>0</v>
      </c>
      <c r="AL3237" s="1">
        <v>0</v>
      </c>
      <c r="AM3237" s="1">
        <v>-0.79456143560491277</v>
      </c>
    </row>
    <row r="3238" spans="5:39" x14ac:dyDescent="0.2">
      <c r="E3238" s="1" t="str">
        <f t="shared" si="50"/>
        <v>--1-0-----</v>
      </c>
      <c r="F3238" s="1" t="s">
        <v>87</v>
      </c>
      <c r="G3238" s="1" t="s">
        <v>87</v>
      </c>
      <c r="H3238" s="1">
        <v>1</v>
      </c>
      <c r="I3238" s="1" t="s">
        <v>87</v>
      </c>
      <c r="J3238" s="1">
        <v>0</v>
      </c>
      <c r="K3238" s="1" t="s">
        <v>87</v>
      </c>
      <c r="L3238" s="1" t="s">
        <v>87</v>
      </c>
      <c r="M3238" s="1" t="s">
        <v>87</v>
      </c>
      <c r="N3238" s="1" t="s">
        <v>87</v>
      </c>
      <c r="O3238" s="1" t="s">
        <v>87</v>
      </c>
      <c r="P3238" s="1">
        <v>1461</v>
      </c>
      <c r="Q3238" s="1">
        <v>3625224</v>
      </c>
      <c r="R3238" s="1">
        <v>24468.836341786202</v>
      </c>
      <c r="S3238" s="1">
        <v>37.444866180419922</v>
      </c>
      <c r="T3238" s="1">
        <v>-68.274972108824613</v>
      </c>
      <c r="U3238" s="1">
        <v>54.606105904650519</v>
      </c>
      <c r="V3238" s="1">
        <v>156.43769836425781</v>
      </c>
      <c r="W3238" s="1">
        <v>126.13654327392578</v>
      </c>
      <c r="X3238" s="1">
        <v>0.51549874097820669</v>
      </c>
      <c r="Y3238" s="1">
        <v>4.8245294635586661E-2</v>
      </c>
      <c r="Z3238" s="1">
        <v>0.90932312044717778</v>
      </c>
      <c r="AA3238" s="1">
        <v>7.0186835351415526</v>
      </c>
      <c r="AB3238" s="1">
        <v>70.544661516088382</v>
      </c>
      <c r="AC3238" s="1">
        <v>21.028576441069571</v>
      </c>
      <c r="AD3238" s="1">
        <v>0.45051009261772518</v>
      </c>
      <c r="AE3238" s="1">
        <v>4.8245294635586661E-2</v>
      </c>
      <c r="AF3238" s="1">
        <v>0.23424759407970375</v>
      </c>
      <c r="AG3238" s="1">
        <v>-27.813125420515885</v>
      </c>
      <c r="AH3238" s="1">
        <v>1.8151430090940588E-2</v>
      </c>
      <c r="AI3238" s="1">
        <v>0.79992935722360781</v>
      </c>
      <c r="AJ3238" s="1">
        <v>1.5643769502639771</v>
      </c>
      <c r="AK3238" s="1">
        <v>0</v>
      </c>
      <c r="AL3238" s="1">
        <v>0</v>
      </c>
      <c r="AM3238" s="1">
        <v>10.362754221222797</v>
      </c>
    </row>
    <row r="3239" spans="5:39" x14ac:dyDescent="0.2">
      <c r="E3239" s="1" t="str">
        <f t="shared" si="50"/>
        <v>--0-1-----</v>
      </c>
      <c r="F3239" s="1" t="s">
        <v>87</v>
      </c>
      <c r="G3239" s="1" t="s">
        <v>87</v>
      </c>
      <c r="H3239" s="1">
        <v>0</v>
      </c>
      <c r="I3239" s="1" t="s">
        <v>87</v>
      </c>
      <c r="J3239" s="1">
        <v>1</v>
      </c>
      <c r="K3239" s="1" t="s">
        <v>87</v>
      </c>
      <c r="L3239" s="1" t="s">
        <v>87</v>
      </c>
      <c r="M3239" s="1" t="s">
        <v>87</v>
      </c>
      <c r="N3239" s="1" t="s">
        <v>87</v>
      </c>
      <c r="O3239" s="1" t="s">
        <v>87</v>
      </c>
      <c r="P3239" s="1">
        <v>3041</v>
      </c>
      <c r="Q3239" s="1">
        <v>10164910</v>
      </c>
      <c r="R3239" s="1">
        <v>25570.651871418147</v>
      </c>
      <c r="S3239" s="1">
        <v>35.474681854248047</v>
      </c>
      <c r="T3239" s="1">
        <v>-267.42962827141986</v>
      </c>
      <c r="U3239" s="1">
        <v>74.567052175985268</v>
      </c>
      <c r="V3239" s="1">
        <v>168.67723083496094</v>
      </c>
      <c r="W3239" s="1">
        <v>-16.132257461547852</v>
      </c>
      <c r="X3239" s="1">
        <v>-6.3088956600202459E-2</v>
      </c>
      <c r="Y3239" s="1">
        <v>0.59840175663139172</v>
      </c>
      <c r="Z3239" s="1">
        <v>10.75535346599232</v>
      </c>
      <c r="AA3239" s="1">
        <v>45.436181923893081</v>
      </c>
      <c r="AB3239" s="1">
        <v>35.78980040157758</v>
      </c>
      <c r="AC3239" s="1">
        <v>7.1081593442539086</v>
      </c>
      <c r="AD3239" s="1">
        <v>0.31210310765171556</v>
      </c>
      <c r="AE3239" s="1">
        <v>0.59840175663139172</v>
      </c>
      <c r="AF3239" s="1">
        <v>10.506212056968533</v>
      </c>
      <c r="AG3239" s="1">
        <v>-5.3685859400659002</v>
      </c>
      <c r="AH3239" s="1">
        <v>4.0415836890668864</v>
      </c>
      <c r="AI3239" s="1">
        <v>9.2189629524030856</v>
      </c>
      <c r="AJ3239" s="1">
        <v>1.686772346496582</v>
      </c>
      <c r="AK3239" s="1">
        <v>0</v>
      </c>
      <c r="AL3239" s="1">
        <v>0</v>
      </c>
      <c r="AM3239" s="1">
        <v>0.16112395904851665</v>
      </c>
    </row>
    <row r="3240" spans="5:39" x14ac:dyDescent="0.2">
      <c r="E3240" s="1" t="str">
        <f t="shared" si="50"/>
        <v>--1-1-----</v>
      </c>
      <c r="F3240" s="1" t="s">
        <v>87</v>
      </c>
      <c r="G3240" s="1" t="s">
        <v>87</v>
      </c>
      <c r="H3240" s="1">
        <v>1</v>
      </c>
      <c r="I3240" s="1" t="s">
        <v>87</v>
      </c>
      <c r="J3240" s="1">
        <v>1</v>
      </c>
      <c r="K3240" s="1" t="s">
        <v>87</v>
      </c>
      <c r="L3240" s="1" t="s">
        <v>87</v>
      </c>
      <c r="M3240" s="1" t="s">
        <v>87</v>
      </c>
      <c r="N3240" s="1" t="s">
        <v>87</v>
      </c>
      <c r="O3240" s="1" t="s">
        <v>87</v>
      </c>
      <c r="P3240" s="1">
        <v>9700</v>
      </c>
      <c r="Q3240" s="1">
        <v>21141933</v>
      </c>
      <c r="R3240" s="1">
        <v>49657.764500260899</v>
      </c>
      <c r="S3240" s="1">
        <v>62.511310577392578</v>
      </c>
      <c r="T3240" s="1">
        <v>-370.266029851393</v>
      </c>
      <c r="U3240" s="1">
        <v>81.016667117803053</v>
      </c>
      <c r="V3240" s="1">
        <v>240.60638427734375</v>
      </c>
      <c r="W3240" s="1">
        <v>-34.261985778808594</v>
      </c>
      <c r="X3240" s="1">
        <v>-6.8996230747819076E-2</v>
      </c>
      <c r="Y3240" s="1">
        <v>0.60908810939851155</v>
      </c>
      <c r="Z3240" s="1">
        <v>5.4635732692937777</v>
      </c>
      <c r="AA3240" s="1">
        <v>45.408648300985533</v>
      </c>
      <c r="AB3240" s="1">
        <v>44.040168890895643</v>
      </c>
      <c r="AC3240" s="1">
        <v>4.3886053370805786</v>
      </c>
      <c r="AD3240" s="1">
        <v>8.9916092345955323E-2</v>
      </c>
      <c r="AE3240" s="1">
        <v>0.29680351366168833</v>
      </c>
      <c r="AF3240" s="1">
        <v>3.5618029817803318</v>
      </c>
      <c r="AG3240" s="1">
        <v>-5.0583417441352427</v>
      </c>
      <c r="AH3240" s="1">
        <v>8.5477559442467985</v>
      </c>
      <c r="AI3240" s="1">
        <v>8.6825194611750298</v>
      </c>
      <c r="AJ3240" s="1">
        <v>2.4060637950897217</v>
      </c>
      <c r="AK3240" s="1">
        <v>0</v>
      </c>
      <c r="AL3240" s="1">
        <v>0</v>
      </c>
      <c r="AM3240" s="1">
        <v>2.2090555017442606</v>
      </c>
    </row>
    <row r="3241" spans="5:39" x14ac:dyDescent="0.2">
      <c r="E3241" s="1" t="str">
        <f t="shared" si="50"/>
        <v>---10-----</v>
      </c>
      <c r="F3241" s="1" t="s">
        <v>87</v>
      </c>
      <c r="G3241" s="1" t="s">
        <v>87</v>
      </c>
      <c r="H3241" s="1" t="s">
        <v>87</v>
      </c>
      <c r="I3241" s="1">
        <v>1</v>
      </c>
      <c r="J3241" s="1">
        <v>0</v>
      </c>
      <c r="K3241" s="1" t="s">
        <v>87</v>
      </c>
      <c r="L3241" s="1" t="s">
        <v>87</v>
      </c>
      <c r="M3241" s="1" t="s">
        <v>87</v>
      </c>
      <c r="N3241" s="1" t="s">
        <v>87</v>
      </c>
      <c r="O3241" s="1" t="s">
        <v>87</v>
      </c>
      <c r="P3241" s="1">
        <v>2094</v>
      </c>
      <c r="Q3241" s="1">
        <v>6405694</v>
      </c>
      <c r="R3241" s="1">
        <v>13425.92772331219</v>
      </c>
      <c r="S3241" s="1">
        <v>12.91331958770752</v>
      </c>
      <c r="T3241" s="1">
        <v>-74.838678242799091</v>
      </c>
      <c r="U3241" s="1">
        <v>53.499113746756471</v>
      </c>
      <c r="V3241" s="1">
        <v>142.29130554199219</v>
      </c>
      <c r="W3241" s="1">
        <v>90.47698974609375</v>
      </c>
      <c r="X3241" s="1">
        <v>0.67389748858094545</v>
      </c>
      <c r="Y3241" s="1">
        <v>0</v>
      </c>
      <c r="Z3241" s="1">
        <v>1.7061539311743583</v>
      </c>
      <c r="AA3241" s="1">
        <v>6.9760747235194183</v>
      </c>
      <c r="AB3241" s="1">
        <v>66.456358983117198</v>
      </c>
      <c r="AC3241" s="1">
        <v>23.935782758277245</v>
      </c>
      <c r="AD3241" s="1">
        <v>0.92562960391176974</v>
      </c>
      <c r="AE3241" s="1">
        <v>0</v>
      </c>
      <c r="AF3241" s="1">
        <v>1.7061539311743583</v>
      </c>
      <c r="AG3241" s="1">
        <v>-35.419571823950193</v>
      </c>
      <c r="AH3241" s="1">
        <v>6.4366171721596446E-3</v>
      </c>
      <c r="AI3241" s="1">
        <v>0.85966528901975126</v>
      </c>
      <c r="AJ3241" s="1">
        <v>1.4229130744934082</v>
      </c>
      <c r="AK3241" s="1">
        <v>0</v>
      </c>
      <c r="AL3241" s="1">
        <v>0</v>
      </c>
      <c r="AM3241" s="1">
        <v>4.0787165314220841</v>
      </c>
    </row>
    <row r="3242" spans="5:39" x14ac:dyDescent="0.2">
      <c r="E3242" s="1" t="str">
        <f t="shared" si="50"/>
        <v>---20-----</v>
      </c>
      <c r="F3242" s="1" t="s">
        <v>87</v>
      </c>
      <c r="G3242" s="1" t="s">
        <v>87</v>
      </c>
      <c r="H3242" s="1" t="s">
        <v>87</v>
      </c>
      <c r="I3242" s="1">
        <v>2</v>
      </c>
      <c r="J3242" s="1">
        <v>0</v>
      </c>
      <c r="K3242" s="1" t="s">
        <v>87</v>
      </c>
      <c r="L3242" s="1" t="s">
        <v>87</v>
      </c>
      <c r="M3242" s="1" t="s">
        <v>87</v>
      </c>
      <c r="N3242" s="1" t="s">
        <v>87</v>
      </c>
      <c r="O3242" s="1" t="s">
        <v>87</v>
      </c>
      <c r="P3242" s="1">
        <v>901</v>
      </c>
      <c r="Q3242" s="1">
        <v>2996365</v>
      </c>
      <c r="R3242" s="1">
        <v>24937.444784670271</v>
      </c>
      <c r="S3242" s="1">
        <v>49.418930053710938</v>
      </c>
      <c r="T3242" s="1">
        <v>-92.051505880004825</v>
      </c>
      <c r="U3242" s="1">
        <v>54.033612474094021</v>
      </c>
      <c r="V3242" s="1">
        <v>129.00801086425781</v>
      </c>
      <c r="W3242" s="1">
        <v>103.21176147460938</v>
      </c>
      <c r="X3242" s="1">
        <v>0.41388266667183343</v>
      </c>
      <c r="Y3242" s="1">
        <v>5.8370725862837133E-2</v>
      </c>
      <c r="Z3242" s="1">
        <v>1.3264405371174741</v>
      </c>
      <c r="AA3242" s="1">
        <v>19.592940112436235</v>
      </c>
      <c r="AB3242" s="1">
        <v>68.262778399827795</v>
      </c>
      <c r="AC3242" s="1">
        <v>10.523484288462855</v>
      </c>
      <c r="AD3242" s="1">
        <v>0.23598593629280809</v>
      </c>
      <c r="AE3242" s="1">
        <v>5.8370725862837133E-2</v>
      </c>
      <c r="AF3242" s="1">
        <v>1.3264405371174741</v>
      </c>
      <c r="AG3242" s="1">
        <v>-5.7491462691141386</v>
      </c>
      <c r="AH3242" s="1">
        <v>1.203925422970833E-2</v>
      </c>
      <c r="AI3242" s="1">
        <v>1.4179287100805507</v>
      </c>
      <c r="AJ3242" s="1">
        <v>1.290080189704895</v>
      </c>
      <c r="AK3242" s="1">
        <v>0</v>
      </c>
      <c r="AL3242" s="1">
        <v>0</v>
      </c>
      <c r="AM3242" s="1">
        <v>16.540820886766433</v>
      </c>
    </row>
    <row r="3243" spans="5:39" x14ac:dyDescent="0.2">
      <c r="E3243" s="1" t="str">
        <f t="shared" si="50"/>
        <v>---30-----</v>
      </c>
      <c r="F3243" s="1" t="s">
        <v>87</v>
      </c>
      <c r="G3243" s="1" t="s">
        <v>87</v>
      </c>
      <c r="H3243" s="1" t="s">
        <v>87</v>
      </c>
      <c r="I3243" s="1">
        <v>3</v>
      </c>
      <c r="J3243" s="1">
        <v>0</v>
      </c>
      <c r="K3243" s="1" t="s">
        <v>87</v>
      </c>
      <c r="L3243" s="1" t="s">
        <v>87</v>
      </c>
      <c r="M3243" s="1" t="s">
        <v>87</v>
      </c>
      <c r="N3243" s="1" t="s">
        <v>87</v>
      </c>
      <c r="O3243" s="1" t="s">
        <v>87</v>
      </c>
      <c r="P3243" s="1">
        <v>148</v>
      </c>
      <c r="Q3243" s="1">
        <v>410776</v>
      </c>
      <c r="R3243" s="1">
        <v>56610.05413250695</v>
      </c>
      <c r="S3243" s="1">
        <v>90.079734802246094</v>
      </c>
      <c r="T3243" s="1">
        <v>-101.00938969445883</v>
      </c>
      <c r="U3243" s="1">
        <v>59.55811741766346</v>
      </c>
      <c r="V3243" s="1">
        <v>150.05453491210938</v>
      </c>
      <c r="W3243" s="1">
        <v>3.2826614379882813</v>
      </c>
      <c r="X3243" s="1">
        <v>5.7987251351227596E-3</v>
      </c>
      <c r="Y3243" s="1">
        <v>0</v>
      </c>
      <c r="Z3243" s="1">
        <v>5.9577482618263966</v>
      </c>
      <c r="AA3243" s="1">
        <v>34.48838296297739</v>
      </c>
      <c r="AB3243" s="1">
        <v>59.553868775196214</v>
      </c>
      <c r="AC3243" s="1">
        <v>0</v>
      </c>
      <c r="AD3243" s="1">
        <v>0</v>
      </c>
      <c r="AE3243" s="1">
        <v>0</v>
      </c>
      <c r="AF3243" s="1">
        <v>0</v>
      </c>
      <c r="AG3243" s="1">
        <v>-0.54700089744863589</v>
      </c>
      <c r="AH3243" s="1">
        <v>0</v>
      </c>
      <c r="AI3243" s="1">
        <v>0</v>
      </c>
      <c r="AJ3243" s="1">
        <v>1.5005452632904053</v>
      </c>
      <c r="AK3243" s="1">
        <v>0</v>
      </c>
      <c r="AL3243" s="1">
        <v>0</v>
      </c>
      <c r="AM3243" s="1">
        <v>-104.77359573016366</v>
      </c>
    </row>
    <row r="3244" spans="5:39" x14ac:dyDescent="0.2">
      <c r="E3244" s="1" t="str">
        <f t="shared" si="50"/>
        <v>---11-----</v>
      </c>
      <c r="F3244" s="1" t="s">
        <v>87</v>
      </c>
      <c r="G3244" s="1" t="s">
        <v>87</v>
      </c>
      <c r="H3244" s="1" t="s">
        <v>87</v>
      </c>
      <c r="I3244" s="1">
        <v>1</v>
      </c>
      <c r="J3244" s="1">
        <v>1</v>
      </c>
      <c r="K3244" s="1" t="s">
        <v>87</v>
      </c>
      <c r="L3244" s="1" t="s">
        <v>87</v>
      </c>
      <c r="M3244" s="1" t="s">
        <v>87</v>
      </c>
      <c r="N3244" s="1" t="s">
        <v>87</v>
      </c>
      <c r="O3244" s="1" t="s">
        <v>87</v>
      </c>
      <c r="P3244" s="1">
        <v>3118</v>
      </c>
      <c r="Q3244" s="1">
        <v>7864786</v>
      </c>
      <c r="R3244" s="1">
        <v>17702.93625838279</v>
      </c>
      <c r="S3244" s="1">
        <v>16.36962890625</v>
      </c>
      <c r="T3244" s="1">
        <v>-241.74619504821459</v>
      </c>
      <c r="U3244" s="1">
        <v>71.489609054392062</v>
      </c>
      <c r="V3244" s="1">
        <v>195.43634033203125</v>
      </c>
      <c r="W3244" s="1">
        <v>35.054039001464844</v>
      </c>
      <c r="X3244" s="1">
        <v>0.19801256972196277</v>
      </c>
      <c r="Y3244" s="1">
        <v>0.90141041345562356</v>
      </c>
      <c r="Z3244" s="1">
        <v>10.908179828414912</v>
      </c>
      <c r="AA3244" s="1">
        <v>34.756597318731878</v>
      </c>
      <c r="AB3244" s="1">
        <v>39.882954221513465</v>
      </c>
      <c r="AC3244" s="1">
        <v>12.9057675568032</v>
      </c>
      <c r="AD3244" s="1">
        <v>0.6450906610809245</v>
      </c>
      <c r="AE3244" s="1">
        <v>0.90141041345562356</v>
      </c>
      <c r="AF3244" s="1">
        <v>10.908179828414912</v>
      </c>
      <c r="AG3244" s="1">
        <v>-18.216263122092229</v>
      </c>
      <c r="AH3244" s="1">
        <v>3.5340721568033784</v>
      </c>
      <c r="AI3244" s="1">
        <v>10.589527429485667</v>
      </c>
      <c r="AJ3244" s="1">
        <v>1.9543634653091431</v>
      </c>
      <c r="AK3244" s="1">
        <v>0</v>
      </c>
      <c r="AL3244" s="1">
        <v>0</v>
      </c>
      <c r="AM3244" s="1">
        <v>13.966945109518612</v>
      </c>
    </row>
    <row r="3245" spans="5:39" x14ac:dyDescent="0.2">
      <c r="E3245" s="1" t="str">
        <f t="shared" si="50"/>
        <v>---21-----</v>
      </c>
      <c r="F3245" s="1" t="s">
        <v>87</v>
      </c>
      <c r="G3245" s="1" t="s">
        <v>87</v>
      </c>
      <c r="H3245" s="1" t="s">
        <v>87</v>
      </c>
      <c r="I3245" s="1">
        <v>2</v>
      </c>
      <c r="J3245" s="1">
        <v>1</v>
      </c>
      <c r="K3245" s="1" t="s">
        <v>87</v>
      </c>
      <c r="L3245" s="1" t="s">
        <v>87</v>
      </c>
      <c r="M3245" s="1" t="s">
        <v>87</v>
      </c>
      <c r="N3245" s="1" t="s">
        <v>87</v>
      </c>
      <c r="O3245" s="1" t="s">
        <v>87</v>
      </c>
      <c r="P3245" s="1">
        <v>6905</v>
      </c>
      <c r="Q3245" s="1">
        <v>16378636</v>
      </c>
      <c r="R3245" s="1">
        <v>38121.441345383231</v>
      </c>
      <c r="S3245" s="1">
        <v>55.804042816162109</v>
      </c>
      <c r="T3245" s="1">
        <v>-336.58583658218527</v>
      </c>
      <c r="U3245" s="1">
        <v>80.570990376837173</v>
      </c>
      <c r="V3245" s="1">
        <v>225.60633850097656</v>
      </c>
      <c r="W3245" s="1">
        <v>24.254716873168945</v>
      </c>
      <c r="X3245" s="1">
        <v>6.3624868360614484E-2</v>
      </c>
      <c r="Y3245" s="1">
        <v>0.32165682172801202</v>
      </c>
      <c r="Z3245" s="1">
        <v>5.8800745068148528</v>
      </c>
      <c r="AA3245" s="1">
        <v>40.817373314847465</v>
      </c>
      <c r="AB3245" s="1">
        <v>49.185811321528853</v>
      </c>
      <c r="AC3245" s="1">
        <v>3.795084035080821</v>
      </c>
      <c r="AD3245" s="1">
        <v>0</v>
      </c>
      <c r="AE3245" s="1">
        <v>0.32165682172801202</v>
      </c>
      <c r="AF3245" s="1">
        <v>5.8800745068148528</v>
      </c>
      <c r="AG3245" s="1">
        <v>-1.1130985344261735</v>
      </c>
      <c r="AH3245" s="1">
        <v>6.8090784038368959</v>
      </c>
      <c r="AI3245" s="1">
        <v>11.844136859127666</v>
      </c>
      <c r="AJ3245" s="1">
        <v>2.2560634613037109</v>
      </c>
      <c r="AK3245" s="1">
        <v>0</v>
      </c>
      <c r="AL3245" s="1">
        <v>0</v>
      </c>
      <c r="AM3245" s="1">
        <v>37.123107908745737</v>
      </c>
    </row>
    <row r="3246" spans="5:39" x14ac:dyDescent="0.2">
      <c r="E3246" s="1" t="str">
        <f t="shared" si="50"/>
        <v>---31-----</v>
      </c>
      <c r="F3246" s="1" t="s">
        <v>87</v>
      </c>
      <c r="G3246" s="1" t="s">
        <v>87</v>
      </c>
      <c r="H3246" s="1" t="s">
        <v>87</v>
      </c>
      <c r="I3246" s="1">
        <v>3</v>
      </c>
      <c r="J3246" s="1">
        <v>1</v>
      </c>
      <c r="K3246" s="1" t="s">
        <v>87</v>
      </c>
      <c r="L3246" s="1" t="s">
        <v>87</v>
      </c>
      <c r="M3246" s="1" t="s">
        <v>87</v>
      </c>
      <c r="N3246" s="1" t="s">
        <v>87</v>
      </c>
      <c r="O3246" s="1" t="s">
        <v>87</v>
      </c>
      <c r="P3246" s="1">
        <v>2718</v>
      </c>
      <c r="Q3246" s="1">
        <v>7063421</v>
      </c>
      <c r="R3246" s="1">
        <v>77324.781868925202</v>
      </c>
      <c r="S3246" s="1">
        <v>90.532493591308594</v>
      </c>
      <c r="T3246" s="1">
        <v>-443.47331236564071</v>
      </c>
      <c r="U3246" s="1">
        <v>83.376443573716813</v>
      </c>
      <c r="V3246" s="1">
        <v>222.17051696777344</v>
      </c>
      <c r="W3246" s="1">
        <v>-221.04010009765625</v>
      </c>
      <c r="X3246" s="1">
        <v>-0.28585932576227085</v>
      </c>
      <c r="Y3246" s="1">
        <v>0.93471704433305047</v>
      </c>
      <c r="Z3246" s="1">
        <v>6.050835706947101</v>
      </c>
      <c r="AA3246" s="1">
        <v>67.955060302932537</v>
      </c>
      <c r="AB3246" s="1">
        <v>24.864297342604949</v>
      </c>
      <c r="AC3246" s="1">
        <v>0.19508960318236729</v>
      </c>
      <c r="AD3246" s="1">
        <v>0</v>
      </c>
      <c r="AE3246" s="1">
        <v>0</v>
      </c>
      <c r="AF3246" s="1">
        <v>0</v>
      </c>
      <c r="AG3246" s="1">
        <v>-2.301989267323723E-3</v>
      </c>
      <c r="AH3246" s="1">
        <v>11.677100945381552</v>
      </c>
      <c r="AI3246" s="1">
        <v>0</v>
      </c>
      <c r="AJ3246" s="1">
        <v>2.2217051982879639</v>
      </c>
      <c r="AK3246" s="1">
        <v>0</v>
      </c>
      <c r="AL3246" s="1">
        <v>0</v>
      </c>
      <c r="AM3246" s="1">
        <v>-94.788543969338164</v>
      </c>
    </row>
    <row r="3247" spans="5:39" x14ac:dyDescent="0.2">
      <c r="E3247" s="1" t="str">
        <f t="shared" si="50"/>
        <v>----0-0---</v>
      </c>
      <c r="F3247" s="1" t="s">
        <v>87</v>
      </c>
      <c r="G3247" s="1" t="s">
        <v>87</v>
      </c>
      <c r="H3247" s="1" t="s">
        <v>87</v>
      </c>
      <c r="I3247" s="1" t="s">
        <v>87</v>
      </c>
      <c r="J3247" s="1">
        <v>0</v>
      </c>
      <c r="K3247" s="1" t="s">
        <v>87</v>
      </c>
      <c r="L3247" s="1">
        <v>0</v>
      </c>
      <c r="M3247" s="1" t="s">
        <v>87</v>
      </c>
      <c r="N3247" s="1" t="s">
        <v>87</v>
      </c>
      <c r="O3247" s="1" t="s">
        <v>87</v>
      </c>
      <c r="P3247" s="1">
        <v>1487</v>
      </c>
      <c r="Q3247" s="1">
        <v>4752608</v>
      </c>
      <c r="R3247" s="1">
        <v>16994.43046646089</v>
      </c>
      <c r="S3247" s="1">
        <v>24.518980026245117</v>
      </c>
      <c r="T3247" s="1">
        <v>-95.78004083361634</v>
      </c>
      <c r="U3247" s="1">
        <v>55.668539141606253</v>
      </c>
      <c r="V3247" s="1">
        <v>131.77874755859375</v>
      </c>
      <c r="W3247" s="1">
        <v>77.777839660644531</v>
      </c>
      <c r="X3247" s="1">
        <v>0.45766664445826444</v>
      </c>
      <c r="Y3247" s="1">
        <v>3.680084702967297E-2</v>
      </c>
      <c r="Z3247" s="1">
        <v>2.4679291875113623</v>
      </c>
      <c r="AA3247" s="1">
        <v>14.1101264821336</v>
      </c>
      <c r="AB3247" s="1">
        <v>66.953638928352603</v>
      </c>
      <c r="AC3247" s="1">
        <v>15.539278644483199</v>
      </c>
      <c r="AD3247" s="1">
        <v>0.89222591048956701</v>
      </c>
      <c r="AE3247" s="1">
        <v>3.680084702967297E-2</v>
      </c>
      <c r="AF3247" s="1">
        <v>2.4679291875113623</v>
      </c>
      <c r="AG3247" s="1">
        <v>-21.532930477658617</v>
      </c>
      <c r="AH3247" s="1">
        <v>1.3917621651101879E-2</v>
      </c>
      <c r="AI3247" s="1">
        <v>1.4551399765132003</v>
      </c>
      <c r="AJ3247" s="1">
        <v>1.3177874088287354</v>
      </c>
      <c r="AK3247" s="1">
        <v>0</v>
      </c>
      <c r="AL3247" s="1">
        <v>0</v>
      </c>
      <c r="AM3247" s="1">
        <v>6.1744762356045015</v>
      </c>
    </row>
    <row r="3248" spans="5:39" x14ac:dyDescent="0.2">
      <c r="E3248" s="1" t="str">
        <f t="shared" si="50"/>
        <v>----0-1---</v>
      </c>
      <c r="F3248" s="1" t="s">
        <v>87</v>
      </c>
      <c r="G3248" s="1" t="s">
        <v>87</v>
      </c>
      <c r="H3248" s="1" t="s">
        <v>87</v>
      </c>
      <c r="I3248" s="1" t="s">
        <v>87</v>
      </c>
      <c r="J3248" s="1">
        <v>0</v>
      </c>
      <c r="K3248" s="1" t="s">
        <v>87</v>
      </c>
      <c r="L3248" s="1">
        <v>1</v>
      </c>
      <c r="M3248" s="1" t="s">
        <v>87</v>
      </c>
      <c r="N3248" s="1" t="s">
        <v>87</v>
      </c>
      <c r="O3248" s="1" t="s">
        <v>87</v>
      </c>
      <c r="P3248" s="1">
        <v>1656</v>
      </c>
      <c r="Q3248" s="1">
        <v>5060227</v>
      </c>
      <c r="R3248" s="1">
        <v>20396.368939548</v>
      </c>
      <c r="S3248" s="1">
        <v>29.893800735473633</v>
      </c>
      <c r="T3248" s="1">
        <v>-67.487254496474151</v>
      </c>
      <c r="U3248" s="1">
        <v>52.269923452347264</v>
      </c>
      <c r="V3248" s="1">
        <v>144.92942810058594</v>
      </c>
      <c r="W3248" s="1">
        <v>102.86670684814453</v>
      </c>
      <c r="X3248" s="1">
        <v>0.50433833175418208</v>
      </c>
      <c r="Y3248" s="1">
        <v>0</v>
      </c>
      <c r="Z3248" s="1">
        <v>1.1109778276745292</v>
      </c>
      <c r="AA3248" s="1">
        <v>9.9800463496993306</v>
      </c>
      <c r="AB3248" s="1">
        <v>66.498637314096783</v>
      </c>
      <c r="AC3248" s="1">
        <v>21.936841963809133</v>
      </c>
      <c r="AD3248" s="1">
        <v>0.47349654472022701</v>
      </c>
      <c r="AE3248" s="1">
        <v>0</v>
      </c>
      <c r="AF3248" s="1">
        <v>0.6273433978357098</v>
      </c>
      <c r="AG3248" s="1">
        <v>-28.062102593295361</v>
      </c>
      <c r="AH3248" s="1">
        <v>2.2054346573780188E-3</v>
      </c>
      <c r="AI3248" s="1">
        <v>0.56117538793539279</v>
      </c>
      <c r="AJ3248" s="1">
        <v>1.4492943286895752</v>
      </c>
      <c r="AK3248" s="1">
        <v>0</v>
      </c>
      <c r="AL3248" s="1">
        <v>0</v>
      </c>
      <c r="AM3248" s="1">
        <v>0.65333098230763575</v>
      </c>
    </row>
    <row r="3249" spans="5:39" x14ac:dyDescent="0.2">
      <c r="E3249" s="1" t="str">
        <f t="shared" si="50"/>
        <v>----1-0---</v>
      </c>
      <c r="F3249" s="1" t="s">
        <v>87</v>
      </c>
      <c r="G3249" s="1" t="s">
        <v>87</v>
      </c>
      <c r="H3249" s="1" t="s">
        <v>87</v>
      </c>
      <c r="I3249" s="1" t="s">
        <v>87</v>
      </c>
      <c r="J3249" s="1">
        <v>1</v>
      </c>
      <c r="K3249" s="1" t="s">
        <v>87</v>
      </c>
      <c r="L3249" s="1">
        <v>0</v>
      </c>
      <c r="M3249" s="1" t="s">
        <v>87</v>
      </c>
      <c r="N3249" s="1" t="s">
        <v>87</v>
      </c>
      <c r="O3249" s="1" t="s">
        <v>87</v>
      </c>
      <c r="P3249" s="1">
        <v>9157</v>
      </c>
      <c r="Q3249" s="1">
        <v>22036019</v>
      </c>
      <c r="R3249" s="1">
        <v>41385.331069258187</v>
      </c>
      <c r="S3249" s="1">
        <v>52.825523376464844</v>
      </c>
      <c r="T3249" s="1">
        <v>-360.50992535572732</v>
      </c>
      <c r="U3249" s="1">
        <v>81.621687034520406</v>
      </c>
      <c r="V3249" s="1">
        <v>221.3297119140625</v>
      </c>
      <c r="W3249" s="1">
        <v>-37.561904907226563</v>
      </c>
      <c r="X3249" s="1">
        <v>-9.0761397666160662E-2</v>
      </c>
      <c r="Y3249" s="1">
        <v>0.62668306829831655</v>
      </c>
      <c r="Z3249" s="1">
        <v>8.0735317935603526</v>
      </c>
      <c r="AA3249" s="1">
        <v>47.519536083173641</v>
      </c>
      <c r="AB3249" s="1">
        <v>38.488662584652886</v>
      </c>
      <c r="AC3249" s="1">
        <v>5.0775323800546728</v>
      </c>
      <c r="AD3249" s="1">
        <v>0.21405409026013272</v>
      </c>
      <c r="AE3249" s="1">
        <v>0.46696274857994996</v>
      </c>
      <c r="AF3249" s="1">
        <v>6.6400015356675803</v>
      </c>
      <c r="AG3249" s="1">
        <v>-4.5521316757485648</v>
      </c>
      <c r="AH3249" s="1">
        <v>7.7210424293006374</v>
      </c>
      <c r="AI3249" s="1">
        <v>9.9963469913102312</v>
      </c>
      <c r="AJ3249" s="1">
        <v>2.2132971286773682</v>
      </c>
      <c r="AK3249" s="1">
        <v>0</v>
      </c>
      <c r="AL3249" s="1">
        <v>0</v>
      </c>
      <c r="AM3249" s="1">
        <v>6.83136747224661</v>
      </c>
    </row>
    <row r="3250" spans="5:39" x14ac:dyDescent="0.2">
      <c r="E3250" s="1" t="str">
        <f t="shared" si="50"/>
        <v>----1-1---</v>
      </c>
      <c r="F3250" s="1" t="s">
        <v>87</v>
      </c>
      <c r="G3250" s="1" t="s">
        <v>87</v>
      </c>
      <c r="H3250" s="1" t="s">
        <v>87</v>
      </c>
      <c r="I3250" s="1" t="s">
        <v>87</v>
      </c>
      <c r="J3250" s="1">
        <v>1</v>
      </c>
      <c r="K3250" s="1" t="s">
        <v>87</v>
      </c>
      <c r="L3250" s="1">
        <v>1</v>
      </c>
      <c r="M3250" s="1" t="s">
        <v>87</v>
      </c>
      <c r="N3250" s="1" t="s">
        <v>87</v>
      </c>
      <c r="O3250" s="1" t="s">
        <v>87</v>
      </c>
      <c r="P3250" s="1">
        <v>3584</v>
      </c>
      <c r="Q3250" s="1">
        <v>9270824</v>
      </c>
      <c r="R3250" s="1">
        <v>42910.59383126309</v>
      </c>
      <c r="S3250" s="1">
        <v>55.889598846435547</v>
      </c>
      <c r="T3250" s="1">
        <v>-280.70149246487568</v>
      </c>
      <c r="U3250" s="1">
        <v>72.506961206181259</v>
      </c>
      <c r="V3250" s="1">
        <v>207.55946350097656</v>
      </c>
      <c r="W3250" s="1">
        <v>-6.5401697158813477</v>
      </c>
      <c r="X3250" s="1">
        <v>-1.5241387107340422E-2</v>
      </c>
      <c r="Y3250" s="1">
        <v>0.55554932333954343</v>
      </c>
      <c r="Z3250" s="1">
        <v>5.0620311635729474</v>
      </c>
      <c r="AA3250" s="1">
        <v>40.421423165837254</v>
      </c>
      <c r="AB3250" s="1">
        <v>48.189621548203263</v>
      </c>
      <c r="AC3250" s="1">
        <v>5.7329100412217944</v>
      </c>
      <c r="AD3250" s="1">
        <v>3.8464757825194394E-2</v>
      </c>
      <c r="AE3250" s="1">
        <v>0.22303303352539106</v>
      </c>
      <c r="AF3250" s="1">
        <v>3.8593009639704086</v>
      </c>
      <c r="AG3250" s="1">
        <v>-6.6017256786824836</v>
      </c>
      <c r="AH3250" s="1">
        <v>5.5720376374932199</v>
      </c>
      <c r="AI3250" s="1">
        <v>6.147833374117015</v>
      </c>
      <c r="AJ3250" s="1">
        <v>2.0755946636199951</v>
      </c>
      <c r="AK3250" s="1">
        <v>0</v>
      </c>
      <c r="AL3250" s="1">
        <v>0</v>
      </c>
      <c r="AM3250" s="1">
        <v>-11.023252028156014</v>
      </c>
    </row>
    <row r="3251" spans="5:39" x14ac:dyDescent="0.2">
      <c r="E3251" s="1" t="str">
        <f t="shared" si="50"/>
        <v>-----0--0-</v>
      </c>
      <c r="F3251" s="1" t="s">
        <v>87</v>
      </c>
      <c r="G3251" s="1" t="s">
        <v>87</v>
      </c>
      <c r="H3251" s="1" t="s">
        <v>87</v>
      </c>
      <c r="I3251" s="1" t="s">
        <v>87</v>
      </c>
      <c r="J3251" s="1" t="s">
        <v>87</v>
      </c>
      <c r="K3251" s="1">
        <v>0</v>
      </c>
      <c r="L3251" s="1" t="s">
        <v>87</v>
      </c>
      <c r="M3251" s="1" t="s">
        <v>87</v>
      </c>
      <c r="N3251" s="1">
        <v>0</v>
      </c>
      <c r="O3251" s="1" t="s">
        <v>87</v>
      </c>
      <c r="P3251" s="1">
        <v>9892</v>
      </c>
      <c r="Q3251" s="1">
        <v>26175098</v>
      </c>
      <c r="R3251" s="1">
        <v>32926.090332683867</v>
      </c>
      <c r="S3251" s="1">
        <v>43.299339294433594</v>
      </c>
      <c r="T3251" s="1">
        <v>-216.74312869766436</v>
      </c>
      <c r="U3251" s="1">
        <v>72.892891131625547</v>
      </c>
      <c r="V3251" s="1">
        <v>190.17842102050781</v>
      </c>
      <c r="W3251" s="1">
        <v>48.227203369140625</v>
      </c>
      <c r="X3251" s="1">
        <v>0.14647108989210361</v>
      </c>
      <c r="Y3251" s="1">
        <v>0.18008337542804997</v>
      </c>
      <c r="Z3251" s="1">
        <v>2.8019417539525544</v>
      </c>
      <c r="AA3251" s="1">
        <v>31.43901505163419</v>
      </c>
      <c r="AB3251" s="1">
        <v>53.479089170936433</v>
      </c>
      <c r="AC3251" s="1">
        <v>11.717721171473743</v>
      </c>
      <c r="AD3251" s="1">
        <v>0.38214947657502563</v>
      </c>
      <c r="AE3251" s="1">
        <v>0.16819803310765064</v>
      </c>
      <c r="AF3251" s="1">
        <v>2.4499927373719861</v>
      </c>
      <c r="AG3251" s="1">
        <v>-14.329235666570264</v>
      </c>
      <c r="AH3251" s="1">
        <v>4.3690658708394139</v>
      </c>
      <c r="AI3251" s="1">
        <v>2.61908979600766</v>
      </c>
      <c r="AJ3251" s="1">
        <v>1.9017843008041382</v>
      </c>
      <c r="AK3251" s="1">
        <v>0</v>
      </c>
      <c r="AL3251" s="1">
        <v>0</v>
      </c>
      <c r="AM3251" s="1">
        <v>9.2400908329762022</v>
      </c>
    </row>
    <row r="3252" spans="5:39" x14ac:dyDescent="0.2">
      <c r="E3252" s="1" t="str">
        <f t="shared" si="50"/>
        <v>-----0--1-</v>
      </c>
      <c r="F3252" s="1" t="s">
        <v>87</v>
      </c>
      <c r="G3252" s="1" t="s">
        <v>87</v>
      </c>
      <c r="H3252" s="1" t="s">
        <v>87</v>
      </c>
      <c r="I3252" s="1" t="s">
        <v>87</v>
      </c>
      <c r="J3252" s="1" t="s">
        <v>87</v>
      </c>
      <c r="K3252" s="1">
        <v>0</v>
      </c>
      <c r="L3252" s="1" t="s">
        <v>87</v>
      </c>
      <c r="M3252" s="1" t="s">
        <v>87</v>
      </c>
      <c r="N3252" s="1">
        <v>1</v>
      </c>
      <c r="O3252" s="1" t="s">
        <v>87</v>
      </c>
      <c r="P3252" s="1">
        <v>3021</v>
      </c>
      <c r="Q3252" s="1">
        <v>8615881</v>
      </c>
      <c r="R3252" s="1">
        <v>32142.291794504436</v>
      </c>
      <c r="S3252" s="1">
        <v>44.737884521484375</v>
      </c>
      <c r="T3252" s="1">
        <v>-336.00650550936513</v>
      </c>
      <c r="U3252" s="1">
        <v>66.593006687597295</v>
      </c>
      <c r="V3252" s="1">
        <v>183.54937744140625</v>
      </c>
      <c r="W3252" s="1">
        <v>-60.094314575195313</v>
      </c>
      <c r="X3252" s="1">
        <v>-0.18696337821645315</v>
      </c>
      <c r="Y3252" s="1">
        <v>0.55726164277338563</v>
      </c>
      <c r="Z3252" s="1">
        <v>12.445540972536644</v>
      </c>
      <c r="AA3252" s="1">
        <v>50.021071553796993</v>
      </c>
      <c r="AB3252" s="1">
        <v>35.971724771964702</v>
      </c>
      <c r="AC3252" s="1">
        <v>0.98339334073903761</v>
      </c>
      <c r="AD3252" s="1">
        <v>2.1007718189236829E-2</v>
      </c>
      <c r="AE3252" s="1">
        <v>0.50346563514514653</v>
      </c>
      <c r="AF3252" s="1">
        <v>11.858729246608675</v>
      </c>
      <c r="AG3252" s="1">
        <v>-1.4938305567743324</v>
      </c>
      <c r="AH3252" s="1">
        <v>4.4449200789498402</v>
      </c>
      <c r="AI3252" s="1">
        <v>11.1856121953931</v>
      </c>
      <c r="AJ3252" s="1">
        <v>1.835493803024292</v>
      </c>
      <c r="AK3252" s="1">
        <v>0</v>
      </c>
      <c r="AL3252" s="1">
        <v>0</v>
      </c>
      <c r="AM3252" s="1">
        <v>11.633102084169574</v>
      </c>
    </row>
    <row r="3253" spans="5:39" x14ac:dyDescent="0.2">
      <c r="E3253" s="1" t="str">
        <f t="shared" si="50"/>
        <v>-----1--0-</v>
      </c>
      <c r="F3253" s="1" t="s">
        <v>87</v>
      </c>
      <c r="G3253" s="1" t="s">
        <v>87</v>
      </c>
      <c r="H3253" s="1" t="s">
        <v>87</v>
      </c>
      <c r="I3253" s="1" t="s">
        <v>87</v>
      </c>
      <c r="J3253" s="1" t="s">
        <v>87</v>
      </c>
      <c r="K3253" s="1">
        <v>1</v>
      </c>
      <c r="L3253" s="1" t="s">
        <v>87</v>
      </c>
      <c r="M3253" s="1" t="s">
        <v>87</v>
      </c>
      <c r="N3253" s="1">
        <v>0</v>
      </c>
      <c r="O3253" s="1" t="s">
        <v>87</v>
      </c>
      <c r="P3253" s="1">
        <v>2173</v>
      </c>
      <c r="Q3253" s="1">
        <v>4655501</v>
      </c>
      <c r="R3253" s="1">
        <v>56964.001599629621</v>
      </c>
      <c r="S3253" s="1">
        <v>68.421951293945313</v>
      </c>
      <c r="T3253" s="1">
        <v>-408.05270384337757</v>
      </c>
      <c r="U3253" s="1">
        <v>84.165045215041076</v>
      </c>
      <c r="V3253" s="1">
        <v>256.07196044921875</v>
      </c>
      <c r="W3253" s="1">
        <v>-83.758071899414063</v>
      </c>
      <c r="X3253" s="1">
        <v>-0.14703684703912839</v>
      </c>
      <c r="Y3253" s="1">
        <v>1.3932335102065276</v>
      </c>
      <c r="Z3253" s="1">
        <v>7.7307469163898803</v>
      </c>
      <c r="AA3253" s="1">
        <v>42.775288846463575</v>
      </c>
      <c r="AB3253" s="1">
        <v>41.057364180568321</v>
      </c>
      <c r="AC3253" s="1">
        <v>6.7155607957124275</v>
      </c>
      <c r="AD3253" s="1">
        <v>0.32780575065927381</v>
      </c>
      <c r="AE3253" s="1">
        <v>0.61239381110647384</v>
      </c>
      <c r="AF3253" s="1">
        <v>4.1443445077124892</v>
      </c>
      <c r="AG3253" s="1">
        <v>-3.814059447651772</v>
      </c>
      <c r="AH3253" s="1">
        <v>10.914890137612744</v>
      </c>
      <c r="AI3253" s="1">
        <v>18.684303783003337</v>
      </c>
      <c r="AJ3253" s="1">
        <v>2.5607197284698486</v>
      </c>
      <c r="AK3253" s="1">
        <v>0</v>
      </c>
      <c r="AL3253" s="1">
        <v>0</v>
      </c>
      <c r="AM3253" s="1">
        <v>-41.727512992765128</v>
      </c>
    </row>
    <row r="3254" spans="5:39" x14ac:dyDescent="0.2">
      <c r="E3254" s="1" t="str">
        <f t="shared" si="50"/>
        <v>-----1--1-</v>
      </c>
      <c r="F3254" s="1" t="s">
        <v>87</v>
      </c>
      <c r="G3254" s="1" t="s">
        <v>87</v>
      </c>
      <c r="H3254" s="1" t="s">
        <v>87</v>
      </c>
      <c r="I3254" s="1" t="s">
        <v>87</v>
      </c>
      <c r="J3254" s="1" t="s">
        <v>87</v>
      </c>
      <c r="K3254" s="1">
        <v>1</v>
      </c>
      <c r="L3254" s="1" t="s">
        <v>87</v>
      </c>
      <c r="M3254" s="1" t="s">
        <v>87</v>
      </c>
      <c r="N3254" s="1">
        <v>1</v>
      </c>
      <c r="O3254" s="1" t="s">
        <v>87</v>
      </c>
      <c r="P3254" s="1">
        <v>798</v>
      </c>
      <c r="Q3254" s="1">
        <v>1673198</v>
      </c>
      <c r="R3254" s="1">
        <v>53663.020822485923</v>
      </c>
      <c r="S3254" s="1">
        <v>67.323883056640625</v>
      </c>
      <c r="T3254" s="1">
        <v>-523.12340900097956</v>
      </c>
      <c r="U3254" s="1">
        <v>75.495131327223589</v>
      </c>
      <c r="V3254" s="1">
        <v>244.81239318847656</v>
      </c>
      <c r="W3254" s="1">
        <v>-210.86660766601563</v>
      </c>
      <c r="X3254" s="1">
        <v>-0.39294583948889089</v>
      </c>
      <c r="Y3254" s="1">
        <v>1.8728805556784074</v>
      </c>
      <c r="Z3254" s="1">
        <v>15.316597318428544</v>
      </c>
      <c r="AA3254" s="1">
        <v>51.641945543802947</v>
      </c>
      <c r="AB3254" s="1">
        <v>29.109465825323721</v>
      </c>
      <c r="AC3254" s="1">
        <v>2.0591107567663842</v>
      </c>
      <c r="AD3254" s="1">
        <v>0</v>
      </c>
      <c r="AE3254" s="1">
        <v>0.56251561381259119</v>
      </c>
      <c r="AF3254" s="1">
        <v>6.8165871582442721</v>
      </c>
      <c r="AG3254" s="1">
        <v>-9.3436445482159236E-2</v>
      </c>
      <c r="AH3254" s="1">
        <v>10.999183113704857</v>
      </c>
      <c r="AI3254" s="1">
        <v>20.987909113028323</v>
      </c>
      <c r="AJ3254" s="1">
        <v>2.4481239318847656</v>
      </c>
      <c r="AK3254" s="1">
        <v>0</v>
      </c>
      <c r="AL3254" s="1">
        <v>0</v>
      </c>
      <c r="AM3254" s="1">
        <v>-39.944373380374316</v>
      </c>
    </row>
    <row r="3255" spans="5:39" x14ac:dyDescent="0.2">
      <c r="E3255" s="1" t="str">
        <f t="shared" si="50"/>
        <v>--0--0----</v>
      </c>
      <c r="F3255" s="1" t="s">
        <v>87</v>
      </c>
      <c r="G3255" s="1" t="s">
        <v>87</v>
      </c>
      <c r="H3255" s="1">
        <v>0</v>
      </c>
      <c r="I3255" s="1" t="s">
        <v>87</v>
      </c>
      <c r="J3255" s="1" t="s">
        <v>87</v>
      </c>
      <c r="K3255" s="1">
        <v>0</v>
      </c>
      <c r="L3255" s="1" t="s">
        <v>87</v>
      </c>
      <c r="M3255" s="1" t="s">
        <v>87</v>
      </c>
      <c r="N3255" s="1" t="s">
        <v>87</v>
      </c>
      <c r="O3255" s="1" t="s">
        <v>87</v>
      </c>
      <c r="P3255" s="1">
        <v>4723</v>
      </c>
      <c r="Q3255" s="1">
        <v>16352521</v>
      </c>
      <c r="R3255" s="1">
        <v>21721.206482853002</v>
      </c>
      <c r="S3255" s="1">
        <v>30.12681770324707</v>
      </c>
      <c r="T3255" s="1">
        <v>-199.82190213296758</v>
      </c>
      <c r="U3255" s="1">
        <v>66.599910257037706</v>
      </c>
      <c r="V3255" s="1">
        <v>153.3179931640625</v>
      </c>
      <c r="W3255" s="1">
        <v>16.4451904296875</v>
      </c>
      <c r="X3255" s="1">
        <v>7.5710299253724897E-2</v>
      </c>
      <c r="Y3255" s="1">
        <v>0.37197322663581961</v>
      </c>
      <c r="Z3255" s="1">
        <v>7.545111851560991</v>
      </c>
      <c r="AA3255" s="1">
        <v>33.876831590676446</v>
      </c>
      <c r="AB3255" s="1">
        <v>46.644948506716489</v>
      </c>
      <c r="AC3255" s="1">
        <v>11.061169100470808</v>
      </c>
      <c r="AD3255" s="1">
        <v>0.49996572393944638</v>
      </c>
      <c r="AE3255" s="1">
        <v>0.37197322663581961</v>
      </c>
      <c r="AF3255" s="1">
        <v>7.3902427644031157</v>
      </c>
      <c r="AG3255" s="1">
        <v>-12.113150694783288</v>
      </c>
      <c r="AH3255" s="1">
        <v>2.5129970147619982</v>
      </c>
      <c r="AI3255" s="1">
        <v>6.1498401588148139</v>
      </c>
      <c r="AJ3255" s="1">
        <v>1.5331798791885376</v>
      </c>
      <c r="AK3255" s="1">
        <v>0</v>
      </c>
      <c r="AL3255" s="1">
        <v>0</v>
      </c>
      <c r="AM3255" s="1">
        <v>-0.20049670240771347</v>
      </c>
    </row>
    <row r="3256" spans="5:39" x14ac:dyDescent="0.2">
      <c r="E3256" s="1" t="str">
        <f t="shared" si="50"/>
        <v>--1--0----</v>
      </c>
      <c r="F3256" s="1" t="s">
        <v>87</v>
      </c>
      <c r="G3256" s="1" t="s">
        <v>87</v>
      </c>
      <c r="H3256" s="1">
        <v>1</v>
      </c>
      <c r="I3256" s="1" t="s">
        <v>87</v>
      </c>
      <c r="J3256" s="1" t="s">
        <v>87</v>
      </c>
      <c r="K3256" s="1">
        <v>0</v>
      </c>
      <c r="L3256" s="1" t="s">
        <v>87</v>
      </c>
      <c r="M3256" s="1" t="s">
        <v>87</v>
      </c>
      <c r="N3256" s="1" t="s">
        <v>87</v>
      </c>
      <c r="O3256" s="1" t="s">
        <v>87</v>
      </c>
      <c r="P3256" s="1">
        <v>8190</v>
      </c>
      <c r="Q3256" s="1">
        <v>18438458</v>
      </c>
      <c r="R3256" s="1">
        <v>42497.117558712831</v>
      </c>
      <c r="S3256" s="1">
        <v>55.653858184814453</v>
      </c>
      <c r="T3256" s="1">
        <v>-287.47918347039734</v>
      </c>
      <c r="U3256" s="1">
        <v>75.530153272570629</v>
      </c>
      <c r="V3256" s="1">
        <v>219.771240234375</v>
      </c>
      <c r="W3256" s="1">
        <v>25.797491073608398</v>
      </c>
      <c r="X3256" s="1">
        <v>6.0704096078910072E-2</v>
      </c>
      <c r="Y3256" s="1">
        <v>0.18614897189341972</v>
      </c>
      <c r="Z3256" s="1">
        <v>3.1016042664739101</v>
      </c>
      <c r="AA3256" s="1">
        <v>37.959969320644923</v>
      </c>
      <c r="AB3256" s="1">
        <v>51.359283948798748</v>
      </c>
      <c r="AC3256" s="1">
        <v>7.2840852526821926</v>
      </c>
      <c r="AD3256" s="1">
        <v>0.10890823950679607</v>
      </c>
      <c r="AE3256" s="1">
        <v>0.14413895131577706</v>
      </c>
      <c r="AF3256" s="1">
        <v>2.4651247951428474</v>
      </c>
      <c r="AG3256" s="1">
        <v>-10.296914545639964</v>
      </c>
      <c r="AH3256" s="1">
        <v>6.0506032194008057</v>
      </c>
      <c r="AI3256" s="1">
        <v>3.4907173542003149</v>
      </c>
      <c r="AJ3256" s="1">
        <v>2.1977124214172363</v>
      </c>
      <c r="AK3256" s="1">
        <v>0</v>
      </c>
      <c r="AL3256" s="1">
        <v>0</v>
      </c>
      <c r="AM3256" s="1">
        <v>18.730868537741244</v>
      </c>
    </row>
    <row r="3257" spans="5:39" x14ac:dyDescent="0.2">
      <c r="E3257" s="1" t="str">
        <f t="shared" si="50"/>
        <v>--1--1----</v>
      </c>
      <c r="F3257" s="1" t="s">
        <v>87</v>
      </c>
      <c r="G3257" s="1" t="s">
        <v>87</v>
      </c>
      <c r="H3257" s="1">
        <v>1</v>
      </c>
      <c r="I3257" s="1" t="s">
        <v>87</v>
      </c>
      <c r="J3257" s="1" t="s">
        <v>87</v>
      </c>
      <c r="K3257" s="1">
        <v>1</v>
      </c>
      <c r="L3257" s="1" t="s">
        <v>87</v>
      </c>
      <c r="M3257" s="1" t="s">
        <v>87</v>
      </c>
      <c r="N3257" s="1" t="s">
        <v>87</v>
      </c>
      <c r="O3257" s="1" t="s">
        <v>87</v>
      </c>
      <c r="P3257" s="1">
        <v>2971</v>
      </c>
      <c r="Q3257" s="1">
        <v>6328699</v>
      </c>
      <c r="R3257" s="1">
        <v>56091.279665096874</v>
      </c>
      <c r="S3257" s="1">
        <v>68.131637573242188</v>
      </c>
      <c r="T3257" s="1">
        <v>-438.47539794342714</v>
      </c>
      <c r="U3257" s="1">
        <v>81.872870697455724</v>
      </c>
      <c r="V3257" s="1">
        <v>253.09512329101563</v>
      </c>
      <c r="W3257" s="1">
        <v>-117.36335754394531</v>
      </c>
      <c r="X3257" s="1">
        <v>-0.20923637015358618</v>
      </c>
      <c r="Y3257" s="1">
        <v>1.5200438510347862</v>
      </c>
      <c r="Z3257" s="1">
        <v>9.7363138932662139</v>
      </c>
      <c r="AA3257" s="1">
        <v>45.119478742787422</v>
      </c>
      <c r="AB3257" s="1">
        <v>37.898547552980475</v>
      </c>
      <c r="AC3257" s="1">
        <v>5.4844763513006383</v>
      </c>
      <c r="AD3257" s="1">
        <v>0.24113960863046258</v>
      </c>
      <c r="AE3257" s="1">
        <v>0.59920688280482293</v>
      </c>
      <c r="AF3257" s="1">
        <v>4.8508390113039024</v>
      </c>
      <c r="AG3257" s="1">
        <v>-2.830391560630579</v>
      </c>
      <c r="AH3257" s="1">
        <v>10.937175735175746</v>
      </c>
      <c r="AI3257" s="1">
        <v>19.293336987298108</v>
      </c>
      <c r="AJ3257" s="1">
        <v>2.5309512615203857</v>
      </c>
      <c r="AK3257" s="1">
        <v>0</v>
      </c>
      <c r="AL3257" s="1">
        <v>0</v>
      </c>
      <c r="AM3257" s="1">
        <v>-41.256081876642739</v>
      </c>
    </row>
    <row r="3258" spans="5:39" x14ac:dyDescent="0.2">
      <c r="E3258" s="1" t="str">
        <f t="shared" si="50"/>
        <v>---1-0----</v>
      </c>
      <c r="F3258" s="1" t="s">
        <v>87</v>
      </c>
      <c r="G3258" s="1" t="s">
        <v>87</v>
      </c>
      <c r="H3258" s="1" t="s">
        <v>87</v>
      </c>
      <c r="I3258" s="1">
        <v>1</v>
      </c>
      <c r="J3258" s="1" t="s">
        <v>87</v>
      </c>
      <c r="K3258" s="1">
        <v>0</v>
      </c>
      <c r="L3258" s="1" t="s">
        <v>87</v>
      </c>
      <c r="M3258" s="1" t="s">
        <v>87</v>
      </c>
      <c r="N3258" s="1" t="s">
        <v>87</v>
      </c>
      <c r="O3258" s="1" t="s">
        <v>87</v>
      </c>
      <c r="P3258" s="1">
        <v>4851</v>
      </c>
      <c r="Q3258" s="1">
        <v>13716437</v>
      </c>
      <c r="R3258" s="1">
        <v>15501.034175271536</v>
      </c>
      <c r="S3258" s="1">
        <v>14.683191299438477</v>
      </c>
      <c r="T3258" s="1">
        <v>-160.99524902143312</v>
      </c>
      <c r="U3258" s="1">
        <v>62.884727966924778</v>
      </c>
      <c r="V3258" s="1">
        <v>167.64309692382813</v>
      </c>
      <c r="W3258" s="1">
        <v>58.141441345214844</v>
      </c>
      <c r="X3258" s="1">
        <v>0.37508104741789827</v>
      </c>
      <c r="Y3258" s="1">
        <v>0.51214466264088854</v>
      </c>
      <c r="Z3258" s="1">
        <v>6.6385461472246758</v>
      </c>
      <c r="AA3258" s="1">
        <v>22.112630269799656</v>
      </c>
      <c r="AB3258" s="1">
        <v>52.333175153285069</v>
      </c>
      <c r="AC3258" s="1">
        <v>17.661051481518122</v>
      </c>
      <c r="AD3258" s="1">
        <v>0.74245228553158527</v>
      </c>
      <c r="AE3258" s="1">
        <v>0.51214466264088854</v>
      </c>
      <c r="AF3258" s="1">
        <v>6.6385461472246758</v>
      </c>
      <c r="AG3258" s="1">
        <v>-25.827802581883134</v>
      </c>
      <c r="AH3258" s="1">
        <v>1.8043733881562645</v>
      </c>
      <c r="AI3258" s="1">
        <v>6.0031154080211317</v>
      </c>
      <c r="AJ3258" s="1">
        <v>1.6764309406280518</v>
      </c>
      <c r="AK3258" s="1">
        <v>0</v>
      </c>
      <c r="AL3258" s="1">
        <v>0</v>
      </c>
      <c r="AM3258" s="1">
        <v>6.6291873941813977</v>
      </c>
    </row>
    <row r="3259" spans="5:39" x14ac:dyDescent="0.2">
      <c r="E3259" s="1" t="str">
        <f t="shared" si="50"/>
        <v>---2-0----</v>
      </c>
      <c r="F3259" s="1" t="s">
        <v>87</v>
      </c>
      <c r="G3259" s="1" t="s">
        <v>87</v>
      </c>
      <c r="H3259" s="1" t="s">
        <v>87</v>
      </c>
      <c r="I3259" s="1">
        <v>2</v>
      </c>
      <c r="J3259" s="1" t="s">
        <v>87</v>
      </c>
      <c r="K3259" s="1">
        <v>0</v>
      </c>
      <c r="L3259" s="1" t="s">
        <v>87</v>
      </c>
      <c r="M3259" s="1" t="s">
        <v>87</v>
      </c>
      <c r="N3259" s="1" t="s">
        <v>87</v>
      </c>
      <c r="O3259" s="1" t="s">
        <v>87</v>
      </c>
      <c r="P3259" s="1">
        <v>6139</v>
      </c>
      <c r="Q3259" s="1">
        <v>16020236</v>
      </c>
      <c r="R3259" s="1">
        <v>34267.348322137135</v>
      </c>
      <c r="S3259" s="1">
        <v>53.724796295166016</v>
      </c>
      <c r="T3259" s="1">
        <v>-273.36876939517879</v>
      </c>
      <c r="U3259" s="1">
        <v>74.895633727246008</v>
      </c>
      <c r="V3259" s="1">
        <v>199.30642700195313</v>
      </c>
      <c r="W3259" s="1">
        <v>34.428020477294922</v>
      </c>
      <c r="X3259" s="1">
        <v>0.10046887828508748</v>
      </c>
      <c r="Y3259" s="1">
        <v>0.10708955848091127</v>
      </c>
      <c r="Z3259" s="1">
        <v>4.6968721309723529</v>
      </c>
      <c r="AA3259" s="1">
        <v>38.695928074967185</v>
      </c>
      <c r="AB3259" s="1">
        <v>52.033222232181856</v>
      </c>
      <c r="AC3259" s="1">
        <v>4.4668880033977034</v>
      </c>
      <c r="AD3259" s="1">
        <v>0</v>
      </c>
      <c r="AE3259" s="1">
        <v>0.10708955848091127</v>
      </c>
      <c r="AF3259" s="1">
        <v>4.6968721309723529</v>
      </c>
      <c r="AG3259" s="1">
        <v>-2.0869471821573526</v>
      </c>
      <c r="AH3259" s="1">
        <v>4.8977273617970418</v>
      </c>
      <c r="AI3259" s="1">
        <v>5.1551975495932156</v>
      </c>
      <c r="AJ3259" s="1">
        <v>1.993064284324646</v>
      </c>
      <c r="AK3259" s="1">
        <v>0</v>
      </c>
      <c r="AL3259" s="1">
        <v>0</v>
      </c>
      <c r="AM3259" s="1">
        <v>25.628746722460857</v>
      </c>
    </row>
    <row r="3260" spans="5:39" x14ac:dyDescent="0.2">
      <c r="E3260" s="1" t="str">
        <f t="shared" si="50"/>
        <v>---3-0----</v>
      </c>
      <c r="F3260" s="1" t="s">
        <v>87</v>
      </c>
      <c r="G3260" s="1" t="s">
        <v>87</v>
      </c>
      <c r="H3260" s="1" t="s">
        <v>87</v>
      </c>
      <c r="I3260" s="1">
        <v>3</v>
      </c>
      <c r="J3260" s="1" t="s">
        <v>87</v>
      </c>
      <c r="K3260" s="1">
        <v>0</v>
      </c>
      <c r="L3260" s="1" t="s">
        <v>87</v>
      </c>
      <c r="M3260" s="1" t="s">
        <v>87</v>
      </c>
      <c r="N3260" s="1" t="s">
        <v>87</v>
      </c>
      <c r="O3260" s="1" t="s">
        <v>87</v>
      </c>
      <c r="P3260" s="1">
        <v>1923</v>
      </c>
      <c r="Q3260" s="1">
        <v>5054306</v>
      </c>
      <c r="R3260" s="1">
        <v>74627.028214907536</v>
      </c>
      <c r="S3260" s="1">
        <v>90.36566162109375</v>
      </c>
      <c r="T3260" s="1">
        <v>-391.85425455846666</v>
      </c>
      <c r="U3260" s="1">
        <v>82.966059598622351</v>
      </c>
      <c r="V3260" s="1">
        <v>211.10249328613281</v>
      </c>
      <c r="W3260" s="1">
        <v>-119.59152984619141</v>
      </c>
      <c r="X3260" s="1">
        <v>-0.16025230095160314</v>
      </c>
      <c r="Y3260" s="1">
        <v>0.153255461778531</v>
      </c>
      <c r="Z3260" s="1">
        <v>2.8229790598353168</v>
      </c>
      <c r="AA3260" s="1">
        <v>65.423522042393159</v>
      </c>
      <c r="AB3260" s="1">
        <v>31.327604620693723</v>
      </c>
      <c r="AC3260" s="1">
        <v>0.27263881529927153</v>
      </c>
      <c r="AD3260" s="1">
        <v>0</v>
      </c>
      <c r="AE3260" s="1">
        <v>0</v>
      </c>
      <c r="AF3260" s="1">
        <v>0</v>
      </c>
      <c r="AG3260" s="1">
        <v>-4.7673251957701224E-2</v>
      </c>
      <c r="AH3260" s="1">
        <v>9.7828084982688992</v>
      </c>
      <c r="AI3260" s="1">
        <v>0</v>
      </c>
      <c r="AJ3260" s="1">
        <v>2.1110248565673828</v>
      </c>
      <c r="AK3260" s="1">
        <v>0</v>
      </c>
      <c r="AL3260" s="1">
        <v>0</v>
      </c>
      <c r="AM3260" s="1">
        <v>-31.540966421784102</v>
      </c>
    </row>
    <row r="3261" spans="5:39" x14ac:dyDescent="0.2">
      <c r="E3261" s="1" t="str">
        <f t="shared" si="50"/>
        <v>---1-1----</v>
      </c>
      <c r="F3261" s="1" t="s">
        <v>87</v>
      </c>
      <c r="G3261" s="1" t="s">
        <v>87</v>
      </c>
      <c r="H3261" s="1" t="s">
        <v>87</v>
      </c>
      <c r="I3261" s="1">
        <v>1</v>
      </c>
      <c r="J3261" s="1" t="s">
        <v>87</v>
      </c>
      <c r="K3261" s="1">
        <v>1</v>
      </c>
      <c r="L3261" s="1" t="s">
        <v>87</v>
      </c>
      <c r="M3261" s="1" t="s">
        <v>87</v>
      </c>
      <c r="N3261" s="1" t="s">
        <v>87</v>
      </c>
      <c r="O3261" s="1" t="s">
        <v>87</v>
      </c>
      <c r="P3261" s="1">
        <v>361</v>
      </c>
      <c r="Q3261" s="1">
        <v>554043</v>
      </c>
      <c r="R3261" s="1">
        <v>22765.798332470491</v>
      </c>
      <c r="S3261" s="1">
        <v>18.159849166870117</v>
      </c>
      <c r="T3261" s="1">
        <v>-311.15738679940119</v>
      </c>
      <c r="U3261" s="1">
        <v>76.519365733181374</v>
      </c>
      <c r="V3261" s="1">
        <v>269.06521606445313</v>
      </c>
      <c r="W3261" s="1">
        <v>104.26447296142578</v>
      </c>
      <c r="X3261" s="1">
        <v>0.45798733450394769</v>
      </c>
      <c r="Y3261" s="1">
        <v>0.11659744821250337</v>
      </c>
      <c r="Z3261" s="1">
        <v>10.220145367778313</v>
      </c>
      <c r="AA3261" s="1">
        <v>26.592340305716345</v>
      </c>
      <c r="AB3261" s="1">
        <v>38.887414875740689</v>
      </c>
      <c r="AC3261" s="1">
        <v>22.705277388217159</v>
      </c>
      <c r="AD3261" s="1">
        <v>1.4782246143349884</v>
      </c>
      <c r="AE3261" s="1">
        <v>0.11659744821250337</v>
      </c>
      <c r="AF3261" s="1">
        <v>10.220145367778313</v>
      </c>
      <c r="AG3261" s="1">
        <v>-28.677381097781609</v>
      </c>
      <c r="AH3261" s="1">
        <v>5.5706476188582261</v>
      </c>
      <c r="AI3261" s="1">
        <v>11.641272536726779</v>
      </c>
      <c r="AJ3261" s="1">
        <v>2.6906521320343018</v>
      </c>
      <c r="AK3261" s="1">
        <v>0</v>
      </c>
      <c r="AL3261" s="1">
        <v>0</v>
      </c>
      <c r="AM3261" s="1">
        <v>81.302738451091983</v>
      </c>
    </row>
    <row r="3262" spans="5:39" x14ac:dyDescent="0.2">
      <c r="E3262" s="1" t="str">
        <f t="shared" si="50"/>
        <v>---2-1----</v>
      </c>
      <c r="F3262" s="1" t="s">
        <v>87</v>
      </c>
      <c r="G3262" s="1" t="s">
        <v>87</v>
      </c>
      <c r="H3262" s="1" t="s">
        <v>87</v>
      </c>
      <c r="I3262" s="1">
        <v>2</v>
      </c>
      <c r="J3262" s="1" t="s">
        <v>87</v>
      </c>
      <c r="K3262" s="1">
        <v>1</v>
      </c>
      <c r="L3262" s="1" t="s">
        <v>87</v>
      </c>
      <c r="M3262" s="1" t="s">
        <v>87</v>
      </c>
      <c r="N3262" s="1" t="s">
        <v>87</v>
      </c>
      <c r="O3262" s="1" t="s">
        <v>87</v>
      </c>
      <c r="P3262" s="1">
        <v>1667</v>
      </c>
      <c r="Q3262" s="1">
        <v>3354765</v>
      </c>
      <c r="R3262" s="1">
        <v>44750.643075970584</v>
      </c>
      <c r="S3262" s="1">
        <v>60.030231475830078</v>
      </c>
      <c r="T3262" s="1">
        <v>-420.06060329438674</v>
      </c>
      <c r="U3262" s="1">
        <v>83.97059737496339</v>
      </c>
      <c r="V3262" s="1">
        <v>264.91961669921875</v>
      </c>
      <c r="W3262" s="1">
        <v>46.195262908935547</v>
      </c>
      <c r="X3262" s="1">
        <v>0.10322815435414529</v>
      </c>
      <c r="Y3262" s="1">
        <v>1.1111359514004706</v>
      </c>
      <c r="Z3262" s="1">
        <v>7.4631457046916845</v>
      </c>
      <c r="AA3262" s="1">
        <v>31.991093265847237</v>
      </c>
      <c r="AB3262" s="1">
        <v>52.627292820808613</v>
      </c>
      <c r="AC3262" s="1">
        <v>6.5965574339782371</v>
      </c>
      <c r="AD3262" s="1">
        <v>0.21077482327376135</v>
      </c>
      <c r="AE3262" s="1">
        <v>1.1111359514004706</v>
      </c>
      <c r="AF3262" s="1">
        <v>7.4631457046916845</v>
      </c>
      <c r="AG3262" s="1">
        <v>-0.60337809895258121</v>
      </c>
      <c r="AH3262" s="1">
        <v>9.8655919184382572</v>
      </c>
      <c r="AI3262" s="1">
        <v>34.473936904108292</v>
      </c>
      <c r="AJ3262" s="1">
        <v>2.6491963863372803</v>
      </c>
      <c r="AK3262" s="1">
        <v>0</v>
      </c>
      <c r="AL3262" s="1">
        <v>0</v>
      </c>
      <c r="AM3262" s="1">
        <v>73.629490448479572</v>
      </c>
    </row>
    <row r="3263" spans="5:39" x14ac:dyDescent="0.2">
      <c r="E3263" s="1" t="str">
        <f t="shared" si="50"/>
        <v>---3-1----</v>
      </c>
      <c r="F3263" s="1" t="s">
        <v>87</v>
      </c>
      <c r="G3263" s="1" t="s">
        <v>87</v>
      </c>
      <c r="H3263" s="1" t="s">
        <v>87</v>
      </c>
      <c r="I3263" s="1">
        <v>3</v>
      </c>
      <c r="J3263" s="1" t="s">
        <v>87</v>
      </c>
      <c r="K3263" s="1">
        <v>1</v>
      </c>
      <c r="L3263" s="1" t="s">
        <v>87</v>
      </c>
      <c r="M3263" s="1" t="s">
        <v>87</v>
      </c>
      <c r="N3263" s="1" t="s">
        <v>87</v>
      </c>
      <c r="O3263" s="1" t="s">
        <v>87</v>
      </c>
      <c r="P3263" s="1">
        <v>943</v>
      </c>
      <c r="Q3263" s="1">
        <v>2419891</v>
      </c>
      <c r="R3263" s="1">
        <v>79443.125000648259</v>
      </c>
      <c r="S3263" s="1">
        <v>90.804084777832031</v>
      </c>
      <c r="T3263" s="1">
        <v>-493.15429109153013</v>
      </c>
      <c r="U3263" s="1">
        <v>80.190436205014862</v>
      </c>
      <c r="V3263" s="1">
        <v>233.04608154296875</v>
      </c>
      <c r="W3263" s="1">
        <v>-394.8519287109375</v>
      </c>
      <c r="X3263" s="1">
        <v>-0.49702466853829774</v>
      </c>
      <c r="Y3263" s="1">
        <v>2.4082489665856852</v>
      </c>
      <c r="Z3263" s="1">
        <v>12.776897802421679</v>
      </c>
      <c r="AA3263" s="1">
        <v>67.561596782665006</v>
      </c>
      <c r="AB3263" s="1">
        <v>17.25325644832763</v>
      </c>
      <c r="AC3263" s="1">
        <v>0</v>
      </c>
      <c r="AD3263" s="1">
        <v>0</v>
      </c>
      <c r="AE3263" s="1">
        <v>0</v>
      </c>
      <c r="AF3263" s="1">
        <v>0</v>
      </c>
      <c r="AG3263" s="1">
        <v>0</v>
      </c>
      <c r="AH3263" s="1">
        <v>13.651429897907144</v>
      </c>
      <c r="AI3263" s="1">
        <v>0</v>
      </c>
      <c r="AJ3263" s="1">
        <v>2.330460786819458</v>
      </c>
      <c r="AK3263" s="1">
        <v>0</v>
      </c>
      <c r="AL3263" s="1">
        <v>0</v>
      </c>
      <c r="AM3263" s="1">
        <v>-228.58557462326965</v>
      </c>
    </row>
    <row r="3264" spans="5:39" x14ac:dyDescent="0.2">
      <c r="E3264" s="1" t="str">
        <f t="shared" si="50"/>
        <v>-----00---</v>
      </c>
      <c r="F3264" s="1" t="s">
        <v>87</v>
      </c>
      <c r="G3264" s="1" t="s">
        <v>87</v>
      </c>
      <c r="H3264" s="1" t="s">
        <v>87</v>
      </c>
      <c r="I3264" s="1" t="s">
        <v>87</v>
      </c>
      <c r="J3264" s="1" t="s">
        <v>87</v>
      </c>
      <c r="K3264" s="1">
        <v>0</v>
      </c>
      <c r="L3264" s="1">
        <v>0</v>
      </c>
      <c r="M3264" s="1" t="s">
        <v>87</v>
      </c>
      <c r="N3264" s="1" t="s">
        <v>87</v>
      </c>
      <c r="O3264" s="1" t="s">
        <v>87</v>
      </c>
      <c r="P3264" s="1">
        <v>8343</v>
      </c>
      <c r="Q3264" s="1">
        <v>21944705</v>
      </c>
      <c r="R3264" s="1">
        <v>32690.909597793107</v>
      </c>
      <c r="S3264" s="1">
        <v>43.283470153808594</v>
      </c>
      <c r="T3264" s="1">
        <v>-279.64726761152315</v>
      </c>
      <c r="U3264" s="1">
        <v>75.50542281818035</v>
      </c>
      <c r="V3264" s="1">
        <v>193.69338989257813</v>
      </c>
      <c r="W3264" s="1">
        <v>4.5012354850769043</v>
      </c>
      <c r="X3264" s="1">
        <v>1.3769073850978969E-2</v>
      </c>
      <c r="Y3264" s="1">
        <v>0.36321290261135886</v>
      </c>
      <c r="Z3264" s="1">
        <v>6.5208805495448674</v>
      </c>
      <c r="AA3264" s="1">
        <v>40.250265382924951</v>
      </c>
      <c r="AB3264" s="1">
        <v>45.073219257219456</v>
      </c>
      <c r="AC3264" s="1">
        <v>7.4537889664044243</v>
      </c>
      <c r="AD3264" s="1">
        <v>0.3386329412949502</v>
      </c>
      <c r="AE3264" s="1">
        <v>0.33847344951777664</v>
      </c>
      <c r="AF3264" s="1">
        <v>6.0757389994533995</v>
      </c>
      <c r="AG3264" s="1">
        <v>-8.84473499116962</v>
      </c>
      <c r="AH3264" s="1">
        <v>5.1362367494889858</v>
      </c>
      <c r="AI3264" s="1">
        <v>6.0171792656369814</v>
      </c>
      <c r="AJ3264" s="1">
        <v>1.9369338750839233</v>
      </c>
      <c r="AK3264" s="1">
        <v>0</v>
      </c>
      <c r="AL3264" s="1">
        <v>0</v>
      </c>
      <c r="AM3264" s="1">
        <v>12.641010174102354</v>
      </c>
    </row>
    <row r="3265" spans="5:39" x14ac:dyDescent="0.2">
      <c r="E3265" s="1" t="str">
        <f t="shared" si="50"/>
        <v>-----01---</v>
      </c>
      <c r="F3265" s="1" t="s">
        <v>87</v>
      </c>
      <c r="G3265" s="1" t="s">
        <v>87</v>
      </c>
      <c r="H3265" s="1" t="s">
        <v>87</v>
      </c>
      <c r="I3265" s="1" t="s">
        <v>87</v>
      </c>
      <c r="J3265" s="1" t="s">
        <v>87</v>
      </c>
      <c r="K3265" s="1">
        <v>0</v>
      </c>
      <c r="L3265" s="1">
        <v>1</v>
      </c>
      <c r="M3265" s="1" t="s">
        <v>87</v>
      </c>
      <c r="N3265" s="1" t="s">
        <v>87</v>
      </c>
      <c r="O3265" s="1" t="s">
        <v>87</v>
      </c>
      <c r="P3265" s="1">
        <v>4570</v>
      </c>
      <c r="Q3265" s="1">
        <v>12846274</v>
      </c>
      <c r="R3265" s="1">
        <v>32802.152209920205</v>
      </c>
      <c r="S3265" s="1">
        <v>44.291267395019531</v>
      </c>
      <c r="T3265" s="1">
        <v>-189.2757315772333</v>
      </c>
      <c r="U3265" s="1">
        <v>64.204746082866833</v>
      </c>
      <c r="V3265" s="1">
        <v>179.72793579101563</v>
      </c>
      <c r="W3265" s="1">
        <v>50.272006988525391</v>
      </c>
      <c r="X3265" s="1">
        <v>0.15325825777164054</v>
      </c>
      <c r="Y3265" s="1">
        <v>0.12022163002283774</v>
      </c>
      <c r="Z3265" s="1">
        <v>2.9169236153611546</v>
      </c>
      <c r="AA3265" s="1">
        <v>28.849976265491456</v>
      </c>
      <c r="AB3265" s="1">
        <v>56.09642142149545</v>
      </c>
      <c r="AC3265" s="1">
        <v>11.802184820283298</v>
      </c>
      <c r="AD3265" s="1">
        <v>0.21427224734580627</v>
      </c>
      <c r="AE3265" s="1">
        <v>0.10218527177608075</v>
      </c>
      <c r="AF3265" s="1">
        <v>2.566650843660971</v>
      </c>
      <c r="AG3265" s="1">
        <v>-15.089564075789903</v>
      </c>
      <c r="AH3265" s="1">
        <v>3.1094175256362062</v>
      </c>
      <c r="AI3265" s="1">
        <v>2.5597781701087787</v>
      </c>
      <c r="AJ3265" s="1">
        <v>1.7972793579101563</v>
      </c>
      <c r="AK3265" s="1">
        <v>0</v>
      </c>
      <c r="AL3265" s="1">
        <v>0</v>
      </c>
      <c r="AM3265" s="1">
        <v>5.0354263911416295</v>
      </c>
    </row>
    <row r="3266" spans="5:39" x14ac:dyDescent="0.2">
      <c r="E3266" s="1" t="str">
        <f t="shared" si="50"/>
        <v>-----10---</v>
      </c>
      <c r="F3266" s="1" t="s">
        <v>87</v>
      </c>
      <c r="G3266" s="1" t="s">
        <v>87</v>
      </c>
      <c r="H3266" s="1" t="s">
        <v>87</v>
      </c>
      <c r="I3266" s="1" t="s">
        <v>87</v>
      </c>
      <c r="J3266" s="1" t="s">
        <v>87</v>
      </c>
      <c r="K3266" s="1">
        <v>1</v>
      </c>
      <c r="L3266" s="1">
        <v>0</v>
      </c>
      <c r="M3266" s="1" t="s">
        <v>87</v>
      </c>
      <c r="N3266" s="1" t="s">
        <v>87</v>
      </c>
      <c r="O3266" s="1" t="s">
        <v>87</v>
      </c>
      <c r="P3266" s="1">
        <v>2301</v>
      </c>
      <c r="Q3266" s="1">
        <v>4843922</v>
      </c>
      <c r="R3266" s="1">
        <v>56843.078944824214</v>
      </c>
      <c r="S3266" s="1">
        <v>68.281517028808594</v>
      </c>
      <c r="T3266" s="1">
        <v>-467.10738970252692</v>
      </c>
      <c r="U3266" s="1">
        <v>83.86666034924157</v>
      </c>
      <c r="V3266" s="1">
        <v>258.66934204101563</v>
      </c>
      <c r="W3266" s="1">
        <v>-114.95757293701172</v>
      </c>
      <c r="X3266" s="1">
        <v>-0.20223671038051513</v>
      </c>
      <c r="Y3266" s="1">
        <v>1.2415352683218268</v>
      </c>
      <c r="Z3266" s="1">
        <v>9.6076691573481163</v>
      </c>
      <c r="AA3266" s="1">
        <v>47.672340718946344</v>
      </c>
      <c r="AB3266" s="1">
        <v>36.58663372366442</v>
      </c>
      <c r="AC3266" s="1">
        <v>4.5767665127555732</v>
      </c>
      <c r="AD3266" s="1">
        <v>0.315054618963724</v>
      </c>
      <c r="AE3266" s="1">
        <v>0.62701257369544761</v>
      </c>
      <c r="AF3266" s="1">
        <v>5.1028897657724466</v>
      </c>
      <c r="AG3266" s="1">
        <v>-1.7657868888761525</v>
      </c>
      <c r="AH3266" s="1">
        <v>11.869303922354716</v>
      </c>
      <c r="AI3266" s="1">
        <v>19.643210235028853</v>
      </c>
      <c r="AJ3266" s="1">
        <v>2.586693286895752</v>
      </c>
      <c r="AK3266" s="1">
        <v>0</v>
      </c>
      <c r="AL3266" s="1">
        <v>0</v>
      </c>
      <c r="AM3266" s="1">
        <v>-20.132906889318857</v>
      </c>
    </row>
    <row r="3267" spans="5:39" x14ac:dyDescent="0.2">
      <c r="E3267" s="1" t="str">
        <f t="shared" ref="E3267:E3330" si="51">CONCATENATE(F3267,G3267,H3267,I3267,J3267,K3267,L3267,M3267,N3267,O3267,)</f>
        <v>-----11---</v>
      </c>
      <c r="F3267" s="1" t="s">
        <v>87</v>
      </c>
      <c r="G3267" s="1" t="s">
        <v>87</v>
      </c>
      <c r="H3267" s="1" t="s">
        <v>87</v>
      </c>
      <c r="I3267" s="1" t="s">
        <v>87</v>
      </c>
      <c r="J3267" s="1" t="s">
        <v>87</v>
      </c>
      <c r="K3267" s="1">
        <v>1</v>
      </c>
      <c r="L3267" s="1">
        <v>1</v>
      </c>
      <c r="M3267" s="1" t="s">
        <v>87</v>
      </c>
      <c r="N3267" s="1" t="s">
        <v>87</v>
      </c>
      <c r="O3267" s="1" t="s">
        <v>87</v>
      </c>
      <c r="P3267" s="1">
        <v>670</v>
      </c>
      <c r="Q3267" s="1">
        <v>1484777</v>
      </c>
      <c r="R3267" s="1">
        <v>53638.617029121757</v>
      </c>
      <c r="S3267" s="1">
        <v>67.642692565917969</v>
      </c>
      <c r="T3267" s="1">
        <v>-345.06666734905286</v>
      </c>
      <c r="U3267" s="1">
        <v>75.368350787963138</v>
      </c>
      <c r="V3267" s="1">
        <v>234.90988159179688</v>
      </c>
      <c r="W3267" s="1">
        <v>-125.21196746826172</v>
      </c>
      <c r="X3267" s="1">
        <v>-0.23343623382437506</v>
      </c>
      <c r="Y3267" s="1">
        <v>2.4286475342761911</v>
      </c>
      <c r="Z3267" s="1">
        <v>10.156003224726676</v>
      </c>
      <c r="AA3267" s="1">
        <v>36.791046736311245</v>
      </c>
      <c r="AB3267" s="1">
        <v>42.178522431314605</v>
      </c>
      <c r="AC3267" s="1">
        <v>8.4457800733712869</v>
      </c>
      <c r="AD3267" s="1">
        <v>0</v>
      </c>
      <c r="AE3267" s="1">
        <v>0.5084938681027521</v>
      </c>
      <c r="AF3267" s="1">
        <v>4.0285510888167044</v>
      </c>
      <c r="AG3267" s="1">
        <v>-6.3035460929545479</v>
      </c>
      <c r="AH3267" s="1">
        <v>7.8962098307360016</v>
      </c>
      <c r="AI3267" s="1">
        <v>18.151913917103474</v>
      </c>
      <c r="AJ3267" s="1">
        <v>2.3490989208221436</v>
      </c>
      <c r="AK3267" s="1">
        <v>0</v>
      </c>
      <c r="AL3267" s="1">
        <v>0</v>
      </c>
      <c r="AM3267" s="1">
        <v>-110.16812188732987</v>
      </c>
    </row>
    <row r="3268" spans="5:39" x14ac:dyDescent="0.2">
      <c r="E3268" s="1" t="str">
        <f t="shared" si="51"/>
        <v>--0-----0-</v>
      </c>
      <c r="F3268" s="1" t="s">
        <v>87</v>
      </c>
      <c r="G3268" s="1" t="s">
        <v>87</v>
      </c>
      <c r="H3268" s="1">
        <v>0</v>
      </c>
      <c r="I3268" s="1" t="s">
        <v>87</v>
      </c>
      <c r="J3268" s="1" t="s">
        <v>87</v>
      </c>
      <c r="K3268" s="1" t="s">
        <v>87</v>
      </c>
      <c r="L3268" s="1" t="s">
        <v>87</v>
      </c>
      <c r="M3268" s="1" t="s">
        <v>87</v>
      </c>
      <c r="N3268" s="1">
        <v>0</v>
      </c>
      <c r="O3268" s="1" t="s">
        <v>87</v>
      </c>
      <c r="P3268" s="1">
        <v>3590</v>
      </c>
      <c r="Q3268" s="1">
        <v>12145694</v>
      </c>
      <c r="R3268" s="1">
        <v>21362.008215930055</v>
      </c>
      <c r="S3268" s="1">
        <v>29.273250579833984</v>
      </c>
      <c r="T3268" s="1">
        <v>-165.80487280117799</v>
      </c>
      <c r="U3268" s="1">
        <v>68.733170002770223</v>
      </c>
      <c r="V3268" s="1">
        <v>154.28813171386719</v>
      </c>
      <c r="W3268" s="1">
        <v>45.625873565673828</v>
      </c>
      <c r="X3268" s="1">
        <v>0.21358419631937858</v>
      </c>
      <c r="Y3268" s="1">
        <v>0.24574964592389698</v>
      </c>
      <c r="Z3268" s="1">
        <v>3.5707798994441977</v>
      </c>
      <c r="AA3268" s="1">
        <v>29.179279504324739</v>
      </c>
      <c r="AB3268" s="1">
        <v>51.692871564193865</v>
      </c>
      <c r="AC3268" s="1">
        <v>14.638183705270361</v>
      </c>
      <c r="AD3268" s="1">
        <v>0.67313568084293907</v>
      </c>
      <c r="AE3268" s="1">
        <v>0.24574964592389698</v>
      </c>
      <c r="AF3268" s="1">
        <v>3.5070124440810049</v>
      </c>
      <c r="AG3268" s="1">
        <v>-16.570467132281969</v>
      </c>
      <c r="AH3268" s="1">
        <v>2.447485183362839</v>
      </c>
      <c r="AI3268" s="1">
        <v>3.4321360755546073</v>
      </c>
      <c r="AJ3268" s="1">
        <v>1.5428812503814697</v>
      </c>
      <c r="AK3268" s="1">
        <v>0</v>
      </c>
      <c r="AL3268" s="1">
        <v>0</v>
      </c>
      <c r="AM3268" s="1">
        <v>-0.8997070181208312</v>
      </c>
    </row>
    <row r="3269" spans="5:39" x14ac:dyDescent="0.2">
      <c r="E3269" s="1" t="str">
        <f t="shared" si="51"/>
        <v>--1-----0-</v>
      </c>
      <c r="F3269" s="1" t="s">
        <v>87</v>
      </c>
      <c r="G3269" s="1" t="s">
        <v>87</v>
      </c>
      <c r="H3269" s="1">
        <v>1</v>
      </c>
      <c r="I3269" s="1" t="s">
        <v>87</v>
      </c>
      <c r="J3269" s="1" t="s">
        <v>87</v>
      </c>
      <c r="K3269" s="1" t="s">
        <v>87</v>
      </c>
      <c r="L3269" s="1" t="s">
        <v>87</v>
      </c>
      <c r="M3269" s="1" t="s">
        <v>87</v>
      </c>
      <c r="N3269" s="1">
        <v>0</v>
      </c>
      <c r="O3269" s="1" t="s">
        <v>87</v>
      </c>
      <c r="P3269" s="1">
        <v>8475</v>
      </c>
      <c r="Q3269" s="1">
        <v>18684905</v>
      </c>
      <c r="R3269" s="1">
        <v>46432.304184032808</v>
      </c>
      <c r="S3269" s="1">
        <v>58.676185607910156</v>
      </c>
      <c r="T3269" s="1">
        <v>-297.52076109198833</v>
      </c>
      <c r="U3269" s="1">
        <v>78.405374313312322</v>
      </c>
      <c r="V3269" s="1">
        <v>229.926025390625</v>
      </c>
      <c r="W3269" s="1">
        <v>17.03289794921875</v>
      </c>
      <c r="X3269" s="1">
        <v>3.6683292480402127E-2</v>
      </c>
      <c r="Y3269" s="1">
        <v>0.43966506653365378</v>
      </c>
      <c r="Z3269" s="1">
        <v>3.5302293482359159</v>
      </c>
      <c r="AA3269" s="1">
        <v>35.732432142416563</v>
      </c>
      <c r="AB3269" s="1">
        <v>51.545201862144872</v>
      </c>
      <c r="AC3269" s="1">
        <v>8.5730112087805637</v>
      </c>
      <c r="AD3269" s="1">
        <v>0.17946037188843078</v>
      </c>
      <c r="AE3269" s="1">
        <v>0.22846249418982861</v>
      </c>
      <c r="AF3269" s="1">
        <v>2.1850632903940372</v>
      </c>
      <c r="AG3269" s="1">
        <v>-10.25243001464913</v>
      </c>
      <c r="AH3269" s="1">
        <v>7.2490924188035386</v>
      </c>
      <c r="AI3269" s="1">
        <v>6.093370690797153</v>
      </c>
      <c r="AJ3269" s="1">
        <v>2.299260139465332</v>
      </c>
      <c r="AK3269" s="1">
        <v>0</v>
      </c>
      <c r="AL3269" s="1">
        <v>0</v>
      </c>
      <c r="AM3269" s="1">
        <v>3.1322273647348347</v>
      </c>
    </row>
    <row r="3270" spans="5:39" x14ac:dyDescent="0.2">
      <c r="E3270" s="1" t="str">
        <f t="shared" si="51"/>
        <v>--0-----1-</v>
      </c>
      <c r="F3270" s="1" t="s">
        <v>87</v>
      </c>
      <c r="G3270" s="1" t="s">
        <v>87</v>
      </c>
      <c r="H3270" s="1">
        <v>0</v>
      </c>
      <c r="I3270" s="1" t="s">
        <v>87</v>
      </c>
      <c r="J3270" s="1" t="s">
        <v>87</v>
      </c>
      <c r="K3270" s="1" t="s">
        <v>87</v>
      </c>
      <c r="L3270" s="1" t="s">
        <v>87</v>
      </c>
      <c r="M3270" s="1" t="s">
        <v>87</v>
      </c>
      <c r="N3270" s="1">
        <v>1</v>
      </c>
      <c r="O3270" s="1" t="s">
        <v>87</v>
      </c>
      <c r="P3270" s="1">
        <v>1133</v>
      </c>
      <c r="Q3270" s="1">
        <v>4206827</v>
      </c>
      <c r="R3270" s="1">
        <v>22758.261782577909</v>
      </c>
      <c r="S3270" s="1">
        <v>32.591182708740234</v>
      </c>
      <c r="T3270" s="1">
        <v>-298.03379177162913</v>
      </c>
      <c r="U3270" s="1">
        <v>60.440892999093641</v>
      </c>
      <c r="V3270" s="1">
        <v>150.51707458496094</v>
      </c>
      <c r="W3270" s="1">
        <v>-67.803497314453125</v>
      </c>
      <c r="X3270" s="1">
        <v>-0.29792915628714062</v>
      </c>
      <c r="Y3270" s="1">
        <v>0.73639824028893985</v>
      </c>
      <c r="Z3270" s="1">
        <v>19.019560347977229</v>
      </c>
      <c r="AA3270" s="1">
        <v>47.439317091004696</v>
      </c>
      <c r="AB3270" s="1">
        <v>32.070893335998839</v>
      </c>
      <c r="AC3270" s="1">
        <v>0.73383098473029673</v>
      </c>
      <c r="AD3270" s="1">
        <v>0</v>
      </c>
      <c r="AE3270" s="1">
        <v>0.73639824028893985</v>
      </c>
      <c r="AF3270" s="1">
        <v>18.601668193153653</v>
      </c>
      <c r="AG3270" s="1">
        <v>0.75573676030094816</v>
      </c>
      <c r="AH3270" s="1">
        <v>2.7021387735159896</v>
      </c>
      <c r="AI3270" s="1">
        <v>13.996229415570316</v>
      </c>
      <c r="AJ3270" s="1">
        <v>1.5051707029342651</v>
      </c>
      <c r="AK3270" s="1">
        <v>0</v>
      </c>
      <c r="AL3270" s="1">
        <v>0</v>
      </c>
      <c r="AM3270" s="1">
        <v>1.8182206197676267</v>
      </c>
    </row>
    <row r="3271" spans="5:39" x14ac:dyDescent="0.2">
      <c r="E3271" s="1" t="str">
        <f t="shared" si="51"/>
        <v>--1-----1-</v>
      </c>
      <c r="F3271" s="1" t="s">
        <v>87</v>
      </c>
      <c r="G3271" s="1" t="s">
        <v>87</v>
      </c>
      <c r="H3271" s="1">
        <v>1</v>
      </c>
      <c r="I3271" s="1" t="s">
        <v>87</v>
      </c>
      <c r="J3271" s="1" t="s">
        <v>87</v>
      </c>
      <c r="K3271" s="1" t="s">
        <v>87</v>
      </c>
      <c r="L3271" s="1" t="s">
        <v>87</v>
      </c>
      <c r="M3271" s="1" t="s">
        <v>87</v>
      </c>
      <c r="N3271" s="1">
        <v>1</v>
      </c>
      <c r="O3271" s="1" t="s">
        <v>87</v>
      </c>
      <c r="P3271" s="1">
        <v>2686</v>
      </c>
      <c r="Q3271" s="1">
        <v>6082252</v>
      </c>
      <c r="R3271" s="1">
        <v>44553.061948576214</v>
      </c>
      <c r="S3271" s="1">
        <v>59.352519989013672</v>
      </c>
      <c r="T3271" s="1">
        <v>-413.74551831309998</v>
      </c>
      <c r="U3271" s="1">
        <v>73.297085228676906</v>
      </c>
      <c r="V3271" s="1">
        <v>223.24952697753906</v>
      </c>
      <c r="W3271" s="1">
        <v>-96.238937377929688</v>
      </c>
      <c r="X3271" s="1">
        <v>-0.21600970431394831</v>
      </c>
      <c r="Y3271" s="1">
        <v>0.79528108996470381</v>
      </c>
      <c r="Z3271" s="1">
        <v>8.68839370680465</v>
      </c>
      <c r="AA3271" s="1">
        <v>52.252652471485895</v>
      </c>
      <c r="AB3271" s="1">
        <v>36.781984699088433</v>
      </c>
      <c r="AC3271" s="1">
        <v>1.4519293182853983</v>
      </c>
      <c r="AD3271" s="1">
        <v>2.9758714370927086E-2</v>
      </c>
      <c r="AE3271" s="1">
        <v>0.35860072880900035</v>
      </c>
      <c r="AF3271" s="1">
        <v>5.8078652446495145</v>
      </c>
      <c r="AG3271" s="1">
        <v>-2.6645157094263769</v>
      </c>
      <c r="AH3271" s="1">
        <v>7.4533714308537728</v>
      </c>
      <c r="AI3271" s="1">
        <v>11.938195809075498</v>
      </c>
      <c r="AJ3271" s="1">
        <v>2.2324953079223633</v>
      </c>
      <c r="AK3271" s="1">
        <v>0</v>
      </c>
      <c r="AL3271" s="1">
        <v>0</v>
      </c>
      <c r="AM3271" s="1">
        <v>4.2329120811775862</v>
      </c>
    </row>
    <row r="3272" spans="5:39" x14ac:dyDescent="0.2">
      <c r="E3272" s="1" t="str">
        <f t="shared" si="51"/>
        <v>---1----0-</v>
      </c>
      <c r="F3272" s="1" t="s">
        <v>87</v>
      </c>
      <c r="G3272" s="1" t="s">
        <v>87</v>
      </c>
      <c r="H3272" s="1" t="s">
        <v>87</v>
      </c>
      <c r="I3272" s="1">
        <v>1</v>
      </c>
      <c r="J3272" s="1" t="s">
        <v>87</v>
      </c>
      <c r="K3272" s="1" t="s">
        <v>87</v>
      </c>
      <c r="L3272" s="1" t="s">
        <v>87</v>
      </c>
      <c r="M3272" s="1" t="s">
        <v>87</v>
      </c>
      <c r="N3272" s="1">
        <v>0</v>
      </c>
      <c r="O3272" s="1" t="s">
        <v>87</v>
      </c>
      <c r="P3272" s="1">
        <v>4090</v>
      </c>
      <c r="Q3272" s="1">
        <v>10935773</v>
      </c>
      <c r="R3272" s="1">
        <v>15733.860793743457</v>
      </c>
      <c r="S3272" s="1">
        <v>14.610275268554688</v>
      </c>
      <c r="T3272" s="1">
        <v>-139.61988045078454</v>
      </c>
      <c r="U3272" s="1">
        <v>65.244694235979935</v>
      </c>
      <c r="V3272" s="1">
        <v>172.27375793457031</v>
      </c>
      <c r="W3272" s="1">
        <v>80.500267028808594</v>
      </c>
      <c r="X3272" s="1">
        <v>0.51163708694320842</v>
      </c>
      <c r="Y3272" s="1">
        <v>0.30412116271981871</v>
      </c>
      <c r="Z3272" s="1">
        <v>3.6126938626103522</v>
      </c>
      <c r="AA3272" s="1">
        <v>19.135062514556584</v>
      </c>
      <c r="AB3272" s="1">
        <v>53.513245017064634</v>
      </c>
      <c r="AC3272" s="1">
        <v>22.445299477229455</v>
      </c>
      <c r="AD3272" s="1">
        <v>0.98957796581915158</v>
      </c>
      <c r="AE3272" s="1">
        <v>0.30412116271981871</v>
      </c>
      <c r="AF3272" s="1">
        <v>3.6126938626103522</v>
      </c>
      <c r="AG3272" s="1">
        <v>-32.173820895952517</v>
      </c>
      <c r="AH3272" s="1">
        <v>1.9673961110476264</v>
      </c>
      <c r="AI3272" s="1">
        <v>3.4247757589088477</v>
      </c>
      <c r="AJ3272" s="1">
        <v>1.7227375507354736</v>
      </c>
      <c r="AK3272" s="1">
        <v>0</v>
      </c>
      <c r="AL3272" s="1">
        <v>0</v>
      </c>
      <c r="AM3272" s="1">
        <v>9.3833457485135625</v>
      </c>
    </row>
    <row r="3273" spans="5:39" x14ac:dyDescent="0.2">
      <c r="E3273" s="1" t="str">
        <f t="shared" si="51"/>
        <v>---2----0-</v>
      </c>
      <c r="F3273" s="1" t="s">
        <v>87</v>
      </c>
      <c r="G3273" s="1" t="s">
        <v>87</v>
      </c>
      <c r="H3273" s="1" t="s">
        <v>87</v>
      </c>
      <c r="I3273" s="1">
        <v>2</v>
      </c>
      <c r="J3273" s="1" t="s">
        <v>87</v>
      </c>
      <c r="K3273" s="1" t="s">
        <v>87</v>
      </c>
      <c r="L3273" s="1" t="s">
        <v>87</v>
      </c>
      <c r="M3273" s="1" t="s">
        <v>87</v>
      </c>
      <c r="N3273" s="1">
        <v>0</v>
      </c>
      <c r="O3273" s="1" t="s">
        <v>87</v>
      </c>
      <c r="P3273" s="1">
        <v>5801</v>
      </c>
      <c r="Q3273" s="1">
        <v>14250758</v>
      </c>
      <c r="R3273" s="1">
        <v>36244.926502585069</v>
      </c>
      <c r="S3273" s="1">
        <v>54.762191772460938</v>
      </c>
      <c r="T3273" s="1">
        <v>-267.81046568474244</v>
      </c>
      <c r="U3273" s="1">
        <v>78.00501136348484</v>
      </c>
      <c r="V3273" s="1">
        <v>212.5447998046875</v>
      </c>
      <c r="W3273" s="1">
        <v>67.3382568359375</v>
      </c>
      <c r="X3273" s="1">
        <v>0.18578671095148941</v>
      </c>
      <c r="Y3273" s="1">
        <v>0.27562042664677905</v>
      </c>
      <c r="Z3273" s="1">
        <v>3.0816045013184561</v>
      </c>
      <c r="AA3273" s="1">
        <v>32.044849824830365</v>
      </c>
      <c r="AB3273" s="1">
        <v>58.152710192678867</v>
      </c>
      <c r="AC3273" s="1">
        <v>6.3955966412453282</v>
      </c>
      <c r="AD3273" s="1">
        <v>4.9618413280191835E-2</v>
      </c>
      <c r="AE3273" s="1">
        <v>0.27562042664677905</v>
      </c>
      <c r="AF3273" s="1">
        <v>3.0816045013184561</v>
      </c>
      <c r="AG3273" s="1">
        <v>-2.6871238131101931</v>
      </c>
      <c r="AH3273" s="1">
        <v>5.6462917900967815</v>
      </c>
      <c r="AI3273" s="1">
        <v>8.2863772405682852</v>
      </c>
      <c r="AJ3273" s="1">
        <v>2.1254479885101318</v>
      </c>
      <c r="AK3273" s="1">
        <v>0</v>
      </c>
      <c r="AL3273" s="1">
        <v>0</v>
      </c>
      <c r="AM3273" s="1">
        <v>33.353376174595446</v>
      </c>
    </row>
    <row r="3274" spans="5:39" x14ac:dyDescent="0.2">
      <c r="E3274" s="1" t="str">
        <f t="shared" si="51"/>
        <v>---3----0-</v>
      </c>
      <c r="F3274" s="1" t="s">
        <v>87</v>
      </c>
      <c r="G3274" s="1" t="s">
        <v>87</v>
      </c>
      <c r="H3274" s="1" t="s">
        <v>87</v>
      </c>
      <c r="I3274" s="1">
        <v>3</v>
      </c>
      <c r="J3274" s="1" t="s">
        <v>87</v>
      </c>
      <c r="K3274" s="1" t="s">
        <v>87</v>
      </c>
      <c r="L3274" s="1" t="s">
        <v>87</v>
      </c>
      <c r="M3274" s="1" t="s">
        <v>87</v>
      </c>
      <c r="N3274" s="1">
        <v>0</v>
      </c>
      <c r="O3274" s="1" t="s">
        <v>87</v>
      </c>
      <c r="P3274" s="1">
        <v>2174</v>
      </c>
      <c r="Q3274" s="1">
        <v>5644068</v>
      </c>
      <c r="R3274" s="1">
        <v>77685.102528144824</v>
      </c>
      <c r="S3274" s="1">
        <v>90.666084289550781</v>
      </c>
      <c r="T3274" s="1">
        <v>-395.03580574260388</v>
      </c>
      <c r="U3274" s="1">
        <v>84.101983833281935</v>
      </c>
      <c r="V3274" s="1">
        <v>222.74913024902344</v>
      </c>
      <c r="W3274" s="1">
        <v>-171.42562866210938</v>
      </c>
      <c r="X3274" s="1">
        <v>-0.2206673134015662</v>
      </c>
      <c r="Y3274" s="1">
        <v>0.69919426909810445</v>
      </c>
      <c r="Z3274" s="1">
        <v>4.5904478826265027</v>
      </c>
      <c r="AA3274" s="1">
        <v>63.099806735142096</v>
      </c>
      <c r="AB3274" s="1">
        <v>31.366400971781346</v>
      </c>
      <c r="AC3274" s="1">
        <v>0.24415014135194688</v>
      </c>
      <c r="AD3274" s="1">
        <v>0</v>
      </c>
      <c r="AE3274" s="1">
        <v>0</v>
      </c>
      <c r="AF3274" s="1">
        <v>0</v>
      </c>
      <c r="AG3274" s="1">
        <v>-0.47596156850841864</v>
      </c>
      <c r="AH3274" s="1">
        <v>11.196901617533241</v>
      </c>
      <c r="AI3274" s="1">
        <v>0</v>
      </c>
      <c r="AJ3274" s="1">
        <v>2.2274911403656006</v>
      </c>
      <c r="AK3274" s="1">
        <v>0</v>
      </c>
      <c r="AL3274" s="1">
        <v>0</v>
      </c>
      <c r="AM3274" s="1">
        <v>-93.961877641563191</v>
      </c>
    </row>
    <row r="3275" spans="5:39" x14ac:dyDescent="0.2">
      <c r="E3275" s="1" t="str">
        <f t="shared" si="51"/>
        <v>---1----1-</v>
      </c>
      <c r="F3275" s="1" t="s">
        <v>87</v>
      </c>
      <c r="G3275" s="1" t="s">
        <v>87</v>
      </c>
      <c r="H3275" s="1" t="s">
        <v>87</v>
      </c>
      <c r="I3275" s="1">
        <v>1</v>
      </c>
      <c r="J3275" s="1" t="s">
        <v>87</v>
      </c>
      <c r="K3275" s="1" t="s">
        <v>87</v>
      </c>
      <c r="L3275" s="1" t="s">
        <v>87</v>
      </c>
      <c r="M3275" s="1" t="s">
        <v>87</v>
      </c>
      <c r="N3275" s="1">
        <v>1</v>
      </c>
      <c r="O3275" s="1" t="s">
        <v>87</v>
      </c>
      <c r="P3275" s="1">
        <v>1122</v>
      </c>
      <c r="Q3275" s="1">
        <v>3334707</v>
      </c>
      <c r="R3275" s="1">
        <v>15944.507224022253</v>
      </c>
      <c r="S3275" s="1">
        <v>15.499938011169434</v>
      </c>
      <c r="T3275" s="1">
        <v>-256.04181826450747</v>
      </c>
      <c r="U3275" s="1">
        <v>57.410819826234992</v>
      </c>
      <c r="V3275" s="1">
        <v>169.30810546875</v>
      </c>
      <c r="W3275" s="1">
        <v>-7.5185751914978027</v>
      </c>
      <c r="X3275" s="1">
        <v>-4.7154641318548844E-2</v>
      </c>
      <c r="Y3275" s="1">
        <v>1.1286148978006163</v>
      </c>
      <c r="Z3275" s="1">
        <v>17.156529794071862</v>
      </c>
      <c r="AA3275" s="1">
        <v>32.621486685336968</v>
      </c>
      <c r="AB3275" s="1">
        <v>46.22933888944366</v>
      </c>
      <c r="AC3275" s="1">
        <v>2.8097521011591122</v>
      </c>
      <c r="AD3275" s="1">
        <v>5.4277632187775419E-2</v>
      </c>
      <c r="AE3275" s="1">
        <v>1.1286148978006163</v>
      </c>
      <c r="AF3275" s="1">
        <v>17.156529794071862</v>
      </c>
      <c r="AG3275" s="1">
        <v>-5.4902515719790728</v>
      </c>
      <c r="AH3275" s="1">
        <v>1.8955053473415753</v>
      </c>
      <c r="AI3275" s="1">
        <v>15.395220504406245</v>
      </c>
      <c r="AJ3275" s="1">
        <v>1.6930810213088989</v>
      </c>
      <c r="AK3275" s="1">
        <v>0</v>
      </c>
      <c r="AL3275" s="1">
        <v>0</v>
      </c>
      <c r="AM3275" s="1">
        <v>10.003848999891847</v>
      </c>
    </row>
    <row r="3276" spans="5:39" x14ac:dyDescent="0.2">
      <c r="E3276" s="1" t="str">
        <f t="shared" si="51"/>
        <v>---2----1-</v>
      </c>
      <c r="F3276" s="1" t="s">
        <v>87</v>
      </c>
      <c r="G3276" s="1" t="s">
        <v>87</v>
      </c>
      <c r="H3276" s="1" t="s">
        <v>87</v>
      </c>
      <c r="I3276" s="1">
        <v>2</v>
      </c>
      <c r="J3276" s="1" t="s">
        <v>87</v>
      </c>
      <c r="K3276" s="1" t="s">
        <v>87</v>
      </c>
      <c r="L3276" s="1" t="s">
        <v>87</v>
      </c>
      <c r="M3276" s="1" t="s">
        <v>87</v>
      </c>
      <c r="N3276" s="1">
        <v>1</v>
      </c>
      <c r="O3276" s="1" t="s">
        <v>87</v>
      </c>
      <c r="P3276" s="1">
        <v>2005</v>
      </c>
      <c r="Q3276" s="1">
        <v>5124243</v>
      </c>
      <c r="R3276" s="1">
        <v>35630.867235896665</v>
      </c>
      <c r="S3276" s="1">
        <v>54.96783447265625</v>
      </c>
      <c r="T3276" s="1">
        <v>-384.86361287133752</v>
      </c>
      <c r="U3276" s="1">
        <v>72.189552496707392</v>
      </c>
      <c r="V3276" s="1">
        <v>205.4459228515625</v>
      </c>
      <c r="W3276" s="1">
        <v>-49.393039703369141</v>
      </c>
      <c r="X3276" s="1">
        <v>-0.13862429835445497</v>
      </c>
      <c r="Y3276" s="1">
        <v>0.29573148658250598</v>
      </c>
      <c r="Z3276" s="1">
        <v>11.000044299226246</v>
      </c>
      <c r="AA3276" s="1">
        <v>52.803331145693136</v>
      </c>
      <c r="AB3276" s="1">
        <v>35.40357082987672</v>
      </c>
      <c r="AC3276" s="1">
        <v>0.49732223862139247</v>
      </c>
      <c r="AD3276" s="1">
        <v>0</v>
      </c>
      <c r="AE3276" s="1">
        <v>0.29573148658250598</v>
      </c>
      <c r="AF3276" s="1">
        <v>11.000044299226246</v>
      </c>
      <c r="AG3276" s="1">
        <v>0.55344217241667248</v>
      </c>
      <c r="AH3276" s="1">
        <v>6.0683212669363042</v>
      </c>
      <c r="AI3276" s="1">
        <v>15.641779977485342</v>
      </c>
      <c r="AJ3276" s="1">
        <v>2.0544590950012207</v>
      </c>
      <c r="AK3276" s="1">
        <v>0</v>
      </c>
      <c r="AL3276" s="1">
        <v>0</v>
      </c>
      <c r="AM3276" s="1">
        <v>35.571559751424275</v>
      </c>
    </row>
    <row r="3277" spans="5:39" x14ac:dyDescent="0.2">
      <c r="E3277" s="1" t="str">
        <f t="shared" si="51"/>
        <v>---3----1-</v>
      </c>
      <c r="F3277" s="1" t="s">
        <v>87</v>
      </c>
      <c r="G3277" s="1" t="s">
        <v>87</v>
      </c>
      <c r="H3277" s="1" t="s">
        <v>87</v>
      </c>
      <c r="I3277" s="1">
        <v>3</v>
      </c>
      <c r="J3277" s="1" t="s">
        <v>87</v>
      </c>
      <c r="K3277" s="1" t="s">
        <v>87</v>
      </c>
      <c r="L3277" s="1" t="s">
        <v>87</v>
      </c>
      <c r="M3277" s="1" t="s">
        <v>87</v>
      </c>
      <c r="N3277" s="1">
        <v>1</v>
      </c>
      <c r="O3277" s="1" t="s">
        <v>87</v>
      </c>
      <c r="P3277" s="1">
        <v>692</v>
      </c>
      <c r="Q3277" s="1">
        <v>1830129</v>
      </c>
      <c r="R3277" s="1">
        <v>71564.101991661679</v>
      </c>
      <c r="S3277" s="1">
        <v>90.018890380859375</v>
      </c>
      <c r="T3277" s="1">
        <v>-515.98657281432679</v>
      </c>
      <c r="U3277" s="1">
        <v>75.792827715598193</v>
      </c>
      <c r="V3277" s="1">
        <v>204.19953918457031</v>
      </c>
      <c r="W3277" s="1">
        <v>-323.7000732421875</v>
      </c>
      <c r="X3277" s="1">
        <v>-0.45232185444023815</v>
      </c>
      <c r="Y3277" s="1">
        <v>1.4512638180150144</v>
      </c>
      <c r="Z3277" s="1">
        <v>10.533738332106644</v>
      </c>
      <c r="AA3277" s="1">
        <v>75.416869521219539</v>
      </c>
      <c r="AB3277" s="1">
        <v>12.598128328658801</v>
      </c>
      <c r="AC3277" s="1">
        <v>0</v>
      </c>
      <c r="AD3277" s="1">
        <v>0</v>
      </c>
      <c r="AE3277" s="1">
        <v>0</v>
      </c>
      <c r="AF3277" s="1">
        <v>0</v>
      </c>
      <c r="AG3277" s="1">
        <v>1.3361922132035819</v>
      </c>
      <c r="AH3277" s="1">
        <v>10.537074664168648</v>
      </c>
      <c r="AI3277" s="1">
        <v>0</v>
      </c>
      <c r="AJ3277" s="1">
        <v>2.0419952869415283</v>
      </c>
      <c r="AK3277" s="1">
        <v>0</v>
      </c>
      <c r="AL3277" s="1">
        <v>0</v>
      </c>
      <c r="AM3277" s="1">
        <v>-99.579124627519704</v>
      </c>
    </row>
    <row r="3278" spans="5:39" x14ac:dyDescent="0.2">
      <c r="E3278" s="1" t="str">
        <f t="shared" si="51"/>
        <v>------0-0-</v>
      </c>
      <c r="F3278" s="1" t="s">
        <v>87</v>
      </c>
      <c r="G3278" s="1" t="s">
        <v>87</v>
      </c>
      <c r="H3278" s="1" t="s">
        <v>87</v>
      </c>
      <c r="I3278" s="1" t="s">
        <v>87</v>
      </c>
      <c r="J3278" s="1" t="s">
        <v>87</v>
      </c>
      <c r="K3278" s="1" t="s">
        <v>87</v>
      </c>
      <c r="L3278" s="1">
        <v>0</v>
      </c>
      <c r="M3278" s="1" t="s">
        <v>87</v>
      </c>
      <c r="N3278" s="1">
        <v>0</v>
      </c>
      <c r="O3278" s="1" t="s">
        <v>87</v>
      </c>
      <c r="P3278" s="1">
        <v>7545</v>
      </c>
      <c r="Q3278" s="1">
        <v>18611474</v>
      </c>
      <c r="R3278" s="1">
        <v>37615.503735589882</v>
      </c>
      <c r="S3278" s="1">
        <v>47.502220153808594</v>
      </c>
      <c r="T3278" s="1">
        <v>-280.54732687806984</v>
      </c>
      <c r="U3278" s="1">
        <v>79.92212005337629</v>
      </c>
      <c r="V3278" s="1">
        <v>207.6539306640625</v>
      </c>
      <c r="W3278" s="1">
        <v>15.460060119628906</v>
      </c>
      <c r="X3278" s="1">
        <v>4.1100234170203025E-2</v>
      </c>
      <c r="Y3278" s="1">
        <v>0.38591247528272077</v>
      </c>
      <c r="Z3278" s="1">
        <v>4.1270777370991674</v>
      </c>
      <c r="AA3278" s="1">
        <v>37.127757855181166</v>
      </c>
      <c r="AB3278" s="1">
        <v>48.283548095115947</v>
      </c>
      <c r="AC3278" s="1">
        <v>9.6041506438447595</v>
      </c>
      <c r="AD3278" s="1">
        <v>0.47155319347623947</v>
      </c>
      <c r="AE3278" s="1">
        <v>0.29019195363032502</v>
      </c>
      <c r="AF3278" s="1">
        <v>3.2295238947758786</v>
      </c>
      <c r="AG3278" s="1">
        <v>-10.593650923908365</v>
      </c>
      <c r="AH3278" s="1">
        <v>6.4680139603566955</v>
      </c>
      <c r="AI3278" s="1">
        <v>5.7659674895895163</v>
      </c>
      <c r="AJ3278" s="1">
        <v>2.0765392780303955</v>
      </c>
      <c r="AK3278" s="1">
        <v>0</v>
      </c>
      <c r="AL3278" s="1">
        <v>0</v>
      </c>
      <c r="AM3278" s="1">
        <v>6.7910134264940556</v>
      </c>
    </row>
    <row r="3279" spans="5:39" x14ac:dyDescent="0.2">
      <c r="E3279" s="1" t="str">
        <f t="shared" si="51"/>
        <v>------1-0-</v>
      </c>
      <c r="F3279" s="1" t="s">
        <v>87</v>
      </c>
      <c r="G3279" s="1" t="s">
        <v>87</v>
      </c>
      <c r="H3279" s="1" t="s">
        <v>87</v>
      </c>
      <c r="I3279" s="1" t="s">
        <v>87</v>
      </c>
      <c r="J3279" s="1" t="s">
        <v>87</v>
      </c>
      <c r="K3279" s="1" t="s">
        <v>87</v>
      </c>
      <c r="L3279" s="1">
        <v>1</v>
      </c>
      <c r="M3279" s="1" t="s">
        <v>87</v>
      </c>
      <c r="N3279" s="1">
        <v>0</v>
      </c>
      <c r="O3279" s="1" t="s">
        <v>87</v>
      </c>
      <c r="P3279" s="1">
        <v>4520</v>
      </c>
      <c r="Q3279" s="1">
        <v>12219125</v>
      </c>
      <c r="R3279" s="1">
        <v>34941.915878108593</v>
      </c>
      <c r="S3279" s="1">
        <v>46.469497680664063</v>
      </c>
      <c r="T3279" s="1">
        <v>-192.44938776899602</v>
      </c>
      <c r="U3279" s="1">
        <v>66.481074679161424</v>
      </c>
      <c r="V3279" s="1">
        <v>188.666259765625</v>
      </c>
      <c r="W3279" s="1">
        <v>47.849700927734375</v>
      </c>
      <c r="X3279" s="1">
        <v>0.13694069064401995</v>
      </c>
      <c r="Y3279" s="1">
        <v>0.32878786328808318</v>
      </c>
      <c r="Z3279" s="1">
        <v>2.6614507994639549</v>
      </c>
      <c r="AA3279" s="1">
        <v>27.093380254314447</v>
      </c>
      <c r="AB3279" s="1">
        <v>56.659949055271966</v>
      </c>
      <c r="AC3279" s="1">
        <v>13.031162214970385</v>
      </c>
      <c r="AD3279" s="1">
        <v>0.22526981269117061</v>
      </c>
      <c r="AE3279" s="1">
        <v>0.15162296809305087</v>
      </c>
      <c r="AF3279" s="1">
        <v>1.9082053747711067</v>
      </c>
      <c r="AG3279" s="1">
        <v>-16.012768343253569</v>
      </c>
      <c r="AH3279" s="1">
        <v>3.666034649241054</v>
      </c>
      <c r="AI3279" s="1">
        <v>3.9468106767084978</v>
      </c>
      <c r="AJ3279" s="1">
        <v>1.8866627216339111</v>
      </c>
      <c r="AK3279" s="1">
        <v>0</v>
      </c>
      <c r="AL3279" s="1">
        <v>0</v>
      </c>
      <c r="AM3279" s="1">
        <v>-6.4483312188166337</v>
      </c>
    </row>
    <row r="3280" spans="5:39" x14ac:dyDescent="0.2">
      <c r="E3280" s="1" t="str">
        <f t="shared" si="51"/>
        <v>------0-1-</v>
      </c>
      <c r="F3280" s="1" t="s">
        <v>87</v>
      </c>
      <c r="G3280" s="1" t="s">
        <v>87</v>
      </c>
      <c r="H3280" s="1" t="s">
        <v>87</v>
      </c>
      <c r="I3280" s="1" t="s">
        <v>87</v>
      </c>
      <c r="J3280" s="1" t="s">
        <v>87</v>
      </c>
      <c r="K3280" s="1" t="s">
        <v>87</v>
      </c>
      <c r="L3280" s="1">
        <v>0</v>
      </c>
      <c r="M3280" s="1" t="s">
        <v>87</v>
      </c>
      <c r="N3280" s="1">
        <v>1</v>
      </c>
      <c r="O3280" s="1" t="s">
        <v>87</v>
      </c>
      <c r="P3280" s="1">
        <v>3099</v>
      </c>
      <c r="Q3280" s="1">
        <v>8177153</v>
      </c>
      <c r="R3280" s="1">
        <v>35789.453637711478</v>
      </c>
      <c r="S3280" s="1">
        <v>48.489616394042969</v>
      </c>
      <c r="T3280" s="1">
        <v>-388.64495664601952</v>
      </c>
      <c r="U3280" s="1">
        <v>70.405840685525192</v>
      </c>
      <c r="V3280" s="1">
        <v>200.40872192382813</v>
      </c>
      <c r="W3280" s="1">
        <v>-91.205551147460938</v>
      </c>
      <c r="X3280" s="1">
        <v>-0.25483918271207506</v>
      </c>
      <c r="Y3280" s="1">
        <v>0.83184208489189337</v>
      </c>
      <c r="Z3280" s="1">
        <v>13.797785121545358</v>
      </c>
      <c r="AA3280" s="1">
        <v>51.753831682004723</v>
      </c>
      <c r="AB3280" s="1">
        <v>32.739181962230617</v>
      </c>
      <c r="AC3280" s="1">
        <v>0.85522430606349187</v>
      </c>
      <c r="AD3280" s="1">
        <v>2.2134843263908601E-2</v>
      </c>
      <c r="AE3280" s="1">
        <v>0.61928644358250362</v>
      </c>
      <c r="AF3280" s="1">
        <v>11.977530565956146</v>
      </c>
      <c r="AG3280" s="1">
        <v>-0.67076952559078507</v>
      </c>
      <c r="AH3280" s="1">
        <v>6.0935522445353936</v>
      </c>
      <c r="AI3280" s="1">
        <v>14.660634099332739</v>
      </c>
      <c r="AJ3280" s="1">
        <v>2.0040872097015381</v>
      </c>
      <c r="AK3280" s="1">
        <v>0</v>
      </c>
      <c r="AL3280" s="1">
        <v>0</v>
      </c>
      <c r="AM3280" s="1">
        <v>6.5414256950685159</v>
      </c>
    </row>
    <row r="3281" spans="5:39" x14ac:dyDescent="0.2">
      <c r="E3281" s="1" t="str">
        <f t="shared" si="51"/>
        <v>------1-1-</v>
      </c>
      <c r="F3281" s="1" t="s">
        <v>87</v>
      </c>
      <c r="G3281" s="1" t="s">
        <v>87</v>
      </c>
      <c r="H3281" s="1" t="s">
        <v>87</v>
      </c>
      <c r="I3281" s="1" t="s">
        <v>87</v>
      </c>
      <c r="J3281" s="1" t="s">
        <v>87</v>
      </c>
      <c r="K3281" s="1" t="s">
        <v>87</v>
      </c>
      <c r="L3281" s="1">
        <v>1</v>
      </c>
      <c r="M3281" s="1" t="s">
        <v>87</v>
      </c>
      <c r="N3281" s="1">
        <v>1</v>
      </c>
      <c r="O3281" s="1" t="s">
        <v>87</v>
      </c>
      <c r="P3281" s="1">
        <v>720</v>
      </c>
      <c r="Q3281" s="1">
        <v>2111926</v>
      </c>
      <c r="R3281" s="1">
        <v>35070.917305291725</v>
      </c>
      <c r="S3281" s="1">
        <v>48.105594635009766</v>
      </c>
      <c r="T3281" s="1">
        <v>-280.44156623635752</v>
      </c>
      <c r="U3281" s="1">
        <v>58.882930756013856</v>
      </c>
      <c r="V3281" s="1">
        <v>166.80812072753906</v>
      </c>
      <c r="W3281" s="1">
        <v>-59.086032867431641</v>
      </c>
      <c r="X3281" s="1">
        <v>-0.16847586948778315</v>
      </c>
      <c r="Y3281" s="1">
        <v>0.53642978021010201</v>
      </c>
      <c r="Z3281" s="1">
        <v>9.4844232231621746</v>
      </c>
      <c r="AA3281" s="1">
        <v>44.596164827744914</v>
      </c>
      <c r="AB3281" s="1">
        <v>43.051082282239058</v>
      </c>
      <c r="AC3281" s="1">
        <v>2.3318998866437552</v>
      </c>
      <c r="AD3281" s="1">
        <v>0</v>
      </c>
      <c r="AE3281" s="1">
        <v>0.1018028093787377</v>
      </c>
      <c r="AF3281" s="1">
        <v>7.4040473008997481</v>
      </c>
      <c r="AG3281" s="1">
        <v>-3.5711561601251489</v>
      </c>
      <c r="AH3281" s="1">
        <v>3.2542828797826471</v>
      </c>
      <c r="AI3281" s="1">
        <v>5.4966807702994389</v>
      </c>
      <c r="AJ3281" s="1">
        <v>1.6680811643600464</v>
      </c>
      <c r="AK3281" s="1">
        <v>0</v>
      </c>
      <c r="AL3281" s="1">
        <v>0</v>
      </c>
      <c r="AM3281" s="1">
        <v>-9.515324485775027</v>
      </c>
    </row>
    <row r="3282" spans="5:39" x14ac:dyDescent="0.2">
      <c r="E3282" s="1" t="str">
        <f t="shared" si="51"/>
        <v>--01------</v>
      </c>
      <c r="F3282" s="1" t="s">
        <v>87</v>
      </c>
      <c r="G3282" s="1" t="s">
        <v>87</v>
      </c>
      <c r="H3282" s="1">
        <v>0</v>
      </c>
      <c r="I3282" s="1">
        <v>1</v>
      </c>
      <c r="J3282" s="1" t="s">
        <v>87</v>
      </c>
      <c r="K3282" s="1" t="s">
        <v>87</v>
      </c>
      <c r="L3282" s="1" t="s">
        <v>87</v>
      </c>
      <c r="M3282" s="1" t="s">
        <v>87</v>
      </c>
      <c r="N3282" s="1" t="s">
        <v>87</v>
      </c>
      <c r="O3282" s="1" t="s">
        <v>87</v>
      </c>
      <c r="P3282" s="1">
        <v>2816</v>
      </c>
      <c r="Q3282" s="1">
        <v>9691967</v>
      </c>
      <c r="R3282" s="1">
        <v>14276.996625343603</v>
      </c>
      <c r="S3282" s="1">
        <v>13.75536060333252</v>
      </c>
      <c r="T3282" s="1">
        <v>-156.15229301205957</v>
      </c>
      <c r="U3282" s="1">
        <v>61.387320519310272</v>
      </c>
      <c r="V3282" s="1">
        <v>150.96429443359375</v>
      </c>
      <c r="W3282" s="1">
        <v>45.455272674560547</v>
      </c>
      <c r="X3282" s="1">
        <v>0.31838119646166535</v>
      </c>
      <c r="Y3282" s="1">
        <v>0.62760221944626926</v>
      </c>
      <c r="Z3282" s="1">
        <v>7.5181849050868621</v>
      </c>
      <c r="AA3282" s="1">
        <v>22.846249889212373</v>
      </c>
      <c r="AB3282" s="1">
        <v>51.458254036564512</v>
      </c>
      <c r="AC3282" s="1">
        <v>16.706154694913838</v>
      </c>
      <c r="AD3282" s="1">
        <v>0.84355425477614598</v>
      </c>
      <c r="AE3282" s="1">
        <v>0.62760221944626926</v>
      </c>
      <c r="AF3282" s="1">
        <v>7.5181849050868621</v>
      </c>
      <c r="AG3282" s="1">
        <v>-19.659731160705014</v>
      </c>
      <c r="AH3282" s="1">
        <v>1.5138150761985691</v>
      </c>
      <c r="AI3282" s="1">
        <v>6.6829257067628323</v>
      </c>
      <c r="AJ3282" s="1">
        <v>1.5096429586410522</v>
      </c>
      <c r="AK3282" s="1">
        <v>0</v>
      </c>
      <c r="AL3282" s="1">
        <v>0</v>
      </c>
      <c r="AM3282" s="1">
        <v>0.71893714145533938</v>
      </c>
    </row>
    <row r="3283" spans="5:39" x14ac:dyDescent="0.2">
      <c r="E3283" s="1" t="str">
        <f t="shared" si="51"/>
        <v>--02------</v>
      </c>
      <c r="F3283" s="1" t="s">
        <v>87</v>
      </c>
      <c r="G3283" s="1" t="s">
        <v>87</v>
      </c>
      <c r="H3283" s="1">
        <v>0</v>
      </c>
      <c r="I3283" s="1">
        <v>2</v>
      </c>
      <c r="J3283" s="1" t="s">
        <v>87</v>
      </c>
      <c r="K3283" s="1" t="s">
        <v>87</v>
      </c>
      <c r="L3283" s="1" t="s">
        <v>87</v>
      </c>
      <c r="M3283" s="1" t="s">
        <v>87</v>
      </c>
      <c r="N3283" s="1" t="s">
        <v>87</v>
      </c>
      <c r="O3283" s="1" t="s">
        <v>87</v>
      </c>
      <c r="P3283" s="1">
        <v>1640</v>
      </c>
      <c r="Q3283" s="1">
        <v>5779606</v>
      </c>
      <c r="R3283" s="1">
        <v>27378.297204896546</v>
      </c>
      <c r="S3283" s="1">
        <v>48.436168670654297</v>
      </c>
      <c r="T3283" s="1">
        <v>-245.71026979917298</v>
      </c>
      <c r="U3283" s="1">
        <v>71.177295297639816</v>
      </c>
      <c r="V3283" s="1">
        <v>154.48916625976563</v>
      </c>
      <c r="W3283" s="1">
        <v>-10.406888008117676</v>
      </c>
      <c r="X3283" s="1">
        <v>-3.8011450932223891E-2</v>
      </c>
      <c r="Y3283" s="1">
        <v>0</v>
      </c>
      <c r="Z3283" s="1">
        <v>8.3021403189075507</v>
      </c>
      <c r="AA3283" s="1">
        <v>47.170897116516244</v>
      </c>
      <c r="AB3283" s="1">
        <v>41.246029573642218</v>
      </c>
      <c r="AC3283" s="1">
        <v>3.2809329909339837</v>
      </c>
      <c r="AD3283" s="1">
        <v>0</v>
      </c>
      <c r="AE3283" s="1">
        <v>0</v>
      </c>
      <c r="AF3283" s="1">
        <v>8.3021403189075507</v>
      </c>
      <c r="AG3283" s="1">
        <v>-1.2627377208458244</v>
      </c>
      <c r="AH3283" s="1">
        <v>3.4175764609066421</v>
      </c>
      <c r="AI3283" s="1">
        <v>6.1932759655702299</v>
      </c>
      <c r="AJ3283" s="1">
        <v>1.5448915958404541</v>
      </c>
      <c r="AK3283" s="1">
        <v>0</v>
      </c>
      <c r="AL3283" s="1">
        <v>0</v>
      </c>
      <c r="AM3283" s="1">
        <v>1.2888076756741702</v>
      </c>
    </row>
    <row r="3284" spans="5:39" x14ac:dyDescent="0.2">
      <c r="E3284" s="1" t="str">
        <f t="shared" si="51"/>
        <v>--03------</v>
      </c>
      <c r="F3284" s="1" t="s">
        <v>87</v>
      </c>
      <c r="G3284" s="1" t="s">
        <v>87</v>
      </c>
      <c r="H3284" s="1">
        <v>0</v>
      </c>
      <c r="I3284" s="1">
        <v>3</v>
      </c>
      <c r="J3284" s="1" t="s">
        <v>87</v>
      </c>
      <c r="K3284" s="1" t="s">
        <v>87</v>
      </c>
      <c r="L3284" s="1" t="s">
        <v>87</v>
      </c>
      <c r="M3284" s="1" t="s">
        <v>87</v>
      </c>
      <c r="N3284" s="1" t="s">
        <v>87</v>
      </c>
      <c r="O3284" s="1" t="s">
        <v>87</v>
      </c>
      <c r="P3284" s="1">
        <v>267</v>
      </c>
      <c r="Q3284" s="1">
        <v>880948</v>
      </c>
      <c r="R3284" s="1">
        <v>66506.234430460201</v>
      </c>
      <c r="S3284" s="1">
        <v>90.119903564453125</v>
      </c>
      <c r="T3284" s="1">
        <v>-379.20561764050825</v>
      </c>
      <c r="U3284" s="1">
        <v>93.916807142687901</v>
      </c>
      <c r="V3284" s="1">
        <v>171.52908325195313</v>
      </c>
      <c r="W3284" s="1">
        <v>-126.54885101318359</v>
      </c>
      <c r="X3284" s="1">
        <v>-0.19028118506018371</v>
      </c>
      <c r="Y3284" s="1">
        <v>0</v>
      </c>
      <c r="Z3284" s="1">
        <v>2.8747440257540742</v>
      </c>
      <c r="AA3284" s="1">
        <v>68.01457066705413</v>
      </c>
      <c r="AB3284" s="1">
        <v>29.110685307191797</v>
      </c>
      <c r="AC3284" s="1">
        <v>0</v>
      </c>
      <c r="AD3284" s="1">
        <v>0</v>
      </c>
      <c r="AE3284" s="1">
        <v>0</v>
      </c>
      <c r="AF3284" s="1">
        <v>0</v>
      </c>
      <c r="AG3284" s="1">
        <v>-0.27351806727726391</v>
      </c>
      <c r="AH3284" s="1">
        <v>7.5710998552684972</v>
      </c>
      <c r="AI3284" s="1">
        <v>0</v>
      </c>
      <c r="AJ3284" s="1">
        <v>1.7152907848358154</v>
      </c>
      <c r="AK3284" s="1">
        <v>0</v>
      </c>
      <c r="AL3284" s="1">
        <v>0</v>
      </c>
      <c r="AM3284" s="1">
        <v>-20.086704506718739</v>
      </c>
    </row>
    <row r="3285" spans="5:39" x14ac:dyDescent="0.2">
      <c r="E3285" s="1" t="str">
        <f t="shared" si="51"/>
        <v>--11------</v>
      </c>
      <c r="F3285" s="1" t="s">
        <v>87</v>
      </c>
      <c r="G3285" s="1" t="s">
        <v>87</v>
      </c>
      <c r="H3285" s="1">
        <v>1</v>
      </c>
      <c r="I3285" s="1">
        <v>1</v>
      </c>
      <c r="J3285" s="1" t="s">
        <v>87</v>
      </c>
      <c r="K3285" s="1" t="s">
        <v>87</v>
      </c>
      <c r="L3285" s="1" t="s">
        <v>87</v>
      </c>
      <c r="M3285" s="1" t="s">
        <v>87</v>
      </c>
      <c r="N3285" s="1" t="s">
        <v>87</v>
      </c>
      <c r="O3285" s="1" t="s">
        <v>87</v>
      </c>
      <c r="P3285" s="1">
        <v>2396</v>
      </c>
      <c r="Q3285" s="1">
        <v>4578513</v>
      </c>
      <c r="R3285" s="1">
        <v>18971.22706728903</v>
      </c>
      <c r="S3285" s="1">
        <v>17.067966461181641</v>
      </c>
      <c r="T3285" s="1">
        <v>-189.41802539581872</v>
      </c>
      <c r="U3285" s="1">
        <v>67.704414878322652</v>
      </c>
      <c r="V3285" s="1">
        <v>215.222412109375</v>
      </c>
      <c r="W3285" s="1">
        <v>90.577316284179688</v>
      </c>
      <c r="X3285" s="1">
        <v>0.47744574435228193</v>
      </c>
      <c r="Y3285" s="1">
        <v>0.21987488077460957</v>
      </c>
      <c r="Z3285" s="1">
        <v>5.2099011185509356</v>
      </c>
      <c r="AA3285" s="1">
        <v>21.101763825940868</v>
      </c>
      <c r="AB3285" s="1">
        <v>52.558177731503655</v>
      </c>
      <c r="AC3285" s="1">
        <v>20.292811224954477</v>
      </c>
      <c r="AD3285" s="1">
        <v>0.61747121827545315</v>
      </c>
      <c r="AE3285" s="1">
        <v>0.21987488077460957</v>
      </c>
      <c r="AF3285" s="1">
        <v>5.2099011185509356</v>
      </c>
      <c r="AG3285" s="1">
        <v>-39.229433821910973</v>
      </c>
      <c r="AH3285" s="1">
        <v>2.8751925481478371</v>
      </c>
      <c r="AI3285" s="1">
        <v>5.2463374996466845</v>
      </c>
      <c r="AJ3285" s="1">
        <v>2.152224063873291</v>
      </c>
      <c r="AK3285" s="1">
        <v>0</v>
      </c>
      <c r="AL3285" s="1">
        <v>0</v>
      </c>
      <c r="AM3285" s="1">
        <v>28.176425254898753</v>
      </c>
    </row>
    <row r="3286" spans="5:39" x14ac:dyDescent="0.2">
      <c r="E3286" s="1" t="str">
        <f t="shared" si="51"/>
        <v>--12------</v>
      </c>
      <c r="F3286" s="1" t="s">
        <v>87</v>
      </c>
      <c r="G3286" s="1" t="s">
        <v>87</v>
      </c>
      <c r="H3286" s="1">
        <v>1</v>
      </c>
      <c r="I3286" s="1">
        <v>2</v>
      </c>
      <c r="J3286" s="1" t="s">
        <v>87</v>
      </c>
      <c r="K3286" s="1" t="s">
        <v>87</v>
      </c>
      <c r="L3286" s="1" t="s">
        <v>87</v>
      </c>
      <c r="M3286" s="1" t="s">
        <v>87</v>
      </c>
      <c r="N3286" s="1" t="s">
        <v>87</v>
      </c>
      <c r="O3286" s="1" t="s">
        <v>87</v>
      </c>
      <c r="P3286" s="1">
        <v>6166</v>
      </c>
      <c r="Q3286" s="1">
        <v>13595395</v>
      </c>
      <c r="R3286" s="1">
        <v>39782.818192365623</v>
      </c>
      <c r="S3286" s="1">
        <v>57.528987884521484</v>
      </c>
      <c r="T3286" s="1">
        <v>-321.32411459603179</v>
      </c>
      <c r="U3286" s="1">
        <v>78.715669961530821</v>
      </c>
      <c r="V3286" s="1">
        <v>234.54946899414063</v>
      </c>
      <c r="W3286" s="1">
        <v>56.391670227050781</v>
      </c>
      <c r="X3286" s="1">
        <v>0.14174880712164434</v>
      </c>
      <c r="Y3286" s="1">
        <v>0.40037086086869855</v>
      </c>
      <c r="Z3286" s="1">
        <v>3.8468172495172079</v>
      </c>
      <c r="AA3286" s="1">
        <v>33.438623886985262</v>
      </c>
      <c r="AB3286" s="1">
        <v>56.765610708625971</v>
      </c>
      <c r="AC3286" s="1">
        <v>5.4965670361177441</v>
      </c>
      <c r="AD3286" s="1">
        <v>5.201025788511477E-2</v>
      </c>
      <c r="AE3286" s="1">
        <v>0.40037086086869855</v>
      </c>
      <c r="AF3286" s="1">
        <v>3.8468172495172079</v>
      </c>
      <c r="AG3286" s="1">
        <v>-2.0712488964111091</v>
      </c>
      <c r="AH3286" s="1">
        <v>6.7528192636544011</v>
      </c>
      <c r="AI3286" s="1">
        <v>11.948512226305331</v>
      </c>
      <c r="AJ3286" s="1">
        <v>2.3454947471618652</v>
      </c>
      <c r="AK3286" s="1">
        <v>0</v>
      </c>
      <c r="AL3286" s="1">
        <v>0</v>
      </c>
      <c r="AM3286" s="1">
        <v>47.820560404995454</v>
      </c>
    </row>
    <row r="3287" spans="5:39" x14ac:dyDescent="0.2">
      <c r="E3287" s="1" t="str">
        <f t="shared" si="51"/>
        <v>--13------</v>
      </c>
      <c r="F3287" s="1" t="s">
        <v>87</v>
      </c>
      <c r="G3287" s="1" t="s">
        <v>87</v>
      </c>
      <c r="H3287" s="1">
        <v>1</v>
      </c>
      <c r="I3287" s="1">
        <v>3</v>
      </c>
      <c r="J3287" s="1" t="s">
        <v>87</v>
      </c>
      <c r="K3287" s="1" t="s">
        <v>87</v>
      </c>
      <c r="L3287" s="1" t="s">
        <v>87</v>
      </c>
      <c r="M3287" s="1" t="s">
        <v>87</v>
      </c>
      <c r="N3287" s="1" t="s">
        <v>87</v>
      </c>
      <c r="O3287" s="1" t="s">
        <v>87</v>
      </c>
      <c r="P3287" s="1">
        <v>2599</v>
      </c>
      <c r="Q3287" s="1">
        <v>6593249</v>
      </c>
      <c r="R3287" s="1">
        <v>77479.707722349791</v>
      </c>
      <c r="S3287" s="1">
        <v>90.559410095214844</v>
      </c>
      <c r="T3287" s="1">
        <v>-430.7239890553177</v>
      </c>
      <c r="U3287" s="1">
        <v>80.484165585969563</v>
      </c>
      <c r="V3287" s="1">
        <v>224.44389343261719</v>
      </c>
      <c r="W3287" s="1">
        <v>-219.68954467773438</v>
      </c>
      <c r="X3287" s="1">
        <v>-0.28354462237389511</v>
      </c>
      <c r="Y3287" s="1">
        <v>1.0013727678114386</v>
      </c>
      <c r="Z3287" s="1">
        <v>6.469405296235589</v>
      </c>
      <c r="AA3287" s="1">
        <v>65.862050712782121</v>
      </c>
      <c r="AB3287" s="1">
        <v>26.458169561016128</v>
      </c>
      <c r="AC3287" s="1">
        <v>0.20900166215472826</v>
      </c>
      <c r="AD3287" s="1">
        <v>0</v>
      </c>
      <c r="AE3287" s="1">
        <v>0</v>
      </c>
      <c r="AF3287" s="1">
        <v>0</v>
      </c>
      <c r="AG3287" s="1">
        <v>0</v>
      </c>
      <c r="AH3287" s="1">
        <v>11.498205931768819</v>
      </c>
      <c r="AI3287" s="1">
        <v>0</v>
      </c>
      <c r="AJ3287" s="1">
        <v>2.2444388866424561</v>
      </c>
      <c r="AK3287" s="1">
        <v>0</v>
      </c>
      <c r="AL3287" s="1">
        <v>0</v>
      </c>
      <c r="AM3287" s="1">
        <v>-105.39182251880889</v>
      </c>
    </row>
    <row r="3288" spans="5:39" x14ac:dyDescent="0.2">
      <c r="E3288" s="1" t="str">
        <f t="shared" si="51"/>
        <v>--0---0---</v>
      </c>
      <c r="F3288" s="1" t="s">
        <v>87</v>
      </c>
      <c r="G3288" s="1" t="s">
        <v>87</v>
      </c>
      <c r="H3288" s="1">
        <v>0</v>
      </c>
      <c r="I3288" s="1" t="s">
        <v>87</v>
      </c>
      <c r="J3288" s="1" t="s">
        <v>87</v>
      </c>
      <c r="K3288" s="1" t="s">
        <v>87</v>
      </c>
      <c r="L3288" s="1">
        <v>0</v>
      </c>
      <c r="M3288" s="1" t="s">
        <v>87</v>
      </c>
      <c r="N3288" s="1" t="s">
        <v>87</v>
      </c>
      <c r="O3288" s="1" t="s">
        <v>87</v>
      </c>
      <c r="P3288" s="1">
        <v>3083</v>
      </c>
      <c r="Q3288" s="1">
        <v>10370378</v>
      </c>
      <c r="R3288" s="1">
        <v>21497.494175887041</v>
      </c>
      <c r="S3288" s="1">
        <v>29.872102737426758</v>
      </c>
      <c r="T3288" s="1">
        <v>-225.67630860964132</v>
      </c>
      <c r="U3288" s="1">
        <v>69.762760817180066</v>
      </c>
      <c r="V3288" s="1">
        <v>154.36264038085938</v>
      </c>
      <c r="W3288" s="1">
        <v>1.3436698913574219</v>
      </c>
      <c r="X3288" s="1">
        <v>6.2503558803824102E-3</v>
      </c>
      <c r="Y3288" s="1">
        <v>0.56438637048717022</v>
      </c>
      <c r="Z3288" s="1">
        <v>9.4650455364307842</v>
      </c>
      <c r="AA3288" s="1">
        <v>38.374840338510325</v>
      </c>
      <c r="AB3288" s="1">
        <v>41.237330018250056</v>
      </c>
      <c r="AC3288" s="1">
        <v>9.8094495687621031</v>
      </c>
      <c r="AD3288" s="1">
        <v>0.54894816755956244</v>
      </c>
      <c r="AE3288" s="1">
        <v>0.56438637048717022</v>
      </c>
      <c r="AF3288" s="1">
        <v>9.2282171392402486</v>
      </c>
      <c r="AG3288" s="1">
        <v>-9.2987606668208702</v>
      </c>
      <c r="AH3288" s="1">
        <v>3.0168315882104904</v>
      </c>
      <c r="AI3288" s="1">
        <v>7.7924525410054555</v>
      </c>
      <c r="AJ3288" s="1">
        <v>1.5436264276504517</v>
      </c>
      <c r="AK3288" s="1">
        <v>0</v>
      </c>
      <c r="AL3288" s="1">
        <v>0</v>
      </c>
      <c r="AM3288" s="1">
        <v>1.3840470392298101</v>
      </c>
    </row>
    <row r="3289" spans="5:39" x14ac:dyDescent="0.2">
      <c r="E3289" s="1" t="str">
        <f t="shared" si="51"/>
        <v>--0---1---</v>
      </c>
      <c r="F3289" s="1" t="s">
        <v>87</v>
      </c>
      <c r="G3289" s="1" t="s">
        <v>87</v>
      </c>
      <c r="H3289" s="1">
        <v>0</v>
      </c>
      <c r="I3289" s="1" t="s">
        <v>87</v>
      </c>
      <c r="J3289" s="1" t="s">
        <v>87</v>
      </c>
      <c r="K3289" s="1" t="s">
        <v>87</v>
      </c>
      <c r="L3289" s="1">
        <v>1</v>
      </c>
      <c r="M3289" s="1" t="s">
        <v>87</v>
      </c>
      <c r="N3289" s="1" t="s">
        <v>87</v>
      </c>
      <c r="O3289" s="1" t="s">
        <v>87</v>
      </c>
      <c r="P3289" s="1">
        <v>1640</v>
      </c>
      <c r="Q3289" s="1">
        <v>5982143</v>
      </c>
      <c r="R3289" s="1">
        <v>22109.024224168967</v>
      </c>
      <c r="S3289" s="1">
        <v>30.568380355834961</v>
      </c>
      <c r="T3289" s="1">
        <v>-155.00184882953573</v>
      </c>
      <c r="U3289" s="1">
        <v>61.116932690940288</v>
      </c>
      <c r="V3289" s="1">
        <v>151.50703430175781</v>
      </c>
      <c r="W3289" s="1">
        <v>42.624515533447266</v>
      </c>
      <c r="X3289" s="1">
        <v>0.19279238695143922</v>
      </c>
      <c r="Y3289" s="1">
        <v>3.8414327440851881E-2</v>
      </c>
      <c r="Z3289" s="1">
        <v>4.2167998993003009</v>
      </c>
      <c r="AA3289" s="1">
        <v>26.079282959300702</v>
      </c>
      <c r="AB3289" s="1">
        <v>56.019356274164622</v>
      </c>
      <c r="AC3289" s="1">
        <v>13.231094609406696</v>
      </c>
      <c r="AD3289" s="1">
        <v>0.41505193038681953</v>
      </c>
      <c r="AE3289" s="1">
        <v>3.8414327440851881E-2</v>
      </c>
      <c r="AF3289" s="1">
        <v>4.2040118399041946</v>
      </c>
      <c r="AG3289" s="1">
        <v>-16.992053794635005</v>
      </c>
      <c r="AH3289" s="1">
        <v>1.6395717261773508</v>
      </c>
      <c r="AI3289" s="1">
        <v>3.3022801271008593</v>
      </c>
      <c r="AJ3289" s="1">
        <v>1.5150703191757202</v>
      </c>
      <c r="AK3289" s="1">
        <v>0</v>
      </c>
      <c r="AL3289" s="1">
        <v>0</v>
      </c>
      <c r="AM3289" s="1">
        <v>-2.9473915122301224</v>
      </c>
    </row>
    <row r="3290" spans="5:39" x14ac:dyDescent="0.2">
      <c r="E3290" s="1" t="str">
        <f t="shared" si="51"/>
        <v>--1---0---</v>
      </c>
      <c r="F3290" s="1" t="s">
        <v>87</v>
      </c>
      <c r="G3290" s="1" t="s">
        <v>87</v>
      </c>
      <c r="H3290" s="1">
        <v>1</v>
      </c>
      <c r="I3290" s="1" t="s">
        <v>87</v>
      </c>
      <c r="J3290" s="1" t="s">
        <v>87</v>
      </c>
      <c r="K3290" s="1" t="s">
        <v>87</v>
      </c>
      <c r="L3290" s="1">
        <v>0</v>
      </c>
      <c r="M3290" s="1" t="s">
        <v>87</v>
      </c>
      <c r="N3290" s="1" t="s">
        <v>87</v>
      </c>
      <c r="O3290" s="1" t="s">
        <v>87</v>
      </c>
      <c r="P3290" s="1">
        <v>7561</v>
      </c>
      <c r="Q3290" s="1">
        <v>16418249</v>
      </c>
      <c r="R3290" s="1">
        <v>46886.770160268665</v>
      </c>
      <c r="S3290" s="1">
        <v>59.129833221435547</v>
      </c>
      <c r="T3290" s="1">
        <v>-369.0442219025266</v>
      </c>
      <c r="U3290" s="1">
        <v>81.599541508946217</v>
      </c>
      <c r="V3290" s="1">
        <v>237.70619201660156</v>
      </c>
      <c r="W3290" s="1">
        <v>-28.748594284057617</v>
      </c>
      <c r="X3290" s="1">
        <v>-6.1314938490727736E-2</v>
      </c>
      <c r="Y3290" s="1">
        <v>0.49527815055064639</v>
      </c>
      <c r="Z3290" s="1">
        <v>5.5719401015297061</v>
      </c>
      <c r="AA3290" s="1">
        <v>43.624609420895005</v>
      </c>
      <c r="AB3290" s="1">
        <v>44.992288763558157</v>
      </c>
      <c r="AC3290" s="1">
        <v>5.1170499363239035</v>
      </c>
      <c r="AD3290" s="1">
        <v>0.19883362714257774</v>
      </c>
      <c r="AE3290" s="1">
        <v>0.28090693471636347</v>
      </c>
      <c r="AF3290" s="1">
        <v>3.7974938740422322</v>
      </c>
      <c r="AG3290" s="1">
        <v>-6.4694347935066769</v>
      </c>
      <c r="AH3290" s="1">
        <v>8.4614077140498889</v>
      </c>
      <c r="AI3290" s="1">
        <v>8.9159765896664496</v>
      </c>
      <c r="AJ3290" s="1">
        <v>2.3770618438720703</v>
      </c>
      <c r="AK3290" s="1">
        <v>0</v>
      </c>
      <c r="AL3290" s="1">
        <v>0</v>
      </c>
      <c r="AM3290" s="1">
        <v>10.081947082234972</v>
      </c>
    </row>
    <row r="3291" spans="5:39" x14ac:dyDescent="0.2">
      <c r="E3291" s="1" t="str">
        <f t="shared" si="51"/>
        <v>--1---1---</v>
      </c>
      <c r="F3291" s="1" t="s">
        <v>87</v>
      </c>
      <c r="G3291" s="1" t="s">
        <v>87</v>
      </c>
      <c r="H3291" s="1">
        <v>1</v>
      </c>
      <c r="I3291" s="1" t="s">
        <v>87</v>
      </c>
      <c r="J3291" s="1" t="s">
        <v>87</v>
      </c>
      <c r="K3291" s="1" t="s">
        <v>87</v>
      </c>
      <c r="L3291" s="1">
        <v>1</v>
      </c>
      <c r="M3291" s="1" t="s">
        <v>87</v>
      </c>
      <c r="N3291" s="1" t="s">
        <v>87</v>
      </c>
      <c r="O3291" s="1" t="s">
        <v>87</v>
      </c>
      <c r="P3291" s="1">
        <v>3600</v>
      </c>
      <c r="Q3291" s="1">
        <v>8348908</v>
      </c>
      <c r="R3291" s="1">
        <v>44169.54594008506</v>
      </c>
      <c r="S3291" s="1">
        <v>58.276798248291016</v>
      </c>
      <c r="T3291" s="1">
        <v>-241.53958045476747</v>
      </c>
      <c r="U3291" s="1">
        <v>68.402565099562025</v>
      </c>
      <c r="V3291" s="1">
        <v>209.7623291015625</v>
      </c>
      <c r="W3291" s="1">
        <v>24.543350219726563</v>
      </c>
      <c r="X3291" s="1">
        <v>5.556622713083588E-2</v>
      </c>
      <c r="Y3291" s="1">
        <v>0.58937049012876885</v>
      </c>
      <c r="Z3291" s="1">
        <v>3.2729430004498794</v>
      </c>
      <c r="AA3291" s="1">
        <v>32.24747475957335</v>
      </c>
      <c r="AB3291" s="1">
        <v>53.67646882682142</v>
      </c>
      <c r="AC3291" s="1">
        <v>10.181439297211083</v>
      </c>
      <c r="AD3291" s="1">
        <v>3.2303625815495868E-2</v>
      </c>
      <c r="AE3291" s="1">
        <v>0.22013657354949895</v>
      </c>
      <c r="AF3291" s="1">
        <v>1.6534377909063078</v>
      </c>
      <c r="AG3291" s="1">
        <v>-12.163884201084032</v>
      </c>
      <c r="AH3291" s="1">
        <v>5.0138757947537194</v>
      </c>
      <c r="AI3291" s="1">
        <v>4.8006810107568114</v>
      </c>
      <c r="AJ3291" s="1">
        <v>2.097623348236084</v>
      </c>
      <c r="AK3291" s="1">
        <v>0</v>
      </c>
      <c r="AL3291" s="1">
        <v>0</v>
      </c>
      <c r="AM3291" s="1">
        <v>-9.7326391524401572</v>
      </c>
    </row>
    <row r="3292" spans="5:39" x14ac:dyDescent="0.2">
      <c r="E3292" s="1" t="str">
        <f t="shared" si="51"/>
        <v>---1--0---</v>
      </c>
      <c r="F3292" s="1" t="s">
        <v>87</v>
      </c>
      <c r="G3292" s="1" t="s">
        <v>87</v>
      </c>
      <c r="H3292" s="1" t="s">
        <v>87</v>
      </c>
      <c r="I3292" s="1">
        <v>1</v>
      </c>
      <c r="J3292" s="1" t="s">
        <v>87</v>
      </c>
      <c r="K3292" s="1" t="s">
        <v>87</v>
      </c>
      <c r="L3292" s="1">
        <v>0</v>
      </c>
      <c r="M3292" s="1" t="s">
        <v>87</v>
      </c>
      <c r="N3292" s="1" t="s">
        <v>87</v>
      </c>
      <c r="O3292" s="1" t="s">
        <v>87</v>
      </c>
      <c r="P3292" s="1">
        <v>3351</v>
      </c>
      <c r="Q3292" s="1">
        <v>8945734</v>
      </c>
      <c r="R3292" s="1">
        <v>16061.276703094933</v>
      </c>
      <c r="S3292" s="1">
        <v>14.989425659179688</v>
      </c>
      <c r="T3292" s="1">
        <v>-195.76640645725624</v>
      </c>
      <c r="U3292" s="1">
        <v>66.968836852570647</v>
      </c>
      <c r="V3292" s="1">
        <v>174.30671691894531</v>
      </c>
      <c r="W3292" s="1">
        <v>45.221706390380859</v>
      </c>
      <c r="X3292" s="1">
        <v>0.28155735827443185</v>
      </c>
      <c r="Y3292" s="1">
        <v>0.72873841319225463</v>
      </c>
      <c r="Z3292" s="1">
        <v>8.6915618103556405</v>
      </c>
      <c r="AA3292" s="1">
        <v>27.399953989242249</v>
      </c>
      <c r="AB3292" s="1">
        <v>47.981630126717384</v>
      </c>
      <c r="AC3292" s="1">
        <v>14.275866016136854</v>
      </c>
      <c r="AD3292" s="1">
        <v>0.92224964435562251</v>
      </c>
      <c r="AE3292" s="1">
        <v>0.72873841319225463</v>
      </c>
      <c r="AF3292" s="1">
        <v>8.6915618103556405</v>
      </c>
      <c r="AG3292" s="1">
        <v>-21.180861696043216</v>
      </c>
      <c r="AH3292" s="1">
        <v>2.3413329221956283</v>
      </c>
      <c r="AI3292" s="1">
        <v>8.3227161352659689</v>
      </c>
      <c r="AJ3292" s="1">
        <v>1.7430671453475952</v>
      </c>
      <c r="AK3292" s="1">
        <v>0</v>
      </c>
      <c r="AL3292" s="1">
        <v>0</v>
      </c>
      <c r="AM3292" s="1">
        <v>10.229376465789537</v>
      </c>
    </row>
    <row r="3293" spans="5:39" x14ac:dyDescent="0.2">
      <c r="E3293" s="1" t="str">
        <f t="shared" si="51"/>
        <v>---1--1---</v>
      </c>
      <c r="F3293" s="1" t="s">
        <v>87</v>
      </c>
      <c r="G3293" s="1" t="s">
        <v>87</v>
      </c>
      <c r="H3293" s="1" t="s">
        <v>87</v>
      </c>
      <c r="I3293" s="1">
        <v>1</v>
      </c>
      <c r="J3293" s="1" t="s">
        <v>87</v>
      </c>
      <c r="K3293" s="1" t="s">
        <v>87</v>
      </c>
      <c r="L3293" s="1">
        <v>1</v>
      </c>
      <c r="M3293" s="1" t="s">
        <v>87</v>
      </c>
      <c r="N3293" s="1" t="s">
        <v>87</v>
      </c>
      <c r="O3293" s="1" t="s">
        <v>87</v>
      </c>
      <c r="P3293" s="1">
        <v>1861</v>
      </c>
      <c r="Q3293" s="1">
        <v>5324746</v>
      </c>
      <c r="R3293" s="1">
        <v>15315.712865776477</v>
      </c>
      <c r="S3293" s="1">
        <v>14.530455589294434</v>
      </c>
      <c r="T3293" s="1">
        <v>-118.20311508826914</v>
      </c>
      <c r="U3293" s="1">
        <v>57.441993964947358</v>
      </c>
      <c r="V3293" s="1">
        <v>167.00103759765625</v>
      </c>
      <c r="W3293" s="1">
        <v>84.6461181640625</v>
      </c>
      <c r="X3293" s="1">
        <v>0.55267501360127591</v>
      </c>
      <c r="Y3293" s="1">
        <v>0.10710370034551883</v>
      </c>
      <c r="Z3293" s="1">
        <v>3.5620854027591173</v>
      </c>
      <c r="AA3293" s="1">
        <v>13.695883334153402</v>
      </c>
      <c r="AB3293" s="1">
        <v>58.244862759650886</v>
      </c>
      <c r="AC3293" s="1">
        <v>23.873119957271204</v>
      </c>
      <c r="AD3293" s="1">
        <v>0.51694484581987576</v>
      </c>
      <c r="AE3293" s="1">
        <v>0.10710370034551883</v>
      </c>
      <c r="AF3293" s="1">
        <v>3.5620854027591173</v>
      </c>
      <c r="AG3293" s="1">
        <v>-33.931306984641878</v>
      </c>
      <c r="AH3293" s="1">
        <v>1.2941482456463147</v>
      </c>
      <c r="AI3293" s="1">
        <v>2.6927697873888312</v>
      </c>
      <c r="AJ3293" s="1">
        <v>1.6700103282928467</v>
      </c>
      <c r="AK3293" s="1">
        <v>0</v>
      </c>
      <c r="AL3293" s="1">
        <v>0</v>
      </c>
      <c r="AM3293" s="1">
        <v>8.3505886523654649</v>
      </c>
    </row>
    <row r="3294" spans="5:39" x14ac:dyDescent="0.2">
      <c r="E3294" s="1" t="str">
        <f t="shared" si="51"/>
        <v>---2--0---</v>
      </c>
      <c r="F3294" s="1" t="s">
        <v>87</v>
      </c>
      <c r="G3294" s="1" t="s">
        <v>87</v>
      </c>
      <c r="H3294" s="1" t="s">
        <v>87</v>
      </c>
      <c r="I3294" s="1">
        <v>2</v>
      </c>
      <c r="J3294" s="1" t="s">
        <v>87</v>
      </c>
      <c r="K3294" s="1" t="s">
        <v>87</v>
      </c>
      <c r="L3294" s="1">
        <v>0</v>
      </c>
      <c r="M3294" s="1" t="s">
        <v>87</v>
      </c>
      <c r="N3294" s="1" t="s">
        <v>87</v>
      </c>
      <c r="O3294" s="1" t="s">
        <v>87</v>
      </c>
      <c r="P3294" s="1">
        <v>5425</v>
      </c>
      <c r="Q3294" s="1">
        <v>13065675</v>
      </c>
      <c r="R3294" s="1">
        <v>37080.552347016885</v>
      </c>
      <c r="S3294" s="1">
        <v>54.699459075927734</v>
      </c>
      <c r="T3294" s="1">
        <v>-336.7041680224761</v>
      </c>
      <c r="U3294" s="1">
        <v>80.817164599705819</v>
      </c>
      <c r="V3294" s="1">
        <v>220.67251586914063</v>
      </c>
      <c r="W3294" s="1">
        <v>22.056598663330078</v>
      </c>
      <c r="X3294" s="1">
        <v>5.9482929102334478E-2</v>
      </c>
      <c r="Y3294" s="1">
        <v>0.30199740924215551</v>
      </c>
      <c r="Z3294" s="1">
        <v>6.1455607919223461</v>
      </c>
      <c r="AA3294" s="1">
        <v>40.743283450721066</v>
      </c>
      <c r="AB3294" s="1">
        <v>48.321399391918135</v>
      </c>
      <c r="AC3294" s="1">
        <v>4.4336400530397402</v>
      </c>
      <c r="AD3294" s="1">
        <v>5.4118903156553336E-2</v>
      </c>
      <c r="AE3294" s="1">
        <v>0.30199740924215551</v>
      </c>
      <c r="AF3294" s="1">
        <v>6.1455607919223461</v>
      </c>
      <c r="AG3294" s="1">
        <v>-1.0130905275755637</v>
      </c>
      <c r="AH3294" s="1">
        <v>6.8039939861787628</v>
      </c>
      <c r="AI3294" s="1">
        <v>11.690371712215732</v>
      </c>
      <c r="AJ3294" s="1">
        <v>2.2067251205444336</v>
      </c>
      <c r="AK3294" s="1">
        <v>0</v>
      </c>
      <c r="AL3294" s="1">
        <v>0</v>
      </c>
      <c r="AM3294" s="1">
        <v>39.789817286387851</v>
      </c>
    </row>
    <row r="3295" spans="5:39" x14ac:dyDescent="0.2">
      <c r="E3295" s="1" t="str">
        <f t="shared" si="51"/>
        <v>---2--1---</v>
      </c>
      <c r="F3295" s="1" t="s">
        <v>87</v>
      </c>
      <c r="G3295" s="1" t="s">
        <v>87</v>
      </c>
      <c r="H3295" s="1" t="s">
        <v>87</v>
      </c>
      <c r="I3295" s="1">
        <v>2</v>
      </c>
      <c r="J3295" s="1" t="s">
        <v>87</v>
      </c>
      <c r="K3295" s="1" t="s">
        <v>87</v>
      </c>
      <c r="L3295" s="1">
        <v>1</v>
      </c>
      <c r="M3295" s="1" t="s">
        <v>87</v>
      </c>
      <c r="N3295" s="1" t="s">
        <v>87</v>
      </c>
      <c r="O3295" s="1" t="s">
        <v>87</v>
      </c>
      <c r="P3295" s="1">
        <v>2381</v>
      </c>
      <c r="Q3295" s="1">
        <v>6309326</v>
      </c>
      <c r="R3295" s="1">
        <v>34015.749471019866</v>
      </c>
      <c r="S3295" s="1">
        <v>55.059116363525391</v>
      </c>
      <c r="T3295" s="1">
        <v>-220.20887492961543</v>
      </c>
      <c r="U3295" s="1">
        <v>67.458321491296203</v>
      </c>
      <c r="V3295" s="1">
        <v>189.94801330566406</v>
      </c>
      <c r="W3295" s="1">
        <v>66.304222106933594</v>
      </c>
      <c r="X3295" s="1">
        <v>0.19492212618576077</v>
      </c>
      <c r="Y3295" s="1">
        <v>0.23733121414236638</v>
      </c>
      <c r="Z3295" s="1">
        <v>3.1677234620623502</v>
      </c>
      <c r="AA3295" s="1">
        <v>30.89109676691298</v>
      </c>
      <c r="AB3295" s="1">
        <v>60.035731233415426</v>
      </c>
      <c r="AC3295" s="1">
        <v>5.6681173234668805</v>
      </c>
      <c r="AD3295" s="1">
        <v>0</v>
      </c>
      <c r="AE3295" s="1">
        <v>0.23733121414236638</v>
      </c>
      <c r="AF3295" s="1">
        <v>3.1677234620623502</v>
      </c>
      <c r="AG3295" s="1">
        <v>-3.5219077995074306</v>
      </c>
      <c r="AH3295" s="1">
        <v>3.5916223930320461</v>
      </c>
      <c r="AI3295" s="1">
        <v>7.211046138400774</v>
      </c>
      <c r="AJ3295" s="1">
        <v>1.8994801044464111</v>
      </c>
      <c r="AK3295" s="1">
        <v>0</v>
      </c>
      <c r="AL3295" s="1">
        <v>0</v>
      </c>
      <c r="AM3295" s="1">
        <v>21.826006047098719</v>
      </c>
    </row>
    <row r="3296" spans="5:39" x14ac:dyDescent="0.2">
      <c r="E3296" s="1" t="str">
        <f t="shared" si="51"/>
        <v>---3--0---</v>
      </c>
      <c r="F3296" s="1" t="s">
        <v>87</v>
      </c>
      <c r="G3296" s="1" t="s">
        <v>87</v>
      </c>
      <c r="H3296" s="1" t="s">
        <v>87</v>
      </c>
      <c r="I3296" s="1">
        <v>3</v>
      </c>
      <c r="J3296" s="1" t="s">
        <v>87</v>
      </c>
      <c r="K3296" s="1" t="s">
        <v>87</v>
      </c>
      <c r="L3296" s="1">
        <v>0</v>
      </c>
      <c r="M3296" s="1" t="s">
        <v>87</v>
      </c>
      <c r="N3296" s="1" t="s">
        <v>87</v>
      </c>
      <c r="O3296" s="1" t="s">
        <v>87</v>
      </c>
      <c r="P3296" s="1">
        <v>1868</v>
      </c>
      <c r="Q3296" s="1">
        <v>4777218</v>
      </c>
      <c r="R3296" s="1">
        <v>76315.0128549535</v>
      </c>
      <c r="S3296" s="1">
        <v>90.390800476074219</v>
      </c>
      <c r="T3296" s="1">
        <v>-470.74827322178089</v>
      </c>
      <c r="U3296" s="1">
        <v>85.441272080048236</v>
      </c>
      <c r="V3296" s="1">
        <v>222.09193420410156</v>
      </c>
      <c r="W3296" s="1">
        <v>-240.89186096191406</v>
      </c>
      <c r="X3296" s="1">
        <v>-0.31565461624144653</v>
      </c>
      <c r="Y3296" s="1">
        <v>0.73674678442557984</v>
      </c>
      <c r="Z3296" s="1">
        <v>6.6124886911168801</v>
      </c>
      <c r="AA3296" s="1">
        <v>70.49083797306298</v>
      </c>
      <c r="AB3296" s="1">
        <v>22.138135626215927</v>
      </c>
      <c r="AC3296" s="1">
        <v>2.1790925178629066E-2</v>
      </c>
      <c r="AD3296" s="1">
        <v>0</v>
      </c>
      <c r="AE3296" s="1">
        <v>0</v>
      </c>
      <c r="AF3296" s="1">
        <v>0</v>
      </c>
      <c r="AG3296" s="1">
        <v>1.3945962846936943E-2</v>
      </c>
      <c r="AH3296" s="1">
        <v>12.635694460479719</v>
      </c>
      <c r="AI3296" s="1">
        <v>0</v>
      </c>
      <c r="AJ3296" s="1">
        <v>2.2209193706512451</v>
      </c>
      <c r="AK3296" s="1">
        <v>0</v>
      </c>
      <c r="AL3296" s="1">
        <v>0</v>
      </c>
      <c r="AM3296" s="1">
        <v>-90.326439625444593</v>
      </c>
    </row>
    <row r="3297" spans="5:39" x14ac:dyDescent="0.2">
      <c r="E3297" s="1" t="str">
        <f t="shared" si="51"/>
        <v>---3--1---</v>
      </c>
      <c r="F3297" s="1" t="s">
        <v>87</v>
      </c>
      <c r="G3297" s="1" t="s">
        <v>87</v>
      </c>
      <c r="H3297" s="1" t="s">
        <v>87</v>
      </c>
      <c r="I3297" s="1">
        <v>3</v>
      </c>
      <c r="J3297" s="1" t="s">
        <v>87</v>
      </c>
      <c r="K3297" s="1" t="s">
        <v>87</v>
      </c>
      <c r="L3297" s="1">
        <v>1</v>
      </c>
      <c r="M3297" s="1" t="s">
        <v>87</v>
      </c>
      <c r="N3297" s="1" t="s">
        <v>87</v>
      </c>
      <c r="O3297" s="1" t="s">
        <v>87</v>
      </c>
      <c r="P3297" s="1">
        <v>998</v>
      </c>
      <c r="Q3297" s="1">
        <v>2696979</v>
      </c>
      <c r="R3297" s="1">
        <v>75958.354361974794</v>
      </c>
      <c r="S3297" s="1">
        <v>90.714523315429688</v>
      </c>
      <c r="T3297" s="1">
        <v>-343.00000714137849</v>
      </c>
      <c r="U3297" s="1">
        <v>76.091206034811734</v>
      </c>
      <c r="V3297" s="1">
        <v>211.32574462890625</v>
      </c>
      <c r="W3297" s="1">
        <v>-151.70970153808594</v>
      </c>
      <c r="X3297" s="1">
        <v>-0.19972747278742092</v>
      </c>
      <c r="Y3297" s="1">
        <v>1.1430196527299619</v>
      </c>
      <c r="Z3297" s="1">
        <v>5.0417893502322411</v>
      </c>
      <c r="AA3297" s="1">
        <v>58.366082939466715</v>
      </c>
      <c r="AB3297" s="1">
        <v>34.976764743069936</v>
      </c>
      <c r="AC3297" s="1">
        <v>0.47234331450115113</v>
      </c>
      <c r="AD3297" s="1">
        <v>0</v>
      </c>
      <c r="AE3297" s="1">
        <v>0</v>
      </c>
      <c r="AF3297" s="1">
        <v>0</v>
      </c>
      <c r="AG3297" s="1">
        <v>-0.11404544543933381</v>
      </c>
      <c r="AH3297" s="1">
        <v>8.2005877752937266</v>
      </c>
      <c r="AI3297" s="1">
        <v>0</v>
      </c>
      <c r="AJ3297" s="1">
        <v>2.1132574081420898</v>
      </c>
      <c r="AK3297" s="1">
        <v>0</v>
      </c>
      <c r="AL3297" s="1">
        <v>0</v>
      </c>
      <c r="AM3297" s="1">
        <v>-104.21318717628637</v>
      </c>
    </row>
    <row r="3298" spans="5:39" x14ac:dyDescent="0.2">
      <c r="E3298" s="1" t="str">
        <f t="shared" si="51"/>
        <v>---------1</v>
      </c>
      <c r="F3298" s="1" t="s">
        <v>87</v>
      </c>
      <c r="G3298" s="1" t="s">
        <v>87</v>
      </c>
      <c r="H3298" s="1" t="s">
        <v>87</v>
      </c>
      <c r="I3298" s="1" t="s">
        <v>87</v>
      </c>
      <c r="J3298" s="1" t="s">
        <v>87</v>
      </c>
      <c r="K3298" s="1" t="s">
        <v>87</v>
      </c>
      <c r="L3298" s="1" t="s">
        <v>87</v>
      </c>
      <c r="M3298" s="1" t="s">
        <v>87</v>
      </c>
      <c r="N3298" s="1" t="s">
        <v>87</v>
      </c>
      <c r="O3298" s="1">
        <v>1</v>
      </c>
      <c r="P3298" s="1">
        <v>4647</v>
      </c>
      <c r="Q3298" s="1">
        <v>11985542</v>
      </c>
      <c r="R3298" s="1">
        <v>34490.424743654388</v>
      </c>
      <c r="S3298" s="1">
        <v>45.564426422119141</v>
      </c>
      <c r="T3298" s="1">
        <v>-318.49972186360566</v>
      </c>
      <c r="U3298" s="1">
        <v>67.177476288416443</v>
      </c>
      <c r="V3298" s="1">
        <v>195.13870239257813</v>
      </c>
      <c r="W3298" s="1">
        <v>-43.529979705810547</v>
      </c>
      <c r="X3298" s="1">
        <v>-0.12620888269524508</v>
      </c>
      <c r="Y3298" s="1">
        <v>0.57506786092777451</v>
      </c>
      <c r="Z3298" s="1">
        <v>9.1288737714155932</v>
      </c>
      <c r="AA3298" s="1">
        <v>44.055613004401465</v>
      </c>
      <c r="AB3298" s="1">
        <v>40.950421766491665</v>
      </c>
      <c r="AC3298" s="1">
        <v>5.2689482044283018</v>
      </c>
      <c r="AD3298" s="1">
        <v>2.1075392335198524E-2</v>
      </c>
      <c r="AE3298" s="1">
        <v>0.39409148121962279</v>
      </c>
      <c r="AF3298" s="1">
        <v>7.4702921236269493</v>
      </c>
      <c r="AG3298" s="1">
        <v>-5.595106015936949</v>
      </c>
      <c r="AH3298" s="1">
        <v>5.2201803197349843</v>
      </c>
      <c r="AI3298" s="1">
        <v>8.8699087856807797</v>
      </c>
      <c r="AJ3298" s="1">
        <v>1.9513870477676392</v>
      </c>
      <c r="AK3298" s="1">
        <v>0</v>
      </c>
      <c r="AL3298" s="1">
        <v>0</v>
      </c>
      <c r="AM3298" s="1">
        <v>4.1585813016020445</v>
      </c>
    </row>
    <row r="3299" spans="5:39" x14ac:dyDescent="0.2">
      <c r="E3299" s="1" t="str">
        <f t="shared" si="51"/>
        <v>---------2</v>
      </c>
      <c r="F3299" s="1" t="s">
        <v>87</v>
      </c>
      <c r="G3299" s="1" t="s">
        <v>87</v>
      </c>
      <c r="H3299" s="1" t="s">
        <v>87</v>
      </c>
      <c r="I3299" s="1" t="s">
        <v>87</v>
      </c>
      <c r="J3299" s="1" t="s">
        <v>87</v>
      </c>
      <c r="K3299" s="1" t="s">
        <v>87</v>
      </c>
      <c r="L3299" s="1" t="s">
        <v>87</v>
      </c>
      <c r="M3299" s="1" t="s">
        <v>87</v>
      </c>
      <c r="N3299" s="1" t="s">
        <v>87</v>
      </c>
      <c r="O3299" s="1">
        <v>2</v>
      </c>
      <c r="P3299" s="1">
        <v>11237</v>
      </c>
      <c r="Q3299" s="1">
        <v>29134136</v>
      </c>
      <c r="R3299" s="1">
        <v>37082.829349938089</v>
      </c>
      <c r="S3299" s="1">
        <v>48.187149047851563</v>
      </c>
      <c r="T3299" s="1">
        <v>-258.31731273194828</v>
      </c>
      <c r="U3299" s="1">
        <v>75.331778547593501</v>
      </c>
      <c r="V3299" s="1">
        <v>199.84455871582031</v>
      </c>
      <c r="W3299" s="1">
        <v>17.970647811889648</v>
      </c>
      <c r="X3299" s="1">
        <v>4.8460832484778164E-2</v>
      </c>
      <c r="Y3299" s="1">
        <v>0.42020810227562611</v>
      </c>
      <c r="Z3299" s="1">
        <v>4.5573378252919534</v>
      </c>
      <c r="AA3299" s="1">
        <v>34.715706002058887</v>
      </c>
      <c r="AB3299" s="1">
        <v>50.071297806806427</v>
      </c>
      <c r="AC3299" s="1">
        <v>9.8421899314261463</v>
      </c>
      <c r="AD3299" s="1">
        <v>0.39326033214096345</v>
      </c>
      <c r="AE3299" s="1">
        <v>0.26804295826723679</v>
      </c>
      <c r="AF3299" s="1">
        <v>3.688669538715684</v>
      </c>
      <c r="AG3299" s="1">
        <v>-11.628699963309762</v>
      </c>
      <c r="AH3299" s="1">
        <v>5.4681227705085664</v>
      </c>
      <c r="AI3299" s="1">
        <v>6.2030291160920878</v>
      </c>
      <c r="AJ3299" s="1">
        <v>1.9984455108642578</v>
      </c>
      <c r="AK3299" s="1">
        <v>0</v>
      </c>
      <c r="AL3299" s="1">
        <v>0</v>
      </c>
      <c r="AM3299" s="1">
        <v>1.0691764235849772</v>
      </c>
    </row>
    <row r="3300" spans="5:39" x14ac:dyDescent="0.2">
      <c r="E3300" s="1" t="str">
        <f t="shared" si="51"/>
        <v>0---------</v>
      </c>
      <c r="F3300" s="1">
        <v>0</v>
      </c>
      <c r="G3300" s="1" t="s">
        <v>87</v>
      </c>
      <c r="H3300" s="1" t="s">
        <v>87</v>
      </c>
      <c r="I3300" s="1" t="s">
        <v>87</v>
      </c>
      <c r="J3300" s="1" t="s">
        <v>87</v>
      </c>
      <c r="K3300" s="1" t="s">
        <v>87</v>
      </c>
      <c r="L3300" s="1" t="s">
        <v>87</v>
      </c>
      <c r="M3300" s="1" t="s">
        <v>87</v>
      </c>
      <c r="N3300" s="1" t="s">
        <v>87</v>
      </c>
      <c r="O3300" s="1" t="s">
        <v>87</v>
      </c>
      <c r="P3300" s="1">
        <v>5768</v>
      </c>
      <c r="Q3300" s="1">
        <v>20291064</v>
      </c>
      <c r="R3300" s="1">
        <v>22854.666595098257</v>
      </c>
      <c r="S3300" s="1">
        <v>39.386600494384766</v>
      </c>
      <c r="T3300" s="1">
        <v>-185.21627427288462</v>
      </c>
      <c r="U3300" s="1">
        <v>55.86220267867909</v>
      </c>
      <c r="V3300" s="1">
        <v>123.68173217773438</v>
      </c>
      <c r="W3300" s="1">
        <v>-10.339600563049316</v>
      </c>
      <c r="X3300" s="1">
        <v>-4.5240653675809463E-2</v>
      </c>
      <c r="Y3300" s="1">
        <v>0.6044532706614103</v>
      </c>
      <c r="Z3300" s="1">
        <v>8.0482176784815227</v>
      </c>
      <c r="AA3300" s="1">
        <v>36.531687051994908</v>
      </c>
      <c r="AB3300" s="1">
        <v>44.791313062735398</v>
      </c>
      <c r="AC3300" s="1">
        <v>9.711196022051876</v>
      </c>
      <c r="AD3300" s="1">
        <v>0.31313291407488542</v>
      </c>
      <c r="AE3300" s="1">
        <v>0.40039300058390237</v>
      </c>
      <c r="AF3300" s="1">
        <v>6.8209335892883676</v>
      </c>
      <c r="AG3300" s="1">
        <v>-11.446033143896612</v>
      </c>
      <c r="AH3300" s="1">
        <v>2.3021765478499505</v>
      </c>
      <c r="AI3300" s="1">
        <v>7.8255738364071465</v>
      </c>
      <c r="AJ3300" s="1">
        <v>1.2368173599243164</v>
      </c>
      <c r="AK3300" s="1">
        <v>0</v>
      </c>
      <c r="AL3300" s="1">
        <v>0</v>
      </c>
      <c r="AM3300" s="1">
        <v>-3.3489809680436782</v>
      </c>
    </row>
    <row r="3301" spans="5:39" x14ac:dyDescent="0.2">
      <c r="E3301" s="1" t="str">
        <f t="shared" si="51"/>
        <v>1---------</v>
      </c>
      <c r="F3301" s="1">
        <v>1</v>
      </c>
      <c r="G3301" s="1" t="s">
        <v>87</v>
      </c>
      <c r="H3301" s="1" t="s">
        <v>87</v>
      </c>
      <c r="I3301" s="1" t="s">
        <v>87</v>
      </c>
      <c r="J3301" s="1" t="s">
        <v>87</v>
      </c>
      <c r="K3301" s="1" t="s">
        <v>87</v>
      </c>
      <c r="L3301" s="1" t="s">
        <v>87</v>
      </c>
      <c r="M3301" s="1" t="s">
        <v>87</v>
      </c>
      <c r="N3301" s="1" t="s">
        <v>87</v>
      </c>
      <c r="O3301" s="1" t="s">
        <v>87</v>
      </c>
      <c r="P3301" s="1">
        <v>10116</v>
      </c>
      <c r="Q3301" s="1">
        <v>20828614</v>
      </c>
      <c r="R3301" s="1">
        <v>49452.024283948638</v>
      </c>
      <c r="S3301" s="1">
        <v>55.251361846923828</v>
      </c>
      <c r="T3301" s="1">
        <v>-364.1628885416506</v>
      </c>
      <c r="U3301" s="1">
        <v>89.606596728051599</v>
      </c>
      <c r="V3301" s="1">
        <v>271.33383178710938</v>
      </c>
      <c r="W3301" s="1">
        <v>10.160561561584473</v>
      </c>
      <c r="X3301" s="1">
        <v>2.0546300598825909E-2</v>
      </c>
      <c r="Y3301" s="1">
        <v>0.32982991571114623</v>
      </c>
      <c r="Z3301" s="1">
        <v>3.7871795021982742</v>
      </c>
      <c r="AA3301" s="1">
        <v>38.321114405404025</v>
      </c>
      <c r="AB3301" s="1">
        <v>49.96653161847447</v>
      </c>
      <c r="AC3301" s="1">
        <v>7.3381935062985946</v>
      </c>
      <c r="AD3301" s="1">
        <v>0.25715105191348786</v>
      </c>
      <c r="AE3301" s="1">
        <v>0.21164154273539279</v>
      </c>
      <c r="AF3301" s="1">
        <v>2.8133268973153949</v>
      </c>
      <c r="AG3301" s="1">
        <v>-8.334701653404057</v>
      </c>
      <c r="AH3301" s="1">
        <v>8.4096863698529347</v>
      </c>
      <c r="AI3301" s="1">
        <v>6.1569789816965246</v>
      </c>
      <c r="AJ3301" s="1">
        <v>2.7133381366729736</v>
      </c>
      <c r="AK3301" s="1">
        <v>0</v>
      </c>
      <c r="AL3301" s="1">
        <v>0</v>
      </c>
      <c r="AM3301" s="1">
        <v>7.151064844777494</v>
      </c>
    </row>
    <row r="3302" spans="5:39" x14ac:dyDescent="0.2">
      <c r="E3302" s="1" t="str">
        <f t="shared" si="51"/>
        <v>-0--------</v>
      </c>
      <c r="F3302" s="1" t="s">
        <v>87</v>
      </c>
      <c r="G3302" s="1">
        <v>0</v>
      </c>
      <c r="H3302" s="1" t="s">
        <v>87</v>
      </c>
      <c r="I3302" s="1" t="s">
        <v>87</v>
      </c>
      <c r="J3302" s="1" t="s">
        <v>87</v>
      </c>
      <c r="K3302" s="1" t="s">
        <v>87</v>
      </c>
      <c r="L3302" s="1" t="s">
        <v>87</v>
      </c>
      <c r="M3302" s="1" t="s">
        <v>87</v>
      </c>
      <c r="N3302" s="1" t="s">
        <v>87</v>
      </c>
      <c r="O3302" s="1" t="s">
        <v>87</v>
      </c>
      <c r="P3302" s="1">
        <v>9483</v>
      </c>
      <c r="Q3302" s="1">
        <v>32641251</v>
      </c>
      <c r="R3302" s="1">
        <v>31967.315579307335</v>
      </c>
      <c r="S3302" s="1">
        <v>45.925609588623047</v>
      </c>
      <c r="T3302" s="1">
        <v>-251.88757701568312</v>
      </c>
      <c r="U3302" s="1">
        <v>67.444088059145571</v>
      </c>
      <c r="V3302" s="1">
        <v>157.28459167480469</v>
      </c>
      <c r="W3302" s="1">
        <v>-21.872224807739258</v>
      </c>
      <c r="X3302" s="1">
        <v>-6.8420586500223063E-2</v>
      </c>
      <c r="Y3302" s="1">
        <v>0.54374447842087914</v>
      </c>
      <c r="Z3302" s="1">
        <v>7.0252362570294862</v>
      </c>
      <c r="AA3302" s="1">
        <v>40.18399601167247</v>
      </c>
      <c r="AB3302" s="1">
        <v>43.429239277624497</v>
      </c>
      <c r="AC3302" s="1">
        <v>8.4760844490917329</v>
      </c>
      <c r="AD3302" s="1">
        <v>0.34169952616093052</v>
      </c>
      <c r="AE3302" s="1">
        <v>0.35826751860705341</v>
      </c>
      <c r="AF3302" s="1">
        <v>5.7572885303936419</v>
      </c>
      <c r="AG3302" s="1">
        <v>-5.487067476214154</v>
      </c>
      <c r="AH3302" s="1">
        <v>4.407463378193583</v>
      </c>
      <c r="AI3302" s="1">
        <v>7.572262833669102</v>
      </c>
      <c r="AJ3302" s="1">
        <v>1.5728458166122437</v>
      </c>
      <c r="AK3302" s="1">
        <v>0</v>
      </c>
      <c r="AL3302" s="1">
        <v>0</v>
      </c>
      <c r="AM3302" s="1">
        <v>-1.205982918576977</v>
      </c>
    </row>
    <row r="3303" spans="5:39" x14ac:dyDescent="0.2">
      <c r="E3303" s="1" t="str">
        <f t="shared" si="51"/>
        <v>-1--------</v>
      </c>
      <c r="F3303" s="1" t="s">
        <v>87</v>
      </c>
      <c r="G3303" s="1">
        <v>1</v>
      </c>
      <c r="H3303" s="1" t="s">
        <v>87</v>
      </c>
      <c r="I3303" s="1" t="s">
        <v>87</v>
      </c>
      <c r="J3303" s="1" t="s">
        <v>87</v>
      </c>
      <c r="K3303" s="1" t="s">
        <v>87</v>
      </c>
      <c r="L3303" s="1" t="s">
        <v>87</v>
      </c>
      <c r="M3303" s="1" t="s">
        <v>87</v>
      </c>
      <c r="N3303" s="1" t="s">
        <v>87</v>
      </c>
      <c r="O3303" s="1" t="s">
        <v>87</v>
      </c>
      <c r="P3303" s="1">
        <v>6401</v>
      </c>
      <c r="Q3303" s="1">
        <v>8478427</v>
      </c>
      <c r="R3303" s="1">
        <v>53112.382319080563</v>
      </c>
      <c r="S3303" s="1">
        <v>53.186279296875</v>
      </c>
      <c r="T3303" s="1">
        <v>-368.1482294440857</v>
      </c>
      <c r="U3303" s="1">
        <v>94.17139972209641</v>
      </c>
      <c r="V3303" s="1">
        <v>357.04449462890625</v>
      </c>
      <c r="W3303" s="1">
        <v>84.4219970703125</v>
      </c>
      <c r="X3303" s="1">
        <v>0.15894974652640276</v>
      </c>
      <c r="Y3303" s="1">
        <v>0.16352089839306277</v>
      </c>
      <c r="Z3303" s="1">
        <v>1.5186897286489582</v>
      </c>
      <c r="AA3303" s="1">
        <v>26.866610988099559</v>
      </c>
      <c r="AB3303" s="1">
        <v>62.748939160530604</v>
      </c>
      <c r="AC3303" s="1">
        <v>8.6366138435820705</v>
      </c>
      <c r="AD3303" s="1">
        <v>6.5625380745744463E-2</v>
      </c>
      <c r="AE3303" s="1">
        <v>9.8874472823791484E-2</v>
      </c>
      <c r="AF3303" s="1">
        <v>1.0705523559971679</v>
      </c>
      <c r="AG3303" s="1">
        <v>-26.744080878881114</v>
      </c>
      <c r="AH3303" s="1">
        <v>9.2010704968652508</v>
      </c>
      <c r="AI3303" s="1">
        <v>4.7016299574636164</v>
      </c>
      <c r="AJ3303" s="1">
        <v>3.5704450607299805</v>
      </c>
      <c r="AK3303" s="1">
        <v>0</v>
      </c>
      <c r="AL3303" s="1">
        <v>0</v>
      </c>
      <c r="AM3303" s="1">
        <v>14.195696127414649</v>
      </c>
    </row>
    <row r="3304" spans="5:39" x14ac:dyDescent="0.2">
      <c r="E3304" s="1" t="str">
        <f t="shared" si="51"/>
        <v>----0-----</v>
      </c>
      <c r="F3304" s="1" t="s">
        <v>87</v>
      </c>
      <c r="G3304" s="1" t="s">
        <v>87</v>
      </c>
      <c r="H3304" s="1" t="s">
        <v>87</v>
      </c>
      <c r="I3304" s="1" t="s">
        <v>87</v>
      </c>
      <c r="J3304" s="1">
        <v>0</v>
      </c>
      <c r="K3304" s="1" t="s">
        <v>87</v>
      </c>
      <c r="L3304" s="1" t="s">
        <v>87</v>
      </c>
      <c r="M3304" s="1" t="s">
        <v>87</v>
      </c>
      <c r="N3304" s="1" t="s">
        <v>87</v>
      </c>
      <c r="O3304" s="1" t="s">
        <v>87</v>
      </c>
      <c r="P3304" s="1">
        <v>3143</v>
      </c>
      <c r="Q3304" s="1">
        <v>9812835</v>
      </c>
      <c r="R3304" s="1">
        <v>18748.722769740722</v>
      </c>
      <c r="S3304" s="1">
        <v>27.29063606262207</v>
      </c>
      <c r="T3304" s="1">
        <v>-81.190177524140751</v>
      </c>
      <c r="U3304" s="1">
        <v>53.915960312612327</v>
      </c>
      <c r="V3304" s="1">
        <v>138.56021118164063</v>
      </c>
      <c r="W3304" s="1">
        <v>90.715522766113281</v>
      </c>
      <c r="X3304" s="1">
        <v>0.48384908070923383</v>
      </c>
      <c r="Y3304" s="1">
        <v>1.7823595321841242E-2</v>
      </c>
      <c r="Z3304" s="1">
        <v>1.7681842199527458</v>
      </c>
      <c r="AA3304" s="1">
        <v>11.980350224985949</v>
      </c>
      <c r="AB3304" s="1">
        <v>66.71900628105945</v>
      </c>
      <c r="AC3304" s="1">
        <v>18.838337748469225</v>
      </c>
      <c r="AD3304" s="1">
        <v>0.67629793021079021</v>
      </c>
      <c r="AE3304" s="1">
        <v>1.7823595321841242E-2</v>
      </c>
      <c r="AF3304" s="1">
        <v>1.5187863650005324</v>
      </c>
      <c r="AG3304" s="1">
        <v>-24.899855536015796</v>
      </c>
      <c r="AH3304" s="1">
        <v>7.8779476063747123E-3</v>
      </c>
      <c r="AI3304" s="1">
        <v>0.99414539664251933</v>
      </c>
      <c r="AJ3304" s="1">
        <v>1.3856021165847778</v>
      </c>
      <c r="AK3304" s="1">
        <v>0</v>
      </c>
      <c r="AL3304" s="1">
        <v>0</v>
      </c>
      <c r="AM3304" s="1">
        <v>3.3273634204338958</v>
      </c>
    </row>
    <row r="3305" spans="5:39" x14ac:dyDescent="0.2">
      <c r="E3305" s="1" t="str">
        <f t="shared" si="51"/>
        <v>----1-----</v>
      </c>
      <c r="F3305" s="1" t="s">
        <v>87</v>
      </c>
      <c r="G3305" s="1" t="s">
        <v>87</v>
      </c>
      <c r="H3305" s="1" t="s">
        <v>87</v>
      </c>
      <c r="I3305" s="1" t="s">
        <v>87</v>
      </c>
      <c r="J3305" s="1">
        <v>1</v>
      </c>
      <c r="K3305" s="1" t="s">
        <v>87</v>
      </c>
      <c r="L3305" s="1" t="s">
        <v>87</v>
      </c>
      <c r="M3305" s="1" t="s">
        <v>87</v>
      </c>
      <c r="N3305" s="1" t="s">
        <v>87</v>
      </c>
      <c r="O3305" s="1" t="s">
        <v>87</v>
      </c>
      <c r="P3305" s="1">
        <v>12741</v>
      </c>
      <c r="Q3305" s="1">
        <v>31306843</v>
      </c>
      <c r="R3305" s="1">
        <v>41837.003651520841</v>
      </c>
      <c r="S3305" s="1">
        <v>53.732879638671875</v>
      </c>
      <c r="T3305" s="1">
        <v>-336.87643618382674</v>
      </c>
      <c r="U3305" s="1">
        <v>78.922564067609159</v>
      </c>
      <c r="V3305" s="1">
        <v>217.251953125</v>
      </c>
      <c r="W3305" s="1">
        <v>-28.375507354736328</v>
      </c>
      <c r="X3305" s="1">
        <v>-6.7823947410499685E-2</v>
      </c>
      <c r="Y3305" s="1">
        <v>0.60561839467492773</v>
      </c>
      <c r="Z3305" s="1">
        <v>7.1817429818777967</v>
      </c>
      <c r="AA3305" s="1">
        <v>45.417588097273175</v>
      </c>
      <c r="AB3305" s="1">
        <v>41.361385432571403</v>
      </c>
      <c r="AC3305" s="1">
        <v>5.2716078717997847</v>
      </c>
      <c r="AD3305" s="1">
        <v>0.16205722180291382</v>
      </c>
      <c r="AE3305" s="1">
        <v>0.39472839851657993</v>
      </c>
      <c r="AF3305" s="1">
        <v>5.8165590187423239</v>
      </c>
      <c r="AG3305" s="1">
        <v>-5.1590730569459762</v>
      </c>
      <c r="AH3305" s="1">
        <v>7.0846625426412508</v>
      </c>
      <c r="AI3305" s="1">
        <v>8.8566954331316605</v>
      </c>
      <c r="AJ3305" s="1">
        <v>2.1725196838378906</v>
      </c>
      <c r="AK3305" s="1">
        <v>0</v>
      </c>
      <c r="AL3305" s="1">
        <v>0</v>
      </c>
      <c r="AM3305" s="1">
        <v>1.544119729789772</v>
      </c>
    </row>
    <row r="3306" spans="5:39" x14ac:dyDescent="0.2">
      <c r="E3306" s="1" t="str">
        <f t="shared" si="51"/>
        <v>-----0----</v>
      </c>
      <c r="F3306" s="1" t="s">
        <v>87</v>
      </c>
      <c r="G3306" s="1" t="s">
        <v>87</v>
      </c>
      <c r="H3306" s="1" t="s">
        <v>87</v>
      </c>
      <c r="I3306" s="1" t="s">
        <v>87</v>
      </c>
      <c r="J3306" s="1" t="s">
        <v>87</v>
      </c>
      <c r="K3306" s="1">
        <v>0</v>
      </c>
      <c r="L3306" s="1" t="s">
        <v>87</v>
      </c>
      <c r="M3306" s="1" t="s">
        <v>87</v>
      </c>
      <c r="N3306" s="1" t="s">
        <v>87</v>
      </c>
      <c r="O3306" s="1" t="s">
        <v>87</v>
      </c>
      <c r="P3306" s="1">
        <v>12913</v>
      </c>
      <c r="Q3306" s="1">
        <v>34790979</v>
      </c>
      <c r="R3306" s="1">
        <v>32731.984989085169</v>
      </c>
      <c r="S3306" s="1">
        <v>43.655590057373047</v>
      </c>
      <c r="T3306" s="1">
        <v>-246.27834419900967</v>
      </c>
      <c r="U3306" s="1">
        <v>71.33274375309125</v>
      </c>
      <c r="V3306" s="1">
        <v>188.53675842285156</v>
      </c>
      <c r="W3306" s="1">
        <v>21.401704788208008</v>
      </c>
      <c r="X3306" s="1">
        <v>6.5384683499471949E-2</v>
      </c>
      <c r="Y3306" s="1">
        <v>0.27349043555227348</v>
      </c>
      <c r="Z3306" s="1">
        <v>5.1901500098631894</v>
      </c>
      <c r="AA3306" s="1">
        <v>36.040805290359899</v>
      </c>
      <c r="AB3306" s="1">
        <v>49.143443189684319</v>
      </c>
      <c r="AC3306" s="1">
        <v>9.0593972650209125</v>
      </c>
      <c r="AD3306" s="1">
        <v>0.29271380951941595</v>
      </c>
      <c r="AE3306" s="1">
        <v>0.25122604339475474</v>
      </c>
      <c r="AF3306" s="1">
        <v>4.7800379517920435</v>
      </c>
      <c r="AG3306" s="1">
        <v>-11.150585688960629</v>
      </c>
      <c r="AH3306" s="1">
        <v>4.3878509366585927</v>
      </c>
      <c r="AI3306" s="1">
        <v>4.740563226719094</v>
      </c>
      <c r="AJ3306" s="1">
        <v>1.8853676319122314</v>
      </c>
      <c r="AK3306" s="1">
        <v>0</v>
      </c>
      <c r="AL3306" s="1">
        <v>0</v>
      </c>
      <c r="AM3306" s="1">
        <v>9.8327128506533672</v>
      </c>
    </row>
    <row r="3307" spans="5:39" x14ac:dyDescent="0.2">
      <c r="E3307" s="1" t="str">
        <f t="shared" si="51"/>
        <v>-----1----</v>
      </c>
      <c r="F3307" s="1" t="s">
        <v>87</v>
      </c>
      <c r="G3307" s="1" t="s">
        <v>87</v>
      </c>
      <c r="H3307" s="1" t="s">
        <v>87</v>
      </c>
      <c r="I3307" s="1" t="s">
        <v>87</v>
      </c>
      <c r="J3307" s="1" t="s">
        <v>87</v>
      </c>
      <c r="K3307" s="1">
        <v>1</v>
      </c>
      <c r="L3307" s="1" t="s">
        <v>87</v>
      </c>
      <c r="M3307" s="1" t="s">
        <v>87</v>
      </c>
      <c r="N3307" s="1" t="s">
        <v>87</v>
      </c>
      <c r="O3307" s="1" t="s">
        <v>87</v>
      </c>
      <c r="P3307" s="1">
        <v>2971</v>
      </c>
      <c r="Q3307" s="1">
        <v>6328699</v>
      </c>
      <c r="R3307" s="1">
        <v>56091.27966509699</v>
      </c>
      <c r="S3307" s="1">
        <v>68.131637573242188</v>
      </c>
      <c r="T3307" s="1">
        <v>-438.47539794342765</v>
      </c>
      <c r="U3307" s="1">
        <v>81.872870697455781</v>
      </c>
      <c r="V3307" s="1">
        <v>253.09512329101563</v>
      </c>
      <c r="W3307" s="1">
        <v>-117.36335754394531</v>
      </c>
      <c r="X3307" s="1">
        <v>-0.20923637015358576</v>
      </c>
      <c r="Y3307" s="1">
        <v>1.5200438510347862</v>
      </c>
      <c r="Z3307" s="1">
        <v>9.7363138932662139</v>
      </c>
      <c r="AA3307" s="1">
        <v>45.119478742787422</v>
      </c>
      <c r="AB3307" s="1">
        <v>37.898547552980475</v>
      </c>
      <c r="AC3307" s="1">
        <v>5.4844763513006383</v>
      </c>
      <c r="AD3307" s="1">
        <v>0.24113960863046258</v>
      </c>
      <c r="AE3307" s="1">
        <v>0.59920688280482293</v>
      </c>
      <c r="AF3307" s="1">
        <v>4.8508390113039024</v>
      </c>
      <c r="AG3307" s="1">
        <v>-2.830391560630579</v>
      </c>
      <c r="AH3307" s="1">
        <v>10.937175735175746</v>
      </c>
      <c r="AI3307" s="1">
        <v>19.293336987298115</v>
      </c>
      <c r="AJ3307" s="1">
        <v>2.5309512615203857</v>
      </c>
      <c r="AK3307" s="1">
        <v>0</v>
      </c>
      <c r="AL3307" s="1">
        <v>0</v>
      </c>
      <c r="AM3307" s="1">
        <v>-41.25608187664271</v>
      </c>
    </row>
    <row r="3308" spans="5:39" x14ac:dyDescent="0.2">
      <c r="E3308" s="1" t="str">
        <f t="shared" si="51"/>
        <v>--------0-</v>
      </c>
      <c r="F3308" s="1" t="s">
        <v>87</v>
      </c>
      <c r="G3308" s="1" t="s">
        <v>87</v>
      </c>
      <c r="H3308" s="1" t="s">
        <v>87</v>
      </c>
      <c r="I3308" s="1" t="s">
        <v>87</v>
      </c>
      <c r="J3308" s="1" t="s">
        <v>87</v>
      </c>
      <c r="K3308" s="1" t="s">
        <v>87</v>
      </c>
      <c r="L3308" s="1" t="s">
        <v>87</v>
      </c>
      <c r="M3308" s="1" t="s">
        <v>87</v>
      </c>
      <c r="N3308" s="1">
        <v>0</v>
      </c>
      <c r="O3308" s="1" t="s">
        <v>87</v>
      </c>
      <c r="P3308" s="1">
        <v>12065</v>
      </c>
      <c r="Q3308" s="1">
        <v>30830599</v>
      </c>
      <c r="R3308" s="1">
        <v>36555.877737760842</v>
      </c>
      <c r="S3308" s="1">
        <v>47.092918395996094</v>
      </c>
      <c r="T3308" s="1">
        <v>-245.63137437853564</v>
      </c>
      <c r="U3308" s="1">
        <v>74.595015848939838</v>
      </c>
      <c r="V3308" s="1">
        <v>200.12852478027344</v>
      </c>
      <c r="W3308" s="1">
        <v>28.297080993652344</v>
      </c>
      <c r="X3308" s="1">
        <v>7.7407746017332052E-2</v>
      </c>
      <c r="Y3308" s="1">
        <v>0.36327221537278598</v>
      </c>
      <c r="Z3308" s="1">
        <v>3.5462042109528911</v>
      </c>
      <c r="AA3308" s="1">
        <v>33.150822012896988</v>
      </c>
      <c r="AB3308" s="1">
        <v>51.603376243192677</v>
      </c>
      <c r="AC3308" s="1">
        <v>10.962381885606568</v>
      </c>
      <c r="AD3308" s="1">
        <v>0.37394343197808128</v>
      </c>
      <c r="AE3308" s="1">
        <v>0.23527275613425483</v>
      </c>
      <c r="AF3308" s="1">
        <v>2.7058442815204464</v>
      </c>
      <c r="AG3308" s="1">
        <v>-12.741416775172651</v>
      </c>
      <c r="AH3308" s="1">
        <v>5.3575024373747411</v>
      </c>
      <c r="AI3308" s="1">
        <v>5.0449790815733548</v>
      </c>
      <c r="AJ3308" s="1">
        <v>2.0012853145599365</v>
      </c>
      <c r="AK3308" s="1">
        <v>0</v>
      </c>
      <c r="AL3308" s="1">
        <v>0</v>
      </c>
      <c r="AM3308" s="1">
        <v>1.543849492405992</v>
      </c>
    </row>
    <row r="3309" spans="5:39" x14ac:dyDescent="0.2">
      <c r="E3309" s="1" t="str">
        <f t="shared" si="51"/>
        <v>--------1-</v>
      </c>
      <c r="F3309" s="1" t="s">
        <v>87</v>
      </c>
      <c r="G3309" s="1" t="s">
        <v>87</v>
      </c>
      <c r="H3309" s="1" t="s">
        <v>87</v>
      </c>
      <c r="I3309" s="1" t="s">
        <v>87</v>
      </c>
      <c r="J3309" s="1" t="s">
        <v>87</v>
      </c>
      <c r="K3309" s="1" t="s">
        <v>87</v>
      </c>
      <c r="L3309" s="1" t="s">
        <v>87</v>
      </c>
      <c r="M3309" s="1" t="s">
        <v>87</v>
      </c>
      <c r="N3309" s="1">
        <v>1</v>
      </c>
      <c r="O3309" s="1" t="s">
        <v>87</v>
      </c>
      <c r="P3309" s="1">
        <v>3819</v>
      </c>
      <c r="Q3309" s="1">
        <v>10289079</v>
      </c>
      <c r="R3309" s="1">
        <v>35641.967593296584</v>
      </c>
      <c r="S3309" s="1">
        <v>48.410793304443359</v>
      </c>
      <c r="T3309" s="1">
        <v>-366.43523763284907</v>
      </c>
      <c r="U3309" s="1">
        <v>68.040659790734537</v>
      </c>
      <c r="V3309" s="1">
        <v>193.51190185546875</v>
      </c>
      <c r="W3309" s="1">
        <v>-84.61273193359375</v>
      </c>
      <c r="X3309" s="1">
        <v>-0.2373963550472096</v>
      </c>
      <c r="Y3309" s="1">
        <v>0.77120605255339181</v>
      </c>
      <c r="Z3309" s="1">
        <v>12.91242879950674</v>
      </c>
      <c r="AA3309" s="1">
        <v>50.284656187400259</v>
      </c>
      <c r="AB3309" s="1">
        <v>34.855792243406817</v>
      </c>
      <c r="AC3309" s="1">
        <v>1.1583252495194176</v>
      </c>
      <c r="AD3309" s="1">
        <v>1.7591467613379198E-2</v>
      </c>
      <c r="AE3309" s="1">
        <v>0.51306827365209273</v>
      </c>
      <c r="AF3309" s="1">
        <v>11.038781993995769</v>
      </c>
      <c r="AG3309" s="1">
        <v>-1.2660995896557186</v>
      </c>
      <c r="AH3309" s="1">
        <v>5.5107666723355093</v>
      </c>
      <c r="AI3309" s="1">
        <v>12.77965026216209</v>
      </c>
      <c r="AJ3309" s="1">
        <v>1.9351190328598022</v>
      </c>
      <c r="AK3309" s="1">
        <v>0</v>
      </c>
      <c r="AL3309" s="1">
        <v>0</v>
      </c>
      <c r="AM3309" s="1">
        <v>3.2456333134152953</v>
      </c>
    </row>
    <row r="3310" spans="5:39" x14ac:dyDescent="0.2">
      <c r="E3310" s="1" t="str">
        <f t="shared" si="51"/>
        <v>--0-------</v>
      </c>
      <c r="F3310" s="1" t="s">
        <v>87</v>
      </c>
      <c r="G3310" s="1" t="s">
        <v>87</v>
      </c>
      <c r="H3310" s="1">
        <v>0</v>
      </c>
      <c r="I3310" s="1" t="s">
        <v>87</v>
      </c>
      <c r="J3310" s="1" t="s">
        <v>87</v>
      </c>
      <c r="K3310" s="1" t="s">
        <v>87</v>
      </c>
      <c r="L3310" s="1" t="s">
        <v>87</v>
      </c>
      <c r="M3310" s="1" t="s">
        <v>87</v>
      </c>
      <c r="N3310" s="1" t="s">
        <v>87</v>
      </c>
      <c r="O3310" s="1" t="s">
        <v>87</v>
      </c>
      <c r="P3310" s="1">
        <v>4723</v>
      </c>
      <c r="Q3310" s="1">
        <v>16352521</v>
      </c>
      <c r="R3310" s="1">
        <v>21721.206482853035</v>
      </c>
      <c r="S3310" s="1">
        <v>30.12681770324707</v>
      </c>
      <c r="T3310" s="1">
        <v>-199.82190213296758</v>
      </c>
      <c r="U3310" s="1">
        <v>66.59991025703799</v>
      </c>
      <c r="V3310" s="1">
        <v>153.3179931640625</v>
      </c>
      <c r="W3310" s="1">
        <v>16.4451904296875</v>
      </c>
      <c r="X3310" s="1">
        <v>7.5710299253724786E-2</v>
      </c>
      <c r="Y3310" s="1">
        <v>0.37197322663581961</v>
      </c>
      <c r="Z3310" s="1">
        <v>7.545111851560991</v>
      </c>
      <c r="AA3310" s="1">
        <v>33.876831590676446</v>
      </c>
      <c r="AB3310" s="1">
        <v>46.644948506716489</v>
      </c>
      <c r="AC3310" s="1">
        <v>11.061169100470808</v>
      </c>
      <c r="AD3310" s="1">
        <v>0.49996572393944638</v>
      </c>
      <c r="AE3310" s="1">
        <v>0.37197322663581961</v>
      </c>
      <c r="AF3310" s="1">
        <v>7.3902427644031157</v>
      </c>
      <c r="AG3310" s="1">
        <v>-12.113150694783284</v>
      </c>
      <c r="AH3310" s="1">
        <v>2.5129970147619982</v>
      </c>
      <c r="AI3310" s="1">
        <v>6.1498401588148113</v>
      </c>
      <c r="AJ3310" s="1">
        <v>1.5331798791885376</v>
      </c>
      <c r="AK3310" s="1">
        <v>0</v>
      </c>
      <c r="AL3310" s="1">
        <v>0</v>
      </c>
      <c r="AM3310" s="1">
        <v>-0.20049670240771333</v>
      </c>
    </row>
    <row r="3311" spans="5:39" x14ac:dyDescent="0.2">
      <c r="E3311" s="1" t="str">
        <f t="shared" si="51"/>
        <v>--1-------</v>
      </c>
      <c r="F3311" s="1" t="s">
        <v>87</v>
      </c>
      <c r="G3311" s="1" t="s">
        <v>87</v>
      </c>
      <c r="H3311" s="1">
        <v>1</v>
      </c>
      <c r="I3311" s="1" t="s">
        <v>87</v>
      </c>
      <c r="J3311" s="1" t="s">
        <v>87</v>
      </c>
      <c r="K3311" s="1" t="s">
        <v>87</v>
      </c>
      <c r="L3311" s="1" t="s">
        <v>87</v>
      </c>
      <c r="M3311" s="1" t="s">
        <v>87</v>
      </c>
      <c r="N3311" s="1" t="s">
        <v>87</v>
      </c>
      <c r="O3311" s="1" t="s">
        <v>87</v>
      </c>
      <c r="P3311" s="1">
        <v>11161</v>
      </c>
      <c r="Q3311" s="1">
        <v>24767157</v>
      </c>
      <c r="R3311" s="1">
        <v>45970.804915259469</v>
      </c>
      <c r="S3311" s="1">
        <v>58.842277526855469</v>
      </c>
      <c r="T3311" s="1">
        <v>-326.06292529992021</v>
      </c>
      <c r="U3311" s="1">
        <v>77.150894378388529</v>
      </c>
      <c r="V3311" s="1">
        <v>228.28642272949219</v>
      </c>
      <c r="W3311" s="1">
        <v>-10.784096717834473</v>
      </c>
      <c r="X3311" s="1">
        <v>-2.3458577107173553E-2</v>
      </c>
      <c r="Y3311" s="1">
        <v>0.5269962959414356</v>
      </c>
      <c r="Z3311" s="1">
        <v>4.7969575191855895</v>
      </c>
      <c r="AA3311" s="1">
        <v>39.789423549905223</v>
      </c>
      <c r="AB3311" s="1">
        <v>47.919690580553912</v>
      </c>
      <c r="AC3311" s="1">
        <v>6.8242350141358568</v>
      </c>
      <c r="AD3311" s="1">
        <v>0.1426970402779778</v>
      </c>
      <c r="AE3311" s="1">
        <v>0.26042149286654093</v>
      </c>
      <c r="AF3311" s="1">
        <v>3.0747412793482916</v>
      </c>
      <c r="AG3311" s="1">
        <v>-8.3890103889019016</v>
      </c>
      <c r="AH3311" s="1">
        <v>7.2992587107845104</v>
      </c>
      <c r="AI3311" s="1">
        <v>7.5287271697542923</v>
      </c>
      <c r="AJ3311" s="1">
        <v>2.2828643321990967</v>
      </c>
      <c r="AK3311" s="1">
        <v>0</v>
      </c>
      <c r="AL3311" s="1">
        <v>0</v>
      </c>
      <c r="AM3311" s="1">
        <v>3.4025305657826221</v>
      </c>
    </row>
    <row r="3312" spans="5:39" x14ac:dyDescent="0.2">
      <c r="E3312" s="1" t="str">
        <f t="shared" si="51"/>
        <v>---1------</v>
      </c>
      <c r="F3312" s="1" t="s">
        <v>87</v>
      </c>
      <c r="G3312" s="1" t="s">
        <v>87</v>
      </c>
      <c r="H3312" s="1" t="s">
        <v>87</v>
      </c>
      <c r="I3312" s="1">
        <v>1</v>
      </c>
      <c r="J3312" s="1" t="s">
        <v>87</v>
      </c>
      <c r="K3312" s="1" t="s">
        <v>87</v>
      </c>
      <c r="L3312" s="1" t="s">
        <v>87</v>
      </c>
      <c r="M3312" s="1" t="s">
        <v>87</v>
      </c>
      <c r="N3312" s="1" t="s">
        <v>87</v>
      </c>
      <c r="O3312" s="1" t="s">
        <v>87</v>
      </c>
      <c r="P3312" s="1">
        <v>5212</v>
      </c>
      <c r="Q3312" s="1">
        <v>14270480</v>
      </c>
      <c r="R3312" s="1">
        <v>15783.084374560332</v>
      </c>
      <c r="S3312" s="1">
        <v>14.818170547485352</v>
      </c>
      <c r="T3312" s="1">
        <v>-166.82520577838284</v>
      </c>
      <c r="U3312" s="1">
        <v>63.414084765850241</v>
      </c>
      <c r="V3312" s="1">
        <v>171.58074951171875</v>
      </c>
      <c r="W3312" s="1">
        <v>59.932140350341797</v>
      </c>
      <c r="X3312" s="1">
        <v>0.37972387987066897</v>
      </c>
      <c r="Y3312" s="1">
        <v>0.49678777448270833</v>
      </c>
      <c r="Z3312" s="1">
        <v>6.7775996322478287</v>
      </c>
      <c r="AA3312" s="1">
        <v>22.286552379457454</v>
      </c>
      <c r="AB3312" s="1">
        <v>51.811151411865609</v>
      </c>
      <c r="AC3312" s="1">
        <v>17.856890588123175</v>
      </c>
      <c r="AD3312" s="1">
        <v>0.77101821382322111</v>
      </c>
      <c r="AE3312" s="1">
        <v>0.49678777448270833</v>
      </c>
      <c r="AF3312" s="1">
        <v>6.7775996322478287</v>
      </c>
      <c r="AG3312" s="1">
        <v>-25.938439295451129</v>
      </c>
      <c r="AH3312" s="1">
        <v>1.9505967719247717</v>
      </c>
      <c r="AI3312" s="1">
        <v>6.2220135452988892</v>
      </c>
      <c r="AJ3312" s="1">
        <v>1.7158074378967285</v>
      </c>
      <c r="AK3312" s="1">
        <v>0</v>
      </c>
      <c r="AL3312" s="1">
        <v>0</v>
      </c>
      <c r="AM3312" s="1">
        <v>9.5283441323026068</v>
      </c>
    </row>
    <row r="3313" spans="5:39" x14ac:dyDescent="0.2">
      <c r="E3313" s="1" t="str">
        <f t="shared" si="51"/>
        <v>---2------</v>
      </c>
      <c r="F3313" s="1" t="s">
        <v>87</v>
      </c>
      <c r="G3313" s="1" t="s">
        <v>87</v>
      </c>
      <c r="H3313" s="1" t="s">
        <v>87</v>
      </c>
      <c r="I3313" s="1">
        <v>2</v>
      </c>
      <c r="J3313" s="1" t="s">
        <v>87</v>
      </c>
      <c r="K3313" s="1" t="s">
        <v>87</v>
      </c>
      <c r="L3313" s="1" t="s">
        <v>87</v>
      </c>
      <c r="M3313" s="1" t="s">
        <v>87</v>
      </c>
      <c r="N3313" s="1" t="s">
        <v>87</v>
      </c>
      <c r="O3313" s="1" t="s">
        <v>87</v>
      </c>
      <c r="P3313" s="1">
        <v>7806</v>
      </c>
      <c r="Q3313" s="1">
        <v>19375001</v>
      </c>
      <c r="R3313" s="1">
        <v>36082.521922636341</v>
      </c>
      <c r="S3313" s="1">
        <v>54.816577911376953</v>
      </c>
      <c r="T3313" s="1">
        <v>-298.76833609202004</v>
      </c>
      <c r="U3313" s="1">
        <v>76.466955990487563</v>
      </c>
      <c r="V3313" s="1">
        <v>210.66729736328125</v>
      </c>
      <c r="W3313" s="1">
        <v>36.465511322021484</v>
      </c>
      <c r="X3313" s="1">
        <v>0.10106142636095754</v>
      </c>
      <c r="Y3313" s="1">
        <v>0.28093934033861467</v>
      </c>
      <c r="Z3313" s="1">
        <v>5.1758500554399971</v>
      </c>
      <c r="AA3313" s="1">
        <v>37.534991611097205</v>
      </c>
      <c r="AB3313" s="1">
        <v>52.136085051040773</v>
      </c>
      <c r="AC3313" s="1">
        <v>4.8356384600960798</v>
      </c>
      <c r="AD3313" s="1">
        <v>3.6495481987329964E-2</v>
      </c>
      <c r="AE3313" s="1">
        <v>0.28093934033861467</v>
      </c>
      <c r="AF3313" s="1">
        <v>5.1758500554399971</v>
      </c>
      <c r="AG3313" s="1">
        <v>-1.8300684886493319</v>
      </c>
      <c r="AH3313" s="1">
        <v>5.7579088987869227</v>
      </c>
      <c r="AI3313" s="1">
        <v>10.231712416903399</v>
      </c>
      <c r="AJ3313" s="1">
        <v>2.106673002243042</v>
      </c>
      <c r="AK3313" s="1">
        <v>0</v>
      </c>
      <c r="AL3313" s="1">
        <v>0</v>
      </c>
      <c r="AM3313" s="1">
        <v>33.94003481096302</v>
      </c>
    </row>
    <row r="3314" spans="5:39" x14ac:dyDescent="0.2">
      <c r="E3314" s="1" t="str">
        <f t="shared" si="51"/>
        <v>---3------</v>
      </c>
      <c r="F3314" s="1" t="s">
        <v>87</v>
      </c>
      <c r="G3314" s="1" t="s">
        <v>87</v>
      </c>
      <c r="H3314" s="1" t="s">
        <v>87</v>
      </c>
      <c r="I3314" s="1">
        <v>3</v>
      </c>
      <c r="J3314" s="1" t="s">
        <v>87</v>
      </c>
      <c r="K3314" s="1" t="s">
        <v>87</v>
      </c>
      <c r="L3314" s="1" t="s">
        <v>87</v>
      </c>
      <c r="M3314" s="1" t="s">
        <v>87</v>
      </c>
      <c r="N3314" s="1" t="s">
        <v>87</v>
      </c>
      <c r="O3314" s="1" t="s">
        <v>87</v>
      </c>
      <c r="P3314" s="1">
        <v>2866</v>
      </c>
      <c r="Q3314" s="1">
        <v>7474197</v>
      </c>
      <c r="R3314" s="1">
        <v>76186.316693247369</v>
      </c>
      <c r="S3314" s="1">
        <v>90.507606506347656</v>
      </c>
      <c r="T3314" s="1">
        <v>-424.6517640041011</v>
      </c>
      <c r="U3314" s="1">
        <v>82.067407065169022</v>
      </c>
      <c r="V3314" s="1">
        <v>218.20707702636719</v>
      </c>
      <c r="W3314" s="1">
        <v>-208.71148681640625</v>
      </c>
      <c r="X3314" s="1">
        <v>-0.27394878224229074</v>
      </c>
      <c r="Y3314" s="1">
        <v>0.88334572931379784</v>
      </c>
      <c r="Z3314" s="1">
        <v>6.045719694035359</v>
      </c>
      <c r="AA3314" s="1">
        <v>66.11575798711219</v>
      </c>
      <c r="AB3314" s="1">
        <v>26.770808957805098</v>
      </c>
      <c r="AC3314" s="1">
        <v>0.18436763173354942</v>
      </c>
      <c r="AD3314" s="1">
        <v>0</v>
      </c>
      <c r="AE3314" s="1">
        <v>0</v>
      </c>
      <c r="AF3314" s="1">
        <v>0</v>
      </c>
      <c r="AG3314" s="1">
        <v>-3.2238233010270179E-2</v>
      </c>
      <c r="AH3314" s="1">
        <v>11.035336643752888</v>
      </c>
      <c r="AI3314" s="1">
        <v>0</v>
      </c>
      <c r="AJ3314" s="1">
        <v>2.1820707321166992</v>
      </c>
      <c r="AK3314" s="1">
        <v>0</v>
      </c>
      <c r="AL3314" s="1">
        <v>0</v>
      </c>
      <c r="AM3314" s="1">
        <v>-95.337314576014066</v>
      </c>
    </row>
    <row r="3315" spans="5:39" x14ac:dyDescent="0.2">
      <c r="E3315" s="1" t="str">
        <f t="shared" si="51"/>
        <v>------0---</v>
      </c>
      <c r="F3315" s="1" t="s">
        <v>87</v>
      </c>
      <c r="G3315" s="1" t="s">
        <v>87</v>
      </c>
      <c r="H3315" s="1" t="s">
        <v>87</v>
      </c>
      <c r="I3315" s="1" t="s">
        <v>87</v>
      </c>
      <c r="J3315" s="1" t="s">
        <v>87</v>
      </c>
      <c r="K3315" s="1" t="s">
        <v>87</v>
      </c>
      <c r="L3315" s="1">
        <v>0</v>
      </c>
      <c r="M3315" s="1" t="s">
        <v>87</v>
      </c>
      <c r="N3315" s="1" t="s">
        <v>87</v>
      </c>
      <c r="O3315" s="1" t="s">
        <v>87</v>
      </c>
      <c r="P3315" s="1">
        <v>10644</v>
      </c>
      <c r="Q3315" s="1">
        <v>26788627</v>
      </c>
      <c r="R3315" s="1">
        <v>37058.10708230055</v>
      </c>
      <c r="S3315" s="1">
        <v>47.803619384765625</v>
      </c>
      <c r="T3315" s="1">
        <v>-313.54382414349061</v>
      </c>
      <c r="U3315" s="1">
        <v>77.01730255818876</v>
      </c>
      <c r="V3315" s="1">
        <v>205.44235229492188</v>
      </c>
      <c r="W3315" s="1">
        <v>-17.09931755065918</v>
      </c>
      <c r="X3315" s="1">
        <v>-4.614190766054007E-2</v>
      </c>
      <c r="Y3315" s="1">
        <v>0.52203123362761361</v>
      </c>
      <c r="Z3315" s="1">
        <v>7.079033949742926</v>
      </c>
      <c r="AA3315" s="1">
        <v>41.592325728377197</v>
      </c>
      <c r="AB3315" s="1">
        <v>43.538674079862325</v>
      </c>
      <c r="AC3315" s="1">
        <v>6.9335655015092783</v>
      </c>
      <c r="AD3315" s="1">
        <v>0.33436950688066247</v>
      </c>
      <c r="AE3315" s="1">
        <v>0.39064712051125278</v>
      </c>
      <c r="AF3315" s="1">
        <v>5.8998283114696397</v>
      </c>
      <c r="AG3315" s="1">
        <v>-7.5647188334043989</v>
      </c>
      <c r="AH3315" s="1">
        <v>6.3537105754570771</v>
      </c>
      <c r="AI3315" s="1">
        <v>8.4810394397817284</v>
      </c>
      <c r="AJ3315" s="1">
        <v>2.0544235706329346</v>
      </c>
      <c r="AK3315" s="1">
        <v>0</v>
      </c>
      <c r="AL3315" s="1">
        <v>0</v>
      </c>
      <c r="AM3315" s="1">
        <v>6.7148274738959781</v>
      </c>
    </row>
    <row r="3316" spans="5:39" x14ac:dyDescent="0.2">
      <c r="E3316" s="1" t="str">
        <f t="shared" si="51"/>
        <v>------1---</v>
      </c>
      <c r="F3316" s="1" t="s">
        <v>87</v>
      </c>
      <c r="G3316" s="1" t="s">
        <v>87</v>
      </c>
      <c r="H3316" s="1" t="s">
        <v>87</v>
      </c>
      <c r="I3316" s="1" t="s">
        <v>87</v>
      </c>
      <c r="J3316" s="1" t="s">
        <v>87</v>
      </c>
      <c r="K3316" s="1" t="s">
        <v>87</v>
      </c>
      <c r="L3316" s="1">
        <v>1</v>
      </c>
      <c r="M3316" s="1" t="s">
        <v>87</v>
      </c>
      <c r="N3316" s="1" t="s">
        <v>87</v>
      </c>
      <c r="O3316" s="1" t="s">
        <v>87</v>
      </c>
      <c r="P3316" s="1">
        <v>5240</v>
      </c>
      <c r="Q3316" s="1">
        <v>14331051</v>
      </c>
      <c r="R3316" s="1">
        <v>34960.926449496867</v>
      </c>
      <c r="S3316" s="1">
        <v>46.710605621337891</v>
      </c>
      <c r="T3316" s="1">
        <v>-205.41654345784673</v>
      </c>
      <c r="U3316" s="1">
        <v>65.36135793940268</v>
      </c>
      <c r="V3316" s="1">
        <v>185.44509887695313</v>
      </c>
      <c r="W3316" s="1">
        <v>32.090885162353516</v>
      </c>
      <c r="X3316" s="1">
        <v>9.1790717298955743E-2</v>
      </c>
      <c r="Y3316" s="1">
        <v>0.3593874587425584</v>
      </c>
      <c r="Z3316" s="1">
        <v>3.6669327322887906</v>
      </c>
      <c r="AA3316" s="1">
        <v>29.67271556008</v>
      </c>
      <c r="AB3316" s="1">
        <v>54.654449279400374</v>
      </c>
      <c r="AC3316" s="1">
        <v>11.454442524836454</v>
      </c>
      <c r="AD3316" s="1">
        <v>0.1920724446518263</v>
      </c>
      <c r="AE3316" s="1">
        <v>0.14428111378572303</v>
      </c>
      <c r="AF3316" s="1">
        <v>2.7181118816756706</v>
      </c>
      <c r="AG3316" s="1">
        <v>-14.179283569236368</v>
      </c>
      <c r="AH3316" s="1">
        <v>3.6053559685591403</v>
      </c>
      <c r="AI3316" s="1">
        <v>4.1752105998737399</v>
      </c>
      <c r="AJ3316" s="1">
        <v>1.8544509410858154</v>
      </c>
      <c r="AK3316" s="1">
        <v>0</v>
      </c>
      <c r="AL3316" s="1">
        <v>0</v>
      </c>
      <c r="AM3316" s="1">
        <v>-6.9003052451678286</v>
      </c>
    </row>
    <row r="3317" spans="5:39" x14ac:dyDescent="0.2">
      <c r="E3317" s="1" t="str">
        <f t="shared" si="51"/>
        <v>00-----0-1</v>
      </c>
      <c r="F3317" s="1">
        <v>0</v>
      </c>
      <c r="G3317" s="1">
        <v>0</v>
      </c>
      <c r="H3317" s="1" t="s">
        <v>87</v>
      </c>
      <c r="I3317" s="1" t="s">
        <v>87</v>
      </c>
      <c r="J3317" s="1" t="s">
        <v>87</v>
      </c>
      <c r="K3317" s="1" t="s">
        <v>87</v>
      </c>
      <c r="L3317" s="1" t="s">
        <v>87</v>
      </c>
      <c r="M3317" s="1">
        <v>0</v>
      </c>
      <c r="N3317" s="1" t="s">
        <v>87</v>
      </c>
      <c r="O3317" s="1">
        <v>1</v>
      </c>
      <c r="P3317" s="1">
        <v>395</v>
      </c>
      <c r="Q3317" s="1">
        <v>1688311</v>
      </c>
      <c r="R3317" s="1">
        <v>20555.077269116358</v>
      </c>
      <c r="S3317" s="1">
        <v>37.458358764648438</v>
      </c>
      <c r="T3317" s="1">
        <v>-225.30830079879792</v>
      </c>
      <c r="U3317" s="1">
        <v>47.865994012294657</v>
      </c>
      <c r="V3317" s="1">
        <v>109.27507019042969</v>
      </c>
      <c r="W3317" s="1">
        <v>-52.702930450439453</v>
      </c>
      <c r="X3317" s="1">
        <v>-0.25639860050355867</v>
      </c>
      <c r="Y3317" s="1">
        <v>0.25078317916544995</v>
      </c>
      <c r="Z3317" s="1">
        <v>18.531952939950045</v>
      </c>
      <c r="AA3317" s="1">
        <v>41.299203760444605</v>
      </c>
      <c r="AB3317" s="1">
        <v>34.621464884135683</v>
      </c>
      <c r="AC3317" s="1">
        <v>5.2965952363042117</v>
      </c>
      <c r="AD3317" s="1">
        <v>0</v>
      </c>
      <c r="AE3317" s="1">
        <v>0.13895544126644913</v>
      </c>
      <c r="AF3317" s="1">
        <v>16.664228332339242</v>
      </c>
      <c r="AG3317" s="1">
        <v>-0.34459273719412487</v>
      </c>
      <c r="AH3317" s="1">
        <v>2.910385833909189</v>
      </c>
      <c r="AI3317" s="1">
        <v>12.049546054180519</v>
      </c>
      <c r="AJ3317" s="1">
        <v>1.0927506685256958</v>
      </c>
      <c r="AK3317" s="1">
        <v>0</v>
      </c>
      <c r="AL3317" s="1">
        <v>0</v>
      </c>
      <c r="AM3317" s="1">
        <v>0.84896949028200919</v>
      </c>
    </row>
    <row r="3318" spans="5:39" x14ac:dyDescent="0.2">
      <c r="E3318" s="1" t="str">
        <f t="shared" si="51"/>
        <v>01-----0-1</v>
      </c>
      <c r="F3318" s="1">
        <v>0</v>
      </c>
      <c r="G3318" s="1">
        <v>1</v>
      </c>
      <c r="H3318" s="1" t="s">
        <v>87</v>
      </c>
      <c r="I3318" s="1" t="s">
        <v>87</v>
      </c>
      <c r="J3318" s="1" t="s">
        <v>87</v>
      </c>
      <c r="K3318" s="1" t="s">
        <v>87</v>
      </c>
      <c r="L3318" s="1" t="s">
        <v>87</v>
      </c>
      <c r="M3318" s="1">
        <v>0</v>
      </c>
      <c r="N3318" s="1" t="s">
        <v>87</v>
      </c>
      <c r="O3318" s="1">
        <v>1</v>
      </c>
      <c r="P3318" s="1">
        <v>135</v>
      </c>
      <c r="Q3318" s="1">
        <v>156707</v>
      </c>
      <c r="R3318" s="1">
        <v>27222.086445488083</v>
      </c>
      <c r="S3318" s="1">
        <v>32.501457214355469</v>
      </c>
      <c r="T3318" s="1">
        <v>-314.95810649194937</v>
      </c>
      <c r="U3318" s="1">
        <v>72.285160274205083</v>
      </c>
      <c r="V3318" s="1">
        <v>259.68719482421875</v>
      </c>
      <c r="W3318" s="1">
        <v>-21.514297485351563</v>
      </c>
      <c r="X3318" s="1">
        <v>-7.9032507403257637E-2</v>
      </c>
      <c r="Y3318" s="1">
        <v>0</v>
      </c>
      <c r="Z3318" s="1">
        <v>4.6570989170873034</v>
      </c>
      <c r="AA3318" s="1">
        <v>42.8130204777068</v>
      </c>
      <c r="AB3318" s="1">
        <v>50.76033616877357</v>
      </c>
      <c r="AC3318" s="1">
        <v>1.769544436432323</v>
      </c>
      <c r="AD3318" s="1">
        <v>0</v>
      </c>
      <c r="AE3318" s="1">
        <v>0</v>
      </c>
      <c r="AF3318" s="1">
        <v>4.6570989170873034</v>
      </c>
      <c r="AG3318" s="1">
        <v>-61.019937747281972</v>
      </c>
      <c r="AH3318" s="1">
        <v>2.5855195751785489</v>
      </c>
      <c r="AI3318" s="1">
        <v>10.413509719301908</v>
      </c>
      <c r="AJ3318" s="1">
        <v>2.5968718528747559</v>
      </c>
      <c r="AK3318" s="1">
        <v>0</v>
      </c>
      <c r="AL3318" s="1">
        <v>0</v>
      </c>
      <c r="AM3318" s="1">
        <v>9.4923658138037066</v>
      </c>
    </row>
    <row r="3319" spans="5:39" x14ac:dyDescent="0.2">
      <c r="E3319" s="1" t="str">
        <f t="shared" si="51"/>
        <v>10-----0-1</v>
      </c>
      <c r="F3319" s="1">
        <v>1</v>
      </c>
      <c r="G3319" s="1">
        <v>0</v>
      </c>
      <c r="H3319" s="1" t="s">
        <v>87</v>
      </c>
      <c r="I3319" s="1" t="s">
        <v>87</v>
      </c>
      <c r="J3319" s="1" t="s">
        <v>87</v>
      </c>
      <c r="K3319" s="1" t="s">
        <v>87</v>
      </c>
      <c r="L3319" s="1" t="s">
        <v>87</v>
      </c>
      <c r="M3319" s="1">
        <v>0</v>
      </c>
      <c r="N3319" s="1" t="s">
        <v>87</v>
      </c>
      <c r="O3319" s="1">
        <v>1</v>
      </c>
      <c r="P3319" s="1">
        <v>584</v>
      </c>
      <c r="Q3319" s="1">
        <v>1454379</v>
      </c>
      <c r="R3319" s="1">
        <v>39243.037696533502</v>
      </c>
      <c r="S3319" s="1">
        <v>49.3873291015625</v>
      </c>
      <c r="T3319" s="1">
        <v>-408.28029916515095</v>
      </c>
      <c r="U3319" s="1">
        <v>80.424474876405725</v>
      </c>
      <c r="V3319" s="1">
        <v>216.72892761230469</v>
      </c>
      <c r="W3319" s="1">
        <v>-80.6187744140625</v>
      </c>
      <c r="X3319" s="1">
        <v>-0.20543459208608583</v>
      </c>
      <c r="Y3319" s="1">
        <v>0.43516854960089491</v>
      </c>
      <c r="Z3319" s="1">
        <v>9.8664790952014574</v>
      </c>
      <c r="AA3319" s="1">
        <v>52.06194533886972</v>
      </c>
      <c r="AB3319" s="1">
        <v>34.337404486725944</v>
      </c>
      <c r="AC3319" s="1">
        <v>3.2990025296019811</v>
      </c>
      <c r="AD3319" s="1">
        <v>0</v>
      </c>
      <c r="AE3319" s="1">
        <v>0.43516854960089491</v>
      </c>
      <c r="AF3319" s="1">
        <v>8.5571230057639731</v>
      </c>
      <c r="AG3319" s="1">
        <v>-1.3072822702454161</v>
      </c>
      <c r="AH3319" s="1">
        <v>7.8180652853024393</v>
      </c>
      <c r="AI3319" s="1">
        <v>11.35432325277703</v>
      </c>
      <c r="AJ3319" s="1">
        <v>2.1672892570495605</v>
      </c>
      <c r="AK3319" s="1">
        <v>0</v>
      </c>
      <c r="AL3319" s="1">
        <v>0</v>
      </c>
      <c r="AM3319" s="1">
        <v>12.643013691780892</v>
      </c>
    </row>
    <row r="3320" spans="5:39" x14ac:dyDescent="0.2">
      <c r="E3320" s="1" t="str">
        <f t="shared" si="51"/>
        <v>11-----0-1</v>
      </c>
      <c r="F3320" s="1">
        <v>1</v>
      </c>
      <c r="G3320" s="1">
        <v>1</v>
      </c>
      <c r="H3320" s="1" t="s">
        <v>87</v>
      </c>
      <c r="I3320" s="1" t="s">
        <v>87</v>
      </c>
      <c r="J3320" s="1" t="s">
        <v>87</v>
      </c>
      <c r="K3320" s="1" t="s">
        <v>87</v>
      </c>
      <c r="L3320" s="1" t="s">
        <v>87</v>
      </c>
      <c r="M3320" s="1">
        <v>0</v>
      </c>
      <c r="N3320" s="1" t="s">
        <v>87</v>
      </c>
      <c r="O3320" s="1">
        <v>1</v>
      </c>
      <c r="P3320" s="1">
        <v>457</v>
      </c>
      <c r="Q3320" s="1">
        <v>493255</v>
      </c>
      <c r="R3320" s="1">
        <v>55393.677907469719</v>
      </c>
      <c r="S3320" s="1">
        <v>54.152523040771484</v>
      </c>
      <c r="T3320" s="1">
        <v>-477.92449982164828</v>
      </c>
      <c r="U3320" s="1">
        <v>101.0081820105281</v>
      </c>
      <c r="V3320" s="1">
        <v>380.45919799804688</v>
      </c>
      <c r="W3320" s="1">
        <v>51.148624420166016</v>
      </c>
      <c r="X3320" s="1">
        <v>9.2336574050210771E-2</v>
      </c>
      <c r="Y3320" s="1">
        <v>0.53785567302916337</v>
      </c>
      <c r="Z3320" s="1">
        <v>0.83567323189830822</v>
      </c>
      <c r="AA3320" s="1">
        <v>36.810777386949958</v>
      </c>
      <c r="AB3320" s="1">
        <v>52.159227985524723</v>
      </c>
      <c r="AC3320" s="1">
        <v>9.6564657225978436</v>
      </c>
      <c r="AD3320" s="1">
        <v>0</v>
      </c>
      <c r="AE3320" s="1">
        <v>0</v>
      </c>
      <c r="AF3320" s="1">
        <v>0.694772480765527</v>
      </c>
      <c r="AG3320" s="1">
        <v>-8.2653943640355152</v>
      </c>
      <c r="AH3320" s="1">
        <v>11.040458587956762</v>
      </c>
      <c r="AI3320" s="1">
        <v>0.72939886302549406</v>
      </c>
      <c r="AJ3320" s="1">
        <v>3.8045918941497803</v>
      </c>
      <c r="AK3320" s="1">
        <v>0</v>
      </c>
      <c r="AL3320" s="1">
        <v>0</v>
      </c>
      <c r="AM3320" s="1">
        <v>44.101282290686754</v>
      </c>
    </row>
    <row r="3321" spans="5:39" x14ac:dyDescent="0.2">
      <c r="E3321" s="1" t="str">
        <f t="shared" si="51"/>
        <v>00-----0-2</v>
      </c>
      <c r="F3321" s="1">
        <v>0</v>
      </c>
      <c r="G3321" s="1">
        <v>0</v>
      </c>
      <c r="H3321" s="1" t="s">
        <v>87</v>
      </c>
      <c r="I3321" s="1" t="s">
        <v>87</v>
      </c>
      <c r="J3321" s="1" t="s">
        <v>87</v>
      </c>
      <c r="K3321" s="1" t="s">
        <v>87</v>
      </c>
      <c r="L3321" s="1" t="s">
        <v>87</v>
      </c>
      <c r="M3321" s="1">
        <v>0</v>
      </c>
      <c r="N3321" s="1" t="s">
        <v>87</v>
      </c>
      <c r="O3321" s="1">
        <v>2</v>
      </c>
      <c r="P3321" s="1">
        <v>963</v>
      </c>
      <c r="Q3321" s="1">
        <v>3831469</v>
      </c>
      <c r="R3321" s="1">
        <v>21140.084827732651</v>
      </c>
      <c r="S3321" s="1">
        <v>37.700817108154297</v>
      </c>
      <c r="T3321" s="1">
        <v>-179.0088620635959</v>
      </c>
      <c r="U3321" s="1">
        <v>56.902642660165156</v>
      </c>
      <c r="V3321" s="1">
        <v>108.96329498291016</v>
      </c>
      <c r="W3321" s="1">
        <v>-11.717572212219238</v>
      </c>
      <c r="X3321" s="1">
        <v>-5.542821756726124E-2</v>
      </c>
      <c r="Y3321" s="1">
        <v>0.46389517962953636</v>
      </c>
      <c r="Z3321" s="1">
        <v>7.1612741744745936</v>
      </c>
      <c r="AA3321" s="1">
        <v>36.513488690630147</v>
      </c>
      <c r="AB3321" s="1">
        <v>43.748155080988518</v>
      </c>
      <c r="AC3321" s="1">
        <v>11.217733981405043</v>
      </c>
      <c r="AD3321" s="1">
        <v>0.89545289287215946</v>
      </c>
      <c r="AE3321" s="1">
        <v>0.1310463427995894</v>
      </c>
      <c r="AF3321" s="1">
        <v>6.2536066453884915</v>
      </c>
      <c r="AG3321" s="1">
        <v>-8.7078227527913707</v>
      </c>
      <c r="AH3321" s="1">
        <v>2.517892972004657</v>
      </c>
      <c r="AI3321" s="1">
        <v>7.8785222757416022</v>
      </c>
      <c r="AJ3321" s="1">
        <v>1.0896329879760742</v>
      </c>
      <c r="AK3321" s="1">
        <v>0</v>
      </c>
      <c r="AL3321" s="1">
        <v>0</v>
      </c>
      <c r="AM3321" s="1">
        <v>-0.26324358183530394</v>
      </c>
    </row>
    <row r="3322" spans="5:39" x14ac:dyDescent="0.2">
      <c r="E3322" s="1" t="str">
        <f t="shared" si="51"/>
        <v>01-----0-2</v>
      </c>
      <c r="F3322" s="1">
        <v>0</v>
      </c>
      <c r="G3322" s="1">
        <v>1</v>
      </c>
      <c r="H3322" s="1" t="s">
        <v>87</v>
      </c>
      <c r="I3322" s="1" t="s">
        <v>87</v>
      </c>
      <c r="J3322" s="1" t="s">
        <v>87</v>
      </c>
      <c r="K3322" s="1" t="s">
        <v>87</v>
      </c>
      <c r="L3322" s="1" t="s">
        <v>87</v>
      </c>
      <c r="M3322" s="1">
        <v>0</v>
      </c>
      <c r="N3322" s="1" t="s">
        <v>87</v>
      </c>
      <c r="O3322" s="1">
        <v>2</v>
      </c>
      <c r="P3322" s="1">
        <v>337</v>
      </c>
      <c r="Q3322" s="1">
        <v>389175</v>
      </c>
      <c r="R3322" s="1">
        <v>29491.134187753705</v>
      </c>
      <c r="S3322" s="1">
        <v>34.416641235351563</v>
      </c>
      <c r="T3322" s="1">
        <v>-226.45969821216869</v>
      </c>
      <c r="U3322" s="1">
        <v>83.720163917286357</v>
      </c>
      <c r="V3322" s="1">
        <v>261.06866455078125</v>
      </c>
      <c r="W3322" s="1">
        <v>83.107582092285156</v>
      </c>
      <c r="X3322" s="1">
        <v>0.28180530990495395</v>
      </c>
      <c r="Y3322" s="1">
        <v>0.16599216290871716</v>
      </c>
      <c r="Z3322" s="1">
        <v>1.9692940194000128</v>
      </c>
      <c r="AA3322" s="1">
        <v>18.555405665831568</v>
      </c>
      <c r="AB3322" s="1">
        <v>71.441125457698988</v>
      </c>
      <c r="AC3322" s="1">
        <v>7.8681826941607245</v>
      </c>
      <c r="AD3322" s="1">
        <v>0</v>
      </c>
      <c r="AE3322" s="1">
        <v>0.16599216290871716</v>
      </c>
      <c r="AF3322" s="1">
        <v>1.6427057236461744</v>
      </c>
      <c r="AG3322" s="1">
        <v>-60.384031581998009</v>
      </c>
      <c r="AH3322" s="1">
        <v>3.5655814304965658</v>
      </c>
      <c r="AI3322" s="1">
        <v>0.99765366913377063</v>
      </c>
      <c r="AJ3322" s="1">
        <v>2.6106867790222168</v>
      </c>
      <c r="AK3322" s="1">
        <v>0</v>
      </c>
      <c r="AL3322" s="1">
        <v>0</v>
      </c>
      <c r="AM3322" s="1">
        <v>20.599244266004511</v>
      </c>
    </row>
    <row r="3323" spans="5:39" x14ac:dyDescent="0.2">
      <c r="E3323" s="1" t="str">
        <f t="shared" si="51"/>
        <v>10-----0-2</v>
      </c>
      <c r="F3323" s="1">
        <v>1</v>
      </c>
      <c r="G3323" s="1">
        <v>0</v>
      </c>
      <c r="H3323" s="1" t="s">
        <v>87</v>
      </c>
      <c r="I3323" s="1" t="s">
        <v>87</v>
      </c>
      <c r="J3323" s="1" t="s">
        <v>87</v>
      </c>
      <c r="K3323" s="1" t="s">
        <v>87</v>
      </c>
      <c r="L3323" s="1" t="s">
        <v>87</v>
      </c>
      <c r="M3323" s="1">
        <v>0</v>
      </c>
      <c r="N3323" s="1" t="s">
        <v>87</v>
      </c>
      <c r="O3323" s="1">
        <v>2</v>
      </c>
      <c r="P3323" s="1">
        <v>1229</v>
      </c>
      <c r="Q3323" s="1">
        <v>3162562</v>
      </c>
      <c r="R3323" s="1">
        <v>40994.465417773572</v>
      </c>
      <c r="S3323" s="1">
        <v>51.232135772705078</v>
      </c>
      <c r="T3323" s="1">
        <v>-331.99192410316618</v>
      </c>
      <c r="U3323" s="1">
        <v>86.117955286448264</v>
      </c>
      <c r="V3323" s="1">
        <v>216.48321533203125</v>
      </c>
      <c r="W3323" s="1">
        <v>-6.3569540977478027</v>
      </c>
      <c r="X3323" s="1">
        <v>-1.5506859360072737E-2</v>
      </c>
      <c r="Y3323" s="1">
        <v>0.82376250647418148</v>
      </c>
      <c r="Z3323" s="1">
        <v>2.5187806594779802</v>
      </c>
      <c r="AA3323" s="1">
        <v>42.656776373079801</v>
      </c>
      <c r="AB3323" s="1">
        <v>46.45546869911167</v>
      </c>
      <c r="AC3323" s="1">
        <v>7.1910685071154337</v>
      </c>
      <c r="AD3323" s="1">
        <v>0.35414325474093472</v>
      </c>
      <c r="AE3323" s="1">
        <v>0.63625630106224007</v>
      </c>
      <c r="AF3323" s="1">
        <v>1.9901269919767581</v>
      </c>
      <c r="AG3323" s="1">
        <v>-6.1803336479791584</v>
      </c>
      <c r="AH3323" s="1">
        <v>8.2188034532765357</v>
      </c>
      <c r="AI3323" s="1">
        <v>10.214693106735069</v>
      </c>
      <c r="AJ3323" s="1">
        <v>2.1648321151733398</v>
      </c>
      <c r="AK3323" s="1">
        <v>0</v>
      </c>
      <c r="AL3323" s="1">
        <v>0</v>
      </c>
      <c r="AM3323" s="1">
        <v>10.780633449293571</v>
      </c>
    </row>
    <row r="3324" spans="5:39" x14ac:dyDescent="0.2">
      <c r="E3324" s="1" t="str">
        <f t="shared" si="51"/>
        <v>11-----0-2</v>
      </c>
      <c r="F3324" s="1">
        <v>1</v>
      </c>
      <c r="G3324" s="1">
        <v>1</v>
      </c>
      <c r="H3324" s="1" t="s">
        <v>87</v>
      </c>
      <c r="I3324" s="1" t="s">
        <v>87</v>
      </c>
      <c r="J3324" s="1" t="s">
        <v>87</v>
      </c>
      <c r="K3324" s="1" t="s">
        <v>87</v>
      </c>
      <c r="L3324" s="1" t="s">
        <v>87</v>
      </c>
      <c r="M3324" s="1">
        <v>0</v>
      </c>
      <c r="N3324" s="1" t="s">
        <v>87</v>
      </c>
      <c r="O3324" s="1">
        <v>2</v>
      </c>
      <c r="P3324" s="1">
        <v>1224</v>
      </c>
      <c r="Q3324" s="1">
        <v>1630345</v>
      </c>
      <c r="R3324" s="1">
        <v>54642.355312256404</v>
      </c>
      <c r="S3324" s="1">
        <v>55.032363891601563</v>
      </c>
      <c r="T3324" s="1">
        <v>-425.27903223729959</v>
      </c>
      <c r="U3324" s="1">
        <v>103.43451901352886</v>
      </c>
      <c r="V3324" s="1">
        <v>382.05010986328125</v>
      </c>
      <c r="W3324" s="1">
        <v>98.19891357421875</v>
      </c>
      <c r="X3324" s="1">
        <v>0.17971208051530038</v>
      </c>
      <c r="Y3324" s="1">
        <v>2.1406512118600663E-2</v>
      </c>
      <c r="Z3324" s="1">
        <v>2.2436968862418691</v>
      </c>
      <c r="AA3324" s="1">
        <v>27.550610453615647</v>
      </c>
      <c r="AB3324" s="1">
        <v>62.590801333460099</v>
      </c>
      <c r="AC3324" s="1">
        <v>7.5824442065943103</v>
      </c>
      <c r="AD3324" s="1">
        <v>1.1040607969478852E-2</v>
      </c>
      <c r="AE3324" s="1">
        <v>5.0296102972070328E-3</v>
      </c>
      <c r="AF3324" s="1">
        <v>1.8362984521680992</v>
      </c>
      <c r="AG3324" s="1">
        <v>-17.525789141361894</v>
      </c>
      <c r="AH3324" s="1">
        <v>12.328369596878559</v>
      </c>
      <c r="AI3324" s="1">
        <v>4.9915254381235661</v>
      </c>
      <c r="AJ3324" s="1">
        <v>3.8205010890960693</v>
      </c>
      <c r="AK3324" s="1">
        <v>0</v>
      </c>
      <c r="AL3324" s="1">
        <v>0</v>
      </c>
      <c r="AM3324" s="1">
        <v>38.199200714282881</v>
      </c>
    </row>
    <row r="3325" spans="5:39" x14ac:dyDescent="0.2">
      <c r="E3325" s="1" t="str">
        <f t="shared" si="51"/>
        <v>00-----1-1</v>
      </c>
      <c r="F3325" s="1">
        <v>0</v>
      </c>
      <c r="G3325" s="1">
        <v>0</v>
      </c>
      <c r="H3325" s="1" t="s">
        <v>87</v>
      </c>
      <c r="I3325" s="1" t="s">
        <v>87</v>
      </c>
      <c r="J3325" s="1" t="s">
        <v>87</v>
      </c>
      <c r="K3325" s="1" t="s">
        <v>87</v>
      </c>
      <c r="L3325" s="1" t="s">
        <v>87</v>
      </c>
      <c r="M3325" s="1">
        <v>1</v>
      </c>
      <c r="N3325" s="1" t="s">
        <v>87</v>
      </c>
      <c r="O3325" s="1">
        <v>1</v>
      </c>
      <c r="P3325" s="1">
        <v>874</v>
      </c>
      <c r="Q3325" s="1">
        <v>3793119</v>
      </c>
      <c r="R3325" s="1">
        <v>21646.276348770716</v>
      </c>
      <c r="S3325" s="1">
        <v>38.905063629150391</v>
      </c>
      <c r="T3325" s="1">
        <v>-216.45582231388846</v>
      </c>
      <c r="U3325" s="1">
        <v>47.18750814125206</v>
      </c>
      <c r="V3325" s="1">
        <v>110.79175567626953</v>
      </c>
      <c r="W3325" s="1">
        <v>-52.033946990966797</v>
      </c>
      <c r="X3325" s="1">
        <v>-0.24038290074736937</v>
      </c>
      <c r="Y3325" s="1">
        <v>1.050243875818291</v>
      </c>
      <c r="Z3325" s="1">
        <v>9.9558437264952673</v>
      </c>
      <c r="AA3325" s="1">
        <v>45.776786860628413</v>
      </c>
      <c r="AB3325" s="1">
        <v>38.231808704129769</v>
      </c>
      <c r="AC3325" s="1">
        <v>4.9581096717503454</v>
      </c>
      <c r="AD3325" s="1">
        <v>2.7207161177911898E-2</v>
      </c>
      <c r="AE3325" s="1">
        <v>0.8829409253967514</v>
      </c>
      <c r="AF3325" s="1">
        <v>7.826698819625749</v>
      </c>
      <c r="AG3325" s="1">
        <v>-0.93899760691097711</v>
      </c>
      <c r="AH3325" s="1">
        <v>2.2200515995608194</v>
      </c>
      <c r="AI3325" s="1">
        <v>10.127974220436119</v>
      </c>
      <c r="AJ3325" s="1">
        <v>1.1079175472259521</v>
      </c>
      <c r="AK3325" s="1">
        <v>0</v>
      </c>
      <c r="AL3325" s="1">
        <v>0</v>
      </c>
      <c r="AM3325" s="1">
        <v>-4.9664148536330819</v>
      </c>
    </row>
    <row r="3326" spans="5:39" x14ac:dyDescent="0.2">
      <c r="E3326" s="1" t="str">
        <f t="shared" si="51"/>
        <v>01-----1-1</v>
      </c>
      <c r="F3326" s="1">
        <v>0</v>
      </c>
      <c r="G3326" s="1">
        <v>1</v>
      </c>
      <c r="H3326" s="1" t="s">
        <v>87</v>
      </c>
      <c r="I3326" s="1" t="s">
        <v>87</v>
      </c>
      <c r="J3326" s="1" t="s">
        <v>87</v>
      </c>
      <c r="K3326" s="1" t="s">
        <v>87</v>
      </c>
      <c r="L3326" s="1" t="s">
        <v>87</v>
      </c>
      <c r="M3326" s="1">
        <v>1</v>
      </c>
      <c r="N3326" s="1" t="s">
        <v>87</v>
      </c>
      <c r="O3326" s="1">
        <v>1</v>
      </c>
      <c r="P3326" s="1">
        <v>295</v>
      </c>
      <c r="Q3326" s="1">
        <v>374121</v>
      </c>
      <c r="R3326" s="1">
        <v>27858.78367771117</v>
      </c>
      <c r="S3326" s="1">
        <v>32.302501678466797</v>
      </c>
      <c r="T3326" s="1">
        <v>-255.27884932220337</v>
      </c>
      <c r="U3326" s="1">
        <v>76.126188187523596</v>
      </c>
      <c r="V3326" s="1">
        <v>263.80181884765625</v>
      </c>
      <c r="W3326" s="1">
        <v>51.859809875488281</v>
      </c>
      <c r="X3326" s="1">
        <v>0.18615245545332076</v>
      </c>
      <c r="Y3326" s="1">
        <v>0</v>
      </c>
      <c r="Z3326" s="1">
        <v>2.207574554756349</v>
      </c>
      <c r="AA3326" s="1">
        <v>30.119667166504954</v>
      </c>
      <c r="AB3326" s="1">
        <v>59.961082109798703</v>
      </c>
      <c r="AC3326" s="1">
        <v>7.711676168939996</v>
      </c>
      <c r="AD3326" s="1">
        <v>0</v>
      </c>
      <c r="AE3326" s="1">
        <v>0</v>
      </c>
      <c r="AF3326" s="1">
        <v>2.207574554756349</v>
      </c>
      <c r="AG3326" s="1">
        <v>-52.93918831921394</v>
      </c>
      <c r="AH3326" s="1">
        <v>1.902320595750854</v>
      </c>
      <c r="AI3326" s="1">
        <v>2.0348256764712369</v>
      </c>
      <c r="AJ3326" s="1">
        <v>2.6380181312561035</v>
      </c>
      <c r="AK3326" s="1">
        <v>0</v>
      </c>
      <c r="AL3326" s="1">
        <v>0</v>
      </c>
      <c r="AM3326" s="1">
        <v>16.21269852921592</v>
      </c>
    </row>
    <row r="3327" spans="5:39" x14ac:dyDescent="0.2">
      <c r="E3327" s="1" t="str">
        <f t="shared" si="51"/>
        <v>10-----1-1</v>
      </c>
      <c r="F3327" s="1">
        <v>1</v>
      </c>
      <c r="G3327" s="1">
        <v>0</v>
      </c>
      <c r="H3327" s="1" t="s">
        <v>87</v>
      </c>
      <c r="I3327" s="1" t="s">
        <v>87</v>
      </c>
      <c r="J3327" s="1" t="s">
        <v>87</v>
      </c>
      <c r="K3327" s="1" t="s">
        <v>87</v>
      </c>
      <c r="L3327" s="1" t="s">
        <v>87</v>
      </c>
      <c r="M3327" s="1">
        <v>1</v>
      </c>
      <c r="N3327" s="1" t="s">
        <v>87</v>
      </c>
      <c r="O3327" s="1">
        <v>1</v>
      </c>
      <c r="P3327" s="1">
        <v>971</v>
      </c>
      <c r="Q3327" s="1">
        <v>2776434</v>
      </c>
      <c r="R3327" s="1">
        <v>45386.265505981035</v>
      </c>
      <c r="S3327" s="1">
        <v>53.919593811035156</v>
      </c>
      <c r="T3327" s="1">
        <v>-390.26761123545737</v>
      </c>
      <c r="U3327" s="1">
        <v>80.264446600897415</v>
      </c>
      <c r="V3327" s="1">
        <v>222.70210266113281</v>
      </c>
      <c r="W3327" s="1">
        <v>-77.350883483886719</v>
      </c>
      <c r="X3327" s="1">
        <v>-0.17042795352636661</v>
      </c>
      <c r="Y3327" s="1">
        <v>0.54296266361815193</v>
      </c>
      <c r="Z3327" s="1">
        <v>7.7938823685346019</v>
      </c>
      <c r="AA3327" s="1">
        <v>47.93821859262637</v>
      </c>
      <c r="AB3327" s="1">
        <v>38.612407138077117</v>
      </c>
      <c r="AC3327" s="1">
        <v>5.112529237143761</v>
      </c>
      <c r="AD3327" s="1">
        <v>0</v>
      </c>
      <c r="AE3327" s="1">
        <v>0.18253630376230806</v>
      </c>
      <c r="AF3327" s="1">
        <v>5.5873109175294635</v>
      </c>
      <c r="AG3327" s="1">
        <v>-2.2273507412843561</v>
      </c>
      <c r="AH3327" s="1">
        <v>6.772454916430509</v>
      </c>
      <c r="AI3327" s="1">
        <v>7.454984090932478</v>
      </c>
      <c r="AJ3327" s="1">
        <v>2.2270209789276123</v>
      </c>
      <c r="AK3327" s="1">
        <v>0</v>
      </c>
      <c r="AL3327" s="1">
        <v>0</v>
      </c>
      <c r="AM3327" s="1">
        <v>-2.0499135242024709</v>
      </c>
    </row>
    <row r="3328" spans="5:39" x14ac:dyDescent="0.2">
      <c r="E3328" s="1" t="str">
        <f t="shared" si="51"/>
        <v>11-----1-1</v>
      </c>
      <c r="F3328" s="1">
        <v>1</v>
      </c>
      <c r="G3328" s="1">
        <v>1</v>
      </c>
      <c r="H3328" s="1" t="s">
        <v>87</v>
      </c>
      <c r="I3328" s="1" t="s">
        <v>87</v>
      </c>
      <c r="J3328" s="1" t="s">
        <v>87</v>
      </c>
      <c r="K3328" s="1" t="s">
        <v>87</v>
      </c>
      <c r="L3328" s="1" t="s">
        <v>87</v>
      </c>
      <c r="M3328" s="1">
        <v>1</v>
      </c>
      <c r="N3328" s="1" t="s">
        <v>87</v>
      </c>
      <c r="O3328" s="1">
        <v>1</v>
      </c>
      <c r="P3328" s="1">
        <v>936</v>
      </c>
      <c r="Q3328" s="1">
        <v>1249216</v>
      </c>
      <c r="R3328" s="1">
        <v>57218.521452500041</v>
      </c>
      <c r="S3328" s="1">
        <v>55.939186096191406</v>
      </c>
      <c r="T3328" s="1">
        <v>-446.68983809201006</v>
      </c>
      <c r="U3328" s="1">
        <v>92.786637890407988</v>
      </c>
      <c r="V3328" s="1">
        <v>379.0623779296875</v>
      </c>
      <c r="W3328" s="1">
        <v>44.323532104492188</v>
      </c>
      <c r="X3328" s="1">
        <v>7.7463609648297835E-2</v>
      </c>
      <c r="Y3328" s="1">
        <v>6.3800015369639834E-2</v>
      </c>
      <c r="Z3328" s="1">
        <v>1.9263281930426763</v>
      </c>
      <c r="AA3328" s="1">
        <v>31.794341410932937</v>
      </c>
      <c r="AB3328" s="1">
        <v>59.304395716993696</v>
      </c>
      <c r="AC3328" s="1">
        <v>6.7915396536707817</v>
      </c>
      <c r="AD3328" s="1">
        <v>0.1195950099902659</v>
      </c>
      <c r="AE3328" s="1">
        <v>0</v>
      </c>
      <c r="AF3328" s="1">
        <v>1.4865323530918593</v>
      </c>
      <c r="AG3328" s="1">
        <v>-17.120036925167632</v>
      </c>
      <c r="AH3328" s="1">
        <v>10.002915095034618</v>
      </c>
      <c r="AI3328" s="1">
        <v>6.0726011941681701</v>
      </c>
      <c r="AJ3328" s="1">
        <v>3.7906239032745361</v>
      </c>
      <c r="AK3328" s="1">
        <v>0</v>
      </c>
      <c r="AL3328" s="1">
        <v>0</v>
      </c>
      <c r="AM3328" s="1">
        <v>20.20886356574691</v>
      </c>
    </row>
    <row r="3329" spans="5:39" x14ac:dyDescent="0.2">
      <c r="E3329" s="1" t="str">
        <f t="shared" si="51"/>
        <v>00-----1-2</v>
      </c>
      <c r="F3329" s="1">
        <v>0</v>
      </c>
      <c r="G3329" s="1">
        <v>0</v>
      </c>
      <c r="H3329" s="1" t="s">
        <v>87</v>
      </c>
      <c r="I3329" s="1" t="s">
        <v>87</v>
      </c>
      <c r="J3329" s="1" t="s">
        <v>87</v>
      </c>
      <c r="K3329" s="1" t="s">
        <v>87</v>
      </c>
      <c r="L3329" s="1" t="s">
        <v>87</v>
      </c>
      <c r="M3329" s="1">
        <v>1</v>
      </c>
      <c r="N3329" s="1" t="s">
        <v>87</v>
      </c>
      <c r="O3329" s="1">
        <v>2</v>
      </c>
      <c r="P3329" s="1">
        <v>2118</v>
      </c>
      <c r="Q3329" s="1">
        <v>9179077</v>
      </c>
      <c r="R3329" s="1">
        <v>23161.014377959451</v>
      </c>
      <c r="S3329" s="1">
        <v>41.541942596435547</v>
      </c>
      <c r="T3329" s="1">
        <v>-160.82309069181957</v>
      </c>
      <c r="U3329" s="1">
        <v>56.22663429538332</v>
      </c>
      <c r="V3329" s="1">
        <v>111.17818450927734</v>
      </c>
      <c r="W3329" s="1">
        <v>-1.0255293846130371</v>
      </c>
      <c r="X3329" s="1">
        <v>-4.4278258623635857E-3</v>
      </c>
      <c r="Y3329" s="1">
        <v>0.64043476266731392</v>
      </c>
      <c r="Z3329" s="1">
        <v>6.9936334557385234</v>
      </c>
      <c r="AA3329" s="1">
        <v>34.404069167302985</v>
      </c>
      <c r="AB3329" s="1">
        <v>45.695084592928026</v>
      </c>
      <c r="AC3329" s="1">
        <v>11.96471061306055</v>
      </c>
      <c r="AD3329" s="1">
        <v>0.30206740830259948</v>
      </c>
      <c r="AE3329" s="1">
        <v>0.41798320245052961</v>
      </c>
      <c r="AF3329" s="1">
        <v>5.8967148875644035</v>
      </c>
      <c r="AG3329" s="1">
        <v>-8.5893872688507518</v>
      </c>
      <c r="AH3329" s="1">
        <v>2.0743779191228611</v>
      </c>
      <c r="AI3329" s="1">
        <v>6.5296269091171668</v>
      </c>
      <c r="AJ3329" s="1">
        <v>1.1117818355560303</v>
      </c>
      <c r="AK3329" s="1">
        <v>0</v>
      </c>
      <c r="AL3329" s="1">
        <v>0</v>
      </c>
      <c r="AM3329" s="1">
        <v>-7.6218727972887184</v>
      </c>
    </row>
    <row r="3330" spans="5:39" x14ac:dyDescent="0.2">
      <c r="E3330" s="1" t="str">
        <f t="shared" si="51"/>
        <v>01-----1-2</v>
      </c>
      <c r="F3330" s="1">
        <v>0</v>
      </c>
      <c r="G3330" s="1">
        <v>1</v>
      </c>
      <c r="H3330" s="1" t="s">
        <v>87</v>
      </c>
      <c r="I3330" s="1" t="s">
        <v>87</v>
      </c>
      <c r="J3330" s="1" t="s">
        <v>87</v>
      </c>
      <c r="K3330" s="1" t="s">
        <v>87</v>
      </c>
      <c r="L3330" s="1" t="s">
        <v>87</v>
      </c>
      <c r="M3330" s="1">
        <v>1</v>
      </c>
      <c r="N3330" s="1" t="s">
        <v>87</v>
      </c>
      <c r="O3330" s="1">
        <v>2</v>
      </c>
      <c r="P3330" s="1">
        <v>651</v>
      </c>
      <c r="Q3330" s="1">
        <v>879085</v>
      </c>
      <c r="R3330" s="1">
        <v>30913.12412119767</v>
      </c>
      <c r="S3330" s="1">
        <v>36.452220916748047</v>
      </c>
      <c r="T3330" s="1">
        <v>-183.97980878997333</v>
      </c>
      <c r="U3330" s="1">
        <v>76.424809604023224</v>
      </c>
      <c r="V3330" s="1">
        <v>256.97720336914063</v>
      </c>
      <c r="W3330" s="1">
        <v>93.828842163085938</v>
      </c>
      <c r="X3330" s="1">
        <v>0.30352429536148323</v>
      </c>
      <c r="Y3330" s="1">
        <v>0.15618512430538573</v>
      </c>
      <c r="Z3330" s="1">
        <v>0.34137768247666606</v>
      </c>
      <c r="AA3330" s="1">
        <v>19.346707087483008</v>
      </c>
      <c r="AB3330" s="1">
        <v>68.417843553240019</v>
      </c>
      <c r="AC3330" s="1">
        <v>11.684421870467588</v>
      </c>
      <c r="AD3330" s="1">
        <v>5.3464682027335245E-2</v>
      </c>
      <c r="AE3330" s="1">
        <v>0.15618512430538573</v>
      </c>
      <c r="AF3330" s="1">
        <v>0.34137768247666606</v>
      </c>
      <c r="AG3330" s="1">
        <v>-71.704569563747583</v>
      </c>
      <c r="AH3330" s="1">
        <v>2.4871879097569423</v>
      </c>
      <c r="AI3330" s="1">
        <v>8.1056577684639457</v>
      </c>
      <c r="AJ3330" s="1">
        <v>2.5697720050811768</v>
      </c>
      <c r="AK3330" s="1">
        <v>0</v>
      </c>
      <c r="AL3330" s="1">
        <v>0</v>
      </c>
      <c r="AM3330" s="1">
        <v>5.5183693581950051</v>
      </c>
    </row>
    <row r="3331" spans="5:39" x14ac:dyDescent="0.2">
      <c r="E3331" s="1" t="str">
        <f t="shared" ref="E3331:E3394" si="52">CONCATENATE(F3331,G3331,H3331,I3331,J3331,K3331,L3331,M3331,N3331,O3331,)</f>
        <v>10-----1-2</v>
      </c>
      <c r="F3331" s="1">
        <v>1</v>
      </c>
      <c r="G3331" s="1">
        <v>0</v>
      </c>
      <c r="H3331" s="1" t="s">
        <v>87</v>
      </c>
      <c r="I3331" s="1" t="s">
        <v>87</v>
      </c>
      <c r="J3331" s="1" t="s">
        <v>87</v>
      </c>
      <c r="K3331" s="1" t="s">
        <v>87</v>
      </c>
      <c r="L3331" s="1" t="s">
        <v>87</v>
      </c>
      <c r="M3331" s="1">
        <v>1</v>
      </c>
      <c r="N3331" s="1" t="s">
        <v>87</v>
      </c>
      <c r="O3331" s="1">
        <v>2</v>
      </c>
      <c r="P3331" s="1">
        <v>2349</v>
      </c>
      <c r="Q3331" s="1">
        <v>6755900</v>
      </c>
      <c r="R3331" s="1">
        <v>47412.607242356848</v>
      </c>
      <c r="S3331" s="1">
        <v>56.089252471923828</v>
      </c>
      <c r="T3331" s="1">
        <v>-315.44670733037555</v>
      </c>
      <c r="U3331" s="1">
        <v>88.124393950335786</v>
      </c>
      <c r="V3331" s="1">
        <v>218.04071044921875</v>
      </c>
      <c r="W3331" s="1">
        <v>-3.132645845413208</v>
      </c>
      <c r="X3331" s="1">
        <v>-6.607200125907875E-3</v>
      </c>
      <c r="Y3331" s="1">
        <v>0.13910803889933243</v>
      </c>
      <c r="Z3331" s="1">
        <v>3.6520966858597665</v>
      </c>
      <c r="AA3331" s="1">
        <v>39.798620465074976</v>
      </c>
      <c r="AB3331" s="1">
        <v>47.809174203288975</v>
      </c>
      <c r="AC3331" s="1">
        <v>8.0493790612649683</v>
      </c>
      <c r="AD3331" s="1">
        <v>0.55162154561198362</v>
      </c>
      <c r="AE3331" s="1">
        <v>9.1756834766648421E-2</v>
      </c>
      <c r="AF3331" s="1">
        <v>2.6294350123595671</v>
      </c>
      <c r="AG3331" s="1">
        <v>-5.1989769755817985</v>
      </c>
      <c r="AH3331" s="1">
        <v>6.7609465820861789</v>
      </c>
      <c r="AI3331" s="1">
        <v>4.2584283800040916</v>
      </c>
      <c r="AJ3331" s="1">
        <v>2.1804070472717285</v>
      </c>
      <c r="AK3331" s="1">
        <v>0</v>
      </c>
      <c r="AL3331" s="1">
        <v>0</v>
      </c>
      <c r="AM3331" s="1">
        <v>0.3285643798499524</v>
      </c>
    </row>
    <row r="3332" spans="5:39" x14ac:dyDescent="0.2">
      <c r="E3332" s="1" t="str">
        <f t="shared" si="52"/>
        <v>11-----1-2</v>
      </c>
      <c r="F3332" s="1">
        <v>1</v>
      </c>
      <c r="G3332" s="1">
        <v>1</v>
      </c>
      <c r="H3332" s="1" t="s">
        <v>87</v>
      </c>
      <c r="I3332" s="1" t="s">
        <v>87</v>
      </c>
      <c r="J3332" s="1" t="s">
        <v>87</v>
      </c>
      <c r="K3332" s="1" t="s">
        <v>87</v>
      </c>
      <c r="L3332" s="1" t="s">
        <v>87</v>
      </c>
      <c r="M3332" s="1">
        <v>1</v>
      </c>
      <c r="N3332" s="1" t="s">
        <v>87</v>
      </c>
      <c r="O3332" s="1">
        <v>2</v>
      </c>
      <c r="P3332" s="1">
        <v>2366</v>
      </c>
      <c r="Q3332" s="1">
        <v>3306523</v>
      </c>
      <c r="R3332" s="1">
        <v>63232.931103547868</v>
      </c>
      <c r="S3332" s="1">
        <v>61.093231201171875</v>
      </c>
      <c r="T3332" s="1">
        <v>-374.86143030711605</v>
      </c>
      <c r="U3332" s="1">
        <v>98.134611151575186</v>
      </c>
      <c r="V3332" s="1">
        <v>385.9683837890625</v>
      </c>
      <c r="W3332" s="1">
        <v>104.10068511962891</v>
      </c>
      <c r="X3332" s="1">
        <v>0.16463049126911031</v>
      </c>
      <c r="Y3332" s="1">
        <v>0.24333718531520879</v>
      </c>
      <c r="Z3332" s="1">
        <v>1.1423782626039498</v>
      </c>
      <c r="AA3332" s="1">
        <v>25.037872109161196</v>
      </c>
      <c r="AB3332" s="1">
        <v>64.061402264554033</v>
      </c>
      <c r="AC3332" s="1">
        <v>9.4115782651443816</v>
      </c>
      <c r="AD3332" s="1">
        <v>0.10343191322122967</v>
      </c>
      <c r="AE3332" s="1">
        <v>0.18998809323267976</v>
      </c>
      <c r="AF3332" s="1">
        <v>0.41977630278089706</v>
      </c>
      <c r="AG3332" s="1">
        <v>-17.18082616377227</v>
      </c>
      <c r="AH3332" s="1">
        <v>10.669393189888234</v>
      </c>
      <c r="AI3332" s="1">
        <v>4.1952778537545825</v>
      </c>
      <c r="AJ3332" s="1">
        <v>3.8596837520599365</v>
      </c>
      <c r="AK3332" s="1">
        <v>0</v>
      </c>
      <c r="AL3332" s="1">
        <v>0</v>
      </c>
      <c r="AM3332" s="1">
        <v>-2.8247116481585066</v>
      </c>
    </row>
    <row r="3333" spans="5:39" x14ac:dyDescent="0.2">
      <c r="E3333" s="1" t="str">
        <f t="shared" si="52"/>
        <v>0---0--0-1</v>
      </c>
      <c r="F3333" s="1">
        <v>0</v>
      </c>
      <c r="G3333" s="1" t="s">
        <v>87</v>
      </c>
      <c r="H3333" s="1" t="s">
        <v>87</v>
      </c>
      <c r="I3333" s="1" t="s">
        <v>87</v>
      </c>
      <c r="J3333" s="1">
        <v>0</v>
      </c>
      <c r="K3333" s="1" t="s">
        <v>87</v>
      </c>
      <c r="L3333" s="1" t="s">
        <v>87</v>
      </c>
      <c r="M3333" s="1">
        <v>0</v>
      </c>
      <c r="N3333" s="1" t="s">
        <v>87</v>
      </c>
      <c r="O3333" s="1">
        <v>1</v>
      </c>
      <c r="P3333" s="1">
        <v>188</v>
      </c>
      <c r="Q3333" s="1">
        <v>702011</v>
      </c>
      <c r="R3333" s="1">
        <v>15916.304502771281</v>
      </c>
      <c r="S3333" s="1">
        <v>26.803976058959961</v>
      </c>
      <c r="T3333" s="1">
        <v>-122.39878548035907</v>
      </c>
      <c r="U3333" s="1">
        <v>44.294123900373137</v>
      </c>
      <c r="V3333" s="1">
        <v>109.72577667236328</v>
      </c>
      <c r="W3333" s="1">
        <v>33.802413940429688</v>
      </c>
      <c r="X3333" s="1">
        <v>0.21237601941169287</v>
      </c>
      <c r="Y3333" s="1">
        <v>0.24914139522030282</v>
      </c>
      <c r="Z3333" s="1">
        <v>5.1637367505637375</v>
      </c>
      <c r="AA3333" s="1">
        <v>25.629940271591185</v>
      </c>
      <c r="AB3333" s="1">
        <v>59.493369762012271</v>
      </c>
      <c r="AC3333" s="1">
        <v>9.4638118206124968</v>
      </c>
      <c r="AD3333" s="1">
        <v>0</v>
      </c>
      <c r="AE3333" s="1">
        <v>0.24914139522030282</v>
      </c>
      <c r="AF3333" s="1">
        <v>5.1637367505637375</v>
      </c>
      <c r="AG3333" s="1">
        <v>-9.1327120049226771</v>
      </c>
      <c r="AH3333" s="1">
        <v>0</v>
      </c>
      <c r="AI3333" s="1">
        <v>3.8915292209888115</v>
      </c>
      <c r="AJ3333" s="1">
        <v>1.0972577333450317</v>
      </c>
      <c r="AK3333" s="1">
        <v>0</v>
      </c>
      <c r="AL3333" s="1">
        <v>0</v>
      </c>
      <c r="AM3333" s="1">
        <v>7.4224851810753956</v>
      </c>
    </row>
    <row r="3334" spans="5:39" x14ac:dyDescent="0.2">
      <c r="E3334" s="1" t="str">
        <f t="shared" si="52"/>
        <v>0---1--0-1</v>
      </c>
      <c r="F3334" s="1">
        <v>0</v>
      </c>
      <c r="G3334" s="1" t="s">
        <v>87</v>
      </c>
      <c r="H3334" s="1" t="s">
        <v>87</v>
      </c>
      <c r="I3334" s="1" t="s">
        <v>87</v>
      </c>
      <c r="J3334" s="1">
        <v>1</v>
      </c>
      <c r="K3334" s="1" t="s">
        <v>87</v>
      </c>
      <c r="L3334" s="1" t="s">
        <v>87</v>
      </c>
      <c r="M3334" s="1">
        <v>0</v>
      </c>
      <c r="N3334" s="1" t="s">
        <v>87</v>
      </c>
      <c r="O3334" s="1">
        <v>1</v>
      </c>
      <c r="P3334" s="1">
        <v>342</v>
      </c>
      <c r="Q3334" s="1">
        <v>1143007</v>
      </c>
      <c r="R3334" s="1">
        <v>24318.165785176523</v>
      </c>
      <c r="S3334" s="1">
        <v>43.322463989257813</v>
      </c>
      <c r="T3334" s="1">
        <v>-300.80421977302058</v>
      </c>
      <c r="U3334" s="1">
        <v>53.407645460225687</v>
      </c>
      <c r="V3334" s="1">
        <v>129.61985778808594</v>
      </c>
      <c r="W3334" s="1">
        <v>-101.55672454833984</v>
      </c>
      <c r="X3334" s="1">
        <v>-0.41761671273022233</v>
      </c>
      <c r="Y3334" s="1">
        <v>0.21740899224589175</v>
      </c>
      <c r="Z3334" s="1">
        <v>24.840180331354052</v>
      </c>
      <c r="AA3334" s="1">
        <v>51.130483015414605</v>
      </c>
      <c r="AB3334" s="1">
        <v>21.558310666513851</v>
      </c>
      <c r="AC3334" s="1">
        <v>2.2536169944715998</v>
      </c>
      <c r="AD3334" s="1">
        <v>0</v>
      </c>
      <c r="AE3334" s="1">
        <v>5.2230651255854077E-2</v>
      </c>
      <c r="AF3334" s="1">
        <v>22.081404575824994</v>
      </c>
      <c r="AG3334" s="1">
        <v>-3.265742305253962</v>
      </c>
      <c r="AH3334" s="1">
        <v>4.6533445846793251</v>
      </c>
      <c r="AI3334" s="1">
        <v>16.835727774113924</v>
      </c>
      <c r="AJ3334" s="1">
        <v>1.2961984872817993</v>
      </c>
      <c r="AK3334" s="1">
        <v>0</v>
      </c>
      <c r="AL3334" s="1">
        <v>0</v>
      </c>
      <c r="AM3334" s="1">
        <v>-2.0033311657414763</v>
      </c>
    </row>
    <row r="3335" spans="5:39" x14ac:dyDescent="0.2">
      <c r="E3335" s="1" t="str">
        <f t="shared" si="52"/>
        <v>1---0--0-1</v>
      </c>
      <c r="F3335" s="1">
        <v>1</v>
      </c>
      <c r="G3335" s="1" t="s">
        <v>87</v>
      </c>
      <c r="H3335" s="1" t="s">
        <v>87</v>
      </c>
      <c r="I3335" s="1" t="s">
        <v>87</v>
      </c>
      <c r="J3335" s="1">
        <v>0</v>
      </c>
      <c r="K3335" s="1" t="s">
        <v>87</v>
      </c>
      <c r="L3335" s="1" t="s">
        <v>87</v>
      </c>
      <c r="M3335" s="1">
        <v>0</v>
      </c>
      <c r="N3335" s="1" t="s">
        <v>87</v>
      </c>
      <c r="O3335" s="1">
        <v>1</v>
      </c>
      <c r="P3335" s="1">
        <v>80</v>
      </c>
      <c r="Q3335" s="1">
        <v>130765</v>
      </c>
      <c r="R3335" s="1">
        <v>24984.836123108074</v>
      </c>
      <c r="S3335" s="1">
        <v>22.205949783325195</v>
      </c>
      <c r="T3335" s="1">
        <v>-158.31474594934056</v>
      </c>
      <c r="U3335" s="1">
        <v>80.73936714402744</v>
      </c>
      <c r="V3335" s="1">
        <v>256.63214111328125</v>
      </c>
      <c r="W3335" s="1">
        <v>180.63970947265625</v>
      </c>
      <c r="X3335" s="1">
        <v>0.72299737561850763</v>
      </c>
      <c r="Y3335" s="1">
        <v>0</v>
      </c>
      <c r="Z3335" s="1">
        <v>0</v>
      </c>
      <c r="AA3335" s="1">
        <v>5.4525293465376823</v>
      </c>
      <c r="AB3335" s="1">
        <v>66.062784384200668</v>
      </c>
      <c r="AC3335" s="1">
        <v>28.484686269261651</v>
      </c>
      <c r="AD3335" s="1">
        <v>0</v>
      </c>
      <c r="AE3335" s="1">
        <v>0</v>
      </c>
      <c r="AF3335" s="1">
        <v>0</v>
      </c>
      <c r="AG3335" s="1">
        <v>-18.281930513929236</v>
      </c>
      <c r="AH3335" s="1">
        <v>0.17610216801131801</v>
      </c>
      <c r="AI3335" s="1">
        <v>0</v>
      </c>
      <c r="AJ3335" s="1">
        <v>2.5663213729858398</v>
      </c>
      <c r="AK3335" s="1">
        <v>0</v>
      </c>
      <c r="AL3335" s="1">
        <v>1</v>
      </c>
      <c r="AM3335" s="1">
        <v>19.688786678861728</v>
      </c>
    </row>
    <row r="3336" spans="5:39" x14ac:dyDescent="0.2">
      <c r="E3336" s="1" t="str">
        <f t="shared" si="52"/>
        <v>1---1--0-1</v>
      </c>
      <c r="F3336" s="1">
        <v>1</v>
      </c>
      <c r="G3336" s="1" t="s">
        <v>87</v>
      </c>
      <c r="H3336" s="1" t="s">
        <v>87</v>
      </c>
      <c r="I3336" s="1" t="s">
        <v>87</v>
      </c>
      <c r="J3336" s="1">
        <v>1</v>
      </c>
      <c r="K3336" s="1" t="s">
        <v>87</v>
      </c>
      <c r="L3336" s="1" t="s">
        <v>87</v>
      </c>
      <c r="M3336" s="1">
        <v>0</v>
      </c>
      <c r="N3336" s="1" t="s">
        <v>87</v>
      </c>
      <c r="O3336" s="1">
        <v>1</v>
      </c>
      <c r="P3336" s="1">
        <v>961</v>
      </c>
      <c r="Q3336" s="1">
        <v>1816869</v>
      </c>
      <c r="R3336" s="1">
        <v>44653.916392793006</v>
      </c>
      <c r="S3336" s="1">
        <v>52.6373291015625</v>
      </c>
      <c r="T3336" s="1">
        <v>-445.17844413932676</v>
      </c>
      <c r="U3336" s="1">
        <v>85.990005233886549</v>
      </c>
      <c r="V3336" s="1">
        <v>258.3074951171875</v>
      </c>
      <c r="W3336" s="1">
        <v>-63.649219512939453</v>
      </c>
      <c r="X3336" s="1">
        <v>-0.14253894093646</v>
      </c>
      <c r="Y3336" s="1">
        <v>0.49436695766177974</v>
      </c>
      <c r="Z3336" s="1">
        <v>8.1248565526738581</v>
      </c>
      <c r="AA3336" s="1">
        <v>51.276068885538805</v>
      </c>
      <c r="AB3336" s="1">
        <v>36.892423174152903</v>
      </c>
      <c r="AC3336" s="1">
        <v>3.2122844299726614</v>
      </c>
      <c r="AD3336" s="1">
        <v>0</v>
      </c>
      <c r="AE3336" s="1">
        <v>0.34834652360737067</v>
      </c>
      <c r="AF3336" s="1">
        <v>7.0384821360263183</v>
      </c>
      <c r="AG3336" s="1">
        <v>-1.9746030309416476</v>
      </c>
      <c r="AH3336" s="1">
        <v>9.2429137006440687</v>
      </c>
      <c r="AI3336" s="1">
        <v>9.2870035947733367</v>
      </c>
      <c r="AJ3336" s="1">
        <v>2.5830750465393066</v>
      </c>
      <c r="AK3336" s="1">
        <v>0</v>
      </c>
      <c r="AL3336" s="1">
        <v>0</v>
      </c>
      <c r="AM3336" s="1">
        <v>20.676398472465511</v>
      </c>
    </row>
    <row r="3337" spans="5:39" x14ac:dyDescent="0.2">
      <c r="E3337" s="1" t="str">
        <f t="shared" si="52"/>
        <v>0---0--0-2</v>
      </c>
      <c r="F3337" s="1">
        <v>0</v>
      </c>
      <c r="G3337" s="1" t="s">
        <v>87</v>
      </c>
      <c r="H3337" s="1" t="s">
        <v>87</v>
      </c>
      <c r="I3337" s="1" t="s">
        <v>87</v>
      </c>
      <c r="J3337" s="1">
        <v>0</v>
      </c>
      <c r="K3337" s="1" t="s">
        <v>87</v>
      </c>
      <c r="L3337" s="1" t="s">
        <v>87</v>
      </c>
      <c r="M3337" s="1">
        <v>0</v>
      </c>
      <c r="N3337" s="1" t="s">
        <v>87</v>
      </c>
      <c r="O3337" s="1">
        <v>2</v>
      </c>
      <c r="P3337" s="1">
        <v>421</v>
      </c>
      <c r="Q3337" s="1">
        <v>1558119</v>
      </c>
      <c r="R3337" s="1">
        <v>14898.88782776295</v>
      </c>
      <c r="S3337" s="1">
        <v>22.714900970458984</v>
      </c>
      <c r="T3337" s="1">
        <v>-69.048677328489546</v>
      </c>
      <c r="U3337" s="1">
        <v>47.969371847136401</v>
      </c>
      <c r="V3337" s="1">
        <v>113.05535888671875</v>
      </c>
      <c r="W3337" s="1">
        <v>78.165748596191406</v>
      </c>
      <c r="X3337" s="1">
        <v>0.52464150008925803</v>
      </c>
      <c r="Y3337" s="1">
        <v>0</v>
      </c>
      <c r="Z3337" s="1">
        <v>0.67863879459784526</v>
      </c>
      <c r="AA3337" s="1">
        <v>10.284516137727607</v>
      </c>
      <c r="AB3337" s="1">
        <v>70.651150521879273</v>
      </c>
      <c r="AC3337" s="1">
        <v>17.319408851313668</v>
      </c>
      <c r="AD3337" s="1">
        <v>1.0662856944816153</v>
      </c>
      <c r="AE3337" s="1">
        <v>0</v>
      </c>
      <c r="AF3337" s="1">
        <v>0.67863879459784526</v>
      </c>
      <c r="AG3337" s="1">
        <v>-21.81749329014448</v>
      </c>
      <c r="AH3337" s="1">
        <v>0</v>
      </c>
      <c r="AI3337" s="1">
        <v>0.20937712219252375</v>
      </c>
      <c r="AJ3337" s="1">
        <v>1.1305536031723022</v>
      </c>
      <c r="AK3337" s="1">
        <v>0</v>
      </c>
      <c r="AL3337" s="1">
        <v>0</v>
      </c>
      <c r="AM3337" s="1">
        <v>7.7978130735032876</v>
      </c>
    </row>
    <row r="3338" spans="5:39" x14ac:dyDescent="0.2">
      <c r="E3338" s="1" t="str">
        <f t="shared" si="52"/>
        <v>0---1--0-2</v>
      </c>
      <c r="F3338" s="1">
        <v>0</v>
      </c>
      <c r="G3338" s="1" t="s">
        <v>87</v>
      </c>
      <c r="H3338" s="1" t="s">
        <v>87</v>
      </c>
      <c r="I3338" s="1" t="s">
        <v>87</v>
      </c>
      <c r="J3338" s="1">
        <v>1</v>
      </c>
      <c r="K3338" s="1" t="s">
        <v>87</v>
      </c>
      <c r="L3338" s="1" t="s">
        <v>87</v>
      </c>
      <c r="M3338" s="1">
        <v>0</v>
      </c>
      <c r="N3338" s="1" t="s">
        <v>87</v>
      </c>
      <c r="O3338" s="1">
        <v>2</v>
      </c>
      <c r="P3338" s="1">
        <v>879</v>
      </c>
      <c r="Q3338" s="1">
        <v>2662525</v>
      </c>
      <c r="R3338" s="1">
        <v>26013.10846622695</v>
      </c>
      <c r="S3338" s="1">
        <v>45.990589141845703</v>
      </c>
      <c r="T3338" s="1">
        <v>-250.29372595685513</v>
      </c>
      <c r="U3338" s="1">
        <v>66.050278014261522</v>
      </c>
      <c r="V3338" s="1">
        <v>128.80149841308594</v>
      </c>
      <c r="W3338" s="1">
        <v>-50.457237243652344</v>
      </c>
      <c r="X3338" s="1">
        <v>-0.19396850364561938</v>
      </c>
      <c r="Y3338" s="1">
        <v>0.69182448991089285</v>
      </c>
      <c r="Z3338" s="1">
        <v>10.196035717974478</v>
      </c>
      <c r="AA3338" s="1">
        <v>49.237885090280841</v>
      </c>
      <c r="AB3338" s="1">
        <v>32.052243640904784</v>
      </c>
      <c r="AC3338" s="1">
        <v>7.1574163622876776</v>
      </c>
      <c r="AD3338" s="1">
        <v>0.66459469864132725</v>
      </c>
      <c r="AE3338" s="1">
        <v>0.21284307189603854</v>
      </c>
      <c r="AF3338" s="1">
        <v>8.842132937718894</v>
      </c>
      <c r="AG3338" s="1">
        <v>-8.5893873354486274</v>
      </c>
      <c r="AH3338" s="1">
        <v>4.1445109513590337</v>
      </c>
      <c r="AI3338" s="1">
        <v>11.360772672461307</v>
      </c>
      <c r="AJ3338" s="1">
        <v>1.2880148887634277</v>
      </c>
      <c r="AK3338" s="1">
        <v>0</v>
      </c>
      <c r="AL3338" s="1">
        <v>0</v>
      </c>
      <c r="AM3338" s="1">
        <v>-1.931181658126212</v>
      </c>
    </row>
    <row r="3339" spans="5:39" x14ac:dyDescent="0.2">
      <c r="E3339" s="1" t="str">
        <f t="shared" si="52"/>
        <v>1---0--0-2</v>
      </c>
      <c r="F3339" s="1">
        <v>1</v>
      </c>
      <c r="G3339" s="1" t="s">
        <v>87</v>
      </c>
      <c r="H3339" s="1" t="s">
        <v>87</v>
      </c>
      <c r="I3339" s="1" t="s">
        <v>87</v>
      </c>
      <c r="J3339" s="1">
        <v>0</v>
      </c>
      <c r="K3339" s="1" t="s">
        <v>87</v>
      </c>
      <c r="L3339" s="1" t="s">
        <v>87</v>
      </c>
      <c r="M3339" s="1">
        <v>0</v>
      </c>
      <c r="N3339" s="1" t="s">
        <v>87</v>
      </c>
      <c r="O3339" s="1">
        <v>2</v>
      </c>
      <c r="P3339" s="1">
        <v>142</v>
      </c>
      <c r="Q3339" s="1">
        <v>238354</v>
      </c>
      <c r="R3339" s="1">
        <v>22325.906541849559</v>
      </c>
      <c r="S3339" s="1">
        <v>20.604789733886719</v>
      </c>
      <c r="T3339" s="1">
        <v>-68.637966981231656</v>
      </c>
      <c r="U3339" s="1">
        <v>77.133912317930964</v>
      </c>
      <c r="V3339" s="1">
        <v>240.24057006835938</v>
      </c>
      <c r="W3339" s="1">
        <v>187.04989624023438</v>
      </c>
      <c r="X3339" s="1">
        <v>0.83781545842097072</v>
      </c>
      <c r="Y3339" s="1">
        <v>0</v>
      </c>
      <c r="Z3339" s="1">
        <v>0</v>
      </c>
      <c r="AA3339" s="1">
        <v>0</v>
      </c>
      <c r="AB3339" s="1">
        <v>68.789279810701728</v>
      </c>
      <c r="AC3339" s="1">
        <v>26.436309019357761</v>
      </c>
      <c r="AD3339" s="1">
        <v>4.7744111699405085</v>
      </c>
      <c r="AE3339" s="1">
        <v>0</v>
      </c>
      <c r="AF3339" s="1">
        <v>0</v>
      </c>
      <c r="AG3339" s="1">
        <v>-71.562343274761247</v>
      </c>
      <c r="AH3339" s="1">
        <v>0.18089480352752629</v>
      </c>
      <c r="AI3339" s="1">
        <v>0</v>
      </c>
      <c r="AJ3339" s="1">
        <v>2.4024057388305664</v>
      </c>
      <c r="AK3339" s="1">
        <v>0</v>
      </c>
      <c r="AL3339" s="1">
        <v>0</v>
      </c>
      <c r="AM3339" s="1">
        <v>9.6948327223128388</v>
      </c>
    </row>
    <row r="3340" spans="5:39" x14ac:dyDescent="0.2">
      <c r="E3340" s="1" t="str">
        <f t="shared" si="52"/>
        <v>1---1--0-2</v>
      </c>
      <c r="F3340" s="1">
        <v>1</v>
      </c>
      <c r="G3340" s="1" t="s">
        <v>87</v>
      </c>
      <c r="H3340" s="1" t="s">
        <v>87</v>
      </c>
      <c r="I3340" s="1" t="s">
        <v>87</v>
      </c>
      <c r="J3340" s="1">
        <v>1</v>
      </c>
      <c r="K3340" s="1" t="s">
        <v>87</v>
      </c>
      <c r="L3340" s="1" t="s">
        <v>87</v>
      </c>
      <c r="M3340" s="1">
        <v>0</v>
      </c>
      <c r="N3340" s="1" t="s">
        <v>87</v>
      </c>
      <c r="O3340" s="1">
        <v>2</v>
      </c>
      <c r="P3340" s="1">
        <v>2311</v>
      </c>
      <c r="Q3340" s="1">
        <v>4554553</v>
      </c>
      <c r="R3340" s="1">
        <v>46856.83977862358</v>
      </c>
      <c r="S3340" s="1">
        <v>54.195289611816406</v>
      </c>
      <c r="T3340" s="1">
        <v>-379.16705619774996</v>
      </c>
      <c r="U3340" s="1">
        <v>92.786744883878612</v>
      </c>
      <c r="V3340" s="1">
        <v>274.50613403320313</v>
      </c>
      <c r="W3340" s="1">
        <v>20.948213577270508</v>
      </c>
      <c r="X3340" s="1">
        <v>4.470684253620371E-2</v>
      </c>
      <c r="Y3340" s="1">
        <v>0.57966171433288838</v>
      </c>
      <c r="Z3340" s="1">
        <v>2.5521275084514334</v>
      </c>
      <c r="AA3340" s="1">
        <v>39.481744970362627</v>
      </c>
      <c r="AB3340" s="1">
        <v>51.062464307693865</v>
      </c>
      <c r="AC3340" s="1">
        <v>6.3240014991591931</v>
      </c>
      <c r="AD3340" s="1">
        <v>0</v>
      </c>
      <c r="AE3340" s="1">
        <v>0.44360006349690079</v>
      </c>
      <c r="AF3340" s="1">
        <v>2.0392121905267104</v>
      </c>
      <c r="AG3340" s="1">
        <v>-6.8199007191045888</v>
      </c>
      <c r="AH3340" s="1">
        <v>10.110510124094311</v>
      </c>
      <c r="AI3340" s="1">
        <v>8.8795780401369466</v>
      </c>
      <c r="AJ3340" s="1">
        <v>2.7450613975524902</v>
      </c>
      <c r="AK3340" s="1">
        <v>0</v>
      </c>
      <c r="AL3340" s="1">
        <v>0</v>
      </c>
      <c r="AM3340" s="1">
        <v>20.652190327458722</v>
      </c>
    </row>
    <row r="3341" spans="5:39" x14ac:dyDescent="0.2">
      <c r="E3341" s="1" t="str">
        <f t="shared" si="52"/>
        <v>0---0--1-1</v>
      </c>
      <c r="F3341" s="1">
        <v>0</v>
      </c>
      <c r="G3341" s="1" t="s">
        <v>87</v>
      </c>
      <c r="H3341" s="1" t="s">
        <v>87</v>
      </c>
      <c r="I3341" s="1" t="s">
        <v>87</v>
      </c>
      <c r="J3341" s="1">
        <v>0</v>
      </c>
      <c r="K3341" s="1" t="s">
        <v>87</v>
      </c>
      <c r="L3341" s="1" t="s">
        <v>87</v>
      </c>
      <c r="M3341" s="1">
        <v>1</v>
      </c>
      <c r="N3341" s="1" t="s">
        <v>87</v>
      </c>
      <c r="O3341" s="1">
        <v>1</v>
      </c>
      <c r="P3341" s="1">
        <v>510</v>
      </c>
      <c r="Q3341" s="1">
        <v>1900502</v>
      </c>
      <c r="R3341" s="1">
        <v>16340.233318169408</v>
      </c>
      <c r="S3341" s="1">
        <v>25.175422668457031</v>
      </c>
      <c r="T3341" s="1">
        <v>-118.81516721124667</v>
      </c>
      <c r="U3341" s="1">
        <v>47.796259193132371</v>
      </c>
      <c r="V3341" s="1">
        <v>119.95983123779297</v>
      </c>
      <c r="W3341" s="1">
        <v>39.337184906005859</v>
      </c>
      <c r="X3341" s="1">
        <v>0.24073820820088998</v>
      </c>
      <c r="Y3341" s="1">
        <v>0</v>
      </c>
      <c r="Z3341" s="1">
        <v>3.0179394707293126</v>
      </c>
      <c r="AA3341" s="1">
        <v>22.013026032069423</v>
      </c>
      <c r="AB3341" s="1">
        <v>65.111691542550332</v>
      </c>
      <c r="AC3341" s="1">
        <v>9.803041512189937</v>
      </c>
      <c r="AD3341" s="1">
        <v>5.4301442460991882E-2</v>
      </c>
      <c r="AE3341" s="1">
        <v>0</v>
      </c>
      <c r="AF3341" s="1">
        <v>2.7192289195170543</v>
      </c>
      <c r="AG3341" s="1">
        <v>-11.739344599062601</v>
      </c>
      <c r="AH3341" s="1">
        <v>0</v>
      </c>
      <c r="AI3341" s="1">
        <v>1.7158059192512665</v>
      </c>
      <c r="AJ3341" s="1">
        <v>1.1995983123779297</v>
      </c>
      <c r="AK3341" s="1">
        <v>0</v>
      </c>
      <c r="AL3341" s="1">
        <v>0</v>
      </c>
      <c r="AM3341" s="1">
        <v>0.41980300552363209</v>
      </c>
    </row>
    <row r="3342" spans="5:39" x14ac:dyDescent="0.2">
      <c r="E3342" s="1" t="str">
        <f t="shared" si="52"/>
        <v>0---1--1-1</v>
      </c>
      <c r="F3342" s="1">
        <v>0</v>
      </c>
      <c r="G3342" s="1" t="s">
        <v>87</v>
      </c>
      <c r="H3342" s="1" t="s">
        <v>87</v>
      </c>
      <c r="I3342" s="1" t="s">
        <v>87</v>
      </c>
      <c r="J3342" s="1">
        <v>1</v>
      </c>
      <c r="K3342" s="1" t="s">
        <v>87</v>
      </c>
      <c r="L3342" s="1" t="s">
        <v>87</v>
      </c>
      <c r="M3342" s="1">
        <v>1</v>
      </c>
      <c r="N3342" s="1" t="s">
        <v>87</v>
      </c>
      <c r="O3342" s="1">
        <v>1</v>
      </c>
      <c r="P3342" s="1">
        <v>659</v>
      </c>
      <c r="Q3342" s="1">
        <v>2266738</v>
      </c>
      <c r="R3342" s="1">
        <v>27120.387095647686</v>
      </c>
      <c r="S3342" s="1">
        <v>49.326671600341797</v>
      </c>
      <c r="T3342" s="1">
        <v>-304.72838402647221</v>
      </c>
      <c r="U3342" s="1">
        <v>51.453389476452848</v>
      </c>
      <c r="V3342" s="1">
        <v>128.35899353027344</v>
      </c>
      <c r="W3342" s="1">
        <v>-111.49480438232422</v>
      </c>
      <c r="X3342" s="1">
        <v>-0.41111066737029367</v>
      </c>
      <c r="Y3342" s="1">
        <v>1.7574593976013106</v>
      </c>
      <c r="Z3342" s="1">
        <v>14.493955631396304</v>
      </c>
      <c r="AA3342" s="1">
        <v>63.116866616256488</v>
      </c>
      <c r="AB3342" s="1">
        <v>19.281275559857381</v>
      </c>
      <c r="AC3342" s="1">
        <v>1.3504427948885138</v>
      </c>
      <c r="AD3342" s="1">
        <v>0</v>
      </c>
      <c r="AE3342" s="1">
        <v>1.4774976199278433</v>
      </c>
      <c r="AF3342" s="1">
        <v>11.181530463600115</v>
      </c>
      <c r="AG3342" s="1">
        <v>-0.46619450479625257</v>
      </c>
      <c r="AH3342" s="1">
        <v>4.0289693766449588</v>
      </c>
      <c r="AI3342" s="1">
        <v>15.845232171871929</v>
      </c>
      <c r="AJ3342" s="1">
        <v>1.2835898399353027</v>
      </c>
      <c r="AK3342" s="1">
        <v>0</v>
      </c>
      <c r="AL3342" s="1">
        <v>0</v>
      </c>
      <c r="AM3342" s="1">
        <v>-5.9868092423353581</v>
      </c>
    </row>
    <row r="3343" spans="5:39" x14ac:dyDescent="0.2">
      <c r="E3343" s="1" t="str">
        <f t="shared" si="52"/>
        <v>1---0--1-1</v>
      </c>
      <c r="F3343" s="1">
        <v>1</v>
      </c>
      <c r="G3343" s="1" t="s">
        <v>87</v>
      </c>
      <c r="H3343" s="1" t="s">
        <v>87</v>
      </c>
      <c r="I3343" s="1" t="s">
        <v>87</v>
      </c>
      <c r="J3343" s="1">
        <v>0</v>
      </c>
      <c r="K3343" s="1" t="s">
        <v>87</v>
      </c>
      <c r="L3343" s="1" t="s">
        <v>87</v>
      </c>
      <c r="M3343" s="1">
        <v>1</v>
      </c>
      <c r="N3343" s="1" t="s">
        <v>87</v>
      </c>
      <c r="O3343" s="1">
        <v>1</v>
      </c>
      <c r="P3343" s="1">
        <v>238</v>
      </c>
      <c r="Q3343" s="1">
        <v>416556</v>
      </c>
      <c r="R3343" s="1">
        <v>29753.400109881382</v>
      </c>
      <c r="S3343" s="1">
        <v>30.552240371704102</v>
      </c>
      <c r="T3343" s="1">
        <v>-141.43691589269352</v>
      </c>
      <c r="U3343" s="1">
        <v>78.254634713431543</v>
      </c>
      <c r="V3343" s="1">
        <v>246.90054321289063</v>
      </c>
      <c r="W3343" s="1">
        <v>153.90202331542969</v>
      </c>
      <c r="X3343" s="1">
        <v>0.51725860825001102</v>
      </c>
      <c r="Y3343" s="1">
        <v>0</v>
      </c>
      <c r="Z3343" s="1">
        <v>2.4131209249176582</v>
      </c>
      <c r="AA3343" s="1">
        <v>6.7141032658274034</v>
      </c>
      <c r="AB3343" s="1">
        <v>60.122768607342117</v>
      </c>
      <c r="AC3343" s="1">
        <v>30.750007201912826</v>
      </c>
      <c r="AD3343" s="1">
        <v>0</v>
      </c>
      <c r="AE3343" s="1">
        <v>0</v>
      </c>
      <c r="AF3343" s="1">
        <v>1.5066401636274593</v>
      </c>
      <c r="AG3343" s="1">
        <v>-29.720463842251085</v>
      </c>
      <c r="AH3343" s="1">
        <v>2.679111572033532E-2</v>
      </c>
      <c r="AI3343" s="1">
        <v>0.60030053068554412</v>
      </c>
      <c r="AJ3343" s="1">
        <v>2.4690053462982178</v>
      </c>
      <c r="AK3343" s="1">
        <v>0</v>
      </c>
      <c r="AL3343" s="1">
        <v>0</v>
      </c>
      <c r="AM3343" s="1">
        <v>-0.72285343629845011</v>
      </c>
    </row>
    <row r="3344" spans="5:39" x14ac:dyDescent="0.2">
      <c r="E3344" s="1" t="str">
        <f t="shared" si="52"/>
        <v>1---1--1-1</v>
      </c>
      <c r="F3344" s="1">
        <v>1</v>
      </c>
      <c r="G3344" s="1" t="s">
        <v>87</v>
      </c>
      <c r="H3344" s="1" t="s">
        <v>87</v>
      </c>
      <c r="I3344" s="1" t="s">
        <v>87</v>
      </c>
      <c r="J3344" s="1">
        <v>1</v>
      </c>
      <c r="K3344" s="1" t="s">
        <v>87</v>
      </c>
      <c r="L3344" s="1" t="s">
        <v>87</v>
      </c>
      <c r="M3344" s="1">
        <v>1</v>
      </c>
      <c r="N3344" s="1" t="s">
        <v>87</v>
      </c>
      <c r="O3344" s="1">
        <v>1</v>
      </c>
      <c r="P3344" s="1">
        <v>1669</v>
      </c>
      <c r="Q3344" s="1">
        <v>3609094</v>
      </c>
      <c r="R3344" s="1">
        <v>51286.086159703125</v>
      </c>
      <c r="S3344" s="1">
        <v>57.315658569335938</v>
      </c>
      <c r="T3344" s="1">
        <v>-438.51669193937835</v>
      </c>
      <c r="U3344" s="1">
        <v>84.830723044379283</v>
      </c>
      <c r="V3344" s="1">
        <v>274.0301513671875</v>
      </c>
      <c r="W3344" s="1">
        <v>-61.926559448242188</v>
      </c>
      <c r="X3344" s="1">
        <v>-0.120747290513464</v>
      </c>
      <c r="Y3344" s="1">
        <v>0.43977796089544913</v>
      </c>
      <c r="Z3344" s="1">
        <v>6.38398445704102</v>
      </c>
      <c r="AA3344" s="1">
        <v>47.108360159087013</v>
      </c>
      <c r="AB3344" s="1">
        <v>43.291834460393666</v>
      </c>
      <c r="AC3344" s="1">
        <v>2.7346475320398969</v>
      </c>
      <c r="AD3344" s="1">
        <v>4.1395430542956205E-2</v>
      </c>
      <c r="AE3344" s="1">
        <v>0.14042305354196927</v>
      </c>
      <c r="AF3344" s="1">
        <v>4.6388927525855523</v>
      </c>
      <c r="AG3344" s="1">
        <v>-4.2089448012083004</v>
      </c>
      <c r="AH3344" s="1">
        <v>8.6691883549731834</v>
      </c>
      <c r="AI3344" s="1">
        <v>7.7676566709090302</v>
      </c>
      <c r="AJ3344" s="1">
        <v>2.7403016090393066</v>
      </c>
      <c r="AK3344" s="1">
        <v>0</v>
      </c>
      <c r="AL3344" s="1">
        <v>0</v>
      </c>
      <c r="AM3344" s="1">
        <v>5.5013515964126407</v>
      </c>
    </row>
    <row r="3345" spans="5:39" x14ac:dyDescent="0.2">
      <c r="E3345" s="1" t="str">
        <f t="shared" si="52"/>
        <v>0---0--1-2</v>
      </c>
      <c r="F3345" s="1">
        <v>0</v>
      </c>
      <c r="G3345" s="1" t="s">
        <v>87</v>
      </c>
      <c r="H3345" s="1" t="s">
        <v>87</v>
      </c>
      <c r="I3345" s="1" t="s">
        <v>87</v>
      </c>
      <c r="J3345" s="1">
        <v>0</v>
      </c>
      <c r="K3345" s="1" t="s">
        <v>87</v>
      </c>
      <c r="L3345" s="1" t="s">
        <v>87</v>
      </c>
      <c r="M3345" s="1">
        <v>1</v>
      </c>
      <c r="N3345" s="1" t="s">
        <v>87</v>
      </c>
      <c r="O3345" s="1">
        <v>2</v>
      </c>
      <c r="P3345" s="1">
        <v>1101</v>
      </c>
      <c r="Q3345" s="1">
        <v>4062851</v>
      </c>
      <c r="R3345" s="1">
        <v>17863.795605967021</v>
      </c>
      <c r="S3345" s="1">
        <v>29.069101333618164</v>
      </c>
      <c r="T3345" s="1">
        <v>-58.092413295451706</v>
      </c>
      <c r="U3345" s="1">
        <v>51.706495280852437</v>
      </c>
      <c r="V3345" s="1">
        <v>119.32539367675781</v>
      </c>
      <c r="W3345" s="1">
        <v>87.747871398925781</v>
      </c>
      <c r="X3345" s="1">
        <v>0.49120507944915953</v>
      </c>
      <c r="Y3345" s="1">
        <v>0</v>
      </c>
      <c r="Z3345" s="1">
        <v>1.4590000962378389</v>
      </c>
      <c r="AA3345" s="1">
        <v>9.0088216378104935</v>
      </c>
      <c r="AB3345" s="1">
        <v>68.635472972058281</v>
      </c>
      <c r="AC3345" s="1">
        <v>20.527161837832598</v>
      </c>
      <c r="AD3345" s="1">
        <v>0.36954345606078098</v>
      </c>
      <c r="AE3345" s="1">
        <v>0</v>
      </c>
      <c r="AF3345" s="1">
        <v>1.0893089606288786</v>
      </c>
      <c r="AG3345" s="1">
        <v>-27.092231255937644</v>
      </c>
      <c r="AH3345" s="1">
        <v>0</v>
      </c>
      <c r="AI3345" s="1">
        <v>0.78425287613166439</v>
      </c>
      <c r="AJ3345" s="1">
        <v>1.1932539939880371</v>
      </c>
      <c r="AK3345" s="1">
        <v>0</v>
      </c>
      <c r="AL3345" s="1">
        <v>0</v>
      </c>
      <c r="AM3345" s="1">
        <v>1.1163693264914942</v>
      </c>
    </row>
    <row r="3346" spans="5:39" x14ac:dyDescent="0.2">
      <c r="E3346" s="1" t="str">
        <f t="shared" si="52"/>
        <v>0---1--1-2</v>
      </c>
      <c r="F3346" s="1">
        <v>0</v>
      </c>
      <c r="G3346" s="1" t="s">
        <v>87</v>
      </c>
      <c r="H3346" s="1" t="s">
        <v>87</v>
      </c>
      <c r="I3346" s="1" t="s">
        <v>87</v>
      </c>
      <c r="J3346" s="1">
        <v>1</v>
      </c>
      <c r="K3346" s="1" t="s">
        <v>87</v>
      </c>
      <c r="L3346" s="1" t="s">
        <v>87</v>
      </c>
      <c r="M3346" s="1">
        <v>1</v>
      </c>
      <c r="N3346" s="1" t="s">
        <v>87</v>
      </c>
      <c r="O3346" s="1">
        <v>2</v>
      </c>
      <c r="P3346" s="1">
        <v>1668</v>
      </c>
      <c r="Q3346" s="1">
        <v>5995311</v>
      </c>
      <c r="R3346" s="1">
        <v>27887.470433140421</v>
      </c>
      <c r="S3346" s="1">
        <v>49.248130798339844</v>
      </c>
      <c r="T3346" s="1">
        <v>-233.83617690533308</v>
      </c>
      <c r="U3346" s="1">
        <v>62.251436721232729</v>
      </c>
      <c r="V3346" s="1">
        <v>127.03537750244141</v>
      </c>
      <c r="W3346" s="1">
        <v>-47.276348114013672</v>
      </c>
      <c r="X3346" s="1">
        <v>-0.16952540829171886</v>
      </c>
      <c r="Y3346" s="1">
        <v>1.003434183814651</v>
      </c>
      <c r="Z3346" s="1">
        <v>9.7688843831454282</v>
      </c>
      <c r="AA3346" s="1">
        <v>49.405860680121513</v>
      </c>
      <c r="AB3346" s="1">
        <v>33.480848616527147</v>
      </c>
      <c r="AC3346" s="1">
        <v>6.1210836268543867</v>
      </c>
      <c r="AD3346" s="1">
        <v>0.21988850953686973</v>
      </c>
      <c r="AE3346" s="1">
        <v>0.66285135166465925</v>
      </c>
      <c r="AF3346" s="1">
        <v>8.3399843644474814</v>
      </c>
      <c r="AG3346" s="1">
        <v>-5.3050411698244755</v>
      </c>
      <c r="AH3346" s="1">
        <v>3.5406543931377699</v>
      </c>
      <c r="AI3346" s="1">
        <v>10.654194212344308</v>
      </c>
      <c r="AJ3346" s="1">
        <v>1.2703537940979004</v>
      </c>
      <c r="AK3346" s="1">
        <v>0</v>
      </c>
      <c r="AL3346" s="1">
        <v>0</v>
      </c>
      <c r="AM3346" s="1">
        <v>-11.616792489626482</v>
      </c>
    </row>
    <row r="3347" spans="5:39" x14ac:dyDescent="0.2">
      <c r="E3347" s="1" t="str">
        <f t="shared" si="52"/>
        <v>1---0--1-2</v>
      </c>
      <c r="F3347" s="1">
        <v>1</v>
      </c>
      <c r="G3347" s="1" t="s">
        <v>87</v>
      </c>
      <c r="H3347" s="1" t="s">
        <v>87</v>
      </c>
      <c r="I3347" s="1" t="s">
        <v>87</v>
      </c>
      <c r="J3347" s="1">
        <v>0</v>
      </c>
      <c r="K3347" s="1" t="s">
        <v>87</v>
      </c>
      <c r="L3347" s="1" t="s">
        <v>87</v>
      </c>
      <c r="M3347" s="1">
        <v>1</v>
      </c>
      <c r="N3347" s="1" t="s">
        <v>87</v>
      </c>
      <c r="O3347" s="1">
        <v>2</v>
      </c>
      <c r="P3347" s="1">
        <v>463</v>
      </c>
      <c r="Q3347" s="1">
        <v>803677</v>
      </c>
      <c r="R3347" s="1">
        <v>31076.299873922348</v>
      </c>
      <c r="S3347" s="1">
        <v>33.717811584472656</v>
      </c>
      <c r="T3347" s="1">
        <v>-56.473714891934122</v>
      </c>
      <c r="U3347" s="1">
        <v>75.625283243667226</v>
      </c>
      <c r="V3347" s="1">
        <v>248.89625549316406</v>
      </c>
      <c r="W3347" s="1">
        <v>225.30705261230469</v>
      </c>
      <c r="X3347" s="1">
        <v>0.72501248065691026</v>
      </c>
      <c r="Y3347" s="1">
        <v>0</v>
      </c>
      <c r="Z3347" s="1">
        <v>0</v>
      </c>
      <c r="AA3347" s="1">
        <v>1.9872411428969599</v>
      </c>
      <c r="AB3347" s="1">
        <v>62.431424564843837</v>
      </c>
      <c r="AC3347" s="1">
        <v>32.803601446849918</v>
      </c>
      <c r="AD3347" s="1">
        <v>2.7777328454092873</v>
      </c>
      <c r="AE3347" s="1">
        <v>0</v>
      </c>
      <c r="AF3347" s="1">
        <v>0</v>
      </c>
      <c r="AG3347" s="1">
        <v>-49.42567681678095</v>
      </c>
      <c r="AH3347" s="1">
        <v>0</v>
      </c>
      <c r="AI3347" s="1">
        <v>0</v>
      </c>
      <c r="AJ3347" s="1">
        <v>2.4889626502990723</v>
      </c>
      <c r="AK3347" s="1">
        <v>0</v>
      </c>
      <c r="AL3347" s="1">
        <v>0</v>
      </c>
      <c r="AM3347" s="1">
        <v>6.6849059736360825</v>
      </c>
    </row>
    <row r="3348" spans="5:39" x14ac:dyDescent="0.2">
      <c r="E3348" s="1" t="str">
        <f t="shared" si="52"/>
        <v>1---1--1-2</v>
      </c>
      <c r="F3348" s="1">
        <v>1</v>
      </c>
      <c r="G3348" s="1" t="s">
        <v>87</v>
      </c>
      <c r="H3348" s="1" t="s">
        <v>87</v>
      </c>
      <c r="I3348" s="1" t="s">
        <v>87</v>
      </c>
      <c r="J3348" s="1">
        <v>1</v>
      </c>
      <c r="K3348" s="1" t="s">
        <v>87</v>
      </c>
      <c r="L3348" s="1" t="s">
        <v>87</v>
      </c>
      <c r="M3348" s="1">
        <v>1</v>
      </c>
      <c r="N3348" s="1" t="s">
        <v>87</v>
      </c>
      <c r="O3348" s="1">
        <v>2</v>
      </c>
      <c r="P3348" s="1">
        <v>4252</v>
      </c>
      <c r="Q3348" s="1">
        <v>9258746</v>
      </c>
      <c r="R3348" s="1">
        <v>54480.451981959552</v>
      </c>
      <c r="S3348" s="1">
        <v>59.818180084228516</v>
      </c>
      <c r="T3348" s="1">
        <v>-359.14450244271262</v>
      </c>
      <c r="U3348" s="1">
        <v>92.78423246478448</v>
      </c>
      <c r="V3348" s="1">
        <v>275.33343505859375</v>
      </c>
      <c r="W3348" s="1">
        <v>15.333972930908203</v>
      </c>
      <c r="X3348" s="1">
        <v>2.814582547146605E-2</v>
      </c>
      <c r="Y3348" s="1">
        <v>0.18840564370164167</v>
      </c>
      <c r="Z3348" s="1">
        <v>3.0728243327984157</v>
      </c>
      <c r="AA3348" s="1">
        <v>37.809299445086843</v>
      </c>
      <c r="AB3348" s="1">
        <v>52.34399993260427</v>
      </c>
      <c r="AC3348" s="1">
        <v>6.3871392519030108</v>
      </c>
      <c r="AD3348" s="1">
        <v>0.19833139390582699</v>
      </c>
      <c r="AE3348" s="1">
        <v>0.13480227235956144</v>
      </c>
      <c r="AF3348" s="1">
        <v>2.0685522639890976</v>
      </c>
      <c r="AG3348" s="1">
        <v>-5.6390240905964593</v>
      </c>
      <c r="AH3348" s="1">
        <v>8.7436109590137612</v>
      </c>
      <c r="AI3348" s="1">
        <v>4.6055155857283303</v>
      </c>
      <c r="AJ3348" s="1">
        <v>2.7533342838287354</v>
      </c>
      <c r="AK3348" s="1">
        <v>0</v>
      </c>
      <c r="AL3348" s="1">
        <v>0</v>
      </c>
      <c r="AM3348" s="1">
        <v>-1.349289754503431</v>
      </c>
    </row>
    <row r="3349" spans="5:39" x14ac:dyDescent="0.2">
      <c r="E3349" s="1" t="str">
        <f t="shared" si="52"/>
        <v>0----0-0-1</v>
      </c>
      <c r="F3349" s="1">
        <v>0</v>
      </c>
      <c r="G3349" s="1" t="s">
        <v>87</v>
      </c>
      <c r="H3349" s="1" t="s">
        <v>87</v>
      </c>
      <c r="I3349" s="1" t="s">
        <v>87</v>
      </c>
      <c r="J3349" s="1" t="s">
        <v>87</v>
      </c>
      <c r="K3349" s="1">
        <v>0</v>
      </c>
      <c r="L3349" s="1" t="s">
        <v>87</v>
      </c>
      <c r="M3349" s="1">
        <v>0</v>
      </c>
      <c r="N3349" s="1" t="s">
        <v>87</v>
      </c>
      <c r="O3349" s="1">
        <v>1</v>
      </c>
      <c r="P3349" s="1">
        <v>462</v>
      </c>
      <c r="Q3349" s="1">
        <v>1644143</v>
      </c>
      <c r="R3349" s="1">
        <v>19746.128778278107</v>
      </c>
      <c r="S3349" s="1">
        <v>33.957977294921875</v>
      </c>
      <c r="T3349" s="1">
        <v>-225.85048108606162</v>
      </c>
      <c r="U3349" s="1">
        <v>50.116879961121299</v>
      </c>
      <c r="V3349" s="1">
        <v>121.59696197509766</v>
      </c>
      <c r="W3349" s="1">
        <v>-39.988739013671875</v>
      </c>
      <c r="X3349" s="1">
        <v>-0.20251432299814545</v>
      </c>
      <c r="Y3349" s="1">
        <v>0.10637760827373287</v>
      </c>
      <c r="Z3349" s="1">
        <v>16.920608487217962</v>
      </c>
      <c r="AA3349" s="1">
        <v>41.811995671909315</v>
      </c>
      <c r="AB3349" s="1">
        <v>36.834691386333184</v>
      </c>
      <c r="AC3349" s="1">
        <v>4.3263268462658049</v>
      </c>
      <c r="AD3349" s="1">
        <v>0</v>
      </c>
      <c r="AE3349" s="1">
        <v>0.10637760827373287</v>
      </c>
      <c r="AF3349" s="1">
        <v>15.907253809431419</v>
      </c>
      <c r="AG3349" s="1">
        <v>-5.7301411363665586</v>
      </c>
      <c r="AH3349" s="1">
        <v>2.6485058871368987</v>
      </c>
      <c r="AI3349" s="1">
        <v>11.036620156787842</v>
      </c>
      <c r="AJ3349" s="1">
        <v>1.2159696817398071</v>
      </c>
      <c r="AK3349" s="1">
        <v>0</v>
      </c>
      <c r="AL3349" s="1">
        <v>0</v>
      </c>
      <c r="AM3349" s="1">
        <v>6.1929104367062102</v>
      </c>
    </row>
    <row r="3350" spans="5:39" x14ac:dyDescent="0.2">
      <c r="E3350" s="1" t="str">
        <f t="shared" si="52"/>
        <v>0----1-0-1</v>
      </c>
      <c r="F3350" s="1">
        <v>0</v>
      </c>
      <c r="G3350" s="1" t="s">
        <v>87</v>
      </c>
      <c r="H3350" s="1" t="s">
        <v>87</v>
      </c>
      <c r="I3350" s="1" t="s">
        <v>87</v>
      </c>
      <c r="J3350" s="1" t="s">
        <v>87</v>
      </c>
      <c r="K3350" s="1">
        <v>1</v>
      </c>
      <c r="L3350" s="1" t="s">
        <v>87</v>
      </c>
      <c r="M3350" s="1">
        <v>0</v>
      </c>
      <c r="N3350" s="1" t="s">
        <v>87</v>
      </c>
      <c r="O3350" s="1">
        <v>1</v>
      </c>
      <c r="P3350" s="1">
        <v>68</v>
      </c>
      <c r="Q3350" s="1">
        <v>200875</v>
      </c>
      <c r="R3350" s="1">
        <v>32377.324963324023</v>
      </c>
      <c r="S3350" s="1">
        <v>62.241657257080078</v>
      </c>
      <c r="T3350" s="1">
        <v>-290.80838879737502</v>
      </c>
      <c r="U3350" s="1">
        <v>48.492632025205644</v>
      </c>
      <c r="V3350" s="1">
        <v>125.76129150390625</v>
      </c>
      <c r="W3350" s="1">
        <v>-132.43643188476563</v>
      </c>
      <c r="X3350" s="1">
        <v>-0.40904068521653753</v>
      </c>
      <c r="Y3350" s="1">
        <v>1.2370877411325452</v>
      </c>
      <c r="Z3350" s="1">
        <v>20.896577473553204</v>
      </c>
      <c r="AA3350" s="1">
        <v>38.283011823273178</v>
      </c>
      <c r="AB3350" s="1">
        <v>29.096701929060359</v>
      </c>
      <c r="AC3350" s="1">
        <v>10.486621032980709</v>
      </c>
      <c r="AD3350" s="1">
        <v>0</v>
      </c>
      <c r="AE3350" s="1">
        <v>0.29719975108898572</v>
      </c>
      <c r="AF3350" s="1">
        <v>13.492968263845675</v>
      </c>
      <c r="AG3350" s="1">
        <v>-3.5985511112295754</v>
      </c>
      <c r="AH3350" s="1">
        <v>4.8004132864001976</v>
      </c>
      <c r="AI3350" s="1">
        <v>19.063941463201402</v>
      </c>
      <c r="AJ3350" s="1">
        <v>1.257612943649292</v>
      </c>
      <c r="AK3350" s="1">
        <v>0</v>
      </c>
      <c r="AL3350" s="1">
        <v>1</v>
      </c>
      <c r="AM3350" s="1">
        <v>-36.147781682370663</v>
      </c>
    </row>
    <row r="3351" spans="5:39" x14ac:dyDescent="0.2">
      <c r="E3351" s="1" t="str">
        <f t="shared" si="52"/>
        <v>1----0-0-1</v>
      </c>
      <c r="F3351" s="1">
        <v>1</v>
      </c>
      <c r="G3351" s="1" t="s">
        <v>87</v>
      </c>
      <c r="H3351" s="1" t="s">
        <v>87</v>
      </c>
      <c r="I3351" s="1" t="s">
        <v>87</v>
      </c>
      <c r="J3351" s="1" t="s">
        <v>87</v>
      </c>
      <c r="K3351" s="1">
        <v>0</v>
      </c>
      <c r="L3351" s="1" t="s">
        <v>87</v>
      </c>
      <c r="M3351" s="1">
        <v>0</v>
      </c>
      <c r="N3351" s="1" t="s">
        <v>87</v>
      </c>
      <c r="O3351" s="1">
        <v>1</v>
      </c>
      <c r="P3351" s="1">
        <v>799</v>
      </c>
      <c r="Q3351" s="1">
        <v>1569010</v>
      </c>
      <c r="R3351" s="1">
        <v>39012.342963780502</v>
      </c>
      <c r="S3351" s="1">
        <v>46.238426208496094</v>
      </c>
      <c r="T3351" s="1">
        <v>-398.10139184297145</v>
      </c>
      <c r="U3351" s="1">
        <v>83.702870615811619</v>
      </c>
      <c r="V3351" s="1">
        <v>248.6424560546875</v>
      </c>
      <c r="W3351" s="1">
        <v>-25.419467926025391</v>
      </c>
      <c r="X3351" s="1">
        <v>-6.5157501433905446E-2</v>
      </c>
      <c r="Y3351" s="1">
        <v>0.30318481080426507</v>
      </c>
      <c r="Z3351" s="1">
        <v>6.8817279685916599</v>
      </c>
      <c r="AA3351" s="1">
        <v>47.937489244810422</v>
      </c>
      <c r="AB3351" s="1">
        <v>39.457619772977864</v>
      </c>
      <c r="AC3351" s="1">
        <v>5.4199782028157877</v>
      </c>
      <c r="AD3351" s="1">
        <v>0</v>
      </c>
      <c r="AE3351" s="1">
        <v>0.30318481080426507</v>
      </c>
      <c r="AF3351" s="1">
        <v>6.0211215989700513</v>
      </c>
      <c r="AG3351" s="1">
        <v>-3.5501946187777929</v>
      </c>
      <c r="AH3351" s="1">
        <v>8.1408447373281927</v>
      </c>
      <c r="AI3351" s="1">
        <v>5.9476997244346288</v>
      </c>
      <c r="AJ3351" s="1">
        <v>2.486424446105957</v>
      </c>
      <c r="AK3351" s="1">
        <v>0</v>
      </c>
      <c r="AL3351" s="1">
        <v>0</v>
      </c>
      <c r="AM3351" s="1">
        <v>29.798249065727404</v>
      </c>
    </row>
    <row r="3352" spans="5:39" x14ac:dyDescent="0.2">
      <c r="E3352" s="1" t="str">
        <f t="shared" si="52"/>
        <v>1----1-0-1</v>
      </c>
      <c r="F3352" s="1">
        <v>1</v>
      </c>
      <c r="G3352" s="1" t="s">
        <v>87</v>
      </c>
      <c r="H3352" s="1" t="s">
        <v>87</v>
      </c>
      <c r="I3352" s="1" t="s">
        <v>87</v>
      </c>
      <c r="J3352" s="1" t="s">
        <v>87</v>
      </c>
      <c r="K3352" s="1">
        <v>1</v>
      </c>
      <c r="L3352" s="1" t="s">
        <v>87</v>
      </c>
      <c r="M3352" s="1">
        <v>0</v>
      </c>
      <c r="N3352" s="1" t="s">
        <v>87</v>
      </c>
      <c r="O3352" s="1">
        <v>1</v>
      </c>
      <c r="P3352" s="1">
        <v>242</v>
      </c>
      <c r="Q3352" s="1">
        <v>378624</v>
      </c>
      <c r="R3352" s="1">
        <v>61239.388640694931</v>
      </c>
      <c r="S3352" s="1">
        <v>68.644203186035156</v>
      </c>
      <c r="T3352" s="1">
        <v>-541.19093761488705</v>
      </c>
      <c r="U3352" s="1">
        <v>93.654435902004309</v>
      </c>
      <c r="V3352" s="1">
        <v>297.7806396484375</v>
      </c>
      <c r="W3352" s="1">
        <v>-137.70269775390625</v>
      </c>
      <c r="X3352" s="1">
        <v>-0.22485968722163199</v>
      </c>
      <c r="Y3352" s="1">
        <v>1.1158827755240026</v>
      </c>
      <c r="Z3352" s="1">
        <v>10.470281862745098</v>
      </c>
      <c r="AA3352" s="1">
        <v>49.285042680865452</v>
      </c>
      <c r="AB3352" s="1">
        <v>36.336840770791071</v>
      </c>
      <c r="AC3352" s="1">
        <v>2.7919519100743746</v>
      </c>
      <c r="AD3352" s="1">
        <v>0</v>
      </c>
      <c r="AE3352" s="1">
        <v>0.41518762677484783</v>
      </c>
      <c r="AF3352" s="1">
        <v>8.8235294117647065</v>
      </c>
      <c r="AG3352" s="1">
        <v>-1.0774249593796279</v>
      </c>
      <c r="AH3352" s="1">
        <v>10.678468800340656</v>
      </c>
      <c r="AI3352" s="1">
        <v>19.917566212382376</v>
      </c>
      <c r="AJ3352" s="1">
        <v>2.977806568145752</v>
      </c>
      <c r="AK3352" s="1">
        <v>0</v>
      </c>
      <c r="AL3352" s="1">
        <v>0</v>
      </c>
      <c r="AM3352" s="1">
        <v>-17.465451636149876</v>
      </c>
    </row>
    <row r="3353" spans="5:39" x14ac:dyDescent="0.2">
      <c r="E3353" s="1" t="str">
        <f t="shared" si="52"/>
        <v>0----0-0-2</v>
      </c>
      <c r="F3353" s="1">
        <v>0</v>
      </c>
      <c r="G3353" s="1" t="s">
        <v>87</v>
      </c>
      <c r="H3353" s="1" t="s">
        <v>87</v>
      </c>
      <c r="I3353" s="1" t="s">
        <v>87</v>
      </c>
      <c r="J3353" s="1" t="s">
        <v>87</v>
      </c>
      <c r="K3353" s="1">
        <v>0</v>
      </c>
      <c r="L3353" s="1" t="s">
        <v>87</v>
      </c>
      <c r="M3353" s="1">
        <v>0</v>
      </c>
      <c r="N3353" s="1" t="s">
        <v>87</v>
      </c>
      <c r="O3353" s="1">
        <v>2</v>
      </c>
      <c r="P3353" s="1">
        <v>1123</v>
      </c>
      <c r="Q3353" s="1">
        <v>3767403</v>
      </c>
      <c r="R3353" s="1">
        <v>20373.984838651391</v>
      </c>
      <c r="S3353" s="1">
        <v>34.760292053222656</v>
      </c>
      <c r="T3353" s="1">
        <v>-162.76990838266028</v>
      </c>
      <c r="U3353" s="1">
        <v>59.069560256629401</v>
      </c>
      <c r="V3353" s="1">
        <v>120.4554443359375</v>
      </c>
      <c r="W3353" s="1">
        <v>12.651401519775391</v>
      </c>
      <c r="X3353" s="1">
        <v>6.2095862051366975E-2</v>
      </c>
      <c r="Y3353" s="1">
        <v>0.12302904679961237</v>
      </c>
      <c r="Z3353" s="1">
        <v>5.05414472515948</v>
      </c>
      <c r="AA3353" s="1">
        <v>34.478631566625609</v>
      </c>
      <c r="AB3353" s="1">
        <v>48.293293815394847</v>
      </c>
      <c r="AC3353" s="1">
        <v>11.327909437880683</v>
      </c>
      <c r="AD3353" s="1">
        <v>0.72299140813977159</v>
      </c>
      <c r="AE3353" s="1">
        <v>0</v>
      </c>
      <c r="AF3353" s="1">
        <v>5.0047473020539615</v>
      </c>
      <c r="AG3353" s="1">
        <v>-14.513753727453659</v>
      </c>
      <c r="AH3353" s="1">
        <v>2.1607669026149203</v>
      </c>
      <c r="AI3353" s="1">
        <v>3.7497455539181872</v>
      </c>
      <c r="AJ3353" s="1">
        <v>1.2045544385910034</v>
      </c>
      <c r="AK3353" s="1">
        <v>0</v>
      </c>
      <c r="AL3353" s="1">
        <v>0</v>
      </c>
      <c r="AM3353" s="1">
        <v>4.499546831398674</v>
      </c>
    </row>
    <row r="3354" spans="5:39" x14ac:dyDescent="0.2">
      <c r="E3354" s="1" t="str">
        <f t="shared" si="52"/>
        <v>0----1-0-2</v>
      </c>
      <c r="F3354" s="1">
        <v>0</v>
      </c>
      <c r="G3354" s="1" t="s">
        <v>87</v>
      </c>
      <c r="H3354" s="1" t="s">
        <v>87</v>
      </c>
      <c r="I3354" s="1" t="s">
        <v>87</v>
      </c>
      <c r="J3354" s="1" t="s">
        <v>87</v>
      </c>
      <c r="K3354" s="1">
        <v>1</v>
      </c>
      <c r="L3354" s="1" t="s">
        <v>87</v>
      </c>
      <c r="M3354" s="1">
        <v>0</v>
      </c>
      <c r="N3354" s="1" t="s">
        <v>87</v>
      </c>
      <c r="O3354" s="1">
        <v>2</v>
      </c>
      <c r="P3354" s="1">
        <v>177</v>
      </c>
      <c r="Q3354" s="1">
        <v>453241</v>
      </c>
      <c r="R3354" s="1">
        <v>34678.637235504495</v>
      </c>
      <c r="S3354" s="1">
        <v>59.322921752929688</v>
      </c>
      <c r="T3354" s="1">
        <v>-354.73295139474448</v>
      </c>
      <c r="U3354" s="1">
        <v>61.91776040451682</v>
      </c>
      <c r="V3354" s="1">
        <v>144.04411315917969</v>
      </c>
      <c r="W3354" s="1">
        <v>-132.8543701171875</v>
      </c>
      <c r="X3354" s="1">
        <v>-0.38310147314891962</v>
      </c>
      <c r="Y3354" s="1">
        <v>3.0414282909092516</v>
      </c>
      <c r="Z3354" s="1">
        <v>20.217941448368528</v>
      </c>
      <c r="AA3354" s="1">
        <v>38.007814826990497</v>
      </c>
      <c r="AB3354" s="1">
        <v>29.746867560525196</v>
      </c>
      <c r="AC3354" s="1">
        <v>7.425850706357104</v>
      </c>
      <c r="AD3354" s="1">
        <v>1.5600971668494243</v>
      </c>
      <c r="AE3354" s="1">
        <v>1.2503281918449567</v>
      </c>
      <c r="AF3354" s="1">
        <v>12.675155160278969</v>
      </c>
      <c r="AG3354" s="1">
        <v>-4.8198490881446183</v>
      </c>
      <c r="AH3354" s="1">
        <v>6.3859719433040123</v>
      </c>
      <c r="AI3354" s="1">
        <v>36.289243653884988</v>
      </c>
      <c r="AJ3354" s="1">
        <v>1.4404411315917969</v>
      </c>
      <c r="AK3354" s="1">
        <v>0</v>
      </c>
      <c r="AL3354" s="1">
        <v>0</v>
      </c>
      <c r="AM3354" s="1">
        <v>-21.938670524688792</v>
      </c>
    </row>
    <row r="3355" spans="5:39" x14ac:dyDescent="0.2">
      <c r="E3355" s="1" t="str">
        <f t="shared" si="52"/>
        <v>1----0-0-2</v>
      </c>
      <c r="F3355" s="1">
        <v>1</v>
      </c>
      <c r="G3355" s="1" t="s">
        <v>87</v>
      </c>
      <c r="H3355" s="1" t="s">
        <v>87</v>
      </c>
      <c r="I3355" s="1" t="s">
        <v>87</v>
      </c>
      <c r="J3355" s="1" t="s">
        <v>87</v>
      </c>
      <c r="K3355" s="1">
        <v>0</v>
      </c>
      <c r="L3355" s="1" t="s">
        <v>87</v>
      </c>
      <c r="M3355" s="1">
        <v>0</v>
      </c>
      <c r="N3355" s="1" t="s">
        <v>87</v>
      </c>
      <c r="O3355" s="1">
        <v>2</v>
      </c>
      <c r="P3355" s="1">
        <v>1834</v>
      </c>
      <c r="Q3355" s="1">
        <v>3655626</v>
      </c>
      <c r="R3355" s="1">
        <v>41723.222304443771</v>
      </c>
      <c r="S3355" s="1">
        <v>47.955238342285156</v>
      </c>
      <c r="T3355" s="1">
        <v>-325.05113710601609</v>
      </c>
      <c r="U3355" s="1">
        <v>92.180902818428081</v>
      </c>
      <c r="V3355" s="1">
        <v>265.98385620117188</v>
      </c>
      <c r="W3355" s="1">
        <v>56.559505462646484</v>
      </c>
      <c r="X3355" s="1">
        <v>0.1355588143455127</v>
      </c>
      <c r="Y3355" s="1">
        <v>0.39022044377625065</v>
      </c>
      <c r="Z3355" s="1">
        <v>1.1923539224198536</v>
      </c>
      <c r="AA3355" s="1">
        <v>35.359306449839231</v>
      </c>
      <c r="AB3355" s="1">
        <v>54.796032198042141</v>
      </c>
      <c r="AC3355" s="1">
        <v>8.1642651627929119</v>
      </c>
      <c r="AD3355" s="1">
        <v>9.7821823129609006E-2</v>
      </c>
      <c r="AE3355" s="1">
        <v>0.39022044377625065</v>
      </c>
      <c r="AF3355" s="1">
        <v>1.1673240096224284</v>
      </c>
      <c r="AG3355" s="1">
        <v>-12.586747972638612</v>
      </c>
      <c r="AH3355" s="1">
        <v>7.9169005869225906</v>
      </c>
      <c r="AI3355" s="1">
        <v>4.8216925818052108</v>
      </c>
      <c r="AJ3355" s="1">
        <v>2.6598386764526367</v>
      </c>
      <c r="AK3355" s="1">
        <v>0</v>
      </c>
      <c r="AL3355" s="1">
        <v>0</v>
      </c>
      <c r="AM3355" s="1">
        <v>23.294037085268858</v>
      </c>
    </row>
    <row r="3356" spans="5:39" x14ac:dyDescent="0.2">
      <c r="E3356" s="1" t="str">
        <f t="shared" si="52"/>
        <v>1----1-0-2</v>
      </c>
      <c r="F3356" s="1">
        <v>1</v>
      </c>
      <c r="G3356" s="1" t="s">
        <v>87</v>
      </c>
      <c r="H3356" s="1" t="s">
        <v>87</v>
      </c>
      <c r="I3356" s="1" t="s">
        <v>87</v>
      </c>
      <c r="J3356" s="1" t="s">
        <v>87</v>
      </c>
      <c r="K3356" s="1">
        <v>1</v>
      </c>
      <c r="L3356" s="1" t="s">
        <v>87</v>
      </c>
      <c r="M3356" s="1">
        <v>0</v>
      </c>
      <c r="N3356" s="1" t="s">
        <v>87</v>
      </c>
      <c r="O3356" s="1">
        <v>2</v>
      </c>
      <c r="P3356" s="1">
        <v>619</v>
      </c>
      <c r="Q3356" s="1">
        <v>1137281</v>
      </c>
      <c r="R3356" s="1">
        <v>58216.863776164922</v>
      </c>
      <c r="S3356" s="1">
        <v>67.213058471679688</v>
      </c>
      <c r="T3356" s="1">
        <v>-488.03347559148415</v>
      </c>
      <c r="U3356" s="1">
        <v>91.453579863914655</v>
      </c>
      <c r="V3356" s="1">
        <v>294.71835327148438</v>
      </c>
      <c r="W3356" s="1">
        <v>-58.707172393798828</v>
      </c>
      <c r="X3356" s="1">
        <v>-0.10084221063422288</v>
      </c>
      <c r="Y3356" s="1">
        <v>1.0671065462273615</v>
      </c>
      <c r="Z3356" s="1">
        <v>6.3880430605980409</v>
      </c>
      <c r="AA3356" s="1">
        <v>44.458053902245794</v>
      </c>
      <c r="AB3356" s="1">
        <v>42.776675245607727</v>
      </c>
      <c r="AC3356" s="1">
        <v>4.6239231992796856</v>
      </c>
      <c r="AD3356" s="1">
        <v>0.68619804604139167</v>
      </c>
      <c r="AE3356" s="1">
        <v>0.52221042996409861</v>
      </c>
      <c r="AF3356" s="1">
        <v>4.4143883525707368</v>
      </c>
      <c r="AG3356" s="1">
        <v>-1.8520740731984486</v>
      </c>
      <c r="AH3356" s="1">
        <v>15.080480191135383</v>
      </c>
      <c r="AI3356" s="1">
        <v>20.062063848235915</v>
      </c>
      <c r="AJ3356" s="1">
        <v>2.9471836090087891</v>
      </c>
      <c r="AK3356" s="1">
        <v>0</v>
      </c>
      <c r="AL3356" s="1">
        <v>0</v>
      </c>
      <c r="AM3356" s="1">
        <v>9.8638858446762274</v>
      </c>
    </row>
    <row r="3357" spans="5:39" x14ac:dyDescent="0.2">
      <c r="E3357" s="1" t="str">
        <f t="shared" si="52"/>
        <v>0----0-1-1</v>
      </c>
      <c r="F3357" s="1">
        <v>0</v>
      </c>
      <c r="G3357" s="1" t="s">
        <v>87</v>
      </c>
      <c r="H3357" s="1" t="s">
        <v>87</v>
      </c>
      <c r="I3357" s="1" t="s">
        <v>87</v>
      </c>
      <c r="J3357" s="1" t="s">
        <v>87</v>
      </c>
      <c r="K3357" s="1">
        <v>0</v>
      </c>
      <c r="L3357" s="1" t="s">
        <v>87</v>
      </c>
      <c r="M3357" s="1">
        <v>1</v>
      </c>
      <c r="N3357" s="1" t="s">
        <v>87</v>
      </c>
      <c r="O3357" s="1">
        <v>1</v>
      </c>
      <c r="P3357" s="1">
        <v>1066</v>
      </c>
      <c r="Q3357" s="1">
        <v>3885399</v>
      </c>
      <c r="R3357" s="1">
        <v>21226.725036056148</v>
      </c>
      <c r="S3357" s="1">
        <v>36.168605804443359</v>
      </c>
      <c r="T3357" s="1">
        <v>-207.60983178506334</v>
      </c>
      <c r="U3357" s="1">
        <v>49.220316107613328</v>
      </c>
      <c r="V3357" s="1">
        <v>123.58367919921875</v>
      </c>
      <c r="W3357" s="1">
        <v>-26.742818832397461</v>
      </c>
      <c r="X3357" s="1">
        <v>-0.12598655132608333</v>
      </c>
      <c r="Y3357" s="1">
        <v>0.86197067534119398</v>
      </c>
      <c r="Z3357" s="1">
        <v>8.173986764293705</v>
      </c>
      <c r="AA3357" s="1">
        <v>43.424497715678626</v>
      </c>
      <c r="AB3357" s="1">
        <v>42.204056777695158</v>
      </c>
      <c r="AC3357" s="1">
        <v>5.3089270883119086</v>
      </c>
      <c r="AD3357" s="1">
        <v>2.6560978679409757E-2</v>
      </c>
      <c r="AE3357" s="1">
        <v>0.86197067534119398</v>
      </c>
      <c r="AF3357" s="1">
        <v>7.5967230135180444</v>
      </c>
      <c r="AG3357" s="1">
        <v>-5.8371400397491513</v>
      </c>
      <c r="AH3357" s="1">
        <v>1.9411326222857574</v>
      </c>
      <c r="AI3357" s="1">
        <v>9.8628552470163946</v>
      </c>
      <c r="AJ3357" s="1">
        <v>1.2358367443084717</v>
      </c>
      <c r="AK3357" s="1">
        <v>0</v>
      </c>
      <c r="AL3357" s="1">
        <v>0</v>
      </c>
      <c r="AM3357" s="1">
        <v>2.0961697310939433</v>
      </c>
    </row>
    <row r="3358" spans="5:39" x14ac:dyDescent="0.2">
      <c r="E3358" s="1" t="str">
        <f t="shared" si="52"/>
        <v>0----1-1-1</v>
      </c>
      <c r="F3358" s="1">
        <v>0</v>
      </c>
      <c r="G3358" s="1" t="s">
        <v>87</v>
      </c>
      <c r="H3358" s="1" t="s">
        <v>87</v>
      </c>
      <c r="I3358" s="1" t="s">
        <v>87</v>
      </c>
      <c r="J3358" s="1" t="s">
        <v>87</v>
      </c>
      <c r="K3358" s="1">
        <v>1</v>
      </c>
      <c r="L3358" s="1" t="s">
        <v>87</v>
      </c>
      <c r="M3358" s="1">
        <v>1</v>
      </c>
      <c r="N3358" s="1" t="s">
        <v>87</v>
      </c>
      <c r="O3358" s="1">
        <v>1</v>
      </c>
      <c r="P3358" s="1">
        <v>103</v>
      </c>
      <c r="Q3358" s="1">
        <v>281841</v>
      </c>
      <c r="R3358" s="1">
        <v>35676.717999490334</v>
      </c>
      <c r="S3358" s="1">
        <v>67.864944458007813</v>
      </c>
      <c r="T3358" s="1">
        <v>-389.93914249116597</v>
      </c>
      <c r="U3358" s="1">
        <v>57.577401300512356</v>
      </c>
      <c r="V3358" s="1">
        <v>137.55343627929688</v>
      </c>
      <c r="W3358" s="1">
        <v>-262.78146362304688</v>
      </c>
      <c r="X3358" s="1">
        <v>-0.73656288570826745</v>
      </c>
      <c r="Y3358" s="1">
        <v>2.2516241426903822</v>
      </c>
      <c r="Z3358" s="1">
        <v>24.234940977359575</v>
      </c>
      <c r="AA3358" s="1">
        <v>57.421382978345946</v>
      </c>
      <c r="AB3358" s="1">
        <v>12.315099648383308</v>
      </c>
      <c r="AC3358" s="1">
        <v>3.7769522532207875</v>
      </c>
      <c r="AD3358" s="1">
        <v>0</v>
      </c>
      <c r="AE3358" s="1">
        <v>0</v>
      </c>
      <c r="AF3358" s="1">
        <v>3.5381651356615964</v>
      </c>
      <c r="AG3358" s="1">
        <v>-2.4403037308193536</v>
      </c>
      <c r="AH3358" s="1">
        <v>5.6434061665299993</v>
      </c>
      <c r="AI3358" s="1">
        <v>3.0398506606606581</v>
      </c>
      <c r="AJ3358" s="1">
        <v>1.3755344152450562</v>
      </c>
      <c r="AK3358" s="1">
        <v>0</v>
      </c>
      <c r="AL3358" s="1">
        <v>0</v>
      </c>
      <c r="AM3358" s="1">
        <v>-74.216126588295353</v>
      </c>
    </row>
    <row r="3359" spans="5:39" x14ac:dyDescent="0.2">
      <c r="E3359" s="1" t="str">
        <f t="shared" si="52"/>
        <v>1----0-1-1</v>
      </c>
      <c r="F3359" s="1">
        <v>1</v>
      </c>
      <c r="G3359" s="1" t="s">
        <v>87</v>
      </c>
      <c r="H3359" s="1" t="s">
        <v>87</v>
      </c>
      <c r="I3359" s="1" t="s">
        <v>87</v>
      </c>
      <c r="J3359" s="1" t="s">
        <v>87</v>
      </c>
      <c r="K3359" s="1">
        <v>0</v>
      </c>
      <c r="L3359" s="1" t="s">
        <v>87</v>
      </c>
      <c r="M3359" s="1">
        <v>1</v>
      </c>
      <c r="N3359" s="1" t="s">
        <v>87</v>
      </c>
      <c r="O3359" s="1">
        <v>1</v>
      </c>
      <c r="P3359" s="1">
        <v>1520</v>
      </c>
      <c r="Q3359" s="1">
        <v>3229852</v>
      </c>
      <c r="R3359" s="1">
        <v>45735.775740991201</v>
      </c>
      <c r="S3359" s="1">
        <v>50.884628295898438</v>
      </c>
      <c r="T3359" s="1">
        <v>-377.35472531845198</v>
      </c>
      <c r="U3359" s="1">
        <v>83.433717503960892</v>
      </c>
      <c r="V3359" s="1">
        <v>264.69378662109375</v>
      </c>
      <c r="W3359" s="1">
        <v>-6.125762939453125</v>
      </c>
      <c r="X3359" s="1">
        <v>-1.3393810075823949E-2</v>
      </c>
      <c r="Y3359" s="1">
        <v>0.1095406229139911</v>
      </c>
      <c r="Z3359" s="1">
        <v>4.9931080433406851</v>
      </c>
      <c r="AA3359" s="1">
        <v>41.816033675846448</v>
      </c>
      <c r="AB3359" s="1">
        <v>47.532797168415151</v>
      </c>
      <c r="AC3359" s="1">
        <v>5.5022645000452037</v>
      </c>
      <c r="AD3359" s="1">
        <v>4.6255989438525352E-2</v>
      </c>
      <c r="AE3359" s="1">
        <v>0.1095406229139911</v>
      </c>
      <c r="AF3359" s="1">
        <v>4.4412251706889361</v>
      </c>
      <c r="AG3359" s="1">
        <v>-7.6707007871981752</v>
      </c>
      <c r="AH3359" s="1">
        <v>7.0132814131168431</v>
      </c>
      <c r="AI3359" s="1">
        <v>5.1476007831076087</v>
      </c>
      <c r="AJ3359" s="1">
        <v>2.6469380855560303</v>
      </c>
      <c r="AK3359" s="1">
        <v>0</v>
      </c>
      <c r="AL3359" s="1">
        <v>0</v>
      </c>
      <c r="AM3359" s="1">
        <v>18.611263511516444</v>
      </c>
    </row>
    <row r="3360" spans="5:39" x14ac:dyDescent="0.2">
      <c r="E3360" s="1" t="str">
        <f t="shared" si="52"/>
        <v>1----1-1-1</v>
      </c>
      <c r="F3360" s="1">
        <v>1</v>
      </c>
      <c r="G3360" s="1" t="s">
        <v>87</v>
      </c>
      <c r="H3360" s="1" t="s">
        <v>87</v>
      </c>
      <c r="I3360" s="1" t="s">
        <v>87</v>
      </c>
      <c r="J3360" s="1" t="s">
        <v>87</v>
      </c>
      <c r="K3360" s="1">
        <v>1</v>
      </c>
      <c r="L3360" s="1" t="s">
        <v>87</v>
      </c>
      <c r="M3360" s="1">
        <v>1</v>
      </c>
      <c r="N3360" s="1" t="s">
        <v>87</v>
      </c>
      <c r="O3360" s="1">
        <v>1</v>
      </c>
      <c r="P3360" s="1">
        <v>387</v>
      </c>
      <c r="Q3360" s="1">
        <v>795798</v>
      </c>
      <c r="R3360" s="1">
        <v>62541.595266697477</v>
      </c>
      <c r="S3360" s="1">
        <v>69.407691955566406</v>
      </c>
      <c r="T3360" s="1">
        <v>-531.24592350772969</v>
      </c>
      <c r="U3360" s="1">
        <v>87.058439233595479</v>
      </c>
      <c r="V3360" s="1">
        <v>297.72216796875</v>
      </c>
      <c r="W3360" s="1">
        <v>-175.42724609375</v>
      </c>
      <c r="X3360" s="1">
        <v>-0.28049691624537526</v>
      </c>
      <c r="Y3360" s="1">
        <v>1.5498908014345347</v>
      </c>
      <c r="Z3360" s="1">
        <v>9.9505150804601161</v>
      </c>
      <c r="AA3360" s="1">
        <v>47.44382368389968</v>
      </c>
      <c r="AB3360" s="1">
        <v>34.889381476203759</v>
      </c>
      <c r="AC3360" s="1">
        <v>6.1663889580019049</v>
      </c>
      <c r="AD3360" s="1">
        <v>0</v>
      </c>
      <c r="AE3360" s="1">
        <v>0.19225984483499584</v>
      </c>
      <c r="AF3360" s="1">
        <v>3.8015928665314567</v>
      </c>
      <c r="AG3360" s="1">
        <v>-3.5128104147436527</v>
      </c>
      <c r="AH3360" s="1">
        <v>10.866092498454792</v>
      </c>
      <c r="AI3360" s="1">
        <v>14.649789504844613</v>
      </c>
      <c r="AJ3360" s="1">
        <v>2.9772214889526367</v>
      </c>
      <c r="AK3360" s="1">
        <v>0</v>
      </c>
      <c r="AL3360" s="1">
        <v>0</v>
      </c>
      <c r="AM3360" s="1">
        <v>-50.964994348699001</v>
      </c>
    </row>
    <row r="3361" spans="5:39" x14ac:dyDescent="0.2">
      <c r="E3361" s="1" t="str">
        <f t="shared" si="52"/>
        <v>0----0-1-2</v>
      </c>
      <c r="F3361" s="1">
        <v>0</v>
      </c>
      <c r="G3361" s="1" t="s">
        <v>87</v>
      </c>
      <c r="H3361" s="1" t="s">
        <v>87</v>
      </c>
      <c r="I3361" s="1" t="s">
        <v>87</v>
      </c>
      <c r="J3361" s="1" t="s">
        <v>87</v>
      </c>
      <c r="K3361" s="1">
        <v>0</v>
      </c>
      <c r="L3361" s="1" t="s">
        <v>87</v>
      </c>
      <c r="M3361" s="1">
        <v>1</v>
      </c>
      <c r="N3361" s="1" t="s">
        <v>87</v>
      </c>
      <c r="O3361" s="1">
        <v>2</v>
      </c>
      <c r="P3361" s="1">
        <v>2472</v>
      </c>
      <c r="Q3361" s="1">
        <v>9141271</v>
      </c>
      <c r="R3361" s="1">
        <v>22806.546085435493</v>
      </c>
      <c r="S3361" s="1">
        <v>39.158290863037109</v>
      </c>
      <c r="T3361" s="1">
        <v>-149.96289491852622</v>
      </c>
      <c r="U3361" s="1">
        <v>57.860400418700308</v>
      </c>
      <c r="V3361" s="1">
        <v>121.99330139160156</v>
      </c>
      <c r="W3361" s="1">
        <v>20.673954010009766</v>
      </c>
      <c r="X3361" s="1">
        <v>9.0649210680842085E-2</v>
      </c>
      <c r="Y3361" s="1">
        <v>0.3175160215685543</v>
      </c>
      <c r="Z3361" s="1">
        <v>5.7891074446868496</v>
      </c>
      <c r="AA3361" s="1">
        <v>32.124766895106823</v>
      </c>
      <c r="AB3361" s="1">
        <v>49.132642495775478</v>
      </c>
      <c r="AC3361" s="1">
        <v>12.327508942684229</v>
      </c>
      <c r="AD3361" s="1">
        <v>0.30845820017807152</v>
      </c>
      <c r="AE3361" s="1">
        <v>0.29216943683214291</v>
      </c>
      <c r="AF3361" s="1">
        <v>5.1275364224515387</v>
      </c>
      <c r="AG3361" s="1">
        <v>-14.894519201102923</v>
      </c>
      <c r="AH3361" s="1">
        <v>1.6965972997969867</v>
      </c>
      <c r="AI3361" s="1">
        <v>3.7927269589109032</v>
      </c>
      <c r="AJ3361" s="1">
        <v>1.219933032989502</v>
      </c>
      <c r="AK3361" s="1">
        <v>0</v>
      </c>
      <c r="AL3361" s="1">
        <v>0</v>
      </c>
      <c r="AM3361" s="1">
        <v>0.18834510926528197</v>
      </c>
    </row>
    <row r="3362" spans="5:39" x14ac:dyDescent="0.2">
      <c r="E3362" s="1" t="str">
        <f t="shared" si="52"/>
        <v>0----1-1-2</v>
      </c>
      <c r="F3362" s="1">
        <v>0</v>
      </c>
      <c r="G3362" s="1" t="s">
        <v>87</v>
      </c>
      <c r="H3362" s="1" t="s">
        <v>87</v>
      </c>
      <c r="I3362" s="1" t="s">
        <v>87</v>
      </c>
      <c r="J3362" s="1" t="s">
        <v>87</v>
      </c>
      <c r="K3362" s="1">
        <v>1</v>
      </c>
      <c r="L3362" s="1" t="s">
        <v>87</v>
      </c>
      <c r="M3362" s="1">
        <v>1</v>
      </c>
      <c r="N3362" s="1" t="s">
        <v>87</v>
      </c>
      <c r="O3362" s="1">
        <v>2</v>
      </c>
      <c r="P3362" s="1">
        <v>297</v>
      </c>
      <c r="Q3362" s="1">
        <v>916891</v>
      </c>
      <c r="R3362" s="1">
        <v>34127.480529883025</v>
      </c>
      <c r="S3362" s="1">
        <v>60.4267578125</v>
      </c>
      <c r="T3362" s="1">
        <v>-291.29957721643768</v>
      </c>
      <c r="U3362" s="1">
        <v>59.303569348007379</v>
      </c>
      <c r="V3362" s="1">
        <v>143.14035034179688</v>
      </c>
      <c r="W3362" s="1">
        <v>-126.42298126220703</v>
      </c>
      <c r="X3362" s="1">
        <v>-0.3704433474117943</v>
      </c>
      <c r="Y3362" s="1">
        <v>3.3956053663957873</v>
      </c>
      <c r="Z3362" s="1">
        <v>12.624619502209095</v>
      </c>
      <c r="AA3362" s="1">
        <v>42.691879405512765</v>
      </c>
      <c r="AB3362" s="1">
        <v>33.208963769957393</v>
      </c>
      <c r="AC3362" s="1">
        <v>8.0789319559249684</v>
      </c>
      <c r="AD3362" s="1">
        <v>0</v>
      </c>
      <c r="AE3362" s="1">
        <v>1.4213248903086626</v>
      </c>
      <c r="AF3362" s="1">
        <v>8.239038228099087</v>
      </c>
      <c r="AG3362" s="1">
        <v>-6.240895902935458</v>
      </c>
      <c r="AH3362" s="1">
        <v>6.2365848667559147</v>
      </c>
      <c r="AI3362" s="1">
        <v>35.327171254858143</v>
      </c>
      <c r="AJ3362" s="1">
        <v>1.4314035177230835</v>
      </c>
      <c r="AK3362" s="1">
        <v>0</v>
      </c>
      <c r="AL3362" s="1">
        <v>0</v>
      </c>
      <c r="AM3362" s="1">
        <v>-72.890185691198027</v>
      </c>
    </row>
    <row r="3363" spans="5:39" x14ac:dyDescent="0.2">
      <c r="E3363" s="1" t="str">
        <f t="shared" si="52"/>
        <v>1----0-1-2</v>
      </c>
      <c r="F3363" s="1">
        <v>1</v>
      </c>
      <c r="G3363" s="1" t="s">
        <v>87</v>
      </c>
      <c r="H3363" s="1" t="s">
        <v>87</v>
      </c>
      <c r="I3363" s="1" t="s">
        <v>87</v>
      </c>
      <c r="J3363" s="1" t="s">
        <v>87</v>
      </c>
      <c r="K3363" s="1">
        <v>0</v>
      </c>
      <c r="L3363" s="1" t="s">
        <v>87</v>
      </c>
      <c r="M3363" s="1">
        <v>1</v>
      </c>
      <c r="N3363" s="1" t="s">
        <v>87</v>
      </c>
      <c r="O3363" s="1">
        <v>2</v>
      </c>
      <c r="P3363" s="1">
        <v>3637</v>
      </c>
      <c r="Q3363" s="1">
        <v>7898275</v>
      </c>
      <c r="R3363" s="1">
        <v>47750.322388263594</v>
      </c>
      <c r="S3363" s="1">
        <v>53.346096038818359</v>
      </c>
      <c r="T3363" s="1">
        <v>-300.638495124055</v>
      </c>
      <c r="U3363" s="1">
        <v>91.013741764835501</v>
      </c>
      <c r="V3363" s="1">
        <v>264.98495483398438</v>
      </c>
      <c r="W3363" s="1">
        <v>67.166458129882813</v>
      </c>
      <c r="X3363" s="1">
        <v>0.14066178984875596</v>
      </c>
      <c r="Y3363" s="1">
        <v>4.6719062073680644E-2</v>
      </c>
      <c r="Z3363" s="1">
        <v>2.2469716488726967</v>
      </c>
      <c r="AA3363" s="1">
        <v>32.075105007105982</v>
      </c>
      <c r="AB3363" s="1">
        <v>55.503916994533618</v>
      </c>
      <c r="AC3363" s="1">
        <v>9.6170366314163545</v>
      </c>
      <c r="AD3363" s="1">
        <v>0.51025065599767039</v>
      </c>
      <c r="AE3363" s="1">
        <v>3.6666234082758577E-2</v>
      </c>
      <c r="AF3363" s="1">
        <v>2.1328707850764883</v>
      </c>
      <c r="AG3363" s="1">
        <v>-11.223595449417441</v>
      </c>
      <c r="AH3363" s="1">
        <v>6.6780837330430183</v>
      </c>
      <c r="AI3363" s="1">
        <v>2.0359489351690963</v>
      </c>
      <c r="AJ3363" s="1">
        <v>2.6498496532440186</v>
      </c>
      <c r="AK3363" s="1">
        <v>0</v>
      </c>
      <c r="AL3363" s="1">
        <v>0</v>
      </c>
      <c r="AM3363" s="1">
        <v>14.315813922241537</v>
      </c>
    </row>
    <row r="3364" spans="5:39" x14ac:dyDescent="0.2">
      <c r="E3364" s="1" t="str">
        <f t="shared" si="52"/>
        <v>1----1-1-2</v>
      </c>
      <c r="F3364" s="1">
        <v>1</v>
      </c>
      <c r="G3364" s="1" t="s">
        <v>87</v>
      </c>
      <c r="H3364" s="1" t="s">
        <v>87</v>
      </c>
      <c r="I3364" s="1" t="s">
        <v>87</v>
      </c>
      <c r="J3364" s="1" t="s">
        <v>87</v>
      </c>
      <c r="K3364" s="1">
        <v>1</v>
      </c>
      <c r="L3364" s="1" t="s">
        <v>87</v>
      </c>
      <c r="M3364" s="1">
        <v>1</v>
      </c>
      <c r="N3364" s="1" t="s">
        <v>87</v>
      </c>
      <c r="O3364" s="1">
        <v>2</v>
      </c>
      <c r="P3364" s="1">
        <v>1078</v>
      </c>
      <c r="Q3364" s="1">
        <v>2164148</v>
      </c>
      <c r="R3364" s="1">
        <v>70351.379276635547</v>
      </c>
      <c r="S3364" s="1">
        <v>73.746078491210938</v>
      </c>
      <c r="T3364" s="1">
        <v>-460.2683555379387</v>
      </c>
      <c r="U3364" s="1">
        <v>92.873676255117161</v>
      </c>
      <c r="V3364" s="1">
        <v>303.28350830078125</v>
      </c>
      <c r="W3364" s="1">
        <v>-95.858375549316406</v>
      </c>
      <c r="X3364" s="1">
        <v>-0.13625656886183041</v>
      </c>
      <c r="Y3364" s="1">
        <v>0.63553878939887665</v>
      </c>
      <c r="Z3364" s="1">
        <v>4.9457338407539595</v>
      </c>
      <c r="AA3364" s="1">
        <v>45.433953685237796</v>
      </c>
      <c r="AB3364" s="1">
        <v>44.557627297208882</v>
      </c>
      <c r="AC3364" s="1">
        <v>4.4093102689834529</v>
      </c>
      <c r="AD3364" s="1">
        <v>1.7836118417039869E-2</v>
      </c>
      <c r="AE3364" s="1">
        <v>0.44289946898271282</v>
      </c>
      <c r="AF3364" s="1">
        <v>1.0656387640771334</v>
      </c>
      <c r="AG3364" s="1">
        <v>-1.5181624229465782</v>
      </c>
      <c r="AH3364" s="1">
        <v>13.034936240832183</v>
      </c>
      <c r="AI3364" s="1">
        <v>12.273104441737406</v>
      </c>
      <c r="AJ3364" s="1">
        <v>3.0328350067138672</v>
      </c>
      <c r="AK3364" s="1">
        <v>0</v>
      </c>
      <c r="AL3364" s="1">
        <v>0</v>
      </c>
      <c r="AM3364" s="1">
        <v>-55.537080248609719</v>
      </c>
    </row>
    <row r="3365" spans="5:39" x14ac:dyDescent="0.2">
      <c r="E3365" s="1" t="str">
        <f t="shared" si="52"/>
        <v>0------001</v>
      </c>
      <c r="F3365" s="1">
        <v>0</v>
      </c>
      <c r="G3365" s="1" t="s">
        <v>87</v>
      </c>
      <c r="H3365" s="1" t="s">
        <v>87</v>
      </c>
      <c r="I3365" s="1" t="s">
        <v>87</v>
      </c>
      <c r="J3365" s="1" t="s">
        <v>87</v>
      </c>
      <c r="K3365" s="1" t="s">
        <v>87</v>
      </c>
      <c r="L3365" s="1" t="s">
        <v>87</v>
      </c>
      <c r="M3365" s="1">
        <v>0</v>
      </c>
      <c r="N3365" s="1">
        <v>0</v>
      </c>
      <c r="O3365" s="1">
        <v>1</v>
      </c>
      <c r="P3365" s="1">
        <v>357</v>
      </c>
      <c r="Q3365" s="1">
        <v>1228217</v>
      </c>
      <c r="R3365" s="1">
        <v>20689.549600379491</v>
      </c>
      <c r="S3365" s="1">
        <v>36.571907043457031</v>
      </c>
      <c r="T3365" s="1">
        <v>-194.33935104254761</v>
      </c>
      <c r="U3365" s="1">
        <v>47.531029905205322</v>
      </c>
      <c r="V3365" s="1">
        <v>121.81088256835938</v>
      </c>
      <c r="W3365" s="1">
        <v>-25.73564338684082</v>
      </c>
      <c r="X3365" s="1">
        <v>-0.1243895777526678</v>
      </c>
      <c r="Y3365" s="1">
        <v>0.34472735681072647</v>
      </c>
      <c r="Z3365" s="1">
        <v>9.2872025057461336</v>
      </c>
      <c r="AA3365" s="1">
        <v>41.165608357480806</v>
      </c>
      <c r="AB3365" s="1">
        <v>42.826064123847821</v>
      </c>
      <c r="AC3365" s="1">
        <v>6.3763976561145146</v>
      </c>
      <c r="AD3365" s="1">
        <v>0</v>
      </c>
      <c r="AE3365" s="1">
        <v>0.19100859212989235</v>
      </c>
      <c r="AF3365" s="1">
        <v>8.3110720662553934</v>
      </c>
      <c r="AG3365" s="1">
        <v>-10.649640313438184</v>
      </c>
      <c r="AH3365" s="1">
        <v>2.4274416897226221</v>
      </c>
      <c r="AI3365" s="1">
        <v>6.4843262851110905</v>
      </c>
      <c r="AJ3365" s="1">
        <v>1.2181088924407959</v>
      </c>
      <c r="AK3365" s="1">
        <v>0</v>
      </c>
      <c r="AL3365" s="1">
        <v>0</v>
      </c>
      <c r="AM3365" s="1">
        <v>0.99966574722278789</v>
      </c>
    </row>
    <row r="3366" spans="5:39" x14ac:dyDescent="0.2">
      <c r="E3366" s="1" t="str">
        <f t="shared" si="52"/>
        <v>0------011</v>
      </c>
      <c r="F3366" s="1">
        <v>0</v>
      </c>
      <c r="G3366" s="1" t="s">
        <v>87</v>
      </c>
      <c r="H3366" s="1" t="s">
        <v>87</v>
      </c>
      <c r="I3366" s="1" t="s">
        <v>87</v>
      </c>
      <c r="J3366" s="1" t="s">
        <v>87</v>
      </c>
      <c r="K3366" s="1" t="s">
        <v>87</v>
      </c>
      <c r="L3366" s="1" t="s">
        <v>87</v>
      </c>
      <c r="M3366" s="1">
        <v>0</v>
      </c>
      <c r="N3366" s="1">
        <v>1</v>
      </c>
      <c r="O3366" s="1">
        <v>1</v>
      </c>
      <c r="P3366" s="1">
        <v>173</v>
      </c>
      <c r="Q3366" s="1">
        <v>616801</v>
      </c>
      <c r="R3366" s="1">
        <v>21981.154405364028</v>
      </c>
      <c r="S3366" s="1">
        <v>37.964149475097656</v>
      </c>
      <c r="T3366" s="1">
        <v>-309.75262346288122</v>
      </c>
      <c r="U3366" s="1">
        <v>54.737031669694872</v>
      </c>
      <c r="V3366" s="1">
        <v>122.52719879150391</v>
      </c>
      <c r="W3366" s="1">
        <v>-98.4781494140625</v>
      </c>
      <c r="X3366" s="1">
        <v>-0.44801172676368184</v>
      </c>
      <c r="Y3366" s="1">
        <v>0</v>
      </c>
      <c r="Z3366" s="1">
        <v>33.415639728210557</v>
      </c>
      <c r="AA3366" s="1">
        <v>41.949834711681724</v>
      </c>
      <c r="AB3366" s="1">
        <v>22.384204954272125</v>
      </c>
      <c r="AC3366" s="1">
        <v>2.2503206058355936</v>
      </c>
      <c r="AD3366" s="1">
        <v>0</v>
      </c>
      <c r="AE3366" s="1">
        <v>0</v>
      </c>
      <c r="AF3366" s="1">
        <v>30.247032673423035</v>
      </c>
      <c r="AG3366" s="1">
        <v>4.7601088119475712</v>
      </c>
      <c r="AH3366" s="1">
        <v>3.7895209052425525</v>
      </c>
      <c r="AI3366" s="1">
        <v>22.7157401478628</v>
      </c>
      <c r="AJ3366" s="1">
        <v>1.2252720594406128</v>
      </c>
      <c r="AK3366" s="1">
        <v>0</v>
      </c>
      <c r="AL3366" s="1">
        <v>0</v>
      </c>
      <c r="AM3366" s="1">
        <v>2.7448694694634432</v>
      </c>
    </row>
    <row r="3367" spans="5:39" x14ac:dyDescent="0.2">
      <c r="E3367" s="1" t="str">
        <f t="shared" si="52"/>
        <v>1------001</v>
      </c>
      <c r="F3367" s="1">
        <v>1</v>
      </c>
      <c r="G3367" s="1" t="s">
        <v>87</v>
      </c>
      <c r="H3367" s="1" t="s">
        <v>87</v>
      </c>
      <c r="I3367" s="1" t="s">
        <v>87</v>
      </c>
      <c r="J3367" s="1" t="s">
        <v>87</v>
      </c>
      <c r="K3367" s="1" t="s">
        <v>87</v>
      </c>
      <c r="L3367" s="1" t="s">
        <v>87</v>
      </c>
      <c r="M3367" s="1">
        <v>0</v>
      </c>
      <c r="N3367" s="1">
        <v>0</v>
      </c>
      <c r="O3367" s="1">
        <v>1</v>
      </c>
      <c r="P3367" s="1">
        <v>690</v>
      </c>
      <c r="Q3367" s="1">
        <v>1205115</v>
      </c>
      <c r="R3367" s="1">
        <v>43819.066361116842</v>
      </c>
      <c r="S3367" s="1">
        <v>50.516269683837891</v>
      </c>
      <c r="T3367" s="1">
        <v>-382.07794479880977</v>
      </c>
      <c r="U3367" s="1">
        <v>84.629048455055241</v>
      </c>
      <c r="V3367" s="1">
        <v>262.3587646484375</v>
      </c>
      <c r="W3367" s="1">
        <v>0.88033980131149292</v>
      </c>
      <c r="X3367" s="1">
        <v>2.0090336796693337E-3</v>
      </c>
      <c r="Y3367" s="1">
        <v>0.13044398252448935</v>
      </c>
      <c r="Z3367" s="1">
        <v>5.1556075561253492</v>
      </c>
      <c r="AA3367" s="1">
        <v>40.993930039871714</v>
      </c>
      <c r="AB3367" s="1">
        <v>45.951797131394102</v>
      </c>
      <c r="AC3367" s="1">
        <v>7.7682212900843481</v>
      </c>
      <c r="AD3367" s="1">
        <v>0</v>
      </c>
      <c r="AE3367" s="1">
        <v>0.13044398252448935</v>
      </c>
      <c r="AF3367" s="1">
        <v>4.0826809059716291</v>
      </c>
      <c r="AG3367" s="1">
        <v>-4.6330906533488463</v>
      </c>
      <c r="AH3367" s="1">
        <v>9.0535830743516925</v>
      </c>
      <c r="AI3367" s="1">
        <v>6.1158817514570112</v>
      </c>
      <c r="AJ3367" s="1">
        <v>2.6235878467559814</v>
      </c>
      <c r="AK3367" s="1">
        <v>0</v>
      </c>
      <c r="AL3367" s="1">
        <v>0</v>
      </c>
      <c r="AM3367" s="1">
        <v>25.434083603527032</v>
      </c>
    </row>
    <row r="3368" spans="5:39" x14ac:dyDescent="0.2">
      <c r="E3368" s="1" t="str">
        <f t="shared" si="52"/>
        <v>1------011</v>
      </c>
      <c r="F3368" s="1">
        <v>1</v>
      </c>
      <c r="G3368" s="1" t="s">
        <v>87</v>
      </c>
      <c r="H3368" s="1" t="s">
        <v>87</v>
      </c>
      <c r="I3368" s="1" t="s">
        <v>87</v>
      </c>
      <c r="J3368" s="1" t="s">
        <v>87</v>
      </c>
      <c r="K3368" s="1" t="s">
        <v>87</v>
      </c>
      <c r="L3368" s="1" t="s">
        <v>87</v>
      </c>
      <c r="M3368" s="1">
        <v>0</v>
      </c>
      <c r="N3368" s="1">
        <v>1</v>
      </c>
      <c r="O3368" s="1">
        <v>1</v>
      </c>
      <c r="P3368" s="1">
        <v>351</v>
      </c>
      <c r="Q3368" s="1">
        <v>742519</v>
      </c>
      <c r="R3368" s="1">
        <v>42544.964318109523</v>
      </c>
      <c r="S3368" s="1">
        <v>50.720561981201172</v>
      </c>
      <c r="T3368" s="1">
        <v>-497.07156306144668</v>
      </c>
      <c r="U3368" s="1">
        <v>87.274160573616456</v>
      </c>
      <c r="V3368" s="1">
        <v>251.43719482421875</v>
      </c>
      <c r="W3368" s="1">
        <v>-125.35955810546875</v>
      </c>
      <c r="X3368" s="1">
        <v>-0.29465192911704641</v>
      </c>
      <c r="Y3368" s="1">
        <v>0.99795426110308294</v>
      </c>
      <c r="Z3368" s="1">
        <v>11.513106061932422</v>
      </c>
      <c r="AA3368" s="1">
        <v>59.894090252235962</v>
      </c>
      <c r="AB3368" s="1">
        <v>27.326169431354618</v>
      </c>
      <c r="AC3368" s="1">
        <v>0.26867999337390691</v>
      </c>
      <c r="AD3368" s="1">
        <v>0</v>
      </c>
      <c r="AE3368" s="1">
        <v>0.64065700675672954</v>
      </c>
      <c r="AF3368" s="1">
        <v>10.596227167250939</v>
      </c>
      <c r="AG3368" s="1">
        <v>-0.53173467817988218</v>
      </c>
      <c r="AH3368" s="1">
        <v>7.9534430845919761</v>
      </c>
      <c r="AI3368" s="1">
        <v>12.798228863268317</v>
      </c>
      <c r="AJ3368" s="1">
        <v>2.5143721103668213</v>
      </c>
      <c r="AK3368" s="1">
        <v>0</v>
      </c>
      <c r="AL3368" s="1">
        <v>0</v>
      </c>
      <c r="AM3368" s="1">
        <v>12.780704526708202</v>
      </c>
    </row>
    <row r="3369" spans="5:39" x14ac:dyDescent="0.2">
      <c r="E3369" s="1" t="str">
        <f t="shared" si="52"/>
        <v>0------002</v>
      </c>
      <c r="F3369" s="1">
        <v>0</v>
      </c>
      <c r="G3369" s="1" t="s">
        <v>87</v>
      </c>
      <c r="H3369" s="1" t="s">
        <v>87</v>
      </c>
      <c r="I3369" s="1" t="s">
        <v>87</v>
      </c>
      <c r="J3369" s="1" t="s">
        <v>87</v>
      </c>
      <c r="K3369" s="1" t="s">
        <v>87</v>
      </c>
      <c r="L3369" s="1" t="s">
        <v>87</v>
      </c>
      <c r="M3369" s="1">
        <v>0</v>
      </c>
      <c r="N3369" s="1">
        <v>0</v>
      </c>
      <c r="O3369" s="1">
        <v>2</v>
      </c>
      <c r="P3369" s="1">
        <v>974</v>
      </c>
      <c r="Q3369" s="1">
        <v>3093207</v>
      </c>
      <c r="R3369" s="1">
        <v>20745.96125371091</v>
      </c>
      <c r="S3369" s="1">
        <v>35.370052337646484</v>
      </c>
      <c r="T3369" s="1">
        <v>-146.77025006767389</v>
      </c>
      <c r="U3369" s="1">
        <v>60.845058943564304</v>
      </c>
      <c r="V3369" s="1">
        <v>122.77474212646484</v>
      </c>
      <c r="W3369" s="1">
        <v>35.246009826660156</v>
      </c>
      <c r="X3369" s="1">
        <v>0.16989335608807024</v>
      </c>
      <c r="Y3369" s="1">
        <v>0.1898999969934117</v>
      </c>
      <c r="Z3369" s="1">
        <v>4.3516647932065329</v>
      </c>
      <c r="AA3369" s="1">
        <v>27.489366214417593</v>
      </c>
      <c r="AB3369" s="1">
        <v>52.159393147629629</v>
      </c>
      <c r="AC3369" s="1">
        <v>14.759018714234125</v>
      </c>
      <c r="AD3369" s="1">
        <v>1.0506571335187074</v>
      </c>
      <c r="AE3369" s="1">
        <v>0.16232343971806606</v>
      </c>
      <c r="AF3369" s="1">
        <v>4.0642608141000585</v>
      </c>
      <c r="AG3369" s="1">
        <v>-17.53173996965004</v>
      </c>
      <c r="AH3369" s="1">
        <v>2.4965618478375164</v>
      </c>
      <c r="AI3369" s="1">
        <v>6.4657237056161367</v>
      </c>
      <c r="AJ3369" s="1">
        <v>1.2277474403381348</v>
      </c>
      <c r="AK3369" s="1">
        <v>0</v>
      </c>
      <c r="AL3369" s="1">
        <v>0</v>
      </c>
      <c r="AM3369" s="1">
        <v>6.9659115875074988</v>
      </c>
    </row>
    <row r="3370" spans="5:39" x14ac:dyDescent="0.2">
      <c r="E3370" s="1" t="str">
        <f t="shared" si="52"/>
        <v>0------012</v>
      </c>
      <c r="F3370" s="1">
        <v>0</v>
      </c>
      <c r="G3370" s="1" t="s">
        <v>87</v>
      </c>
      <c r="H3370" s="1" t="s">
        <v>87</v>
      </c>
      <c r="I3370" s="1" t="s">
        <v>87</v>
      </c>
      <c r="J3370" s="1" t="s">
        <v>87</v>
      </c>
      <c r="K3370" s="1" t="s">
        <v>87</v>
      </c>
      <c r="L3370" s="1" t="s">
        <v>87</v>
      </c>
      <c r="M3370" s="1">
        <v>0</v>
      </c>
      <c r="N3370" s="1">
        <v>1</v>
      </c>
      <c r="O3370" s="1">
        <v>2</v>
      </c>
      <c r="P3370" s="1">
        <v>326</v>
      </c>
      <c r="Q3370" s="1">
        <v>1127437</v>
      </c>
      <c r="R3370" s="1">
        <v>25104.053929966562</v>
      </c>
      <c r="S3370" s="1">
        <v>42.961799621582031</v>
      </c>
      <c r="T3370" s="1">
        <v>-283.83722892949635</v>
      </c>
      <c r="U3370" s="1">
        <v>55.343353041779331</v>
      </c>
      <c r="V3370" s="1">
        <v>123.57514953613281</v>
      </c>
      <c r="W3370" s="1">
        <v>-107.83336639404297</v>
      </c>
      <c r="X3370" s="1">
        <v>-0.42954562914367755</v>
      </c>
      <c r="Y3370" s="1">
        <v>1.1127894507631024</v>
      </c>
      <c r="Z3370" s="1">
        <v>13.077449116890788</v>
      </c>
      <c r="AA3370" s="1">
        <v>55.072966383044019</v>
      </c>
      <c r="AB3370" s="1">
        <v>30.230513988808244</v>
      </c>
      <c r="AC3370" s="1">
        <v>0.34573993934916097</v>
      </c>
      <c r="AD3370" s="1">
        <v>0.1605411211446848</v>
      </c>
      <c r="AE3370" s="1">
        <v>5.7298101800810158E-2</v>
      </c>
      <c r="AF3370" s="1">
        <v>10.668622725704408</v>
      </c>
      <c r="AG3370" s="1">
        <v>-2.3366349750751709</v>
      </c>
      <c r="AH3370" s="1">
        <v>2.9380634457652812</v>
      </c>
      <c r="AI3370" s="1">
        <v>9.3794632478096389</v>
      </c>
      <c r="AJ3370" s="1">
        <v>1.2357515096664429</v>
      </c>
      <c r="AK3370" s="1">
        <v>0</v>
      </c>
      <c r="AL3370" s="1">
        <v>0</v>
      </c>
      <c r="AM3370" s="1">
        <v>-12.895536708381867</v>
      </c>
    </row>
    <row r="3371" spans="5:39" x14ac:dyDescent="0.2">
      <c r="E3371" s="1" t="str">
        <f t="shared" si="52"/>
        <v>1------002</v>
      </c>
      <c r="F3371" s="1">
        <v>1</v>
      </c>
      <c r="G3371" s="1" t="s">
        <v>87</v>
      </c>
      <c r="H3371" s="1" t="s">
        <v>87</v>
      </c>
      <c r="I3371" s="1" t="s">
        <v>87</v>
      </c>
      <c r="J3371" s="1" t="s">
        <v>87</v>
      </c>
      <c r="K3371" s="1" t="s">
        <v>87</v>
      </c>
      <c r="L3371" s="1" t="s">
        <v>87</v>
      </c>
      <c r="M3371" s="1">
        <v>0</v>
      </c>
      <c r="N3371" s="1">
        <v>0</v>
      </c>
      <c r="O3371" s="1">
        <v>2</v>
      </c>
      <c r="P3371" s="1">
        <v>1828</v>
      </c>
      <c r="Q3371" s="1">
        <v>3571243</v>
      </c>
      <c r="R3371" s="1">
        <v>45208.441251101052</v>
      </c>
      <c r="S3371" s="1">
        <v>51.533798217773438</v>
      </c>
      <c r="T3371" s="1">
        <v>-333.88241838088948</v>
      </c>
      <c r="U3371" s="1">
        <v>94.908822279590183</v>
      </c>
      <c r="V3371" s="1">
        <v>272.88592529296875</v>
      </c>
      <c r="W3371" s="1">
        <v>54.434543609619141</v>
      </c>
      <c r="X3371" s="1">
        <v>0.12040791963446291</v>
      </c>
      <c r="Y3371" s="1">
        <v>0.25358117607790903</v>
      </c>
      <c r="Z3371" s="1">
        <v>1.6500137347136556</v>
      </c>
      <c r="AA3371" s="1">
        <v>34.065870062608454</v>
      </c>
      <c r="AB3371" s="1">
        <v>54.164502387544054</v>
      </c>
      <c r="AC3371" s="1">
        <v>9.5473760816612039</v>
      </c>
      <c r="AD3371" s="1">
        <v>0.31865655739472226</v>
      </c>
      <c r="AE3371" s="1">
        <v>8.7532548191204013E-2</v>
      </c>
      <c r="AF3371" s="1">
        <v>1.2849587664575053</v>
      </c>
      <c r="AG3371" s="1">
        <v>-12.825938686676324</v>
      </c>
      <c r="AH3371" s="1">
        <v>9.4170883303605741</v>
      </c>
      <c r="AI3371" s="1">
        <v>2.9125445534865069</v>
      </c>
      <c r="AJ3371" s="1">
        <v>2.7288591861724854</v>
      </c>
      <c r="AK3371" s="1">
        <v>0</v>
      </c>
      <c r="AL3371" s="1">
        <v>0</v>
      </c>
      <c r="AM3371" s="1">
        <v>21.018536117081393</v>
      </c>
    </row>
    <row r="3372" spans="5:39" x14ac:dyDescent="0.2">
      <c r="E3372" s="1" t="str">
        <f t="shared" si="52"/>
        <v>1------012</v>
      </c>
      <c r="F3372" s="1">
        <v>1</v>
      </c>
      <c r="G3372" s="1" t="s">
        <v>87</v>
      </c>
      <c r="H3372" s="1" t="s">
        <v>87</v>
      </c>
      <c r="I3372" s="1" t="s">
        <v>87</v>
      </c>
      <c r="J3372" s="1" t="s">
        <v>87</v>
      </c>
      <c r="K3372" s="1" t="s">
        <v>87</v>
      </c>
      <c r="L3372" s="1" t="s">
        <v>87</v>
      </c>
      <c r="M3372" s="1">
        <v>0</v>
      </c>
      <c r="N3372" s="1">
        <v>1</v>
      </c>
      <c r="O3372" s="1">
        <v>2</v>
      </c>
      <c r="P3372" s="1">
        <v>625</v>
      </c>
      <c r="Q3372" s="1">
        <v>1221664</v>
      </c>
      <c r="R3372" s="1">
        <v>46889.406541585529</v>
      </c>
      <c r="S3372" s="1">
        <v>55.42181396484375</v>
      </c>
      <c r="T3372" s="1">
        <v>-450.95978748874722</v>
      </c>
      <c r="U3372" s="1">
        <v>83.529396465395394</v>
      </c>
      <c r="V3372" s="1">
        <v>272.55709838867188</v>
      </c>
      <c r="W3372" s="1">
        <v>-44.533641815185547</v>
      </c>
      <c r="X3372" s="1">
        <v>-9.4975912684433977E-2</v>
      </c>
      <c r="Y3372" s="1">
        <v>1.4197848180841868</v>
      </c>
      <c r="Z3372" s="1">
        <v>4.6913062838882054</v>
      </c>
      <c r="AA3372" s="1">
        <v>47.610635985017154</v>
      </c>
      <c r="AB3372" s="1">
        <v>45.453005081593631</v>
      </c>
      <c r="AC3372" s="1">
        <v>0.8252678314168217</v>
      </c>
      <c r="AD3372" s="1">
        <v>0</v>
      </c>
      <c r="AE3372" s="1">
        <v>1.3979293815648166</v>
      </c>
      <c r="AF3372" s="1">
        <v>3.8462294051392196</v>
      </c>
      <c r="AG3372" s="1">
        <v>-1.8943237915514519</v>
      </c>
      <c r="AH3372" s="1">
        <v>10.200235446933229</v>
      </c>
      <c r="AI3372" s="1">
        <v>24.590316529432837</v>
      </c>
      <c r="AJ3372" s="1">
        <v>2.7255709171295166</v>
      </c>
      <c r="AK3372" s="1">
        <v>0</v>
      </c>
      <c r="AL3372" s="1">
        <v>0</v>
      </c>
      <c r="AM3372" s="1">
        <v>17.443419461339772</v>
      </c>
    </row>
    <row r="3373" spans="5:39" x14ac:dyDescent="0.2">
      <c r="E3373" s="1" t="str">
        <f t="shared" si="52"/>
        <v>0------101</v>
      </c>
      <c r="F3373" s="1">
        <v>0</v>
      </c>
      <c r="G3373" s="1" t="s">
        <v>87</v>
      </c>
      <c r="H3373" s="1" t="s">
        <v>87</v>
      </c>
      <c r="I3373" s="1" t="s">
        <v>87</v>
      </c>
      <c r="J3373" s="1" t="s">
        <v>87</v>
      </c>
      <c r="K3373" s="1" t="s">
        <v>87</v>
      </c>
      <c r="L3373" s="1" t="s">
        <v>87</v>
      </c>
      <c r="M3373" s="1">
        <v>1</v>
      </c>
      <c r="N3373" s="1">
        <v>0</v>
      </c>
      <c r="O3373" s="1">
        <v>1</v>
      </c>
      <c r="P3373" s="1">
        <v>851</v>
      </c>
      <c r="Q3373" s="1">
        <v>2965357</v>
      </c>
      <c r="R3373" s="1">
        <v>21443.091112103015</v>
      </c>
      <c r="S3373" s="1">
        <v>36.741779327392578</v>
      </c>
      <c r="T3373" s="1">
        <v>-194.68798237480496</v>
      </c>
      <c r="U3373" s="1">
        <v>49.513687162835836</v>
      </c>
      <c r="V3373" s="1">
        <v>126.24250793457031</v>
      </c>
      <c r="W3373" s="1">
        <v>-23.522037506103516</v>
      </c>
      <c r="X3373" s="1">
        <v>-0.10969518052752708</v>
      </c>
      <c r="Y3373" s="1">
        <v>1.343413288855271</v>
      </c>
      <c r="Z3373" s="1">
        <v>5.7800460450461788</v>
      </c>
      <c r="AA3373" s="1">
        <v>41.603253840937192</v>
      </c>
      <c r="AB3373" s="1">
        <v>44.705511005926098</v>
      </c>
      <c r="AC3373" s="1">
        <v>6.5329739387196888</v>
      </c>
      <c r="AD3373" s="1">
        <v>3.480188051556693E-2</v>
      </c>
      <c r="AE3373" s="1">
        <v>1.1294087018864845</v>
      </c>
      <c r="AF3373" s="1">
        <v>4.0473035792992214</v>
      </c>
      <c r="AG3373" s="1">
        <v>-9.186812860970015</v>
      </c>
      <c r="AH3373" s="1">
        <v>2.0033344319461941</v>
      </c>
      <c r="AI3373" s="1">
        <v>7.1857357206937484</v>
      </c>
      <c r="AJ3373" s="1">
        <v>1.2624250650405884</v>
      </c>
      <c r="AK3373" s="1">
        <v>0</v>
      </c>
      <c r="AL3373" s="1">
        <v>0</v>
      </c>
      <c r="AM3373" s="1">
        <v>-4.5925082447041135</v>
      </c>
    </row>
    <row r="3374" spans="5:39" x14ac:dyDescent="0.2">
      <c r="E3374" s="1" t="str">
        <f t="shared" si="52"/>
        <v>0------111</v>
      </c>
      <c r="F3374" s="1">
        <v>0</v>
      </c>
      <c r="G3374" s="1" t="s">
        <v>87</v>
      </c>
      <c r="H3374" s="1" t="s">
        <v>87</v>
      </c>
      <c r="I3374" s="1" t="s">
        <v>87</v>
      </c>
      <c r="J3374" s="1" t="s">
        <v>87</v>
      </c>
      <c r="K3374" s="1" t="s">
        <v>87</v>
      </c>
      <c r="L3374" s="1" t="s">
        <v>87</v>
      </c>
      <c r="M3374" s="1">
        <v>1</v>
      </c>
      <c r="N3374" s="1">
        <v>1</v>
      </c>
      <c r="O3374" s="1">
        <v>1</v>
      </c>
      <c r="P3374" s="1">
        <v>318</v>
      </c>
      <c r="Q3374" s="1">
        <v>1201883</v>
      </c>
      <c r="R3374" s="1">
        <v>24081.41039947269</v>
      </c>
      <c r="S3374" s="1">
        <v>42.187217712402344</v>
      </c>
      <c r="T3374" s="1">
        <v>-282.24752269206044</v>
      </c>
      <c r="U3374" s="1">
        <v>50.456226205060517</v>
      </c>
      <c r="V3374" s="1">
        <v>120.299560546875</v>
      </c>
      <c r="W3374" s="1">
        <v>-90.040275573730469</v>
      </c>
      <c r="X3374" s="1">
        <v>-0.37389951036963381</v>
      </c>
      <c r="Y3374" s="1">
        <v>0</v>
      </c>
      <c r="Z3374" s="1">
        <v>17.846745481881349</v>
      </c>
      <c r="AA3374" s="1">
        <v>51.200241620856602</v>
      </c>
      <c r="AB3374" s="1">
        <v>29.023374155387838</v>
      </c>
      <c r="AC3374" s="1">
        <v>1.9296387418742091</v>
      </c>
      <c r="AD3374" s="1">
        <v>0</v>
      </c>
      <c r="AE3374" s="1">
        <v>0</v>
      </c>
      <c r="AF3374" s="1">
        <v>15.40233117533071</v>
      </c>
      <c r="AG3374" s="1">
        <v>3.2239271778273775</v>
      </c>
      <c r="AH3374" s="1">
        <v>2.6558460397266379</v>
      </c>
      <c r="AI3374" s="1">
        <v>14.868011898366369</v>
      </c>
      <c r="AJ3374" s="1">
        <v>1.2029956579208374</v>
      </c>
      <c r="AK3374" s="1">
        <v>0</v>
      </c>
      <c r="AL3374" s="1">
        <v>0</v>
      </c>
      <c r="AM3374" s="1">
        <v>0.70367491198559273</v>
      </c>
    </row>
    <row r="3375" spans="5:39" x14ac:dyDescent="0.2">
      <c r="E3375" s="1" t="str">
        <f t="shared" si="52"/>
        <v>1------101</v>
      </c>
      <c r="F3375" s="1">
        <v>1</v>
      </c>
      <c r="G3375" s="1" t="s">
        <v>87</v>
      </c>
      <c r="H3375" s="1" t="s">
        <v>87</v>
      </c>
      <c r="I3375" s="1" t="s">
        <v>87</v>
      </c>
      <c r="J3375" s="1" t="s">
        <v>87</v>
      </c>
      <c r="K3375" s="1" t="s">
        <v>87</v>
      </c>
      <c r="L3375" s="1" t="s">
        <v>87</v>
      </c>
      <c r="M3375" s="1">
        <v>1</v>
      </c>
      <c r="N3375" s="1">
        <v>0</v>
      </c>
      <c r="O3375" s="1">
        <v>1</v>
      </c>
      <c r="P3375" s="1">
        <v>1398</v>
      </c>
      <c r="Q3375" s="1">
        <v>2973282</v>
      </c>
      <c r="R3375" s="1">
        <v>49930.94243215114</v>
      </c>
      <c r="S3375" s="1">
        <v>54.612007141113281</v>
      </c>
      <c r="T3375" s="1">
        <v>-370.758995471351</v>
      </c>
      <c r="U3375" s="1">
        <v>83.873421938498936</v>
      </c>
      <c r="V3375" s="1">
        <v>275.21231079101563</v>
      </c>
      <c r="W3375" s="1">
        <v>3.1831750869750977</v>
      </c>
      <c r="X3375" s="1">
        <v>6.3751552282446267E-3</v>
      </c>
      <c r="Y3375" s="1">
        <v>0.12645958237395577</v>
      </c>
      <c r="Z3375" s="1">
        <v>3.2124769867103087</v>
      </c>
      <c r="AA3375" s="1">
        <v>39.808366646688739</v>
      </c>
      <c r="AB3375" s="1">
        <v>49.59115886081441</v>
      </c>
      <c r="AC3375" s="1">
        <v>7.211290419139524</v>
      </c>
      <c r="AD3375" s="1">
        <v>5.024750427305584E-2</v>
      </c>
      <c r="AE3375" s="1">
        <v>9.8611567957563387E-2</v>
      </c>
      <c r="AF3375" s="1">
        <v>2.5131487696088026</v>
      </c>
      <c r="AG3375" s="1">
        <v>-9.5610430978834646</v>
      </c>
      <c r="AH3375" s="1">
        <v>7.5942468090520396</v>
      </c>
      <c r="AI3375" s="1">
        <v>4.3985095048602973</v>
      </c>
      <c r="AJ3375" s="1">
        <v>2.7521231174468994</v>
      </c>
      <c r="AK3375" s="1">
        <v>0</v>
      </c>
      <c r="AL3375" s="1">
        <v>0</v>
      </c>
      <c r="AM3375" s="1">
        <v>12.424727290861188</v>
      </c>
    </row>
    <row r="3376" spans="5:39" x14ac:dyDescent="0.2">
      <c r="E3376" s="1" t="str">
        <f t="shared" si="52"/>
        <v>1------111</v>
      </c>
      <c r="F3376" s="1">
        <v>1</v>
      </c>
      <c r="G3376" s="1" t="s">
        <v>87</v>
      </c>
      <c r="H3376" s="1" t="s">
        <v>87</v>
      </c>
      <c r="I3376" s="1" t="s">
        <v>87</v>
      </c>
      <c r="J3376" s="1" t="s">
        <v>87</v>
      </c>
      <c r="K3376" s="1" t="s">
        <v>87</v>
      </c>
      <c r="L3376" s="1" t="s">
        <v>87</v>
      </c>
      <c r="M3376" s="1">
        <v>1</v>
      </c>
      <c r="N3376" s="1">
        <v>1</v>
      </c>
      <c r="O3376" s="1">
        <v>1</v>
      </c>
      <c r="P3376" s="1">
        <v>509</v>
      </c>
      <c r="Q3376" s="1">
        <v>1052368</v>
      </c>
      <c r="R3376" s="1">
        <v>46591.582794315269</v>
      </c>
      <c r="S3376" s="1">
        <v>54.360664367675781</v>
      </c>
      <c r="T3376" s="1">
        <v>-512.36194006450864</v>
      </c>
      <c r="U3376" s="1">
        <v>84.932414749095059</v>
      </c>
      <c r="V3376" s="1">
        <v>259.95156860351563</v>
      </c>
      <c r="W3376" s="1">
        <v>-160.45188903808594</v>
      </c>
      <c r="X3376" s="1">
        <v>-0.3443795626055936</v>
      </c>
      <c r="Y3376" s="1">
        <v>1.1509281924193819</v>
      </c>
      <c r="Z3376" s="1">
        <v>13.772748696273545</v>
      </c>
      <c r="AA3376" s="1">
        <v>51.744066714305262</v>
      </c>
      <c r="AB3376" s="1">
        <v>32.156336946771468</v>
      </c>
      <c r="AC3376" s="1">
        <v>1.1759194502303376</v>
      </c>
      <c r="AD3376" s="1">
        <v>0</v>
      </c>
      <c r="AE3376" s="1">
        <v>0.20297082389430315</v>
      </c>
      <c r="AF3376" s="1">
        <v>9.4049800069937515</v>
      </c>
      <c r="AG3376" s="1">
        <v>0.81431519826223919</v>
      </c>
      <c r="AH3376" s="1">
        <v>8.2853510710053175</v>
      </c>
      <c r="AI3376" s="1">
        <v>14.449558267894854</v>
      </c>
      <c r="AJ3376" s="1">
        <v>2.5995156764984131</v>
      </c>
      <c r="AK3376" s="1">
        <v>0</v>
      </c>
      <c r="AL3376" s="1">
        <v>0</v>
      </c>
      <c r="AM3376" s="1">
        <v>-16.523147707203012</v>
      </c>
    </row>
    <row r="3377" spans="5:39" x14ac:dyDescent="0.2">
      <c r="E3377" s="1" t="str">
        <f t="shared" si="52"/>
        <v>0------102</v>
      </c>
      <c r="F3377" s="1">
        <v>0</v>
      </c>
      <c r="G3377" s="1" t="s">
        <v>87</v>
      </c>
      <c r="H3377" s="1" t="s">
        <v>87</v>
      </c>
      <c r="I3377" s="1" t="s">
        <v>87</v>
      </c>
      <c r="J3377" s="1" t="s">
        <v>87</v>
      </c>
      <c r="K3377" s="1" t="s">
        <v>87</v>
      </c>
      <c r="L3377" s="1" t="s">
        <v>87</v>
      </c>
      <c r="M3377" s="1">
        <v>1</v>
      </c>
      <c r="N3377" s="1">
        <v>0</v>
      </c>
      <c r="O3377" s="1">
        <v>2</v>
      </c>
      <c r="P3377" s="1">
        <v>2231</v>
      </c>
      <c r="Q3377" s="1">
        <v>7907840</v>
      </c>
      <c r="R3377" s="1">
        <v>23876.743509400767</v>
      </c>
      <c r="S3377" s="1">
        <v>40.509140014648438</v>
      </c>
      <c r="T3377" s="1">
        <v>-140.36817428538771</v>
      </c>
      <c r="U3377" s="1">
        <v>60.154797388693417</v>
      </c>
      <c r="V3377" s="1">
        <v>125.23710632324219</v>
      </c>
      <c r="W3377" s="1">
        <v>26.630447387695313</v>
      </c>
      <c r="X3377" s="1">
        <v>0.11153299601853307</v>
      </c>
      <c r="Y3377" s="1">
        <v>0.42994041356426027</v>
      </c>
      <c r="Z3377" s="1">
        <v>4.1494011006798317</v>
      </c>
      <c r="AA3377" s="1">
        <v>28.636277415830364</v>
      </c>
      <c r="AB3377" s="1">
        <v>51.540319480414375</v>
      </c>
      <c r="AC3377" s="1">
        <v>14.887491400938815</v>
      </c>
      <c r="AD3377" s="1">
        <v>0.35657018857235351</v>
      </c>
      <c r="AE3377" s="1">
        <v>0.17172831013272905</v>
      </c>
      <c r="AF3377" s="1">
        <v>3.2902916599223051</v>
      </c>
      <c r="AG3377" s="1">
        <v>-17.516116131967472</v>
      </c>
      <c r="AH3377" s="1">
        <v>2.1914432696344477</v>
      </c>
      <c r="AI3377" s="1">
        <v>5.7309934128740672</v>
      </c>
      <c r="AJ3377" s="1">
        <v>1.252371072769165</v>
      </c>
      <c r="AK3377" s="1">
        <v>0</v>
      </c>
      <c r="AL3377" s="1">
        <v>0</v>
      </c>
      <c r="AM3377" s="1">
        <v>-8.7996023385070394</v>
      </c>
    </row>
    <row r="3378" spans="5:39" x14ac:dyDescent="0.2">
      <c r="E3378" s="1" t="str">
        <f t="shared" si="52"/>
        <v>0------112</v>
      </c>
      <c r="F3378" s="1">
        <v>0</v>
      </c>
      <c r="G3378" s="1" t="s">
        <v>87</v>
      </c>
      <c r="H3378" s="1" t="s">
        <v>87</v>
      </c>
      <c r="I3378" s="1" t="s">
        <v>87</v>
      </c>
      <c r="J3378" s="1" t="s">
        <v>87</v>
      </c>
      <c r="K3378" s="1" t="s">
        <v>87</v>
      </c>
      <c r="L3378" s="1" t="s">
        <v>87</v>
      </c>
      <c r="M3378" s="1">
        <v>1</v>
      </c>
      <c r="N3378" s="1">
        <v>1</v>
      </c>
      <c r="O3378" s="1">
        <v>2</v>
      </c>
      <c r="P3378" s="1">
        <v>538</v>
      </c>
      <c r="Q3378" s="1">
        <v>2150322</v>
      </c>
      <c r="R3378" s="1">
        <v>23698.092982399776</v>
      </c>
      <c r="S3378" s="1">
        <v>43.259334564208984</v>
      </c>
      <c r="T3378" s="1">
        <v>-245.51316486896749</v>
      </c>
      <c r="U3378" s="1">
        <v>50.038085652619657</v>
      </c>
      <c r="V3378" s="1">
        <v>119.08119201660156</v>
      </c>
      <c r="W3378" s="1">
        <v>-63.952842712402344</v>
      </c>
      <c r="X3378" s="1">
        <v>-0.26986493284459295</v>
      </c>
      <c r="Y3378" s="1">
        <v>1.2165619846702029</v>
      </c>
      <c r="Z3378" s="1">
        <v>14.733793357459954</v>
      </c>
      <c r="AA3378" s="1">
        <v>49.459522806351792</v>
      </c>
      <c r="AB3378" s="1">
        <v>33.488565898502642</v>
      </c>
      <c r="AC3378" s="1">
        <v>1.1015559530154089</v>
      </c>
      <c r="AD3378" s="1">
        <v>0</v>
      </c>
      <c r="AE3378" s="1">
        <v>1.2165619846702029</v>
      </c>
      <c r="AF3378" s="1">
        <v>13.210765643471071</v>
      </c>
      <c r="AG3378" s="1">
        <v>-1.5636848040346436</v>
      </c>
      <c r="AH3378" s="1">
        <v>1.8126315431043016</v>
      </c>
      <c r="AI3378" s="1">
        <v>10.110918917904639</v>
      </c>
      <c r="AJ3378" s="1">
        <v>1.1908118724822998</v>
      </c>
      <c r="AK3378" s="1">
        <v>0</v>
      </c>
      <c r="AL3378" s="1">
        <v>0</v>
      </c>
      <c r="AM3378" s="1">
        <v>2.0811793737262372</v>
      </c>
    </row>
    <row r="3379" spans="5:39" x14ac:dyDescent="0.2">
      <c r="E3379" s="1" t="str">
        <f t="shared" si="52"/>
        <v>1------102</v>
      </c>
      <c r="F3379" s="1">
        <v>1</v>
      </c>
      <c r="G3379" s="1" t="s">
        <v>87</v>
      </c>
      <c r="H3379" s="1" t="s">
        <v>87</v>
      </c>
      <c r="I3379" s="1" t="s">
        <v>87</v>
      </c>
      <c r="J3379" s="1" t="s">
        <v>87</v>
      </c>
      <c r="K3379" s="1" t="s">
        <v>87</v>
      </c>
      <c r="L3379" s="1" t="s">
        <v>87</v>
      </c>
      <c r="M3379" s="1">
        <v>1</v>
      </c>
      <c r="N3379" s="1">
        <v>0</v>
      </c>
      <c r="O3379" s="1">
        <v>2</v>
      </c>
      <c r="P3379" s="1">
        <v>3736</v>
      </c>
      <c r="Q3379" s="1">
        <v>7886338</v>
      </c>
      <c r="R3379" s="1">
        <v>53553.473728258083</v>
      </c>
      <c r="S3379" s="1">
        <v>58.454376220703125</v>
      </c>
      <c r="T3379" s="1">
        <v>-309.11154853950904</v>
      </c>
      <c r="U3379" s="1">
        <v>93.883172313050139</v>
      </c>
      <c r="V3379" s="1">
        <v>274.77862548828125</v>
      </c>
      <c r="W3379" s="1">
        <v>56.964241027832031</v>
      </c>
      <c r="X3379" s="1">
        <v>0.10636890020782015</v>
      </c>
      <c r="Y3379" s="1">
        <v>0.17329969879556265</v>
      </c>
      <c r="Z3379" s="1">
        <v>1.6299453561336072</v>
      </c>
      <c r="AA3379" s="1">
        <v>31.348909975707357</v>
      </c>
      <c r="AB3379" s="1">
        <v>55.871660585686286</v>
      </c>
      <c r="AC3379" s="1">
        <v>10.460266856429437</v>
      </c>
      <c r="AD3379" s="1">
        <v>0.5159175272477543</v>
      </c>
      <c r="AE3379" s="1">
        <v>0.13273587817311405</v>
      </c>
      <c r="AF3379" s="1">
        <v>0.71532566826326749</v>
      </c>
      <c r="AG3379" s="1">
        <v>-10.136982776840828</v>
      </c>
      <c r="AH3379" s="1">
        <v>8.1254265465839079</v>
      </c>
      <c r="AI3379" s="1">
        <v>3.8164659479777518</v>
      </c>
      <c r="AJ3379" s="1">
        <v>2.747786283493042</v>
      </c>
      <c r="AK3379" s="1">
        <v>0</v>
      </c>
      <c r="AL3379" s="1">
        <v>0</v>
      </c>
      <c r="AM3379" s="1">
        <v>-4.3909160568223138</v>
      </c>
    </row>
    <row r="3380" spans="5:39" x14ac:dyDescent="0.2">
      <c r="E3380" s="1" t="str">
        <f t="shared" si="52"/>
        <v>1------112</v>
      </c>
      <c r="F3380" s="1">
        <v>1</v>
      </c>
      <c r="G3380" s="1" t="s">
        <v>87</v>
      </c>
      <c r="H3380" s="1" t="s">
        <v>87</v>
      </c>
      <c r="I3380" s="1" t="s">
        <v>87</v>
      </c>
      <c r="J3380" s="1" t="s">
        <v>87</v>
      </c>
      <c r="K3380" s="1" t="s">
        <v>87</v>
      </c>
      <c r="L3380" s="1" t="s">
        <v>87</v>
      </c>
      <c r="M3380" s="1">
        <v>1</v>
      </c>
      <c r="N3380" s="1">
        <v>1</v>
      </c>
      <c r="O3380" s="1">
        <v>2</v>
      </c>
      <c r="P3380" s="1">
        <v>979</v>
      </c>
      <c r="Q3380" s="1">
        <v>2176085</v>
      </c>
      <c r="R3380" s="1">
        <v>49196.230581420692</v>
      </c>
      <c r="S3380" s="1">
        <v>55.12127685546875</v>
      </c>
      <c r="T3380" s="1">
        <v>-428.68555212259179</v>
      </c>
      <c r="U3380" s="1">
        <v>82.464385621360961</v>
      </c>
      <c r="V3380" s="1">
        <v>267.58026123046875</v>
      </c>
      <c r="W3380" s="1">
        <v>-57.990283966064453</v>
      </c>
      <c r="X3380" s="1">
        <v>-0.11787546175939118</v>
      </c>
      <c r="Y3380" s="1">
        <v>0.17356858762410476</v>
      </c>
      <c r="Z3380" s="1">
        <v>7.1670913590232006</v>
      </c>
      <c r="AA3380" s="1">
        <v>47.992472720504942</v>
      </c>
      <c r="AB3380" s="1">
        <v>43.284936020422002</v>
      </c>
      <c r="AC3380" s="1">
        <v>1.3819313124257553</v>
      </c>
      <c r="AD3380" s="1">
        <v>0</v>
      </c>
      <c r="AE3380" s="1">
        <v>9.2505577677342563E-2</v>
      </c>
      <c r="AF3380" s="1">
        <v>6.2088107771525474</v>
      </c>
      <c r="AG3380" s="1">
        <v>-5.5093872826584187</v>
      </c>
      <c r="AH3380" s="1">
        <v>7.7547581329733823</v>
      </c>
      <c r="AI3380" s="1">
        <v>5.7641859468066929</v>
      </c>
      <c r="AJ3380" s="1">
        <v>2.6758027076721191</v>
      </c>
      <c r="AK3380" s="1">
        <v>0</v>
      </c>
      <c r="AL3380" s="1">
        <v>0</v>
      </c>
      <c r="AM3380" s="1">
        <v>12.641060535113391</v>
      </c>
    </row>
    <row r="3381" spans="5:39" x14ac:dyDescent="0.2">
      <c r="E3381" s="1" t="str">
        <f t="shared" si="52"/>
        <v>0-0----0-1</v>
      </c>
      <c r="F3381" s="1">
        <v>0</v>
      </c>
      <c r="G3381" s="1" t="s">
        <v>87</v>
      </c>
      <c r="H3381" s="1">
        <v>0</v>
      </c>
      <c r="I3381" s="1" t="s">
        <v>87</v>
      </c>
      <c r="J3381" s="1" t="s">
        <v>87</v>
      </c>
      <c r="K3381" s="1" t="s">
        <v>87</v>
      </c>
      <c r="L3381" s="1" t="s">
        <v>87</v>
      </c>
      <c r="M3381" s="1">
        <v>0</v>
      </c>
      <c r="N3381" s="1" t="s">
        <v>87</v>
      </c>
      <c r="O3381" s="1">
        <v>1</v>
      </c>
      <c r="P3381" s="1">
        <v>241</v>
      </c>
      <c r="Q3381" s="1">
        <v>990010</v>
      </c>
      <c r="R3381" s="1">
        <v>16091.872174265567</v>
      </c>
      <c r="S3381" s="1">
        <v>26.595602035522461</v>
      </c>
      <c r="T3381" s="1">
        <v>-203.68768202536029</v>
      </c>
      <c r="U3381" s="1">
        <v>48.458001364649625</v>
      </c>
      <c r="V3381" s="1">
        <v>107.08265686035156</v>
      </c>
      <c r="W3381" s="1">
        <v>-36.656478881835938</v>
      </c>
      <c r="X3381" s="1">
        <v>-0.22779499168814979</v>
      </c>
      <c r="Y3381" s="1">
        <v>0</v>
      </c>
      <c r="Z3381" s="1">
        <v>20.290603125220958</v>
      </c>
      <c r="AA3381" s="1">
        <v>40.52312602903001</v>
      </c>
      <c r="AB3381" s="1">
        <v>32.283512287754668</v>
      </c>
      <c r="AC3381" s="1">
        <v>6.902758557994364</v>
      </c>
      <c r="AD3381" s="1">
        <v>0</v>
      </c>
      <c r="AE3381" s="1">
        <v>0</v>
      </c>
      <c r="AF3381" s="1">
        <v>19.999292936434983</v>
      </c>
      <c r="AG3381" s="1">
        <v>-2.3121672367783646</v>
      </c>
      <c r="AH3381" s="1">
        <v>1.4439888473120646</v>
      </c>
      <c r="AI3381" s="1">
        <v>11.478914383187137</v>
      </c>
      <c r="AJ3381" s="1">
        <v>1.070826530456543</v>
      </c>
      <c r="AK3381" s="1">
        <v>0</v>
      </c>
      <c r="AL3381" s="1">
        <v>0</v>
      </c>
      <c r="AM3381" s="1">
        <v>0.87981065116768498</v>
      </c>
    </row>
    <row r="3382" spans="5:39" x14ac:dyDescent="0.2">
      <c r="E3382" s="1" t="str">
        <f t="shared" si="52"/>
        <v>0-1----0-1</v>
      </c>
      <c r="F3382" s="1">
        <v>0</v>
      </c>
      <c r="G3382" s="1" t="s">
        <v>87</v>
      </c>
      <c r="H3382" s="1">
        <v>1</v>
      </c>
      <c r="I3382" s="1" t="s">
        <v>87</v>
      </c>
      <c r="J3382" s="1" t="s">
        <v>87</v>
      </c>
      <c r="K3382" s="1" t="s">
        <v>87</v>
      </c>
      <c r="L3382" s="1" t="s">
        <v>87</v>
      </c>
      <c r="M3382" s="1">
        <v>0</v>
      </c>
      <c r="N3382" s="1" t="s">
        <v>87</v>
      </c>
      <c r="O3382" s="1">
        <v>1</v>
      </c>
      <c r="P3382" s="1">
        <v>289</v>
      </c>
      <c r="Q3382" s="1">
        <v>855008</v>
      </c>
      <c r="R3382" s="1">
        <v>26944.941086712148</v>
      </c>
      <c r="S3382" s="1">
        <v>49.127788543701172</v>
      </c>
      <c r="T3382" s="1">
        <v>-266.77385538150094</v>
      </c>
      <c r="U3382" s="1">
        <v>51.656088477492915</v>
      </c>
      <c r="V3382" s="1">
        <v>139.38139343261719</v>
      </c>
      <c r="W3382" s="1">
        <v>-65.566749572753906</v>
      </c>
      <c r="X3382" s="1">
        <v>-0.24333602868810145</v>
      </c>
      <c r="Y3382" s="1">
        <v>0.49520004491186048</v>
      </c>
      <c r="Z3382" s="1">
        <v>13.952617987200119</v>
      </c>
      <c r="AA3382" s="1">
        <v>42.475275085145405</v>
      </c>
      <c r="AB3382" s="1">
        <v>40.286523634866569</v>
      </c>
      <c r="AC3382" s="1">
        <v>2.7903832478760435</v>
      </c>
      <c r="AD3382" s="1">
        <v>0</v>
      </c>
      <c r="AE3382" s="1">
        <v>0.27438339758224484</v>
      </c>
      <c r="AF3382" s="1">
        <v>10.60188910513118</v>
      </c>
      <c r="AG3382" s="1">
        <v>-9.1870022820900878</v>
      </c>
      <c r="AH3382" s="1">
        <v>4.5487785318653682</v>
      </c>
      <c r="AI3382" s="1">
        <v>12.41042304558918</v>
      </c>
      <c r="AJ3382" s="1">
        <v>1.3938138484954834</v>
      </c>
      <c r="AK3382" s="1">
        <v>0</v>
      </c>
      <c r="AL3382" s="1">
        <v>0</v>
      </c>
      <c r="AM3382" s="1">
        <v>2.3974317853502312</v>
      </c>
    </row>
    <row r="3383" spans="5:39" x14ac:dyDescent="0.2">
      <c r="E3383" s="1" t="str">
        <f t="shared" si="52"/>
        <v>1-0----0-1</v>
      </c>
      <c r="F3383" s="1">
        <v>1</v>
      </c>
      <c r="G3383" s="1" t="s">
        <v>87</v>
      </c>
      <c r="H3383" s="1">
        <v>0</v>
      </c>
      <c r="I3383" s="1" t="s">
        <v>87</v>
      </c>
      <c r="J3383" s="1" t="s">
        <v>87</v>
      </c>
      <c r="K3383" s="1" t="s">
        <v>87</v>
      </c>
      <c r="L3383" s="1" t="s">
        <v>87</v>
      </c>
      <c r="M3383" s="1">
        <v>0</v>
      </c>
      <c r="N3383" s="1" t="s">
        <v>87</v>
      </c>
      <c r="O3383" s="1">
        <v>1</v>
      </c>
      <c r="P3383" s="1">
        <v>271</v>
      </c>
      <c r="Q3383" s="1">
        <v>622497</v>
      </c>
      <c r="R3383" s="1">
        <v>25791.216064699653</v>
      </c>
      <c r="S3383" s="1">
        <v>29.596088409423828</v>
      </c>
      <c r="T3383" s="1">
        <v>-339.30299831702837</v>
      </c>
      <c r="U3383" s="1">
        <v>76.035908511180054</v>
      </c>
      <c r="V3383" s="1">
        <v>219.88331604003906</v>
      </c>
      <c r="W3383" s="1">
        <v>-15.04078483581543</v>
      </c>
      <c r="X3383" s="1">
        <v>-5.8317470560846095E-2</v>
      </c>
      <c r="Y3383" s="1">
        <v>0</v>
      </c>
      <c r="Z3383" s="1">
        <v>11.896121587734559</v>
      </c>
      <c r="AA3383" s="1">
        <v>43.564065368989731</v>
      </c>
      <c r="AB3383" s="1">
        <v>35.887883797030348</v>
      </c>
      <c r="AC3383" s="1">
        <v>8.6519292462453627</v>
      </c>
      <c r="AD3383" s="1">
        <v>0</v>
      </c>
      <c r="AE3383" s="1">
        <v>0</v>
      </c>
      <c r="AF3383" s="1">
        <v>11.756843808082609</v>
      </c>
      <c r="AG3383" s="1">
        <v>0.82898390182187676</v>
      </c>
      <c r="AH3383" s="1">
        <v>6.3296821194480595</v>
      </c>
      <c r="AI3383" s="1">
        <v>8.811440161964768</v>
      </c>
      <c r="AJ3383" s="1">
        <v>2.1988329887390137</v>
      </c>
      <c r="AK3383" s="1">
        <v>0</v>
      </c>
      <c r="AL3383" s="1">
        <v>0</v>
      </c>
      <c r="AM3383" s="1">
        <v>12.372891142587534</v>
      </c>
    </row>
    <row r="3384" spans="5:39" x14ac:dyDescent="0.2">
      <c r="E3384" s="1" t="str">
        <f t="shared" si="52"/>
        <v>1-1----0-1</v>
      </c>
      <c r="F3384" s="1">
        <v>1</v>
      </c>
      <c r="G3384" s="1" t="s">
        <v>87</v>
      </c>
      <c r="H3384" s="1">
        <v>1</v>
      </c>
      <c r="I3384" s="1" t="s">
        <v>87</v>
      </c>
      <c r="J3384" s="1" t="s">
        <v>87</v>
      </c>
      <c r="K3384" s="1" t="s">
        <v>87</v>
      </c>
      <c r="L3384" s="1" t="s">
        <v>87</v>
      </c>
      <c r="M3384" s="1">
        <v>0</v>
      </c>
      <c r="N3384" s="1" t="s">
        <v>87</v>
      </c>
      <c r="O3384" s="1">
        <v>1</v>
      </c>
      <c r="P3384" s="1">
        <v>770</v>
      </c>
      <c r="Q3384" s="1">
        <v>1325137</v>
      </c>
      <c r="R3384" s="1">
        <v>51573.91567186515</v>
      </c>
      <c r="S3384" s="1">
        <v>60.458217620849609</v>
      </c>
      <c r="T3384" s="1">
        <v>-466.60673110454616</v>
      </c>
      <c r="U3384" s="1">
        <v>90.147911667541592</v>
      </c>
      <c r="V3384" s="1">
        <v>276.19235229492188</v>
      </c>
      <c r="W3384" s="1">
        <v>-62.377021789550781</v>
      </c>
      <c r="X3384" s="1">
        <v>-0.12094684100858177</v>
      </c>
      <c r="Y3384" s="1">
        <v>0.67781670876294298</v>
      </c>
      <c r="Z3384" s="1">
        <v>5.5515014673954468</v>
      </c>
      <c r="AA3384" s="1">
        <v>50.376979889626504</v>
      </c>
      <c r="AB3384" s="1">
        <v>40.242857908276655</v>
      </c>
      <c r="AC3384" s="1">
        <v>3.1508440259384498</v>
      </c>
      <c r="AD3384" s="1">
        <v>0</v>
      </c>
      <c r="AE3384" s="1">
        <v>0.47761099418399755</v>
      </c>
      <c r="AF3384" s="1">
        <v>4.1274222967134717</v>
      </c>
      <c r="AG3384" s="1">
        <v>-4.900829769905144</v>
      </c>
      <c r="AH3384" s="1">
        <v>9.7167185295297234</v>
      </c>
      <c r="AI3384" s="1">
        <v>8.5939596190655454</v>
      </c>
      <c r="AJ3384" s="1">
        <v>2.7619235515594482</v>
      </c>
      <c r="AK3384" s="1">
        <v>0</v>
      </c>
      <c r="AL3384" s="1">
        <v>0</v>
      </c>
      <c r="AM3384" s="1">
        <v>24.479600213973338</v>
      </c>
    </row>
    <row r="3385" spans="5:39" x14ac:dyDescent="0.2">
      <c r="E3385" s="1" t="str">
        <f t="shared" si="52"/>
        <v>0-0----0-2</v>
      </c>
      <c r="F3385" s="1">
        <v>0</v>
      </c>
      <c r="G3385" s="1" t="s">
        <v>87</v>
      </c>
      <c r="H3385" s="1">
        <v>0</v>
      </c>
      <c r="I3385" s="1" t="s">
        <v>87</v>
      </c>
      <c r="J3385" s="1" t="s">
        <v>87</v>
      </c>
      <c r="K3385" s="1" t="s">
        <v>87</v>
      </c>
      <c r="L3385" s="1" t="s">
        <v>87</v>
      </c>
      <c r="M3385" s="1">
        <v>0</v>
      </c>
      <c r="N3385" s="1" t="s">
        <v>87</v>
      </c>
      <c r="O3385" s="1">
        <v>2</v>
      </c>
      <c r="P3385" s="1">
        <v>518</v>
      </c>
      <c r="Q3385" s="1">
        <v>2002394</v>
      </c>
      <c r="R3385" s="1">
        <v>15923.467904736395</v>
      </c>
      <c r="S3385" s="1">
        <v>25.713140487670898</v>
      </c>
      <c r="T3385" s="1">
        <v>-141.44428200788542</v>
      </c>
      <c r="U3385" s="1">
        <v>59.988384218593737</v>
      </c>
      <c r="V3385" s="1">
        <v>110.27939605712891</v>
      </c>
      <c r="W3385" s="1">
        <v>17.988637924194336</v>
      </c>
      <c r="X3385" s="1">
        <v>0.11296934833425112</v>
      </c>
      <c r="Y3385" s="1">
        <v>0</v>
      </c>
      <c r="Z3385" s="1">
        <v>5.7116131990007961</v>
      </c>
      <c r="AA3385" s="1">
        <v>30.264223724202132</v>
      </c>
      <c r="AB3385" s="1">
        <v>50.235268383744661</v>
      </c>
      <c r="AC3385" s="1">
        <v>12.613551578760223</v>
      </c>
      <c r="AD3385" s="1">
        <v>1.1753431142921922</v>
      </c>
      <c r="AE3385" s="1">
        <v>0</v>
      </c>
      <c r="AF3385" s="1">
        <v>5.7116131990007961</v>
      </c>
      <c r="AG3385" s="1">
        <v>-15.583975722986507</v>
      </c>
      <c r="AH3385" s="1">
        <v>1.3164642792099952</v>
      </c>
      <c r="AI3385" s="1">
        <v>4.110697831601219</v>
      </c>
      <c r="AJ3385" s="1">
        <v>1.1027939319610596</v>
      </c>
      <c r="AK3385" s="1">
        <v>0</v>
      </c>
      <c r="AL3385" s="1">
        <v>0</v>
      </c>
      <c r="AM3385" s="1">
        <v>-0.67804560742114062</v>
      </c>
    </row>
    <row r="3386" spans="5:39" x14ac:dyDescent="0.2">
      <c r="E3386" s="1" t="str">
        <f t="shared" si="52"/>
        <v>0-1----0-2</v>
      </c>
      <c r="F3386" s="1">
        <v>0</v>
      </c>
      <c r="G3386" s="1" t="s">
        <v>87</v>
      </c>
      <c r="H3386" s="1">
        <v>1</v>
      </c>
      <c r="I3386" s="1" t="s">
        <v>87</v>
      </c>
      <c r="J3386" s="1" t="s">
        <v>87</v>
      </c>
      <c r="K3386" s="1" t="s">
        <v>87</v>
      </c>
      <c r="L3386" s="1" t="s">
        <v>87</v>
      </c>
      <c r="M3386" s="1">
        <v>0</v>
      </c>
      <c r="N3386" s="1" t="s">
        <v>87</v>
      </c>
      <c r="O3386" s="1">
        <v>2</v>
      </c>
      <c r="P3386" s="1">
        <v>782</v>
      </c>
      <c r="Q3386" s="1">
        <v>2218250</v>
      </c>
      <c r="R3386" s="1">
        <v>27314.20499524867</v>
      </c>
      <c r="S3386" s="1">
        <v>47.94580078125</v>
      </c>
      <c r="T3386" s="1">
        <v>-221.24295149183661</v>
      </c>
      <c r="U3386" s="1">
        <v>58.822100995831441</v>
      </c>
      <c r="V3386" s="1">
        <v>134.46099853515625</v>
      </c>
      <c r="W3386" s="1">
        <v>-21.896749496459961</v>
      </c>
      <c r="X3386" s="1">
        <v>-8.0166160795340446E-2</v>
      </c>
      <c r="Y3386" s="1">
        <v>0.8303843119576243</v>
      </c>
      <c r="Z3386" s="1">
        <v>7.5589766707990531</v>
      </c>
      <c r="AA3386" s="1">
        <v>39.004034712047783</v>
      </c>
      <c r="AB3386" s="1">
        <v>42.750817085540405</v>
      </c>
      <c r="AC3386" s="1">
        <v>9.3700890341485401</v>
      </c>
      <c r="AD3386" s="1">
        <v>0.48569818550659299</v>
      </c>
      <c r="AE3386" s="1">
        <v>0.25547165558435703</v>
      </c>
      <c r="AF3386" s="1">
        <v>5.93391186746309</v>
      </c>
      <c r="AG3386" s="1">
        <v>-11.566979009714512</v>
      </c>
      <c r="AH3386" s="1">
        <v>3.7862206004114922</v>
      </c>
      <c r="AI3386" s="1">
        <v>10.072507182773464</v>
      </c>
      <c r="AJ3386" s="1">
        <v>1.3446099758148193</v>
      </c>
      <c r="AK3386" s="1">
        <v>0</v>
      </c>
      <c r="AL3386" s="1">
        <v>0</v>
      </c>
      <c r="AM3386" s="1">
        <v>3.7713583770980823</v>
      </c>
    </row>
    <row r="3387" spans="5:39" x14ac:dyDescent="0.2">
      <c r="E3387" s="1" t="str">
        <f t="shared" si="52"/>
        <v>1-0----0-2</v>
      </c>
      <c r="F3387" s="1">
        <v>1</v>
      </c>
      <c r="G3387" s="1" t="s">
        <v>87</v>
      </c>
      <c r="H3387" s="1">
        <v>0</v>
      </c>
      <c r="I3387" s="1" t="s">
        <v>87</v>
      </c>
      <c r="J3387" s="1" t="s">
        <v>87</v>
      </c>
      <c r="K3387" s="1" t="s">
        <v>87</v>
      </c>
      <c r="L3387" s="1" t="s">
        <v>87</v>
      </c>
      <c r="M3387" s="1">
        <v>0</v>
      </c>
      <c r="N3387" s="1" t="s">
        <v>87</v>
      </c>
      <c r="O3387" s="1">
        <v>2</v>
      </c>
      <c r="P3387" s="1">
        <v>570</v>
      </c>
      <c r="Q3387" s="1">
        <v>1289250</v>
      </c>
      <c r="R3387" s="1">
        <v>27292.078425319705</v>
      </c>
      <c r="S3387" s="1">
        <v>30.341880798339844</v>
      </c>
      <c r="T3387" s="1">
        <v>-249.09692972138947</v>
      </c>
      <c r="U3387" s="1">
        <v>86.171782792367722</v>
      </c>
      <c r="V3387" s="1">
        <v>223.87403869628906</v>
      </c>
      <c r="W3387" s="1">
        <v>55.365798950195313</v>
      </c>
      <c r="X3387" s="1">
        <v>0.20286398891053584</v>
      </c>
      <c r="Y3387" s="1">
        <v>0.48726003490401398</v>
      </c>
      <c r="Z3387" s="1">
        <v>2.7194880744618963</v>
      </c>
      <c r="AA3387" s="1">
        <v>34.807756447547021</v>
      </c>
      <c r="AB3387" s="1">
        <v>49.285553616443664</v>
      </c>
      <c r="AC3387" s="1">
        <v>12.436532867946481</v>
      </c>
      <c r="AD3387" s="1">
        <v>0.26340895869691683</v>
      </c>
      <c r="AE3387" s="1">
        <v>0.48726003490401398</v>
      </c>
      <c r="AF3387" s="1">
        <v>2.7194880744618963</v>
      </c>
      <c r="AG3387" s="1">
        <v>-17.317805642489031</v>
      </c>
      <c r="AH3387" s="1">
        <v>5.090772017973995</v>
      </c>
      <c r="AI3387" s="1">
        <v>4.7490763908861116</v>
      </c>
      <c r="AJ3387" s="1">
        <v>2.2387404441833496</v>
      </c>
      <c r="AK3387" s="1">
        <v>0</v>
      </c>
      <c r="AL3387" s="1">
        <v>0</v>
      </c>
      <c r="AM3387" s="1">
        <v>1.8948687632996926</v>
      </c>
    </row>
    <row r="3388" spans="5:39" x14ac:dyDescent="0.2">
      <c r="E3388" s="1" t="str">
        <f t="shared" si="52"/>
        <v>1-1----0-2</v>
      </c>
      <c r="F3388" s="1">
        <v>1</v>
      </c>
      <c r="G3388" s="1" t="s">
        <v>87</v>
      </c>
      <c r="H3388" s="1">
        <v>1</v>
      </c>
      <c r="I3388" s="1" t="s">
        <v>87</v>
      </c>
      <c r="J3388" s="1" t="s">
        <v>87</v>
      </c>
      <c r="K3388" s="1" t="s">
        <v>87</v>
      </c>
      <c r="L3388" s="1" t="s">
        <v>87</v>
      </c>
      <c r="M3388" s="1">
        <v>0</v>
      </c>
      <c r="N3388" s="1" t="s">
        <v>87</v>
      </c>
      <c r="O3388" s="1">
        <v>2</v>
      </c>
      <c r="P3388" s="1">
        <v>1883</v>
      </c>
      <c r="Q3388" s="1">
        <v>3503657</v>
      </c>
      <c r="R3388" s="1">
        <v>52387.296245689089</v>
      </c>
      <c r="S3388" s="1">
        <v>60.687526702880859</v>
      </c>
      <c r="T3388" s="1">
        <v>-405.9039942109556</v>
      </c>
      <c r="U3388" s="1">
        <v>94.156006950073092</v>
      </c>
      <c r="V3388" s="1">
        <v>290.80630493164063</v>
      </c>
      <c r="W3388" s="1">
        <v>19.583391189575195</v>
      </c>
      <c r="X3388" s="1">
        <v>3.7381946756197978E-2</v>
      </c>
      <c r="Y3388" s="1">
        <v>0.57422858459032955</v>
      </c>
      <c r="Z3388" s="1">
        <v>2.3169220046368695</v>
      </c>
      <c r="AA3388" s="1">
        <v>38.515699453456776</v>
      </c>
      <c r="AB3388" s="1">
        <v>52.922275211300651</v>
      </c>
      <c r="AC3388" s="1">
        <v>5.4429985583634473</v>
      </c>
      <c r="AD3388" s="1">
        <v>0.22787618765193052</v>
      </c>
      <c r="AE3388" s="1">
        <v>0.3973562480573869</v>
      </c>
      <c r="AF3388" s="1">
        <v>1.6501615312229478</v>
      </c>
      <c r="AG3388" s="1">
        <v>-7.3613910082047544</v>
      </c>
      <c r="AH3388" s="1">
        <v>11.282124189968124</v>
      </c>
      <c r="AI3388" s="1">
        <v>9.7954114984685816</v>
      </c>
      <c r="AJ3388" s="1">
        <v>2.9080629348754883</v>
      </c>
      <c r="AK3388" s="1">
        <v>0</v>
      </c>
      <c r="AL3388" s="1">
        <v>0</v>
      </c>
      <c r="AM3388" s="1">
        <v>26.808942204704397</v>
      </c>
    </row>
    <row r="3389" spans="5:39" x14ac:dyDescent="0.2">
      <c r="E3389" s="1" t="str">
        <f t="shared" si="52"/>
        <v>0-0----1-1</v>
      </c>
      <c r="F3389" s="1">
        <v>0</v>
      </c>
      <c r="G3389" s="1" t="s">
        <v>87</v>
      </c>
      <c r="H3389" s="1">
        <v>0</v>
      </c>
      <c r="I3389" s="1" t="s">
        <v>87</v>
      </c>
      <c r="J3389" s="1" t="s">
        <v>87</v>
      </c>
      <c r="K3389" s="1" t="s">
        <v>87</v>
      </c>
      <c r="L3389" s="1" t="s">
        <v>87</v>
      </c>
      <c r="M3389" s="1">
        <v>1</v>
      </c>
      <c r="N3389" s="1" t="s">
        <v>87</v>
      </c>
      <c r="O3389" s="1">
        <v>1</v>
      </c>
      <c r="P3389" s="1">
        <v>505</v>
      </c>
      <c r="Q3389" s="1">
        <v>2240081</v>
      </c>
      <c r="R3389" s="1">
        <v>17068.644794769782</v>
      </c>
      <c r="S3389" s="1">
        <v>27.906932830810547</v>
      </c>
      <c r="T3389" s="1">
        <v>-192.25601338870078</v>
      </c>
      <c r="U3389" s="1">
        <v>48.168810367497869</v>
      </c>
      <c r="V3389" s="1">
        <v>113.36625671386719</v>
      </c>
      <c r="W3389" s="1">
        <v>-24.925258636474609</v>
      </c>
      <c r="X3389" s="1">
        <v>-0.14602951163476241</v>
      </c>
      <c r="Y3389" s="1">
        <v>1.0867464167590368</v>
      </c>
      <c r="Z3389" s="1">
        <v>11.406194686709989</v>
      </c>
      <c r="AA3389" s="1">
        <v>40.482241490374676</v>
      </c>
      <c r="AB3389" s="1">
        <v>41.747463596182463</v>
      </c>
      <c r="AC3389" s="1">
        <v>5.2312840473179323</v>
      </c>
      <c r="AD3389" s="1">
        <v>4.6069762655903963E-2</v>
      </c>
      <c r="AE3389" s="1">
        <v>1.0867464167590368</v>
      </c>
      <c r="AF3389" s="1">
        <v>11.003173545956598</v>
      </c>
      <c r="AG3389" s="1">
        <v>-4.3190675862781518</v>
      </c>
      <c r="AH3389" s="1">
        <v>1.5239208839824998</v>
      </c>
      <c r="AI3389" s="1">
        <v>12.149113604174154</v>
      </c>
      <c r="AJ3389" s="1">
        <v>1.1336625814437866</v>
      </c>
      <c r="AK3389" s="1">
        <v>0</v>
      </c>
      <c r="AL3389" s="1">
        <v>0</v>
      </c>
      <c r="AM3389" s="1">
        <v>-3.5582791034096255</v>
      </c>
    </row>
    <row r="3390" spans="5:39" x14ac:dyDescent="0.2">
      <c r="E3390" s="1" t="str">
        <f t="shared" si="52"/>
        <v>0-1----1-1</v>
      </c>
      <c r="F3390" s="1">
        <v>0</v>
      </c>
      <c r="G3390" s="1" t="s">
        <v>87</v>
      </c>
      <c r="H3390" s="1">
        <v>1</v>
      </c>
      <c r="I3390" s="1" t="s">
        <v>87</v>
      </c>
      <c r="J3390" s="1" t="s">
        <v>87</v>
      </c>
      <c r="K3390" s="1" t="s">
        <v>87</v>
      </c>
      <c r="L3390" s="1" t="s">
        <v>87</v>
      </c>
      <c r="M3390" s="1">
        <v>1</v>
      </c>
      <c r="N3390" s="1" t="s">
        <v>87</v>
      </c>
      <c r="O3390" s="1">
        <v>1</v>
      </c>
      <c r="P3390" s="1">
        <v>664</v>
      </c>
      <c r="Q3390" s="1">
        <v>1927159</v>
      </c>
      <c r="R3390" s="1">
        <v>28173.239055806614</v>
      </c>
      <c r="S3390" s="1">
        <v>50.407257080078125</v>
      </c>
      <c r="T3390" s="1">
        <v>-252.12181659060414</v>
      </c>
      <c r="U3390" s="1">
        <v>51.664757525096313</v>
      </c>
      <c r="V3390" s="1">
        <v>137.50318908691406</v>
      </c>
      <c r="W3390" s="1">
        <v>-63.375423431396484</v>
      </c>
      <c r="X3390" s="1">
        <v>-0.22494901387043234</v>
      </c>
      <c r="Y3390" s="1">
        <v>0.80392951489731779</v>
      </c>
      <c r="Z3390" s="1">
        <v>6.7658143412141909</v>
      </c>
      <c r="AA3390" s="1">
        <v>48.891502984444976</v>
      </c>
      <c r="AB3390" s="1">
        <v>38.363622306203069</v>
      </c>
      <c r="AC3390" s="1">
        <v>5.1751308532404439</v>
      </c>
      <c r="AD3390" s="1">
        <v>0</v>
      </c>
      <c r="AE3390" s="1">
        <v>0.47463649859715784</v>
      </c>
      <c r="AF3390" s="1">
        <v>3.0435994123992884</v>
      </c>
      <c r="AG3390" s="1">
        <v>-7.1049309884298424</v>
      </c>
      <c r="AH3390" s="1">
        <v>2.9675349927873307</v>
      </c>
      <c r="AI3390" s="1">
        <v>6.2075230494222176</v>
      </c>
      <c r="AJ3390" s="1">
        <v>1.3750318288803101</v>
      </c>
      <c r="AK3390" s="1">
        <v>0</v>
      </c>
      <c r="AL3390" s="1">
        <v>0</v>
      </c>
      <c r="AM3390" s="1">
        <v>-2.4916772017794835</v>
      </c>
    </row>
    <row r="3391" spans="5:39" x14ac:dyDescent="0.2">
      <c r="E3391" s="1" t="str">
        <f t="shared" si="52"/>
        <v>1-0----1-1</v>
      </c>
      <c r="F3391" s="1">
        <v>1</v>
      </c>
      <c r="G3391" s="1" t="s">
        <v>87</v>
      </c>
      <c r="H3391" s="1">
        <v>0</v>
      </c>
      <c r="I3391" s="1" t="s">
        <v>87</v>
      </c>
      <c r="J3391" s="1" t="s">
        <v>87</v>
      </c>
      <c r="K3391" s="1" t="s">
        <v>87</v>
      </c>
      <c r="L3391" s="1" t="s">
        <v>87</v>
      </c>
      <c r="M3391" s="1">
        <v>1</v>
      </c>
      <c r="N3391" s="1" t="s">
        <v>87</v>
      </c>
      <c r="O3391" s="1">
        <v>1</v>
      </c>
      <c r="P3391" s="1">
        <v>461</v>
      </c>
      <c r="Q3391" s="1">
        <v>1249510</v>
      </c>
      <c r="R3391" s="1">
        <v>29324.665667984311</v>
      </c>
      <c r="S3391" s="1">
        <v>32.486358642578125</v>
      </c>
      <c r="T3391" s="1">
        <v>-320.11996641416607</v>
      </c>
      <c r="U3391" s="1">
        <v>77.561486131348545</v>
      </c>
      <c r="V3391" s="1">
        <v>226.87516784667969</v>
      </c>
      <c r="W3391" s="1">
        <v>-11.595951080322266</v>
      </c>
      <c r="X3391" s="1">
        <v>-3.9543336014849564E-2</v>
      </c>
      <c r="Y3391" s="1">
        <v>0.28315099519011455</v>
      </c>
      <c r="Z3391" s="1">
        <v>7.3020624084641179</v>
      </c>
      <c r="AA3391" s="1">
        <v>41.940200558618976</v>
      </c>
      <c r="AB3391" s="1">
        <v>43.823338748789524</v>
      </c>
      <c r="AC3391" s="1">
        <v>6.6512472889372631</v>
      </c>
      <c r="AD3391" s="1">
        <v>0</v>
      </c>
      <c r="AE3391" s="1">
        <v>0.28315099519011455</v>
      </c>
      <c r="AF3391" s="1">
        <v>7.141999663868237</v>
      </c>
      <c r="AG3391" s="1">
        <v>-10.644221204223626</v>
      </c>
      <c r="AH3391" s="1">
        <v>4.5990759373401913</v>
      </c>
      <c r="AI3391" s="1">
        <v>8.6725645821519812</v>
      </c>
      <c r="AJ3391" s="1">
        <v>2.268751859664917</v>
      </c>
      <c r="AK3391" s="1">
        <v>0</v>
      </c>
      <c r="AL3391" s="1">
        <v>0</v>
      </c>
      <c r="AM3391" s="1">
        <v>1.459933926843717</v>
      </c>
    </row>
    <row r="3392" spans="5:39" x14ac:dyDescent="0.2">
      <c r="E3392" s="1" t="str">
        <f t="shared" si="52"/>
        <v>1-1----1-1</v>
      </c>
      <c r="F3392" s="1">
        <v>1</v>
      </c>
      <c r="G3392" s="1" t="s">
        <v>87</v>
      </c>
      <c r="H3392" s="1">
        <v>1</v>
      </c>
      <c r="I3392" s="1" t="s">
        <v>87</v>
      </c>
      <c r="J3392" s="1" t="s">
        <v>87</v>
      </c>
      <c r="K3392" s="1" t="s">
        <v>87</v>
      </c>
      <c r="L3392" s="1" t="s">
        <v>87</v>
      </c>
      <c r="M3392" s="1">
        <v>1</v>
      </c>
      <c r="N3392" s="1" t="s">
        <v>87</v>
      </c>
      <c r="O3392" s="1">
        <v>1</v>
      </c>
      <c r="P3392" s="1">
        <v>1446</v>
      </c>
      <c r="Q3392" s="1">
        <v>2776140</v>
      </c>
      <c r="R3392" s="1">
        <v>57939.729329153459</v>
      </c>
      <c r="S3392" s="1">
        <v>64.475242614746094</v>
      </c>
      <c r="T3392" s="1">
        <v>-447.22933947160141</v>
      </c>
      <c r="U3392" s="1">
        <v>87.115793381039239</v>
      </c>
      <c r="V3392" s="1">
        <v>291.18331909179688</v>
      </c>
      <c r="W3392" s="1">
        <v>-52.195026397705078</v>
      </c>
      <c r="X3392" s="1">
        <v>-9.0085036644177371E-2</v>
      </c>
      <c r="Y3392" s="1">
        <v>0.4442859509967077</v>
      </c>
      <c r="Z3392" s="1">
        <v>5.374945067611864</v>
      </c>
      <c r="AA3392" s="1">
        <v>43.373388950124991</v>
      </c>
      <c r="AB3392" s="1">
        <v>45.578068829381799</v>
      </c>
      <c r="AC3392" s="1">
        <v>5.1754954721303683</v>
      </c>
      <c r="AD3392" s="1">
        <v>5.381572975426311E-2</v>
      </c>
      <c r="AE3392" s="1">
        <v>5.5112494326655E-2</v>
      </c>
      <c r="AF3392" s="1">
        <v>3.0422817293076001</v>
      </c>
      <c r="AG3392" s="1">
        <v>-5.1404666785612871</v>
      </c>
      <c r="AH3392" s="1">
        <v>9.2043212166308788</v>
      </c>
      <c r="AI3392" s="1">
        <v>6.2849156389278953</v>
      </c>
      <c r="AJ3392" s="1">
        <v>2.9118332862854004</v>
      </c>
      <c r="AK3392" s="1">
        <v>0</v>
      </c>
      <c r="AL3392" s="1">
        <v>0</v>
      </c>
      <c r="AM3392" s="1">
        <v>6.3864156928548415</v>
      </c>
    </row>
    <row r="3393" spans="5:39" x14ac:dyDescent="0.2">
      <c r="E3393" s="1" t="str">
        <f t="shared" si="52"/>
        <v>0-0----1-2</v>
      </c>
      <c r="F3393" s="1">
        <v>0</v>
      </c>
      <c r="G3393" s="1" t="s">
        <v>87</v>
      </c>
      <c r="H3393" s="1">
        <v>0</v>
      </c>
      <c r="I3393" s="1" t="s">
        <v>87</v>
      </c>
      <c r="J3393" s="1" t="s">
        <v>87</v>
      </c>
      <c r="K3393" s="1" t="s">
        <v>87</v>
      </c>
      <c r="L3393" s="1" t="s">
        <v>87</v>
      </c>
      <c r="M3393" s="1">
        <v>1</v>
      </c>
      <c r="N3393" s="1" t="s">
        <v>87</v>
      </c>
      <c r="O3393" s="1">
        <v>2</v>
      </c>
      <c r="P3393" s="1">
        <v>1108</v>
      </c>
      <c r="Q3393" s="1">
        <v>4987760</v>
      </c>
      <c r="R3393" s="1">
        <v>17531.399158739234</v>
      </c>
      <c r="S3393" s="1">
        <v>29.543401718139648</v>
      </c>
      <c r="T3393" s="1">
        <v>-135.29761843261556</v>
      </c>
      <c r="U3393" s="1">
        <v>57.668704843259192</v>
      </c>
      <c r="V3393" s="1">
        <v>111.91492462158203</v>
      </c>
      <c r="W3393" s="1">
        <v>22.36065673828125</v>
      </c>
      <c r="X3393" s="1">
        <v>0.12754633292993434</v>
      </c>
      <c r="Y3393" s="1">
        <v>0.52688982629476955</v>
      </c>
      <c r="Z3393" s="1">
        <v>6.9804280879593241</v>
      </c>
      <c r="AA3393" s="1">
        <v>29.45458482364829</v>
      </c>
      <c r="AB3393" s="1">
        <v>49.419839767751455</v>
      </c>
      <c r="AC3393" s="1">
        <v>13.286906346736812</v>
      </c>
      <c r="AD3393" s="1">
        <v>0.3313511476093477</v>
      </c>
      <c r="AE3393" s="1">
        <v>0.52688982629476955</v>
      </c>
      <c r="AF3393" s="1">
        <v>6.7689904887163781</v>
      </c>
      <c r="AG3393" s="1">
        <v>-15.415202732508567</v>
      </c>
      <c r="AH3393" s="1">
        <v>1.2205444174654005</v>
      </c>
      <c r="AI3393" s="1">
        <v>4.9875151064444436</v>
      </c>
      <c r="AJ3393" s="1">
        <v>1.1191493272781372</v>
      </c>
      <c r="AK3393" s="1">
        <v>0</v>
      </c>
      <c r="AL3393" s="1">
        <v>0</v>
      </c>
      <c r="AM3393" s="1">
        <v>-2.7182140881921621</v>
      </c>
    </row>
    <row r="3394" spans="5:39" x14ac:dyDescent="0.2">
      <c r="E3394" s="1" t="str">
        <f t="shared" si="52"/>
        <v>0-1----1-2</v>
      </c>
      <c r="F3394" s="1">
        <v>0</v>
      </c>
      <c r="G3394" s="1" t="s">
        <v>87</v>
      </c>
      <c r="H3394" s="1">
        <v>1</v>
      </c>
      <c r="I3394" s="1" t="s">
        <v>87</v>
      </c>
      <c r="J3394" s="1" t="s">
        <v>87</v>
      </c>
      <c r="K3394" s="1" t="s">
        <v>87</v>
      </c>
      <c r="L3394" s="1" t="s">
        <v>87</v>
      </c>
      <c r="M3394" s="1">
        <v>1</v>
      </c>
      <c r="N3394" s="1" t="s">
        <v>87</v>
      </c>
      <c r="O3394" s="1">
        <v>2</v>
      </c>
      <c r="P3394" s="1">
        <v>1661</v>
      </c>
      <c r="Q3394" s="1">
        <v>5070402</v>
      </c>
      <c r="R3394" s="1">
        <v>30042.901257826619</v>
      </c>
      <c r="S3394" s="1">
        <v>52.462486267089844</v>
      </c>
      <c r="T3394" s="1">
        <v>-189.94734021777091</v>
      </c>
      <c r="U3394" s="1">
        <v>58.309942708665581</v>
      </c>
      <c r="V3394" s="1">
        <v>135.73146057128906</v>
      </c>
      <c r="W3394" s="1">
        <v>-7.5850934982299805</v>
      </c>
      <c r="X3394" s="1">
        <v>-2.5247539953398981E-2</v>
      </c>
      <c r="Y3394" s="1">
        <v>0.66817187276275136</v>
      </c>
      <c r="Z3394" s="1">
        <v>5.8532834280201058</v>
      </c>
      <c r="AA3394" s="1">
        <v>36.662300148982268</v>
      </c>
      <c r="AB3394" s="1">
        <v>45.970615347658821</v>
      </c>
      <c r="AC3394" s="1">
        <v>10.615469937097689</v>
      </c>
      <c r="AD3394" s="1">
        <v>0.23015926547835852</v>
      </c>
      <c r="AE3394" s="1">
        <v>0.26546218623296536</v>
      </c>
      <c r="AF3394" s="1">
        <v>4.0754953946452375</v>
      </c>
      <c r="AG3394" s="1">
        <v>-12.817471426104373</v>
      </c>
      <c r="AH3394" s="1">
        <v>2.9858661318609392</v>
      </c>
      <c r="AI3394" s="1">
        <v>8.3198495882829882</v>
      </c>
      <c r="AJ3394" s="1">
        <v>1.3573147058486938</v>
      </c>
      <c r="AK3394" s="1">
        <v>0</v>
      </c>
      <c r="AL3394" s="1">
        <v>0</v>
      </c>
      <c r="AM3394" s="1">
        <v>-10.167407251485846</v>
      </c>
    </row>
    <row r="3395" spans="5:39" x14ac:dyDescent="0.2">
      <c r="E3395" s="1" t="str">
        <f t="shared" ref="E3395:E3458" si="53">CONCATENATE(F3395,G3395,H3395,I3395,J3395,K3395,L3395,M3395,N3395,O3395,)</f>
        <v>1-0----1-2</v>
      </c>
      <c r="F3395" s="1">
        <v>1</v>
      </c>
      <c r="G3395" s="1" t="s">
        <v>87</v>
      </c>
      <c r="H3395" s="1">
        <v>0</v>
      </c>
      <c r="I3395" s="1" t="s">
        <v>87</v>
      </c>
      <c r="J3395" s="1" t="s">
        <v>87</v>
      </c>
      <c r="K3395" s="1" t="s">
        <v>87</v>
      </c>
      <c r="L3395" s="1" t="s">
        <v>87</v>
      </c>
      <c r="M3395" s="1">
        <v>1</v>
      </c>
      <c r="N3395" s="1" t="s">
        <v>87</v>
      </c>
      <c r="O3395" s="1">
        <v>2</v>
      </c>
      <c r="P3395" s="1">
        <v>1049</v>
      </c>
      <c r="Q3395" s="1">
        <v>2971019</v>
      </c>
      <c r="R3395" s="1">
        <v>31578.399899000487</v>
      </c>
      <c r="S3395" s="1">
        <v>35.956924438476563</v>
      </c>
      <c r="T3395" s="1">
        <v>-250.70668370630307</v>
      </c>
      <c r="U3395" s="1">
        <v>90.911401074488552</v>
      </c>
      <c r="V3395" s="1">
        <v>221.86209106445313</v>
      </c>
      <c r="W3395" s="1">
        <v>55.861984252929688</v>
      </c>
      <c r="X3395" s="1">
        <v>0.17689935028879605</v>
      </c>
      <c r="Y3395" s="1">
        <v>1.2891199955301531E-2</v>
      </c>
      <c r="Z3395" s="1">
        <v>3.8552092733166634</v>
      </c>
      <c r="AA3395" s="1">
        <v>30.715858767648406</v>
      </c>
      <c r="AB3395" s="1">
        <v>50.339462655742018</v>
      </c>
      <c r="AC3395" s="1">
        <v>13.822227323352696</v>
      </c>
      <c r="AD3395" s="1">
        <v>1.2543507799849143</v>
      </c>
      <c r="AE3395" s="1">
        <v>1.2891199955301531E-2</v>
      </c>
      <c r="AF3395" s="1">
        <v>3.8552092733166634</v>
      </c>
      <c r="AG3395" s="1">
        <v>-14.443807965633413</v>
      </c>
      <c r="AH3395" s="1">
        <v>3.795541769972675</v>
      </c>
      <c r="AI3395" s="1">
        <v>2.1656168365074602</v>
      </c>
      <c r="AJ3395" s="1">
        <v>2.2186210155487061</v>
      </c>
      <c r="AK3395" s="1">
        <v>0</v>
      </c>
      <c r="AL3395" s="1">
        <v>0</v>
      </c>
      <c r="AM3395" s="1">
        <v>2.2778212720535902</v>
      </c>
    </row>
    <row r="3396" spans="5:39" x14ac:dyDescent="0.2">
      <c r="E3396" s="1" t="str">
        <f t="shared" si="53"/>
        <v>1-1----1-2</v>
      </c>
      <c r="F3396" s="1">
        <v>1</v>
      </c>
      <c r="G3396" s="1" t="s">
        <v>87</v>
      </c>
      <c r="H3396" s="1">
        <v>1</v>
      </c>
      <c r="I3396" s="1" t="s">
        <v>87</v>
      </c>
      <c r="J3396" s="1" t="s">
        <v>87</v>
      </c>
      <c r="K3396" s="1" t="s">
        <v>87</v>
      </c>
      <c r="L3396" s="1" t="s">
        <v>87</v>
      </c>
      <c r="M3396" s="1">
        <v>1</v>
      </c>
      <c r="N3396" s="1" t="s">
        <v>87</v>
      </c>
      <c r="O3396" s="1">
        <v>2</v>
      </c>
      <c r="P3396" s="1">
        <v>3666</v>
      </c>
      <c r="Q3396" s="1">
        <v>7091404</v>
      </c>
      <c r="R3396" s="1">
        <v>61423.090297831841</v>
      </c>
      <c r="S3396" s="1">
        <v>66.85711669921875</v>
      </c>
      <c r="T3396" s="1">
        <v>-370.27364827307076</v>
      </c>
      <c r="U3396" s="1">
        <v>91.624231541298045</v>
      </c>
      <c r="V3396" s="1">
        <v>294.73965454101563</v>
      </c>
      <c r="W3396" s="1">
        <v>22.150825500488281</v>
      </c>
      <c r="X3396" s="1">
        <v>3.606270116511897E-2</v>
      </c>
      <c r="Y3396" s="1">
        <v>0.24058705441122799</v>
      </c>
      <c r="Z3396" s="1">
        <v>2.396789126666595</v>
      </c>
      <c r="AA3396" s="1">
        <v>36.721416520621304</v>
      </c>
      <c r="AB3396" s="1">
        <v>54.327041584430958</v>
      </c>
      <c r="AC3396" s="1">
        <v>6.2659383106645734</v>
      </c>
      <c r="AD3396" s="1">
        <v>4.8227403205345513E-2</v>
      </c>
      <c r="AE3396" s="1">
        <v>0.1706009134439386</v>
      </c>
      <c r="AF3396" s="1">
        <v>1.0855819242564659</v>
      </c>
      <c r="AG3396" s="1">
        <v>-6.9125578006878445</v>
      </c>
      <c r="AH3396" s="1">
        <v>9.8257335611456327</v>
      </c>
      <c r="AI3396" s="1">
        <v>5.1057886758836846</v>
      </c>
      <c r="AJ3396" s="1">
        <v>2.9473965167999268</v>
      </c>
      <c r="AK3396" s="1">
        <v>0</v>
      </c>
      <c r="AL3396" s="1">
        <v>0</v>
      </c>
      <c r="AM3396" s="1">
        <v>-1.9583817558626013</v>
      </c>
    </row>
    <row r="3397" spans="5:39" x14ac:dyDescent="0.2">
      <c r="E3397" s="1" t="str">
        <f t="shared" si="53"/>
        <v>0--1---0-1</v>
      </c>
      <c r="F3397" s="1">
        <v>0</v>
      </c>
      <c r="G3397" s="1" t="s">
        <v>87</v>
      </c>
      <c r="H3397" s="1" t="s">
        <v>87</v>
      </c>
      <c r="I3397" s="1">
        <v>1</v>
      </c>
      <c r="J3397" s="1" t="s">
        <v>87</v>
      </c>
      <c r="K3397" s="1" t="s">
        <v>87</v>
      </c>
      <c r="L3397" s="1" t="s">
        <v>87</v>
      </c>
      <c r="M3397" s="1">
        <v>0</v>
      </c>
      <c r="N3397" s="1" t="s">
        <v>87</v>
      </c>
      <c r="O3397" s="1">
        <v>1</v>
      </c>
      <c r="P3397" s="1">
        <v>249</v>
      </c>
      <c r="Q3397" s="1">
        <v>862722</v>
      </c>
      <c r="R3397" s="1">
        <v>12712.960918669216</v>
      </c>
      <c r="S3397" s="1">
        <v>14.54411506652832</v>
      </c>
      <c r="T3397" s="1">
        <v>-184.22724427934619</v>
      </c>
      <c r="U3397" s="1">
        <v>46.136706369343983</v>
      </c>
      <c r="V3397" s="1">
        <v>117.91550445556641</v>
      </c>
      <c r="W3397" s="1">
        <v>-9.5366077423095703</v>
      </c>
      <c r="X3397" s="1">
        <v>-7.5014843538965717E-2</v>
      </c>
      <c r="Y3397" s="1">
        <v>0</v>
      </c>
      <c r="Z3397" s="1">
        <v>22.248997939081185</v>
      </c>
      <c r="AA3397" s="1">
        <v>27.900065142653137</v>
      </c>
      <c r="AB3397" s="1">
        <v>41.654901578955908</v>
      </c>
      <c r="AC3397" s="1">
        <v>8.1960353393097662</v>
      </c>
      <c r="AD3397" s="1">
        <v>0</v>
      </c>
      <c r="AE3397" s="1">
        <v>0</v>
      </c>
      <c r="AF3397" s="1">
        <v>22.248997939081185</v>
      </c>
      <c r="AG3397" s="1">
        <v>-10.29414552932915</v>
      </c>
      <c r="AH3397" s="1">
        <v>1.2437104399972785</v>
      </c>
      <c r="AI3397" s="1">
        <v>14.090887206249763</v>
      </c>
      <c r="AJ3397" s="1">
        <v>1.1791549921035767</v>
      </c>
      <c r="AK3397" s="1">
        <v>0</v>
      </c>
      <c r="AL3397" s="1">
        <v>0</v>
      </c>
      <c r="AM3397" s="1">
        <v>5.5979719732368949</v>
      </c>
    </row>
    <row r="3398" spans="5:39" x14ac:dyDescent="0.2">
      <c r="E3398" s="1" t="str">
        <f t="shared" si="53"/>
        <v>0--2---0-1</v>
      </c>
      <c r="F3398" s="1">
        <v>0</v>
      </c>
      <c r="G3398" s="1" t="s">
        <v>87</v>
      </c>
      <c r="H3398" s="1" t="s">
        <v>87</v>
      </c>
      <c r="I3398" s="1">
        <v>2</v>
      </c>
      <c r="J3398" s="1" t="s">
        <v>87</v>
      </c>
      <c r="K3398" s="1" t="s">
        <v>87</v>
      </c>
      <c r="L3398" s="1" t="s">
        <v>87</v>
      </c>
      <c r="M3398" s="1">
        <v>0</v>
      </c>
      <c r="N3398" s="1" t="s">
        <v>87</v>
      </c>
      <c r="O3398" s="1">
        <v>1</v>
      </c>
      <c r="P3398" s="1">
        <v>243</v>
      </c>
      <c r="Q3398" s="1">
        <v>845744</v>
      </c>
      <c r="R3398" s="1">
        <v>25289.1748080549</v>
      </c>
      <c r="S3398" s="1">
        <v>51.631839752197266</v>
      </c>
      <c r="T3398" s="1">
        <v>-258.17320992648825</v>
      </c>
      <c r="U3398" s="1">
        <v>52.084734214850478</v>
      </c>
      <c r="V3398" s="1">
        <v>126.09382629394531</v>
      </c>
      <c r="W3398" s="1">
        <v>-48.975116729736328</v>
      </c>
      <c r="X3398" s="1">
        <v>-0.19366039857550899</v>
      </c>
      <c r="Y3398" s="1">
        <v>0.27738890255207249</v>
      </c>
      <c r="Z3398" s="1">
        <v>11.433128700883483</v>
      </c>
      <c r="AA3398" s="1">
        <v>52.299159083599768</v>
      </c>
      <c r="AB3398" s="1">
        <v>33.449720009837492</v>
      </c>
      <c r="AC3398" s="1">
        <v>2.5406033031271877</v>
      </c>
      <c r="AD3398" s="1">
        <v>0</v>
      </c>
      <c r="AE3398" s="1">
        <v>0.27738890255207249</v>
      </c>
      <c r="AF3398" s="1">
        <v>11.433128700883483</v>
      </c>
      <c r="AG3398" s="1">
        <v>-1.4934143575123429</v>
      </c>
      <c r="AH3398" s="1">
        <v>3.3408467060713289</v>
      </c>
      <c r="AI3398" s="1">
        <v>11.60957999526098</v>
      </c>
      <c r="AJ3398" s="1">
        <v>1.260938286781311</v>
      </c>
      <c r="AK3398" s="1">
        <v>0</v>
      </c>
      <c r="AL3398" s="1">
        <v>0</v>
      </c>
      <c r="AM3398" s="1">
        <v>17.562518192906698</v>
      </c>
    </row>
    <row r="3399" spans="5:39" x14ac:dyDescent="0.2">
      <c r="E3399" s="1" t="str">
        <f t="shared" si="53"/>
        <v>0--3---0-1</v>
      </c>
      <c r="F3399" s="1">
        <v>0</v>
      </c>
      <c r="G3399" s="1" t="s">
        <v>87</v>
      </c>
      <c r="H3399" s="1" t="s">
        <v>87</v>
      </c>
      <c r="I3399" s="1">
        <v>3</v>
      </c>
      <c r="J3399" s="1" t="s">
        <v>87</v>
      </c>
      <c r="K3399" s="1" t="s">
        <v>87</v>
      </c>
      <c r="L3399" s="1" t="s">
        <v>87</v>
      </c>
      <c r="M3399" s="1">
        <v>0</v>
      </c>
      <c r="N3399" s="1" t="s">
        <v>87</v>
      </c>
      <c r="O3399" s="1">
        <v>1</v>
      </c>
      <c r="P3399" s="1">
        <v>38</v>
      </c>
      <c r="Q3399" s="1">
        <v>136552</v>
      </c>
      <c r="R3399" s="1">
        <v>48430.895419858338</v>
      </c>
      <c r="S3399" s="1">
        <v>88.755325317382813</v>
      </c>
      <c r="T3399" s="1">
        <v>-384.18538526509536</v>
      </c>
      <c r="U3399" s="1">
        <v>60.685832370110688</v>
      </c>
      <c r="V3399" s="1">
        <v>123.13038635253906</v>
      </c>
      <c r="W3399" s="1">
        <v>-312.71987915039063</v>
      </c>
      <c r="X3399" s="1">
        <v>-0.64570327771013025</v>
      </c>
      <c r="Y3399" s="1">
        <v>1.3826234694475363</v>
      </c>
      <c r="Z3399" s="1">
        <v>23.092301833733668</v>
      </c>
      <c r="AA3399" s="1">
        <v>59.56192512742399</v>
      </c>
      <c r="AB3399" s="1">
        <v>15.96314956939481</v>
      </c>
      <c r="AC3399" s="1">
        <v>0</v>
      </c>
      <c r="AD3399" s="1">
        <v>0</v>
      </c>
      <c r="AE3399" s="1">
        <v>0</v>
      </c>
      <c r="AF3399" s="1">
        <v>0</v>
      </c>
      <c r="AG3399" s="1">
        <v>0</v>
      </c>
      <c r="AH3399" s="1">
        <v>10.401371044771514</v>
      </c>
      <c r="AI3399" s="1">
        <v>0</v>
      </c>
      <c r="AJ3399" s="1">
        <v>1.2313038110733032</v>
      </c>
      <c r="AK3399" s="1">
        <v>0</v>
      </c>
      <c r="AL3399" s="1">
        <v>1</v>
      </c>
      <c r="AM3399" s="1">
        <v>-122.75208905431862</v>
      </c>
    </row>
    <row r="3400" spans="5:39" x14ac:dyDescent="0.2">
      <c r="E3400" s="1" t="str">
        <f t="shared" si="53"/>
        <v>1--1---0-1</v>
      </c>
      <c r="F3400" s="1">
        <v>1</v>
      </c>
      <c r="G3400" s="1" t="s">
        <v>87</v>
      </c>
      <c r="H3400" s="1" t="s">
        <v>87</v>
      </c>
      <c r="I3400" s="1">
        <v>1</v>
      </c>
      <c r="J3400" s="1" t="s">
        <v>87</v>
      </c>
      <c r="K3400" s="1" t="s">
        <v>87</v>
      </c>
      <c r="L3400" s="1" t="s">
        <v>87</v>
      </c>
      <c r="M3400" s="1">
        <v>0</v>
      </c>
      <c r="N3400" s="1" t="s">
        <v>87</v>
      </c>
      <c r="O3400" s="1">
        <v>1</v>
      </c>
      <c r="P3400" s="1">
        <v>318</v>
      </c>
      <c r="Q3400" s="1">
        <v>560476</v>
      </c>
      <c r="R3400" s="1">
        <v>19868.689308898607</v>
      </c>
      <c r="S3400" s="1">
        <v>15.659659385681152</v>
      </c>
      <c r="T3400" s="1">
        <v>-310.62097623330317</v>
      </c>
      <c r="U3400" s="1">
        <v>78.198731806537978</v>
      </c>
      <c r="V3400" s="1">
        <v>239.69697570800781</v>
      </c>
      <c r="W3400" s="1">
        <v>22.108964920043945</v>
      </c>
      <c r="X3400" s="1">
        <v>0.11127540713086687</v>
      </c>
      <c r="Y3400" s="1">
        <v>0.84874285428814078</v>
      </c>
      <c r="Z3400" s="1">
        <v>7.8847265538577922</v>
      </c>
      <c r="AA3400" s="1">
        <v>40.283259229654796</v>
      </c>
      <c r="AB3400" s="1">
        <v>40.73715912902604</v>
      </c>
      <c r="AC3400" s="1">
        <v>10.24611223317323</v>
      </c>
      <c r="AD3400" s="1">
        <v>0</v>
      </c>
      <c r="AE3400" s="1">
        <v>0.84874285428814078</v>
      </c>
      <c r="AF3400" s="1">
        <v>7.8847265538577922</v>
      </c>
      <c r="AG3400" s="1">
        <v>-10.541672618585679</v>
      </c>
      <c r="AH3400" s="1">
        <v>5.0022381959689648</v>
      </c>
      <c r="AI3400" s="1">
        <v>9.5237525408205883</v>
      </c>
      <c r="AJ3400" s="1">
        <v>2.3969697952270508</v>
      </c>
      <c r="AK3400" s="1">
        <v>0</v>
      </c>
      <c r="AL3400" s="1">
        <v>0</v>
      </c>
      <c r="AM3400" s="1">
        <v>10.849916942496353</v>
      </c>
    </row>
    <row r="3401" spans="5:39" x14ac:dyDescent="0.2">
      <c r="E3401" s="1" t="str">
        <f t="shared" si="53"/>
        <v>1--2---0-1</v>
      </c>
      <c r="F3401" s="1">
        <v>1</v>
      </c>
      <c r="G3401" s="1" t="s">
        <v>87</v>
      </c>
      <c r="H3401" s="1" t="s">
        <v>87</v>
      </c>
      <c r="I3401" s="1">
        <v>2</v>
      </c>
      <c r="J3401" s="1" t="s">
        <v>87</v>
      </c>
      <c r="K3401" s="1" t="s">
        <v>87</v>
      </c>
      <c r="L3401" s="1" t="s">
        <v>87</v>
      </c>
      <c r="M3401" s="1">
        <v>0</v>
      </c>
      <c r="N3401" s="1" t="s">
        <v>87</v>
      </c>
      <c r="O3401" s="1">
        <v>1</v>
      </c>
      <c r="P3401" s="1">
        <v>561</v>
      </c>
      <c r="Q3401" s="1">
        <v>996503</v>
      </c>
      <c r="R3401" s="1">
        <v>43381.358922812753</v>
      </c>
      <c r="S3401" s="1">
        <v>55.042747497558594</v>
      </c>
      <c r="T3401" s="1">
        <v>-426.85706346251311</v>
      </c>
      <c r="U3401" s="1">
        <v>87.174349809541042</v>
      </c>
      <c r="V3401" s="1">
        <v>275.12762451171875</v>
      </c>
      <c r="W3401" s="1">
        <v>10.390140533447266</v>
      </c>
      <c r="X3401" s="1">
        <v>2.3950703231621108E-2</v>
      </c>
      <c r="Y3401" s="1">
        <v>0.15775165754643988</v>
      </c>
      <c r="Z3401" s="1">
        <v>8.398168394876885</v>
      </c>
      <c r="AA3401" s="1">
        <v>41.772879760522549</v>
      </c>
      <c r="AB3401" s="1">
        <v>45.839400383139839</v>
      </c>
      <c r="AC3401" s="1">
        <v>3.8317998039142882</v>
      </c>
      <c r="AD3401" s="1">
        <v>0</v>
      </c>
      <c r="AE3401" s="1">
        <v>0.15775165754643988</v>
      </c>
      <c r="AF3401" s="1">
        <v>8.398168394876885</v>
      </c>
      <c r="AG3401" s="1">
        <v>-7.0122718811035156E-2</v>
      </c>
      <c r="AH3401" s="1">
        <v>9.1609784209386564</v>
      </c>
      <c r="AI3401" s="1">
        <v>11.575915180549666</v>
      </c>
      <c r="AJ3401" s="1">
        <v>2.7512762546539307</v>
      </c>
      <c r="AK3401" s="1">
        <v>0</v>
      </c>
      <c r="AL3401" s="1">
        <v>0</v>
      </c>
      <c r="AM3401" s="1">
        <v>54.278462418495486</v>
      </c>
    </row>
    <row r="3402" spans="5:39" x14ac:dyDescent="0.2">
      <c r="E3402" s="1" t="str">
        <f t="shared" si="53"/>
        <v>1--3---0-1</v>
      </c>
      <c r="F3402" s="1">
        <v>1</v>
      </c>
      <c r="G3402" s="1" t="s">
        <v>87</v>
      </c>
      <c r="H3402" s="1" t="s">
        <v>87</v>
      </c>
      <c r="I3402" s="1">
        <v>3</v>
      </c>
      <c r="J3402" s="1" t="s">
        <v>87</v>
      </c>
      <c r="K3402" s="1" t="s">
        <v>87</v>
      </c>
      <c r="L3402" s="1" t="s">
        <v>87</v>
      </c>
      <c r="M3402" s="1">
        <v>0</v>
      </c>
      <c r="N3402" s="1" t="s">
        <v>87</v>
      </c>
      <c r="O3402" s="1">
        <v>1</v>
      </c>
      <c r="P3402" s="1">
        <v>162</v>
      </c>
      <c r="Q3402" s="1">
        <v>390655</v>
      </c>
      <c r="R3402" s="1">
        <v>76875.710533697871</v>
      </c>
      <c r="S3402" s="1">
        <v>89.367263793945313</v>
      </c>
      <c r="T3402" s="1">
        <v>-588.94163850998723</v>
      </c>
      <c r="U3402" s="1">
        <v>92.389562779477515</v>
      </c>
      <c r="V3402" s="1">
        <v>241.54176330566406</v>
      </c>
      <c r="W3402" s="1">
        <v>-293.77914428710938</v>
      </c>
      <c r="X3402" s="1">
        <v>-0.3821482003191809</v>
      </c>
      <c r="Y3402" s="1">
        <v>0.67911584390318824</v>
      </c>
      <c r="Z3402" s="1">
        <v>5.052539964930693</v>
      </c>
      <c r="AA3402" s="1">
        <v>75.950135029629735</v>
      </c>
      <c r="AB3402" s="1">
        <v>18.318209161536394</v>
      </c>
      <c r="AC3402" s="1">
        <v>0</v>
      </c>
      <c r="AD3402" s="1">
        <v>0</v>
      </c>
      <c r="AE3402" s="1">
        <v>0</v>
      </c>
      <c r="AF3402" s="1">
        <v>0</v>
      </c>
      <c r="AG3402" s="1">
        <v>0</v>
      </c>
      <c r="AH3402" s="1">
        <v>12.501092876965487</v>
      </c>
      <c r="AI3402" s="1">
        <v>0</v>
      </c>
      <c r="AJ3402" s="1">
        <v>2.4154176712036133</v>
      </c>
      <c r="AK3402" s="1">
        <v>0</v>
      </c>
      <c r="AL3402" s="1">
        <v>0</v>
      </c>
      <c r="AM3402" s="1">
        <v>-51.269936586884178</v>
      </c>
    </row>
    <row r="3403" spans="5:39" x14ac:dyDescent="0.2">
      <c r="E3403" s="1" t="str">
        <f t="shared" si="53"/>
        <v>0--1---0-2</v>
      </c>
      <c r="F3403" s="1">
        <v>0</v>
      </c>
      <c r="G3403" s="1" t="s">
        <v>87</v>
      </c>
      <c r="H3403" s="1" t="s">
        <v>87</v>
      </c>
      <c r="I3403" s="1">
        <v>1</v>
      </c>
      <c r="J3403" s="1" t="s">
        <v>87</v>
      </c>
      <c r="K3403" s="1" t="s">
        <v>87</v>
      </c>
      <c r="L3403" s="1" t="s">
        <v>87</v>
      </c>
      <c r="M3403" s="1">
        <v>0</v>
      </c>
      <c r="N3403" s="1" t="s">
        <v>87</v>
      </c>
      <c r="O3403" s="1">
        <v>2</v>
      </c>
      <c r="P3403" s="1">
        <v>607</v>
      </c>
      <c r="Q3403" s="1">
        <v>1944992</v>
      </c>
      <c r="R3403" s="1">
        <v>12467.731844763901</v>
      </c>
      <c r="S3403" s="1">
        <v>13.566529273986816</v>
      </c>
      <c r="T3403" s="1">
        <v>-113.9317490337436</v>
      </c>
      <c r="U3403" s="1">
        <v>53.934180395281992</v>
      </c>
      <c r="V3403" s="1">
        <v>119.78224182128906</v>
      </c>
      <c r="W3403" s="1">
        <v>48.238948822021484</v>
      </c>
      <c r="X3403" s="1">
        <v>0.38691038131591271</v>
      </c>
      <c r="Y3403" s="1">
        <v>3.3213504220068774E-2</v>
      </c>
      <c r="Z3403" s="1">
        <v>6.7414673170892225</v>
      </c>
      <c r="AA3403" s="1">
        <v>20.479929994570671</v>
      </c>
      <c r="AB3403" s="1">
        <v>51.838876458103691</v>
      </c>
      <c r="AC3403" s="1">
        <v>19.506095654892153</v>
      </c>
      <c r="AD3403" s="1">
        <v>1.4004170711241999</v>
      </c>
      <c r="AE3403" s="1">
        <v>3.3213504220068774E-2</v>
      </c>
      <c r="AF3403" s="1">
        <v>6.7414673170892225</v>
      </c>
      <c r="AG3403" s="1">
        <v>-26.332685725225076</v>
      </c>
      <c r="AH3403" s="1">
        <v>0.75356771767828834</v>
      </c>
      <c r="AI3403" s="1">
        <v>5.6459686761618908</v>
      </c>
      <c r="AJ3403" s="1">
        <v>1.1978224515914917</v>
      </c>
      <c r="AK3403" s="1">
        <v>0</v>
      </c>
      <c r="AL3403" s="1">
        <v>0</v>
      </c>
      <c r="AM3403" s="1">
        <v>8.3874265534334782</v>
      </c>
    </row>
    <row r="3404" spans="5:39" x14ac:dyDescent="0.2">
      <c r="E3404" s="1" t="str">
        <f t="shared" si="53"/>
        <v>0--2---0-2</v>
      </c>
      <c r="F3404" s="1">
        <v>0</v>
      </c>
      <c r="G3404" s="1" t="s">
        <v>87</v>
      </c>
      <c r="H3404" s="1" t="s">
        <v>87</v>
      </c>
      <c r="I3404" s="1">
        <v>2</v>
      </c>
      <c r="J3404" s="1" t="s">
        <v>87</v>
      </c>
      <c r="K3404" s="1" t="s">
        <v>87</v>
      </c>
      <c r="L3404" s="1" t="s">
        <v>87</v>
      </c>
      <c r="M3404" s="1">
        <v>0</v>
      </c>
      <c r="N3404" s="1" t="s">
        <v>87</v>
      </c>
      <c r="O3404" s="1">
        <v>2</v>
      </c>
      <c r="P3404" s="1">
        <v>589</v>
      </c>
      <c r="Q3404" s="1">
        <v>1922039</v>
      </c>
      <c r="R3404" s="1">
        <v>25593.369680120963</v>
      </c>
      <c r="S3404" s="1">
        <v>51.726348876953125</v>
      </c>
      <c r="T3404" s="1">
        <v>-216.64343350961502</v>
      </c>
      <c r="U3404" s="1">
        <v>64.881131297363751</v>
      </c>
      <c r="V3404" s="1">
        <v>127.56639862060547</v>
      </c>
      <c r="W3404" s="1">
        <v>2.8117477893829346</v>
      </c>
      <c r="X3404" s="1">
        <v>1.098623520281072E-2</v>
      </c>
      <c r="Y3404" s="1">
        <v>0.2612329926708043</v>
      </c>
      <c r="Z3404" s="1">
        <v>5.9768298145875285</v>
      </c>
      <c r="AA3404" s="1">
        <v>42.647105495778185</v>
      </c>
      <c r="AB3404" s="1">
        <v>46.530949684163538</v>
      </c>
      <c r="AC3404" s="1">
        <v>4.2159914549080426</v>
      </c>
      <c r="AD3404" s="1">
        <v>0.36789055789190545</v>
      </c>
      <c r="AE3404" s="1">
        <v>0.2612329926708043</v>
      </c>
      <c r="AF3404" s="1">
        <v>5.9768298145875285</v>
      </c>
      <c r="AG3404" s="1">
        <v>-3.0386645566858879</v>
      </c>
      <c r="AH3404" s="1">
        <v>3.0593127649112102</v>
      </c>
      <c r="AI3404" s="1">
        <v>10.193972039387893</v>
      </c>
      <c r="AJ3404" s="1">
        <v>1.2756639719009399</v>
      </c>
      <c r="AK3404" s="1">
        <v>0</v>
      </c>
      <c r="AL3404" s="1">
        <v>0</v>
      </c>
      <c r="AM3404" s="1">
        <v>16.793027676380028</v>
      </c>
    </row>
    <row r="3405" spans="5:39" x14ac:dyDescent="0.2">
      <c r="E3405" s="1" t="str">
        <f t="shared" si="53"/>
        <v>0--3---0-2</v>
      </c>
      <c r="F3405" s="1">
        <v>0</v>
      </c>
      <c r="G3405" s="1" t="s">
        <v>87</v>
      </c>
      <c r="H3405" s="1" t="s">
        <v>87</v>
      </c>
      <c r="I3405" s="1">
        <v>3</v>
      </c>
      <c r="J3405" s="1" t="s">
        <v>87</v>
      </c>
      <c r="K3405" s="1" t="s">
        <v>87</v>
      </c>
      <c r="L3405" s="1" t="s">
        <v>87</v>
      </c>
      <c r="M3405" s="1">
        <v>0</v>
      </c>
      <c r="N3405" s="1" t="s">
        <v>87</v>
      </c>
      <c r="O3405" s="1">
        <v>2</v>
      </c>
      <c r="P3405" s="1">
        <v>104</v>
      </c>
      <c r="Q3405" s="1">
        <v>353613</v>
      </c>
      <c r="R3405" s="1">
        <v>53826.35383746084</v>
      </c>
      <c r="S3405" s="1">
        <v>90.598381042480469</v>
      </c>
      <c r="T3405" s="1">
        <v>-384.61790165417585</v>
      </c>
      <c r="U3405" s="1">
        <v>59.378167799193022</v>
      </c>
      <c r="V3405" s="1">
        <v>115.74178314208984</v>
      </c>
      <c r="W3405" s="1">
        <v>-316.11050415039063</v>
      </c>
      <c r="X3405" s="1">
        <v>-0.58727831557186261</v>
      </c>
      <c r="Y3405" s="1">
        <v>3.6064850556964818</v>
      </c>
      <c r="Z3405" s="1">
        <v>10.194195349152887</v>
      </c>
      <c r="AA3405" s="1">
        <v>71.600591607209012</v>
      </c>
      <c r="AB3405" s="1">
        <v>14.59872798794162</v>
      </c>
      <c r="AC3405" s="1">
        <v>0</v>
      </c>
      <c r="AD3405" s="1">
        <v>0</v>
      </c>
      <c r="AE3405" s="1">
        <v>0</v>
      </c>
      <c r="AF3405" s="1">
        <v>0</v>
      </c>
      <c r="AG3405" s="1">
        <v>0.54744604668875141</v>
      </c>
      <c r="AH3405" s="1">
        <v>10.432485205768749</v>
      </c>
      <c r="AI3405" s="1">
        <v>0</v>
      </c>
      <c r="AJ3405" s="1">
        <v>1.157417893409729</v>
      </c>
      <c r="AK3405" s="1">
        <v>0</v>
      </c>
      <c r="AL3405" s="1">
        <v>0</v>
      </c>
      <c r="AM3405" s="1">
        <v>-117.59248219133946</v>
      </c>
    </row>
    <row r="3406" spans="5:39" x14ac:dyDescent="0.2">
      <c r="E3406" s="1" t="str">
        <f t="shared" si="53"/>
        <v>1--1---0-2</v>
      </c>
      <c r="F3406" s="1">
        <v>1</v>
      </c>
      <c r="G3406" s="1" t="s">
        <v>87</v>
      </c>
      <c r="H3406" s="1" t="s">
        <v>87</v>
      </c>
      <c r="I3406" s="1">
        <v>1</v>
      </c>
      <c r="J3406" s="1" t="s">
        <v>87</v>
      </c>
      <c r="K3406" s="1" t="s">
        <v>87</v>
      </c>
      <c r="L3406" s="1" t="s">
        <v>87</v>
      </c>
      <c r="M3406" s="1">
        <v>0</v>
      </c>
      <c r="N3406" s="1" t="s">
        <v>87</v>
      </c>
      <c r="O3406" s="1">
        <v>2</v>
      </c>
      <c r="P3406" s="1">
        <v>635</v>
      </c>
      <c r="Q3406" s="1">
        <v>1194735</v>
      </c>
      <c r="R3406" s="1">
        <v>21118.816900748796</v>
      </c>
      <c r="S3406" s="1">
        <v>16.640804290771484</v>
      </c>
      <c r="T3406" s="1">
        <v>-240.3144792650952</v>
      </c>
      <c r="U3406" s="1">
        <v>79.656266825900929</v>
      </c>
      <c r="V3406" s="1">
        <v>255.43304443359375</v>
      </c>
      <c r="W3406" s="1">
        <v>82.979743957519531</v>
      </c>
      <c r="X3406" s="1">
        <v>0.39291852544342759</v>
      </c>
      <c r="Y3406" s="1">
        <v>0.52580697811648613</v>
      </c>
      <c r="Z3406" s="1">
        <v>2.970868016756854</v>
      </c>
      <c r="AA3406" s="1">
        <v>27.27809932746592</v>
      </c>
      <c r="AB3406" s="1">
        <v>52.11632705160558</v>
      </c>
      <c r="AC3406" s="1">
        <v>16.156386144207708</v>
      </c>
      <c r="AD3406" s="1">
        <v>0.95251248184743897</v>
      </c>
      <c r="AE3406" s="1">
        <v>0.52580697811648613</v>
      </c>
      <c r="AF3406" s="1">
        <v>2.970868016756854</v>
      </c>
      <c r="AG3406" s="1">
        <v>-39.762876749662937</v>
      </c>
      <c r="AH3406" s="1">
        <v>4.3931094126667887</v>
      </c>
      <c r="AI3406" s="1">
        <v>5.2676311838425658</v>
      </c>
      <c r="AJ3406" s="1">
        <v>2.5543303489685059</v>
      </c>
      <c r="AK3406" s="1">
        <v>0</v>
      </c>
      <c r="AL3406" s="1">
        <v>0</v>
      </c>
      <c r="AM3406" s="1">
        <v>18.307045101939924</v>
      </c>
    </row>
    <row r="3407" spans="5:39" x14ac:dyDescent="0.2">
      <c r="E3407" s="1" t="str">
        <f t="shared" si="53"/>
        <v>1--2---0-2</v>
      </c>
      <c r="F3407" s="1">
        <v>1</v>
      </c>
      <c r="G3407" s="1" t="s">
        <v>87</v>
      </c>
      <c r="H3407" s="1" t="s">
        <v>87</v>
      </c>
      <c r="I3407" s="1">
        <v>2</v>
      </c>
      <c r="J3407" s="1" t="s">
        <v>87</v>
      </c>
      <c r="K3407" s="1" t="s">
        <v>87</v>
      </c>
      <c r="L3407" s="1" t="s">
        <v>87</v>
      </c>
      <c r="M3407" s="1">
        <v>0</v>
      </c>
      <c r="N3407" s="1" t="s">
        <v>87</v>
      </c>
      <c r="O3407" s="1">
        <v>2</v>
      </c>
      <c r="P3407" s="1">
        <v>1380</v>
      </c>
      <c r="Q3407" s="1">
        <v>2699176</v>
      </c>
      <c r="R3407" s="1">
        <v>44409.316257499137</v>
      </c>
      <c r="S3407" s="1">
        <v>55.863315582275391</v>
      </c>
      <c r="T3407" s="1">
        <v>-384.88356695350444</v>
      </c>
      <c r="U3407" s="1">
        <v>96.959582239241328</v>
      </c>
      <c r="V3407" s="1">
        <v>283.84384155273438</v>
      </c>
      <c r="W3407" s="1">
        <v>75.871879577636719</v>
      </c>
      <c r="X3407" s="1">
        <v>0.17084676363335066</v>
      </c>
      <c r="Y3407" s="1">
        <v>0.51578704019300703</v>
      </c>
      <c r="Z3407" s="1">
        <v>2.1259451032463241</v>
      </c>
      <c r="AA3407" s="1">
        <v>31.26483786162888</v>
      </c>
      <c r="AB3407" s="1">
        <v>60.239198925894421</v>
      </c>
      <c r="AC3407" s="1">
        <v>5.8542310690373656</v>
      </c>
      <c r="AD3407" s="1">
        <v>0</v>
      </c>
      <c r="AE3407" s="1">
        <v>0.51578704019300703</v>
      </c>
      <c r="AF3407" s="1">
        <v>2.1259451032463241</v>
      </c>
      <c r="AG3407" s="1">
        <v>-0.28598938010485331</v>
      </c>
      <c r="AH3407" s="1">
        <v>10.375352667426373</v>
      </c>
      <c r="AI3407" s="1">
        <v>12.651670531677704</v>
      </c>
      <c r="AJ3407" s="1">
        <v>2.8384385108947754</v>
      </c>
      <c r="AK3407" s="1">
        <v>0</v>
      </c>
      <c r="AL3407" s="1">
        <v>0</v>
      </c>
      <c r="AM3407" s="1">
        <v>57.210981387423068</v>
      </c>
    </row>
    <row r="3408" spans="5:39" x14ac:dyDescent="0.2">
      <c r="E3408" s="1" t="str">
        <f t="shared" si="53"/>
        <v>1--3---0-2</v>
      </c>
      <c r="F3408" s="1">
        <v>1</v>
      </c>
      <c r="G3408" s="1" t="s">
        <v>87</v>
      </c>
      <c r="H3408" s="1" t="s">
        <v>87</v>
      </c>
      <c r="I3408" s="1">
        <v>3</v>
      </c>
      <c r="J3408" s="1" t="s">
        <v>87</v>
      </c>
      <c r="K3408" s="1" t="s">
        <v>87</v>
      </c>
      <c r="L3408" s="1" t="s">
        <v>87</v>
      </c>
      <c r="M3408" s="1">
        <v>0</v>
      </c>
      <c r="N3408" s="1" t="s">
        <v>87</v>
      </c>
      <c r="O3408" s="1">
        <v>2</v>
      </c>
      <c r="P3408" s="1">
        <v>438</v>
      </c>
      <c r="Q3408" s="1">
        <v>898996</v>
      </c>
      <c r="R3408" s="1">
        <v>81906.347729642526</v>
      </c>
      <c r="S3408" s="1">
        <v>90.189804077148438</v>
      </c>
      <c r="T3408" s="1">
        <v>-464.20226696047757</v>
      </c>
      <c r="U3408" s="1">
        <v>93.557942984510646</v>
      </c>
      <c r="V3408" s="1">
        <v>262.73287963867188</v>
      </c>
      <c r="W3408" s="1">
        <v>-182.3551025390625</v>
      </c>
      <c r="X3408" s="1">
        <v>-0.2226385470647311</v>
      </c>
      <c r="Y3408" s="1">
        <v>0.68932453537056904</v>
      </c>
      <c r="Z3408" s="1">
        <v>2.59856551085878</v>
      </c>
      <c r="AA3408" s="1">
        <v>69.902758188023085</v>
      </c>
      <c r="AB3408" s="1">
        <v>26.809351765747568</v>
      </c>
      <c r="AC3408" s="1">
        <v>0</v>
      </c>
      <c r="AD3408" s="1">
        <v>0</v>
      </c>
      <c r="AE3408" s="1">
        <v>0</v>
      </c>
      <c r="AF3408" s="1">
        <v>0</v>
      </c>
      <c r="AG3408" s="1">
        <v>0.17715816637273518</v>
      </c>
      <c r="AH3408" s="1">
        <v>14.280894165967833</v>
      </c>
      <c r="AI3408" s="1">
        <v>0</v>
      </c>
      <c r="AJ3408" s="1">
        <v>2.627328634262085</v>
      </c>
      <c r="AK3408" s="1">
        <v>0</v>
      </c>
      <c r="AL3408" s="1">
        <v>0</v>
      </c>
      <c r="AM3408" s="1">
        <v>-88.901705742909712</v>
      </c>
    </row>
    <row r="3409" spans="5:39" x14ac:dyDescent="0.2">
      <c r="E3409" s="1" t="str">
        <f t="shared" si="53"/>
        <v>0--1---1-1</v>
      </c>
      <c r="F3409" s="1">
        <v>0</v>
      </c>
      <c r="G3409" s="1" t="s">
        <v>87</v>
      </c>
      <c r="H3409" s="1" t="s">
        <v>87</v>
      </c>
      <c r="I3409" s="1">
        <v>1</v>
      </c>
      <c r="J3409" s="1" t="s">
        <v>87</v>
      </c>
      <c r="K3409" s="1" t="s">
        <v>87</v>
      </c>
      <c r="L3409" s="1" t="s">
        <v>87</v>
      </c>
      <c r="M3409" s="1">
        <v>1</v>
      </c>
      <c r="N3409" s="1" t="s">
        <v>87</v>
      </c>
      <c r="O3409" s="1">
        <v>1</v>
      </c>
      <c r="P3409" s="1">
        <v>564</v>
      </c>
      <c r="Q3409" s="1">
        <v>2005811</v>
      </c>
      <c r="R3409" s="1">
        <v>13094.141072471373</v>
      </c>
      <c r="S3409" s="1">
        <v>14.08720874786377</v>
      </c>
      <c r="T3409" s="1">
        <v>-157.00296901206008</v>
      </c>
      <c r="U3409" s="1">
        <v>48.114931544327</v>
      </c>
      <c r="V3409" s="1">
        <v>128.16806030273438</v>
      </c>
      <c r="W3409" s="1">
        <v>25.492219924926758</v>
      </c>
      <c r="X3409" s="1">
        <v>0.19468417045330783</v>
      </c>
      <c r="Y3409" s="1">
        <v>1.2995740874888013</v>
      </c>
      <c r="Z3409" s="1">
        <v>7.7002768456250372</v>
      </c>
      <c r="AA3409" s="1">
        <v>26.554894753294306</v>
      </c>
      <c r="AB3409" s="1">
        <v>54.169809618154453</v>
      </c>
      <c r="AC3409" s="1">
        <v>10.223994184895785</v>
      </c>
      <c r="AD3409" s="1">
        <v>5.1450510541621315E-2</v>
      </c>
      <c r="AE3409" s="1">
        <v>1.2995740874888013</v>
      </c>
      <c r="AF3409" s="1">
        <v>7.7002768456250372</v>
      </c>
      <c r="AG3409" s="1">
        <v>-9.9346152402649395</v>
      </c>
      <c r="AH3409" s="1">
        <v>0.94635690182320531</v>
      </c>
      <c r="AI3409" s="1">
        <v>9.0441355147754994</v>
      </c>
      <c r="AJ3409" s="1">
        <v>1.2816805839538574</v>
      </c>
      <c r="AK3409" s="1">
        <v>0</v>
      </c>
      <c r="AL3409" s="1">
        <v>0</v>
      </c>
      <c r="AM3409" s="1">
        <v>6.1563245528228903</v>
      </c>
    </row>
    <row r="3410" spans="5:39" x14ac:dyDescent="0.2">
      <c r="E3410" s="1" t="str">
        <f t="shared" si="53"/>
        <v>0--2---1-1</v>
      </c>
      <c r="F3410" s="1">
        <v>0</v>
      </c>
      <c r="G3410" s="1" t="s">
        <v>87</v>
      </c>
      <c r="H3410" s="1" t="s">
        <v>87</v>
      </c>
      <c r="I3410" s="1">
        <v>2</v>
      </c>
      <c r="J3410" s="1" t="s">
        <v>87</v>
      </c>
      <c r="K3410" s="1" t="s">
        <v>87</v>
      </c>
      <c r="L3410" s="1" t="s">
        <v>87</v>
      </c>
      <c r="M3410" s="1">
        <v>1</v>
      </c>
      <c r="N3410" s="1" t="s">
        <v>87</v>
      </c>
      <c r="O3410" s="1">
        <v>1</v>
      </c>
      <c r="P3410" s="1">
        <v>491</v>
      </c>
      <c r="Q3410" s="1">
        <v>1737674</v>
      </c>
      <c r="R3410" s="1">
        <v>25785.412511056707</v>
      </c>
      <c r="S3410" s="1">
        <v>53.750411987304688</v>
      </c>
      <c r="T3410" s="1">
        <v>-246.48326127978498</v>
      </c>
      <c r="U3410" s="1">
        <v>50.504730594020252</v>
      </c>
      <c r="V3410" s="1">
        <v>123.50981903076172</v>
      </c>
      <c r="W3410" s="1">
        <v>-53.348659515380859</v>
      </c>
      <c r="X3410" s="1">
        <v>-0.20689472969457096</v>
      </c>
      <c r="Y3410" s="1">
        <v>0.42723779028747627</v>
      </c>
      <c r="Z3410" s="1">
        <v>8.6714769283536501</v>
      </c>
      <c r="AA3410" s="1">
        <v>57.907754849298541</v>
      </c>
      <c r="AB3410" s="1">
        <v>32.311929625464849</v>
      </c>
      <c r="AC3410" s="1">
        <v>0.68160080659548339</v>
      </c>
      <c r="AD3410" s="1">
        <v>0</v>
      </c>
      <c r="AE3410" s="1">
        <v>0.42723779028747627</v>
      </c>
      <c r="AF3410" s="1">
        <v>8.6714769283536501</v>
      </c>
      <c r="AG3410" s="1">
        <v>-3.3126111084699792</v>
      </c>
      <c r="AH3410" s="1">
        <v>2.6570747135613404</v>
      </c>
      <c r="AI3410" s="1">
        <v>12.106445721652142</v>
      </c>
      <c r="AJ3410" s="1">
        <v>1.235098123550415</v>
      </c>
      <c r="AK3410" s="1">
        <v>0</v>
      </c>
      <c r="AL3410" s="1">
        <v>0</v>
      </c>
      <c r="AM3410" s="1">
        <v>7.6691453082313386</v>
      </c>
    </row>
    <row r="3411" spans="5:39" x14ac:dyDescent="0.2">
      <c r="E3411" s="1" t="str">
        <f t="shared" si="53"/>
        <v>0--3---1-1</v>
      </c>
      <c r="F3411" s="1">
        <v>0</v>
      </c>
      <c r="G3411" s="1" t="s">
        <v>87</v>
      </c>
      <c r="H3411" s="1" t="s">
        <v>87</v>
      </c>
      <c r="I3411" s="1">
        <v>3</v>
      </c>
      <c r="J3411" s="1" t="s">
        <v>87</v>
      </c>
      <c r="K3411" s="1" t="s">
        <v>87</v>
      </c>
      <c r="L3411" s="1" t="s">
        <v>87</v>
      </c>
      <c r="M3411" s="1">
        <v>1</v>
      </c>
      <c r="N3411" s="1" t="s">
        <v>87</v>
      </c>
      <c r="O3411" s="1">
        <v>1</v>
      </c>
      <c r="P3411" s="1">
        <v>114</v>
      </c>
      <c r="Q3411" s="1">
        <v>423755</v>
      </c>
      <c r="R3411" s="1">
        <v>50638.800740071558</v>
      </c>
      <c r="S3411" s="1">
        <v>89.673545837402344</v>
      </c>
      <c r="T3411" s="1">
        <v>-409.01472272555611</v>
      </c>
      <c r="U3411" s="1">
        <v>54.743951476797832</v>
      </c>
      <c r="V3411" s="1">
        <v>111.47809600830078</v>
      </c>
      <c r="W3411" s="1">
        <v>-321.88201904296875</v>
      </c>
      <c r="X3411" s="1">
        <v>-0.6356430530319741</v>
      </c>
      <c r="Y3411" s="1">
        <v>1.4975634505787543</v>
      </c>
      <c r="Z3411" s="1">
        <v>19.058418189755873</v>
      </c>
      <c r="AA3411" s="1">
        <v>73.193944614222843</v>
      </c>
      <c r="AB3411" s="1">
        <v>6.2500737454425321</v>
      </c>
      <c r="AC3411" s="1">
        <v>0</v>
      </c>
      <c r="AD3411" s="1">
        <v>0</v>
      </c>
      <c r="AE3411" s="1">
        <v>0</v>
      </c>
      <c r="AF3411" s="1">
        <v>0</v>
      </c>
      <c r="AG3411" s="1">
        <v>5.4649695700227756</v>
      </c>
      <c r="AH3411" s="1">
        <v>6.1763879068366103</v>
      </c>
      <c r="AI3411" s="1">
        <v>0</v>
      </c>
      <c r="AJ3411" s="1">
        <v>1.1147809028625488</v>
      </c>
      <c r="AK3411" s="1">
        <v>0</v>
      </c>
      <c r="AL3411" s="1">
        <v>0</v>
      </c>
      <c r="AM3411" s="1">
        <v>-90.730703988641764</v>
      </c>
    </row>
    <row r="3412" spans="5:39" x14ac:dyDescent="0.2">
      <c r="E3412" s="1" t="str">
        <f t="shared" si="53"/>
        <v>1--1---1-1</v>
      </c>
      <c r="F3412" s="1">
        <v>1</v>
      </c>
      <c r="G3412" s="1" t="s">
        <v>87</v>
      </c>
      <c r="H3412" s="1" t="s">
        <v>87</v>
      </c>
      <c r="I3412" s="1">
        <v>1</v>
      </c>
      <c r="J3412" s="1" t="s">
        <v>87</v>
      </c>
      <c r="K3412" s="1" t="s">
        <v>87</v>
      </c>
      <c r="L3412" s="1" t="s">
        <v>87</v>
      </c>
      <c r="M3412" s="1">
        <v>1</v>
      </c>
      <c r="N3412" s="1" t="s">
        <v>87</v>
      </c>
      <c r="O3412" s="1">
        <v>1</v>
      </c>
      <c r="P3412" s="1">
        <v>546</v>
      </c>
      <c r="Q3412" s="1">
        <v>1130046</v>
      </c>
      <c r="R3412" s="1">
        <v>21565.636722834035</v>
      </c>
      <c r="S3412" s="1">
        <v>16.383089065551758</v>
      </c>
      <c r="T3412" s="1">
        <v>-287.52699366871883</v>
      </c>
      <c r="U3412" s="1">
        <v>79.851013605995206</v>
      </c>
      <c r="V3412" s="1">
        <v>261.32891845703125</v>
      </c>
      <c r="W3412" s="1">
        <v>58.495697021484375</v>
      </c>
      <c r="X3412" s="1">
        <v>0.27124493365664559</v>
      </c>
      <c r="Y3412" s="1">
        <v>0.31308460009592531</v>
      </c>
      <c r="Z3412" s="1">
        <v>8.2236475329322882</v>
      </c>
      <c r="AA3412" s="1">
        <v>26.417862635680319</v>
      </c>
      <c r="AB3412" s="1">
        <v>51.503301635508649</v>
      </c>
      <c r="AC3412" s="1">
        <v>13.409896588280477</v>
      </c>
      <c r="AD3412" s="1">
        <v>0.13220700750234946</v>
      </c>
      <c r="AE3412" s="1">
        <v>0.31308460009592531</v>
      </c>
      <c r="AF3412" s="1">
        <v>8.2236475329322882</v>
      </c>
      <c r="AG3412" s="1">
        <v>-23.634389274126278</v>
      </c>
      <c r="AH3412" s="1">
        <v>3.4601009000938339</v>
      </c>
      <c r="AI3412" s="1">
        <v>8.1016759571086823</v>
      </c>
      <c r="AJ3412" s="1">
        <v>2.6132891178131104</v>
      </c>
      <c r="AK3412" s="1">
        <v>0</v>
      </c>
      <c r="AL3412" s="1">
        <v>0</v>
      </c>
      <c r="AM3412" s="1">
        <v>16.9153689524376</v>
      </c>
    </row>
    <row r="3413" spans="5:39" x14ac:dyDescent="0.2">
      <c r="E3413" s="1" t="str">
        <f t="shared" si="53"/>
        <v>1--2---1-1</v>
      </c>
      <c r="F3413" s="1">
        <v>1</v>
      </c>
      <c r="G3413" s="1" t="s">
        <v>87</v>
      </c>
      <c r="H3413" s="1" t="s">
        <v>87</v>
      </c>
      <c r="I3413" s="1">
        <v>2</v>
      </c>
      <c r="J3413" s="1" t="s">
        <v>87</v>
      </c>
      <c r="K3413" s="1" t="s">
        <v>87</v>
      </c>
      <c r="L3413" s="1" t="s">
        <v>87</v>
      </c>
      <c r="M3413" s="1">
        <v>1</v>
      </c>
      <c r="N3413" s="1" t="s">
        <v>87</v>
      </c>
      <c r="O3413" s="1">
        <v>1</v>
      </c>
      <c r="P3413" s="1">
        <v>935</v>
      </c>
      <c r="Q3413" s="1">
        <v>1833118</v>
      </c>
      <c r="R3413" s="1">
        <v>45274.829249835471</v>
      </c>
      <c r="S3413" s="1">
        <v>57.056625366210938</v>
      </c>
      <c r="T3413" s="1">
        <v>-416.08105897339874</v>
      </c>
      <c r="U3413" s="1">
        <v>84.914733308918557</v>
      </c>
      <c r="V3413" s="1">
        <v>284.72232055664063</v>
      </c>
      <c r="W3413" s="1">
        <v>26.712957382202148</v>
      </c>
      <c r="X3413" s="1">
        <v>5.9001784931743774E-2</v>
      </c>
      <c r="Y3413" s="1">
        <v>8.3464348721686218E-2</v>
      </c>
      <c r="Z3413" s="1">
        <v>4.4059902308525691</v>
      </c>
      <c r="AA3413" s="1">
        <v>36.315065369496125</v>
      </c>
      <c r="AB3413" s="1">
        <v>55.090506994094213</v>
      </c>
      <c r="AC3413" s="1">
        <v>4.1049730568354033</v>
      </c>
      <c r="AD3413" s="1">
        <v>0</v>
      </c>
      <c r="AE3413" s="1">
        <v>8.3464348721686218E-2</v>
      </c>
      <c r="AF3413" s="1">
        <v>4.4059902308525691</v>
      </c>
      <c r="AG3413" s="1">
        <v>-0.47065617941125826</v>
      </c>
      <c r="AH3413" s="1">
        <v>7.6191417488003195</v>
      </c>
      <c r="AI3413" s="1">
        <v>10.435223135810769</v>
      </c>
      <c r="AJ3413" s="1">
        <v>2.8472230434417725</v>
      </c>
      <c r="AK3413" s="1">
        <v>0</v>
      </c>
      <c r="AL3413" s="1">
        <v>0</v>
      </c>
      <c r="AM3413" s="1">
        <v>55.573260985825662</v>
      </c>
    </row>
    <row r="3414" spans="5:39" x14ac:dyDescent="0.2">
      <c r="E3414" s="1" t="str">
        <f t="shared" si="53"/>
        <v>1--3---1-1</v>
      </c>
      <c r="F3414" s="1">
        <v>1</v>
      </c>
      <c r="G3414" s="1" t="s">
        <v>87</v>
      </c>
      <c r="H3414" s="1" t="s">
        <v>87</v>
      </c>
      <c r="I3414" s="1">
        <v>3</v>
      </c>
      <c r="J3414" s="1" t="s">
        <v>87</v>
      </c>
      <c r="K3414" s="1" t="s">
        <v>87</v>
      </c>
      <c r="L3414" s="1" t="s">
        <v>87</v>
      </c>
      <c r="M3414" s="1">
        <v>1</v>
      </c>
      <c r="N3414" s="1" t="s">
        <v>87</v>
      </c>
      <c r="O3414" s="1">
        <v>1</v>
      </c>
      <c r="P3414" s="1">
        <v>426</v>
      </c>
      <c r="Q3414" s="1">
        <v>1062486</v>
      </c>
      <c r="R3414" s="1">
        <v>84825.585671479566</v>
      </c>
      <c r="S3414" s="1">
        <v>90.805099487304688</v>
      </c>
      <c r="T3414" s="1">
        <v>-521.34329296037367</v>
      </c>
      <c r="U3414" s="1">
        <v>87.403924905966775</v>
      </c>
      <c r="V3414" s="1">
        <v>258.45535278320313</v>
      </c>
      <c r="W3414" s="1">
        <v>-258.31942749023438</v>
      </c>
      <c r="X3414" s="1">
        <v>-0.30453008422562261</v>
      </c>
      <c r="Y3414" s="1">
        <v>1.0168604574554394</v>
      </c>
      <c r="Z3414" s="1">
        <v>6.2831886726036856</v>
      </c>
      <c r="AA3414" s="1">
        <v>71.899394439079671</v>
      </c>
      <c r="AB3414" s="1">
        <v>20.800556430861207</v>
      </c>
      <c r="AC3414" s="1">
        <v>0</v>
      </c>
      <c r="AD3414" s="1">
        <v>0</v>
      </c>
      <c r="AE3414" s="1">
        <v>0</v>
      </c>
      <c r="AF3414" s="1">
        <v>0</v>
      </c>
      <c r="AG3414" s="1">
        <v>0</v>
      </c>
      <c r="AH3414" s="1">
        <v>12.632840913460326</v>
      </c>
      <c r="AI3414" s="1">
        <v>0</v>
      </c>
      <c r="AJ3414" s="1">
        <v>2.5845534801483154</v>
      </c>
      <c r="AK3414" s="1">
        <v>0</v>
      </c>
      <c r="AL3414" s="1">
        <v>0</v>
      </c>
      <c r="AM3414" s="1">
        <v>-95.468273419648312</v>
      </c>
    </row>
    <row r="3415" spans="5:39" x14ac:dyDescent="0.2">
      <c r="E3415" s="1" t="str">
        <f t="shared" si="53"/>
        <v>0--1---1-2</v>
      </c>
      <c r="F3415" s="1">
        <v>0</v>
      </c>
      <c r="G3415" s="1" t="s">
        <v>87</v>
      </c>
      <c r="H3415" s="1" t="s">
        <v>87</v>
      </c>
      <c r="I3415" s="1">
        <v>1</v>
      </c>
      <c r="J3415" s="1" t="s">
        <v>87</v>
      </c>
      <c r="K3415" s="1" t="s">
        <v>87</v>
      </c>
      <c r="L3415" s="1" t="s">
        <v>87</v>
      </c>
      <c r="M3415" s="1">
        <v>1</v>
      </c>
      <c r="N3415" s="1" t="s">
        <v>87</v>
      </c>
      <c r="O3415" s="1">
        <v>2</v>
      </c>
      <c r="P3415" s="1">
        <v>1221</v>
      </c>
      <c r="Q3415" s="1">
        <v>4378415</v>
      </c>
      <c r="R3415" s="1">
        <v>13020.098751966721</v>
      </c>
      <c r="S3415" s="1">
        <v>14.391084671020508</v>
      </c>
      <c r="T3415" s="1">
        <v>-103.44942393449135</v>
      </c>
      <c r="U3415" s="1">
        <v>54.244256257020581</v>
      </c>
      <c r="V3415" s="1">
        <v>125.26368713378906</v>
      </c>
      <c r="W3415" s="1">
        <v>57.326488494873047</v>
      </c>
      <c r="X3415" s="1">
        <v>0.44029227110288793</v>
      </c>
      <c r="Y3415" s="1">
        <v>0.60999242876703097</v>
      </c>
      <c r="Z3415" s="1">
        <v>5.451242059055617</v>
      </c>
      <c r="AA3415" s="1">
        <v>17.741808394133493</v>
      </c>
      <c r="AB3415" s="1">
        <v>54.479988763056951</v>
      </c>
      <c r="AC3415" s="1">
        <v>21.072968185975977</v>
      </c>
      <c r="AD3415" s="1">
        <v>0.64400016901093204</v>
      </c>
      <c r="AE3415" s="1">
        <v>0.60999242876703097</v>
      </c>
      <c r="AF3415" s="1">
        <v>5.451242059055617</v>
      </c>
      <c r="AG3415" s="1">
        <v>-28.913269533235759</v>
      </c>
      <c r="AH3415" s="1">
        <v>0.82109019302131414</v>
      </c>
      <c r="AI3415" s="1">
        <v>4.5061863499759207</v>
      </c>
      <c r="AJ3415" s="1">
        <v>1.2526369094848633</v>
      </c>
      <c r="AK3415" s="1">
        <v>0</v>
      </c>
      <c r="AL3415" s="1">
        <v>0</v>
      </c>
      <c r="AM3415" s="1">
        <v>4.853964160120448</v>
      </c>
    </row>
    <row r="3416" spans="5:39" x14ac:dyDescent="0.2">
      <c r="E3416" s="1" t="str">
        <f t="shared" si="53"/>
        <v>0--2---1-2</v>
      </c>
      <c r="F3416" s="1">
        <v>0</v>
      </c>
      <c r="G3416" s="1" t="s">
        <v>87</v>
      </c>
      <c r="H3416" s="1" t="s">
        <v>87</v>
      </c>
      <c r="I3416" s="1">
        <v>2</v>
      </c>
      <c r="J3416" s="1" t="s">
        <v>87</v>
      </c>
      <c r="K3416" s="1" t="s">
        <v>87</v>
      </c>
      <c r="L3416" s="1" t="s">
        <v>87</v>
      </c>
      <c r="M3416" s="1">
        <v>1</v>
      </c>
      <c r="N3416" s="1" t="s">
        <v>87</v>
      </c>
      <c r="O3416" s="1">
        <v>2</v>
      </c>
      <c r="P3416" s="1">
        <v>1225</v>
      </c>
      <c r="Q3416" s="1">
        <v>4424379</v>
      </c>
      <c r="R3416" s="1">
        <v>26190.891384397528</v>
      </c>
      <c r="S3416" s="1">
        <v>53.692375183105469</v>
      </c>
      <c r="T3416" s="1">
        <v>-187.44844100312054</v>
      </c>
      <c r="U3416" s="1">
        <v>58.830785150580788</v>
      </c>
      <c r="V3416" s="1">
        <v>125.15297698974609</v>
      </c>
      <c r="W3416" s="1">
        <v>17.481374740600586</v>
      </c>
      <c r="X3416" s="1">
        <v>6.6746009076325719E-2</v>
      </c>
      <c r="Y3416" s="1">
        <v>0.2945498113972605</v>
      </c>
      <c r="Z3416" s="1">
        <v>6.9068902099029037</v>
      </c>
      <c r="AA3416" s="1">
        <v>38.23725318287606</v>
      </c>
      <c r="AB3416" s="1">
        <v>48.294596823644632</v>
      </c>
      <c r="AC3416" s="1">
        <v>6.2667099721791466</v>
      </c>
      <c r="AD3416" s="1">
        <v>0</v>
      </c>
      <c r="AE3416" s="1">
        <v>0.2945498113972605</v>
      </c>
      <c r="AF3416" s="1">
        <v>6.9068902099029037</v>
      </c>
      <c r="AG3416" s="1">
        <v>-3.2193017784111047</v>
      </c>
      <c r="AH3416" s="1">
        <v>2.4545331366109591</v>
      </c>
      <c r="AI3416" s="1">
        <v>10.697898265930373</v>
      </c>
      <c r="AJ3416" s="1">
        <v>1.2515298128128052</v>
      </c>
      <c r="AK3416" s="1">
        <v>0</v>
      </c>
      <c r="AL3416" s="1">
        <v>0</v>
      </c>
      <c r="AM3416" s="1">
        <v>11.012924881897112</v>
      </c>
    </row>
    <row r="3417" spans="5:39" x14ac:dyDescent="0.2">
      <c r="E3417" s="1" t="str">
        <f t="shared" si="53"/>
        <v>0--3---1-2</v>
      </c>
      <c r="F3417" s="1">
        <v>0</v>
      </c>
      <c r="G3417" s="1" t="s">
        <v>87</v>
      </c>
      <c r="H3417" s="1" t="s">
        <v>87</v>
      </c>
      <c r="I3417" s="1">
        <v>3</v>
      </c>
      <c r="J3417" s="1" t="s">
        <v>87</v>
      </c>
      <c r="K3417" s="1" t="s">
        <v>87</v>
      </c>
      <c r="L3417" s="1" t="s">
        <v>87</v>
      </c>
      <c r="M3417" s="1">
        <v>1</v>
      </c>
      <c r="N3417" s="1" t="s">
        <v>87</v>
      </c>
      <c r="O3417" s="1">
        <v>2</v>
      </c>
      <c r="P3417" s="1">
        <v>323</v>
      </c>
      <c r="Q3417" s="1">
        <v>1255368</v>
      </c>
      <c r="R3417" s="1">
        <v>53280.131867291544</v>
      </c>
      <c r="S3417" s="1">
        <v>89.850730895996094</v>
      </c>
      <c r="T3417" s="1">
        <v>-283.30654246025517</v>
      </c>
      <c r="U3417" s="1">
        <v>68.106685661568633</v>
      </c>
      <c r="V3417" s="1">
        <v>114.89643096923828</v>
      </c>
      <c r="W3417" s="1">
        <v>-203.34538269042969</v>
      </c>
      <c r="X3417" s="1">
        <v>-0.38165330220449883</v>
      </c>
      <c r="Y3417" s="1">
        <v>1.6265350080613812</v>
      </c>
      <c r="Z3417" s="1">
        <v>8.0205166931130947</v>
      </c>
      <c r="AA3417" s="1">
        <v>68.464306880532249</v>
      </c>
      <c r="AB3417" s="1">
        <v>21.805717526653538</v>
      </c>
      <c r="AC3417" s="1">
        <v>8.29238916397423E-2</v>
      </c>
      <c r="AD3417" s="1">
        <v>0</v>
      </c>
      <c r="AE3417" s="1">
        <v>0</v>
      </c>
      <c r="AF3417" s="1">
        <v>0</v>
      </c>
      <c r="AG3417" s="1">
        <v>-0.82793729179723308</v>
      </c>
      <c r="AH3417" s="1">
        <v>5.3948051475536429</v>
      </c>
      <c r="AI3417" s="1">
        <v>0</v>
      </c>
      <c r="AJ3417" s="1">
        <v>1.1489642858505249</v>
      </c>
      <c r="AK3417" s="1">
        <v>0</v>
      </c>
      <c r="AL3417" s="1">
        <v>0</v>
      </c>
      <c r="AM3417" s="1">
        <v>-107.60881640080561</v>
      </c>
    </row>
    <row r="3418" spans="5:39" x14ac:dyDescent="0.2">
      <c r="E3418" s="1" t="str">
        <f t="shared" si="53"/>
        <v>1--1---1-2</v>
      </c>
      <c r="F3418" s="1">
        <v>1</v>
      </c>
      <c r="G3418" s="1" t="s">
        <v>87</v>
      </c>
      <c r="H3418" s="1" t="s">
        <v>87</v>
      </c>
      <c r="I3418" s="1">
        <v>1</v>
      </c>
      <c r="J3418" s="1" t="s">
        <v>87</v>
      </c>
      <c r="K3418" s="1" t="s">
        <v>87</v>
      </c>
      <c r="L3418" s="1" t="s">
        <v>87</v>
      </c>
      <c r="M3418" s="1">
        <v>1</v>
      </c>
      <c r="N3418" s="1" t="s">
        <v>87</v>
      </c>
      <c r="O3418" s="1">
        <v>2</v>
      </c>
      <c r="P3418" s="1">
        <v>1072</v>
      </c>
      <c r="Q3418" s="1">
        <v>2193283</v>
      </c>
      <c r="R3418" s="1">
        <v>20975.659560886394</v>
      </c>
      <c r="S3418" s="1">
        <v>15.542819976806641</v>
      </c>
      <c r="T3418" s="1">
        <v>-203.41801900613098</v>
      </c>
      <c r="U3418" s="1">
        <v>89.819436110402663</v>
      </c>
      <c r="V3418" s="1">
        <v>261.4644775390625</v>
      </c>
      <c r="W3418" s="1">
        <v>132.17564392089844</v>
      </c>
      <c r="X3418" s="1">
        <v>0.63013820155323375</v>
      </c>
      <c r="Y3418" s="1">
        <v>0.13203950425002153</v>
      </c>
      <c r="Z3418" s="1">
        <v>3.5736382400264812</v>
      </c>
      <c r="AA3418" s="1">
        <v>17.403180528914874</v>
      </c>
      <c r="AB3418" s="1">
        <v>51.118939051640858</v>
      </c>
      <c r="AC3418" s="1">
        <v>25.917129709207614</v>
      </c>
      <c r="AD3418" s="1">
        <v>1.855072965960161</v>
      </c>
      <c r="AE3418" s="1">
        <v>0.13203950425002153</v>
      </c>
      <c r="AF3418" s="1">
        <v>3.5736382400264812</v>
      </c>
      <c r="AG3418" s="1">
        <v>-38.030866410194335</v>
      </c>
      <c r="AH3418" s="1">
        <v>3.5753237357719176</v>
      </c>
      <c r="AI3418" s="1">
        <v>3.1897081085751853</v>
      </c>
      <c r="AJ3418" s="1">
        <v>2.6146447658538818</v>
      </c>
      <c r="AK3418" s="1">
        <v>0</v>
      </c>
      <c r="AL3418" s="1">
        <v>0</v>
      </c>
      <c r="AM3418" s="1">
        <v>15.575577639693609</v>
      </c>
    </row>
    <row r="3419" spans="5:39" x14ac:dyDescent="0.2">
      <c r="E3419" s="1" t="str">
        <f t="shared" si="53"/>
        <v>1--2---1-2</v>
      </c>
      <c r="F3419" s="1">
        <v>1</v>
      </c>
      <c r="G3419" s="1" t="s">
        <v>87</v>
      </c>
      <c r="H3419" s="1" t="s">
        <v>87</v>
      </c>
      <c r="I3419" s="1">
        <v>2</v>
      </c>
      <c r="J3419" s="1" t="s">
        <v>87</v>
      </c>
      <c r="K3419" s="1" t="s">
        <v>87</v>
      </c>
      <c r="L3419" s="1" t="s">
        <v>87</v>
      </c>
      <c r="M3419" s="1">
        <v>1</v>
      </c>
      <c r="N3419" s="1" t="s">
        <v>87</v>
      </c>
      <c r="O3419" s="1">
        <v>2</v>
      </c>
      <c r="P3419" s="1">
        <v>2382</v>
      </c>
      <c r="Q3419" s="1">
        <v>4916368</v>
      </c>
      <c r="R3419" s="1">
        <v>45102.784352568437</v>
      </c>
      <c r="S3419" s="1">
        <v>56.505344390869141</v>
      </c>
      <c r="T3419" s="1">
        <v>-339.53565493625945</v>
      </c>
      <c r="U3419" s="1">
        <v>93.667374056417145</v>
      </c>
      <c r="V3419" s="1">
        <v>284.613525390625</v>
      </c>
      <c r="W3419" s="1">
        <v>100.43601226806641</v>
      </c>
      <c r="X3419" s="1">
        <v>0.22268250998199612</v>
      </c>
      <c r="Y3419" s="1">
        <v>0.19496099559674948</v>
      </c>
      <c r="Z3419" s="1">
        <v>2.3013330165683286</v>
      </c>
      <c r="AA3419" s="1">
        <v>28.202241980258595</v>
      </c>
      <c r="AB3419" s="1">
        <v>63.731722279536442</v>
      </c>
      <c r="AC3419" s="1">
        <v>5.5697417280398867</v>
      </c>
      <c r="AD3419" s="1">
        <v>0</v>
      </c>
      <c r="AE3419" s="1">
        <v>0.19496099559674948</v>
      </c>
      <c r="AF3419" s="1">
        <v>2.3013330165683286</v>
      </c>
      <c r="AG3419" s="1">
        <v>-1.3525977686195836</v>
      </c>
      <c r="AH3419" s="1">
        <v>7.3786838948180602</v>
      </c>
      <c r="AI3419" s="1">
        <v>7.2503454659618081</v>
      </c>
      <c r="AJ3419" s="1">
        <v>2.8461353778839111</v>
      </c>
      <c r="AK3419" s="1">
        <v>0</v>
      </c>
      <c r="AL3419" s="1">
        <v>0</v>
      </c>
      <c r="AM3419" s="1">
        <v>48.414323002026997</v>
      </c>
    </row>
    <row r="3420" spans="5:39" x14ac:dyDescent="0.2">
      <c r="E3420" s="1" t="str">
        <f t="shared" si="53"/>
        <v>1--3---1-2</v>
      </c>
      <c r="F3420" s="1">
        <v>1</v>
      </c>
      <c r="G3420" s="1" t="s">
        <v>87</v>
      </c>
      <c r="H3420" s="1" t="s">
        <v>87</v>
      </c>
      <c r="I3420" s="1">
        <v>3</v>
      </c>
      <c r="J3420" s="1" t="s">
        <v>87</v>
      </c>
      <c r="K3420" s="1" t="s">
        <v>87</v>
      </c>
      <c r="L3420" s="1" t="s">
        <v>87</v>
      </c>
      <c r="M3420" s="1">
        <v>1</v>
      </c>
      <c r="N3420" s="1" t="s">
        <v>87</v>
      </c>
      <c r="O3420" s="1">
        <v>2</v>
      </c>
      <c r="P3420" s="1">
        <v>1261</v>
      </c>
      <c r="Q3420" s="1">
        <v>2952772</v>
      </c>
      <c r="R3420" s="1">
        <v>88611.15287241507</v>
      </c>
      <c r="S3420" s="1">
        <v>91.117324829101563</v>
      </c>
      <c r="T3420" s="1">
        <v>-425.08491661705364</v>
      </c>
      <c r="U3420" s="1">
        <v>88.845741971368241</v>
      </c>
      <c r="V3420" s="1">
        <v>262.98812866210938</v>
      </c>
      <c r="W3420" s="1">
        <v>-155.99969482421875</v>
      </c>
      <c r="X3420" s="1">
        <v>-0.17604972937078436</v>
      </c>
      <c r="Y3420" s="1">
        <v>0.16807935052215342</v>
      </c>
      <c r="Z3420" s="1">
        <v>3.1490071024786204</v>
      </c>
      <c r="AA3420" s="1">
        <v>59.212529785570979</v>
      </c>
      <c r="AB3420" s="1">
        <v>37.038958646316075</v>
      </c>
      <c r="AC3420" s="1">
        <v>0.43142511511217252</v>
      </c>
      <c r="AD3420" s="1">
        <v>0</v>
      </c>
      <c r="AE3420" s="1">
        <v>0</v>
      </c>
      <c r="AF3420" s="1">
        <v>0</v>
      </c>
      <c r="AG3420" s="1">
        <v>-0.6333864558110841</v>
      </c>
      <c r="AH3420" s="1">
        <v>12.475345485720169</v>
      </c>
      <c r="AI3420" s="1">
        <v>0</v>
      </c>
      <c r="AJ3420" s="1">
        <v>2.6298813819885254</v>
      </c>
      <c r="AK3420" s="1">
        <v>0</v>
      </c>
      <c r="AL3420" s="1">
        <v>0</v>
      </c>
      <c r="AM3420" s="1">
        <v>-94.590609752573286</v>
      </c>
    </row>
    <row r="3421" spans="5:39" x14ac:dyDescent="0.2">
      <c r="E3421" s="1" t="str">
        <f t="shared" si="53"/>
        <v>-0--0--0-1</v>
      </c>
      <c r="F3421" s="1" t="s">
        <v>87</v>
      </c>
      <c r="G3421" s="1">
        <v>0</v>
      </c>
      <c r="H3421" s="1" t="s">
        <v>87</v>
      </c>
      <c r="I3421" s="1" t="s">
        <v>87</v>
      </c>
      <c r="J3421" s="1">
        <v>0</v>
      </c>
      <c r="K3421" s="1" t="s">
        <v>87</v>
      </c>
      <c r="L3421" s="1" t="s">
        <v>87</v>
      </c>
      <c r="M3421" s="1">
        <v>0</v>
      </c>
      <c r="N3421" s="1" t="s">
        <v>87</v>
      </c>
      <c r="O3421" s="1">
        <v>1</v>
      </c>
      <c r="P3421" s="1">
        <v>199</v>
      </c>
      <c r="Q3421" s="1">
        <v>770554</v>
      </c>
      <c r="R3421" s="1">
        <v>16425.301681374964</v>
      </c>
      <c r="S3421" s="1">
        <v>26.186710357666016</v>
      </c>
      <c r="T3421" s="1">
        <v>-125.18825325521553</v>
      </c>
      <c r="U3421" s="1">
        <v>46.259288843827676</v>
      </c>
      <c r="V3421" s="1">
        <v>118.5174560546875</v>
      </c>
      <c r="W3421" s="1">
        <v>43.993717193603516</v>
      </c>
      <c r="X3421" s="1">
        <v>0.2678411517000569</v>
      </c>
      <c r="Y3421" s="1">
        <v>0.22697954977847107</v>
      </c>
      <c r="Z3421" s="1">
        <v>4.704407478255904</v>
      </c>
      <c r="AA3421" s="1">
        <v>24.127186413930758</v>
      </c>
      <c r="AB3421" s="1">
        <v>59.033760125831549</v>
      </c>
      <c r="AC3421" s="1">
        <v>11.907666432203323</v>
      </c>
      <c r="AD3421" s="1">
        <v>0</v>
      </c>
      <c r="AE3421" s="1">
        <v>0.22697954977847107</v>
      </c>
      <c r="AF3421" s="1">
        <v>4.704407478255904</v>
      </c>
      <c r="AG3421" s="1">
        <v>-7.9400354666750843</v>
      </c>
      <c r="AH3421" s="1">
        <v>2.5610145427835039E-2</v>
      </c>
      <c r="AI3421" s="1">
        <v>3.545366476529324</v>
      </c>
      <c r="AJ3421" s="1">
        <v>1.1851745843887329</v>
      </c>
      <c r="AK3421" s="1">
        <v>0</v>
      </c>
      <c r="AL3421" s="1">
        <v>0</v>
      </c>
      <c r="AM3421" s="1">
        <v>8.7742843159176367</v>
      </c>
    </row>
    <row r="3422" spans="5:39" x14ac:dyDescent="0.2">
      <c r="E3422" s="1" t="str">
        <f t="shared" si="53"/>
        <v>-0--1--0-1</v>
      </c>
      <c r="F3422" s="1" t="s">
        <v>87</v>
      </c>
      <c r="G3422" s="1">
        <v>0</v>
      </c>
      <c r="H3422" s="1" t="s">
        <v>87</v>
      </c>
      <c r="I3422" s="1" t="s">
        <v>87</v>
      </c>
      <c r="J3422" s="1">
        <v>1</v>
      </c>
      <c r="K3422" s="1" t="s">
        <v>87</v>
      </c>
      <c r="L3422" s="1" t="s">
        <v>87</v>
      </c>
      <c r="M3422" s="1">
        <v>0</v>
      </c>
      <c r="N3422" s="1" t="s">
        <v>87</v>
      </c>
      <c r="O3422" s="1">
        <v>1</v>
      </c>
      <c r="P3422" s="1">
        <v>780</v>
      </c>
      <c r="Q3422" s="1">
        <v>2372136</v>
      </c>
      <c r="R3422" s="1">
        <v>33354.340168335832</v>
      </c>
      <c r="S3422" s="1">
        <v>48.433551788330078</v>
      </c>
      <c r="T3422" s="1">
        <v>-370.01270860971442</v>
      </c>
      <c r="U3422" s="1">
        <v>68.349821219102154</v>
      </c>
      <c r="V3422" s="1">
        <v>172.15379333496094</v>
      </c>
      <c r="W3422" s="1">
        <v>-101.22890472412109</v>
      </c>
      <c r="X3422" s="1">
        <v>-0.30349544980721999</v>
      </c>
      <c r="Y3422" s="1">
        <v>0.37156385637248451</v>
      </c>
      <c r="Z3422" s="1">
        <v>17.710746769999698</v>
      </c>
      <c r="AA3422" s="1">
        <v>53.476023297146533</v>
      </c>
      <c r="AB3422" s="1">
        <v>26.517324470435081</v>
      </c>
      <c r="AC3422" s="1">
        <v>1.9243416060461964</v>
      </c>
      <c r="AD3422" s="1">
        <v>0</v>
      </c>
      <c r="AE3422" s="1">
        <v>0.29197314150622056</v>
      </c>
      <c r="AF3422" s="1">
        <v>15.578659908200878</v>
      </c>
      <c r="AG3422" s="1">
        <v>1.5324422449368846</v>
      </c>
      <c r="AH3422" s="1">
        <v>6.8564080597427521</v>
      </c>
      <c r="AI3422" s="1">
        <v>14.385757868172234</v>
      </c>
      <c r="AJ3422" s="1">
        <v>1.7215379476547241</v>
      </c>
      <c r="AK3422" s="1">
        <v>0</v>
      </c>
      <c r="AL3422" s="1">
        <v>0</v>
      </c>
      <c r="AM3422" s="1">
        <v>5.5055857937228385</v>
      </c>
    </row>
    <row r="3423" spans="5:39" x14ac:dyDescent="0.2">
      <c r="E3423" s="1" t="str">
        <f t="shared" si="53"/>
        <v>-1--0--0-1</v>
      </c>
      <c r="F3423" s="1" t="s">
        <v>87</v>
      </c>
      <c r="G3423" s="1">
        <v>1</v>
      </c>
      <c r="H3423" s="1" t="s">
        <v>87</v>
      </c>
      <c r="I3423" s="1" t="s">
        <v>87</v>
      </c>
      <c r="J3423" s="1">
        <v>0</v>
      </c>
      <c r="K3423" s="1" t="s">
        <v>87</v>
      </c>
      <c r="L3423" s="1" t="s">
        <v>87</v>
      </c>
      <c r="M3423" s="1">
        <v>0</v>
      </c>
      <c r="N3423" s="1" t="s">
        <v>87</v>
      </c>
      <c r="O3423" s="1">
        <v>1</v>
      </c>
      <c r="P3423" s="1">
        <v>69</v>
      </c>
      <c r="Q3423" s="1">
        <v>62222</v>
      </c>
      <c r="R3423" s="1">
        <v>28671.225999533814</v>
      </c>
      <c r="S3423" s="1">
        <v>24.784996032714844</v>
      </c>
      <c r="T3423" s="1">
        <v>-163.33470877018456</v>
      </c>
      <c r="U3423" s="1">
        <v>96.550504680769123</v>
      </c>
      <c r="V3423" s="1">
        <v>309.58663940429688</v>
      </c>
      <c r="W3423" s="1">
        <v>216.18531799316406</v>
      </c>
      <c r="X3423" s="1">
        <v>0.754014906780335</v>
      </c>
      <c r="Y3423" s="1">
        <v>0</v>
      </c>
      <c r="Z3423" s="1">
        <v>0</v>
      </c>
      <c r="AA3423" s="1">
        <v>1.8353636977274921</v>
      </c>
      <c r="AB3423" s="1">
        <v>78.99135354054836</v>
      </c>
      <c r="AC3423" s="1">
        <v>19.173282761724149</v>
      </c>
      <c r="AD3423" s="1">
        <v>0</v>
      </c>
      <c r="AE3423" s="1">
        <v>0</v>
      </c>
      <c r="AF3423" s="1">
        <v>0</v>
      </c>
      <c r="AG3423" s="1">
        <v>-43.130653158250013</v>
      </c>
      <c r="AH3423" s="1">
        <v>5.2939474783838515E-2</v>
      </c>
      <c r="AI3423" s="1">
        <v>0</v>
      </c>
      <c r="AJ3423" s="1">
        <v>3.0958664417266846</v>
      </c>
      <c r="AK3423" s="1">
        <v>0</v>
      </c>
      <c r="AL3423" s="1">
        <v>1</v>
      </c>
      <c r="AM3423" s="1">
        <v>16.46058560871835</v>
      </c>
    </row>
    <row r="3424" spans="5:39" x14ac:dyDescent="0.2">
      <c r="E3424" s="1" t="str">
        <f t="shared" si="53"/>
        <v>-1--1--0-1</v>
      </c>
      <c r="F3424" s="1" t="s">
        <v>87</v>
      </c>
      <c r="G3424" s="1">
        <v>1</v>
      </c>
      <c r="H3424" s="1" t="s">
        <v>87</v>
      </c>
      <c r="I3424" s="1" t="s">
        <v>87</v>
      </c>
      <c r="J3424" s="1">
        <v>1</v>
      </c>
      <c r="K3424" s="1" t="s">
        <v>87</v>
      </c>
      <c r="L3424" s="1" t="s">
        <v>87</v>
      </c>
      <c r="M3424" s="1">
        <v>0</v>
      </c>
      <c r="N3424" s="1" t="s">
        <v>87</v>
      </c>
      <c r="O3424" s="1">
        <v>1</v>
      </c>
      <c r="P3424" s="1">
        <v>523</v>
      </c>
      <c r="Q3424" s="1">
        <v>587740</v>
      </c>
      <c r="R3424" s="1">
        <v>50711.401423621086</v>
      </c>
      <c r="S3424" s="1">
        <v>51.488815307617188</v>
      </c>
      <c r="T3424" s="1">
        <v>-467.77788972073131</v>
      </c>
      <c r="U3424" s="1">
        <v>93.821785017943412</v>
      </c>
      <c r="V3424" s="1">
        <v>355.76123046875</v>
      </c>
      <c r="W3424" s="1">
        <v>14.30290699005127</v>
      </c>
      <c r="X3424" s="1">
        <v>2.8204519276781526E-2</v>
      </c>
      <c r="Y3424" s="1">
        <v>0.4513900704393099</v>
      </c>
      <c r="Z3424" s="1">
        <v>1.9430360363426005</v>
      </c>
      <c r="AA3424" s="1">
        <v>42.11385987001055</v>
      </c>
      <c r="AB3424" s="1">
        <v>48.945622213904102</v>
      </c>
      <c r="AC3424" s="1">
        <v>6.5460918093034337</v>
      </c>
      <c r="AD3424" s="1">
        <v>0</v>
      </c>
      <c r="AE3424" s="1">
        <v>0</v>
      </c>
      <c r="AF3424" s="1">
        <v>1.8247864702079151</v>
      </c>
      <c r="AG3424" s="1">
        <v>-18.640082025992896</v>
      </c>
      <c r="AH3424" s="1">
        <v>9.9493592691838515</v>
      </c>
      <c r="AI3424" s="1">
        <v>3.3886574059350805</v>
      </c>
      <c r="AJ3424" s="1">
        <v>3.5576121807098389</v>
      </c>
      <c r="AK3424" s="1">
        <v>0</v>
      </c>
      <c r="AL3424" s="1">
        <v>0</v>
      </c>
      <c r="AM3424" s="1">
        <v>37.799856412921955</v>
      </c>
    </row>
    <row r="3425" spans="5:39" x14ac:dyDescent="0.2">
      <c r="E3425" s="1" t="str">
        <f t="shared" si="53"/>
        <v>-0--0--0-2</v>
      </c>
      <c r="F3425" s="1" t="s">
        <v>87</v>
      </c>
      <c r="G3425" s="1">
        <v>0</v>
      </c>
      <c r="H3425" s="1" t="s">
        <v>87</v>
      </c>
      <c r="I3425" s="1" t="s">
        <v>87</v>
      </c>
      <c r="J3425" s="1">
        <v>0</v>
      </c>
      <c r="K3425" s="1" t="s">
        <v>87</v>
      </c>
      <c r="L3425" s="1" t="s">
        <v>87</v>
      </c>
      <c r="M3425" s="1">
        <v>0</v>
      </c>
      <c r="N3425" s="1" t="s">
        <v>87</v>
      </c>
      <c r="O3425" s="1">
        <v>2</v>
      </c>
      <c r="P3425" s="1">
        <v>418</v>
      </c>
      <c r="Q3425" s="1">
        <v>1645990</v>
      </c>
      <c r="R3425" s="1">
        <v>15092.578950356135</v>
      </c>
      <c r="S3425" s="1">
        <v>22.481496810913086</v>
      </c>
      <c r="T3425" s="1">
        <v>-68.863943215018892</v>
      </c>
      <c r="U3425" s="1">
        <v>50.001004365298918</v>
      </c>
      <c r="V3425" s="1">
        <v>114.68186187744141</v>
      </c>
      <c r="W3425" s="1">
        <v>85.543754577636719</v>
      </c>
      <c r="X3425" s="1">
        <v>0.56679348744184088</v>
      </c>
      <c r="Y3425" s="1">
        <v>0</v>
      </c>
      <c r="Z3425" s="1">
        <v>0.64240973517457578</v>
      </c>
      <c r="AA3425" s="1">
        <v>9.7354783443398798</v>
      </c>
      <c r="AB3425" s="1">
        <v>68.599140942533069</v>
      </c>
      <c r="AC3425" s="1">
        <v>19.333167273191208</v>
      </c>
      <c r="AD3425" s="1">
        <v>1.6898037047612682</v>
      </c>
      <c r="AE3425" s="1">
        <v>0</v>
      </c>
      <c r="AF3425" s="1">
        <v>0.64240973517457578</v>
      </c>
      <c r="AG3425" s="1">
        <v>-18.58933066646226</v>
      </c>
      <c r="AH3425" s="1">
        <v>0</v>
      </c>
      <c r="AI3425" s="1">
        <v>0.19819954693132577</v>
      </c>
      <c r="AJ3425" s="1">
        <v>1.1468186378479004</v>
      </c>
      <c r="AK3425" s="1">
        <v>0</v>
      </c>
      <c r="AL3425" s="1">
        <v>0</v>
      </c>
      <c r="AM3425" s="1">
        <v>8.115964827199738</v>
      </c>
    </row>
    <row r="3426" spans="5:39" x14ac:dyDescent="0.2">
      <c r="E3426" s="1" t="str">
        <f t="shared" si="53"/>
        <v>-0--1--0-2</v>
      </c>
      <c r="F3426" s="1" t="s">
        <v>87</v>
      </c>
      <c r="G3426" s="1">
        <v>0</v>
      </c>
      <c r="H3426" s="1" t="s">
        <v>87</v>
      </c>
      <c r="I3426" s="1" t="s">
        <v>87</v>
      </c>
      <c r="J3426" s="1">
        <v>1</v>
      </c>
      <c r="K3426" s="1" t="s">
        <v>87</v>
      </c>
      <c r="L3426" s="1" t="s">
        <v>87</v>
      </c>
      <c r="M3426" s="1">
        <v>0</v>
      </c>
      <c r="N3426" s="1" t="s">
        <v>87</v>
      </c>
      <c r="O3426" s="1">
        <v>2</v>
      </c>
      <c r="P3426" s="1">
        <v>1774</v>
      </c>
      <c r="Q3426" s="1">
        <v>5348041</v>
      </c>
      <c r="R3426" s="1">
        <v>34742.232564951577</v>
      </c>
      <c r="S3426" s="1">
        <v>50.386676788330078</v>
      </c>
      <c r="T3426" s="1">
        <v>-303.3751213397602</v>
      </c>
      <c r="U3426" s="1">
        <v>76.303254051695291</v>
      </c>
      <c r="V3426" s="1">
        <v>170.78514099121094</v>
      </c>
      <c r="W3426" s="1">
        <v>-38.48211669921875</v>
      </c>
      <c r="X3426" s="1">
        <v>-0.11076466265452388</v>
      </c>
      <c r="Y3426" s="1">
        <v>0.81947763676456475</v>
      </c>
      <c r="Z3426" s="1">
        <v>6.4222768673613384</v>
      </c>
      <c r="AA3426" s="1">
        <v>48.387905029149927</v>
      </c>
      <c r="AB3426" s="1">
        <v>37.700627201623924</v>
      </c>
      <c r="AC3426" s="1">
        <v>6.3388444479015771</v>
      </c>
      <c r="AD3426" s="1">
        <v>0.33086881719867145</v>
      </c>
      <c r="AE3426" s="1">
        <v>0.47013476523459713</v>
      </c>
      <c r="AF3426" s="1">
        <v>5.4593822298669732</v>
      </c>
      <c r="AG3426" s="1">
        <v>-4.1719184603745934</v>
      </c>
      <c r="AH3426" s="1">
        <v>6.6640671517579726</v>
      </c>
      <c r="AI3426" s="1">
        <v>11.623822564950833</v>
      </c>
      <c r="AJ3426" s="1">
        <v>1.7078512907028198</v>
      </c>
      <c r="AK3426" s="1">
        <v>0</v>
      </c>
      <c r="AL3426" s="1">
        <v>0</v>
      </c>
      <c r="AM3426" s="1">
        <v>3.6886432085115657</v>
      </c>
    </row>
    <row r="3427" spans="5:39" x14ac:dyDescent="0.2">
      <c r="E3427" s="1" t="str">
        <f t="shared" si="53"/>
        <v>-1--0--0-2</v>
      </c>
      <c r="F3427" s="1" t="s">
        <v>87</v>
      </c>
      <c r="G3427" s="1">
        <v>1</v>
      </c>
      <c r="H3427" s="1" t="s">
        <v>87</v>
      </c>
      <c r="I3427" s="1" t="s">
        <v>87</v>
      </c>
      <c r="J3427" s="1">
        <v>0</v>
      </c>
      <c r="K3427" s="1" t="s">
        <v>87</v>
      </c>
      <c r="L3427" s="1" t="s">
        <v>87</v>
      </c>
      <c r="M3427" s="1">
        <v>0</v>
      </c>
      <c r="N3427" s="1" t="s">
        <v>87</v>
      </c>
      <c r="O3427" s="1">
        <v>2</v>
      </c>
      <c r="P3427" s="1">
        <v>145</v>
      </c>
      <c r="Q3427" s="1">
        <v>150483</v>
      </c>
      <c r="R3427" s="1">
        <v>24544.136578121648</v>
      </c>
      <c r="S3427" s="1">
        <v>21.925619125366211</v>
      </c>
      <c r="T3427" s="1">
        <v>-70.418772617135104</v>
      </c>
      <c r="U3427" s="1">
        <v>71.94176787064481</v>
      </c>
      <c r="V3427" s="1">
        <v>296.71658325195313</v>
      </c>
      <c r="W3427" s="1">
        <v>169.92921447753906</v>
      </c>
      <c r="X3427" s="1">
        <v>0.69234138237729637</v>
      </c>
      <c r="Y3427" s="1">
        <v>0</v>
      </c>
      <c r="Z3427" s="1">
        <v>0</v>
      </c>
      <c r="AA3427" s="1">
        <v>0</v>
      </c>
      <c r="AB3427" s="1">
        <v>90.147059800774841</v>
      </c>
      <c r="AC3427" s="1">
        <v>9.733325359010653</v>
      </c>
      <c r="AD3427" s="1">
        <v>0.11961484021450929</v>
      </c>
      <c r="AE3427" s="1">
        <v>0</v>
      </c>
      <c r="AF3427" s="1">
        <v>0</v>
      </c>
      <c r="AG3427" s="1">
        <v>-135.91946483913065</v>
      </c>
      <c r="AH3427" s="1">
        <v>0.28652405919605539</v>
      </c>
      <c r="AI3427" s="1">
        <v>0</v>
      </c>
      <c r="AJ3427" s="1">
        <v>2.9671657085418701</v>
      </c>
      <c r="AK3427" s="1">
        <v>0</v>
      </c>
      <c r="AL3427" s="1">
        <v>0</v>
      </c>
      <c r="AM3427" s="1">
        <v>7.3225940541159549</v>
      </c>
    </row>
    <row r="3428" spans="5:39" x14ac:dyDescent="0.2">
      <c r="E3428" s="1" t="str">
        <f t="shared" si="53"/>
        <v>-1--1--0-2</v>
      </c>
      <c r="F3428" s="1" t="s">
        <v>87</v>
      </c>
      <c r="G3428" s="1">
        <v>1</v>
      </c>
      <c r="H3428" s="1" t="s">
        <v>87</v>
      </c>
      <c r="I3428" s="1" t="s">
        <v>87</v>
      </c>
      <c r="J3428" s="1">
        <v>1</v>
      </c>
      <c r="K3428" s="1" t="s">
        <v>87</v>
      </c>
      <c r="L3428" s="1" t="s">
        <v>87</v>
      </c>
      <c r="M3428" s="1">
        <v>0</v>
      </c>
      <c r="N3428" s="1" t="s">
        <v>87</v>
      </c>
      <c r="O3428" s="1">
        <v>2</v>
      </c>
      <c r="P3428" s="1">
        <v>1416</v>
      </c>
      <c r="Q3428" s="1">
        <v>1869037</v>
      </c>
      <c r="R3428" s="1">
        <v>51828.630259536942</v>
      </c>
      <c r="S3428" s="1">
        <v>53.405258178710938</v>
      </c>
      <c r="T3428" s="1">
        <v>-412.45152915907823</v>
      </c>
      <c r="U3428" s="1">
        <v>101.8651490789877</v>
      </c>
      <c r="V3428" s="1">
        <v>363.7296142578125</v>
      </c>
      <c r="W3428" s="1">
        <v>89.281295776367188</v>
      </c>
      <c r="X3428" s="1">
        <v>0.1722625030398881</v>
      </c>
      <c r="Y3428" s="1">
        <v>5.3235971251505462E-2</v>
      </c>
      <c r="Z3428" s="1">
        <v>2.3672083538207107</v>
      </c>
      <c r="AA3428" s="1">
        <v>27.895809446254944</v>
      </c>
      <c r="AB3428" s="1">
        <v>62.214980227785752</v>
      </c>
      <c r="AC3428" s="1">
        <v>7.4687660008870882</v>
      </c>
      <c r="AD3428" s="1">
        <v>0</v>
      </c>
      <c r="AE3428" s="1">
        <v>3.8950539769945697E-2</v>
      </c>
      <c r="AF3428" s="1">
        <v>1.9438352477773313</v>
      </c>
      <c r="AG3428" s="1">
        <v>-16.917518321989135</v>
      </c>
      <c r="AH3428" s="1">
        <v>11.473295543981459</v>
      </c>
      <c r="AI3428" s="1">
        <v>4.5617986198789549</v>
      </c>
      <c r="AJ3428" s="1">
        <v>3.637296199798584</v>
      </c>
      <c r="AK3428" s="1">
        <v>0</v>
      </c>
      <c r="AL3428" s="1">
        <v>0</v>
      </c>
      <c r="AM3428" s="1">
        <v>37.020487478152795</v>
      </c>
    </row>
    <row r="3429" spans="5:39" x14ac:dyDescent="0.2">
      <c r="E3429" s="1" t="str">
        <f t="shared" si="53"/>
        <v>-0--0--1-1</v>
      </c>
      <c r="F3429" s="1" t="s">
        <v>87</v>
      </c>
      <c r="G3429" s="1">
        <v>0</v>
      </c>
      <c r="H3429" s="1" t="s">
        <v>87</v>
      </c>
      <c r="I3429" s="1" t="s">
        <v>87</v>
      </c>
      <c r="J3429" s="1">
        <v>0</v>
      </c>
      <c r="K3429" s="1" t="s">
        <v>87</v>
      </c>
      <c r="L3429" s="1" t="s">
        <v>87</v>
      </c>
      <c r="M3429" s="1">
        <v>1</v>
      </c>
      <c r="N3429" s="1" t="s">
        <v>87</v>
      </c>
      <c r="O3429" s="1">
        <v>1</v>
      </c>
      <c r="P3429" s="1">
        <v>530</v>
      </c>
      <c r="Q3429" s="1">
        <v>2063281</v>
      </c>
      <c r="R3429" s="1">
        <v>17725.990327709475</v>
      </c>
      <c r="S3429" s="1">
        <v>26.615949630737305</v>
      </c>
      <c r="T3429" s="1">
        <v>-120.63935396696547</v>
      </c>
      <c r="U3429" s="1">
        <v>49.873908286630112</v>
      </c>
      <c r="V3429" s="1">
        <v>121.85315704345703</v>
      </c>
      <c r="W3429" s="1">
        <v>45.394489288330078</v>
      </c>
      <c r="X3429" s="1">
        <v>0.25609000371262125</v>
      </c>
      <c r="Y3429" s="1">
        <v>0</v>
      </c>
      <c r="Z3429" s="1">
        <v>3.2670295514765071</v>
      </c>
      <c r="AA3429" s="1">
        <v>21.531773907674236</v>
      </c>
      <c r="AB3429" s="1">
        <v>62.437205596329335</v>
      </c>
      <c r="AC3429" s="1">
        <v>12.713973520814664</v>
      </c>
      <c r="AD3429" s="1">
        <v>5.0017423705253909E-2</v>
      </c>
      <c r="AE3429" s="1">
        <v>0</v>
      </c>
      <c r="AF3429" s="1">
        <v>2.8088757663158823</v>
      </c>
      <c r="AG3429" s="1">
        <v>-6.3019337093840839</v>
      </c>
      <c r="AH3429" s="1">
        <v>0</v>
      </c>
      <c r="AI3429" s="1">
        <v>1.7016350991499067</v>
      </c>
      <c r="AJ3429" s="1">
        <v>1.218531608581543</v>
      </c>
      <c r="AK3429" s="1">
        <v>0</v>
      </c>
      <c r="AL3429" s="1">
        <v>0</v>
      </c>
      <c r="AM3429" s="1">
        <v>-1.0929206841250034</v>
      </c>
    </row>
    <row r="3430" spans="5:39" x14ac:dyDescent="0.2">
      <c r="E3430" s="1" t="str">
        <f t="shared" si="53"/>
        <v>-0--1--1-1</v>
      </c>
      <c r="F3430" s="1" t="s">
        <v>87</v>
      </c>
      <c r="G3430" s="1">
        <v>0</v>
      </c>
      <c r="H3430" s="1" t="s">
        <v>87</v>
      </c>
      <c r="I3430" s="1" t="s">
        <v>87</v>
      </c>
      <c r="J3430" s="1">
        <v>1</v>
      </c>
      <c r="K3430" s="1" t="s">
        <v>87</v>
      </c>
      <c r="L3430" s="1" t="s">
        <v>87</v>
      </c>
      <c r="M3430" s="1">
        <v>1</v>
      </c>
      <c r="N3430" s="1" t="s">
        <v>87</v>
      </c>
      <c r="O3430" s="1">
        <v>1</v>
      </c>
      <c r="P3430" s="1">
        <v>1315</v>
      </c>
      <c r="Q3430" s="1">
        <v>4506272</v>
      </c>
      <c r="R3430" s="1">
        <v>38068.091258641063</v>
      </c>
      <c r="S3430" s="1">
        <v>53.782718658447266</v>
      </c>
      <c r="T3430" s="1">
        <v>-367.41725096044479</v>
      </c>
      <c r="U3430" s="1">
        <v>66.337070834518528</v>
      </c>
      <c r="V3430" s="1">
        <v>174.67802429199219</v>
      </c>
      <c r="W3430" s="1">
        <v>-112.2418212890625</v>
      </c>
      <c r="X3430" s="1">
        <v>-0.29484488866665925</v>
      </c>
      <c r="Y3430" s="1">
        <v>1.2185682533144915</v>
      </c>
      <c r="Z3430" s="1">
        <v>11.686400643369952</v>
      </c>
      <c r="AA3430" s="1">
        <v>58.20953550961859</v>
      </c>
      <c r="AB3430" s="1">
        <v>27.383411387506122</v>
      </c>
      <c r="AC3430" s="1">
        <v>1.5020842061908382</v>
      </c>
      <c r="AD3430" s="1">
        <v>0</v>
      </c>
      <c r="AE3430" s="1">
        <v>0.85567404719466555</v>
      </c>
      <c r="AF3430" s="1">
        <v>8.7444566151355261</v>
      </c>
      <c r="AG3430" s="1">
        <v>0.72273429867883188</v>
      </c>
      <c r="AH3430" s="1">
        <v>6.0414005183706978</v>
      </c>
      <c r="AI3430" s="1">
        <v>12.339231048982688</v>
      </c>
      <c r="AJ3430" s="1">
        <v>1.7467802762985229</v>
      </c>
      <c r="AK3430" s="1">
        <v>0</v>
      </c>
      <c r="AL3430" s="1">
        <v>0</v>
      </c>
      <c r="AM3430" s="1">
        <v>-4.9430326591007709</v>
      </c>
    </row>
    <row r="3431" spans="5:39" x14ac:dyDescent="0.2">
      <c r="E3431" s="1" t="str">
        <f t="shared" si="53"/>
        <v>-1--0--1-1</v>
      </c>
      <c r="F3431" s="1" t="s">
        <v>87</v>
      </c>
      <c r="G3431" s="1">
        <v>1</v>
      </c>
      <c r="H3431" s="1" t="s">
        <v>87</v>
      </c>
      <c r="I3431" s="1" t="s">
        <v>87</v>
      </c>
      <c r="J3431" s="1">
        <v>0</v>
      </c>
      <c r="K3431" s="1" t="s">
        <v>87</v>
      </c>
      <c r="L3431" s="1" t="s">
        <v>87</v>
      </c>
      <c r="M3431" s="1">
        <v>1</v>
      </c>
      <c r="N3431" s="1" t="s">
        <v>87</v>
      </c>
      <c r="O3431" s="1">
        <v>1</v>
      </c>
      <c r="P3431" s="1">
        <v>218</v>
      </c>
      <c r="Q3431" s="1">
        <v>253777</v>
      </c>
      <c r="R3431" s="1">
        <v>27090.336746327011</v>
      </c>
      <c r="S3431" s="1">
        <v>22.28917121887207</v>
      </c>
      <c r="T3431" s="1">
        <v>-141.11590868987756</v>
      </c>
      <c r="U3431" s="1">
        <v>80.899515886814584</v>
      </c>
      <c r="V3431" s="1">
        <v>312.93023681640625</v>
      </c>
      <c r="W3431" s="1">
        <v>178.13917541503906</v>
      </c>
      <c r="X3431" s="1">
        <v>0.65757460707531323</v>
      </c>
      <c r="Y3431" s="1">
        <v>0</v>
      </c>
      <c r="Z3431" s="1">
        <v>0</v>
      </c>
      <c r="AA3431" s="1">
        <v>0.81370652186762393</v>
      </c>
      <c r="AB3431" s="1">
        <v>78.6670974911044</v>
      </c>
      <c r="AC3431" s="1">
        <v>20.519195987027981</v>
      </c>
      <c r="AD3431" s="1">
        <v>0</v>
      </c>
      <c r="AE3431" s="1">
        <v>0</v>
      </c>
      <c r="AF3431" s="1">
        <v>0</v>
      </c>
      <c r="AG3431" s="1">
        <v>-85.461757801553773</v>
      </c>
      <c r="AH3431" s="1">
        <v>4.39756163876159E-2</v>
      </c>
      <c r="AI3431" s="1">
        <v>0</v>
      </c>
      <c r="AJ3431" s="1">
        <v>3.1293025016784668</v>
      </c>
      <c r="AK3431" s="1">
        <v>0</v>
      </c>
      <c r="AL3431" s="1">
        <v>0</v>
      </c>
      <c r="AM3431" s="1">
        <v>10.843102399567565</v>
      </c>
    </row>
    <row r="3432" spans="5:39" x14ac:dyDescent="0.2">
      <c r="E3432" s="1" t="str">
        <f t="shared" si="53"/>
        <v>-1--1--1-1</v>
      </c>
      <c r="F3432" s="1" t="s">
        <v>87</v>
      </c>
      <c r="G3432" s="1">
        <v>1</v>
      </c>
      <c r="H3432" s="1" t="s">
        <v>87</v>
      </c>
      <c r="I3432" s="1" t="s">
        <v>87</v>
      </c>
      <c r="J3432" s="1">
        <v>1</v>
      </c>
      <c r="K3432" s="1" t="s">
        <v>87</v>
      </c>
      <c r="L3432" s="1" t="s">
        <v>87</v>
      </c>
      <c r="M3432" s="1">
        <v>1</v>
      </c>
      <c r="N3432" s="1" t="s">
        <v>87</v>
      </c>
      <c r="O3432" s="1">
        <v>1</v>
      </c>
      <c r="P3432" s="1">
        <v>1013</v>
      </c>
      <c r="Q3432" s="1">
        <v>1369560</v>
      </c>
      <c r="R3432" s="1">
        <v>54781.056773432865</v>
      </c>
      <c r="S3432" s="1">
        <v>55.717666625976563</v>
      </c>
      <c r="T3432" s="1">
        <v>-451.02463507230709</v>
      </c>
      <c r="U3432" s="1">
        <v>90.438185874733733</v>
      </c>
      <c r="V3432" s="1">
        <v>359.83096313476563</v>
      </c>
      <c r="W3432" s="1">
        <v>21.586408615112305</v>
      </c>
      <c r="X3432" s="1">
        <v>3.9404878048247244E-2</v>
      </c>
      <c r="Y3432" s="1">
        <v>5.8193872484593595E-2</v>
      </c>
      <c r="Z3432" s="1">
        <v>2.360101054353223</v>
      </c>
      <c r="AA3432" s="1">
        <v>37.077528549315112</v>
      </c>
      <c r="AB3432" s="1">
        <v>55.895908174888284</v>
      </c>
      <c r="AC3432" s="1">
        <v>4.4991822191068662</v>
      </c>
      <c r="AD3432" s="1">
        <v>0.10908612985192324</v>
      </c>
      <c r="AE3432" s="1">
        <v>0</v>
      </c>
      <c r="AF3432" s="1">
        <v>1.9589503198107421</v>
      </c>
      <c r="AG3432" s="1">
        <v>-14.241112816728009</v>
      </c>
      <c r="AH3432" s="1">
        <v>9.6354593204837098</v>
      </c>
      <c r="AI3432" s="1">
        <v>6.0948491415352972</v>
      </c>
      <c r="AJ3432" s="1">
        <v>3.5983097553253174</v>
      </c>
      <c r="AK3432" s="1">
        <v>0</v>
      </c>
      <c r="AL3432" s="1">
        <v>0</v>
      </c>
      <c r="AM3432" s="1">
        <v>20.85269480485838</v>
      </c>
    </row>
    <row r="3433" spans="5:39" x14ac:dyDescent="0.2">
      <c r="E3433" s="1" t="str">
        <f t="shared" si="53"/>
        <v>-0--0--1-2</v>
      </c>
      <c r="F3433" s="1" t="s">
        <v>87</v>
      </c>
      <c r="G3433" s="1">
        <v>0</v>
      </c>
      <c r="H3433" s="1" t="s">
        <v>87</v>
      </c>
      <c r="I3433" s="1" t="s">
        <v>87</v>
      </c>
      <c r="J3433" s="1">
        <v>0</v>
      </c>
      <c r="K3433" s="1" t="s">
        <v>87</v>
      </c>
      <c r="L3433" s="1" t="s">
        <v>87</v>
      </c>
      <c r="M3433" s="1">
        <v>1</v>
      </c>
      <c r="N3433" s="1" t="s">
        <v>87</v>
      </c>
      <c r="O3433" s="1">
        <v>2</v>
      </c>
      <c r="P3433" s="1">
        <v>1115</v>
      </c>
      <c r="Q3433" s="1">
        <v>4350253</v>
      </c>
      <c r="R3433" s="1">
        <v>19001.163219409944</v>
      </c>
      <c r="S3433" s="1">
        <v>30.175455093383789</v>
      </c>
      <c r="T3433" s="1">
        <v>-57.289659155973958</v>
      </c>
      <c r="U3433" s="1">
        <v>52.36298986737566</v>
      </c>
      <c r="V3433" s="1">
        <v>120.96560668945313</v>
      </c>
      <c r="W3433" s="1">
        <v>98.35760498046875</v>
      </c>
      <c r="X3433" s="1">
        <v>0.51763991417112365</v>
      </c>
      <c r="Y3433" s="1">
        <v>0</v>
      </c>
      <c r="Z3433" s="1">
        <v>1.3626104044983129</v>
      </c>
      <c r="AA3433" s="1">
        <v>8.7627317307751991</v>
      </c>
      <c r="AB3433" s="1">
        <v>66.876547180129521</v>
      </c>
      <c r="AC3433" s="1">
        <v>22.169170390779573</v>
      </c>
      <c r="AD3433" s="1">
        <v>0.82894029381739409</v>
      </c>
      <c r="AE3433" s="1">
        <v>0</v>
      </c>
      <c r="AF3433" s="1">
        <v>1.0173431292386903</v>
      </c>
      <c r="AG3433" s="1">
        <v>-19.547229178509049</v>
      </c>
      <c r="AH3433" s="1">
        <v>0</v>
      </c>
      <c r="AI3433" s="1">
        <v>0.73244075276642728</v>
      </c>
      <c r="AJ3433" s="1">
        <v>1.2096561193466187</v>
      </c>
      <c r="AK3433" s="1">
        <v>0</v>
      </c>
      <c r="AL3433" s="1">
        <v>0</v>
      </c>
      <c r="AM3433" s="1">
        <v>1.1334574750573319</v>
      </c>
    </row>
    <row r="3434" spans="5:39" x14ac:dyDescent="0.2">
      <c r="E3434" s="1" t="str">
        <f t="shared" si="53"/>
        <v>-0--1--1-2</v>
      </c>
      <c r="F3434" s="1" t="s">
        <v>87</v>
      </c>
      <c r="G3434" s="1">
        <v>0</v>
      </c>
      <c r="H3434" s="1" t="s">
        <v>87</v>
      </c>
      <c r="I3434" s="1" t="s">
        <v>87</v>
      </c>
      <c r="J3434" s="1">
        <v>1</v>
      </c>
      <c r="K3434" s="1" t="s">
        <v>87</v>
      </c>
      <c r="L3434" s="1" t="s">
        <v>87</v>
      </c>
      <c r="M3434" s="1">
        <v>1</v>
      </c>
      <c r="N3434" s="1" t="s">
        <v>87</v>
      </c>
      <c r="O3434" s="1">
        <v>2</v>
      </c>
      <c r="P3434" s="1">
        <v>3352</v>
      </c>
      <c r="Q3434" s="1">
        <v>11584724</v>
      </c>
      <c r="R3434" s="1">
        <v>38865.984234350952</v>
      </c>
      <c r="S3434" s="1">
        <v>54.293846130371094</v>
      </c>
      <c r="T3434" s="1">
        <v>-289.87392632567037</v>
      </c>
      <c r="U3434" s="1">
        <v>76.279412869716708</v>
      </c>
      <c r="V3434" s="1">
        <v>169.82220458984375</v>
      </c>
      <c r="W3434" s="1">
        <v>-39.574333190917969</v>
      </c>
      <c r="X3434" s="1">
        <v>-0.10182254218057588</v>
      </c>
      <c r="Y3434" s="1">
        <v>0.58856818686401158</v>
      </c>
      <c r="Z3434" s="1">
        <v>7.1594800186866774</v>
      </c>
      <c r="AA3434" s="1">
        <v>47.17876748725304</v>
      </c>
      <c r="AB3434" s="1">
        <v>38.973979872114342</v>
      </c>
      <c r="AC3434" s="1">
        <v>5.8494531246493224</v>
      </c>
      <c r="AD3434" s="1">
        <v>0.24975131043260074</v>
      </c>
      <c r="AE3434" s="1">
        <v>0.38469626035113136</v>
      </c>
      <c r="AF3434" s="1">
        <v>5.8236087454478849</v>
      </c>
      <c r="AG3434" s="1">
        <v>-2.4973431044874128</v>
      </c>
      <c r="AH3434" s="1">
        <v>5.5864217102318996</v>
      </c>
      <c r="AI3434" s="1">
        <v>7.3820629555338302</v>
      </c>
      <c r="AJ3434" s="1">
        <v>1.6982220411300659</v>
      </c>
      <c r="AK3434" s="1">
        <v>0</v>
      </c>
      <c r="AL3434" s="1">
        <v>0</v>
      </c>
      <c r="AM3434" s="1">
        <v>-6.2731607570392569</v>
      </c>
    </row>
    <row r="3435" spans="5:39" x14ac:dyDescent="0.2">
      <c r="E3435" s="1" t="str">
        <f t="shared" si="53"/>
        <v>-1--0--1-2</v>
      </c>
      <c r="F3435" s="1" t="s">
        <v>87</v>
      </c>
      <c r="G3435" s="1">
        <v>1</v>
      </c>
      <c r="H3435" s="1" t="s">
        <v>87</v>
      </c>
      <c r="I3435" s="1" t="s">
        <v>87</v>
      </c>
      <c r="J3435" s="1">
        <v>0</v>
      </c>
      <c r="K3435" s="1" t="s">
        <v>87</v>
      </c>
      <c r="L3435" s="1" t="s">
        <v>87</v>
      </c>
      <c r="M3435" s="1">
        <v>1</v>
      </c>
      <c r="N3435" s="1" t="s">
        <v>87</v>
      </c>
      <c r="O3435" s="1">
        <v>2</v>
      </c>
      <c r="P3435" s="1">
        <v>449</v>
      </c>
      <c r="Q3435" s="1">
        <v>516275</v>
      </c>
      <c r="R3435" s="1">
        <v>28847.76523470087</v>
      </c>
      <c r="S3435" s="1">
        <v>26.983270645141602</v>
      </c>
      <c r="T3435" s="1">
        <v>-62.336804224088169</v>
      </c>
      <c r="U3435" s="1">
        <v>83.408712527639338</v>
      </c>
      <c r="V3435" s="1">
        <v>307.20547485351563</v>
      </c>
      <c r="W3435" s="1">
        <v>212.48393249511719</v>
      </c>
      <c r="X3435" s="1">
        <v>0.73656982011043637</v>
      </c>
      <c r="Y3435" s="1">
        <v>0</v>
      </c>
      <c r="Z3435" s="1">
        <v>0</v>
      </c>
      <c r="AA3435" s="1">
        <v>0.15205074814778946</v>
      </c>
      <c r="AB3435" s="1">
        <v>73.798847513437607</v>
      </c>
      <c r="AC3435" s="1">
        <v>25.801752941746166</v>
      </c>
      <c r="AD3435" s="1">
        <v>0.2473487966684422</v>
      </c>
      <c r="AE3435" s="1">
        <v>0</v>
      </c>
      <c r="AF3435" s="1">
        <v>0</v>
      </c>
      <c r="AG3435" s="1">
        <v>-125.43427504476251</v>
      </c>
      <c r="AH3435" s="1">
        <v>0</v>
      </c>
      <c r="AI3435" s="1">
        <v>0</v>
      </c>
      <c r="AJ3435" s="1">
        <v>3.0720546245574951</v>
      </c>
      <c r="AK3435" s="1">
        <v>0</v>
      </c>
      <c r="AL3435" s="1">
        <v>0</v>
      </c>
      <c r="AM3435" s="1">
        <v>9.6408321755627107</v>
      </c>
    </row>
    <row r="3436" spans="5:39" x14ac:dyDescent="0.2">
      <c r="E3436" s="1" t="str">
        <f t="shared" si="53"/>
        <v>-1--1--1-2</v>
      </c>
      <c r="F3436" s="1" t="s">
        <v>87</v>
      </c>
      <c r="G3436" s="1">
        <v>1</v>
      </c>
      <c r="H3436" s="1" t="s">
        <v>87</v>
      </c>
      <c r="I3436" s="1" t="s">
        <v>87</v>
      </c>
      <c r="J3436" s="1">
        <v>1</v>
      </c>
      <c r="K3436" s="1" t="s">
        <v>87</v>
      </c>
      <c r="L3436" s="1" t="s">
        <v>87</v>
      </c>
      <c r="M3436" s="1">
        <v>1</v>
      </c>
      <c r="N3436" s="1" t="s">
        <v>87</v>
      </c>
      <c r="O3436" s="1">
        <v>2</v>
      </c>
      <c r="P3436" s="1">
        <v>2568</v>
      </c>
      <c r="Q3436" s="1">
        <v>3669333</v>
      </c>
      <c r="R3436" s="1">
        <v>60327.864702613122</v>
      </c>
      <c r="S3436" s="1">
        <v>59.989097595214844</v>
      </c>
      <c r="T3436" s="1">
        <v>-373.10293116834021</v>
      </c>
      <c r="U3436" s="1">
        <v>95.005391868028155</v>
      </c>
      <c r="V3436" s="1">
        <v>366.1470947265625</v>
      </c>
      <c r="W3436" s="1">
        <v>86.390274047851563</v>
      </c>
      <c r="X3436" s="1">
        <v>0.14320127933205223</v>
      </c>
      <c r="Y3436" s="1">
        <v>0.25669515413291732</v>
      </c>
      <c r="Z3436" s="1">
        <v>1.1112101300154551</v>
      </c>
      <c r="AA3436" s="1">
        <v>27.17583822454926</v>
      </c>
      <c r="AB3436" s="1">
        <v>63.735043943953848</v>
      </c>
      <c r="AC3436" s="1">
        <v>7.650000694949191</v>
      </c>
      <c r="AD3436" s="1">
        <v>7.1211852399332531E-2</v>
      </c>
      <c r="AE3436" s="1">
        <v>0.2086210218587411</v>
      </c>
      <c r="AF3436" s="1">
        <v>0.46005636446732956</v>
      </c>
      <c r="AG3436" s="1">
        <v>-15.012166250942002</v>
      </c>
      <c r="AH3436" s="1">
        <v>10.210314398300044</v>
      </c>
      <c r="AI3436" s="1">
        <v>5.7223873859963916</v>
      </c>
      <c r="AJ3436" s="1">
        <v>3.661470890045166</v>
      </c>
      <c r="AK3436" s="1">
        <v>0</v>
      </c>
      <c r="AL3436" s="1">
        <v>0</v>
      </c>
      <c r="AM3436" s="1">
        <v>-2.5798091743632288</v>
      </c>
    </row>
    <row r="3437" spans="5:39" x14ac:dyDescent="0.2">
      <c r="E3437" s="1" t="str">
        <f t="shared" si="53"/>
        <v>-0---0-0-1</v>
      </c>
      <c r="F3437" s="1" t="s">
        <v>87</v>
      </c>
      <c r="G3437" s="1">
        <v>0</v>
      </c>
      <c r="H3437" s="1" t="s">
        <v>87</v>
      </c>
      <c r="I3437" s="1" t="s">
        <v>87</v>
      </c>
      <c r="J3437" s="1" t="s">
        <v>87</v>
      </c>
      <c r="K3437" s="1">
        <v>0</v>
      </c>
      <c r="L3437" s="1" t="s">
        <v>87</v>
      </c>
      <c r="M3437" s="1">
        <v>0</v>
      </c>
      <c r="N3437" s="1" t="s">
        <v>87</v>
      </c>
      <c r="O3437" s="1">
        <v>1</v>
      </c>
      <c r="P3437" s="1">
        <v>838</v>
      </c>
      <c r="Q3437" s="1">
        <v>2749410</v>
      </c>
      <c r="R3437" s="1">
        <v>26798.65878844382</v>
      </c>
      <c r="S3437" s="1">
        <v>39.355060577392578</v>
      </c>
      <c r="T3437" s="1">
        <v>-296.87783638088138</v>
      </c>
      <c r="U3437" s="1">
        <v>62.57578469072412</v>
      </c>
      <c r="V3437" s="1">
        <v>156.28280639648438</v>
      </c>
      <c r="W3437" s="1">
        <v>-51.752235412597656</v>
      </c>
      <c r="X3437" s="1">
        <v>-0.19311502049839291</v>
      </c>
      <c r="Y3437" s="1">
        <v>0.2366325866276765</v>
      </c>
      <c r="Z3437" s="1">
        <v>13.88876158884997</v>
      </c>
      <c r="AA3437" s="1">
        <v>46.682015414216146</v>
      </c>
      <c r="AB3437" s="1">
        <v>35.088146184090405</v>
      </c>
      <c r="AC3437" s="1">
        <v>4.1044442262158061</v>
      </c>
      <c r="AD3437" s="1">
        <v>0</v>
      </c>
      <c r="AE3437" s="1">
        <v>0.2366325866276765</v>
      </c>
      <c r="AF3437" s="1">
        <v>12.791653482019779</v>
      </c>
      <c r="AG3437" s="1">
        <v>-0.77839006473750416</v>
      </c>
      <c r="AH3437" s="1">
        <v>4.7832469138080862</v>
      </c>
      <c r="AI3437" s="1">
        <v>9.7810182711429423</v>
      </c>
      <c r="AJ3437" s="1">
        <v>1.5628280639648438</v>
      </c>
      <c r="AK3437" s="1">
        <v>0</v>
      </c>
      <c r="AL3437" s="1">
        <v>0</v>
      </c>
      <c r="AM3437" s="1">
        <v>12.481140101279697</v>
      </c>
    </row>
    <row r="3438" spans="5:39" x14ac:dyDescent="0.2">
      <c r="E3438" s="1" t="str">
        <f t="shared" si="53"/>
        <v>-0---1-0-1</v>
      </c>
      <c r="F3438" s="1" t="s">
        <v>87</v>
      </c>
      <c r="G3438" s="1">
        <v>0</v>
      </c>
      <c r="H3438" s="1" t="s">
        <v>87</v>
      </c>
      <c r="I3438" s="1" t="s">
        <v>87</v>
      </c>
      <c r="J3438" s="1" t="s">
        <v>87</v>
      </c>
      <c r="K3438" s="1">
        <v>1</v>
      </c>
      <c r="L3438" s="1" t="s">
        <v>87</v>
      </c>
      <c r="M3438" s="1">
        <v>0</v>
      </c>
      <c r="N3438" s="1" t="s">
        <v>87</v>
      </c>
      <c r="O3438" s="1">
        <v>1</v>
      </c>
      <c r="P3438" s="1">
        <v>141</v>
      </c>
      <c r="Q3438" s="1">
        <v>393280</v>
      </c>
      <c r="R3438" s="1">
        <v>46015.84754325293</v>
      </c>
      <c r="S3438" s="1">
        <v>68.31280517578125</v>
      </c>
      <c r="T3438" s="1">
        <v>-401.61178734101492</v>
      </c>
      <c r="U3438" s="1">
        <v>65.433948781121188</v>
      </c>
      <c r="V3438" s="1">
        <v>178.0177001953125</v>
      </c>
      <c r="W3438" s="1">
        <v>-162.58412170410156</v>
      </c>
      <c r="X3438" s="1">
        <v>-0.35332201922670103</v>
      </c>
      <c r="Y3438" s="1">
        <v>1.0315805532953621</v>
      </c>
      <c r="Z3438" s="1">
        <v>18.946806346623273</v>
      </c>
      <c r="AA3438" s="1">
        <v>43.469538242473554</v>
      </c>
      <c r="AB3438" s="1">
        <v>30.308431651749391</v>
      </c>
      <c r="AC3438" s="1">
        <v>6.2436432058584215</v>
      </c>
      <c r="AD3438" s="1">
        <v>0</v>
      </c>
      <c r="AE3438" s="1">
        <v>0.55151545972335236</v>
      </c>
      <c r="AF3438" s="1">
        <v>13.756611065907244</v>
      </c>
      <c r="AG3438" s="1">
        <v>-0.87202428687858013</v>
      </c>
      <c r="AH3438" s="1">
        <v>7.9662314175977462</v>
      </c>
      <c r="AI3438" s="1">
        <v>25.337777159954896</v>
      </c>
      <c r="AJ3438" s="1">
        <v>1.7801769971847534</v>
      </c>
      <c r="AK3438" s="1">
        <v>0</v>
      </c>
      <c r="AL3438" s="1">
        <v>0</v>
      </c>
      <c r="AM3438" s="1">
        <v>-36.855963351081435</v>
      </c>
    </row>
    <row r="3439" spans="5:39" x14ac:dyDescent="0.2">
      <c r="E3439" s="1" t="str">
        <f t="shared" si="53"/>
        <v>-1---0-0-1</v>
      </c>
      <c r="F3439" s="1" t="s">
        <v>87</v>
      </c>
      <c r="G3439" s="1">
        <v>1</v>
      </c>
      <c r="H3439" s="1" t="s">
        <v>87</v>
      </c>
      <c r="I3439" s="1" t="s">
        <v>87</v>
      </c>
      <c r="J3439" s="1" t="s">
        <v>87</v>
      </c>
      <c r="K3439" s="1">
        <v>0</v>
      </c>
      <c r="L3439" s="1" t="s">
        <v>87</v>
      </c>
      <c r="M3439" s="1">
        <v>0</v>
      </c>
      <c r="N3439" s="1" t="s">
        <v>87</v>
      </c>
      <c r="O3439" s="1">
        <v>1</v>
      </c>
      <c r="P3439" s="1">
        <v>423</v>
      </c>
      <c r="Q3439" s="1">
        <v>463743</v>
      </c>
      <c r="R3439" s="1">
        <v>43118.095975508819</v>
      </c>
      <c r="S3439" s="1">
        <v>43.509296417236328</v>
      </c>
      <c r="T3439" s="1">
        <v>-387.5350360347511</v>
      </c>
      <c r="U3439" s="1">
        <v>89.88485046309826</v>
      </c>
      <c r="V3439" s="1">
        <v>345.7945556640625</v>
      </c>
      <c r="W3439" s="1">
        <v>79.047027587890625</v>
      </c>
      <c r="X3439" s="1">
        <v>0.1833268046733546</v>
      </c>
      <c r="Y3439" s="1">
        <v>0</v>
      </c>
      <c r="Z3439" s="1">
        <v>0.93047226588864951</v>
      </c>
      <c r="AA3439" s="1">
        <v>33.663688724142467</v>
      </c>
      <c r="AB3439" s="1">
        <v>56.063811205775615</v>
      </c>
      <c r="AC3439" s="1">
        <v>9.3420278041932701</v>
      </c>
      <c r="AD3439" s="1">
        <v>0</v>
      </c>
      <c r="AE3439" s="1">
        <v>0</v>
      </c>
      <c r="AF3439" s="1">
        <v>0.93047226588864951</v>
      </c>
      <c r="AG3439" s="1">
        <v>-27.712223004088465</v>
      </c>
      <c r="AH3439" s="1">
        <v>8.5747543764911569</v>
      </c>
      <c r="AI3439" s="1">
        <v>1.2630976084031418</v>
      </c>
      <c r="AJ3439" s="1">
        <v>3.4579453468322754</v>
      </c>
      <c r="AK3439" s="1">
        <v>0</v>
      </c>
      <c r="AL3439" s="1">
        <v>0</v>
      </c>
      <c r="AM3439" s="1">
        <v>48.77703750761728</v>
      </c>
    </row>
    <row r="3440" spans="5:39" x14ac:dyDescent="0.2">
      <c r="E3440" s="1" t="str">
        <f t="shared" si="53"/>
        <v>-1---1-0-1</v>
      </c>
      <c r="F3440" s="1" t="s">
        <v>87</v>
      </c>
      <c r="G3440" s="1">
        <v>1</v>
      </c>
      <c r="H3440" s="1" t="s">
        <v>87</v>
      </c>
      <c r="I3440" s="1" t="s">
        <v>87</v>
      </c>
      <c r="J3440" s="1" t="s">
        <v>87</v>
      </c>
      <c r="K3440" s="1">
        <v>1</v>
      </c>
      <c r="L3440" s="1" t="s">
        <v>87</v>
      </c>
      <c r="M3440" s="1">
        <v>0</v>
      </c>
      <c r="N3440" s="1" t="s">
        <v>87</v>
      </c>
      <c r="O3440" s="1">
        <v>1</v>
      </c>
      <c r="P3440" s="1">
        <v>169</v>
      </c>
      <c r="Q3440" s="1">
        <v>186219</v>
      </c>
      <c r="R3440" s="1">
        <v>62256.724152163115</v>
      </c>
      <c r="S3440" s="1">
        <v>62.437652587890625</v>
      </c>
      <c r="T3440" s="1">
        <v>-565.88279895014728</v>
      </c>
      <c r="U3440" s="1">
        <v>104.53772826824493</v>
      </c>
      <c r="V3440" s="1">
        <v>365.15286254882813</v>
      </c>
      <c r="W3440" s="1">
        <v>-79.474342346191406</v>
      </c>
      <c r="X3440" s="1">
        <v>-0.12765583706580241</v>
      </c>
      <c r="Y3440" s="1">
        <v>1.4246666559266241</v>
      </c>
      <c r="Z3440" s="1">
        <v>3.8154001471385839</v>
      </c>
      <c r="AA3440" s="1">
        <v>49.699010305070914</v>
      </c>
      <c r="AB3440" s="1">
        <v>41.25841079589086</v>
      </c>
      <c r="AC3440" s="1">
        <v>3.8025120959730208</v>
      </c>
      <c r="AD3440" s="1">
        <v>0</v>
      </c>
      <c r="AE3440" s="1">
        <v>0</v>
      </c>
      <c r="AF3440" s="1">
        <v>3.4421836654691522</v>
      </c>
      <c r="AG3440" s="1">
        <v>-4.2307610839688579</v>
      </c>
      <c r="AH3440" s="1">
        <v>10.065826247874698</v>
      </c>
      <c r="AI3440" s="1">
        <v>7.5496959469795577</v>
      </c>
      <c r="AJ3440" s="1">
        <v>3.6515285968780518</v>
      </c>
      <c r="AK3440" s="1">
        <v>0</v>
      </c>
      <c r="AL3440" s="1">
        <v>0</v>
      </c>
      <c r="AM3440" s="1">
        <v>3.3331102679183386</v>
      </c>
    </row>
    <row r="3441" spans="5:39" x14ac:dyDescent="0.2">
      <c r="E3441" s="1" t="str">
        <f t="shared" si="53"/>
        <v>-0---0-0-2</v>
      </c>
      <c r="F3441" s="1" t="s">
        <v>87</v>
      </c>
      <c r="G3441" s="1">
        <v>0</v>
      </c>
      <c r="H3441" s="1" t="s">
        <v>87</v>
      </c>
      <c r="I3441" s="1" t="s">
        <v>87</v>
      </c>
      <c r="J3441" s="1" t="s">
        <v>87</v>
      </c>
      <c r="K3441" s="1">
        <v>0</v>
      </c>
      <c r="L3441" s="1" t="s">
        <v>87</v>
      </c>
      <c r="M3441" s="1">
        <v>0</v>
      </c>
      <c r="N3441" s="1" t="s">
        <v>87</v>
      </c>
      <c r="O3441" s="1">
        <v>2</v>
      </c>
      <c r="P3441" s="1">
        <v>1832</v>
      </c>
      <c r="Q3441" s="1">
        <v>5957131</v>
      </c>
      <c r="R3441" s="1">
        <v>27159.555431562705</v>
      </c>
      <c r="S3441" s="1">
        <v>39.826560974121094</v>
      </c>
      <c r="T3441" s="1">
        <v>-217.95181594434666</v>
      </c>
      <c r="U3441" s="1">
        <v>69.198387259086658</v>
      </c>
      <c r="V3441" s="1">
        <v>152.14295959472656</v>
      </c>
      <c r="W3441" s="1">
        <v>10.726140022277832</v>
      </c>
      <c r="X3441" s="1">
        <v>3.9493061840816267E-2</v>
      </c>
      <c r="Y3441" s="1">
        <v>0.31726681854067001</v>
      </c>
      <c r="Z3441" s="1">
        <v>3.7175949295054953</v>
      </c>
      <c r="AA3441" s="1">
        <v>38.458764798021065</v>
      </c>
      <c r="AB3441" s="1">
        <v>46.706459871370967</v>
      </c>
      <c r="AC3441" s="1">
        <v>10.285672750859433</v>
      </c>
      <c r="AD3441" s="1">
        <v>0.51424083170237489</v>
      </c>
      <c r="AE3441" s="1">
        <v>0.2394609082795057</v>
      </c>
      <c r="AF3441" s="1">
        <v>3.6908874422939499</v>
      </c>
      <c r="AG3441" s="1">
        <v>-8.5762145321177456</v>
      </c>
      <c r="AH3441" s="1">
        <v>3.8685525143560611</v>
      </c>
      <c r="AI3441" s="1">
        <v>5.1434472437360554</v>
      </c>
      <c r="AJ3441" s="1">
        <v>1.5214295387268066</v>
      </c>
      <c r="AK3441" s="1">
        <v>0</v>
      </c>
      <c r="AL3441" s="1">
        <v>0</v>
      </c>
      <c r="AM3441" s="1">
        <v>6.9008301090581545</v>
      </c>
    </row>
    <row r="3442" spans="5:39" x14ac:dyDescent="0.2">
      <c r="E3442" s="1" t="str">
        <f t="shared" si="53"/>
        <v>-0---1-0-2</v>
      </c>
      <c r="F3442" s="1" t="s">
        <v>87</v>
      </c>
      <c r="G3442" s="1">
        <v>0</v>
      </c>
      <c r="H3442" s="1" t="s">
        <v>87</v>
      </c>
      <c r="I3442" s="1" t="s">
        <v>87</v>
      </c>
      <c r="J3442" s="1" t="s">
        <v>87</v>
      </c>
      <c r="K3442" s="1">
        <v>1</v>
      </c>
      <c r="L3442" s="1" t="s">
        <v>87</v>
      </c>
      <c r="M3442" s="1">
        <v>0</v>
      </c>
      <c r="N3442" s="1" t="s">
        <v>87</v>
      </c>
      <c r="O3442" s="1">
        <v>2</v>
      </c>
      <c r="P3442" s="1">
        <v>360</v>
      </c>
      <c r="Q3442" s="1">
        <v>1036900</v>
      </c>
      <c r="R3442" s="1">
        <v>47113.596882835271</v>
      </c>
      <c r="S3442" s="1">
        <v>66.758895874023438</v>
      </c>
      <c r="T3442" s="1">
        <v>-421.8771626281594</v>
      </c>
      <c r="U3442" s="1">
        <v>75.369106361279364</v>
      </c>
      <c r="V3442" s="1">
        <v>188.82785034179688</v>
      </c>
      <c r="W3442" s="1">
        <v>-124.30976867675781</v>
      </c>
      <c r="X3442" s="1">
        <v>-0.26385115317325125</v>
      </c>
      <c r="Y3442" s="1">
        <v>2.4038962291445656</v>
      </c>
      <c r="Z3442" s="1">
        <v>12.785996720995275</v>
      </c>
      <c r="AA3442" s="1">
        <v>44.074742019481143</v>
      </c>
      <c r="AB3442" s="1">
        <v>35.009644131545954</v>
      </c>
      <c r="AC3442" s="1">
        <v>4.2911563313723606</v>
      </c>
      <c r="AD3442" s="1">
        <v>1.4345645674607002</v>
      </c>
      <c r="AE3442" s="1">
        <v>1.0490886295689072</v>
      </c>
      <c r="AF3442" s="1">
        <v>7.973092872986788</v>
      </c>
      <c r="AG3442" s="1">
        <v>-1.7550529041018317</v>
      </c>
      <c r="AH3442" s="1">
        <v>12.146041321203993</v>
      </c>
      <c r="AI3442" s="1">
        <v>30.717258273518247</v>
      </c>
      <c r="AJ3442" s="1">
        <v>1.8882784843444824</v>
      </c>
      <c r="AK3442" s="1">
        <v>0</v>
      </c>
      <c r="AL3442" s="1">
        <v>0</v>
      </c>
      <c r="AM3442" s="1">
        <v>-7.7378116587807702</v>
      </c>
    </row>
    <row r="3443" spans="5:39" x14ac:dyDescent="0.2">
      <c r="E3443" s="1" t="str">
        <f t="shared" si="53"/>
        <v>-1---0-0-2</v>
      </c>
      <c r="F3443" s="1" t="s">
        <v>87</v>
      </c>
      <c r="G3443" s="1">
        <v>1</v>
      </c>
      <c r="H3443" s="1" t="s">
        <v>87</v>
      </c>
      <c r="I3443" s="1" t="s">
        <v>87</v>
      </c>
      <c r="J3443" s="1" t="s">
        <v>87</v>
      </c>
      <c r="K3443" s="1">
        <v>0</v>
      </c>
      <c r="L3443" s="1" t="s">
        <v>87</v>
      </c>
      <c r="M3443" s="1">
        <v>0</v>
      </c>
      <c r="N3443" s="1" t="s">
        <v>87</v>
      </c>
      <c r="O3443" s="1">
        <v>2</v>
      </c>
      <c r="P3443" s="1">
        <v>1125</v>
      </c>
      <c r="Q3443" s="1">
        <v>1465898</v>
      </c>
      <c r="R3443" s="1">
        <v>46039.000159229137</v>
      </c>
      <c r="S3443" s="1">
        <v>47.077228546142578</v>
      </c>
      <c r="T3443" s="1">
        <v>-343.21467797658153</v>
      </c>
      <c r="U3443" s="1">
        <v>100.48031014089369</v>
      </c>
      <c r="V3443" s="1">
        <v>354.59915161132813</v>
      </c>
      <c r="W3443" s="1">
        <v>129.972412109375</v>
      </c>
      <c r="X3443" s="1">
        <v>0.2823093717497257</v>
      </c>
      <c r="Y3443" s="1">
        <v>0</v>
      </c>
      <c r="Z3443" s="1">
        <v>0.85517546241280096</v>
      </c>
      <c r="AA3443" s="1">
        <v>20.500334948270616</v>
      </c>
      <c r="AB3443" s="1">
        <v>70.958279498300698</v>
      </c>
      <c r="AC3443" s="1">
        <v>7.6739309283456274</v>
      </c>
      <c r="AD3443" s="1">
        <v>1.2279162670254001E-2</v>
      </c>
      <c r="AE3443" s="1">
        <v>0</v>
      </c>
      <c r="AF3443" s="1">
        <v>0.77433764150029538</v>
      </c>
      <c r="AG3443" s="1">
        <v>-33.837259938941244</v>
      </c>
      <c r="AH3443" s="1">
        <v>9.575177282309685</v>
      </c>
      <c r="AI3443" s="1">
        <v>0.759205887856926</v>
      </c>
      <c r="AJ3443" s="1">
        <v>3.5459916591644287</v>
      </c>
      <c r="AK3443" s="1">
        <v>0</v>
      </c>
      <c r="AL3443" s="1">
        <v>0</v>
      </c>
      <c r="AM3443" s="1">
        <v>41.610497372069077</v>
      </c>
    </row>
    <row r="3444" spans="5:39" x14ac:dyDescent="0.2">
      <c r="E3444" s="1" t="str">
        <f t="shared" si="53"/>
        <v>-1---1-0-2</v>
      </c>
      <c r="F3444" s="1" t="s">
        <v>87</v>
      </c>
      <c r="G3444" s="1">
        <v>1</v>
      </c>
      <c r="H3444" s="1" t="s">
        <v>87</v>
      </c>
      <c r="I3444" s="1" t="s">
        <v>87</v>
      </c>
      <c r="J3444" s="1" t="s">
        <v>87</v>
      </c>
      <c r="K3444" s="1">
        <v>1</v>
      </c>
      <c r="L3444" s="1" t="s">
        <v>87</v>
      </c>
      <c r="M3444" s="1">
        <v>0</v>
      </c>
      <c r="N3444" s="1" t="s">
        <v>87</v>
      </c>
      <c r="O3444" s="1">
        <v>2</v>
      </c>
      <c r="P3444" s="1">
        <v>436</v>
      </c>
      <c r="Q3444" s="1">
        <v>553622</v>
      </c>
      <c r="R3444" s="1">
        <v>59742.251326114274</v>
      </c>
      <c r="S3444" s="1">
        <v>61.604160308837891</v>
      </c>
      <c r="T3444" s="1">
        <v>-502.8092937927421</v>
      </c>
      <c r="U3444" s="1">
        <v>97.398333192513547</v>
      </c>
      <c r="V3444" s="1">
        <v>369.69033813476563</v>
      </c>
      <c r="W3444" s="1">
        <v>3.4593944549560547</v>
      </c>
      <c r="X3444" s="1">
        <v>5.7905324593013775E-3</v>
      </c>
      <c r="Y3444" s="1">
        <v>0.17972551668828191</v>
      </c>
      <c r="Z3444" s="1">
        <v>5.7273735509065755</v>
      </c>
      <c r="AA3444" s="1">
        <v>39.895271502938826</v>
      </c>
      <c r="AB3444" s="1">
        <v>46.656563503617996</v>
      </c>
      <c r="AC3444" s="1">
        <v>7.5410659258483221</v>
      </c>
      <c r="AD3444" s="1">
        <v>0</v>
      </c>
      <c r="AE3444" s="1">
        <v>0.13149766447142636</v>
      </c>
      <c r="AF3444" s="1">
        <v>4.5121039265058105</v>
      </c>
      <c r="AG3444" s="1">
        <v>-4.4634564312756693</v>
      </c>
      <c r="AH3444" s="1">
        <v>13.458456592861685</v>
      </c>
      <c r="AI3444" s="1">
        <v>13.390457775350344</v>
      </c>
      <c r="AJ3444" s="1">
        <v>3.6969032287597656</v>
      </c>
      <c r="AK3444" s="1">
        <v>0</v>
      </c>
      <c r="AL3444" s="1">
        <v>0</v>
      </c>
      <c r="AM3444" s="1">
        <v>16.79456723003879</v>
      </c>
    </row>
    <row r="3445" spans="5:39" x14ac:dyDescent="0.2">
      <c r="E3445" s="1" t="str">
        <f t="shared" si="53"/>
        <v>-0---0-1-1</v>
      </c>
      <c r="F3445" s="1" t="s">
        <v>87</v>
      </c>
      <c r="G3445" s="1">
        <v>0</v>
      </c>
      <c r="H3445" s="1" t="s">
        <v>87</v>
      </c>
      <c r="I3445" s="1" t="s">
        <v>87</v>
      </c>
      <c r="J3445" s="1" t="s">
        <v>87</v>
      </c>
      <c r="K3445" s="1">
        <v>0</v>
      </c>
      <c r="L3445" s="1" t="s">
        <v>87</v>
      </c>
      <c r="M3445" s="1">
        <v>1</v>
      </c>
      <c r="N3445" s="1" t="s">
        <v>87</v>
      </c>
      <c r="O3445" s="1">
        <v>1</v>
      </c>
      <c r="P3445" s="1">
        <v>1602</v>
      </c>
      <c r="Q3445" s="1">
        <v>5870300</v>
      </c>
      <c r="R3445" s="1">
        <v>29108.063304993608</v>
      </c>
      <c r="S3445" s="1">
        <v>41.938930511474609</v>
      </c>
      <c r="T3445" s="1">
        <v>-267.84601378100217</v>
      </c>
      <c r="U3445" s="1">
        <v>59.631605077419387</v>
      </c>
      <c r="V3445" s="1">
        <v>153.09060668945313</v>
      </c>
      <c r="W3445" s="1">
        <v>-38.482730865478516</v>
      </c>
      <c r="X3445" s="1">
        <v>-0.13220642837779126</v>
      </c>
      <c r="Y3445" s="1">
        <v>0.63078547944738772</v>
      </c>
      <c r="Z3445" s="1">
        <v>7.9904945232781968</v>
      </c>
      <c r="AA3445" s="1">
        <v>45.931672997972846</v>
      </c>
      <c r="AB3445" s="1">
        <v>40.318246086230687</v>
      </c>
      <c r="AC3445" s="1">
        <v>5.1112208916069024</v>
      </c>
      <c r="AD3445" s="1">
        <v>1.7580021463979696E-2</v>
      </c>
      <c r="AE3445" s="1">
        <v>0.63078547944738772</v>
      </c>
      <c r="AF3445" s="1">
        <v>7.3151286987036439</v>
      </c>
      <c r="AG3445" s="1">
        <v>-1.7278110703150986</v>
      </c>
      <c r="AH3445" s="1">
        <v>3.6197387754940906</v>
      </c>
      <c r="AI3445" s="1">
        <v>9.1984320223654308</v>
      </c>
      <c r="AJ3445" s="1">
        <v>1.530906081199646</v>
      </c>
      <c r="AK3445" s="1">
        <v>0</v>
      </c>
      <c r="AL3445" s="1">
        <v>0</v>
      </c>
      <c r="AM3445" s="1">
        <v>5.5507106358886276</v>
      </c>
    </row>
    <row r="3446" spans="5:39" x14ac:dyDescent="0.2">
      <c r="E3446" s="1" t="str">
        <f t="shared" si="53"/>
        <v>-0---1-1-1</v>
      </c>
      <c r="F3446" s="1" t="s">
        <v>87</v>
      </c>
      <c r="G3446" s="1">
        <v>0</v>
      </c>
      <c r="H3446" s="1" t="s">
        <v>87</v>
      </c>
      <c r="I3446" s="1" t="s">
        <v>87</v>
      </c>
      <c r="J3446" s="1" t="s">
        <v>87</v>
      </c>
      <c r="K3446" s="1">
        <v>1</v>
      </c>
      <c r="L3446" s="1" t="s">
        <v>87</v>
      </c>
      <c r="M3446" s="1">
        <v>1</v>
      </c>
      <c r="N3446" s="1" t="s">
        <v>87</v>
      </c>
      <c r="O3446" s="1">
        <v>1</v>
      </c>
      <c r="P3446" s="1">
        <v>243</v>
      </c>
      <c r="Q3446" s="1">
        <v>699253</v>
      </c>
      <c r="R3446" s="1">
        <v>53265.139745273547</v>
      </c>
      <c r="S3446" s="1">
        <v>73.051712036132813</v>
      </c>
      <c r="T3446" s="1">
        <v>-475.16206939938058</v>
      </c>
      <c r="U3446" s="1">
        <v>74.052397259903344</v>
      </c>
      <c r="V3446" s="1">
        <v>200.03660583496094</v>
      </c>
      <c r="W3446" s="1">
        <v>-266.32049560546875</v>
      </c>
      <c r="X3446" s="1">
        <v>-0.49999023165822176</v>
      </c>
      <c r="Y3446" s="1">
        <v>2.5574434432172617</v>
      </c>
      <c r="Z3446" s="1">
        <v>17.87092797599724</v>
      </c>
      <c r="AA3446" s="1">
        <v>53.05862112854718</v>
      </c>
      <c r="AB3446" s="1">
        <v>22.227148113772841</v>
      </c>
      <c r="AC3446" s="1">
        <v>4.2858593384654764</v>
      </c>
      <c r="AD3446" s="1">
        <v>0</v>
      </c>
      <c r="AE3446" s="1">
        <v>0.21880492468391269</v>
      </c>
      <c r="AF3446" s="1">
        <v>3.2297323000401854</v>
      </c>
      <c r="AG3446" s="1">
        <v>0.56767285681999713</v>
      </c>
      <c r="AH3446" s="1">
        <v>8.545178158601253</v>
      </c>
      <c r="AI3446" s="1">
        <v>7.3182771410043106</v>
      </c>
      <c r="AJ3446" s="1">
        <v>2.0003662109375</v>
      </c>
      <c r="AK3446" s="1">
        <v>0</v>
      </c>
      <c r="AL3446" s="1">
        <v>0</v>
      </c>
      <c r="AM3446" s="1">
        <v>-81.678575272055312</v>
      </c>
    </row>
    <row r="3447" spans="5:39" x14ac:dyDescent="0.2">
      <c r="E3447" s="1" t="str">
        <f t="shared" si="53"/>
        <v>-1---0-1-1</v>
      </c>
      <c r="F3447" s="1" t="s">
        <v>87</v>
      </c>
      <c r="G3447" s="1">
        <v>1</v>
      </c>
      <c r="H3447" s="1" t="s">
        <v>87</v>
      </c>
      <c r="I3447" s="1" t="s">
        <v>87</v>
      </c>
      <c r="J3447" s="1" t="s">
        <v>87</v>
      </c>
      <c r="K3447" s="1">
        <v>0</v>
      </c>
      <c r="L3447" s="1" t="s">
        <v>87</v>
      </c>
      <c r="M3447" s="1">
        <v>1</v>
      </c>
      <c r="N3447" s="1" t="s">
        <v>87</v>
      </c>
      <c r="O3447" s="1">
        <v>1</v>
      </c>
      <c r="P3447" s="1">
        <v>984</v>
      </c>
      <c r="Q3447" s="1">
        <v>1244951</v>
      </c>
      <c r="R3447" s="1">
        <v>47649.280138459588</v>
      </c>
      <c r="S3447" s="1">
        <v>47.138538360595703</v>
      </c>
      <c r="T3447" s="1">
        <v>-363.95849506405352</v>
      </c>
      <c r="U3447" s="1">
        <v>88.890016591683448</v>
      </c>
      <c r="V3447" s="1">
        <v>350.54061889648438</v>
      </c>
      <c r="W3447" s="1">
        <v>82.102302551269531</v>
      </c>
      <c r="X3447" s="1">
        <v>0.17230544157791289</v>
      </c>
      <c r="Y3447" s="1">
        <v>0</v>
      </c>
      <c r="Z3447" s="1">
        <v>0.78685827795632113</v>
      </c>
      <c r="AA3447" s="1">
        <v>27.429513290081296</v>
      </c>
      <c r="AB3447" s="1">
        <v>64.920868371526268</v>
      </c>
      <c r="AC3447" s="1">
        <v>6.7427553373586591</v>
      </c>
      <c r="AD3447" s="1">
        <v>0.12000472307745445</v>
      </c>
      <c r="AE3447" s="1">
        <v>0</v>
      </c>
      <c r="AF3447" s="1">
        <v>0.73802101448169444</v>
      </c>
      <c r="AG3447" s="1">
        <v>-29.970717535231458</v>
      </c>
      <c r="AH3447" s="1">
        <v>7.1850082568966673</v>
      </c>
      <c r="AI3447" s="1">
        <v>0.76272969581306804</v>
      </c>
      <c r="AJ3447" s="1">
        <v>3.5054061412811279</v>
      </c>
      <c r="AK3447" s="1">
        <v>0</v>
      </c>
      <c r="AL3447" s="1">
        <v>0</v>
      </c>
      <c r="AM3447" s="1">
        <v>28.653132377390037</v>
      </c>
    </row>
    <row r="3448" spans="5:39" x14ac:dyDescent="0.2">
      <c r="E3448" s="1" t="str">
        <f t="shared" si="53"/>
        <v>-1---1-1-1</v>
      </c>
      <c r="F3448" s="1" t="s">
        <v>87</v>
      </c>
      <c r="G3448" s="1">
        <v>1</v>
      </c>
      <c r="H3448" s="1" t="s">
        <v>87</v>
      </c>
      <c r="I3448" s="1" t="s">
        <v>87</v>
      </c>
      <c r="J3448" s="1" t="s">
        <v>87</v>
      </c>
      <c r="K3448" s="1">
        <v>1</v>
      </c>
      <c r="L3448" s="1" t="s">
        <v>87</v>
      </c>
      <c r="M3448" s="1">
        <v>1</v>
      </c>
      <c r="N3448" s="1" t="s">
        <v>87</v>
      </c>
      <c r="O3448" s="1">
        <v>1</v>
      </c>
      <c r="P3448" s="1">
        <v>247</v>
      </c>
      <c r="Q3448" s="1">
        <v>378386</v>
      </c>
      <c r="R3448" s="1">
        <v>59674.061792560839</v>
      </c>
      <c r="S3448" s="1">
        <v>61.524471282958984</v>
      </c>
      <c r="T3448" s="1">
        <v>-529.63581839902133</v>
      </c>
      <c r="U3448" s="1">
        <v>89.134490292915956</v>
      </c>
      <c r="V3448" s="1">
        <v>358.94219970703125</v>
      </c>
      <c r="W3448" s="1">
        <v>-72.52337646484375</v>
      </c>
      <c r="X3448" s="1">
        <v>-0.12153249550357363</v>
      </c>
      <c r="Y3448" s="1">
        <v>0.21063147156607276</v>
      </c>
      <c r="Z3448" s="1">
        <v>5.9534443663349066</v>
      </c>
      <c r="AA3448" s="1">
        <v>44.499532223708066</v>
      </c>
      <c r="AB3448" s="1">
        <v>41.474578869197067</v>
      </c>
      <c r="AC3448" s="1">
        <v>7.8618130691938921</v>
      </c>
      <c r="AD3448" s="1">
        <v>0</v>
      </c>
      <c r="AE3448" s="1">
        <v>0</v>
      </c>
      <c r="AF3448" s="1">
        <v>4.6621703762824209</v>
      </c>
      <c r="AG3448" s="1">
        <v>-10.254640000611456</v>
      </c>
      <c r="AH3448" s="1">
        <v>11.264995143926855</v>
      </c>
      <c r="AI3448" s="1">
        <v>19.550671781590506</v>
      </c>
      <c r="AJ3448" s="1">
        <v>3.5894219875335693</v>
      </c>
      <c r="AK3448" s="1">
        <v>0</v>
      </c>
      <c r="AL3448" s="1">
        <v>0</v>
      </c>
      <c r="AM3448" s="1">
        <v>-11.52526550075113</v>
      </c>
    </row>
    <row r="3449" spans="5:39" x14ac:dyDescent="0.2">
      <c r="E3449" s="1" t="str">
        <f t="shared" si="53"/>
        <v>-0---0-1-2</v>
      </c>
      <c r="F3449" s="1" t="s">
        <v>87</v>
      </c>
      <c r="G3449" s="1">
        <v>0</v>
      </c>
      <c r="H3449" s="1" t="s">
        <v>87</v>
      </c>
      <c r="I3449" s="1" t="s">
        <v>87</v>
      </c>
      <c r="J3449" s="1" t="s">
        <v>87</v>
      </c>
      <c r="K3449" s="1">
        <v>0</v>
      </c>
      <c r="L3449" s="1" t="s">
        <v>87</v>
      </c>
      <c r="M3449" s="1">
        <v>1</v>
      </c>
      <c r="N3449" s="1" t="s">
        <v>87</v>
      </c>
      <c r="O3449" s="1">
        <v>2</v>
      </c>
      <c r="P3449" s="1">
        <v>3828</v>
      </c>
      <c r="Q3449" s="1">
        <v>13973352</v>
      </c>
      <c r="R3449" s="1">
        <v>30411.607697179075</v>
      </c>
      <c r="S3449" s="1">
        <v>44.354808807373047</v>
      </c>
      <c r="T3449" s="1">
        <v>-203.29919134836311</v>
      </c>
      <c r="U3449" s="1">
        <v>68.789521193200002</v>
      </c>
      <c r="V3449" s="1">
        <v>151.83760070800781</v>
      </c>
      <c r="W3449" s="1">
        <v>20.113689422607422</v>
      </c>
      <c r="X3449" s="1">
        <v>6.6138198357968192E-2</v>
      </c>
      <c r="Y3449" s="1">
        <v>0.2251142030917134</v>
      </c>
      <c r="Z3449" s="1">
        <v>5.0078535200430077</v>
      </c>
      <c r="AA3449" s="1">
        <v>34.712923570521944</v>
      </c>
      <c r="AB3449" s="1">
        <v>48.484980554415294</v>
      </c>
      <c r="AC3449" s="1">
        <v>11.103999956488607</v>
      </c>
      <c r="AD3449" s="1">
        <v>0.46512819543943357</v>
      </c>
      <c r="AE3449" s="1">
        <v>0.20285039695557661</v>
      </c>
      <c r="AF3449" s="1">
        <v>4.5105641080250471</v>
      </c>
      <c r="AG3449" s="1">
        <v>-7.9150282105445804</v>
      </c>
      <c r="AH3449" s="1">
        <v>3.2637090135955451</v>
      </c>
      <c r="AI3449" s="1">
        <v>3.52787823951122</v>
      </c>
      <c r="AJ3449" s="1">
        <v>1.5183759927749634</v>
      </c>
      <c r="AK3449" s="1">
        <v>0</v>
      </c>
      <c r="AL3449" s="1">
        <v>0</v>
      </c>
      <c r="AM3449" s="1">
        <v>3.909202910528029</v>
      </c>
    </row>
    <row r="3450" spans="5:39" x14ac:dyDescent="0.2">
      <c r="E3450" s="1" t="str">
        <f t="shared" si="53"/>
        <v>-0---1-1-2</v>
      </c>
      <c r="F3450" s="1" t="s">
        <v>87</v>
      </c>
      <c r="G3450" s="1">
        <v>0</v>
      </c>
      <c r="H3450" s="1" t="s">
        <v>87</v>
      </c>
      <c r="I3450" s="1" t="s">
        <v>87</v>
      </c>
      <c r="J3450" s="1" t="s">
        <v>87</v>
      </c>
      <c r="K3450" s="1">
        <v>1</v>
      </c>
      <c r="L3450" s="1" t="s">
        <v>87</v>
      </c>
      <c r="M3450" s="1">
        <v>1</v>
      </c>
      <c r="N3450" s="1" t="s">
        <v>87</v>
      </c>
      <c r="O3450" s="1">
        <v>2</v>
      </c>
      <c r="P3450" s="1">
        <v>639</v>
      </c>
      <c r="Q3450" s="1">
        <v>1961625</v>
      </c>
      <c r="R3450" s="1">
        <v>55035.732315525063</v>
      </c>
      <c r="S3450" s="1">
        <v>71.606307983398438</v>
      </c>
      <c r="T3450" s="1">
        <v>-390.77947154295316</v>
      </c>
      <c r="U3450" s="1">
        <v>76.593643124038522</v>
      </c>
      <c r="V3450" s="1">
        <v>189.58470153808594</v>
      </c>
      <c r="W3450" s="1">
        <v>-158.86466979980469</v>
      </c>
      <c r="X3450" s="1">
        <v>-0.28865731973732717</v>
      </c>
      <c r="Y3450" s="1">
        <v>1.8723252405531128</v>
      </c>
      <c r="Z3450" s="1">
        <v>9.630688842158925</v>
      </c>
      <c r="AA3450" s="1">
        <v>50.782998789269094</v>
      </c>
      <c r="AB3450" s="1">
        <v>33.10265723571019</v>
      </c>
      <c r="AC3450" s="1">
        <v>4.6113298923086727</v>
      </c>
      <c r="AD3450" s="1">
        <v>0</v>
      </c>
      <c r="AE3450" s="1">
        <v>0.82691645956796023</v>
      </c>
      <c r="AF3450" s="1">
        <v>4.5181418466832346</v>
      </c>
      <c r="AG3450" s="1">
        <v>-1.7164061515792679</v>
      </c>
      <c r="AH3450" s="1">
        <v>9.7430440517944028</v>
      </c>
      <c r="AI3450" s="1">
        <v>20.090068192798093</v>
      </c>
      <c r="AJ3450" s="1">
        <v>1.8958470821380615</v>
      </c>
      <c r="AK3450" s="1">
        <v>0</v>
      </c>
      <c r="AL3450" s="1">
        <v>0</v>
      </c>
      <c r="AM3450" s="1">
        <v>-62.380259991039466</v>
      </c>
    </row>
    <row r="3451" spans="5:39" x14ac:dyDescent="0.2">
      <c r="E3451" s="1" t="str">
        <f t="shared" si="53"/>
        <v>-1---0-1-2</v>
      </c>
      <c r="F3451" s="1" t="s">
        <v>87</v>
      </c>
      <c r="G3451" s="1">
        <v>1</v>
      </c>
      <c r="H3451" s="1" t="s">
        <v>87</v>
      </c>
      <c r="I3451" s="1" t="s">
        <v>87</v>
      </c>
      <c r="J3451" s="1" t="s">
        <v>87</v>
      </c>
      <c r="K3451" s="1">
        <v>0</v>
      </c>
      <c r="L3451" s="1" t="s">
        <v>87</v>
      </c>
      <c r="M3451" s="1">
        <v>1</v>
      </c>
      <c r="N3451" s="1" t="s">
        <v>87</v>
      </c>
      <c r="O3451" s="1">
        <v>2</v>
      </c>
      <c r="P3451" s="1">
        <v>2281</v>
      </c>
      <c r="Q3451" s="1">
        <v>3066194</v>
      </c>
      <c r="R3451" s="1">
        <v>52401.738658259506</v>
      </c>
      <c r="S3451" s="1">
        <v>52.023235321044922</v>
      </c>
      <c r="T3451" s="1">
        <v>-295.02562800810358</v>
      </c>
      <c r="U3451" s="1">
        <v>93.454285048324309</v>
      </c>
      <c r="V3451" s="1">
        <v>354.32125854492188</v>
      </c>
      <c r="W3451" s="1">
        <v>142.98825073242188</v>
      </c>
      <c r="X3451" s="1">
        <v>0.27286928715271591</v>
      </c>
      <c r="Y3451" s="1">
        <v>4.1060676526012377E-2</v>
      </c>
      <c r="Z3451" s="1">
        <v>0.22519775330588995</v>
      </c>
      <c r="AA3451" s="1">
        <v>20.202015919410186</v>
      </c>
      <c r="AB3451" s="1">
        <v>68.496089940819132</v>
      </c>
      <c r="AC3451" s="1">
        <v>10.921357226581227</v>
      </c>
      <c r="AD3451" s="1">
        <v>0.11427848335754359</v>
      </c>
      <c r="AE3451" s="1">
        <v>4.1060676526012377E-2</v>
      </c>
      <c r="AF3451" s="1">
        <v>0.22519775330588995</v>
      </c>
      <c r="AG3451" s="1">
        <v>-37.245655576061523</v>
      </c>
      <c r="AH3451" s="1">
        <v>7.3868263454202525</v>
      </c>
      <c r="AI3451" s="1">
        <v>0.47438129567228321</v>
      </c>
      <c r="AJ3451" s="1">
        <v>3.5432124137878418</v>
      </c>
      <c r="AK3451" s="1">
        <v>0</v>
      </c>
      <c r="AL3451" s="1">
        <v>0</v>
      </c>
      <c r="AM3451" s="1">
        <v>19.622789876889183</v>
      </c>
    </row>
    <row r="3452" spans="5:39" x14ac:dyDescent="0.2">
      <c r="E3452" s="1" t="str">
        <f t="shared" si="53"/>
        <v>-1---1-1-2</v>
      </c>
      <c r="F3452" s="1" t="s">
        <v>87</v>
      </c>
      <c r="G3452" s="1">
        <v>1</v>
      </c>
      <c r="H3452" s="1" t="s">
        <v>87</v>
      </c>
      <c r="I3452" s="1" t="s">
        <v>87</v>
      </c>
      <c r="J3452" s="1" t="s">
        <v>87</v>
      </c>
      <c r="K3452" s="1">
        <v>1</v>
      </c>
      <c r="L3452" s="1" t="s">
        <v>87</v>
      </c>
      <c r="M3452" s="1">
        <v>1</v>
      </c>
      <c r="N3452" s="1" t="s">
        <v>87</v>
      </c>
      <c r="O3452" s="1">
        <v>2</v>
      </c>
      <c r="P3452" s="1">
        <v>736</v>
      </c>
      <c r="Q3452" s="1">
        <v>1119414</v>
      </c>
      <c r="R3452" s="1">
        <v>67519.709513956012</v>
      </c>
      <c r="S3452" s="1">
        <v>66.586128234863281</v>
      </c>
      <c r="T3452" s="1">
        <v>-443.63927991683988</v>
      </c>
      <c r="U3452" s="1">
        <v>93.905636815361746</v>
      </c>
      <c r="V3452" s="1">
        <v>371.35537719726563</v>
      </c>
      <c r="W3452" s="1">
        <v>-10.48305606842041</v>
      </c>
      <c r="X3452" s="1">
        <v>-1.5525919977860111E-2</v>
      </c>
      <c r="Y3452" s="1">
        <v>0.7289528271041813</v>
      </c>
      <c r="Z3452" s="1">
        <v>3.025600894753862</v>
      </c>
      <c r="AA3452" s="1">
        <v>33.814477932203815</v>
      </c>
      <c r="AB3452" s="1">
        <v>55.335470165640231</v>
      </c>
      <c r="AC3452" s="1">
        <v>7.0610158529373397</v>
      </c>
      <c r="AD3452" s="1">
        <v>3.4482327360565439E-2</v>
      </c>
      <c r="AE3452" s="1">
        <v>0.57137037771548327</v>
      </c>
      <c r="AF3452" s="1">
        <v>0.89118056411658242</v>
      </c>
      <c r="AG3452" s="1">
        <v>-5.0390692004986395</v>
      </c>
      <c r="AH3452" s="1">
        <v>13.23513994169091</v>
      </c>
      <c r="AI3452" s="1">
        <v>17.458062693264253</v>
      </c>
      <c r="AJ3452" s="1">
        <v>3.7135536670684814</v>
      </c>
      <c r="AK3452" s="1">
        <v>0</v>
      </c>
      <c r="AL3452" s="1">
        <v>0</v>
      </c>
      <c r="AM3452" s="1">
        <v>-57.75891572691922</v>
      </c>
    </row>
    <row r="3453" spans="5:39" x14ac:dyDescent="0.2">
      <c r="E3453" s="1" t="str">
        <f t="shared" si="53"/>
        <v>-0-----001</v>
      </c>
      <c r="F3453" s="1" t="s">
        <v>87</v>
      </c>
      <c r="G3453" s="1">
        <v>0</v>
      </c>
      <c r="H3453" s="1" t="s">
        <v>87</v>
      </c>
      <c r="I3453" s="1" t="s">
        <v>87</v>
      </c>
      <c r="J3453" s="1" t="s">
        <v>87</v>
      </c>
      <c r="K3453" s="1" t="s">
        <v>87</v>
      </c>
      <c r="L3453" s="1" t="s">
        <v>87</v>
      </c>
      <c r="M3453" s="1">
        <v>0</v>
      </c>
      <c r="N3453" s="1">
        <v>0</v>
      </c>
      <c r="O3453" s="1">
        <v>1</v>
      </c>
      <c r="P3453" s="1">
        <v>637</v>
      </c>
      <c r="Q3453" s="1">
        <v>1972545</v>
      </c>
      <c r="R3453" s="1">
        <v>28524.628651338247</v>
      </c>
      <c r="S3453" s="1">
        <v>42.460956573486328</v>
      </c>
      <c r="T3453" s="1">
        <v>-262.91112215588703</v>
      </c>
      <c r="U3453" s="1">
        <v>59.584387631291627</v>
      </c>
      <c r="V3453" s="1">
        <v>155.25897216796875</v>
      </c>
      <c r="W3453" s="1">
        <v>-33.681621551513672</v>
      </c>
      <c r="X3453" s="1">
        <v>-0.1180790886472539</v>
      </c>
      <c r="Y3453" s="1">
        <v>0.29434056003792058</v>
      </c>
      <c r="Z3453" s="1">
        <v>8.8074543293055427</v>
      </c>
      <c r="AA3453" s="1">
        <v>42.68181461005959</v>
      </c>
      <c r="AB3453" s="1">
        <v>42.001424555586823</v>
      </c>
      <c r="AC3453" s="1">
        <v>6.2149659450101264</v>
      </c>
      <c r="AD3453" s="1">
        <v>0</v>
      </c>
      <c r="AE3453" s="1">
        <v>0.19862664730082202</v>
      </c>
      <c r="AF3453" s="1">
        <v>7.5441624905895672</v>
      </c>
      <c r="AG3453" s="1">
        <v>-3.1906339176575944</v>
      </c>
      <c r="AH3453" s="1">
        <v>5.1182652827582364</v>
      </c>
      <c r="AI3453" s="1">
        <v>7.6270467625503953</v>
      </c>
      <c r="AJ3453" s="1">
        <v>1.5525896549224854</v>
      </c>
      <c r="AK3453" s="1">
        <v>0</v>
      </c>
      <c r="AL3453" s="1">
        <v>0</v>
      </c>
      <c r="AM3453" s="1">
        <v>4.831468085207991</v>
      </c>
    </row>
    <row r="3454" spans="5:39" x14ac:dyDescent="0.2">
      <c r="E3454" s="1" t="str">
        <f t="shared" si="53"/>
        <v>-0-----011</v>
      </c>
      <c r="F3454" s="1" t="s">
        <v>87</v>
      </c>
      <c r="G3454" s="1">
        <v>0</v>
      </c>
      <c r="H3454" s="1" t="s">
        <v>87</v>
      </c>
      <c r="I3454" s="1" t="s">
        <v>87</v>
      </c>
      <c r="J3454" s="1" t="s">
        <v>87</v>
      </c>
      <c r="K3454" s="1" t="s">
        <v>87</v>
      </c>
      <c r="L3454" s="1" t="s">
        <v>87</v>
      </c>
      <c r="M3454" s="1">
        <v>0</v>
      </c>
      <c r="N3454" s="1">
        <v>1</v>
      </c>
      <c r="O3454" s="1">
        <v>1</v>
      </c>
      <c r="P3454" s="1">
        <v>342</v>
      </c>
      <c r="Q3454" s="1">
        <v>1170145</v>
      </c>
      <c r="R3454" s="1">
        <v>30347.947782789157</v>
      </c>
      <c r="S3454" s="1">
        <v>43.851921081542969</v>
      </c>
      <c r="T3454" s="1">
        <v>-389.33701070931232</v>
      </c>
      <c r="U3454" s="1">
        <v>68.579078373190569</v>
      </c>
      <c r="V3454" s="1">
        <v>165.31370544433594</v>
      </c>
      <c r="W3454" s="1">
        <v>-119.46440887451172</v>
      </c>
      <c r="X3454" s="1">
        <v>-0.39364905241553777</v>
      </c>
      <c r="Y3454" s="1">
        <v>0.40653081455717022</v>
      </c>
      <c r="Z3454" s="1">
        <v>24.154442398164331</v>
      </c>
      <c r="AA3454" s="1">
        <v>52.345564011297739</v>
      </c>
      <c r="AB3454" s="1">
        <v>21.827807664862046</v>
      </c>
      <c r="AC3454" s="1">
        <v>1.2656551111187075</v>
      </c>
      <c r="AD3454" s="1">
        <v>0</v>
      </c>
      <c r="AE3454" s="1">
        <v>0.40653081455717022</v>
      </c>
      <c r="AF3454" s="1">
        <v>21.961808151981167</v>
      </c>
      <c r="AG3454" s="1">
        <v>3.2565241302797467</v>
      </c>
      <c r="AH3454" s="1">
        <v>5.2882829025698417</v>
      </c>
      <c r="AI3454" s="1">
        <v>18.640576586743695</v>
      </c>
      <c r="AJ3454" s="1">
        <v>1.6531369686126709</v>
      </c>
      <c r="AK3454" s="1">
        <v>0</v>
      </c>
      <c r="AL3454" s="1">
        <v>0</v>
      </c>
      <c r="AM3454" s="1">
        <v>8.7944399412120084</v>
      </c>
    </row>
    <row r="3455" spans="5:39" x14ac:dyDescent="0.2">
      <c r="E3455" s="1" t="str">
        <f t="shared" si="53"/>
        <v>-1-----001</v>
      </c>
      <c r="F3455" s="1" t="s">
        <v>87</v>
      </c>
      <c r="G3455" s="1">
        <v>1</v>
      </c>
      <c r="H3455" s="1" t="s">
        <v>87</v>
      </c>
      <c r="I3455" s="1" t="s">
        <v>87</v>
      </c>
      <c r="J3455" s="1" t="s">
        <v>87</v>
      </c>
      <c r="K3455" s="1" t="s">
        <v>87</v>
      </c>
      <c r="L3455" s="1" t="s">
        <v>87</v>
      </c>
      <c r="M3455" s="1">
        <v>0</v>
      </c>
      <c r="N3455" s="1">
        <v>0</v>
      </c>
      <c r="O3455" s="1">
        <v>1</v>
      </c>
      <c r="P3455" s="1">
        <v>410</v>
      </c>
      <c r="Q3455" s="1">
        <v>460787</v>
      </c>
      <c r="R3455" s="1">
        <v>47640.573792777519</v>
      </c>
      <c r="S3455" s="1">
        <v>47.831226348876953</v>
      </c>
      <c r="T3455" s="1">
        <v>-391.79650839250655</v>
      </c>
      <c r="U3455" s="1">
        <v>92.956764808532412</v>
      </c>
      <c r="V3455" s="1">
        <v>346.20639038085938</v>
      </c>
      <c r="W3455" s="1">
        <v>77.889503479003906</v>
      </c>
      <c r="X3455" s="1">
        <v>0.16349404987815708</v>
      </c>
      <c r="Y3455" s="1">
        <v>0</v>
      </c>
      <c r="Z3455" s="1">
        <v>0.53538836816142821</v>
      </c>
      <c r="AA3455" s="1">
        <v>34.226008980288071</v>
      </c>
      <c r="AB3455" s="1">
        <v>54.531052308333351</v>
      </c>
      <c r="AC3455" s="1">
        <v>10.707550343217148</v>
      </c>
      <c r="AD3455" s="1">
        <v>0</v>
      </c>
      <c r="AE3455" s="1">
        <v>0</v>
      </c>
      <c r="AF3455" s="1">
        <v>0.53538836816142821</v>
      </c>
      <c r="AG3455" s="1">
        <v>-26.844961183074648</v>
      </c>
      <c r="AH3455" s="1">
        <v>8.2381345921109848</v>
      </c>
      <c r="AI3455" s="1">
        <v>0.62894061158938142</v>
      </c>
      <c r="AJ3455" s="1">
        <v>3.4620637893676758</v>
      </c>
      <c r="AK3455" s="1">
        <v>0</v>
      </c>
      <c r="AL3455" s="1">
        <v>0</v>
      </c>
      <c r="AM3455" s="1">
        <v>48.500747444664462</v>
      </c>
    </row>
    <row r="3456" spans="5:39" x14ac:dyDescent="0.2">
      <c r="E3456" s="1" t="str">
        <f t="shared" si="53"/>
        <v>-1-----011</v>
      </c>
      <c r="F3456" s="1" t="s">
        <v>87</v>
      </c>
      <c r="G3456" s="1">
        <v>1</v>
      </c>
      <c r="H3456" s="1" t="s">
        <v>87</v>
      </c>
      <c r="I3456" s="1" t="s">
        <v>87</v>
      </c>
      <c r="J3456" s="1" t="s">
        <v>87</v>
      </c>
      <c r="K3456" s="1" t="s">
        <v>87</v>
      </c>
      <c r="L3456" s="1" t="s">
        <v>87</v>
      </c>
      <c r="M3456" s="1">
        <v>0</v>
      </c>
      <c r="N3456" s="1">
        <v>1</v>
      </c>
      <c r="O3456" s="1">
        <v>1</v>
      </c>
      <c r="P3456" s="1">
        <v>182</v>
      </c>
      <c r="Q3456" s="1">
        <v>189175</v>
      </c>
      <c r="R3456" s="1">
        <v>50941.948040753232</v>
      </c>
      <c r="S3456" s="1">
        <v>51.614654541015625</v>
      </c>
      <c r="T3456" s="1">
        <v>-552.71601131705143</v>
      </c>
      <c r="U3456" s="1">
        <v>96.826285940867692</v>
      </c>
      <c r="V3456" s="1">
        <v>363.84722900390625</v>
      </c>
      <c r="W3456" s="1">
        <v>-74.1778564453125</v>
      </c>
      <c r="X3456" s="1">
        <v>-0.14561252425205781</v>
      </c>
      <c r="Y3456" s="1">
        <v>1.4024051803885291</v>
      </c>
      <c r="Z3456" s="1">
        <v>4.7326549491211836</v>
      </c>
      <c r="AA3456" s="1">
        <v>48.078763050085897</v>
      </c>
      <c r="AB3456" s="1">
        <v>45.223206026166245</v>
      </c>
      <c r="AC3456" s="1">
        <v>0.56297079423813923</v>
      </c>
      <c r="AD3456" s="1">
        <v>0</v>
      </c>
      <c r="AE3456" s="1">
        <v>0</v>
      </c>
      <c r="AF3456" s="1">
        <v>4.3652702524117881</v>
      </c>
      <c r="AG3456" s="1">
        <v>-6.7101290260687847</v>
      </c>
      <c r="AH3456" s="1">
        <v>10.862455887802687</v>
      </c>
      <c r="AI3456" s="1">
        <v>8.9961244676719865</v>
      </c>
      <c r="AJ3456" s="1">
        <v>3.638472318649292</v>
      </c>
      <c r="AK3456" s="1">
        <v>0</v>
      </c>
      <c r="AL3456" s="1">
        <v>0</v>
      </c>
      <c r="AM3456" s="1">
        <v>4.716184765914301</v>
      </c>
    </row>
    <row r="3457" spans="5:39" x14ac:dyDescent="0.2">
      <c r="E3457" s="1" t="str">
        <f t="shared" si="53"/>
        <v>-0-----002</v>
      </c>
      <c r="F3457" s="1" t="s">
        <v>87</v>
      </c>
      <c r="G3457" s="1">
        <v>0</v>
      </c>
      <c r="H3457" s="1" t="s">
        <v>87</v>
      </c>
      <c r="I3457" s="1" t="s">
        <v>87</v>
      </c>
      <c r="J3457" s="1" t="s">
        <v>87</v>
      </c>
      <c r="K3457" s="1" t="s">
        <v>87</v>
      </c>
      <c r="L3457" s="1" t="s">
        <v>87</v>
      </c>
      <c r="M3457" s="1">
        <v>0</v>
      </c>
      <c r="N3457" s="1">
        <v>0</v>
      </c>
      <c r="O3457" s="1">
        <v>2</v>
      </c>
      <c r="P3457" s="1">
        <v>1617</v>
      </c>
      <c r="Q3457" s="1">
        <v>5138611</v>
      </c>
      <c r="R3457" s="1">
        <v>29301.159217924924</v>
      </c>
      <c r="S3457" s="1">
        <v>42.151012420654297</v>
      </c>
      <c r="T3457" s="1">
        <v>-215.04990202241243</v>
      </c>
      <c r="U3457" s="1">
        <v>72.739908305383167</v>
      </c>
      <c r="V3457" s="1">
        <v>157.56982421875</v>
      </c>
      <c r="W3457" s="1">
        <v>25.905065536499023</v>
      </c>
      <c r="X3457" s="1">
        <v>8.8409695138107883E-2</v>
      </c>
      <c r="Y3457" s="1">
        <v>0.28894967920319325</v>
      </c>
      <c r="Z3457" s="1">
        <v>3.10508034174994</v>
      </c>
      <c r="AA3457" s="1">
        <v>32.883205208567063</v>
      </c>
      <c r="AB3457" s="1">
        <v>50.20940483722157</v>
      </c>
      <c r="AC3457" s="1">
        <v>12.662955028119466</v>
      </c>
      <c r="AD3457" s="1">
        <v>0.8504049051387621</v>
      </c>
      <c r="AE3457" s="1">
        <v>0.15694902766525817</v>
      </c>
      <c r="AF3457" s="1">
        <v>2.8103898115658104</v>
      </c>
      <c r="AG3457" s="1">
        <v>-9.9229751257783558</v>
      </c>
      <c r="AH3457" s="1">
        <v>4.9513678124100062</v>
      </c>
      <c r="AI3457" s="1">
        <v>4.8742986614285781</v>
      </c>
      <c r="AJ3457" s="1">
        <v>1.5756981372833252</v>
      </c>
      <c r="AK3457" s="1">
        <v>0</v>
      </c>
      <c r="AL3457" s="1">
        <v>0</v>
      </c>
      <c r="AM3457" s="1">
        <v>10.742550072704161</v>
      </c>
    </row>
    <row r="3458" spans="5:39" x14ac:dyDescent="0.2">
      <c r="E3458" s="1" t="str">
        <f t="shared" si="53"/>
        <v>-0-----012</v>
      </c>
      <c r="F3458" s="1" t="s">
        <v>87</v>
      </c>
      <c r="G3458" s="1">
        <v>0</v>
      </c>
      <c r="H3458" s="1" t="s">
        <v>87</v>
      </c>
      <c r="I3458" s="1" t="s">
        <v>87</v>
      </c>
      <c r="J3458" s="1" t="s">
        <v>87</v>
      </c>
      <c r="K3458" s="1" t="s">
        <v>87</v>
      </c>
      <c r="L3458" s="1" t="s">
        <v>87</v>
      </c>
      <c r="M3458" s="1">
        <v>0</v>
      </c>
      <c r="N3458" s="1">
        <v>1</v>
      </c>
      <c r="O3458" s="1">
        <v>2</v>
      </c>
      <c r="P3458" s="1">
        <v>575</v>
      </c>
      <c r="Q3458" s="1">
        <v>1855420</v>
      </c>
      <c r="R3458" s="1">
        <v>32379.654819616218</v>
      </c>
      <c r="S3458" s="1">
        <v>48.440067291259766</v>
      </c>
      <c r="T3458" s="1">
        <v>-339.9522248958242</v>
      </c>
      <c r="U3458" s="1">
        <v>62.838597902409212</v>
      </c>
      <c r="V3458" s="1">
        <v>157.614501953125</v>
      </c>
      <c r="W3458" s="1">
        <v>-106.77680969238281</v>
      </c>
      <c r="X3458" s="1">
        <v>-0.32976512655006862</v>
      </c>
      <c r="Y3458" s="1">
        <v>1.5618027185219521</v>
      </c>
      <c r="Z3458" s="1">
        <v>10.481831606859902</v>
      </c>
      <c r="AA3458" s="1">
        <v>57.038837567774415</v>
      </c>
      <c r="AB3458" s="1">
        <v>30.468249776330964</v>
      </c>
      <c r="AC3458" s="1">
        <v>0.35172629377715015</v>
      </c>
      <c r="AD3458" s="1">
        <v>9.7552036735617811E-2</v>
      </c>
      <c r="AE3458" s="1">
        <v>0.92043849909993425</v>
      </c>
      <c r="AF3458" s="1">
        <v>8.5225447607549771</v>
      </c>
      <c r="AG3458" s="1">
        <v>-1.0343392935115485</v>
      </c>
      <c r="AH3458" s="1">
        <v>5.4955488506423675</v>
      </c>
      <c r="AI3458" s="1">
        <v>20.18076198781597</v>
      </c>
      <c r="AJ3458" s="1">
        <v>1.5761450529098511</v>
      </c>
      <c r="AK3458" s="1">
        <v>0</v>
      </c>
      <c r="AL3458" s="1">
        <v>0</v>
      </c>
      <c r="AM3458" s="1">
        <v>-11.919659113426894</v>
      </c>
    </row>
    <row r="3459" spans="5:39" x14ac:dyDescent="0.2">
      <c r="E3459" s="1" t="str">
        <f t="shared" ref="E3459:E3522" si="54">CONCATENATE(F3459,G3459,H3459,I3459,J3459,K3459,L3459,M3459,N3459,O3459,)</f>
        <v>-1-----002</v>
      </c>
      <c r="F3459" s="1" t="s">
        <v>87</v>
      </c>
      <c r="G3459" s="1">
        <v>1</v>
      </c>
      <c r="H3459" s="1" t="s">
        <v>87</v>
      </c>
      <c r="I3459" s="1" t="s">
        <v>87</v>
      </c>
      <c r="J3459" s="1" t="s">
        <v>87</v>
      </c>
      <c r="K3459" s="1" t="s">
        <v>87</v>
      </c>
      <c r="L3459" s="1" t="s">
        <v>87</v>
      </c>
      <c r="M3459" s="1">
        <v>0</v>
      </c>
      <c r="N3459" s="1">
        <v>0</v>
      </c>
      <c r="O3459" s="1">
        <v>2</v>
      </c>
      <c r="P3459" s="1">
        <v>1185</v>
      </c>
      <c r="Q3459" s="1">
        <v>1525839</v>
      </c>
      <c r="R3459" s="1">
        <v>49189.08407809271</v>
      </c>
      <c r="S3459" s="1">
        <v>50.365043640136719</v>
      </c>
      <c r="T3459" s="1">
        <v>-354.76103460824697</v>
      </c>
      <c r="U3459" s="1">
        <v>100.51305313787665</v>
      </c>
      <c r="V3459" s="1">
        <v>356.93124389648438</v>
      </c>
      <c r="W3459" s="1">
        <v>111.61475372314453</v>
      </c>
      <c r="X3459" s="1">
        <v>0.22690959958909721</v>
      </c>
      <c r="Y3459" s="1">
        <v>5.3740925484274558E-3</v>
      </c>
      <c r="Z3459" s="1">
        <v>2.2265782956131019</v>
      </c>
      <c r="AA3459" s="1">
        <v>24.716762384497969</v>
      </c>
      <c r="AB3459" s="1">
        <v>63.419404013136379</v>
      </c>
      <c r="AC3459" s="1">
        <v>9.6200844256831815</v>
      </c>
      <c r="AD3459" s="1">
        <v>1.1796788520938316E-2</v>
      </c>
      <c r="AE3459" s="1">
        <v>5.3740925484274558E-3</v>
      </c>
      <c r="AF3459" s="1">
        <v>1.7819704438017379</v>
      </c>
      <c r="AG3459" s="1">
        <v>-32.142010406870142</v>
      </c>
      <c r="AH3459" s="1">
        <v>10.427011144655387</v>
      </c>
      <c r="AI3459" s="1">
        <v>3.5089556999148788</v>
      </c>
      <c r="AJ3459" s="1">
        <v>3.5693123340606689</v>
      </c>
      <c r="AK3459" s="1">
        <v>0</v>
      </c>
      <c r="AL3459" s="1">
        <v>0</v>
      </c>
      <c r="AM3459" s="1">
        <v>27.137542355769558</v>
      </c>
    </row>
    <row r="3460" spans="5:39" x14ac:dyDescent="0.2">
      <c r="E3460" s="1" t="str">
        <f t="shared" si="54"/>
        <v>-1-----012</v>
      </c>
      <c r="F3460" s="1" t="s">
        <v>87</v>
      </c>
      <c r="G3460" s="1">
        <v>1</v>
      </c>
      <c r="H3460" s="1" t="s">
        <v>87</v>
      </c>
      <c r="I3460" s="1" t="s">
        <v>87</v>
      </c>
      <c r="J3460" s="1" t="s">
        <v>87</v>
      </c>
      <c r="K3460" s="1" t="s">
        <v>87</v>
      </c>
      <c r="L3460" s="1" t="s">
        <v>87</v>
      </c>
      <c r="M3460" s="1">
        <v>0</v>
      </c>
      <c r="N3460" s="1">
        <v>1</v>
      </c>
      <c r="O3460" s="1">
        <v>2</v>
      </c>
      <c r="P3460" s="1">
        <v>376</v>
      </c>
      <c r="Q3460" s="1">
        <v>493681</v>
      </c>
      <c r="R3460" s="1">
        <v>51669.965136286221</v>
      </c>
      <c r="S3460" s="1">
        <v>53.206192016601563</v>
      </c>
      <c r="T3460" s="1">
        <v>-486.49993534089458</v>
      </c>
      <c r="U3460" s="1">
        <v>96.922930408051371</v>
      </c>
      <c r="V3460" s="1">
        <v>364.3148193359375</v>
      </c>
      <c r="W3460" s="1">
        <v>44.837368011474609</v>
      </c>
      <c r="X3460" s="1">
        <v>8.6776462676547678E-2</v>
      </c>
      <c r="Y3460" s="1">
        <v>0.18493723679866148</v>
      </c>
      <c r="Z3460" s="1">
        <v>2.0802907140440889</v>
      </c>
      <c r="AA3460" s="1">
        <v>29.218260374614374</v>
      </c>
      <c r="AB3460" s="1">
        <v>67.006629787251285</v>
      </c>
      <c r="AC3460" s="1">
        <v>1.5098818872915911</v>
      </c>
      <c r="AD3460" s="1">
        <v>0</v>
      </c>
      <c r="AE3460" s="1">
        <v>0.13085372943256879</v>
      </c>
      <c r="AF3460" s="1">
        <v>1.8516005274661167</v>
      </c>
      <c r="AG3460" s="1">
        <v>-6.1365612047608717</v>
      </c>
      <c r="AH3460" s="1">
        <v>11.297154692375534</v>
      </c>
      <c r="AI3460" s="1">
        <v>6.4253413659838676</v>
      </c>
      <c r="AJ3460" s="1">
        <v>3.6431481838226318</v>
      </c>
      <c r="AK3460" s="1">
        <v>0</v>
      </c>
      <c r="AL3460" s="1">
        <v>0</v>
      </c>
      <c r="AM3460" s="1">
        <v>58.513627798446372</v>
      </c>
    </row>
    <row r="3461" spans="5:39" x14ac:dyDescent="0.2">
      <c r="E3461" s="1" t="str">
        <f t="shared" si="54"/>
        <v>-0-----101</v>
      </c>
      <c r="F3461" s="1" t="s">
        <v>87</v>
      </c>
      <c r="G3461" s="1">
        <v>0</v>
      </c>
      <c r="H3461" s="1" t="s">
        <v>87</v>
      </c>
      <c r="I3461" s="1" t="s">
        <v>87</v>
      </c>
      <c r="J3461" s="1" t="s">
        <v>87</v>
      </c>
      <c r="K3461" s="1" t="s">
        <v>87</v>
      </c>
      <c r="L3461" s="1" t="s">
        <v>87</v>
      </c>
      <c r="M3461" s="1">
        <v>1</v>
      </c>
      <c r="N3461" s="1">
        <v>0</v>
      </c>
      <c r="O3461" s="1">
        <v>1</v>
      </c>
      <c r="P3461" s="1">
        <v>1294</v>
      </c>
      <c r="Q3461" s="1">
        <v>4644313</v>
      </c>
      <c r="R3461" s="1">
        <v>31546.440627528285</v>
      </c>
      <c r="S3461" s="1">
        <v>44.274429321289063</v>
      </c>
      <c r="T3461" s="1">
        <v>-256.6220833619401</v>
      </c>
      <c r="U3461" s="1">
        <v>60.604439947806505</v>
      </c>
      <c r="V3461" s="1">
        <v>158.90899658203125</v>
      </c>
      <c r="W3461" s="1">
        <v>-31.654579162597656</v>
      </c>
      <c r="X3461" s="1">
        <v>-0.10034279155720348</v>
      </c>
      <c r="Y3461" s="1">
        <v>0.93871795462536667</v>
      </c>
      <c r="Z3461" s="1">
        <v>5.23007385591798</v>
      </c>
      <c r="AA3461" s="1">
        <v>44.024315329307043</v>
      </c>
      <c r="AB3461" s="1">
        <v>43.257657268147085</v>
      </c>
      <c r="AC3461" s="1">
        <v>6.5270148674303394</v>
      </c>
      <c r="AD3461" s="1">
        <v>2.2220724572181074E-2</v>
      </c>
      <c r="AE3461" s="1">
        <v>0.78424946811293716</v>
      </c>
      <c r="AF3461" s="1">
        <v>3.7320051426335823</v>
      </c>
      <c r="AG3461" s="1">
        <v>-4.1845073032869013</v>
      </c>
      <c r="AH3461" s="1">
        <v>3.8524538570006506</v>
      </c>
      <c r="AI3461" s="1">
        <v>6.0918202770765211</v>
      </c>
      <c r="AJ3461" s="1">
        <v>1.5890898704528809</v>
      </c>
      <c r="AK3461" s="1">
        <v>0</v>
      </c>
      <c r="AL3461" s="1">
        <v>0</v>
      </c>
      <c r="AM3461" s="1">
        <v>-0.30569560500219728</v>
      </c>
    </row>
    <row r="3462" spans="5:39" x14ac:dyDescent="0.2">
      <c r="E3462" s="1" t="str">
        <f t="shared" si="54"/>
        <v>-0-----111</v>
      </c>
      <c r="F3462" s="1" t="s">
        <v>87</v>
      </c>
      <c r="G3462" s="1">
        <v>0</v>
      </c>
      <c r="H3462" s="1" t="s">
        <v>87</v>
      </c>
      <c r="I3462" s="1" t="s">
        <v>87</v>
      </c>
      <c r="J3462" s="1" t="s">
        <v>87</v>
      </c>
      <c r="K3462" s="1" t="s">
        <v>87</v>
      </c>
      <c r="L3462" s="1" t="s">
        <v>87</v>
      </c>
      <c r="M3462" s="1">
        <v>1</v>
      </c>
      <c r="N3462" s="1">
        <v>1</v>
      </c>
      <c r="O3462" s="1">
        <v>1</v>
      </c>
      <c r="P3462" s="1">
        <v>551</v>
      </c>
      <c r="Q3462" s="1">
        <v>1925240</v>
      </c>
      <c r="R3462" s="1">
        <v>31999.817410529529</v>
      </c>
      <c r="S3462" s="1">
        <v>47.605197906494141</v>
      </c>
      <c r="T3462" s="1">
        <v>-370.21965020849336</v>
      </c>
      <c r="U3462" s="1">
        <v>62.522482350167621</v>
      </c>
      <c r="V3462" s="1">
        <v>156.10568237304688</v>
      </c>
      <c r="W3462" s="1">
        <v>-137.70584106445313</v>
      </c>
      <c r="X3462" s="1">
        <v>-0.43033320877368836</v>
      </c>
      <c r="Y3462" s="1">
        <v>0.58771893374332551</v>
      </c>
      <c r="Z3462" s="1">
        <v>18.238141738172903</v>
      </c>
      <c r="AA3462" s="1">
        <v>53.121377075065965</v>
      </c>
      <c r="AB3462" s="1">
        <v>26.656676570193845</v>
      </c>
      <c r="AC3462" s="1">
        <v>1.3960856828239596</v>
      </c>
      <c r="AD3462" s="1">
        <v>0</v>
      </c>
      <c r="AE3462" s="1">
        <v>0.11094720658203652</v>
      </c>
      <c r="AF3462" s="1">
        <v>14.474974548627703</v>
      </c>
      <c r="AG3462" s="1">
        <v>5.0322766947140778</v>
      </c>
      <c r="AH3462" s="1">
        <v>4.8472878533331425</v>
      </c>
      <c r="AI3462" s="1">
        <v>16.009724834348106</v>
      </c>
      <c r="AJ3462" s="1">
        <v>1.5610568523406982</v>
      </c>
      <c r="AK3462" s="1">
        <v>0</v>
      </c>
      <c r="AL3462" s="1">
        <v>0</v>
      </c>
      <c r="AM3462" s="1">
        <v>-12.003649454872583</v>
      </c>
    </row>
    <row r="3463" spans="5:39" x14ac:dyDescent="0.2">
      <c r="E3463" s="1" t="str">
        <f t="shared" si="54"/>
        <v>-1-----101</v>
      </c>
      <c r="F3463" s="1" t="s">
        <v>87</v>
      </c>
      <c r="G3463" s="1">
        <v>1</v>
      </c>
      <c r="H3463" s="1" t="s">
        <v>87</v>
      </c>
      <c r="I3463" s="1" t="s">
        <v>87</v>
      </c>
      <c r="J3463" s="1" t="s">
        <v>87</v>
      </c>
      <c r="K3463" s="1" t="s">
        <v>87</v>
      </c>
      <c r="L3463" s="1" t="s">
        <v>87</v>
      </c>
      <c r="M3463" s="1">
        <v>1</v>
      </c>
      <c r="N3463" s="1">
        <v>0</v>
      </c>
      <c r="O3463" s="1">
        <v>1</v>
      </c>
      <c r="P3463" s="1">
        <v>955</v>
      </c>
      <c r="Q3463" s="1">
        <v>1294326</v>
      </c>
      <c r="R3463" s="1">
        <v>50631.485728715794</v>
      </c>
      <c r="S3463" s="1">
        <v>50.763931274414063</v>
      </c>
      <c r="T3463" s="1">
        <v>-376.91983401331026</v>
      </c>
      <c r="U3463" s="1">
        <v>88.647764353766135</v>
      </c>
      <c r="V3463" s="1">
        <v>351.2366943359375</v>
      </c>
      <c r="W3463" s="1">
        <v>67.005538940429688</v>
      </c>
      <c r="X3463" s="1">
        <v>0.13233966567650474</v>
      </c>
      <c r="Y3463" s="1">
        <v>0</v>
      </c>
      <c r="Z3463" s="1">
        <v>1.8553285648283353</v>
      </c>
      <c r="AA3463" s="1">
        <v>28.792823446334232</v>
      </c>
      <c r="AB3463" s="1">
        <v>61.123859058691551</v>
      </c>
      <c r="AC3463" s="1">
        <v>8.1125620593266312</v>
      </c>
      <c r="AD3463" s="1">
        <v>0.11542687081925265</v>
      </c>
      <c r="AE3463" s="1">
        <v>0</v>
      </c>
      <c r="AF3463" s="1">
        <v>1.6544518150759544</v>
      </c>
      <c r="AG3463" s="1">
        <v>-27.995794721938001</v>
      </c>
      <c r="AH3463" s="1">
        <v>8.211561532454942</v>
      </c>
      <c r="AI3463" s="1">
        <v>4.7082116488807291</v>
      </c>
      <c r="AJ3463" s="1">
        <v>3.5123670101165771</v>
      </c>
      <c r="AK3463" s="1">
        <v>0</v>
      </c>
      <c r="AL3463" s="1">
        <v>0</v>
      </c>
      <c r="AM3463" s="1">
        <v>19.116928509656638</v>
      </c>
    </row>
    <row r="3464" spans="5:39" x14ac:dyDescent="0.2">
      <c r="E3464" s="1" t="str">
        <f t="shared" si="54"/>
        <v>-1-----111</v>
      </c>
      <c r="F3464" s="1" t="s">
        <v>87</v>
      </c>
      <c r="G3464" s="1">
        <v>1</v>
      </c>
      <c r="H3464" s="1" t="s">
        <v>87</v>
      </c>
      <c r="I3464" s="1" t="s">
        <v>87</v>
      </c>
      <c r="J3464" s="1" t="s">
        <v>87</v>
      </c>
      <c r="K3464" s="1" t="s">
        <v>87</v>
      </c>
      <c r="L3464" s="1" t="s">
        <v>87</v>
      </c>
      <c r="M3464" s="1">
        <v>1</v>
      </c>
      <c r="N3464" s="1">
        <v>1</v>
      </c>
      <c r="O3464" s="1">
        <v>1</v>
      </c>
      <c r="P3464" s="1">
        <v>276</v>
      </c>
      <c r="Q3464" s="1">
        <v>329011</v>
      </c>
      <c r="R3464" s="1">
        <v>49746.66532665924</v>
      </c>
      <c r="S3464" s="1">
        <v>49.421115875244141</v>
      </c>
      <c r="T3464" s="1">
        <v>-503.50939661624909</v>
      </c>
      <c r="U3464" s="1">
        <v>90.124196591772204</v>
      </c>
      <c r="V3464" s="1">
        <v>357.46463012695313</v>
      </c>
      <c r="W3464" s="1">
        <v>-36.33770751953125</v>
      </c>
      <c r="X3464" s="1">
        <v>-7.3045514268989337E-2</v>
      </c>
      <c r="Y3464" s="1">
        <v>0.24224114087370938</v>
      </c>
      <c r="Z3464" s="1">
        <v>2.5254474774399642</v>
      </c>
      <c r="AA3464" s="1">
        <v>41.697997939278622</v>
      </c>
      <c r="AB3464" s="1">
        <v>52.893368306834724</v>
      </c>
      <c r="AC3464" s="1">
        <v>2.6409451355729749</v>
      </c>
      <c r="AD3464" s="1">
        <v>0</v>
      </c>
      <c r="AE3464" s="1">
        <v>0</v>
      </c>
      <c r="AF3464" s="1">
        <v>1.6458416283954032</v>
      </c>
      <c r="AG3464" s="1">
        <v>-15.065146347317658</v>
      </c>
      <c r="AH3464" s="1">
        <v>7.8388323639799138</v>
      </c>
      <c r="AI3464" s="1">
        <v>6.8487097380691848</v>
      </c>
      <c r="AJ3464" s="1">
        <v>3.5746464729309082</v>
      </c>
      <c r="AK3464" s="1">
        <v>0</v>
      </c>
      <c r="AL3464" s="1">
        <v>0</v>
      </c>
      <c r="AM3464" s="1">
        <v>19.960454466285452</v>
      </c>
    </row>
    <row r="3465" spans="5:39" x14ac:dyDescent="0.2">
      <c r="E3465" s="1" t="str">
        <f t="shared" si="54"/>
        <v>-0-----102</v>
      </c>
      <c r="F3465" s="1" t="s">
        <v>87</v>
      </c>
      <c r="G3465" s="1">
        <v>0</v>
      </c>
      <c r="H3465" s="1" t="s">
        <v>87</v>
      </c>
      <c r="I3465" s="1" t="s">
        <v>87</v>
      </c>
      <c r="J3465" s="1" t="s">
        <v>87</v>
      </c>
      <c r="K3465" s="1" t="s">
        <v>87</v>
      </c>
      <c r="L3465" s="1" t="s">
        <v>87</v>
      </c>
      <c r="M3465" s="1">
        <v>1</v>
      </c>
      <c r="N3465" s="1">
        <v>0</v>
      </c>
      <c r="O3465" s="1">
        <v>2</v>
      </c>
      <c r="P3465" s="1">
        <v>3532</v>
      </c>
      <c r="Q3465" s="1">
        <v>12434991</v>
      </c>
      <c r="R3465" s="1">
        <v>33618.543909548069</v>
      </c>
      <c r="S3465" s="1">
        <v>47.463626861572266</v>
      </c>
      <c r="T3465" s="1">
        <v>-200.33821580396733</v>
      </c>
      <c r="U3465" s="1">
        <v>72.104447390545246</v>
      </c>
      <c r="V3465" s="1">
        <v>156.62144470214844</v>
      </c>
      <c r="W3465" s="1">
        <v>21.478872299194336</v>
      </c>
      <c r="X3465" s="1">
        <v>6.3889954178217925E-2</v>
      </c>
      <c r="Y3465" s="1">
        <v>0.32478511645082814</v>
      </c>
      <c r="Z3465" s="1">
        <v>3.4367455513236798</v>
      </c>
      <c r="AA3465" s="1">
        <v>32.024124504794578</v>
      </c>
      <c r="AB3465" s="1">
        <v>50.693579110752871</v>
      </c>
      <c r="AC3465" s="1">
        <v>12.998095454994699</v>
      </c>
      <c r="AD3465" s="1">
        <v>0.52267026168334185</v>
      </c>
      <c r="AE3465" s="1">
        <v>0.13485333443345474</v>
      </c>
      <c r="AF3465" s="1">
        <v>2.4775007878976347</v>
      </c>
      <c r="AG3465" s="1">
        <v>-9.0296811504301662</v>
      </c>
      <c r="AH3465" s="1">
        <v>4.1349139529526777</v>
      </c>
      <c r="AI3465" s="1">
        <v>4.50870528499137</v>
      </c>
      <c r="AJ3465" s="1">
        <v>1.5662144422531128</v>
      </c>
      <c r="AK3465" s="1">
        <v>0</v>
      </c>
      <c r="AL3465" s="1">
        <v>0</v>
      </c>
      <c r="AM3465" s="1">
        <v>-6.5227460071332413</v>
      </c>
    </row>
    <row r="3466" spans="5:39" x14ac:dyDescent="0.2">
      <c r="E3466" s="1" t="str">
        <f t="shared" si="54"/>
        <v>-0-----112</v>
      </c>
      <c r="F3466" s="1" t="s">
        <v>87</v>
      </c>
      <c r="G3466" s="1">
        <v>0</v>
      </c>
      <c r="H3466" s="1" t="s">
        <v>87</v>
      </c>
      <c r="I3466" s="1" t="s">
        <v>87</v>
      </c>
      <c r="J3466" s="1" t="s">
        <v>87</v>
      </c>
      <c r="K3466" s="1" t="s">
        <v>87</v>
      </c>
      <c r="L3466" s="1" t="s">
        <v>87</v>
      </c>
      <c r="M3466" s="1">
        <v>1</v>
      </c>
      <c r="N3466" s="1">
        <v>1</v>
      </c>
      <c r="O3466" s="1">
        <v>2</v>
      </c>
      <c r="P3466" s="1">
        <v>935</v>
      </c>
      <c r="Q3466" s="1">
        <v>3499986</v>
      </c>
      <c r="R3466" s="1">
        <v>32818.781759041311</v>
      </c>
      <c r="S3466" s="1">
        <v>48.583145141601563</v>
      </c>
      <c r="T3466" s="1">
        <v>-318.89557055745092</v>
      </c>
      <c r="U3466" s="1">
        <v>61.385972508414163</v>
      </c>
      <c r="V3466" s="1">
        <v>155.9971923828125</v>
      </c>
      <c r="W3466" s="1">
        <v>-85.048004150390625</v>
      </c>
      <c r="X3466" s="1">
        <v>-0.25914430576619618</v>
      </c>
      <c r="Y3466" s="1">
        <v>0.79420317681270725</v>
      </c>
      <c r="Z3466" s="1">
        <v>13.180738437239464</v>
      </c>
      <c r="AA3466" s="1">
        <v>53.27261309045236</v>
      </c>
      <c r="AB3466" s="1">
        <v>32.016842353083696</v>
      </c>
      <c r="AC3466" s="1">
        <v>0.73560294241176971</v>
      </c>
      <c r="AD3466" s="1">
        <v>0</v>
      </c>
      <c r="AE3466" s="1">
        <v>0.79420317681270725</v>
      </c>
      <c r="AF3466" s="1">
        <v>11.738018380644952</v>
      </c>
      <c r="AG3466" s="1">
        <v>-0.48069079498308653</v>
      </c>
      <c r="AH3466" s="1">
        <v>3.7998825909313823</v>
      </c>
      <c r="AI3466" s="1">
        <v>9.3256815404427371</v>
      </c>
      <c r="AJ3466" s="1">
        <v>1.5599719285964966</v>
      </c>
      <c r="AK3466" s="1">
        <v>0</v>
      </c>
      <c r="AL3466" s="1">
        <v>0</v>
      </c>
      <c r="AM3466" s="1">
        <v>3.8195234773217699</v>
      </c>
    </row>
    <row r="3467" spans="5:39" x14ac:dyDescent="0.2">
      <c r="E3467" s="1" t="str">
        <f t="shared" si="54"/>
        <v>-1-----102</v>
      </c>
      <c r="F3467" s="1" t="s">
        <v>87</v>
      </c>
      <c r="G3467" s="1">
        <v>1</v>
      </c>
      <c r="H3467" s="1" t="s">
        <v>87</v>
      </c>
      <c r="I3467" s="1" t="s">
        <v>87</v>
      </c>
      <c r="J3467" s="1" t="s">
        <v>87</v>
      </c>
      <c r="K3467" s="1" t="s">
        <v>87</v>
      </c>
      <c r="L3467" s="1" t="s">
        <v>87</v>
      </c>
      <c r="M3467" s="1">
        <v>1</v>
      </c>
      <c r="N3467" s="1">
        <v>0</v>
      </c>
      <c r="O3467" s="1">
        <v>2</v>
      </c>
      <c r="P3467" s="1">
        <v>2435</v>
      </c>
      <c r="Q3467" s="1">
        <v>3359187</v>
      </c>
      <c r="R3467" s="1">
        <v>57486.520202718129</v>
      </c>
      <c r="S3467" s="1">
        <v>56.89501953125</v>
      </c>
      <c r="T3467" s="1">
        <v>-314.52946928781904</v>
      </c>
      <c r="U3467" s="1">
        <v>95.103603340259426</v>
      </c>
      <c r="V3467" s="1">
        <v>360.136474609375</v>
      </c>
      <c r="W3467" s="1">
        <v>116.91489410400391</v>
      </c>
      <c r="X3467" s="1">
        <v>0.2033779287591595</v>
      </c>
      <c r="Y3467" s="1">
        <v>0.21668933584227373</v>
      </c>
      <c r="Z3467" s="1">
        <v>0.87259208850236691</v>
      </c>
      <c r="AA3467" s="1">
        <v>22.463619917557434</v>
      </c>
      <c r="AB3467" s="1">
        <v>64.843427888950515</v>
      </c>
      <c r="AC3467" s="1">
        <v>11.487868939716664</v>
      </c>
      <c r="AD3467" s="1">
        <v>0.11580182943075215</v>
      </c>
      <c r="AE3467" s="1">
        <v>0.21668933584227373</v>
      </c>
      <c r="AF3467" s="1">
        <v>0.25384118240514741</v>
      </c>
      <c r="AG3467" s="1">
        <v>-31.60714381075724</v>
      </c>
      <c r="AH3467" s="1">
        <v>8.9282987506020213</v>
      </c>
      <c r="AI3467" s="1">
        <v>5.7609206456160136</v>
      </c>
      <c r="AJ3467" s="1">
        <v>3.6013648509979248</v>
      </c>
      <c r="AK3467" s="1">
        <v>0</v>
      </c>
      <c r="AL3467" s="1">
        <v>0</v>
      </c>
      <c r="AM3467" s="1">
        <v>-6.8777974004661315</v>
      </c>
    </row>
    <row r="3468" spans="5:39" x14ac:dyDescent="0.2">
      <c r="E3468" s="1" t="str">
        <f t="shared" si="54"/>
        <v>-1-----112</v>
      </c>
      <c r="F3468" s="1" t="s">
        <v>87</v>
      </c>
      <c r="G3468" s="1">
        <v>1</v>
      </c>
      <c r="H3468" s="1" t="s">
        <v>87</v>
      </c>
      <c r="I3468" s="1" t="s">
        <v>87</v>
      </c>
      <c r="J3468" s="1" t="s">
        <v>87</v>
      </c>
      <c r="K3468" s="1" t="s">
        <v>87</v>
      </c>
      <c r="L3468" s="1" t="s">
        <v>87</v>
      </c>
      <c r="M3468" s="1">
        <v>1</v>
      </c>
      <c r="N3468" s="1">
        <v>1</v>
      </c>
      <c r="O3468" s="1">
        <v>2</v>
      </c>
      <c r="P3468" s="1">
        <v>582</v>
      </c>
      <c r="Q3468" s="1">
        <v>826421</v>
      </c>
      <c r="R3468" s="1">
        <v>52211.201589953256</v>
      </c>
      <c r="S3468" s="1">
        <v>51.946598052978516</v>
      </c>
      <c r="T3468" s="1">
        <v>-417.04957519831657</v>
      </c>
      <c r="U3468" s="1">
        <v>87.361604588625994</v>
      </c>
      <c r="V3468" s="1">
        <v>353.75711059570313</v>
      </c>
      <c r="W3468" s="1">
        <v>41.087814331054688</v>
      </c>
      <c r="X3468" s="1">
        <v>7.8695400756608927E-2</v>
      </c>
      <c r="Y3468" s="1">
        <v>0.25894792121691002</v>
      </c>
      <c r="Z3468" s="1">
        <v>1.3869444266300106</v>
      </c>
      <c r="AA3468" s="1">
        <v>29.447702805228808</v>
      </c>
      <c r="AB3468" s="1">
        <v>65.516728156714308</v>
      </c>
      <c r="AC3468" s="1">
        <v>3.3896766902099538</v>
      </c>
      <c r="AD3468" s="1">
        <v>0</v>
      </c>
      <c r="AE3468" s="1">
        <v>4.5497391765214099E-2</v>
      </c>
      <c r="AF3468" s="1">
        <v>1.0108649223579749</v>
      </c>
      <c r="AG3468" s="1">
        <v>-16.539885581359236</v>
      </c>
      <c r="AH3468" s="1">
        <v>9.0428709663947853</v>
      </c>
      <c r="AI3468" s="1">
        <v>1.9909164135898894</v>
      </c>
      <c r="AJ3468" s="1">
        <v>3.5375709533691406</v>
      </c>
      <c r="AK3468" s="1">
        <v>0</v>
      </c>
      <c r="AL3468" s="1">
        <v>0</v>
      </c>
      <c r="AM3468" s="1">
        <v>22.524777698684353</v>
      </c>
    </row>
    <row r="3469" spans="5:39" x14ac:dyDescent="0.2">
      <c r="E3469" s="1" t="str">
        <f t="shared" si="54"/>
        <v>-00----0-1</v>
      </c>
      <c r="F3469" s="1" t="s">
        <v>87</v>
      </c>
      <c r="G3469" s="1">
        <v>0</v>
      </c>
      <c r="H3469" s="1">
        <v>0</v>
      </c>
      <c r="I3469" s="1" t="s">
        <v>87</v>
      </c>
      <c r="J3469" s="1" t="s">
        <v>87</v>
      </c>
      <c r="K3469" s="1" t="s">
        <v>87</v>
      </c>
      <c r="L3469" s="1" t="s">
        <v>87</v>
      </c>
      <c r="M3469" s="1">
        <v>0</v>
      </c>
      <c r="N3469" s="1" t="s">
        <v>87</v>
      </c>
      <c r="O3469" s="1">
        <v>1</v>
      </c>
      <c r="P3469" s="1">
        <v>452</v>
      </c>
      <c r="Q3469" s="1">
        <v>1535922</v>
      </c>
      <c r="R3469" s="1">
        <v>19171.222889528301</v>
      </c>
      <c r="S3469" s="1">
        <v>27.567886352539063</v>
      </c>
      <c r="T3469" s="1">
        <v>-255.62822191979626</v>
      </c>
      <c r="U3469" s="1">
        <v>57.727303850238314</v>
      </c>
      <c r="V3469" s="1">
        <v>140.5863037109375</v>
      </c>
      <c r="W3469" s="1">
        <v>-41.468425750732422</v>
      </c>
      <c r="X3469" s="1">
        <v>-0.21630558462383373</v>
      </c>
      <c r="Y3469" s="1">
        <v>0</v>
      </c>
      <c r="Z3469" s="1">
        <v>17.833653011025298</v>
      </c>
      <c r="AA3469" s="1">
        <v>43.299920178238217</v>
      </c>
      <c r="AB3469" s="1">
        <v>32.136202229019446</v>
      </c>
      <c r="AC3469" s="1">
        <v>6.7302245817170396</v>
      </c>
      <c r="AD3469" s="1">
        <v>0</v>
      </c>
      <c r="AE3469" s="1">
        <v>0</v>
      </c>
      <c r="AF3469" s="1">
        <v>17.589434880156674</v>
      </c>
      <c r="AG3469" s="1">
        <v>0.51040696648579242</v>
      </c>
      <c r="AH3469" s="1">
        <v>2.9647133939429606</v>
      </c>
      <c r="AI3469" s="1">
        <v>10.750548996239452</v>
      </c>
      <c r="AJ3469" s="1">
        <v>1.4058630466461182</v>
      </c>
      <c r="AK3469" s="1">
        <v>0</v>
      </c>
      <c r="AL3469" s="1">
        <v>0</v>
      </c>
      <c r="AM3469" s="1">
        <v>1.6205176592260822</v>
      </c>
    </row>
    <row r="3470" spans="5:39" x14ac:dyDescent="0.2">
      <c r="E3470" s="1" t="str">
        <f t="shared" si="54"/>
        <v>-01----0-1</v>
      </c>
      <c r="F3470" s="1" t="s">
        <v>87</v>
      </c>
      <c r="G3470" s="1">
        <v>0</v>
      </c>
      <c r="H3470" s="1">
        <v>1</v>
      </c>
      <c r="I3470" s="1" t="s">
        <v>87</v>
      </c>
      <c r="J3470" s="1" t="s">
        <v>87</v>
      </c>
      <c r="K3470" s="1" t="s">
        <v>87</v>
      </c>
      <c r="L3470" s="1" t="s">
        <v>87</v>
      </c>
      <c r="M3470" s="1">
        <v>0</v>
      </c>
      <c r="N3470" s="1" t="s">
        <v>87</v>
      </c>
      <c r="O3470" s="1">
        <v>1</v>
      </c>
      <c r="P3470" s="1">
        <v>527</v>
      </c>
      <c r="Q3470" s="1">
        <v>1606768</v>
      </c>
      <c r="R3470" s="1">
        <v>38793.472348475807</v>
      </c>
      <c r="S3470" s="1">
        <v>57.710342407226563</v>
      </c>
      <c r="T3470" s="1">
        <v>-361.94383133217468</v>
      </c>
      <c r="U3470" s="1">
        <v>67.910062671709611</v>
      </c>
      <c r="V3470" s="1">
        <v>176.60713195800781</v>
      </c>
      <c r="W3470" s="1">
        <v>-88.710334777832031</v>
      </c>
      <c r="X3470" s="1">
        <v>-0.22867335509685938</v>
      </c>
      <c r="Y3470" s="1">
        <v>0.65740666978680184</v>
      </c>
      <c r="Z3470" s="1">
        <v>11.355839797655916</v>
      </c>
      <c r="AA3470" s="1">
        <v>49.128685659659638</v>
      </c>
      <c r="AB3470" s="1">
        <v>36.74002718500742</v>
      </c>
      <c r="AC3470" s="1">
        <v>2.1180406878902245</v>
      </c>
      <c r="AD3470" s="1">
        <v>0</v>
      </c>
      <c r="AE3470" s="1">
        <v>0.53990370731804471</v>
      </c>
      <c r="AF3470" s="1">
        <v>8.4416045129103896</v>
      </c>
      <c r="AG3470" s="1">
        <v>-2.0332794465157473</v>
      </c>
      <c r="AH3470" s="1">
        <v>7.3006792914436138</v>
      </c>
      <c r="AI3470" s="1">
        <v>12.661980902611997</v>
      </c>
      <c r="AJ3470" s="1">
        <v>1.7660714387893677</v>
      </c>
      <c r="AK3470" s="1">
        <v>0</v>
      </c>
      <c r="AL3470" s="1">
        <v>0</v>
      </c>
      <c r="AM3470" s="1">
        <v>10.786914735016058</v>
      </c>
    </row>
    <row r="3471" spans="5:39" x14ac:dyDescent="0.2">
      <c r="E3471" s="1" t="str">
        <f t="shared" si="54"/>
        <v>-10----0-1</v>
      </c>
      <c r="F3471" s="1" t="s">
        <v>87</v>
      </c>
      <c r="G3471" s="1">
        <v>1</v>
      </c>
      <c r="H3471" s="1">
        <v>0</v>
      </c>
      <c r="I3471" s="1" t="s">
        <v>87</v>
      </c>
      <c r="J3471" s="1" t="s">
        <v>87</v>
      </c>
      <c r="K3471" s="1" t="s">
        <v>87</v>
      </c>
      <c r="L3471" s="1" t="s">
        <v>87</v>
      </c>
      <c r="M3471" s="1">
        <v>0</v>
      </c>
      <c r="N3471" s="1" t="s">
        <v>87</v>
      </c>
      <c r="O3471" s="1">
        <v>1</v>
      </c>
      <c r="P3471" s="1">
        <v>60</v>
      </c>
      <c r="Q3471" s="1">
        <v>76585</v>
      </c>
      <c r="R3471" s="1">
        <v>33173.153945836217</v>
      </c>
      <c r="S3471" s="1">
        <v>31.484834671020508</v>
      </c>
      <c r="T3471" s="1">
        <v>-264.31978530762922</v>
      </c>
      <c r="U3471" s="1">
        <v>86.719264702423786</v>
      </c>
      <c r="V3471" s="1">
        <v>352.02716064453125</v>
      </c>
      <c r="W3471" s="1">
        <v>235.54408264160156</v>
      </c>
      <c r="X3471" s="1">
        <v>0.71004428166881084</v>
      </c>
      <c r="Y3471" s="1">
        <v>0</v>
      </c>
      <c r="Z3471" s="1">
        <v>1.3331592348371091</v>
      </c>
      <c r="AA3471" s="1">
        <v>9.551478749102305</v>
      </c>
      <c r="AB3471" s="1">
        <v>64.534830580400865</v>
      </c>
      <c r="AC3471" s="1">
        <v>24.580531435659726</v>
      </c>
      <c r="AD3471" s="1">
        <v>0</v>
      </c>
      <c r="AE3471" s="1">
        <v>0</v>
      </c>
      <c r="AF3471" s="1">
        <v>1.3331592348371091</v>
      </c>
      <c r="AG3471" s="1">
        <v>-33.387404032782797</v>
      </c>
      <c r="AH3471" s="1">
        <v>10.657478665349814</v>
      </c>
      <c r="AI3471" s="1">
        <v>4.4046533864279818</v>
      </c>
      <c r="AJ3471" s="1">
        <v>3.5202715396881104</v>
      </c>
      <c r="AK3471" s="1">
        <v>0</v>
      </c>
      <c r="AL3471" s="1">
        <v>1</v>
      </c>
      <c r="AM3471" s="1">
        <v>79.442713797166419</v>
      </c>
    </row>
    <row r="3472" spans="5:39" x14ac:dyDescent="0.2">
      <c r="E3472" s="1" t="str">
        <f t="shared" si="54"/>
        <v>-11----0-1</v>
      </c>
      <c r="F3472" s="1" t="s">
        <v>87</v>
      </c>
      <c r="G3472" s="1">
        <v>1</v>
      </c>
      <c r="H3472" s="1">
        <v>1</v>
      </c>
      <c r="I3472" s="1" t="s">
        <v>87</v>
      </c>
      <c r="J3472" s="1" t="s">
        <v>87</v>
      </c>
      <c r="K3472" s="1" t="s">
        <v>87</v>
      </c>
      <c r="L3472" s="1" t="s">
        <v>87</v>
      </c>
      <c r="M3472" s="1">
        <v>0</v>
      </c>
      <c r="N3472" s="1" t="s">
        <v>87</v>
      </c>
      <c r="O3472" s="1">
        <v>1</v>
      </c>
      <c r="P3472" s="1">
        <v>532</v>
      </c>
      <c r="Q3472" s="1">
        <v>573377</v>
      </c>
      <c r="R3472" s="1">
        <v>50662.189278468097</v>
      </c>
      <c r="S3472" s="1">
        <v>51.262855529785156</v>
      </c>
      <c r="T3472" s="1">
        <v>-461.91573501514074</v>
      </c>
      <c r="U3472" s="1">
        <v>95.066573199583743</v>
      </c>
      <c r="V3472" s="1">
        <v>351.24917602539063</v>
      </c>
      <c r="W3472" s="1">
        <v>6.6600675582885742</v>
      </c>
      <c r="X3472" s="1">
        <v>1.314603188914926E-2</v>
      </c>
      <c r="Y3472" s="1">
        <v>0.46269731782056139</v>
      </c>
      <c r="Z3472" s="1">
        <v>1.8136409378122946</v>
      </c>
      <c r="AA3472" s="1">
        <v>42.092201117240492</v>
      </c>
      <c r="AB3472" s="1">
        <v>50.1239149808939</v>
      </c>
      <c r="AC3472" s="1">
        <v>5.5075456462327583</v>
      </c>
      <c r="AD3472" s="1">
        <v>0</v>
      </c>
      <c r="AE3472" s="1">
        <v>0</v>
      </c>
      <c r="AF3472" s="1">
        <v>1.6924292394009526</v>
      </c>
      <c r="AG3472" s="1">
        <v>-19.327988775201689</v>
      </c>
      <c r="AH3472" s="1">
        <v>8.7808325295299632</v>
      </c>
      <c r="AI3472" s="1">
        <v>2.8852205863937641</v>
      </c>
      <c r="AJ3472" s="1">
        <v>3.5124917030334473</v>
      </c>
      <c r="AK3472" s="1">
        <v>0</v>
      </c>
      <c r="AL3472" s="1">
        <v>0</v>
      </c>
      <c r="AM3472" s="1">
        <v>29.921984889035379</v>
      </c>
    </row>
    <row r="3473" spans="5:39" x14ac:dyDescent="0.2">
      <c r="E3473" s="1" t="str">
        <f t="shared" si="54"/>
        <v>-00----0-2</v>
      </c>
      <c r="F3473" s="1" t="s">
        <v>87</v>
      </c>
      <c r="G3473" s="1">
        <v>0</v>
      </c>
      <c r="H3473" s="1">
        <v>0</v>
      </c>
      <c r="I3473" s="1" t="s">
        <v>87</v>
      </c>
      <c r="J3473" s="1" t="s">
        <v>87</v>
      </c>
      <c r="K3473" s="1" t="s">
        <v>87</v>
      </c>
      <c r="L3473" s="1" t="s">
        <v>87</v>
      </c>
      <c r="M3473" s="1">
        <v>0</v>
      </c>
      <c r="N3473" s="1" t="s">
        <v>87</v>
      </c>
      <c r="O3473" s="1">
        <v>2</v>
      </c>
      <c r="P3473" s="1">
        <v>918</v>
      </c>
      <c r="Q3473" s="1">
        <v>3059969</v>
      </c>
      <c r="R3473" s="1">
        <v>19695.82298930949</v>
      </c>
      <c r="S3473" s="1">
        <v>27.67449951171875</v>
      </c>
      <c r="T3473" s="1">
        <v>-180.4271718928764</v>
      </c>
      <c r="U3473" s="1">
        <v>67.758554998726268</v>
      </c>
      <c r="V3473" s="1">
        <v>141.37179565429688</v>
      </c>
      <c r="W3473" s="1">
        <v>25.205080032348633</v>
      </c>
      <c r="X3473" s="1">
        <v>0.12797170266015012</v>
      </c>
      <c r="Y3473" s="1">
        <v>0.20529619744513752</v>
      </c>
      <c r="Z3473" s="1">
        <v>4.7802445057449923</v>
      </c>
      <c r="AA3473" s="1">
        <v>33.484032027775449</v>
      </c>
      <c r="AB3473" s="1">
        <v>47.970322575163344</v>
      </c>
      <c r="AC3473" s="1">
        <v>12.67999773853918</v>
      </c>
      <c r="AD3473" s="1">
        <v>0.88010695533190031</v>
      </c>
      <c r="AE3473" s="1">
        <v>0.20529619744513752</v>
      </c>
      <c r="AF3473" s="1">
        <v>4.7802445057449923</v>
      </c>
      <c r="AG3473" s="1">
        <v>-10.087125150282059</v>
      </c>
      <c r="AH3473" s="1">
        <v>2.6332194631728272</v>
      </c>
      <c r="AI3473" s="1">
        <v>4.5381088261541445</v>
      </c>
      <c r="AJ3473" s="1">
        <v>1.4137178659439087</v>
      </c>
      <c r="AK3473" s="1">
        <v>0</v>
      </c>
      <c r="AL3473" s="1">
        <v>0</v>
      </c>
      <c r="AM3473" s="1">
        <v>-0.58229845502512501</v>
      </c>
    </row>
    <row r="3474" spans="5:39" x14ac:dyDescent="0.2">
      <c r="E3474" s="1" t="str">
        <f t="shared" si="54"/>
        <v>-01----0-2</v>
      </c>
      <c r="F3474" s="1" t="s">
        <v>87</v>
      </c>
      <c r="G3474" s="1">
        <v>0</v>
      </c>
      <c r="H3474" s="1">
        <v>1</v>
      </c>
      <c r="I3474" s="1" t="s">
        <v>87</v>
      </c>
      <c r="J3474" s="1" t="s">
        <v>87</v>
      </c>
      <c r="K3474" s="1" t="s">
        <v>87</v>
      </c>
      <c r="L3474" s="1" t="s">
        <v>87</v>
      </c>
      <c r="M3474" s="1">
        <v>0</v>
      </c>
      <c r="N3474" s="1" t="s">
        <v>87</v>
      </c>
      <c r="O3474" s="1">
        <v>2</v>
      </c>
      <c r="P3474" s="1">
        <v>1274</v>
      </c>
      <c r="Q3474" s="1">
        <v>3934062</v>
      </c>
      <c r="R3474" s="1">
        <v>38224.235011705074</v>
      </c>
      <c r="S3474" s="1">
        <v>56.377151489257813</v>
      </c>
      <c r="T3474" s="1">
        <v>-300.88758043153069</v>
      </c>
      <c r="U3474" s="1">
        <v>71.944724433987801</v>
      </c>
      <c r="V3474" s="1">
        <v>170.18994140625</v>
      </c>
      <c r="W3474" s="1">
        <v>-36.127174377441406</v>
      </c>
      <c r="X3474" s="1">
        <v>-9.4513793059242387E-2</v>
      </c>
      <c r="Y3474" s="1">
        <v>0.9543316805886638</v>
      </c>
      <c r="Z3474" s="1">
        <v>5.2812080745041641</v>
      </c>
      <c r="AA3474" s="1">
        <v>43.808384311177605</v>
      </c>
      <c r="AB3474" s="1">
        <v>42.640482025956885</v>
      </c>
      <c r="AC3474" s="1">
        <v>6.8433593573258369</v>
      </c>
      <c r="AD3474" s="1">
        <v>0.47223455044684093</v>
      </c>
      <c r="AE3474" s="1">
        <v>0.47942813305941795</v>
      </c>
      <c r="AF3474" s="1">
        <v>3.9722302292134692</v>
      </c>
      <c r="AG3474" s="1">
        <v>-5.6031542267557741</v>
      </c>
      <c r="AH3474" s="1">
        <v>7.0111082201676957</v>
      </c>
      <c r="AI3474" s="1">
        <v>12.354772700500805</v>
      </c>
      <c r="AJ3474" s="1">
        <v>1.7018994092941284</v>
      </c>
      <c r="AK3474" s="1">
        <v>0</v>
      </c>
      <c r="AL3474" s="1">
        <v>0</v>
      </c>
      <c r="AM3474" s="1">
        <v>8.8630090935370944</v>
      </c>
    </row>
    <row r="3475" spans="5:39" x14ac:dyDescent="0.2">
      <c r="E3475" s="1" t="str">
        <f t="shared" si="54"/>
        <v>-10----0-2</v>
      </c>
      <c r="F3475" s="1" t="s">
        <v>87</v>
      </c>
      <c r="G3475" s="1">
        <v>1</v>
      </c>
      <c r="H3475" s="1">
        <v>0</v>
      </c>
      <c r="I3475" s="1" t="s">
        <v>87</v>
      </c>
      <c r="J3475" s="1" t="s">
        <v>87</v>
      </c>
      <c r="K3475" s="1" t="s">
        <v>87</v>
      </c>
      <c r="L3475" s="1" t="s">
        <v>87</v>
      </c>
      <c r="M3475" s="1">
        <v>0</v>
      </c>
      <c r="N3475" s="1" t="s">
        <v>87</v>
      </c>
      <c r="O3475" s="1">
        <v>2</v>
      </c>
      <c r="P3475" s="1">
        <v>170</v>
      </c>
      <c r="Q3475" s="1">
        <v>231675</v>
      </c>
      <c r="R3475" s="1">
        <v>29363.379409542511</v>
      </c>
      <c r="S3475" s="1">
        <v>25.565969467163086</v>
      </c>
      <c r="T3475" s="1">
        <v>-225.63438230420337</v>
      </c>
      <c r="U3475" s="1">
        <v>103.06797804324746</v>
      </c>
      <c r="V3475" s="1">
        <v>331.75396728515625</v>
      </c>
      <c r="W3475" s="1">
        <v>130.67416381835938</v>
      </c>
      <c r="X3475" s="1">
        <v>0.44502426643676063</v>
      </c>
      <c r="Y3475" s="1">
        <v>0</v>
      </c>
      <c r="Z3475" s="1">
        <v>1.3622531563612821</v>
      </c>
      <c r="AA3475" s="1">
        <v>13.02125822812129</v>
      </c>
      <c r="AB3475" s="1">
        <v>74.865652314664942</v>
      </c>
      <c r="AC3475" s="1">
        <v>10.750836300852487</v>
      </c>
      <c r="AD3475" s="1">
        <v>0</v>
      </c>
      <c r="AE3475" s="1">
        <v>0</v>
      </c>
      <c r="AF3475" s="1">
        <v>1.3622531563612821</v>
      </c>
      <c r="AG3475" s="1">
        <v>-97.835113937960131</v>
      </c>
      <c r="AH3475" s="1">
        <v>4.9284043188600384</v>
      </c>
      <c r="AI3475" s="1">
        <v>2.0179608680398484</v>
      </c>
      <c r="AJ3475" s="1">
        <v>3.3175396919250488</v>
      </c>
      <c r="AK3475" s="1">
        <v>0</v>
      </c>
      <c r="AL3475" s="1">
        <v>0</v>
      </c>
      <c r="AM3475" s="1">
        <v>12.375354777953845</v>
      </c>
    </row>
    <row r="3476" spans="5:39" x14ac:dyDescent="0.2">
      <c r="E3476" s="1" t="str">
        <f t="shared" si="54"/>
        <v>-11----0-2</v>
      </c>
      <c r="F3476" s="1" t="s">
        <v>87</v>
      </c>
      <c r="G3476" s="1">
        <v>1</v>
      </c>
      <c r="H3476" s="1">
        <v>1</v>
      </c>
      <c r="I3476" s="1" t="s">
        <v>87</v>
      </c>
      <c r="J3476" s="1" t="s">
        <v>87</v>
      </c>
      <c r="K3476" s="1" t="s">
        <v>87</v>
      </c>
      <c r="L3476" s="1" t="s">
        <v>87</v>
      </c>
      <c r="M3476" s="1">
        <v>0</v>
      </c>
      <c r="N3476" s="1" t="s">
        <v>87</v>
      </c>
      <c r="O3476" s="1">
        <v>2</v>
      </c>
      <c r="P3476" s="1">
        <v>1391</v>
      </c>
      <c r="Q3476" s="1">
        <v>1787845</v>
      </c>
      <c r="R3476" s="1">
        <v>52443.216271194528</v>
      </c>
      <c r="S3476" s="1">
        <v>54.363124847412109</v>
      </c>
      <c r="T3476" s="1">
        <v>-407.87101306003279</v>
      </c>
      <c r="U3476" s="1">
        <v>99.190629993345567</v>
      </c>
      <c r="V3476" s="1">
        <v>362.23263549804688</v>
      </c>
      <c r="W3476" s="1">
        <v>90.705604553222656</v>
      </c>
      <c r="X3476" s="1">
        <v>0.17295965236793553</v>
      </c>
      <c r="Y3476" s="1">
        <v>5.5653594131482312E-2</v>
      </c>
      <c r="Z3476" s="1">
        <v>2.2981858046978347</v>
      </c>
      <c r="AA3476" s="1">
        <v>27.475312457176098</v>
      </c>
      <c r="AB3476" s="1">
        <v>62.926707852190766</v>
      </c>
      <c r="AC3476" s="1">
        <v>7.2340723049257623</v>
      </c>
      <c r="AD3476" s="1">
        <v>1.0067986878057102E-2</v>
      </c>
      <c r="AE3476" s="1">
        <v>4.0719413595697612E-2</v>
      </c>
      <c r="AF3476" s="1">
        <v>1.8555859148863576</v>
      </c>
      <c r="AG3476" s="1">
        <v>-16.448342129376382</v>
      </c>
      <c r="AH3476" s="1">
        <v>11.379813581750417</v>
      </c>
      <c r="AI3476" s="1">
        <v>4.5074709065940102</v>
      </c>
      <c r="AJ3476" s="1">
        <v>3.6223263740539551</v>
      </c>
      <c r="AK3476" s="1">
        <v>0</v>
      </c>
      <c r="AL3476" s="1">
        <v>0</v>
      </c>
      <c r="AM3476" s="1">
        <v>37.714413977479786</v>
      </c>
    </row>
    <row r="3477" spans="5:39" x14ac:dyDescent="0.2">
      <c r="E3477" s="1" t="str">
        <f t="shared" si="54"/>
        <v>-00----1-1</v>
      </c>
      <c r="F3477" s="1" t="s">
        <v>87</v>
      </c>
      <c r="G3477" s="1">
        <v>0</v>
      </c>
      <c r="H3477" s="1">
        <v>0</v>
      </c>
      <c r="I3477" s="1" t="s">
        <v>87</v>
      </c>
      <c r="J3477" s="1" t="s">
        <v>87</v>
      </c>
      <c r="K3477" s="1" t="s">
        <v>87</v>
      </c>
      <c r="L3477" s="1" t="s">
        <v>87</v>
      </c>
      <c r="M3477" s="1">
        <v>1</v>
      </c>
      <c r="N3477" s="1" t="s">
        <v>87</v>
      </c>
      <c r="O3477" s="1">
        <v>1</v>
      </c>
      <c r="P3477" s="1">
        <v>770</v>
      </c>
      <c r="Q3477" s="1">
        <v>3235403</v>
      </c>
      <c r="R3477" s="1">
        <v>20593.548029771438</v>
      </c>
      <c r="S3477" s="1">
        <v>29.517301559448242</v>
      </c>
      <c r="T3477" s="1">
        <v>-236.67940973363659</v>
      </c>
      <c r="U3477" s="1">
        <v>57.170060475451045</v>
      </c>
      <c r="V3477" s="1">
        <v>141.08734130859375</v>
      </c>
      <c r="W3477" s="1">
        <v>-29.344955444335938</v>
      </c>
      <c r="X3477" s="1">
        <v>-0.1424958700750005</v>
      </c>
      <c r="Y3477" s="1">
        <v>0.86177826997131424</v>
      </c>
      <c r="Z3477" s="1">
        <v>10.610981074073306</v>
      </c>
      <c r="AA3477" s="1">
        <v>42.864613774543699</v>
      </c>
      <c r="AB3477" s="1">
        <v>39.983952540069964</v>
      </c>
      <c r="AC3477" s="1">
        <v>5.6467772330062127</v>
      </c>
      <c r="AD3477" s="1">
        <v>3.1897108335499469E-2</v>
      </c>
      <c r="AE3477" s="1">
        <v>0.86177826997131424</v>
      </c>
      <c r="AF3477" s="1">
        <v>10.270127090813725</v>
      </c>
      <c r="AG3477" s="1">
        <v>-2.2038984908715094</v>
      </c>
      <c r="AH3477" s="1">
        <v>2.5212471355962114</v>
      </c>
      <c r="AI3477" s="1">
        <v>11.747351586078144</v>
      </c>
      <c r="AJ3477" s="1">
        <v>1.4108734130859375</v>
      </c>
      <c r="AK3477" s="1">
        <v>0</v>
      </c>
      <c r="AL3477" s="1">
        <v>0</v>
      </c>
      <c r="AM3477" s="1">
        <v>-2.9876444045955424</v>
      </c>
    </row>
    <row r="3478" spans="5:39" x14ac:dyDescent="0.2">
      <c r="E3478" s="1" t="str">
        <f t="shared" si="54"/>
        <v>-01----1-1</v>
      </c>
      <c r="F3478" s="1" t="s">
        <v>87</v>
      </c>
      <c r="G3478" s="1">
        <v>0</v>
      </c>
      <c r="H3478" s="1">
        <v>1</v>
      </c>
      <c r="I3478" s="1" t="s">
        <v>87</v>
      </c>
      <c r="J3478" s="1" t="s">
        <v>87</v>
      </c>
      <c r="K3478" s="1" t="s">
        <v>87</v>
      </c>
      <c r="L3478" s="1" t="s">
        <v>87</v>
      </c>
      <c r="M3478" s="1">
        <v>1</v>
      </c>
      <c r="N3478" s="1" t="s">
        <v>87</v>
      </c>
      <c r="O3478" s="1">
        <v>1</v>
      </c>
      <c r="P3478" s="1">
        <v>1075</v>
      </c>
      <c r="Q3478" s="1">
        <v>3334150</v>
      </c>
      <c r="R3478" s="1">
        <v>42436.736711137564</v>
      </c>
      <c r="S3478" s="1">
        <v>60.517784118652344</v>
      </c>
      <c r="T3478" s="1">
        <v>-341.56882111539767</v>
      </c>
      <c r="U3478" s="1">
        <v>65.044640179565434</v>
      </c>
      <c r="V3478" s="1">
        <v>174.5841064453125</v>
      </c>
      <c r="W3478" s="1">
        <v>-95.133041381835938</v>
      </c>
      <c r="X3478" s="1">
        <v>-0.22417614725985321</v>
      </c>
      <c r="Y3478" s="1">
        <v>0.81070137816235022</v>
      </c>
      <c r="Z3478" s="1">
        <v>7.5197876520252533</v>
      </c>
      <c r="AA3478" s="1">
        <v>50.402591365115548</v>
      </c>
      <c r="AB3478" s="1">
        <v>36.848492119430738</v>
      </c>
      <c r="AC3478" s="1">
        <v>4.4184274852661094</v>
      </c>
      <c r="AD3478" s="1">
        <v>0</v>
      </c>
      <c r="AE3478" s="1">
        <v>0.3202315432718984</v>
      </c>
      <c r="AF3478" s="1">
        <v>3.5908402441401859</v>
      </c>
      <c r="AG3478" s="1">
        <v>-0.78440469535809321</v>
      </c>
      <c r="AH3478" s="1">
        <v>5.718681958061266</v>
      </c>
      <c r="AI3478" s="1">
        <v>6.330688836110685</v>
      </c>
      <c r="AJ3478" s="1">
        <v>1.7458410263061523</v>
      </c>
      <c r="AK3478" s="1">
        <v>0</v>
      </c>
      <c r="AL3478" s="1">
        <v>0</v>
      </c>
      <c r="AM3478" s="1">
        <v>-4.4579333501167664</v>
      </c>
    </row>
    <row r="3479" spans="5:39" x14ac:dyDescent="0.2">
      <c r="E3479" s="1" t="str">
        <f t="shared" si="54"/>
        <v>-10----1-1</v>
      </c>
      <c r="F3479" s="1" t="s">
        <v>87</v>
      </c>
      <c r="G3479" s="1">
        <v>1</v>
      </c>
      <c r="H3479" s="1">
        <v>0</v>
      </c>
      <c r="I3479" s="1" t="s">
        <v>87</v>
      </c>
      <c r="J3479" s="1" t="s">
        <v>87</v>
      </c>
      <c r="K3479" s="1" t="s">
        <v>87</v>
      </c>
      <c r="L3479" s="1" t="s">
        <v>87</v>
      </c>
      <c r="M3479" s="1">
        <v>1</v>
      </c>
      <c r="N3479" s="1" t="s">
        <v>87</v>
      </c>
      <c r="O3479" s="1">
        <v>1</v>
      </c>
      <c r="P3479" s="1">
        <v>196</v>
      </c>
      <c r="Q3479" s="1">
        <v>254188</v>
      </c>
      <c r="R3479" s="1">
        <v>32449.143244957158</v>
      </c>
      <c r="S3479" s="1">
        <v>29.92059326171875</v>
      </c>
      <c r="T3479" s="1">
        <v>-255.35772605906362</v>
      </c>
      <c r="U3479" s="1">
        <v>78.082774404616757</v>
      </c>
      <c r="V3479" s="1">
        <v>318.49655151367188</v>
      </c>
      <c r="W3479" s="1">
        <v>96.853118896484375</v>
      </c>
      <c r="X3479" s="1">
        <v>0.29847665981608335</v>
      </c>
      <c r="Y3479" s="1">
        <v>0</v>
      </c>
      <c r="Z3479" s="1">
        <v>1.3533290320550144</v>
      </c>
      <c r="AA3479" s="1">
        <v>17.325365477520574</v>
      </c>
      <c r="AB3479" s="1">
        <v>74.398476718019737</v>
      </c>
      <c r="AC3479" s="1">
        <v>6.9228287724046762</v>
      </c>
      <c r="AD3479" s="1">
        <v>0</v>
      </c>
      <c r="AE3479" s="1">
        <v>0</v>
      </c>
      <c r="AF3479" s="1">
        <v>1.3533290320550144</v>
      </c>
      <c r="AG3479" s="1">
        <v>-62.334264459128875</v>
      </c>
      <c r="AH3479" s="1">
        <v>3.946083394688007</v>
      </c>
      <c r="AI3479" s="1">
        <v>0.17325034598318487</v>
      </c>
      <c r="AJ3479" s="1">
        <v>3.1849653720855713</v>
      </c>
      <c r="AK3479" s="1">
        <v>0</v>
      </c>
      <c r="AL3479" s="1">
        <v>0</v>
      </c>
      <c r="AM3479" s="1">
        <v>13.846453405539153</v>
      </c>
    </row>
    <row r="3480" spans="5:39" x14ac:dyDescent="0.2">
      <c r="E3480" s="1" t="str">
        <f t="shared" si="54"/>
        <v>-11----1-1</v>
      </c>
      <c r="F3480" s="1" t="s">
        <v>87</v>
      </c>
      <c r="G3480" s="1">
        <v>1</v>
      </c>
      <c r="H3480" s="1">
        <v>1</v>
      </c>
      <c r="I3480" s="1" t="s">
        <v>87</v>
      </c>
      <c r="J3480" s="1" t="s">
        <v>87</v>
      </c>
      <c r="K3480" s="1" t="s">
        <v>87</v>
      </c>
      <c r="L3480" s="1" t="s">
        <v>87</v>
      </c>
      <c r="M3480" s="1">
        <v>1</v>
      </c>
      <c r="N3480" s="1" t="s">
        <v>87</v>
      </c>
      <c r="O3480" s="1">
        <v>1</v>
      </c>
      <c r="P3480" s="1">
        <v>1035</v>
      </c>
      <c r="Q3480" s="1">
        <v>1369149</v>
      </c>
      <c r="R3480" s="1">
        <v>53794.485245905482</v>
      </c>
      <c r="S3480" s="1">
        <v>54.310897827148438</v>
      </c>
      <c r="T3480" s="1">
        <v>-429.90821415179755</v>
      </c>
      <c r="U3480" s="1">
        <v>90.963988601275574</v>
      </c>
      <c r="V3480" s="1">
        <v>358.8116455078125</v>
      </c>
      <c r="W3480" s="1">
        <v>36.630496978759766</v>
      </c>
      <c r="X3480" s="1">
        <v>6.8093405506743573E-2</v>
      </c>
      <c r="Y3480" s="1">
        <v>5.8211341497528754E-2</v>
      </c>
      <c r="Z3480" s="1">
        <v>2.109558565210945</v>
      </c>
      <c r="AA3480" s="1">
        <v>34.022958786808452</v>
      </c>
      <c r="AB3480" s="1">
        <v>56.681559129064837</v>
      </c>
      <c r="AC3480" s="1">
        <v>7.0185933013864821</v>
      </c>
      <c r="AD3480" s="1">
        <v>0.10911887603175403</v>
      </c>
      <c r="AE3480" s="1">
        <v>0</v>
      </c>
      <c r="AF3480" s="1">
        <v>1.7082874106470514</v>
      </c>
      <c r="AG3480" s="1">
        <v>-18.513444897117463</v>
      </c>
      <c r="AH3480" s="1">
        <v>8.9138966036806178</v>
      </c>
      <c r="AI3480" s="1">
        <v>6.0645141115658765</v>
      </c>
      <c r="AJ3480" s="1">
        <v>3.5881164073944092</v>
      </c>
      <c r="AK3480" s="1">
        <v>0</v>
      </c>
      <c r="AL3480" s="1">
        <v>0</v>
      </c>
      <c r="AM3480" s="1">
        <v>20.298115396023142</v>
      </c>
    </row>
    <row r="3481" spans="5:39" x14ac:dyDescent="0.2">
      <c r="E3481" s="1" t="str">
        <f t="shared" si="54"/>
        <v>-00----1-2</v>
      </c>
      <c r="F3481" s="1" t="s">
        <v>87</v>
      </c>
      <c r="G3481" s="1">
        <v>0</v>
      </c>
      <c r="H3481" s="1">
        <v>0</v>
      </c>
      <c r="I3481" s="1" t="s">
        <v>87</v>
      </c>
      <c r="J3481" s="1" t="s">
        <v>87</v>
      </c>
      <c r="K3481" s="1" t="s">
        <v>87</v>
      </c>
      <c r="L3481" s="1" t="s">
        <v>87</v>
      </c>
      <c r="M3481" s="1">
        <v>1</v>
      </c>
      <c r="N3481" s="1" t="s">
        <v>87</v>
      </c>
      <c r="O3481" s="1">
        <v>2</v>
      </c>
      <c r="P3481" s="1">
        <v>1791</v>
      </c>
      <c r="Q3481" s="1">
        <v>7518410</v>
      </c>
      <c r="R3481" s="1">
        <v>22039.285845772374</v>
      </c>
      <c r="S3481" s="1">
        <v>32.029361724853516</v>
      </c>
      <c r="T3481" s="1">
        <v>-177.66189853446934</v>
      </c>
      <c r="U3481" s="1">
        <v>68.615772294329432</v>
      </c>
      <c r="V3481" s="1">
        <v>141.30081176757813</v>
      </c>
      <c r="W3481" s="1">
        <v>28.215511322021484</v>
      </c>
      <c r="X3481" s="1">
        <v>0.12802370965860424</v>
      </c>
      <c r="Y3481" s="1">
        <v>0.35463615312280122</v>
      </c>
      <c r="Z3481" s="1">
        <v>6.0887341871486127</v>
      </c>
      <c r="AA3481" s="1">
        <v>30.97519289317821</v>
      </c>
      <c r="AB3481" s="1">
        <v>48.462028540608983</v>
      </c>
      <c r="AC3481" s="1">
        <v>13.403911199309428</v>
      </c>
      <c r="AD3481" s="1">
        <v>0.71549702663196069</v>
      </c>
      <c r="AE3481" s="1">
        <v>0.35463615312280122</v>
      </c>
      <c r="AF3481" s="1">
        <v>5.9484651675021709</v>
      </c>
      <c r="AG3481" s="1">
        <v>-8.1939022256620913</v>
      </c>
      <c r="AH3481" s="1">
        <v>2.0994178690984526</v>
      </c>
      <c r="AI3481" s="1">
        <v>4.1051109847230745</v>
      </c>
      <c r="AJ3481" s="1">
        <v>1.4130080938339233</v>
      </c>
      <c r="AK3481" s="1">
        <v>0</v>
      </c>
      <c r="AL3481" s="1">
        <v>0</v>
      </c>
      <c r="AM3481" s="1">
        <v>-2.0497952799965531</v>
      </c>
    </row>
    <row r="3482" spans="5:39" x14ac:dyDescent="0.2">
      <c r="E3482" s="1" t="str">
        <f t="shared" si="54"/>
        <v>-01----1-2</v>
      </c>
      <c r="F3482" s="1" t="s">
        <v>87</v>
      </c>
      <c r="G3482" s="1">
        <v>0</v>
      </c>
      <c r="H3482" s="1">
        <v>1</v>
      </c>
      <c r="I3482" s="1" t="s">
        <v>87</v>
      </c>
      <c r="J3482" s="1" t="s">
        <v>87</v>
      </c>
      <c r="K3482" s="1" t="s">
        <v>87</v>
      </c>
      <c r="L3482" s="1" t="s">
        <v>87</v>
      </c>
      <c r="M3482" s="1">
        <v>1</v>
      </c>
      <c r="N3482" s="1" t="s">
        <v>87</v>
      </c>
      <c r="O3482" s="1">
        <v>2</v>
      </c>
      <c r="P3482" s="1">
        <v>2676</v>
      </c>
      <c r="Q3482" s="1">
        <v>8416567</v>
      </c>
      <c r="R3482" s="1">
        <v>43629.567797217271</v>
      </c>
      <c r="S3482" s="1">
        <v>61.716400146484375</v>
      </c>
      <c r="T3482" s="1">
        <v>-269.89614035401149</v>
      </c>
      <c r="U3482" s="1">
        <v>70.763613022011256</v>
      </c>
      <c r="V3482" s="1">
        <v>170.04759216308594</v>
      </c>
      <c r="W3482" s="1">
        <v>-28.837533950805664</v>
      </c>
      <c r="X3482" s="1">
        <v>-6.609630900960918E-2</v>
      </c>
      <c r="Y3482" s="1">
        <v>0.4933246536265915</v>
      </c>
      <c r="Z3482" s="1">
        <v>5.1197477546367773</v>
      </c>
      <c r="AA3482" s="1">
        <v>41.797195935112263</v>
      </c>
      <c r="AB3482" s="1">
        <v>44.920369552098855</v>
      </c>
      <c r="AC3482" s="1">
        <v>7.536291221824766</v>
      </c>
      <c r="AD3482" s="1">
        <v>0.1330708827007496</v>
      </c>
      <c r="AE3482" s="1">
        <v>0.21271142973138574</v>
      </c>
      <c r="AF3482" s="1">
        <v>3.2278718864829332</v>
      </c>
      <c r="AG3482" s="1">
        <v>-6.2212183693111633</v>
      </c>
      <c r="AH3482" s="1">
        <v>5.8138751060184077</v>
      </c>
      <c r="AI3482" s="1">
        <v>6.8723455767507522</v>
      </c>
      <c r="AJ3482" s="1">
        <v>1.700475811958313</v>
      </c>
      <c r="AK3482" s="1">
        <v>0</v>
      </c>
      <c r="AL3482" s="1">
        <v>0</v>
      </c>
      <c r="AM3482" s="1">
        <v>-6.2175953527859074</v>
      </c>
    </row>
    <row r="3483" spans="5:39" x14ac:dyDescent="0.2">
      <c r="E3483" s="1" t="str">
        <f t="shared" si="54"/>
        <v>-10----1-2</v>
      </c>
      <c r="F3483" s="1" t="s">
        <v>87</v>
      </c>
      <c r="G3483" s="1">
        <v>1</v>
      </c>
      <c r="H3483" s="1">
        <v>0</v>
      </c>
      <c r="I3483" s="1" t="s">
        <v>87</v>
      </c>
      <c r="J3483" s="1" t="s">
        <v>87</v>
      </c>
      <c r="K3483" s="1" t="s">
        <v>87</v>
      </c>
      <c r="L3483" s="1" t="s">
        <v>87</v>
      </c>
      <c r="M3483" s="1">
        <v>1</v>
      </c>
      <c r="N3483" s="1" t="s">
        <v>87</v>
      </c>
      <c r="O3483" s="1">
        <v>2</v>
      </c>
      <c r="P3483" s="1">
        <v>366</v>
      </c>
      <c r="Q3483" s="1">
        <v>440369</v>
      </c>
      <c r="R3483" s="1">
        <v>35338.660218608507</v>
      </c>
      <c r="S3483" s="1">
        <v>30.370523452758789</v>
      </c>
      <c r="T3483" s="1">
        <v>-190.63870406713434</v>
      </c>
      <c r="U3483" s="1">
        <v>95.046768965417897</v>
      </c>
      <c r="V3483" s="1">
        <v>351.98638916015625</v>
      </c>
      <c r="W3483" s="1">
        <v>148.42283630371094</v>
      </c>
      <c r="X3483" s="1">
        <v>0.4200013112708641</v>
      </c>
      <c r="Y3483" s="1">
        <v>0</v>
      </c>
      <c r="Z3483" s="1">
        <v>1.1195156788965619</v>
      </c>
      <c r="AA3483" s="1">
        <v>12.002661404413118</v>
      </c>
      <c r="AB3483" s="1">
        <v>71.976910272975616</v>
      </c>
      <c r="AC3483" s="1">
        <v>14.900912643714703</v>
      </c>
      <c r="AD3483" s="1">
        <v>0</v>
      </c>
      <c r="AE3483" s="1">
        <v>0</v>
      </c>
      <c r="AF3483" s="1">
        <v>1.1195156788965619</v>
      </c>
      <c r="AG3483" s="1">
        <v>-132.15063806930286</v>
      </c>
      <c r="AH3483" s="1">
        <v>3.5881840827378331</v>
      </c>
      <c r="AI3483" s="1">
        <v>1.0143984627689278</v>
      </c>
      <c r="AJ3483" s="1">
        <v>3.5198640823364258</v>
      </c>
      <c r="AK3483" s="1">
        <v>0</v>
      </c>
      <c r="AL3483" s="1">
        <v>0</v>
      </c>
      <c r="AM3483" s="1">
        <v>19.576428196428296</v>
      </c>
    </row>
    <row r="3484" spans="5:39" x14ac:dyDescent="0.2">
      <c r="E3484" s="1" t="str">
        <f t="shared" si="54"/>
        <v>-11----1-2</v>
      </c>
      <c r="F3484" s="1" t="s">
        <v>87</v>
      </c>
      <c r="G3484" s="1">
        <v>1</v>
      </c>
      <c r="H3484" s="1">
        <v>1</v>
      </c>
      <c r="I3484" s="1" t="s">
        <v>87</v>
      </c>
      <c r="J3484" s="1" t="s">
        <v>87</v>
      </c>
      <c r="K3484" s="1" t="s">
        <v>87</v>
      </c>
      <c r="L3484" s="1" t="s">
        <v>87</v>
      </c>
      <c r="M3484" s="1">
        <v>1</v>
      </c>
      <c r="N3484" s="1" t="s">
        <v>87</v>
      </c>
      <c r="O3484" s="1">
        <v>2</v>
      </c>
      <c r="P3484" s="1">
        <v>2651</v>
      </c>
      <c r="Q3484" s="1">
        <v>3745239</v>
      </c>
      <c r="R3484" s="1">
        <v>58926.64107886592</v>
      </c>
      <c r="S3484" s="1">
        <v>58.921882629394531</v>
      </c>
      <c r="T3484" s="1">
        <v>-351.71866357852468</v>
      </c>
      <c r="U3484" s="1">
        <v>93.401943645508652</v>
      </c>
      <c r="V3484" s="1">
        <v>359.68710327148438</v>
      </c>
      <c r="W3484" s="1">
        <v>96.478225708007813</v>
      </c>
      <c r="X3484" s="1">
        <v>0.16372598868970625</v>
      </c>
      <c r="Y3484" s="1">
        <v>0.25149262837431735</v>
      </c>
      <c r="Z3484" s="1">
        <v>0.95705507712591908</v>
      </c>
      <c r="AA3484" s="1">
        <v>25.234731348253074</v>
      </c>
      <c r="AB3484" s="1">
        <v>64.153235614602963</v>
      </c>
      <c r="AC3484" s="1">
        <v>9.2996201310517161</v>
      </c>
      <c r="AD3484" s="1">
        <v>0.10386520059200494</v>
      </c>
      <c r="AE3484" s="1">
        <v>0.20439283047089921</v>
      </c>
      <c r="AF3484" s="1">
        <v>0.31909846073908765</v>
      </c>
      <c r="AG3484" s="1">
        <v>-16.46041091476685</v>
      </c>
      <c r="AH3484" s="1">
        <v>9.5814762491062169</v>
      </c>
      <c r="AI3484" s="1">
        <v>5.4871358643785353</v>
      </c>
      <c r="AJ3484" s="1">
        <v>3.5968711376190186</v>
      </c>
      <c r="AK3484" s="1">
        <v>0</v>
      </c>
      <c r="AL3484" s="1">
        <v>0</v>
      </c>
      <c r="AM3484" s="1">
        <v>-3.5003668428605192</v>
      </c>
    </row>
    <row r="3485" spans="5:39" x14ac:dyDescent="0.2">
      <c r="E3485" s="1" t="str">
        <f t="shared" si="54"/>
        <v>-0-1---0-1</v>
      </c>
      <c r="F3485" s="1" t="s">
        <v>87</v>
      </c>
      <c r="G3485" s="1">
        <v>0</v>
      </c>
      <c r="H3485" s="1" t="s">
        <v>87</v>
      </c>
      <c r="I3485" s="1">
        <v>1</v>
      </c>
      <c r="J3485" s="1" t="s">
        <v>87</v>
      </c>
      <c r="K3485" s="1" t="s">
        <v>87</v>
      </c>
      <c r="L3485" s="1" t="s">
        <v>87</v>
      </c>
      <c r="M3485" s="1">
        <v>0</v>
      </c>
      <c r="N3485" s="1" t="s">
        <v>87</v>
      </c>
      <c r="O3485" s="1">
        <v>1</v>
      </c>
      <c r="P3485" s="1">
        <v>365</v>
      </c>
      <c r="Q3485" s="1">
        <v>1249414</v>
      </c>
      <c r="R3485" s="1">
        <v>14180.857225829566</v>
      </c>
      <c r="S3485" s="1">
        <v>14.535016059875488</v>
      </c>
      <c r="T3485" s="1">
        <v>-224.94351402592096</v>
      </c>
      <c r="U3485" s="1">
        <v>53.464417397789319</v>
      </c>
      <c r="V3485" s="1">
        <v>141.58837890625</v>
      </c>
      <c r="W3485" s="1">
        <v>-13.059206962585449</v>
      </c>
      <c r="X3485" s="1">
        <v>-9.2090391678148351E-2</v>
      </c>
      <c r="Y3485" s="1">
        <v>0.38073849020420775</v>
      </c>
      <c r="Z3485" s="1">
        <v>18.681157726742299</v>
      </c>
      <c r="AA3485" s="1">
        <v>34.193309823645322</v>
      </c>
      <c r="AB3485" s="1">
        <v>38.285948452634592</v>
      </c>
      <c r="AC3485" s="1">
        <v>8.4588455067735762</v>
      </c>
      <c r="AD3485" s="1">
        <v>0</v>
      </c>
      <c r="AE3485" s="1">
        <v>0.38073849020420775</v>
      </c>
      <c r="AF3485" s="1">
        <v>18.681157726742299</v>
      </c>
      <c r="AG3485" s="1">
        <v>-3.6992054223751332</v>
      </c>
      <c r="AH3485" s="1">
        <v>2.560809775200739</v>
      </c>
      <c r="AI3485" s="1">
        <v>13.660752323086042</v>
      </c>
      <c r="AJ3485" s="1">
        <v>1.4158837795257568</v>
      </c>
      <c r="AK3485" s="1">
        <v>0</v>
      </c>
      <c r="AL3485" s="1">
        <v>0</v>
      </c>
      <c r="AM3485" s="1">
        <v>4.3091573798898697</v>
      </c>
    </row>
    <row r="3486" spans="5:39" x14ac:dyDescent="0.2">
      <c r="E3486" s="1" t="str">
        <f t="shared" si="54"/>
        <v>-0-2---0-1</v>
      </c>
      <c r="F3486" s="1" t="s">
        <v>87</v>
      </c>
      <c r="G3486" s="1">
        <v>0</v>
      </c>
      <c r="H3486" s="1" t="s">
        <v>87</v>
      </c>
      <c r="I3486" s="1">
        <v>2</v>
      </c>
      <c r="J3486" s="1" t="s">
        <v>87</v>
      </c>
      <c r="K3486" s="1" t="s">
        <v>87</v>
      </c>
      <c r="L3486" s="1" t="s">
        <v>87</v>
      </c>
      <c r="M3486" s="1">
        <v>0</v>
      </c>
      <c r="N3486" s="1" t="s">
        <v>87</v>
      </c>
      <c r="O3486" s="1">
        <v>1</v>
      </c>
      <c r="P3486" s="1">
        <v>468</v>
      </c>
      <c r="Q3486" s="1">
        <v>1457680</v>
      </c>
      <c r="R3486" s="1">
        <v>31458.394399873971</v>
      </c>
      <c r="S3486" s="1">
        <v>53.544384002685547</v>
      </c>
      <c r="T3486" s="1">
        <v>-322.327277925879</v>
      </c>
      <c r="U3486" s="1">
        <v>65.567352221528907</v>
      </c>
      <c r="V3486" s="1">
        <v>165.89485168457031</v>
      </c>
      <c r="W3486" s="1">
        <v>-43.262611389160156</v>
      </c>
      <c r="X3486" s="1">
        <v>-0.13752326593417455</v>
      </c>
      <c r="Y3486" s="1">
        <v>0.26878327204873498</v>
      </c>
      <c r="Z3486" s="1">
        <v>11.826463970144339</v>
      </c>
      <c r="AA3486" s="1">
        <v>49.432317106635196</v>
      </c>
      <c r="AB3486" s="1">
        <v>36.296580868228965</v>
      </c>
      <c r="AC3486" s="1">
        <v>2.1758547829427584</v>
      </c>
      <c r="AD3486" s="1">
        <v>0</v>
      </c>
      <c r="AE3486" s="1">
        <v>0.26878327204873498</v>
      </c>
      <c r="AF3486" s="1">
        <v>11.826463970144339</v>
      </c>
      <c r="AG3486" s="1">
        <v>1.4672471130113696</v>
      </c>
      <c r="AH3486" s="1">
        <v>5.3502527089132306</v>
      </c>
      <c r="AI3486" s="1">
        <v>13.575637481020484</v>
      </c>
      <c r="AJ3486" s="1">
        <v>1.6589484214782715</v>
      </c>
      <c r="AK3486" s="1">
        <v>0</v>
      </c>
      <c r="AL3486" s="1">
        <v>0</v>
      </c>
      <c r="AM3486" s="1">
        <v>27.209330318766646</v>
      </c>
    </row>
    <row r="3487" spans="5:39" x14ac:dyDescent="0.2">
      <c r="E3487" s="1" t="str">
        <f t="shared" si="54"/>
        <v>-0-3---0-1</v>
      </c>
      <c r="F3487" s="1" t="s">
        <v>87</v>
      </c>
      <c r="G3487" s="1">
        <v>0</v>
      </c>
      <c r="H3487" s="1" t="s">
        <v>87</v>
      </c>
      <c r="I3487" s="1">
        <v>3</v>
      </c>
      <c r="J3487" s="1" t="s">
        <v>87</v>
      </c>
      <c r="K3487" s="1" t="s">
        <v>87</v>
      </c>
      <c r="L3487" s="1" t="s">
        <v>87</v>
      </c>
      <c r="M3487" s="1">
        <v>0</v>
      </c>
      <c r="N3487" s="1" t="s">
        <v>87</v>
      </c>
      <c r="O3487" s="1">
        <v>1</v>
      </c>
      <c r="P3487" s="1">
        <v>146</v>
      </c>
      <c r="Q3487" s="1">
        <v>435596</v>
      </c>
      <c r="R3487" s="1">
        <v>64747.103009634986</v>
      </c>
      <c r="S3487" s="1">
        <v>89.207481384277344</v>
      </c>
      <c r="T3487" s="1">
        <v>-512.60152464498151</v>
      </c>
      <c r="U3487" s="1">
        <v>81.279309218274335</v>
      </c>
      <c r="V3487" s="1">
        <v>185.8883056640625</v>
      </c>
      <c r="W3487" s="1">
        <v>-291.209716796875</v>
      </c>
      <c r="X3487" s="1">
        <v>-0.44976485936913696</v>
      </c>
      <c r="Y3487" s="1">
        <v>0.43342914076345979</v>
      </c>
      <c r="Z3487" s="1">
        <v>11.610758592824544</v>
      </c>
      <c r="AA3487" s="1">
        <v>70.399177219258206</v>
      </c>
      <c r="AB3487" s="1">
        <v>17.556635047153783</v>
      </c>
      <c r="AC3487" s="1">
        <v>0</v>
      </c>
      <c r="AD3487" s="1">
        <v>0</v>
      </c>
      <c r="AE3487" s="1">
        <v>0</v>
      </c>
      <c r="AF3487" s="1">
        <v>0</v>
      </c>
      <c r="AG3487" s="1">
        <v>0</v>
      </c>
      <c r="AH3487" s="1">
        <v>12.13417578674882</v>
      </c>
      <c r="AI3487" s="1">
        <v>0</v>
      </c>
      <c r="AJ3487" s="1">
        <v>1.8588830232620239</v>
      </c>
      <c r="AK3487" s="1">
        <v>0</v>
      </c>
      <c r="AL3487" s="1">
        <v>0</v>
      </c>
      <c r="AM3487" s="1">
        <v>-57.909990079227875</v>
      </c>
    </row>
    <row r="3488" spans="5:39" x14ac:dyDescent="0.2">
      <c r="E3488" s="1" t="str">
        <f t="shared" si="54"/>
        <v>-1-1---0-1</v>
      </c>
      <c r="F3488" s="1" t="s">
        <v>87</v>
      </c>
      <c r="G3488" s="1">
        <v>1</v>
      </c>
      <c r="H3488" s="1" t="s">
        <v>87</v>
      </c>
      <c r="I3488" s="1">
        <v>1</v>
      </c>
      <c r="J3488" s="1" t="s">
        <v>87</v>
      </c>
      <c r="K3488" s="1" t="s">
        <v>87</v>
      </c>
      <c r="L3488" s="1" t="s">
        <v>87</v>
      </c>
      <c r="M3488" s="1">
        <v>0</v>
      </c>
      <c r="N3488" s="1" t="s">
        <v>87</v>
      </c>
      <c r="O3488" s="1">
        <v>1</v>
      </c>
      <c r="P3488" s="1">
        <v>202</v>
      </c>
      <c r="Q3488" s="1">
        <v>173784</v>
      </c>
      <c r="R3488" s="1">
        <v>25237.726308623205</v>
      </c>
      <c r="S3488" s="1">
        <v>18.207309722900391</v>
      </c>
      <c r="T3488" s="1">
        <v>-299.13526723588416</v>
      </c>
      <c r="U3488" s="1">
        <v>96.858585380315759</v>
      </c>
      <c r="V3488" s="1">
        <v>340.48129272460938</v>
      </c>
      <c r="W3488" s="1">
        <v>117.85008239746094</v>
      </c>
      <c r="X3488" s="1">
        <v>0.46695998267163247</v>
      </c>
      <c r="Y3488" s="1">
        <v>0</v>
      </c>
      <c r="Z3488" s="1">
        <v>1.5732173272568244</v>
      </c>
      <c r="AA3488" s="1">
        <v>22.592413570869585</v>
      </c>
      <c r="AB3488" s="1">
        <v>62.916033697003172</v>
      </c>
      <c r="AC3488" s="1">
        <v>12.918335404870415</v>
      </c>
      <c r="AD3488" s="1">
        <v>0</v>
      </c>
      <c r="AE3488" s="1">
        <v>0</v>
      </c>
      <c r="AF3488" s="1">
        <v>1.5732173272568244</v>
      </c>
      <c r="AG3488" s="1">
        <v>-58.506516031644239</v>
      </c>
      <c r="AH3488" s="1">
        <v>3.8962115549565963</v>
      </c>
      <c r="AI3488" s="1">
        <v>2.4537236939128166</v>
      </c>
      <c r="AJ3488" s="1">
        <v>3.4048128128051758</v>
      </c>
      <c r="AK3488" s="1">
        <v>0</v>
      </c>
      <c r="AL3488" s="1">
        <v>0</v>
      </c>
      <c r="AM3488" s="1">
        <v>31.802065013578609</v>
      </c>
    </row>
    <row r="3489" spans="5:39" x14ac:dyDescent="0.2">
      <c r="E3489" s="1" t="str">
        <f t="shared" si="54"/>
        <v>-1-2---0-1</v>
      </c>
      <c r="F3489" s="1" t="s">
        <v>87</v>
      </c>
      <c r="G3489" s="1">
        <v>1</v>
      </c>
      <c r="H3489" s="1" t="s">
        <v>87</v>
      </c>
      <c r="I3489" s="1">
        <v>2</v>
      </c>
      <c r="J3489" s="1" t="s">
        <v>87</v>
      </c>
      <c r="K3489" s="1" t="s">
        <v>87</v>
      </c>
      <c r="L3489" s="1" t="s">
        <v>87</v>
      </c>
      <c r="M3489" s="1">
        <v>0</v>
      </c>
      <c r="N3489" s="1" t="s">
        <v>87</v>
      </c>
      <c r="O3489" s="1">
        <v>1</v>
      </c>
      <c r="P3489" s="1">
        <v>336</v>
      </c>
      <c r="Q3489" s="1">
        <v>384567</v>
      </c>
      <c r="R3489" s="1">
        <v>48786.166833646719</v>
      </c>
      <c r="S3489" s="1">
        <v>53.220912933349609</v>
      </c>
      <c r="T3489" s="1">
        <v>-452.10005299637578</v>
      </c>
      <c r="U3489" s="1">
        <v>91.905011547489408</v>
      </c>
      <c r="V3489" s="1">
        <v>361.41165161132813</v>
      </c>
      <c r="W3489" s="1">
        <v>83.201210021972656</v>
      </c>
      <c r="X3489" s="1">
        <v>0.1705426259572225</v>
      </c>
      <c r="Y3489" s="1">
        <v>0</v>
      </c>
      <c r="Z3489" s="1">
        <v>2.0779214025124362</v>
      </c>
      <c r="AA3489" s="1">
        <v>35.889714926137707</v>
      </c>
      <c r="AB3489" s="1">
        <v>54.763409236881998</v>
      </c>
      <c r="AC3489" s="1">
        <v>7.2689544344678563</v>
      </c>
      <c r="AD3489" s="1">
        <v>0</v>
      </c>
      <c r="AE3489" s="1">
        <v>0</v>
      </c>
      <c r="AF3489" s="1">
        <v>2.0779214025124362</v>
      </c>
      <c r="AG3489" s="1">
        <v>-9.0275560054861526</v>
      </c>
      <c r="AH3489" s="1">
        <v>10.805625982602738</v>
      </c>
      <c r="AI3489" s="1">
        <v>4.0701141422465765</v>
      </c>
      <c r="AJ3489" s="1">
        <v>3.6141166687011719</v>
      </c>
      <c r="AK3489" s="1">
        <v>0</v>
      </c>
      <c r="AL3489" s="1">
        <v>0</v>
      </c>
      <c r="AM3489" s="1">
        <v>76.136403807138677</v>
      </c>
    </row>
    <row r="3490" spans="5:39" x14ac:dyDescent="0.2">
      <c r="E3490" s="1" t="str">
        <f t="shared" si="54"/>
        <v>-1-3---0-1</v>
      </c>
      <c r="F3490" s="1" t="s">
        <v>87</v>
      </c>
      <c r="G3490" s="1">
        <v>1</v>
      </c>
      <c r="H3490" s="1" t="s">
        <v>87</v>
      </c>
      <c r="I3490" s="1">
        <v>3</v>
      </c>
      <c r="J3490" s="1" t="s">
        <v>87</v>
      </c>
      <c r="K3490" s="1" t="s">
        <v>87</v>
      </c>
      <c r="L3490" s="1" t="s">
        <v>87</v>
      </c>
      <c r="M3490" s="1">
        <v>0</v>
      </c>
      <c r="N3490" s="1" t="s">
        <v>87</v>
      </c>
      <c r="O3490" s="1">
        <v>1</v>
      </c>
      <c r="P3490" s="1">
        <v>54</v>
      </c>
      <c r="Q3490" s="1">
        <v>91611</v>
      </c>
      <c r="R3490" s="1">
        <v>92146.546237125061</v>
      </c>
      <c r="S3490" s="1">
        <v>89.214866638183594</v>
      </c>
      <c r="T3490" s="1">
        <v>-646.72479059919635</v>
      </c>
      <c r="U3490" s="1">
        <v>97.960664671019103</v>
      </c>
      <c r="V3490" s="1">
        <v>329.6656494140625</v>
      </c>
      <c r="W3490" s="1">
        <v>-334.22869873046875</v>
      </c>
      <c r="X3490" s="1">
        <v>-0.36271429845062475</v>
      </c>
      <c r="Y3490" s="1">
        <v>2.8959404438331644</v>
      </c>
      <c r="Z3490" s="1">
        <v>0.75864252109462837</v>
      </c>
      <c r="AA3490" s="1">
        <v>77.916407418323132</v>
      </c>
      <c r="AB3490" s="1">
        <v>18.429009616749081</v>
      </c>
      <c r="AC3490" s="1">
        <v>0</v>
      </c>
      <c r="AD3490" s="1">
        <v>0</v>
      </c>
      <c r="AE3490" s="1">
        <v>0</v>
      </c>
      <c r="AF3490" s="1">
        <v>0</v>
      </c>
      <c r="AG3490" s="1">
        <v>0</v>
      </c>
      <c r="AH3490" s="1">
        <v>11.115957917192839</v>
      </c>
      <c r="AI3490" s="1">
        <v>0</v>
      </c>
      <c r="AJ3490" s="1">
        <v>3.296656608581543</v>
      </c>
      <c r="AK3490" s="1">
        <v>0</v>
      </c>
      <c r="AL3490" s="1">
        <v>1</v>
      </c>
      <c r="AM3490" s="1">
        <v>-126.24619645395427</v>
      </c>
    </row>
    <row r="3491" spans="5:39" x14ac:dyDescent="0.2">
      <c r="E3491" s="1" t="str">
        <f t="shared" si="54"/>
        <v>-0-1---0-2</v>
      </c>
      <c r="F3491" s="1" t="s">
        <v>87</v>
      </c>
      <c r="G3491" s="1">
        <v>0</v>
      </c>
      <c r="H3491" s="1" t="s">
        <v>87</v>
      </c>
      <c r="I3491" s="1">
        <v>1</v>
      </c>
      <c r="J3491" s="1" t="s">
        <v>87</v>
      </c>
      <c r="K3491" s="1" t="s">
        <v>87</v>
      </c>
      <c r="L3491" s="1" t="s">
        <v>87</v>
      </c>
      <c r="M3491" s="1">
        <v>0</v>
      </c>
      <c r="N3491" s="1" t="s">
        <v>87</v>
      </c>
      <c r="O3491" s="1">
        <v>2</v>
      </c>
      <c r="P3491" s="1">
        <v>803</v>
      </c>
      <c r="Q3491" s="1">
        <v>2670383</v>
      </c>
      <c r="R3491" s="1">
        <v>14028.376538157161</v>
      </c>
      <c r="S3491" s="1">
        <v>14.184686660766602</v>
      </c>
      <c r="T3491" s="1">
        <v>-147.21295725815233</v>
      </c>
      <c r="U3491" s="1">
        <v>58.798766168609887</v>
      </c>
      <c r="V3491" s="1">
        <v>139.98002624511719</v>
      </c>
      <c r="W3491" s="1">
        <v>48.821033477783203</v>
      </c>
      <c r="X3491" s="1">
        <v>0.34801627504786514</v>
      </c>
      <c r="Y3491" s="1">
        <v>0.2352471536854451</v>
      </c>
      <c r="Z3491" s="1">
        <v>5.8338073602176168</v>
      </c>
      <c r="AA3491" s="1">
        <v>24.076022053765321</v>
      </c>
      <c r="AB3491" s="1">
        <v>50.122285829410984</v>
      </c>
      <c r="AC3491" s="1">
        <v>18.293218613210165</v>
      </c>
      <c r="AD3491" s="1">
        <v>1.4394189897104648</v>
      </c>
      <c r="AE3491" s="1">
        <v>0.2352471536854451</v>
      </c>
      <c r="AF3491" s="1">
        <v>5.8338073602176168</v>
      </c>
      <c r="AG3491" s="1">
        <v>-19.940999099141379</v>
      </c>
      <c r="AH3491" s="1">
        <v>1.7671362340667935</v>
      </c>
      <c r="AI3491" s="1">
        <v>6.0525404514137167</v>
      </c>
      <c r="AJ3491" s="1">
        <v>1.3998003005981445</v>
      </c>
      <c r="AK3491" s="1">
        <v>0</v>
      </c>
      <c r="AL3491" s="1">
        <v>0</v>
      </c>
      <c r="AM3491" s="1">
        <v>9.3765144665304057</v>
      </c>
    </row>
    <row r="3492" spans="5:39" x14ac:dyDescent="0.2">
      <c r="E3492" s="1" t="str">
        <f t="shared" si="54"/>
        <v>-0-2---0-2</v>
      </c>
      <c r="F3492" s="1" t="s">
        <v>87</v>
      </c>
      <c r="G3492" s="1">
        <v>0</v>
      </c>
      <c r="H3492" s="1" t="s">
        <v>87</v>
      </c>
      <c r="I3492" s="1">
        <v>2</v>
      </c>
      <c r="J3492" s="1" t="s">
        <v>87</v>
      </c>
      <c r="K3492" s="1" t="s">
        <v>87</v>
      </c>
      <c r="L3492" s="1" t="s">
        <v>87</v>
      </c>
      <c r="M3492" s="1">
        <v>0</v>
      </c>
      <c r="N3492" s="1" t="s">
        <v>87</v>
      </c>
      <c r="O3492" s="1">
        <v>2</v>
      </c>
      <c r="P3492" s="1">
        <v>1038</v>
      </c>
      <c r="Q3492" s="1">
        <v>3345398</v>
      </c>
      <c r="R3492" s="1">
        <v>31447.510306431755</v>
      </c>
      <c r="S3492" s="1">
        <v>53.754531860351563</v>
      </c>
      <c r="T3492" s="1">
        <v>-279.04616089148942</v>
      </c>
      <c r="U3492" s="1">
        <v>76.750239974619163</v>
      </c>
      <c r="V3492" s="1">
        <v>164.42587280273438</v>
      </c>
      <c r="W3492" s="1">
        <v>13.625555992126465</v>
      </c>
      <c r="X3492" s="1">
        <v>4.3327932352532593E-2</v>
      </c>
      <c r="Y3492" s="1">
        <v>0.56378942057118464</v>
      </c>
      <c r="Z3492" s="1">
        <v>4.38689208279553</v>
      </c>
      <c r="AA3492" s="1">
        <v>41.504179771734186</v>
      </c>
      <c r="AB3492" s="1">
        <v>48.290218383582463</v>
      </c>
      <c r="AC3492" s="1">
        <v>5.0435553557454149</v>
      </c>
      <c r="AD3492" s="1">
        <v>0.21136498557122349</v>
      </c>
      <c r="AE3492" s="1">
        <v>0.56378942057118464</v>
      </c>
      <c r="AF3492" s="1">
        <v>4.38689208279553</v>
      </c>
      <c r="AG3492" s="1">
        <v>-3.6425490808378314E-3</v>
      </c>
      <c r="AH3492" s="1">
        <v>5.8623128721525912</v>
      </c>
      <c r="AI3492" s="1">
        <v>13.84837110504286</v>
      </c>
      <c r="AJ3492" s="1">
        <v>1.6442587375640869</v>
      </c>
      <c r="AK3492" s="1">
        <v>0</v>
      </c>
      <c r="AL3492" s="1">
        <v>0</v>
      </c>
      <c r="AM3492" s="1">
        <v>31.788558473741112</v>
      </c>
    </row>
    <row r="3493" spans="5:39" x14ac:dyDescent="0.2">
      <c r="E3493" s="1" t="str">
        <f t="shared" si="54"/>
        <v>-0-3---0-2</v>
      </c>
      <c r="F3493" s="1" t="s">
        <v>87</v>
      </c>
      <c r="G3493" s="1">
        <v>0</v>
      </c>
      <c r="H3493" s="1" t="s">
        <v>87</v>
      </c>
      <c r="I3493" s="1">
        <v>3</v>
      </c>
      <c r="J3493" s="1" t="s">
        <v>87</v>
      </c>
      <c r="K3493" s="1" t="s">
        <v>87</v>
      </c>
      <c r="L3493" s="1" t="s">
        <v>87</v>
      </c>
      <c r="M3493" s="1">
        <v>0</v>
      </c>
      <c r="N3493" s="1" t="s">
        <v>87</v>
      </c>
      <c r="O3493" s="1">
        <v>2</v>
      </c>
      <c r="P3493" s="1">
        <v>351</v>
      </c>
      <c r="Q3493" s="1">
        <v>978250</v>
      </c>
      <c r="R3493" s="1">
        <v>69490.970514881585</v>
      </c>
      <c r="S3493" s="1">
        <v>90.739051818847656</v>
      </c>
      <c r="T3493" s="1">
        <v>-418.27396085002567</v>
      </c>
      <c r="U3493" s="1">
        <v>78.301824041787356</v>
      </c>
      <c r="V3493" s="1">
        <v>182.22418212890625</v>
      </c>
      <c r="W3493" s="1">
        <v>-246.31080627441406</v>
      </c>
      <c r="X3493" s="1">
        <v>-0.35445008819047402</v>
      </c>
      <c r="Y3493" s="1">
        <v>1.9098389982110913</v>
      </c>
      <c r="Z3493" s="1">
        <v>5.2640940454893945</v>
      </c>
      <c r="AA3493" s="1">
        <v>73.258165090723224</v>
      </c>
      <c r="AB3493" s="1">
        <v>19.567901865576285</v>
      </c>
      <c r="AC3493" s="1">
        <v>0</v>
      </c>
      <c r="AD3493" s="1">
        <v>0</v>
      </c>
      <c r="AE3493" s="1">
        <v>0</v>
      </c>
      <c r="AF3493" s="1">
        <v>0</v>
      </c>
      <c r="AG3493" s="1">
        <v>0.36069357912140165</v>
      </c>
      <c r="AH3493" s="1">
        <v>11.560443688571773</v>
      </c>
      <c r="AI3493" s="1">
        <v>0</v>
      </c>
      <c r="AJ3493" s="1">
        <v>1.8222417831420898</v>
      </c>
      <c r="AK3493" s="1">
        <v>0</v>
      </c>
      <c r="AL3493" s="1">
        <v>0</v>
      </c>
      <c r="AM3493" s="1">
        <v>-100.48397926112924</v>
      </c>
    </row>
    <row r="3494" spans="5:39" x14ac:dyDescent="0.2">
      <c r="E3494" s="1" t="str">
        <f t="shared" si="54"/>
        <v>-1-1---0-2</v>
      </c>
      <c r="F3494" s="1" t="s">
        <v>87</v>
      </c>
      <c r="G3494" s="1">
        <v>1</v>
      </c>
      <c r="H3494" s="1" t="s">
        <v>87</v>
      </c>
      <c r="I3494" s="1">
        <v>1</v>
      </c>
      <c r="J3494" s="1" t="s">
        <v>87</v>
      </c>
      <c r="K3494" s="1" t="s">
        <v>87</v>
      </c>
      <c r="L3494" s="1" t="s">
        <v>87</v>
      </c>
      <c r="M3494" s="1">
        <v>0</v>
      </c>
      <c r="N3494" s="1" t="s">
        <v>87</v>
      </c>
      <c r="O3494" s="1">
        <v>2</v>
      </c>
      <c r="P3494" s="1">
        <v>439</v>
      </c>
      <c r="Q3494" s="1">
        <v>469344</v>
      </c>
      <c r="R3494" s="1">
        <v>25609.979420283271</v>
      </c>
      <c r="S3494" s="1">
        <v>17.875156402587891</v>
      </c>
      <c r="T3494" s="1">
        <v>-246.28733159372655</v>
      </c>
      <c r="U3494" s="1">
        <v>91.73325693732464</v>
      </c>
      <c r="V3494" s="1">
        <v>350.16958618164063</v>
      </c>
      <c r="W3494" s="1">
        <v>133.36128234863281</v>
      </c>
      <c r="X3494" s="1">
        <v>0.52073951392170903</v>
      </c>
      <c r="Y3494" s="1">
        <v>0.13763891729733416</v>
      </c>
      <c r="Z3494" s="1">
        <v>2.3074759664553079</v>
      </c>
      <c r="AA3494" s="1">
        <v>17.324606258948659</v>
      </c>
      <c r="AB3494" s="1">
        <v>62.311865071248384</v>
      </c>
      <c r="AC3494" s="1">
        <v>17.880062384945798</v>
      </c>
      <c r="AD3494" s="1">
        <v>3.8351401104520358E-2</v>
      </c>
      <c r="AE3494" s="1">
        <v>0.13763891729733416</v>
      </c>
      <c r="AF3494" s="1">
        <v>2.3074759664553079</v>
      </c>
      <c r="AG3494" s="1">
        <v>-96.885994423946684</v>
      </c>
      <c r="AH3494" s="1">
        <v>4.2513682892483953</v>
      </c>
      <c r="AI3494" s="1">
        <v>2.3696608916830715</v>
      </c>
      <c r="AJ3494" s="1">
        <v>3.5016958713531494</v>
      </c>
      <c r="AK3494" s="1">
        <v>0</v>
      </c>
      <c r="AL3494" s="1">
        <v>0</v>
      </c>
      <c r="AM3494" s="1">
        <v>28.010713349281168</v>
      </c>
    </row>
    <row r="3495" spans="5:39" x14ac:dyDescent="0.2">
      <c r="E3495" s="1" t="str">
        <f t="shared" si="54"/>
        <v>-1-2---0-2</v>
      </c>
      <c r="F3495" s="1" t="s">
        <v>87</v>
      </c>
      <c r="G3495" s="1">
        <v>1</v>
      </c>
      <c r="H3495" s="1" t="s">
        <v>87</v>
      </c>
      <c r="I3495" s="1">
        <v>2</v>
      </c>
      <c r="J3495" s="1" t="s">
        <v>87</v>
      </c>
      <c r="K3495" s="1" t="s">
        <v>87</v>
      </c>
      <c r="L3495" s="1" t="s">
        <v>87</v>
      </c>
      <c r="M3495" s="1">
        <v>0</v>
      </c>
      <c r="N3495" s="1" t="s">
        <v>87</v>
      </c>
      <c r="O3495" s="1">
        <v>2</v>
      </c>
      <c r="P3495" s="1">
        <v>931</v>
      </c>
      <c r="Q3495" s="1">
        <v>1275817</v>
      </c>
      <c r="R3495" s="1">
        <v>50050.73392276901</v>
      </c>
      <c r="S3495" s="1">
        <v>55.160480499267578</v>
      </c>
      <c r="T3495" s="1">
        <v>-408.9498309401838</v>
      </c>
      <c r="U3495" s="1">
        <v>101.62503145610178</v>
      </c>
      <c r="V3495" s="1">
        <v>361.54251098632813</v>
      </c>
      <c r="W3495" s="1">
        <v>129.0255126953125</v>
      </c>
      <c r="X3495" s="1">
        <v>0.25778945198766884</v>
      </c>
      <c r="Y3495" s="1">
        <v>6.4272540654341497E-3</v>
      </c>
      <c r="Z3495" s="1">
        <v>1.9987976332028807</v>
      </c>
      <c r="AA3495" s="1">
        <v>21.563202246090153</v>
      </c>
      <c r="AB3495" s="1">
        <v>70.91965383750177</v>
      </c>
      <c r="AC3495" s="1">
        <v>5.5119190291397588</v>
      </c>
      <c r="AD3495" s="1">
        <v>0</v>
      </c>
      <c r="AE3495" s="1">
        <v>6.4272540654341497E-3</v>
      </c>
      <c r="AF3495" s="1">
        <v>1.9987976332028807</v>
      </c>
      <c r="AG3495" s="1">
        <v>-5.1732978102200331</v>
      </c>
      <c r="AH3495" s="1">
        <v>11.187538338912939</v>
      </c>
      <c r="AI3495" s="1">
        <v>5.8111659317571416</v>
      </c>
      <c r="AJ3495" s="1">
        <v>3.6154253482818604</v>
      </c>
      <c r="AK3495" s="1">
        <v>0</v>
      </c>
      <c r="AL3495" s="1">
        <v>0</v>
      </c>
      <c r="AM3495" s="1">
        <v>62.982372925367891</v>
      </c>
    </row>
    <row r="3496" spans="5:39" x14ac:dyDescent="0.2">
      <c r="E3496" s="1" t="str">
        <f t="shared" si="54"/>
        <v>-1-3---0-2</v>
      </c>
      <c r="F3496" s="1" t="s">
        <v>87</v>
      </c>
      <c r="G3496" s="1">
        <v>1</v>
      </c>
      <c r="H3496" s="1" t="s">
        <v>87</v>
      </c>
      <c r="I3496" s="1">
        <v>3</v>
      </c>
      <c r="J3496" s="1" t="s">
        <v>87</v>
      </c>
      <c r="K3496" s="1" t="s">
        <v>87</v>
      </c>
      <c r="L3496" s="1" t="s">
        <v>87</v>
      </c>
      <c r="M3496" s="1">
        <v>0</v>
      </c>
      <c r="N3496" s="1" t="s">
        <v>87</v>
      </c>
      <c r="O3496" s="1">
        <v>2</v>
      </c>
      <c r="P3496" s="1">
        <v>191</v>
      </c>
      <c r="Q3496" s="1">
        <v>274359</v>
      </c>
      <c r="R3496" s="1">
        <v>89982.962238894295</v>
      </c>
      <c r="S3496" s="1">
        <v>88.758010864257813</v>
      </c>
      <c r="T3496" s="1">
        <v>-525.38961377064993</v>
      </c>
      <c r="U3496" s="1">
        <v>103.90163687869041</v>
      </c>
      <c r="V3496" s="1">
        <v>360.34100341796875</v>
      </c>
      <c r="W3496" s="1">
        <v>-126.708984375</v>
      </c>
      <c r="X3496" s="1">
        <v>-0.14081441777678133</v>
      </c>
      <c r="Y3496" s="1">
        <v>9.7317747914229175E-2</v>
      </c>
      <c r="Z3496" s="1">
        <v>2.8841773005441778</v>
      </c>
      <c r="AA3496" s="1">
        <v>60.127059801209356</v>
      </c>
      <c r="AB3496" s="1">
        <v>36.891445150332231</v>
      </c>
      <c r="AC3496" s="1">
        <v>0</v>
      </c>
      <c r="AD3496" s="1">
        <v>0</v>
      </c>
      <c r="AE3496" s="1">
        <v>0</v>
      </c>
      <c r="AF3496" s="1">
        <v>0</v>
      </c>
      <c r="AG3496" s="1">
        <v>0</v>
      </c>
      <c r="AH3496" s="1">
        <v>19.020790585876846</v>
      </c>
      <c r="AI3496" s="1">
        <v>0</v>
      </c>
      <c r="AJ3496" s="1">
        <v>3.6034102439880371</v>
      </c>
      <c r="AK3496" s="1">
        <v>0</v>
      </c>
      <c r="AL3496" s="1">
        <v>0</v>
      </c>
      <c r="AM3496" s="1">
        <v>-84.582811385736662</v>
      </c>
    </row>
    <row r="3497" spans="5:39" x14ac:dyDescent="0.2">
      <c r="E3497" s="1" t="str">
        <f t="shared" si="54"/>
        <v>-0-1---1-1</v>
      </c>
      <c r="F3497" s="1" t="s">
        <v>87</v>
      </c>
      <c r="G3497" s="1">
        <v>0</v>
      </c>
      <c r="H3497" s="1" t="s">
        <v>87</v>
      </c>
      <c r="I3497" s="1">
        <v>1</v>
      </c>
      <c r="J3497" s="1" t="s">
        <v>87</v>
      </c>
      <c r="K3497" s="1" t="s">
        <v>87</v>
      </c>
      <c r="L3497" s="1" t="s">
        <v>87</v>
      </c>
      <c r="M3497" s="1">
        <v>1</v>
      </c>
      <c r="N3497" s="1" t="s">
        <v>87</v>
      </c>
      <c r="O3497" s="1">
        <v>1</v>
      </c>
      <c r="P3497" s="1">
        <v>682</v>
      </c>
      <c r="Q3497" s="1">
        <v>2663182</v>
      </c>
      <c r="R3497" s="1">
        <v>14412.418489152793</v>
      </c>
      <c r="S3497" s="1">
        <v>14.506741523742676</v>
      </c>
      <c r="T3497" s="1">
        <v>-193.16417700878733</v>
      </c>
      <c r="U3497" s="1">
        <v>54.274477086564382</v>
      </c>
      <c r="V3497" s="1">
        <v>144.19769287109375</v>
      </c>
      <c r="W3497" s="1">
        <v>18.652664184570313</v>
      </c>
      <c r="X3497" s="1">
        <v>0.12942077832814008</v>
      </c>
      <c r="Y3497" s="1">
        <v>1.1116401357473877</v>
      </c>
      <c r="Z3497" s="1">
        <v>9.0837577003749654</v>
      </c>
      <c r="AA3497" s="1">
        <v>28.775277093341721</v>
      </c>
      <c r="AB3497" s="1">
        <v>50.528090081714282</v>
      </c>
      <c r="AC3497" s="1">
        <v>10.462484351426227</v>
      </c>
      <c r="AD3497" s="1">
        <v>3.8750637395416461E-2</v>
      </c>
      <c r="AE3497" s="1">
        <v>1.1116401357473877</v>
      </c>
      <c r="AF3497" s="1">
        <v>9.0837577003749654</v>
      </c>
      <c r="AG3497" s="1">
        <v>-4.5784147364947572</v>
      </c>
      <c r="AH3497" s="1">
        <v>1.6694169747927297</v>
      </c>
      <c r="AI3497" s="1">
        <v>10.118641791134005</v>
      </c>
      <c r="AJ3497" s="1">
        <v>1.4419769048690796</v>
      </c>
      <c r="AK3497" s="1">
        <v>0</v>
      </c>
      <c r="AL3497" s="1">
        <v>0</v>
      </c>
      <c r="AM3497" s="1">
        <v>6.1350276864791216</v>
      </c>
    </row>
    <row r="3498" spans="5:39" x14ac:dyDescent="0.2">
      <c r="E3498" s="1" t="str">
        <f t="shared" si="54"/>
        <v>-0-2---1-1</v>
      </c>
      <c r="F3498" s="1" t="s">
        <v>87</v>
      </c>
      <c r="G3498" s="1">
        <v>0</v>
      </c>
      <c r="H3498" s="1" t="s">
        <v>87</v>
      </c>
      <c r="I3498" s="1">
        <v>2</v>
      </c>
      <c r="J3498" s="1" t="s">
        <v>87</v>
      </c>
      <c r="K3498" s="1" t="s">
        <v>87</v>
      </c>
      <c r="L3498" s="1" t="s">
        <v>87</v>
      </c>
      <c r="M3498" s="1">
        <v>1</v>
      </c>
      <c r="N3498" s="1" t="s">
        <v>87</v>
      </c>
      <c r="O3498" s="1">
        <v>1</v>
      </c>
      <c r="P3498" s="1">
        <v>787</v>
      </c>
      <c r="Q3498" s="1">
        <v>2733145</v>
      </c>
      <c r="R3498" s="1">
        <v>31862.172226226481</v>
      </c>
      <c r="S3498" s="1">
        <v>55.696128845214844</v>
      </c>
      <c r="T3498" s="1">
        <v>-303.90031617389525</v>
      </c>
      <c r="U3498" s="1">
        <v>62.387652004112859</v>
      </c>
      <c r="V3498" s="1">
        <v>161.37263488769531</v>
      </c>
      <c r="W3498" s="1">
        <v>-37.362255096435547</v>
      </c>
      <c r="X3498" s="1">
        <v>-0.11726210890819874</v>
      </c>
      <c r="Y3498" s="1">
        <v>0.32760793883968836</v>
      </c>
      <c r="Z3498" s="1">
        <v>7.6866393842990401</v>
      </c>
      <c r="AA3498" s="1">
        <v>52.195474444275739</v>
      </c>
      <c r="AB3498" s="1">
        <v>37.910465782093524</v>
      </c>
      <c r="AC3498" s="1">
        <v>1.8798124504920157</v>
      </c>
      <c r="AD3498" s="1">
        <v>0</v>
      </c>
      <c r="AE3498" s="1">
        <v>0.32760793883968836</v>
      </c>
      <c r="AF3498" s="1">
        <v>7.6866393842990401</v>
      </c>
      <c r="AG3498" s="1">
        <v>4.8120202983192861E-2</v>
      </c>
      <c r="AH3498" s="1">
        <v>4.2524437259486003</v>
      </c>
      <c r="AI3498" s="1">
        <v>11.769261442029093</v>
      </c>
      <c r="AJ3498" s="1">
        <v>1.6137262582778931</v>
      </c>
      <c r="AK3498" s="1">
        <v>0</v>
      </c>
      <c r="AL3498" s="1">
        <v>0</v>
      </c>
      <c r="AM3498" s="1">
        <v>26.707953839851623</v>
      </c>
    </row>
    <row r="3499" spans="5:39" x14ac:dyDescent="0.2">
      <c r="E3499" s="1" t="str">
        <f t="shared" si="54"/>
        <v>-0-3---1-1</v>
      </c>
      <c r="F3499" s="1" t="s">
        <v>87</v>
      </c>
      <c r="G3499" s="1">
        <v>0</v>
      </c>
      <c r="H3499" s="1" t="s">
        <v>87</v>
      </c>
      <c r="I3499" s="1">
        <v>3</v>
      </c>
      <c r="J3499" s="1" t="s">
        <v>87</v>
      </c>
      <c r="K3499" s="1" t="s">
        <v>87</v>
      </c>
      <c r="L3499" s="1" t="s">
        <v>87</v>
      </c>
      <c r="M3499" s="1">
        <v>1</v>
      </c>
      <c r="N3499" s="1" t="s">
        <v>87</v>
      </c>
      <c r="O3499" s="1">
        <v>1</v>
      </c>
      <c r="P3499" s="1">
        <v>376</v>
      </c>
      <c r="Q3499" s="1">
        <v>1173226</v>
      </c>
      <c r="R3499" s="1">
        <v>70448.526179591179</v>
      </c>
      <c r="S3499" s="1">
        <v>90.70379638671875</v>
      </c>
      <c r="T3499" s="1">
        <v>-476.94132955511066</v>
      </c>
      <c r="U3499" s="1">
        <v>73.966535564351531</v>
      </c>
      <c r="V3499" s="1">
        <v>181.96366882324219</v>
      </c>
      <c r="W3499" s="1">
        <v>-306.5816650390625</v>
      </c>
      <c r="X3499" s="1">
        <v>-0.43518534973678225</v>
      </c>
      <c r="Y3499" s="1">
        <v>1.393849096423025</v>
      </c>
      <c r="Z3499" s="1">
        <v>12.105510788202785</v>
      </c>
      <c r="AA3499" s="1">
        <v>74.531675908989399</v>
      </c>
      <c r="AB3499" s="1">
        <v>11.968964206384788</v>
      </c>
      <c r="AC3499" s="1">
        <v>0</v>
      </c>
      <c r="AD3499" s="1">
        <v>0</v>
      </c>
      <c r="AE3499" s="1">
        <v>0</v>
      </c>
      <c r="AF3499" s="1">
        <v>0</v>
      </c>
      <c r="AG3499" s="1">
        <v>1.9738806624792127</v>
      </c>
      <c r="AH3499" s="1">
        <v>9.5085579859286451</v>
      </c>
      <c r="AI3499" s="1">
        <v>0</v>
      </c>
      <c r="AJ3499" s="1">
        <v>1.8196365833282471</v>
      </c>
      <c r="AK3499" s="1">
        <v>0</v>
      </c>
      <c r="AL3499" s="1">
        <v>0</v>
      </c>
      <c r="AM3499" s="1">
        <v>-97.05296162087059</v>
      </c>
    </row>
    <row r="3500" spans="5:39" x14ac:dyDescent="0.2">
      <c r="E3500" s="1" t="str">
        <f t="shared" si="54"/>
        <v>-1-1---1-1</v>
      </c>
      <c r="F3500" s="1" t="s">
        <v>87</v>
      </c>
      <c r="G3500" s="1">
        <v>1</v>
      </c>
      <c r="H3500" s="1" t="s">
        <v>87</v>
      </c>
      <c r="I3500" s="1">
        <v>1</v>
      </c>
      <c r="J3500" s="1" t="s">
        <v>87</v>
      </c>
      <c r="K3500" s="1" t="s">
        <v>87</v>
      </c>
      <c r="L3500" s="1" t="s">
        <v>87</v>
      </c>
      <c r="M3500" s="1">
        <v>1</v>
      </c>
      <c r="N3500" s="1" t="s">
        <v>87</v>
      </c>
      <c r="O3500" s="1">
        <v>1</v>
      </c>
      <c r="P3500" s="1">
        <v>428</v>
      </c>
      <c r="Q3500" s="1">
        <v>472675</v>
      </c>
      <c r="R3500" s="1">
        <v>25919.79736188224</v>
      </c>
      <c r="S3500" s="1">
        <v>17.212310791015625</v>
      </c>
      <c r="T3500" s="1">
        <v>-265.31052437677943</v>
      </c>
      <c r="U3500" s="1">
        <v>89.283264485974442</v>
      </c>
      <c r="V3500" s="1">
        <v>356.20648193359375</v>
      </c>
      <c r="W3500" s="1">
        <v>142.93110656738281</v>
      </c>
      <c r="X3500" s="1">
        <v>0.55143604933261514</v>
      </c>
      <c r="Y3500" s="1">
        <v>0</v>
      </c>
      <c r="Z3500" s="1">
        <v>1.1566086634579786</v>
      </c>
      <c r="AA3500" s="1">
        <v>13.717036018405881</v>
      </c>
      <c r="AB3500" s="1">
        <v>68.313323107843658</v>
      </c>
      <c r="AC3500" s="1">
        <v>16.496958798328663</v>
      </c>
      <c r="AD3500" s="1">
        <v>0.31607341196382294</v>
      </c>
      <c r="AE3500" s="1">
        <v>0</v>
      </c>
      <c r="AF3500" s="1">
        <v>1.1566086634579786</v>
      </c>
      <c r="AG3500" s="1">
        <v>-72.865630424472656</v>
      </c>
      <c r="AH3500" s="1">
        <v>2.8821601049090613</v>
      </c>
      <c r="AI3500" s="1">
        <v>0.73688755922854965</v>
      </c>
      <c r="AJ3500" s="1">
        <v>3.5620648860931396</v>
      </c>
      <c r="AK3500" s="1">
        <v>0</v>
      </c>
      <c r="AL3500" s="1">
        <v>0</v>
      </c>
      <c r="AM3500" s="1">
        <v>31.998462424955182</v>
      </c>
    </row>
    <row r="3501" spans="5:39" x14ac:dyDescent="0.2">
      <c r="E3501" s="1" t="str">
        <f t="shared" si="54"/>
        <v>-1-2---1-1</v>
      </c>
      <c r="F3501" s="1" t="s">
        <v>87</v>
      </c>
      <c r="G3501" s="1">
        <v>1</v>
      </c>
      <c r="H3501" s="1" t="s">
        <v>87</v>
      </c>
      <c r="I3501" s="1">
        <v>2</v>
      </c>
      <c r="J3501" s="1" t="s">
        <v>87</v>
      </c>
      <c r="K3501" s="1" t="s">
        <v>87</v>
      </c>
      <c r="L3501" s="1" t="s">
        <v>87</v>
      </c>
      <c r="M3501" s="1">
        <v>1</v>
      </c>
      <c r="N3501" s="1" t="s">
        <v>87</v>
      </c>
      <c r="O3501" s="1">
        <v>1</v>
      </c>
      <c r="P3501" s="1">
        <v>639</v>
      </c>
      <c r="Q3501" s="1">
        <v>837647</v>
      </c>
      <c r="R3501" s="1">
        <v>48608.553048346053</v>
      </c>
      <c r="S3501" s="1">
        <v>54.637134552001953</v>
      </c>
      <c r="T3501" s="1">
        <v>-430.28818055241288</v>
      </c>
      <c r="U3501" s="1">
        <v>87.035450717582407</v>
      </c>
      <c r="V3501" s="1">
        <v>352.7674560546875</v>
      </c>
      <c r="W3501" s="1">
        <v>69.697479248046875</v>
      </c>
      <c r="X3501" s="1">
        <v>0.1433852169570359</v>
      </c>
      <c r="Y3501" s="1">
        <v>0</v>
      </c>
      <c r="Z3501" s="1">
        <v>2.5502389431347572</v>
      </c>
      <c r="AA3501" s="1">
        <v>29.292530146947342</v>
      </c>
      <c r="AB3501" s="1">
        <v>63.893501677914443</v>
      </c>
      <c r="AC3501" s="1">
        <v>4.2637292320034579</v>
      </c>
      <c r="AD3501" s="1">
        <v>0</v>
      </c>
      <c r="AE3501" s="1">
        <v>0</v>
      </c>
      <c r="AF3501" s="1">
        <v>2.5502389431347572</v>
      </c>
      <c r="AG3501" s="1">
        <v>-8.058914795952191</v>
      </c>
      <c r="AH3501" s="1">
        <v>8.310625147266741</v>
      </c>
      <c r="AI3501" s="1">
        <v>9.5493128528159534</v>
      </c>
      <c r="AJ3501" s="1">
        <v>3.5276744365692139</v>
      </c>
      <c r="AK3501" s="1">
        <v>0</v>
      </c>
      <c r="AL3501" s="1">
        <v>0</v>
      </c>
      <c r="AM3501" s="1">
        <v>50.381734714658002</v>
      </c>
    </row>
    <row r="3502" spans="5:39" x14ac:dyDescent="0.2">
      <c r="E3502" s="1" t="str">
        <f t="shared" si="54"/>
        <v>-1-3---1-1</v>
      </c>
      <c r="F3502" s="1" t="s">
        <v>87</v>
      </c>
      <c r="G3502" s="1">
        <v>1</v>
      </c>
      <c r="H3502" s="1" t="s">
        <v>87</v>
      </c>
      <c r="I3502" s="1">
        <v>3</v>
      </c>
      <c r="J3502" s="1" t="s">
        <v>87</v>
      </c>
      <c r="K3502" s="1" t="s">
        <v>87</v>
      </c>
      <c r="L3502" s="1" t="s">
        <v>87</v>
      </c>
      <c r="M3502" s="1">
        <v>1</v>
      </c>
      <c r="N3502" s="1" t="s">
        <v>87</v>
      </c>
      <c r="O3502" s="1">
        <v>1</v>
      </c>
      <c r="P3502" s="1">
        <v>164</v>
      </c>
      <c r="Q3502" s="1">
        <v>313015</v>
      </c>
      <c r="R3502" s="1">
        <v>92431.352011180526</v>
      </c>
      <c r="S3502" s="1">
        <v>89.652923583984375</v>
      </c>
      <c r="T3502" s="1">
        <v>-535.69961658143995</v>
      </c>
      <c r="U3502" s="1">
        <v>93.554644543135439</v>
      </c>
      <c r="V3502" s="1">
        <v>346.18182373046875</v>
      </c>
      <c r="W3502" s="1">
        <v>-163.47567749023438</v>
      </c>
      <c r="X3502" s="1">
        <v>-0.17686171838150794</v>
      </c>
      <c r="Y3502" s="1">
        <v>0.25462038560452377</v>
      </c>
      <c r="Z3502" s="1">
        <v>1.7551874510806191</v>
      </c>
      <c r="AA3502" s="1">
        <v>63.785761065763623</v>
      </c>
      <c r="AB3502" s="1">
        <v>34.204431097551236</v>
      </c>
      <c r="AC3502" s="1">
        <v>0</v>
      </c>
      <c r="AD3502" s="1">
        <v>0</v>
      </c>
      <c r="AE3502" s="1">
        <v>0</v>
      </c>
      <c r="AF3502" s="1">
        <v>0</v>
      </c>
      <c r="AG3502" s="1">
        <v>0</v>
      </c>
      <c r="AH3502" s="1">
        <v>15.602461277067347</v>
      </c>
      <c r="AI3502" s="1">
        <v>0</v>
      </c>
      <c r="AJ3502" s="1">
        <v>3.4618182182312012</v>
      </c>
      <c r="AK3502" s="1">
        <v>0</v>
      </c>
      <c r="AL3502" s="1">
        <v>0</v>
      </c>
      <c r="AM3502" s="1">
        <v>-83.11498001900199</v>
      </c>
    </row>
    <row r="3503" spans="5:39" x14ac:dyDescent="0.2">
      <c r="E3503" s="1" t="str">
        <f t="shared" si="54"/>
        <v>-0-1---1-2</v>
      </c>
      <c r="F3503" s="1" t="s">
        <v>87</v>
      </c>
      <c r="G3503" s="1">
        <v>0</v>
      </c>
      <c r="H3503" s="1" t="s">
        <v>87</v>
      </c>
      <c r="I3503" s="1">
        <v>1</v>
      </c>
      <c r="J3503" s="1" t="s">
        <v>87</v>
      </c>
      <c r="K3503" s="1" t="s">
        <v>87</v>
      </c>
      <c r="L3503" s="1" t="s">
        <v>87</v>
      </c>
      <c r="M3503" s="1">
        <v>1</v>
      </c>
      <c r="N3503" s="1" t="s">
        <v>87</v>
      </c>
      <c r="O3503" s="1">
        <v>2</v>
      </c>
      <c r="P3503" s="1">
        <v>1434</v>
      </c>
      <c r="Q3503" s="1">
        <v>5607042</v>
      </c>
      <c r="R3503" s="1">
        <v>13920.263150140025</v>
      </c>
      <c r="S3503" s="1">
        <v>14.23361873626709</v>
      </c>
      <c r="T3503" s="1">
        <v>-127.75146170039443</v>
      </c>
      <c r="U3503" s="1">
        <v>62.03565727970328</v>
      </c>
      <c r="V3503" s="1">
        <v>139.49217224121094</v>
      </c>
      <c r="W3503" s="1">
        <v>65.762138366699219</v>
      </c>
      <c r="X3503" s="1">
        <v>0.47242022408202616</v>
      </c>
      <c r="Y3503" s="1">
        <v>0.50552501657736826</v>
      </c>
      <c r="Z3503" s="1">
        <v>5.5100175814627397</v>
      </c>
      <c r="AA3503" s="1">
        <v>18.705638374030372</v>
      </c>
      <c r="AB3503" s="1">
        <v>52.057626819988144</v>
      </c>
      <c r="AC3503" s="1">
        <v>22.062042695596002</v>
      </c>
      <c r="AD3503" s="1">
        <v>1.1591495123453686</v>
      </c>
      <c r="AE3503" s="1">
        <v>0.50552501657736826</v>
      </c>
      <c r="AF3503" s="1">
        <v>5.5100175814627397</v>
      </c>
      <c r="AG3503" s="1">
        <v>-18.544494343387825</v>
      </c>
      <c r="AH3503" s="1">
        <v>1.3941509722135115</v>
      </c>
      <c r="AI3503" s="1">
        <v>4.5089917621972706</v>
      </c>
      <c r="AJ3503" s="1">
        <v>1.3949217796325684</v>
      </c>
      <c r="AK3503" s="1">
        <v>0</v>
      </c>
      <c r="AL3503" s="1">
        <v>0</v>
      </c>
      <c r="AM3503" s="1">
        <v>4.6271158451113283</v>
      </c>
    </row>
    <row r="3504" spans="5:39" x14ac:dyDescent="0.2">
      <c r="E3504" s="1" t="str">
        <f t="shared" si="54"/>
        <v>-0-2---1-2</v>
      </c>
      <c r="F3504" s="1" t="s">
        <v>87</v>
      </c>
      <c r="G3504" s="1">
        <v>0</v>
      </c>
      <c r="H3504" s="1" t="s">
        <v>87</v>
      </c>
      <c r="I3504" s="1">
        <v>2</v>
      </c>
      <c r="J3504" s="1" t="s">
        <v>87</v>
      </c>
      <c r="K3504" s="1" t="s">
        <v>87</v>
      </c>
      <c r="L3504" s="1" t="s">
        <v>87</v>
      </c>
      <c r="M3504" s="1">
        <v>1</v>
      </c>
      <c r="N3504" s="1" t="s">
        <v>87</v>
      </c>
      <c r="O3504" s="1">
        <v>2</v>
      </c>
      <c r="P3504" s="1">
        <v>2025</v>
      </c>
      <c r="Q3504" s="1">
        <v>7089647</v>
      </c>
      <c r="R3504" s="1">
        <v>31204.16562463465</v>
      </c>
      <c r="S3504" s="1">
        <v>54.515232086181641</v>
      </c>
      <c r="T3504" s="1">
        <v>-240.95358552636785</v>
      </c>
      <c r="U3504" s="1">
        <v>71.193034594967614</v>
      </c>
      <c r="V3504" s="1">
        <v>160.24873352050781</v>
      </c>
      <c r="W3504" s="1">
        <v>27.194675445556641</v>
      </c>
      <c r="X3504" s="1">
        <v>8.7150785483869342E-2</v>
      </c>
      <c r="Y3504" s="1">
        <v>0.22879841549233693</v>
      </c>
      <c r="Z3504" s="1">
        <v>5.7824740780464809</v>
      </c>
      <c r="AA3504" s="1">
        <v>37.943793252329769</v>
      </c>
      <c r="AB3504" s="1">
        <v>50.526323807095054</v>
      </c>
      <c r="AC3504" s="1">
        <v>5.5186104470363615</v>
      </c>
      <c r="AD3504" s="1">
        <v>0</v>
      </c>
      <c r="AE3504" s="1">
        <v>0.22879841549233693</v>
      </c>
      <c r="AF3504" s="1">
        <v>5.7824740780464809</v>
      </c>
      <c r="AG3504" s="1">
        <v>-1.0299160289544522</v>
      </c>
      <c r="AH3504" s="1">
        <v>3.9090700735916313</v>
      </c>
      <c r="AI3504" s="1">
        <v>8.9459120156806105</v>
      </c>
      <c r="AJ3504" s="1">
        <v>1.6024874448776245</v>
      </c>
      <c r="AK3504" s="1">
        <v>0</v>
      </c>
      <c r="AL3504" s="1">
        <v>0</v>
      </c>
      <c r="AM3504" s="1">
        <v>24.881419406493812</v>
      </c>
    </row>
    <row r="3505" spans="5:39" x14ac:dyDescent="0.2">
      <c r="E3505" s="1" t="str">
        <f t="shared" si="54"/>
        <v>-0-3---1-2</v>
      </c>
      <c r="F3505" s="1" t="s">
        <v>87</v>
      </c>
      <c r="G3505" s="1">
        <v>0</v>
      </c>
      <c r="H3505" s="1" t="s">
        <v>87</v>
      </c>
      <c r="I3505" s="1">
        <v>3</v>
      </c>
      <c r="J3505" s="1" t="s">
        <v>87</v>
      </c>
      <c r="K3505" s="1" t="s">
        <v>87</v>
      </c>
      <c r="L3505" s="1" t="s">
        <v>87</v>
      </c>
      <c r="M3505" s="1">
        <v>1</v>
      </c>
      <c r="N3505" s="1" t="s">
        <v>87</v>
      </c>
      <c r="O3505" s="1">
        <v>2</v>
      </c>
      <c r="P3505" s="1">
        <v>1008</v>
      </c>
      <c r="Q3505" s="1">
        <v>3238288</v>
      </c>
      <c r="R3505" s="1">
        <v>72147.242092103639</v>
      </c>
      <c r="S3505" s="1">
        <v>90.772598266601563</v>
      </c>
      <c r="T3505" s="1">
        <v>-365.23936932407412</v>
      </c>
      <c r="U3505" s="1">
        <v>79.949089992992157</v>
      </c>
      <c r="V3505" s="1">
        <v>177.66448974609375</v>
      </c>
      <c r="W3505" s="1">
        <v>-182.84629821777344</v>
      </c>
      <c r="X3505" s="1">
        <v>-0.25343491021368586</v>
      </c>
      <c r="Y3505" s="1">
        <v>0.72933599482195532</v>
      </c>
      <c r="Z3505" s="1">
        <v>5.2428011344265864</v>
      </c>
      <c r="AA3505" s="1">
        <v>65.090473731799023</v>
      </c>
      <c r="AB3505" s="1">
        <v>28.511855647181473</v>
      </c>
      <c r="AC3505" s="1">
        <v>0.4255334917709605</v>
      </c>
      <c r="AD3505" s="1">
        <v>0</v>
      </c>
      <c r="AE3505" s="1">
        <v>0</v>
      </c>
      <c r="AF3505" s="1">
        <v>0</v>
      </c>
      <c r="AG3505" s="1">
        <v>-0.82911622895874648</v>
      </c>
      <c r="AH3505" s="1">
        <v>9.0128375502962843</v>
      </c>
      <c r="AI3505" s="1">
        <v>0</v>
      </c>
      <c r="AJ3505" s="1">
        <v>1.7766449451446533</v>
      </c>
      <c r="AK3505" s="1">
        <v>0</v>
      </c>
      <c r="AL3505" s="1">
        <v>0</v>
      </c>
      <c r="AM3505" s="1">
        <v>-83.404231658853462</v>
      </c>
    </row>
    <row r="3506" spans="5:39" x14ac:dyDescent="0.2">
      <c r="E3506" s="1" t="str">
        <f t="shared" si="54"/>
        <v>-1-1---1-2</v>
      </c>
      <c r="F3506" s="1" t="s">
        <v>87</v>
      </c>
      <c r="G3506" s="1">
        <v>1</v>
      </c>
      <c r="H3506" s="1" t="s">
        <v>87</v>
      </c>
      <c r="I3506" s="1">
        <v>1</v>
      </c>
      <c r="J3506" s="1" t="s">
        <v>87</v>
      </c>
      <c r="K3506" s="1" t="s">
        <v>87</v>
      </c>
      <c r="L3506" s="1" t="s">
        <v>87</v>
      </c>
      <c r="M3506" s="1">
        <v>1</v>
      </c>
      <c r="N3506" s="1" t="s">
        <v>87</v>
      </c>
      <c r="O3506" s="1">
        <v>2</v>
      </c>
      <c r="P3506" s="1">
        <v>859</v>
      </c>
      <c r="Q3506" s="1">
        <v>964656</v>
      </c>
      <c r="R3506" s="1">
        <v>25876.014944067749</v>
      </c>
      <c r="S3506" s="1">
        <v>17.92498779296875</v>
      </c>
      <c r="T3506" s="1">
        <v>-189.48721737122548</v>
      </c>
      <c r="U3506" s="1">
        <v>89.842152731350424</v>
      </c>
      <c r="V3506" s="1">
        <v>352.23281860351563</v>
      </c>
      <c r="W3506" s="1">
        <v>178.47468566894531</v>
      </c>
      <c r="X3506" s="1">
        <v>0.68973018470860725</v>
      </c>
      <c r="Y3506" s="1">
        <v>0.13051284603008739</v>
      </c>
      <c r="Z3506" s="1">
        <v>0.84061053888640092</v>
      </c>
      <c r="AA3506" s="1">
        <v>11.36964886964887</v>
      </c>
      <c r="AB3506" s="1">
        <v>60.918088935330317</v>
      </c>
      <c r="AC3506" s="1">
        <v>26.337886251679354</v>
      </c>
      <c r="AD3506" s="1">
        <v>0.40325255842497221</v>
      </c>
      <c r="AE3506" s="1">
        <v>0.13051284603008739</v>
      </c>
      <c r="AF3506" s="1">
        <v>0.84061053888640092</v>
      </c>
      <c r="AG3506" s="1">
        <v>-109.91169816198379</v>
      </c>
      <c r="AH3506" s="1">
        <v>3.7523296709920051</v>
      </c>
      <c r="AI3506" s="1">
        <v>1.4966789080623732</v>
      </c>
      <c r="AJ3506" s="1">
        <v>3.5223281383514404</v>
      </c>
      <c r="AK3506" s="1">
        <v>0</v>
      </c>
      <c r="AL3506" s="1">
        <v>0</v>
      </c>
      <c r="AM3506" s="1">
        <v>30.54963246799808</v>
      </c>
    </row>
    <row r="3507" spans="5:39" x14ac:dyDescent="0.2">
      <c r="E3507" s="1" t="str">
        <f t="shared" si="54"/>
        <v>-1-2---1-2</v>
      </c>
      <c r="F3507" s="1" t="s">
        <v>87</v>
      </c>
      <c r="G3507" s="1">
        <v>1</v>
      </c>
      <c r="H3507" s="1" t="s">
        <v>87</v>
      </c>
      <c r="I3507" s="1">
        <v>2</v>
      </c>
      <c r="J3507" s="1" t="s">
        <v>87</v>
      </c>
      <c r="K3507" s="1" t="s">
        <v>87</v>
      </c>
      <c r="L3507" s="1" t="s">
        <v>87</v>
      </c>
      <c r="M3507" s="1">
        <v>1</v>
      </c>
      <c r="N3507" s="1" t="s">
        <v>87</v>
      </c>
      <c r="O3507" s="1">
        <v>2</v>
      </c>
      <c r="P3507" s="1">
        <v>1582</v>
      </c>
      <c r="Q3507" s="1">
        <v>2251100</v>
      </c>
      <c r="R3507" s="1">
        <v>51705.297999237431</v>
      </c>
      <c r="S3507" s="1">
        <v>57.244331359863281</v>
      </c>
      <c r="T3507" s="1">
        <v>-351.09471368591028</v>
      </c>
      <c r="U3507" s="1">
        <v>95.979515211066911</v>
      </c>
      <c r="V3507" s="1">
        <v>362.88131713867188</v>
      </c>
      <c r="W3507" s="1">
        <v>168.06182861328125</v>
      </c>
      <c r="X3507" s="1">
        <v>0.32503792670484155</v>
      </c>
      <c r="Y3507" s="1">
        <v>0.28412775976189419</v>
      </c>
      <c r="Z3507" s="1">
        <v>0.38967615832259783</v>
      </c>
      <c r="AA3507" s="1">
        <v>17.245169028474969</v>
      </c>
      <c r="AB3507" s="1">
        <v>74.980409577539874</v>
      </c>
      <c r="AC3507" s="1">
        <v>7.1006174759006706</v>
      </c>
      <c r="AD3507" s="1">
        <v>0</v>
      </c>
      <c r="AE3507" s="1">
        <v>0.28412775976189419</v>
      </c>
      <c r="AF3507" s="1">
        <v>0.38967615832259783</v>
      </c>
      <c r="AG3507" s="1">
        <v>-6.0377318133228695</v>
      </c>
      <c r="AH3507" s="1">
        <v>8.6278634121077911</v>
      </c>
      <c r="AI3507" s="1">
        <v>8.6862265494578086</v>
      </c>
      <c r="AJ3507" s="1">
        <v>3.6288130283355713</v>
      </c>
      <c r="AK3507" s="1">
        <v>0</v>
      </c>
      <c r="AL3507" s="1">
        <v>0</v>
      </c>
      <c r="AM3507" s="1">
        <v>49.019368963565285</v>
      </c>
    </row>
    <row r="3508" spans="5:39" x14ac:dyDescent="0.2">
      <c r="E3508" s="1" t="str">
        <f t="shared" si="54"/>
        <v>-1-3---1-2</v>
      </c>
      <c r="F3508" s="1" t="s">
        <v>87</v>
      </c>
      <c r="G3508" s="1">
        <v>1</v>
      </c>
      <c r="H3508" s="1" t="s">
        <v>87</v>
      </c>
      <c r="I3508" s="1">
        <v>3</v>
      </c>
      <c r="J3508" s="1" t="s">
        <v>87</v>
      </c>
      <c r="K3508" s="1" t="s">
        <v>87</v>
      </c>
      <c r="L3508" s="1" t="s">
        <v>87</v>
      </c>
      <c r="M3508" s="1">
        <v>1</v>
      </c>
      <c r="N3508" s="1" t="s">
        <v>87</v>
      </c>
      <c r="O3508" s="1">
        <v>2</v>
      </c>
      <c r="P3508" s="1">
        <v>576</v>
      </c>
      <c r="Q3508" s="1">
        <v>969852</v>
      </c>
      <c r="R3508" s="1">
        <v>97851.172520561056</v>
      </c>
      <c r="S3508" s="1">
        <v>90.628883361816406</v>
      </c>
      <c r="T3508" s="1">
        <v>-441.3895524210908</v>
      </c>
      <c r="U3508" s="1">
        <v>91.706769942884847</v>
      </c>
      <c r="V3508" s="1">
        <v>356.19094848632813</v>
      </c>
      <c r="W3508" s="1">
        <v>-127.64405059814453</v>
      </c>
      <c r="X3508" s="1">
        <v>-0.13044713446977166</v>
      </c>
      <c r="Y3508" s="1">
        <v>0.18188342138800559</v>
      </c>
      <c r="Z3508" s="1">
        <v>2.4635717614646357</v>
      </c>
      <c r="AA3508" s="1">
        <v>51.56178468467354</v>
      </c>
      <c r="AB3508" s="1">
        <v>45.792760132473816</v>
      </c>
      <c r="AC3508" s="1">
        <v>0</v>
      </c>
      <c r="AD3508" s="1">
        <v>0</v>
      </c>
      <c r="AE3508" s="1">
        <v>0</v>
      </c>
      <c r="AF3508" s="1">
        <v>0</v>
      </c>
      <c r="AG3508" s="1">
        <v>-0.23167952848829768</v>
      </c>
      <c r="AH3508" s="1">
        <v>14.871498851331111</v>
      </c>
      <c r="AI3508" s="1">
        <v>0</v>
      </c>
      <c r="AJ3508" s="1">
        <v>3.5619094371795654</v>
      </c>
      <c r="AK3508" s="1">
        <v>0</v>
      </c>
      <c r="AL3508" s="1">
        <v>0</v>
      </c>
      <c r="AM3508" s="1">
        <v>-148.79202810087128</v>
      </c>
    </row>
    <row r="3509" spans="5:39" x14ac:dyDescent="0.2">
      <c r="E3509" s="1" t="str">
        <f t="shared" si="54"/>
        <v>----00-0-1</v>
      </c>
      <c r="F3509" s="1" t="s">
        <v>87</v>
      </c>
      <c r="G3509" s="1" t="s">
        <v>87</v>
      </c>
      <c r="H3509" s="1" t="s">
        <v>87</v>
      </c>
      <c r="I3509" s="1" t="s">
        <v>87</v>
      </c>
      <c r="J3509" s="1">
        <v>0</v>
      </c>
      <c r="K3509" s="1">
        <v>0</v>
      </c>
      <c r="L3509" s="1" t="s">
        <v>87</v>
      </c>
      <c r="M3509" s="1">
        <v>0</v>
      </c>
      <c r="N3509" s="1" t="s">
        <v>87</v>
      </c>
      <c r="O3509" s="1">
        <v>1</v>
      </c>
      <c r="P3509" s="1">
        <v>254</v>
      </c>
      <c r="Q3509" s="1">
        <v>778911</v>
      </c>
      <c r="R3509" s="1">
        <v>16558.668797494538</v>
      </c>
      <c r="S3509" s="1">
        <v>24.720123291015625</v>
      </c>
      <c r="T3509" s="1">
        <v>-127.81948144496479</v>
      </c>
      <c r="U3509" s="1">
        <v>49.717744310582511</v>
      </c>
      <c r="V3509" s="1">
        <v>129.35238647460938</v>
      </c>
      <c r="W3509" s="1">
        <v>45.884681701660156</v>
      </c>
      <c r="X3509" s="1">
        <v>0.27710368667197988</v>
      </c>
      <c r="Y3509" s="1">
        <v>0.2245442675735739</v>
      </c>
      <c r="Z3509" s="1">
        <v>4.6539335045980863</v>
      </c>
      <c r="AA3509" s="1">
        <v>24.01493880558883</v>
      </c>
      <c r="AB3509" s="1">
        <v>59.836361278759711</v>
      </c>
      <c r="AC3509" s="1">
        <v>11.270222143479806</v>
      </c>
      <c r="AD3509" s="1">
        <v>0</v>
      </c>
      <c r="AE3509" s="1">
        <v>0.2245442675735739</v>
      </c>
      <c r="AF3509" s="1">
        <v>4.6539335045980863</v>
      </c>
      <c r="AG3509" s="1">
        <v>-11.646269310326286</v>
      </c>
      <c r="AH3509" s="1">
        <v>2.9564353308657858E-2</v>
      </c>
      <c r="AI3509" s="1">
        <v>3.5073279488357163</v>
      </c>
      <c r="AJ3509" s="1">
        <v>1.293523907661438</v>
      </c>
      <c r="AK3509" s="1">
        <v>0</v>
      </c>
      <c r="AL3509" s="1">
        <v>0</v>
      </c>
      <c r="AM3509" s="1">
        <v>2.7434059533299684</v>
      </c>
    </row>
    <row r="3510" spans="5:39" x14ac:dyDescent="0.2">
      <c r="E3510" s="1" t="str">
        <f t="shared" si="54"/>
        <v>----01-0-1</v>
      </c>
      <c r="F3510" s="1" t="s">
        <v>87</v>
      </c>
      <c r="G3510" s="1" t="s">
        <v>87</v>
      </c>
      <c r="H3510" s="1" t="s">
        <v>87</v>
      </c>
      <c r="I3510" s="1" t="s">
        <v>87</v>
      </c>
      <c r="J3510" s="1">
        <v>0</v>
      </c>
      <c r="K3510" s="1">
        <v>1</v>
      </c>
      <c r="L3510" s="1" t="s">
        <v>87</v>
      </c>
      <c r="M3510" s="1">
        <v>0</v>
      </c>
      <c r="N3510" s="1" t="s">
        <v>87</v>
      </c>
      <c r="O3510" s="1">
        <v>1</v>
      </c>
      <c r="P3510" s="1">
        <v>14</v>
      </c>
      <c r="Q3510" s="1">
        <v>53865</v>
      </c>
      <c r="R3510" s="1">
        <v>28642.60028233406</v>
      </c>
      <c r="S3510" s="1">
        <v>45.775012969970703</v>
      </c>
      <c r="T3510" s="1">
        <v>-131.20433372577423</v>
      </c>
      <c r="U3510" s="1">
        <v>54.342293127512853</v>
      </c>
      <c r="V3510" s="1">
        <v>182.55267333984375</v>
      </c>
      <c r="W3510" s="1">
        <v>215.55616760253906</v>
      </c>
      <c r="X3510" s="1">
        <v>0.75257192251322225</v>
      </c>
      <c r="Y3510" s="1">
        <v>0</v>
      </c>
      <c r="Z3510" s="1">
        <v>0</v>
      </c>
      <c r="AA3510" s="1">
        <v>0</v>
      </c>
      <c r="AB3510" s="1">
        <v>70.481759955444161</v>
      </c>
      <c r="AC3510" s="1">
        <v>29.518240044555832</v>
      </c>
      <c r="AD3510" s="1">
        <v>0</v>
      </c>
      <c r="AE3510" s="1">
        <v>0</v>
      </c>
      <c r="AF3510" s="1">
        <v>0</v>
      </c>
      <c r="AG3510" s="1">
        <v>5.0033445275575907</v>
      </c>
      <c r="AH3510" s="1">
        <v>0</v>
      </c>
      <c r="AI3510" s="1">
        <v>0</v>
      </c>
      <c r="AJ3510" s="1">
        <v>1.8255268335342407</v>
      </c>
      <c r="AK3510" s="1">
        <v>1</v>
      </c>
      <c r="AL3510" s="1">
        <v>0</v>
      </c>
      <c r="AM3510" s="1">
        <v>104.86218063675994</v>
      </c>
    </row>
    <row r="3511" spans="5:39" x14ac:dyDescent="0.2">
      <c r="E3511" s="1" t="str">
        <f t="shared" si="54"/>
        <v>----10-0-1</v>
      </c>
      <c r="F3511" s="1" t="s">
        <v>87</v>
      </c>
      <c r="G3511" s="1" t="s">
        <v>87</v>
      </c>
      <c r="H3511" s="1" t="s">
        <v>87</v>
      </c>
      <c r="I3511" s="1" t="s">
        <v>87</v>
      </c>
      <c r="J3511" s="1">
        <v>1</v>
      </c>
      <c r="K3511" s="1">
        <v>0</v>
      </c>
      <c r="L3511" s="1" t="s">
        <v>87</v>
      </c>
      <c r="M3511" s="1">
        <v>0</v>
      </c>
      <c r="N3511" s="1" t="s">
        <v>87</v>
      </c>
      <c r="O3511" s="1">
        <v>1</v>
      </c>
      <c r="P3511" s="1">
        <v>1007</v>
      </c>
      <c r="Q3511" s="1">
        <v>2434242</v>
      </c>
      <c r="R3511" s="1">
        <v>33184.246418302086</v>
      </c>
      <c r="S3511" s="1">
        <v>44.829376220703125</v>
      </c>
      <c r="T3511" s="1">
        <v>-368.24422231973756</v>
      </c>
      <c r="U3511" s="1">
        <v>71.892712579986735</v>
      </c>
      <c r="V3511" s="1">
        <v>201.00355529785156</v>
      </c>
      <c r="W3511" s="1">
        <v>-58.075855255126953</v>
      </c>
      <c r="X3511" s="1">
        <v>-0.17501031821863647</v>
      </c>
      <c r="Y3511" s="1">
        <v>0.19542017597264363</v>
      </c>
      <c r="Z3511" s="1">
        <v>14.375070350441741</v>
      </c>
      <c r="AA3511" s="1">
        <v>51.454949836540486</v>
      </c>
      <c r="AB3511" s="1">
        <v>31.165225150169952</v>
      </c>
      <c r="AC3511" s="1">
        <v>2.8093344868751751</v>
      </c>
      <c r="AD3511" s="1">
        <v>0</v>
      </c>
      <c r="AE3511" s="1">
        <v>0.19542017597264363</v>
      </c>
      <c r="AF3511" s="1">
        <v>13.135916642634546</v>
      </c>
      <c r="AG3511" s="1">
        <v>-2.4319921304832519</v>
      </c>
      <c r="AH3511" s="1">
        <v>7.026647809096314</v>
      </c>
      <c r="AI3511" s="1">
        <v>10.165745969020843</v>
      </c>
      <c r="AJ3511" s="1">
        <v>2.010035514831543</v>
      </c>
      <c r="AK3511" s="1">
        <v>0</v>
      </c>
      <c r="AL3511" s="1">
        <v>0</v>
      </c>
      <c r="AM3511" s="1">
        <v>22.511694415033578</v>
      </c>
    </row>
    <row r="3512" spans="5:39" x14ac:dyDescent="0.2">
      <c r="E3512" s="1" t="str">
        <f t="shared" si="54"/>
        <v>----11-0-1</v>
      </c>
      <c r="F3512" s="1" t="s">
        <v>87</v>
      </c>
      <c r="G3512" s="1" t="s">
        <v>87</v>
      </c>
      <c r="H3512" s="1" t="s">
        <v>87</v>
      </c>
      <c r="I3512" s="1" t="s">
        <v>87</v>
      </c>
      <c r="J3512" s="1">
        <v>1</v>
      </c>
      <c r="K3512" s="1">
        <v>1</v>
      </c>
      <c r="L3512" s="1" t="s">
        <v>87</v>
      </c>
      <c r="M3512" s="1">
        <v>0</v>
      </c>
      <c r="N3512" s="1" t="s">
        <v>87</v>
      </c>
      <c r="O3512" s="1">
        <v>1</v>
      </c>
      <c r="P3512" s="1">
        <v>296</v>
      </c>
      <c r="Q3512" s="1">
        <v>525634</v>
      </c>
      <c r="R3512" s="1">
        <v>53549.929746733033</v>
      </c>
      <c r="S3512" s="1">
        <v>68.540969848632813</v>
      </c>
      <c r="T3512" s="1">
        <v>-487.51924576232307</v>
      </c>
      <c r="U3512" s="1">
        <v>80.424072601296956</v>
      </c>
      <c r="V3512" s="1">
        <v>243.85028076171875</v>
      </c>
      <c r="W3512" s="1">
        <v>-171.89079284667969</v>
      </c>
      <c r="X3512" s="1">
        <v>-0.32099163091276767</v>
      </c>
      <c r="Y3512" s="1">
        <v>1.2765536475950947</v>
      </c>
      <c r="Z3512" s="1">
        <v>15.52772461446558</v>
      </c>
      <c r="AA3512" s="1">
        <v>50.131079800773925</v>
      </c>
      <c r="AB3512" s="1">
        <v>30.070923874787397</v>
      </c>
      <c r="AC3512" s="1">
        <v>2.9937180623780044</v>
      </c>
      <c r="AD3512" s="1">
        <v>0</v>
      </c>
      <c r="AE3512" s="1">
        <v>0.41264453973677501</v>
      </c>
      <c r="AF3512" s="1">
        <v>11.512192894675763</v>
      </c>
      <c r="AG3512" s="1">
        <v>-2.6640270262721533</v>
      </c>
      <c r="AH3512" s="1">
        <v>9.5264149388468411</v>
      </c>
      <c r="AI3512" s="1">
        <v>21.632424521658887</v>
      </c>
      <c r="AJ3512" s="1">
        <v>2.4385027885437012</v>
      </c>
      <c r="AK3512" s="1">
        <v>0</v>
      </c>
      <c r="AL3512" s="1">
        <v>0</v>
      </c>
      <c r="AM3512" s="1">
        <v>-37.140721805916073</v>
      </c>
    </row>
    <row r="3513" spans="5:39" x14ac:dyDescent="0.2">
      <c r="E3513" s="1" t="str">
        <f t="shared" si="54"/>
        <v>----00-0-2</v>
      </c>
      <c r="F3513" s="1" t="s">
        <v>87</v>
      </c>
      <c r="G3513" s="1" t="s">
        <v>87</v>
      </c>
      <c r="H3513" s="1" t="s">
        <v>87</v>
      </c>
      <c r="I3513" s="1" t="s">
        <v>87</v>
      </c>
      <c r="J3513" s="1">
        <v>0</v>
      </c>
      <c r="K3513" s="1">
        <v>0</v>
      </c>
      <c r="L3513" s="1" t="s">
        <v>87</v>
      </c>
      <c r="M3513" s="1">
        <v>0</v>
      </c>
      <c r="N3513" s="1" t="s">
        <v>87</v>
      </c>
      <c r="O3513" s="1">
        <v>2</v>
      </c>
      <c r="P3513" s="1">
        <v>538</v>
      </c>
      <c r="Q3513" s="1">
        <v>1745552</v>
      </c>
      <c r="R3513" s="1">
        <v>15753.596971509485</v>
      </c>
      <c r="S3513" s="1">
        <v>22.284849166870117</v>
      </c>
      <c r="T3513" s="1">
        <v>-70.077128798795854</v>
      </c>
      <c r="U3513" s="1">
        <v>51.233985327193551</v>
      </c>
      <c r="V3513" s="1">
        <v>128.40115356445313</v>
      </c>
      <c r="W3513" s="1">
        <v>86.755134582519531</v>
      </c>
      <c r="X3513" s="1">
        <v>0.55070048281301676</v>
      </c>
      <c r="Y3513" s="1">
        <v>0</v>
      </c>
      <c r="Z3513" s="1">
        <v>0.60576826127207895</v>
      </c>
      <c r="AA3513" s="1">
        <v>9.1801905643601565</v>
      </c>
      <c r="AB3513" s="1">
        <v>71.318070157749531</v>
      </c>
      <c r="AC3513" s="1">
        <v>18.144403604132105</v>
      </c>
      <c r="AD3513" s="1">
        <v>0.75156741248613612</v>
      </c>
      <c r="AE3513" s="1">
        <v>0</v>
      </c>
      <c r="AF3513" s="1">
        <v>0.60576826127207895</v>
      </c>
      <c r="AG3513" s="1">
        <v>-27.93682086198725</v>
      </c>
      <c r="AH3513" s="1">
        <v>1.5340133092568998E-2</v>
      </c>
      <c r="AI3513" s="1">
        <v>0.18689473143939161</v>
      </c>
      <c r="AJ3513" s="1">
        <v>1.2840116024017334</v>
      </c>
      <c r="AK3513" s="1">
        <v>0</v>
      </c>
      <c r="AL3513" s="1">
        <v>0</v>
      </c>
      <c r="AM3513" s="1">
        <v>4.9317057949040315</v>
      </c>
    </row>
    <row r="3514" spans="5:39" x14ac:dyDescent="0.2">
      <c r="E3514" s="1" t="str">
        <f t="shared" si="54"/>
        <v>----01-0-2</v>
      </c>
      <c r="F3514" s="1" t="s">
        <v>87</v>
      </c>
      <c r="G3514" s="1" t="s">
        <v>87</v>
      </c>
      <c r="H3514" s="1" t="s">
        <v>87</v>
      </c>
      <c r="I3514" s="1" t="s">
        <v>87</v>
      </c>
      <c r="J3514" s="1">
        <v>0</v>
      </c>
      <c r="K3514" s="1">
        <v>1</v>
      </c>
      <c r="L3514" s="1" t="s">
        <v>87</v>
      </c>
      <c r="M3514" s="1">
        <v>0</v>
      </c>
      <c r="N3514" s="1" t="s">
        <v>87</v>
      </c>
      <c r="O3514" s="1">
        <v>2</v>
      </c>
      <c r="P3514" s="1">
        <v>25</v>
      </c>
      <c r="Q3514" s="1">
        <v>50921</v>
      </c>
      <c r="R3514" s="1">
        <v>20364.616373792276</v>
      </c>
      <c r="S3514" s="1">
        <v>27.579780578613281</v>
      </c>
      <c r="T3514" s="1">
        <v>-31.871285387905676</v>
      </c>
      <c r="U3514" s="1">
        <v>72.574785920603887</v>
      </c>
      <c r="V3514" s="1">
        <v>182.34323120117188</v>
      </c>
      <c r="W3514" s="1">
        <v>293.39627075195313</v>
      </c>
      <c r="X3514" s="1">
        <v>1.4407159229845938</v>
      </c>
      <c r="Y3514" s="1">
        <v>0</v>
      </c>
      <c r="Z3514" s="1">
        <v>0</v>
      </c>
      <c r="AA3514" s="1">
        <v>0</v>
      </c>
      <c r="AB3514" s="1">
        <v>39.074252273128963</v>
      </c>
      <c r="AC3514" s="1">
        <v>31.713831228766125</v>
      </c>
      <c r="AD3514" s="1">
        <v>29.211916498104905</v>
      </c>
      <c r="AE3514" s="1">
        <v>0</v>
      </c>
      <c r="AF3514" s="1">
        <v>0</v>
      </c>
      <c r="AG3514" s="1">
        <v>-44.897893381435019</v>
      </c>
      <c r="AH3514" s="1">
        <v>0.32088922055733393</v>
      </c>
      <c r="AI3514" s="1">
        <v>0</v>
      </c>
      <c r="AJ3514" s="1">
        <v>1.8234323263168335</v>
      </c>
      <c r="AK3514" s="1">
        <v>0</v>
      </c>
      <c r="AL3514" s="1">
        <v>1</v>
      </c>
      <c r="AM3514" s="1">
        <v>114.92653233953978</v>
      </c>
    </row>
    <row r="3515" spans="5:39" x14ac:dyDescent="0.2">
      <c r="E3515" s="1" t="str">
        <f t="shared" si="54"/>
        <v>----10-0-2</v>
      </c>
      <c r="F3515" s="1" t="s">
        <v>87</v>
      </c>
      <c r="G3515" s="1" t="s">
        <v>87</v>
      </c>
      <c r="H3515" s="1" t="s">
        <v>87</v>
      </c>
      <c r="I3515" s="1" t="s">
        <v>87</v>
      </c>
      <c r="J3515" s="1">
        <v>1</v>
      </c>
      <c r="K3515" s="1">
        <v>0</v>
      </c>
      <c r="L3515" s="1" t="s">
        <v>87</v>
      </c>
      <c r="M3515" s="1">
        <v>0</v>
      </c>
      <c r="N3515" s="1" t="s">
        <v>87</v>
      </c>
      <c r="O3515" s="1">
        <v>2</v>
      </c>
      <c r="P3515" s="1">
        <v>2419</v>
      </c>
      <c r="Q3515" s="1">
        <v>5677477</v>
      </c>
      <c r="R3515" s="1">
        <v>35540.925161331834</v>
      </c>
      <c r="S3515" s="1">
        <v>47.091884613037109</v>
      </c>
      <c r="T3515" s="1">
        <v>-295.75847809790866</v>
      </c>
      <c r="U3515" s="1">
        <v>82.79842578141178</v>
      </c>
      <c r="V3515" s="1">
        <v>211.71566772460938</v>
      </c>
      <c r="W3515" s="1">
        <v>18.139699935913086</v>
      </c>
      <c r="X3515" s="1">
        <v>5.1038907551143028E-2</v>
      </c>
      <c r="Y3515" s="1">
        <v>0.33289434726023548</v>
      </c>
      <c r="Z3515" s="1">
        <v>3.9352691345116853</v>
      </c>
      <c r="AA3515" s="1">
        <v>42.823740193047016</v>
      </c>
      <c r="AB3515" s="1">
        <v>45.401275954090167</v>
      </c>
      <c r="AC3515" s="1">
        <v>7.1951502401506868</v>
      </c>
      <c r="AD3515" s="1">
        <v>0.31167013094020463</v>
      </c>
      <c r="AE3515" s="1">
        <v>0.25125597162260632</v>
      </c>
      <c r="AF3515" s="1">
        <v>3.886374176416743</v>
      </c>
      <c r="AG3515" s="1">
        <v>-9.1460381913316553</v>
      </c>
      <c r="AH3515" s="1">
        <v>6.5266544164215272</v>
      </c>
      <c r="AI3515" s="1">
        <v>5.5353589178553788</v>
      </c>
      <c r="AJ3515" s="1">
        <v>2.1171565055847168</v>
      </c>
      <c r="AK3515" s="1">
        <v>0</v>
      </c>
      <c r="AL3515" s="1">
        <v>0</v>
      </c>
      <c r="AM3515" s="1">
        <v>16.468115138364922</v>
      </c>
    </row>
    <row r="3516" spans="5:39" x14ac:dyDescent="0.2">
      <c r="E3516" s="1" t="str">
        <f t="shared" si="54"/>
        <v>----11-0-2</v>
      </c>
      <c r="F3516" s="1" t="s">
        <v>87</v>
      </c>
      <c r="G3516" s="1" t="s">
        <v>87</v>
      </c>
      <c r="H3516" s="1" t="s">
        <v>87</v>
      </c>
      <c r="I3516" s="1" t="s">
        <v>87</v>
      </c>
      <c r="J3516" s="1">
        <v>1</v>
      </c>
      <c r="K3516" s="1">
        <v>1</v>
      </c>
      <c r="L3516" s="1" t="s">
        <v>87</v>
      </c>
      <c r="M3516" s="1">
        <v>0</v>
      </c>
      <c r="N3516" s="1" t="s">
        <v>87</v>
      </c>
      <c r="O3516" s="1">
        <v>2</v>
      </c>
      <c r="P3516" s="1">
        <v>771</v>
      </c>
      <c r="Q3516" s="1">
        <v>1539601</v>
      </c>
      <c r="R3516" s="1">
        <v>52539.409003441811</v>
      </c>
      <c r="S3516" s="1">
        <v>66.201126098632813</v>
      </c>
      <c r="T3516" s="1">
        <v>-463.87849777573956</v>
      </c>
      <c r="U3516" s="1">
        <v>83.3829711274891</v>
      </c>
      <c r="V3516" s="1">
        <v>254.07829284667969</v>
      </c>
      <c r="W3516" s="1">
        <v>-92.1807861328125</v>
      </c>
      <c r="X3516" s="1">
        <v>-0.17545074807897784</v>
      </c>
      <c r="Y3516" s="1">
        <v>1.6836180283073341</v>
      </c>
      <c r="Z3516" s="1">
        <v>10.670686755854277</v>
      </c>
      <c r="AA3516" s="1">
        <v>44.029589484548268</v>
      </c>
      <c r="AB3516" s="1">
        <v>39.063302764807247</v>
      </c>
      <c r="AC3516" s="1">
        <v>4.5528029664828749</v>
      </c>
      <c r="AD3516" s="1">
        <v>0</v>
      </c>
      <c r="AE3516" s="1">
        <v>0.75383167457022959</v>
      </c>
      <c r="AF3516" s="1">
        <v>6.9922661780552229</v>
      </c>
      <c r="AG3516" s="1">
        <v>-1.302049242092624</v>
      </c>
      <c r="AH3516" s="1">
        <v>13.009076963323414</v>
      </c>
      <c r="AI3516" s="1">
        <v>25.502696554702215</v>
      </c>
      <c r="AJ3516" s="1">
        <v>2.5407829284667969</v>
      </c>
      <c r="AK3516" s="1">
        <v>0</v>
      </c>
      <c r="AL3516" s="1">
        <v>0</v>
      </c>
      <c r="AM3516" s="1">
        <v>-2.9732826642896106</v>
      </c>
    </row>
    <row r="3517" spans="5:39" x14ac:dyDescent="0.2">
      <c r="E3517" s="1" t="str">
        <f t="shared" si="54"/>
        <v>----00-1-1</v>
      </c>
      <c r="F3517" s="1" t="s">
        <v>87</v>
      </c>
      <c r="G3517" s="1" t="s">
        <v>87</v>
      </c>
      <c r="H3517" s="1" t="s">
        <v>87</v>
      </c>
      <c r="I3517" s="1" t="s">
        <v>87</v>
      </c>
      <c r="J3517" s="1">
        <v>0</v>
      </c>
      <c r="K3517" s="1">
        <v>0</v>
      </c>
      <c r="L3517" s="1" t="s">
        <v>87</v>
      </c>
      <c r="M3517" s="1">
        <v>1</v>
      </c>
      <c r="N3517" s="1" t="s">
        <v>87</v>
      </c>
      <c r="O3517" s="1">
        <v>1</v>
      </c>
      <c r="P3517" s="1">
        <v>701</v>
      </c>
      <c r="Q3517" s="1">
        <v>2239405</v>
      </c>
      <c r="R3517" s="1">
        <v>18093.588955750172</v>
      </c>
      <c r="S3517" s="1">
        <v>25.129154205322266</v>
      </c>
      <c r="T3517" s="1">
        <v>-121.20142559589839</v>
      </c>
      <c r="U3517" s="1">
        <v>52.83166809196431</v>
      </c>
      <c r="V3517" s="1">
        <v>140.94091796875</v>
      </c>
      <c r="W3517" s="1">
        <v>64.165016174316406</v>
      </c>
      <c r="X3517" s="1">
        <v>0.35462846166804657</v>
      </c>
      <c r="Y3517" s="1">
        <v>0</v>
      </c>
      <c r="Z3517" s="1">
        <v>2.5879642137085521</v>
      </c>
      <c r="AA3517" s="1">
        <v>18.692733114376363</v>
      </c>
      <c r="AB3517" s="1">
        <v>65.2895300314146</v>
      </c>
      <c r="AC3517" s="1">
        <v>13.383688970954339</v>
      </c>
      <c r="AD3517" s="1">
        <v>4.608366954615177E-2</v>
      </c>
      <c r="AE3517" s="1">
        <v>0</v>
      </c>
      <c r="AF3517" s="1">
        <v>2.5879642137085521</v>
      </c>
      <c r="AG3517" s="1">
        <v>-14.683968417840845</v>
      </c>
      <c r="AH3517" s="1">
        <v>4.9834665904559469E-3</v>
      </c>
      <c r="AI3517" s="1">
        <v>1.5678054523452072</v>
      </c>
      <c r="AJ3517" s="1">
        <v>1.4094091653823853</v>
      </c>
      <c r="AK3517" s="1">
        <v>0</v>
      </c>
      <c r="AL3517" s="1">
        <v>0</v>
      </c>
      <c r="AM3517" s="1">
        <v>4.7050371950449508</v>
      </c>
    </row>
    <row r="3518" spans="5:39" x14ac:dyDescent="0.2">
      <c r="E3518" s="1" t="str">
        <f t="shared" si="54"/>
        <v>----01-1-1</v>
      </c>
      <c r="F3518" s="1" t="s">
        <v>87</v>
      </c>
      <c r="G3518" s="1" t="s">
        <v>87</v>
      </c>
      <c r="H3518" s="1" t="s">
        <v>87</v>
      </c>
      <c r="I3518" s="1" t="s">
        <v>87</v>
      </c>
      <c r="J3518" s="1">
        <v>0</v>
      </c>
      <c r="K3518" s="1">
        <v>1</v>
      </c>
      <c r="L3518" s="1" t="s">
        <v>87</v>
      </c>
      <c r="M3518" s="1">
        <v>1</v>
      </c>
      <c r="N3518" s="1" t="s">
        <v>87</v>
      </c>
      <c r="O3518" s="1">
        <v>1</v>
      </c>
      <c r="P3518" s="1">
        <v>47</v>
      </c>
      <c r="Q3518" s="1">
        <v>77653</v>
      </c>
      <c r="R3518" s="1">
        <v>37728.482639017704</v>
      </c>
      <c r="S3518" s="1">
        <v>55.352737426757813</v>
      </c>
      <c r="T3518" s="1">
        <v>-171.34921207580706</v>
      </c>
      <c r="U3518" s="1">
        <v>65.970691708874838</v>
      </c>
      <c r="V3518" s="1">
        <v>195.84562683105469</v>
      </c>
      <c r="W3518" s="1">
        <v>-62.099994659423828</v>
      </c>
      <c r="X3518" s="1">
        <v>-0.16459711686152417</v>
      </c>
      <c r="Y3518" s="1">
        <v>0</v>
      </c>
      <c r="Z3518" s="1">
        <v>12.173386733287831</v>
      </c>
      <c r="AA3518" s="1">
        <v>35.697268618083008</v>
      </c>
      <c r="AB3518" s="1">
        <v>33.220867191222489</v>
      </c>
      <c r="AC3518" s="1">
        <v>18.908477457406669</v>
      </c>
      <c r="AD3518" s="1">
        <v>0</v>
      </c>
      <c r="AE3518" s="1">
        <v>0</v>
      </c>
      <c r="AF3518" s="1">
        <v>0</v>
      </c>
      <c r="AG3518" s="1">
        <v>-23.277100137660277</v>
      </c>
      <c r="AH3518" s="1">
        <v>0</v>
      </c>
      <c r="AI3518" s="1">
        <v>0</v>
      </c>
      <c r="AJ3518" s="1">
        <v>1.9584561586380005</v>
      </c>
      <c r="AK3518" s="1">
        <v>0</v>
      </c>
      <c r="AL3518" s="1">
        <v>1</v>
      </c>
      <c r="AM3518" s="1">
        <v>-129.28999915234053</v>
      </c>
    </row>
    <row r="3519" spans="5:39" x14ac:dyDescent="0.2">
      <c r="E3519" s="1" t="str">
        <f t="shared" si="54"/>
        <v>----10-1-1</v>
      </c>
      <c r="F3519" s="1" t="s">
        <v>87</v>
      </c>
      <c r="G3519" s="1" t="s">
        <v>87</v>
      </c>
      <c r="H3519" s="1" t="s">
        <v>87</v>
      </c>
      <c r="I3519" s="1" t="s">
        <v>87</v>
      </c>
      <c r="J3519" s="1">
        <v>1</v>
      </c>
      <c r="K3519" s="1">
        <v>0</v>
      </c>
      <c r="L3519" s="1" t="s">
        <v>87</v>
      </c>
      <c r="M3519" s="1">
        <v>1</v>
      </c>
      <c r="N3519" s="1" t="s">
        <v>87</v>
      </c>
      <c r="O3519" s="1">
        <v>1</v>
      </c>
      <c r="P3519" s="1">
        <v>1885</v>
      </c>
      <c r="Q3519" s="1">
        <v>4875846</v>
      </c>
      <c r="R3519" s="1">
        <v>38900.984444854803</v>
      </c>
      <c r="S3519" s="1">
        <v>50.987033843994141</v>
      </c>
      <c r="T3519" s="1">
        <v>-359.73816002402941</v>
      </c>
      <c r="U3519" s="1">
        <v>70.22527468019338</v>
      </c>
      <c r="V3519" s="1">
        <v>209.08573913574219</v>
      </c>
      <c r="W3519" s="1">
        <v>-54.838340759277344</v>
      </c>
      <c r="X3519" s="1">
        <v>-0.14096903084037626</v>
      </c>
      <c r="Y3519" s="1">
        <v>0.75943743916440354</v>
      </c>
      <c r="Z3519" s="1">
        <v>8.6324916742653475</v>
      </c>
      <c r="AA3519" s="1">
        <v>53.717959919160698</v>
      </c>
      <c r="AB3519" s="1">
        <v>35.13109314773272</v>
      </c>
      <c r="AC3519" s="1">
        <v>1.7283769831943012</v>
      </c>
      <c r="AD3519" s="1">
        <v>3.0640836482530416E-2</v>
      </c>
      <c r="AE3519" s="1">
        <v>0.75943743916440354</v>
      </c>
      <c r="AF3519" s="1">
        <v>7.806911867191868</v>
      </c>
      <c r="AG3519" s="1">
        <v>-2.988504520764824</v>
      </c>
      <c r="AH3519" s="1">
        <v>6.1902643660638015</v>
      </c>
      <c r="AI3519" s="1">
        <v>10.549177564142674</v>
      </c>
      <c r="AJ3519" s="1">
        <v>2.0908575057983398</v>
      </c>
      <c r="AK3519" s="1">
        <v>0</v>
      </c>
      <c r="AL3519" s="1">
        <v>0</v>
      </c>
      <c r="AM3519" s="1">
        <v>11.837863343602622</v>
      </c>
    </row>
    <row r="3520" spans="5:39" x14ac:dyDescent="0.2">
      <c r="E3520" s="1" t="str">
        <f t="shared" si="54"/>
        <v>----11-1-1</v>
      </c>
      <c r="F3520" s="1" t="s">
        <v>87</v>
      </c>
      <c r="G3520" s="1" t="s">
        <v>87</v>
      </c>
      <c r="H3520" s="1" t="s">
        <v>87</v>
      </c>
      <c r="I3520" s="1" t="s">
        <v>87</v>
      </c>
      <c r="J3520" s="1">
        <v>1</v>
      </c>
      <c r="K3520" s="1">
        <v>1</v>
      </c>
      <c r="L3520" s="1" t="s">
        <v>87</v>
      </c>
      <c r="M3520" s="1">
        <v>1</v>
      </c>
      <c r="N3520" s="1" t="s">
        <v>87</v>
      </c>
      <c r="O3520" s="1">
        <v>1</v>
      </c>
      <c r="P3520" s="1">
        <v>443</v>
      </c>
      <c r="Q3520" s="1">
        <v>999986</v>
      </c>
      <c r="R3520" s="1">
        <v>56896.70499924403</v>
      </c>
      <c r="S3520" s="1">
        <v>70.064300537109375</v>
      </c>
      <c r="T3520" s="1">
        <v>-519.36677206394347</v>
      </c>
      <c r="U3520" s="1">
        <v>80.386907478589919</v>
      </c>
      <c r="V3520" s="1">
        <v>260.49053955078125</v>
      </c>
      <c r="W3520" s="1">
        <v>-208.84791564941406</v>
      </c>
      <c r="X3520" s="1">
        <v>-0.36706504471952983</v>
      </c>
      <c r="Y3520" s="1">
        <v>1.868026152366133</v>
      </c>
      <c r="Z3520" s="1">
        <v>13.803893254505564</v>
      </c>
      <c r="AA3520" s="1">
        <v>51.168116353628953</v>
      </c>
      <c r="AB3520" s="1">
        <v>28.656501191016677</v>
      </c>
      <c r="AC3520" s="1">
        <v>4.5034630484826792</v>
      </c>
      <c r="AD3520" s="1">
        <v>0</v>
      </c>
      <c r="AE3520" s="1">
        <v>0.15300214202998841</v>
      </c>
      <c r="AF3520" s="1">
        <v>4.022556315788421</v>
      </c>
      <c r="AG3520" s="1">
        <v>-1.6757524345785315</v>
      </c>
      <c r="AH3520" s="1">
        <v>10.237901246083753</v>
      </c>
      <c r="AI3520" s="1">
        <v>12.515202951268909</v>
      </c>
      <c r="AJ3520" s="1">
        <v>2.604905366897583</v>
      </c>
      <c r="AK3520" s="1">
        <v>0</v>
      </c>
      <c r="AL3520" s="1">
        <v>0</v>
      </c>
      <c r="AM3520" s="1">
        <v>-51.435951705624909</v>
      </c>
    </row>
    <row r="3521" spans="5:39" x14ac:dyDescent="0.2">
      <c r="E3521" s="1" t="str">
        <f t="shared" si="54"/>
        <v>----00-1-2</v>
      </c>
      <c r="F3521" s="1" t="s">
        <v>87</v>
      </c>
      <c r="G3521" s="1" t="s">
        <v>87</v>
      </c>
      <c r="H3521" s="1" t="s">
        <v>87</v>
      </c>
      <c r="I3521" s="1" t="s">
        <v>87</v>
      </c>
      <c r="J3521" s="1">
        <v>0</v>
      </c>
      <c r="K3521" s="1">
        <v>0</v>
      </c>
      <c r="L3521" s="1" t="s">
        <v>87</v>
      </c>
      <c r="M3521" s="1">
        <v>1</v>
      </c>
      <c r="N3521" s="1" t="s">
        <v>87</v>
      </c>
      <c r="O3521" s="1">
        <v>2</v>
      </c>
      <c r="P3521" s="1">
        <v>1485</v>
      </c>
      <c r="Q3521" s="1">
        <v>4657994</v>
      </c>
      <c r="R3521" s="1">
        <v>19593.044328715616</v>
      </c>
      <c r="S3521" s="1">
        <v>28.883296966552734</v>
      </c>
      <c r="T3521" s="1">
        <v>-58.366560726161765</v>
      </c>
      <c r="U3521" s="1">
        <v>55.943781708945487</v>
      </c>
      <c r="V3521" s="1">
        <v>140.40809631347656</v>
      </c>
      <c r="W3521" s="1">
        <v>109.37765502929688</v>
      </c>
      <c r="X3521" s="1">
        <v>0.55824737184406148</v>
      </c>
      <c r="Y3521" s="1">
        <v>0</v>
      </c>
      <c r="Z3521" s="1">
        <v>1.225527555424073</v>
      </c>
      <c r="AA3521" s="1">
        <v>7.5804305458530008</v>
      </c>
      <c r="AB3521" s="1">
        <v>67.808975279916638</v>
      </c>
      <c r="AC3521" s="1">
        <v>22.583476921610462</v>
      </c>
      <c r="AD3521" s="1">
        <v>0.80158969719583162</v>
      </c>
      <c r="AE3521" s="1">
        <v>0</v>
      </c>
      <c r="AF3521" s="1">
        <v>0.90307115037073904</v>
      </c>
      <c r="AG3521" s="1">
        <v>-31.256828559742875</v>
      </c>
      <c r="AH3521" s="1">
        <v>0</v>
      </c>
      <c r="AI3521" s="1">
        <v>0.41887299865264999</v>
      </c>
      <c r="AJ3521" s="1">
        <v>1.4040809869766235</v>
      </c>
      <c r="AK3521" s="1">
        <v>0</v>
      </c>
      <c r="AL3521" s="1">
        <v>0</v>
      </c>
      <c r="AM3521" s="1">
        <v>2.2302863460987563</v>
      </c>
    </row>
    <row r="3522" spans="5:39" x14ac:dyDescent="0.2">
      <c r="E3522" s="1" t="str">
        <f t="shared" si="54"/>
        <v>----01-1-2</v>
      </c>
      <c r="F3522" s="1" t="s">
        <v>87</v>
      </c>
      <c r="G3522" s="1" t="s">
        <v>87</v>
      </c>
      <c r="H3522" s="1" t="s">
        <v>87</v>
      </c>
      <c r="I3522" s="1" t="s">
        <v>87</v>
      </c>
      <c r="J3522" s="1">
        <v>0</v>
      </c>
      <c r="K3522" s="1">
        <v>1</v>
      </c>
      <c r="L3522" s="1" t="s">
        <v>87</v>
      </c>
      <c r="M3522" s="1">
        <v>1</v>
      </c>
      <c r="N3522" s="1" t="s">
        <v>87</v>
      </c>
      <c r="O3522" s="1">
        <v>2</v>
      </c>
      <c r="P3522" s="1">
        <v>79</v>
      </c>
      <c r="Q3522" s="1">
        <v>208534</v>
      </c>
      <c r="R3522" s="1">
        <v>30157.980810714929</v>
      </c>
      <c r="S3522" s="1">
        <v>51.135223388671875</v>
      </c>
      <c r="T3522" s="1">
        <v>-45.730459061576866</v>
      </c>
      <c r="U3522" s="1">
        <v>49.240350648574797</v>
      </c>
      <c r="V3522" s="1">
        <v>147.76199340820313</v>
      </c>
      <c r="W3522" s="1">
        <v>134.75100708007813</v>
      </c>
      <c r="X3522" s="1">
        <v>0.44681707282008082</v>
      </c>
      <c r="Y3522" s="1">
        <v>0</v>
      </c>
      <c r="Z3522" s="1">
        <v>1.0511475346945822</v>
      </c>
      <c r="AA3522" s="1">
        <v>13.853855965933612</v>
      </c>
      <c r="AB3522" s="1">
        <v>63.186818456462731</v>
      </c>
      <c r="AC3522" s="1">
        <v>21.908178042909071</v>
      </c>
      <c r="AD3522" s="1">
        <v>0</v>
      </c>
      <c r="AE3522" s="1">
        <v>0</v>
      </c>
      <c r="AF3522" s="1">
        <v>1.0511475346945822</v>
      </c>
      <c r="AG3522" s="1">
        <v>-20.139867841975548</v>
      </c>
      <c r="AH3522" s="1">
        <v>0</v>
      </c>
      <c r="AI3522" s="1">
        <v>5.9232291499628689</v>
      </c>
      <c r="AJ3522" s="1">
        <v>1.477620005607605</v>
      </c>
      <c r="AK3522" s="1">
        <v>0</v>
      </c>
      <c r="AL3522" s="1">
        <v>1</v>
      </c>
      <c r="AM3522" s="1">
        <v>-2.3042429806683922</v>
      </c>
    </row>
    <row r="3523" spans="5:39" x14ac:dyDescent="0.2">
      <c r="E3523" s="1" t="str">
        <f t="shared" ref="E3523:E3586" si="55">CONCATENATE(F3523,G3523,H3523,I3523,J3523,K3523,L3523,M3523,N3523,O3523,)</f>
        <v>----10-1-2</v>
      </c>
      <c r="F3523" s="1" t="s">
        <v>87</v>
      </c>
      <c r="G3523" s="1" t="s">
        <v>87</v>
      </c>
      <c r="H3523" s="1" t="s">
        <v>87</v>
      </c>
      <c r="I3523" s="1" t="s">
        <v>87</v>
      </c>
      <c r="J3523" s="1">
        <v>1</v>
      </c>
      <c r="K3523" s="1">
        <v>0</v>
      </c>
      <c r="L3523" s="1" t="s">
        <v>87</v>
      </c>
      <c r="M3523" s="1">
        <v>1</v>
      </c>
      <c r="N3523" s="1" t="s">
        <v>87</v>
      </c>
      <c r="O3523" s="1">
        <v>2</v>
      </c>
      <c r="P3523" s="1">
        <v>4624</v>
      </c>
      <c r="Q3523" s="1">
        <v>12381552</v>
      </c>
      <c r="R3523" s="1">
        <v>39927.281569970073</v>
      </c>
      <c r="S3523" s="1">
        <v>52.074283599853516</v>
      </c>
      <c r="T3523" s="1">
        <v>-280.53881151632851</v>
      </c>
      <c r="U3523" s="1">
        <v>79.730179390752554</v>
      </c>
      <c r="V3523" s="1">
        <v>206.28091430664063</v>
      </c>
      <c r="W3523" s="1">
        <v>16.961114883422852</v>
      </c>
      <c r="X3523" s="1">
        <v>4.2480014207076817E-2</v>
      </c>
      <c r="Y3523" s="1">
        <v>0.26422374190246906</v>
      </c>
      <c r="Z3523" s="1">
        <v>5.2463939900264522</v>
      </c>
      <c r="AA3523" s="1">
        <v>41.326773897165722</v>
      </c>
      <c r="AB3523" s="1">
        <v>46.170803143256997</v>
      </c>
      <c r="AC3523" s="1">
        <v>6.7401404928881288</v>
      </c>
      <c r="AD3523" s="1">
        <v>0.25166473476023038</v>
      </c>
      <c r="AE3523" s="1">
        <v>0.2390976510860674</v>
      </c>
      <c r="AF3523" s="1">
        <v>4.8064814491753536</v>
      </c>
      <c r="AG3523" s="1">
        <v>-6.3972399151031967</v>
      </c>
      <c r="AH3523" s="1">
        <v>5.5125882031519833</v>
      </c>
      <c r="AI3523" s="1">
        <v>3.9413250957430139</v>
      </c>
      <c r="AJ3523" s="1">
        <v>2.0628089904785156</v>
      </c>
      <c r="AK3523" s="1">
        <v>0</v>
      </c>
      <c r="AL3523" s="1">
        <v>0</v>
      </c>
      <c r="AM3523" s="1">
        <v>8.4321649235573073</v>
      </c>
    </row>
    <row r="3524" spans="5:39" x14ac:dyDescent="0.2">
      <c r="E3524" s="1" t="str">
        <f t="shared" si="55"/>
        <v>----11-1-2</v>
      </c>
      <c r="F3524" s="1" t="s">
        <v>87</v>
      </c>
      <c r="G3524" s="1" t="s">
        <v>87</v>
      </c>
      <c r="H3524" s="1" t="s">
        <v>87</v>
      </c>
      <c r="I3524" s="1" t="s">
        <v>87</v>
      </c>
      <c r="J3524" s="1">
        <v>1</v>
      </c>
      <c r="K3524" s="1">
        <v>1</v>
      </c>
      <c r="L3524" s="1" t="s">
        <v>87</v>
      </c>
      <c r="M3524" s="1">
        <v>1</v>
      </c>
      <c r="N3524" s="1" t="s">
        <v>87</v>
      </c>
      <c r="O3524" s="1">
        <v>2</v>
      </c>
      <c r="P3524" s="1">
        <v>1296</v>
      </c>
      <c r="Q3524" s="1">
        <v>2872505</v>
      </c>
      <c r="R3524" s="1">
        <v>61706.77236033215</v>
      </c>
      <c r="S3524" s="1">
        <v>71.136077880859375</v>
      </c>
      <c r="T3524" s="1">
        <v>-436.42829036131502</v>
      </c>
      <c r="U3524" s="1">
        <v>85.325874956204927</v>
      </c>
      <c r="V3524" s="1">
        <v>263.45684814453125</v>
      </c>
      <c r="W3524" s="1">
        <v>-122.35591125488281</v>
      </c>
      <c r="X3524" s="1">
        <v>-0.19828603340390985</v>
      </c>
      <c r="Y3524" s="1">
        <v>1.5626778717530518</v>
      </c>
      <c r="Z3524" s="1">
        <v>7.679534065214856</v>
      </c>
      <c r="AA3524" s="1">
        <v>46.851302260570478</v>
      </c>
      <c r="AB3524" s="1">
        <v>39.582768350272673</v>
      </c>
      <c r="AC3524" s="1">
        <v>4.3102797036036495</v>
      </c>
      <c r="AD3524" s="1">
        <v>1.3437748585294021E-2</v>
      </c>
      <c r="AE3524" s="1">
        <v>0.78736155376578976</v>
      </c>
      <c r="AF3524" s="1">
        <v>3.3564084309687887</v>
      </c>
      <c r="AG3524" s="1">
        <v>-1.6737664346224785</v>
      </c>
      <c r="AH3524" s="1">
        <v>11.811223907630861</v>
      </c>
      <c r="AI3524" s="1">
        <v>20.092840619200629</v>
      </c>
      <c r="AJ3524" s="1">
        <v>2.634568452835083</v>
      </c>
      <c r="AK3524" s="1">
        <v>0</v>
      </c>
      <c r="AL3524" s="1">
        <v>0</v>
      </c>
      <c r="AM3524" s="1">
        <v>-64.94063661811748</v>
      </c>
    </row>
    <row r="3525" spans="5:39" x14ac:dyDescent="0.2">
      <c r="E3525" s="1" t="str">
        <f t="shared" si="55"/>
        <v>----0--001</v>
      </c>
      <c r="F3525" s="1" t="s">
        <v>87</v>
      </c>
      <c r="G3525" s="1" t="s">
        <v>87</v>
      </c>
      <c r="H3525" s="1" t="s">
        <v>87</v>
      </c>
      <c r="I3525" s="1" t="s">
        <v>87</v>
      </c>
      <c r="J3525" s="1">
        <v>0</v>
      </c>
      <c r="K3525" s="1" t="s">
        <v>87</v>
      </c>
      <c r="L3525" s="1" t="s">
        <v>87</v>
      </c>
      <c r="M3525" s="1">
        <v>0</v>
      </c>
      <c r="N3525" s="1">
        <v>0</v>
      </c>
      <c r="O3525" s="1">
        <v>1</v>
      </c>
      <c r="P3525" s="1">
        <v>207</v>
      </c>
      <c r="Q3525" s="1">
        <v>647427</v>
      </c>
      <c r="R3525" s="1">
        <v>17421.096096489335</v>
      </c>
      <c r="S3525" s="1">
        <v>25.714458465576172</v>
      </c>
      <c r="T3525" s="1">
        <v>-109.79217084403507</v>
      </c>
      <c r="U3525" s="1">
        <v>49.71203137647862</v>
      </c>
      <c r="V3525" s="1">
        <v>135.37294006347656</v>
      </c>
      <c r="W3525" s="1">
        <v>72.487060546875</v>
      </c>
      <c r="X3525" s="1">
        <v>0.41608782906307745</v>
      </c>
      <c r="Y3525" s="1">
        <v>0.27014628676283192</v>
      </c>
      <c r="Z3525" s="1">
        <v>2.0839415100080783</v>
      </c>
      <c r="AA3525" s="1">
        <v>20.184360553390576</v>
      </c>
      <c r="AB3525" s="1">
        <v>63.811055145985577</v>
      </c>
      <c r="AC3525" s="1">
        <v>13.650496503852944</v>
      </c>
      <c r="AD3525" s="1">
        <v>0</v>
      </c>
      <c r="AE3525" s="1">
        <v>0.27014628676283192</v>
      </c>
      <c r="AF3525" s="1">
        <v>2.0839415100080783</v>
      </c>
      <c r="AG3525" s="1">
        <v>-11.846445984884657</v>
      </c>
      <c r="AH3525" s="1">
        <v>3.5568488802598594E-2</v>
      </c>
      <c r="AI3525" s="1">
        <v>3.2783787111890361</v>
      </c>
      <c r="AJ3525" s="1">
        <v>1.3537294864654541</v>
      </c>
      <c r="AK3525" s="1">
        <v>0</v>
      </c>
      <c r="AL3525" s="1">
        <v>0</v>
      </c>
      <c r="AM3525" s="1">
        <v>5.7267548073561452</v>
      </c>
    </row>
    <row r="3526" spans="5:39" x14ac:dyDescent="0.2">
      <c r="E3526" s="1" t="str">
        <f t="shared" si="55"/>
        <v>----0--011</v>
      </c>
      <c r="F3526" s="1" t="s">
        <v>87</v>
      </c>
      <c r="G3526" s="1" t="s">
        <v>87</v>
      </c>
      <c r="H3526" s="1" t="s">
        <v>87</v>
      </c>
      <c r="I3526" s="1" t="s">
        <v>87</v>
      </c>
      <c r="J3526" s="1">
        <v>0</v>
      </c>
      <c r="K3526" s="1" t="s">
        <v>87</v>
      </c>
      <c r="L3526" s="1" t="s">
        <v>87</v>
      </c>
      <c r="M3526" s="1">
        <v>0</v>
      </c>
      <c r="N3526" s="1">
        <v>1</v>
      </c>
      <c r="O3526" s="1">
        <v>1</v>
      </c>
      <c r="P3526" s="1">
        <v>61</v>
      </c>
      <c r="Q3526" s="1">
        <v>185349</v>
      </c>
      <c r="R3526" s="1">
        <v>17057.955281503466</v>
      </c>
      <c r="S3526" s="1">
        <v>27.365737915039063</v>
      </c>
      <c r="T3526" s="1">
        <v>-191.77284881427312</v>
      </c>
      <c r="U3526" s="1">
        <v>51.081657953558938</v>
      </c>
      <c r="V3526" s="1">
        <v>123.78324127197266</v>
      </c>
      <c r="W3526" s="1">
        <v>2.2710423469543457</v>
      </c>
      <c r="X3526" s="1">
        <v>1.3313684491932721E-2</v>
      </c>
      <c r="Y3526" s="1">
        <v>0</v>
      </c>
      <c r="Z3526" s="1">
        <v>12.278458475632457</v>
      </c>
      <c r="AA3526" s="1">
        <v>30.416133887962708</v>
      </c>
      <c r="AB3526" s="1">
        <v>49.046393560256597</v>
      </c>
      <c r="AC3526" s="1">
        <v>8.2590140761482402</v>
      </c>
      <c r="AD3526" s="1">
        <v>0</v>
      </c>
      <c r="AE3526" s="1">
        <v>0</v>
      </c>
      <c r="AF3526" s="1">
        <v>12.278458475632457</v>
      </c>
      <c r="AG3526" s="1">
        <v>-6.1084389426649039</v>
      </c>
      <c r="AH3526" s="1">
        <v>0</v>
      </c>
      <c r="AI3526" s="1">
        <v>3.287772937035498</v>
      </c>
      <c r="AJ3526" s="1">
        <v>1.2378324270248413</v>
      </c>
      <c r="AK3526" s="1">
        <v>0</v>
      </c>
      <c r="AL3526" s="1">
        <v>1</v>
      </c>
      <c r="AM3526" s="1">
        <v>21.999658751064782</v>
      </c>
    </row>
    <row r="3527" spans="5:39" x14ac:dyDescent="0.2">
      <c r="E3527" s="1" t="str">
        <f t="shared" si="55"/>
        <v>----1--001</v>
      </c>
      <c r="F3527" s="1" t="s">
        <v>87</v>
      </c>
      <c r="G3527" s="1" t="s">
        <v>87</v>
      </c>
      <c r="H3527" s="1" t="s">
        <v>87</v>
      </c>
      <c r="I3527" s="1" t="s">
        <v>87</v>
      </c>
      <c r="J3527" s="1">
        <v>1</v>
      </c>
      <c r="K3527" s="1" t="s">
        <v>87</v>
      </c>
      <c r="L3527" s="1" t="s">
        <v>87</v>
      </c>
      <c r="M3527" s="1">
        <v>0</v>
      </c>
      <c r="N3527" s="1">
        <v>0</v>
      </c>
      <c r="O3527" s="1">
        <v>1</v>
      </c>
      <c r="P3527" s="1">
        <v>840</v>
      </c>
      <c r="Q3527" s="1">
        <v>1785905</v>
      </c>
      <c r="R3527" s="1">
        <v>37482.051238360815</v>
      </c>
      <c r="S3527" s="1">
        <v>49.917503356933594</v>
      </c>
      <c r="T3527" s="1">
        <v>-351.67399238627013</v>
      </c>
      <c r="U3527" s="1">
        <v>71.773830829756321</v>
      </c>
      <c r="V3527" s="1">
        <v>211.73500061035156</v>
      </c>
      <c r="W3527" s="1">
        <v>-43.38311767578125</v>
      </c>
      <c r="X3527" s="1">
        <v>-0.11574371263699948</v>
      </c>
      <c r="Y3527" s="1">
        <v>0.22716773848552976</v>
      </c>
      <c r="Z3527" s="1">
        <v>9.1105629918724684</v>
      </c>
      <c r="AA3527" s="1">
        <v>48.655891550782378</v>
      </c>
      <c r="AB3527" s="1">
        <v>37.327797391238619</v>
      </c>
      <c r="AC3527" s="1">
        <v>4.6785803276210105</v>
      </c>
      <c r="AD3527" s="1">
        <v>0</v>
      </c>
      <c r="AE3527" s="1">
        <v>0.12145102903009959</v>
      </c>
      <c r="AF3527" s="1">
        <v>7.7152480115123714</v>
      </c>
      <c r="AG3527" s="1">
        <v>-6.1558527418748827</v>
      </c>
      <c r="AH3527" s="1">
        <v>7.7658139242979827</v>
      </c>
      <c r="AI3527" s="1">
        <v>7.3979241448892399</v>
      </c>
      <c r="AJ3527" s="1">
        <v>2.1173501014709473</v>
      </c>
      <c r="AK3527" s="1">
        <v>0</v>
      </c>
      <c r="AL3527" s="1">
        <v>0</v>
      </c>
      <c r="AM3527" s="1">
        <v>15.774157327662452</v>
      </c>
    </row>
    <row r="3528" spans="5:39" x14ac:dyDescent="0.2">
      <c r="E3528" s="1" t="str">
        <f t="shared" si="55"/>
        <v>----1--011</v>
      </c>
      <c r="F3528" s="1" t="s">
        <v>87</v>
      </c>
      <c r="G3528" s="1" t="s">
        <v>87</v>
      </c>
      <c r="H3528" s="1" t="s">
        <v>87</v>
      </c>
      <c r="I3528" s="1" t="s">
        <v>87</v>
      </c>
      <c r="J3528" s="1">
        <v>1</v>
      </c>
      <c r="K3528" s="1" t="s">
        <v>87</v>
      </c>
      <c r="L3528" s="1" t="s">
        <v>87</v>
      </c>
      <c r="M3528" s="1">
        <v>0</v>
      </c>
      <c r="N3528" s="1">
        <v>1</v>
      </c>
      <c r="O3528" s="1">
        <v>1</v>
      </c>
      <c r="P3528" s="1">
        <v>463</v>
      </c>
      <c r="Q3528" s="1">
        <v>1173971</v>
      </c>
      <c r="R3528" s="1">
        <v>35764.739866172094</v>
      </c>
      <c r="S3528" s="1">
        <v>47.7056884765625</v>
      </c>
      <c r="T3528" s="1">
        <v>-446.85592922012097</v>
      </c>
      <c r="U3528" s="1">
        <v>75.893394373307814</v>
      </c>
      <c r="V3528" s="1">
        <v>203.86253356933594</v>
      </c>
      <c r="W3528" s="1">
        <v>-131.38673400878906</v>
      </c>
      <c r="X3528" s="1">
        <v>-0.36736387430867506</v>
      </c>
      <c r="Y3528" s="1">
        <v>0.63119106008581127</v>
      </c>
      <c r="Z3528" s="1">
        <v>22.899799058068727</v>
      </c>
      <c r="AA3528" s="1">
        <v>55.120271284384373</v>
      </c>
      <c r="AB3528" s="1">
        <v>21.300440981932262</v>
      </c>
      <c r="AC3528" s="1">
        <v>4.8297615528833333E-2</v>
      </c>
      <c r="AD3528" s="1">
        <v>0</v>
      </c>
      <c r="AE3528" s="1">
        <v>0.40520592075954176</v>
      </c>
      <c r="AF3528" s="1">
        <v>20.655109879204854</v>
      </c>
      <c r="AG3528" s="1">
        <v>3.1290467261045762</v>
      </c>
      <c r="AH3528" s="1">
        <v>7.021436551331047</v>
      </c>
      <c r="AI3528" s="1">
        <v>19.510391577100673</v>
      </c>
      <c r="AJ3528" s="1">
        <v>2.0386252403259277</v>
      </c>
      <c r="AK3528" s="1">
        <v>0</v>
      </c>
      <c r="AL3528" s="1">
        <v>0</v>
      </c>
      <c r="AM3528" s="1">
        <v>6.0523977408728626</v>
      </c>
    </row>
    <row r="3529" spans="5:39" x14ac:dyDescent="0.2">
      <c r="E3529" s="1" t="str">
        <f t="shared" si="55"/>
        <v>----0--002</v>
      </c>
      <c r="F3529" s="1" t="s">
        <v>87</v>
      </c>
      <c r="G3529" s="1" t="s">
        <v>87</v>
      </c>
      <c r="H3529" s="1" t="s">
        <v>87</v>
      </c>
      <c r="I3529" s="1" t="s">
        <v>87</v>
      </c>
      <c r="J3529" s="1">
        <v>0</v>
      </c>
      <c r="K3529" s="1" t="s">
        <v>87</v>
      </c>
      <c r="L3529" s="1" t="s">
        <v>87</v>
      </c>
      <c r="M3529" s="1">
        <v>0</v>
      </c>
      <c r="N3529" s="1">
        <v>0</v>
      </c>
      <c r="O3529" s="1">
        <v>2</v>
      </c>
      <c r="P3529" s="1">
        <v>475</v>
      </c>
      <c r="Q3529" s="1">
        <v>1463995</v>
      </c>
      <c r="R3529" s="1">
        <v>15820.722197952193</v>
      </c>
      <c r="S3529" s="1">
        <v>22.394804000854492</v>
      </c>
      <c r="T3529" s="1">
        <v>-51.208400062842941</v>
      </c>
      <c r="U3529" s="1">
        <v>51.928581199517183</v>
      </c>
      <c r="V3529" s="1">
        <v>131.16793823242188</v>
      </c>
      <c r="W3529" s="1">
        <v>108.77247619628906</v>
      </c>
      <c r="X3529" s="1">
        <v>0.68753167418847905</v>
      </c>
      <c r="Y3529" s="1">
        <v>0</v>
      </c>
      <c r="Z3529" s="1">
        <v>0</v>
      </c>
      <c r="AA3529" s="1">
        <v>4.8878582235595065</v>
      </c>
      <c r="AB3529" s="1">
        <v>70.680227733018214</v>
      </c>
      <c r="AC3529" s="1">
        <v>22.519749042858752</v>
      </c>
      <c r="AD3529" s="1">
        <v>1.9121650005635265</v>
      </c>
      <c r="AE3529" s="1">
        <v>0</v>
      </c>
      <c r="AF3529" s="1">
        <v>0</v>
      </c>
      <c r="AG3529" s="1">
        <v>-32.548789904767368</v>
      </c>
      <c r="AH3529" s="1">
        <v>2.9451603318317345E-2</v>
      </c>
      <c r="AI3529" s="1">
        <v>0</v>
      </c>
      <c r="AJ3529" s="1">
        <v>1.3116793632507324</v>
      </c>
      <c r="AK3529" s="1">
        <v>0</v>
      </c>
      <c r="AL3529" s="1">
        <v>0</v>
      </c>
      <c r="AM3529" s="1">
        <v>9.4036955482786482</v>
      </c>
    </row>
    <row r="3530" spans="5:39" x14ac:dyDescent="0.2">
      <c r="E3530" s="1" t="str">
        <f t="shared" si="55"/>
        <v>----0--012</v>
      </c>
      <c r="F3530" s="1" t="s">
        <v>87</v>
      </c>
      <c r="G3530" s="1" t="s">
        <v>87</v>
      </c>
      <c r="H3530" s="1" t="s">
        <v>87</v>
      </c>
      <c r="I3530" s="1" t="s">
        <v>87</v>
      </c>
      <c r="J3530" s="1">
        <v>0</v>
      </c>
      <c r="K3530" s="1" t="s">
        <v>87</v>
      </c>
      <c r="L3530" s="1" t="s">
        <v>87</v>
      </c>
      <c r="M3530" s="1">
        <v>0</v>
      </c>
      <c r="N3530" s="1">
        <v>1</v>
      </c>
      <c r="O3530" s="1">
        <v>2</v>
      </c>
      <c r="P3530" s="1">
        <v>88</v>
      </c>
      <c r="Q3530" s="1">
        <v>332478</v>
      </c>
      <c r="R3530" s="1">
        <v>16164.230827276304</v>
      </c>
      <c r="S3530" s="1">
        <v>22.611640930175781</v>
      </c>
      <c r="T3530" s="1">
        <v>-147.31004277645903</v>
      </c>
      <c r="U3530" s="1">
        <v>51.443954176003672</v>
      </c>
      <c r="V3530" s="1">
        <v>124.47981262207031</v>
      </c>
      <c r="W3530" s="1">
        <v>21.454866409301758</v>
      </c>
      <c r="X3530" s="1">
        <v>0.13273051244169182</v>
      </c>
      <c r="Y3530" s="1">
        <v>0</v>
      </c>
      <c r="Z3530" s="1">
        <v>3.1803608058277542</v>
      </c>
      <c r="AA3530" s="1">
        <v>26.674546887312843</v>
      </c>
      <c r="AB3530" s="1">
        <v>69.188337273443651</v>
      </c>
      <c r="AC3530" s="1">
        <v>0.95675503341574475</v>
      </c>
      <c r="AD3530" s="1">
        <v>0</v>
      </c>
      <c r="AE3530" s="1">
        <v>0</v>
      </c>
      <c r="AF3530" s="1">
        <v>3.1803608058277542</v>
      </c>
      <c r="AG3530" s="1">
        <v>-10.226715024489323</v>
      </c>
      <c r="AH3530" s="1">
        <v>0</v>
      </c>
      <c r="AI3530" s="1">
        <v>0.98122123043778209</v>
      </c>
      <c r="AJ3530" s="1">
        <v>1.2447981834411621</v>
      </c>
      <c r="AK3530" s="1">
        <v>0</v>
      </c>
      <c r="AL3530" s="1">
        <v>1</v>
      </c>
      <c r="AM3530" s="1">
        <v>2.0866331088547905</v>
      </c>
    </row>
    <row r="3531" spans="5:39" x14ac:dyDescent="0.2">
      <c r="E3531" s="1" t="str">
        <f t="shared" si="55"/>
        <v>----1--002</v>
      </c>
      <c r="F3531" s="1" t="s">
        <v>87</v>
      </c>
      <c r="G3531" s="1" t="s">
        <v>87</v>
      </c>
      <c r="H3531" s="1" t="s">
        <v>87</v>
      </c>
      <c r="I3531" s="1" t="s">
        <v>87</v>
      </c>
      <c r="J3531" s="1">
        <v>1</v>
      </c>
      <c r="K3531" s="1" t="s">
        <v>87</v>
      </c>
      <c r="L3531" s="1" t="s">
        <v>87</v>
      </c>
      <c r="M3531" s="1">
        <v>0</v>
      </c>
      <c r="N3531" s="1">
        <v>0</v>
      </c>
      <c r="O3531" s="1">
        <v>2</v>
      </c>
      <c r="P3531" s="1">
        <v>2327</v>
      </c>
      <c r="Q3531" s="1">
        <v>5200455</v>
      </c>
      <c r="R3531" s="1">
        <v>38931.290384480366</v>
      </c>
      <c r="S3531" s="1">
        <v>50.122676849365234</v>
      </c>
      <c r="T3531" s="1">
        <v>-302.16532451812378</v>
      </c>
      <c r="U3531" s="1">
        <v>86.747341571206704</v>
      </c>
      <c r="V3531" s="1">
        <v>223.49591064453125</v>
      </c>
      <c r="W3531" s="1">
        <v>27.724466323852539</v>
      </c>
      <c r="X3531" s="1">
        <v>7.1213838663063342E-2</v>
      </c>
      <c r="Y3531" s="1">
        <v>0.28709026421726558</v>
      </c>
      <c r="Z3531" s="1">
        <v>3.721443604453841</v>
      </c>
      <c r="AA3531" s="1">
        <v>38.368181245679466</v>
      </c>
      <c r="AB3531" s="1">
        <v>48.322483321170935</v>
      </c>
      <c r="AC3531" s="1">
        <v>8.9953475224763988</v>
      </c>
      <c r="AD3531" s="1">
        <v>0.30545404200209403</v>
      </c>
      <c r="AE3531" s="1">
        <v>0.15665936922826945</v>
      </c>
      <c r="AF3531" s="1">
        <v>3.2998074206968431</v>
      </c>
      <c r="AG3531" s="1">
        <v>-10.072692021081926</v>
      </c>
      <c r="AH3531" s="1">
        <v>7.9435311648395812</v>
      </c>
      <c r="AI3531" s="1">
        <v>5.8458781347217883</v>
      </c>
      <c r="AJ3531" s="1">
        <v>2.2349591255187988</v>
      </c>
      <c r="AK3531" s="1">
        <v>0</v>
      </c>
      <c r="AL3531" s="1">
        <v>0</v>
      </c>
      <c r="AM3531" s="1">
        <v>15.929825986001447</v>
      </c>
    </row>
    <row r="3532" spans="5:39" x14ac:dyDescent="0.2">
      <c r="E3532" s="1" t="str">
        <f t="shared" si="55"/>
        <v>----1--012</v>
      </c>
      <c r="F3532" s="1" t="s">
        <v>87</v>
      </c>
      <c r="G3532" s="1" t="s">
        <v>87</v>
      </c>
      <c r="H3532" s="1" t="s">
        <v>87</v>
      </c>
      <c r="I3532" s="1" t="s">
        <v>87</v>
      </c>
      <c r="J3532" s="1">
        <v>1</v>
      </c>
      <c r="K3532" s="1" t="s">
        <v>87</v>
      </c>
      <c r="L3532" s="1" t="s">
        <v>87</v>
      </c>
      <c r="M3532" s="1">
        <v>0</v>
      </c>
      <c r="N3532" s="1">
        <v>1</v>
      </c>
      <c r="O3532" s="1">
        <v>2</v>
      </c>
      <c r="P3532" s="1">
        <v>863</v>
      </c>
      <c r="Q3532" s="1">
        <v>2016623</v>
      </c>
      <c r="R3532" s="1">
        <v>39775.450377620444</v>
      </c>
      <c r="S3532" s="1">
        <v>53.865139007568359</v>
      </c>
      <c r="T3532" s="1">
        <v>-407.58861884100634</v>
      </c>
      <c r="U3532" s="1">
        <v>73.061260101831564</v>
      </c>
      <c r="V3532" s="1">
        <v>213.67880249023438</v>
      </c>
      <c r="W3532" s="1">
        <v>-90.802169799804688</v>
      </c>
      <c r="X3532" s="1">
        <v>-0.22828696831273168</v>
      </c>
      <c r="Y3532" s="1">
        <v>1.482230441683944</v>
      </c>
      <c r="Z3532" s="1">
        <v>9.6288696499048161</v>
      </c>
      <c r="AA3532" s="1">
        <v>55.234319949737753</v>
      </c>
      <c r="AB3532" s="1">
        <v>33.029326750711462</v>
      </c>
      <c r="AC3532" s="1">
        <v>0.53549919841239546</v>
      </c>
      <c r="AD3532" s="1">
        <v>8.9754009549628255E-2</v>
      </c>
      <c r="AE3532" s="1">
        <v>0.87889506367823844</v>
      </c>
      <c r="AF3532" s="1">
        <v>7.770217834468812</v>
      </c>
      <c r="AG3532" s="1">
        <v>-0.7678572312110532</v>
      </c>
      <c r="AH3532" s="1">
        <v>7.8218595514112002</v>
      </c>
      <c r="AI3532" s="1">
        <v>19.978758491835261</v>
      </c>
      <c r="AJ3532" s="1">
        <v>2.1367881298065186</v>
      </c>
      <c r="AK3532" s="1">
        <v>0</v>
      </c>
      <c r="AL3532" s="1">
        <v>0</v>
      </c>
      <c r="AM3532" s="1">
        <v>3.0136186933127496</v>
      </c>
    </row>
    <row r="3533" spans="5:39" x14ac:dyDescent="0.2">
      <c r="E3533" s="1" t="str">
        <f t="shared" si="55"/>
        <v>----0--101</v>
      </c>
      <c r="F3533" s="1" t="s">
        <v>87</v>
      </c>
      <c r="G3533" s="1" t="s">
        <v>87</v>
      </c>
      <c r="H3533" s="1" t="s">
        <v>87</v>
      </c>
      <c r="I3533" s="1" t="s">
        <v>87</v>
      </c>
      <c r="J3533" s="1">
        <v>0</v>
      </c>
      <c r="K3533" s="1" t="s">
        <v>87</v>
      </c>
      <c r="L3533" s="1" t="s">
        <v>87</v>
      </c>
      <c r="M3533" s="1">
        <v>1</v>
      </c>
      <c r="N3533" s="1">
        <v>0</v>
      </c>
      <c r="O3533" s="1">
        <v>1</v>
      </c>
      <c r="P3533" s="1">
        <v>577</v>
      </c>
      <c r="Q3533" s="1">
        <v>1795956</v>
      </c>
      <c r="R3533" s="1">
        <v>18566.805933147989</v>
      </c>
      <c r="S3533" s="1">
        <v>25.14051628112793</v>
      </c>
      <c r="T3533" s="1">
        <v>-105.73399688014099</v>
      </c>
      <c r="U3533" s="1">
        <v>53.598480343992577</v>
      </c>
      <c r="V3533" s="1">
        <v>143.57167053222656</v>
      </c>
      <c r="W3533" s="1">
        <v>73.668655395507813</v>
      </c>
      <c r="X3533" s="1">
        <v>0.39677613726755501</v>
      </c>
      <c r="Y3533" s="1">
        <v>0</v>
      </c>
      <c r="Z3533" s="1">
        <v>0.88749390296866959</v>
      </c>
      <c r="AA3533" s="1">
        <v>17.130319451033323</v>
      </c>
      <c r="AB3533" s="1">
        <v>66.072275712768018</v>
      </c>
      <c r="AC3533" s="1">
        <v>15.852448500965503</v>
      </c>
      <c r="AD3533" s="1">
        <v>5.7462432264487551E-2</v>
      </c>
      <c r="AE3533" s="1">
        <v>0</v>
      </c>
      <c r="AF3533" s="1">
        <v>0.6772437632102345</v>
      </c>
      <c r="AG3533" s="1">
        <v>-18.687271774398621</v>
      </c>
      <c r="AH3533" s="1">
        <v>6.2139606983690025E-3</v>
      </c>
      <c r="AI3533" s="1">
        <v>0.29347141255467118</v>
      </c>
      <c r="AJ3533" s="1">
        <v>1.4357166290283203</v>
      </c>
      <c r="AK3533" s="1">
        <v>0</v>
      </c>
      <c r="AL3533" s="1">
        <v>0</v>
      </c>
      <c r="AM3533" s="1">
        <v>0.62009418480981193</v>
      </c>
    </row>
    <row r="3534" spans="5:39" x14ac:dyDescent="0.2">
      <c r="E3534" s="1" t="str">
        <f t="shared" si="55"/>
        <v>----0--111</v>
      </c>
      <c r="F3534" s="1" t="s">
        <v>87</v>
      </c>
      <c r="G3534" s="1" t="s">
        <v>87</v>
      </c>
      <c r="H3534" s="1" t="s">
        <v>87</v>
      </c>
      <c r="I3534" s="1" t="s">
        <v>87</v>
      </c>
      <c r="J3534" s="1">
        <v>0</v>
      </c>
      <c r="K3534" s="1" t="s">
        <v>87</v>
      </c>
      <c r="L3534" s="1" t="s">
        <v>87</v>
      </c>
      <c r="M3534" s="1">
        <v>1</v>
      </c>
      <c r="N3534" s="1">
        <v>1</v>
      </c>
      <c r="O3534" s="1">
        <v>1</v>
      </c>
      <c r="P3534" s="1">
        <v>171</v>
      </c>
      <c r="Q3534" s="1">
        <v>521102</v>
      </c>
      <c r="R3534" s="1">
        <v>19388.597474864091</v>
      </c>
      <c r="S3534" s="1">
        <v>29.593822479248047</v>
      </c>
      <c r="T3534" s="1">
        <v>-181.98213161921285</v>
      </c>
      <c r="U3534" s="1">
        <v>52.146818553908666</v>
      </c>
      <c r="V3534" s="1">
        <v>140.05587768554688</v>
      </c>
      <c r="W3534" s="1">
        <v>12.595510482788086</v>
      </c>
      <c r="X3534" s="1">
        <v>6.4963494647393927E-2</v>
      </c>
      <c r="Y3534" s="1">
        <v>0</v>
      </c>
      <c r="Z3534" s="1">
        <v>9.8769530725270673</v>
      </c>
      <c r="AA3534" s="1">
        <v>26.611488729653693</v>
      </c>
      <c r="AB3534" s="1">
        <v>57.813057712309678</v>
      </c>
      <c r="AC3534" s="1">
        <v>5.6985004855095545</v>
      </c>
      <c r="AD3534" s="1">
        <v>0</v>
      </c>
      <c r="AE3534" s="1">
        <v>0</v>
      </c>
      <c r="AF3534" s="1">
        <v>8.7875310399883322</v>
      </c>
      <c r="AG3534" s="1">
        <v>-2.1672675596110125</v>
      </c>
      <c r="AH3534" s="1">
        <v>0</v>
      </c>
      <c r="AI3534" s="1">
        <v>5.7261143208106695</v>
      </c>
      <c r="AJ3534" s="1">
        <v>1.4005588293075562</v>
      </c>
      <c r="AK3534" s="1">
        <v>0</v>
      </c>
      <c r="AL3534" s="1">
        <v>0</v>
      </c>
      <c r="AM3534" s="1">
        <v>-1.1839032592109684</v>
      </c>
    </row>
    <row r="3535" spans="5:39" x14ac:dyDescent="0.2">
      <c r="E3535" s="1" t="str">
        <f t="shared" si="55"/>
        <v>----1--101</v>
      </c>
      <c r="F3535" s="1" t="s">
        <v>87</v>
      </c>
      <c r="G3535" s="1" t="s">
        <v>87</v>
      </c>
      <c r="H3535" s="1" t="s">
        <v>87</v>
      </c>
      <c r="I3535" s="1" t="s">
        <v>87</v>
      </c>
      <c r="J3535" s="1">
        <v>1</v>
      </c>
      <c r="K3535" s="1" t="s">
        <v>87</v>
      </c>
      <c r="L3535" s="1" t="s">
        <v>87</v>
      </c>
      <c r="M3535" s="1">
        <v>1</v>
      </c>
      <c r="N3535" s="1">
        <v>0</v>
      </c>
      <c r="O3535" s="1">
        <v>1</v>
      </c>
      <c r="P3535" s="1">
        <v>1672</v>
      </c>
      <c r="Q3535" s="1">
        <v>4142683</v>
      </c>
      <c r="R3535" s="1">
        <v>43136.302292738954</v>
      </c>
      <c r="S3535" s="1">
        <v>54.597015380859375</v>
      </c>
      <c r="T3535" s="1">
        <v>-359.62124372615108</v>
      </c>
      <c r="U3535" s="1">
        <v>72.403459832092921</v>
      </c>
      <c r="V3535" s="1">
        <v>225.64833068847656</v>
      </c>
      <c r="W3535" s="1">
        <v>-46.489784240722656</v>
      </c>
      <c r="X3535" s="1">
        <v>-0.10777415255768963</v>
      </c>
      <c r="Y3535" s="1">
        <v>1.0523856157953675</v>
      </c>
      <c r="Z3535" s="1">
        <v>6.0582960366506438</v>
      </c>
      <c r="AA3535" s="1">
        <v>50.924654384610172</v>
      </c>
      <c r="AB3535" s="1">
        <v>38.949009615266242</v>
      </c>
      <c r="AC3535" s="1">
        <v>2.9795907627979257</v>
      </c>
      <c r="AD3535" s="1">
        <v>3.6063584879654081E-2</v>
      </c>
      <c r="AE3535" s="1">
        <v>0.87921281932506057</v>
      </c>
      <c r="AF3535" s="1">
        <v>4.4072162895398943</v>
      </c>
      <c r="AG3535" s="1">
        <v>-5.3367169938195236</v>
      </c>
      <c r="AH3535" s="1">
        <v>6.8818394074623948</v>
      </c>
      <c r="AI3535" s="1">
        <v>8.173258516988442</v>
      </c>
      <c r="AJ3535" s="1">
        <v>2.2564833164215088</v>
      </c>
      <c r="AK3535" s="1">
        <v>0</v>
      </c>
      <c r="AL3535" s="1">
        <v>0</v>
      </c>
      <c r="AM3535" s="1">
        <v>5.361291140563007</v>
      </c>
    </row>
    <row r="3536" spans="5:39" x14ac:dyDescent="0.2">
      <c r="E3536" s="1" t="str">
        <f t="shared" si="55"/>
        <v>----1--111</v>
      </c>
      <c r="F3536" s="1" t="s">
        <v>87</v>
      </c>
      <c r="G3536" s="1" t="s">
        <v>87</v>
      </c>
      <c r="H3536" s="1" t="s">
        <v>87</v>
      </c>
      <c r="I3536" s="1" t="s">
        <v>87</v>
      </c>
      <c r="J3536" s="1">
        <v>1</v>
      </c>
      <c r="K3536" s="1" t="s">
        <v>87</v>
      </c>
      <c r="L3536" s="1" t="s">
        <v>87</v>
      </c>
      <c r="M3536" s="1">
        <v>1</v>
      </c>
      <c r="N3536" s="1">
        <v>1</v>
      </c>
      <c r="O3536" s="1">
        <v>1</v>
      </c>
      <c r="P3536" s="1">
        <v>656</v>
      </c>
      <c r="Q3536" s="1">
        <v>1733149</v>
      </c>
      <c r="R3536" s="1">
        <v>39160.563607566757</v>
      </c>
      <c r="S3536" s="1">
        <v>53.365360260009766</v>
      </c>
      <c r="T3536" s="1">
        <v>-452.11955619884577</v>
      </c>
      <c r="U3536" s="1">
        <v>70.881859853142132</v>
      </c>
      <c r="V3536" s="1">
        <v>199.15615844726563</v>
      </c>
      <c r="W3536" s="1">
        <v>-163.65347290039063</v>
      </c>
      <c r="X3536" s="1">
        <v>-0.41790377314377791</v>
      </c>
      <c r="Y3536" s="1">
        <v>0.69884355009292332</v>
      </c>
      <c r="Z3536" s="1">
        <v>17.769274309364054</v>
      </c>
      <c r="AA3536" s="1">
        <v>58.923497056513895</v>
      </c>
      <c r="AB3536" s="1">
        <v>22.269579822623445</v>
      </c>
      <c r="AC3536" s="1">
        <v>0.33880526140568407</v>
      </c>
      <c r="AD3536" s="1">
        <v>0</v>
      </c>
      <c r="AE3536" s="1">
        <v>0.12324387574293959</v>
      </c>
      <c r="AF3536" s="1">
        <v>13.749596832124647</v>
      </c>
      <c r="AG3536" s="1">
        <v>3.3817690954979369</v>
      </c>
      <c r="AH3536" s="1">
        <v>6.8726084956668432</v>
      </c>
      <c r="AI3536" s="1">
        <v>17.36260059285679</v>
      </c>
      <c r="AJ3536" s="1">
        <v>1.9915616512298584</v>
      </c>
      <c r="AK3536" s="1">
        <v>0</v>
      </c>
      <c r="AL3536" s="1">
        <v>0</v>
      </c>
      <c r="AM3536" s="1">
        <v>-9.1889171882570349</v>
      </c>
    </row>
    <row r="3537" spans="5:39" x14ac:dyDescent="0.2">
      <c r="E3537" s="1" t="str">
        <f t="shared" si="55"/>
        <v>----0--102</v>
      </c>
      <c r="F3537" s="1" t="s">
        <v>87</v>
      </c>
      <c r="G3537" s="1" t="s">
        <v>87</v>
      </c>
      <c r="H3537" s="1" t="s">
        <v>87</v>
      </c>
      <c r="I3537" s="1" t="s">
        <v>87</v>
      </c>
      <c r="J3537" s="1">
        <v>0</v>
      </c>
      <c r="K3537" s="1" t="s">
        <v>87</v>
      </c>
      <c r="L3537" s="1" t="s">
        <v>87</v>
      </c>
      <c r="M3537" s="1">
        <v>1</v>
      </c>
      <c r="N3537" s="1">
        <v>0</v>
      </c>
      <c r="O3537" s="1">
        <v>2</v>
      </c>
      <c r="P3537" s="1">
        <v>1358</v>
      </c>
      <c r="Q3537" s="1">
        <v>4091169</v>
      </c>
      <c r="R3537" s="1">
        <v>20282.696906569483</v>
      </c>
      <c r="S3537" s="1">
        <v>30.088346481323242</v>
      </c>
      <c r="T3537" s="1">
        <v>-43.25065658000171</v>
      </c>
      <c r="U3537" s="1">
        <v>56.965608490340188</v>
      </c>
      <c r="V3537" s="1">
        <v>142.54002380371094</v>
      </c>
      <c r="W3537" s="1">
        <v>123.77204895019531</v>
      </c>
      <c r="X3537" s="1">
        <v>0.61023467204751281</v>
      </c>
      <c r="Y3537" s="1">
        <v>0</v>
      </c>
      <c r="Z3537" s="1">
        <v>0.51997363100864324</v>
      </c>
      <c r="AA3537" s="1">
        <v>6.0976214866704357</v>
      </c>
      <c r="AB3537" s="1">
        <v>66.06058072888213</v>
      </c>
      <c r="AC3537" s="1">
        <v>26.409175470385115</v>
      </c>
      <c r="AD3537" s="1">
        <v>0.91264868305366997</v>
      </c>
      <c r="AE3537" s="1">
        <v>0</v>
      </c>
      <c r="AF3537" s="1">
        <v>0.15284140058746046</v>
      </c>
      <c r="AG3537" s="1">
        <v>-34.533708391582401</v>
      </c>
      <c r="AH3537" s="1">
        <v>0</v>
      </c>
      <c r="AI3537" s="1">
        <v>0.34103031529451194</v>
      </c>
      <c r="AJ3537" s="1">
        <v>1.4254001379013062</v>
      </c>
      <c r="AK3537" s="1">
        <v>0</v>
      </c>
      <c r="AL3537" s="1">
        <v>0</v>
      </c>
      <c r="AM3537" s="1">
        <v>1.7097586685974691</v>
      </c>
    </row>
    <row r="3538" spans="5:39" x14ac:dyDescent="0.2">
      <c r="E3538" s="1" t="str">
        <f t="shared" si="55"/>
        <v>----0--112</v>
      </c>
      <c r="F3538" s="1" t="s">
        <v>87</v>
      </c>
      <c r="G3538" s="1" t="s">
        <v>87</v>
      </c>
      <c r="H3538" s="1" t="s">
        <v>87</v>
      </c>
      <c r="I3538" s="1" t="s">
        <v>87</v>
      </c>
      <c r="J3538" s="1">
        <v>0</v>
      </c>
      <c r="K3538" s="1" t="s">
        <v>87</v>
      </c>
      <c r="L3538" s="1" t="s">
        <v>87</v>
      </c>
      <c r="M3538" s="1">
        <v>1</v>
      </c>
      <c r="N3538" s="1">
        <v>1</v>
      </c>
      <c r="O3538" s="1">
        <v>2</v>
      </c>
      <c r="P3538" s="1">
        <v>206</v>
      </c>
      <c r="Q3538" s="1">
        <v>775359</v>
      </c>
      <c r="R3538" s="1">
        <v>18795.559830633432</v>
      </c>
      <c r="S3538" s="1">
        <v>28.509561538696289</v>
      </c>
      <c r="T3538" s="1">
        <v>-134.72688107482517</v>
      </c>
      <c r="U3538" s="1">
        <v>48.74923138560461</v>
      </c>
      <c r="V3538" s="1">
        <v>131.13693237304688</v>
      </c>
      <c r="W3538" s="1">
        <v>40.250057220458984</v>
      </c>
      <c r="X3538" s="1">
        <v>0.21414662602844384</v>
      </c>
      <c r="Y3538" s="1">
        <v>0</v>
      </c>
      <c r="Z3538" s="1">
        <v>4.9014714474198406</v>
      </c>
      <c r="AA3538" s="1">
        <v>17.09169558875308</v>
      </c>
      <c r="AB3538" s="1">
        <v>75.791214134355826</v>
      </c>
      <c r="AC3538" s="1">
        <v>2.2156188294712513</v>
      </c>
      <c r="AD3538" s="1">
        <v>0</v>
      </c>
      <c r="AE3538" s="1">
        <v>0</v>
      </c>
      <c r="AF3538" s="1">
        <v>4.9014714474198406</v>
      </c>
      <c r="AG3538" s="1">
        <v>-10.976510416993875</v>
      </c>
      <c r="AH3538" s="1">
        <v>0</v>
      </c>
      <c r="AI3538" s="1">
        <v>2.310013720162241</v>
      </c>
      <c r="AJ3538" s="1">
        <v>1.3113692998886108</v>
      </c>
      <c r="AK3538" s="1">
        <v>0</v>
      </c>
      <c r="AL3538" s="1">
        <v>0</v>
      </c>
      <c r="AM3538" s="1">
        <v>3.7572734052638594</v>
      </c>
    </row>
    <row r="3539" spans="5:39" x14ac:dyDescent="0.2">
      <c r="E3539" s="1" t="str">
        <f t="shared" si="55"/>
        <v>----1--102</v>
      </c>
      <c r="F3539" s="1" t="s">
        <v>87</v>
      </c>
      <c r="G3539" s="1" t="s">
        <v>87</v>
      </c>
      <c r="H3539" s="1" t="s">
        <v>87</v>
      </c>
      <c r="I3539" s="1" t="s">
        <v>87</v>
      </c>
      <c r="J3539" s="1">
        <v>1</v>
      </c>
      <c r="K3539" s="1" t="s">
        <v>87</v>
      </c>
      <c r="L3539" s="1" t="s">
        <v>87</v>
      </c>
      <c r="M3539" s="1">
        <v>1</v>
      </c>
      <c r="N3539" s="1">
        <v>0</v>
      </c>
      <c r="O3539" s="1">
        <v>2</v>
      </c>
      <c r="P3539" s="1">
        <v>4609</v>
      </c>
      <c r="Q3539" s="1">
        <v>11703009</v>
      </c>
      <c r="R3539" s="1">
        <v>45131.497503589984</v>
      </c>
      <c r="S3539" s="1">
        <v>56.244873046875</v>
      </c>
      <c r="T3539" s="1">
        <v>-288.03032360286034</v>
      </c>
      <c r="U3539" s="1">
        <v>83.998312812828431</v>
      </c>
      <c r="V3539" s="1">
        <v>219.96025085449219</v>
      </c>
      <c r="W3539" s="1">
        <v>13.112542152404785</v>
      </c>
      <c r="X3539" s="1">
        <v>2.9054081689537888E-2</v>
      </c>
      <c r="Y3539" s="1">
        <v>0.40729696097815526</v>
      </c>
      <c r="Z3539" s="1">
        <v>3.7203936184275346</v>
      </c>
      <c r="AA3539" s="1">
        <v>38.343369641089744</v>
      </c>
      <c r="AB3539" s="1">
        <v>49.383060373618441</v>
      </c>
      <c r="AC3539" s="1">
        <v>7.8763247981779738</v>
      </c>
      <c r="AD3539" s="1">
        <v>0.26955460770815437</v>
      </c>
      <c r="AE3539" s="1">
        <v>0.20548561485341077</v>
      </c>
      <c r="AF3539" s="1">
        <v>2.65189063769839</v>
      </c>
      <c r="AG3539" s="1">
        <v>-6.5944643832497345</v>
      </c>
      <c r="AH3539" s="1">
        <v>6.9562830282262889</v>
      </c>
      <c r="AI3539" s="1">
        <v>6.3250832950151459</v>
      </c>
      <c r="AJ3539" s="1">
        <v>2.1996026039123535</v>
      </c>
      <c r="AK3539" s="1">
        <v>0</v>
      </c>
      <c r="AL3539" s="1">
        <v>0</v>
      </c>
      <c r="AM3539" s="1">
        <v>-9.5025994744355682</v>
      </c>
    </row>
    <row r="3540" spans="5:39" x14ac:dyDescent="0.2">
      <c r="E3540" s="1" t="str">
        <f t="shared" si="55"/>
        <v>----1--112</v>
      </c>
      <c r="F3540" s="1" t="s">
        <v>87</v>
      </c>
      <c r="G3540" s="1" t="s">
        <v>87</v>
      </c>
      <c r="H3540" s="1" t="s">
        <v>87</v>
      </c>
      <c r="I3540" s="1" t="s">
        <v>87</v>
      </c>
      <c r="J3540" s="1">
        <v>1</v>
      </c>
      <c r="K3540" s="1" t="s">
        <v>87</v>
      </c>
      <c r="L3540" s="1" t="s">
        <v>87</v>
      </c>
      <c r="M3540" s="1">
        <v>1</v>
      </c>
      <c r="N3540" s="1">
        <v>1</v>
      </c>
      <c r="O3540" s="1">
        <v>2</v>
      </c>
      <c r="P3540" s="1">
        <v>1311</v>
      </c>
      <c r="Q3540" s="1">
        <v>3551048</v>
      </c>
      <c r="R3540" s="1">
        <v>40393.822794890482</v>
      </c>
      <c r="S3540" s="1">
        <v>53.748905181884766</v>
      </c>
      <c r="T3540" s="1">
        <v>-381.95114783431927</v>
      </c>
      <c r="U3540" s="1">
        <v>70.190364563830329</v>
      </c>
      <c r="V3540" s="1">
        <v>207.44920349121094</v>
      </c>
      <c r="W3540" s="1">
        <v>-83.051322937011719</v>
      </c>
      <c r="X3540" s="1">
        <v>-0.20560401861127414</v>
      </c>
      <c r="Y3540" s="1">
        <v>0.84304689770456487</v>
      </c>
      <c r="Z3540" s="1">
        <v>12.243765784072757</v>
      </c>
      <c r="AA3540" s="1">
        <v>55.627916040560422</v>
      </c>
      <c r="AB3540" s="1">
        <v>30.255152845019275</v>
      </c>
      <c r="AC3540" s="1">
        <v>1.0301184326429831</v>
      </c>
      <c r="AD3540" s="1">
        <v>0</v>
      </c>
      <c r="AE3540" s="1">
        <v>0.79337142161975838</v>
      </c>
      <c r="AF3540" s="1">
        <v>10.734267742931101</v>
      </c>
      <c r="AG3540" s="1">
        <v>-1.9263561039388977</v>
      </c>
      <c r="AH3540" s="1">
        <v>5.8497531818275927</v>
      </c>
      <c r="AI3540" s="1">
        <v>9.1505381051993986</v>
      </c>
      <c r="AJ3540" s="1">
        <v>2.0744919776916504</v>
      </c>
      <c r="AK3540" s="1">
        <v>0</v>
      </c>
      <c r="AL3540" s="1">
        <v>0</v>
      </c>
      <c r="AM3540" s="1">
        <v>8.1863135214139522</v>
      </c>
    </row>
    <row r="3541" spans="5:39" x14ac:dyDescent="0.2">
      <c r="E3541" s="1" t="str">
        <f t="shared" si="55"/>
        <v>--0-0--0-1</v>
      </c>
      <c r="F3541" s="1" t="s">
        <v>87</v>
      </c>
      <c r="G3541" s="1" t="s">
        <v>87</v>
      </c>
      <c r="H3541" s="1">
        <v>0</v>
      </c>
      <c r="I3541" s="1" t="s">
        <v>87</v>
      </c>
      <c r="J3541" s="1">
        <v>0</v>
      </c>
      <c r="K3541" s="1" t="s">
        <v>87</v>
      </c>
      <c r="L3541" s="1" t="s">
        <v>87</v>
      </c>
      <c r="M3541" s="1">
        <v>0</v>
      </c>
      <c r="N3541" s="1" t="s">
        <v>87</v>
      </c>
      <c r="O3541" s="1">
        <v>1</v>
      </c>
      <c r="P3541" s="1">
        <v>163</v>
      </c>
      <c r="Q3541" s="1">
        <v>568381</v>
      </c>
      <c r="R3541" s="1">
        <v>15270.877516412806</v>
      </c>
      <c r="S3541" s="1">
        <v>23.049444198608398</v>
      </c>
      <c r="T3541" s="1">
        <v>-131.4820237969887</v>
      </c>
      <c r="U3541" s="1">
        <v>48.642021635208074</v>
      </c>
      <c r="V3541" s="1">
        <v>119.62169647216797</v>
      </c>
      <c r="W3541" s="1">
        <v>32.102890014648438</v>
      </c>
      <c r="X3541" s="1">
        <v>0.21022295529608534</v>
      </c>
      <c r="Y3541" s="1">
        <v>0</v>
      </c>
      <c r="Z3541" s="1">
        <v>6.3777642109782002</v>
      </c>
      <c r="AA3541" s="1">
        <v>26.39497097897361</v>
      </c>
      <c r="AB3541" s="1">
        <v>53.620018966151228</v>
      </c>
      <c r="AC3541" s="1">
        <v>13.607245843896965</v>
      </c>
      <c r="AD3541" s="1">
        <v>0</v>
      </c>
      <c r="AE3541" s="1">
        <v>0</v>
      </c>
      <c r="AF3541" s="1">
        <v>6.3777642109782002</v>
      </c>
      <c r="AG3541" s="1">
        <v>-8.4446093251228866</v>
      </c>
      <c r="AH3541" s="1">
        <v>0</v>
      </c>
      <c r="AI3541" s="1">
        <v>2.590491393411638</v>
      </c>
      <c r="AJ3541" s="1">
        <v>1.1962169408798218</v>
      </c>
      <c r="AK3541" s="1">
        <v>0</v>
      </c>
      <c r="AL3541" s="1">
        <v>0</v>
      </c>
      <c r="AM3541" s="1">
        <v>1.1753123373494621</v>
      </c>
    </row>
    <row r="3542" spans="5:39" x14ac:dyDescent="0.2">
      <c r="E3542" s="1" t="str">
        <f t="shared" si="55"/>
        <v>--1-0--0-1</v>
      </c>
      <c r="F3542" s="1" t="s">
        <v>87</v>
      </c>
      <c r="G3542" s="1" t="s">
        <v>87</v>
      </c>
      <c r="H3542" s="1">
        <v>1</v>
      </c>
      <c r="I3542" s="1" t="s">
        <v>87</v>
      </c>
      <c r="J3542" s="1">
        <v>0</v>
      </c>
      <c r="K3542" s="1" t="s">
        <v>87</v>
      </c>
      <c r="L3542" s="1" t="s">
        <v>87</v>
      </c>
      <c r="M3542" s="1">
        <v>0</v>
      </c>
      <c r="N3542" s="1" t="s">
        <v>87</v>
      </c>
      <c r="O3542" s="1">
        <v>1</v>
      </c>
      <c r="P3542" s="1">
        <v>105</v>
      </c>
      <c r="Q3542" s="1">
        <v>264395</v>
      </c>
      <c r="R3542" s="1">
        <v>21788.938150407404</v>
      </c>
      <c r="S3542" s="1">
        <v>32.601150512695313</v>
      </c>
      <c r="T3542" s="1">
        <v>-120.63555430383187</v>
      </c>
      <c r="U3542" s="1">
        <v>52.972426327927515</v>
      </c>
      <c r="V3542" s="1">
        <v>161.10932922363281</v>
      </c>
      <c r="W3542" s="1">
        <v>110.07902526855469</v>
      </c>
      <c r="X3542" s="1">
        <v>0.50520601099827556</v>
      </c>
      <c r="Y3542" s="1">
        <v>0.66151024036006734</v>
      </c>
      <c r="Z3542" s="1">
        <v>0</v>
      </c>
      <c r="AA3542" s="1">
        <v>14.005938085062123</v>
      </c>
      <c r="AB3542" s="1">
        <v>75.368671873522572</v>
      </c>
      <c r="AC3542" s="1">
        <v>9.9638798010552385</v>
      </c>
      <c r="AD3542" s="1">
        <v>0</v>
      </c>
      <c r="AE3542" s="1">
        <v>0.66151024036006734</v>
      </c>
      <c r="AF3542" s="1">
        <v>0</v>
      </c>
      <c r="AG3542" s="1">
        <v>-15.136995457412155</v>
      </c>
      <c r="AH3542" s="1">
        <v>8.7096957204183131E-2</v>
      </c>
      <c r="AI3542" s="1">
        <v>4.7637445158829648</v>
      </c>
      <c r="AJ3542" s="1">
        <v>1.611093282699585</v>
      </c>
      <c r="AK3542" s="1">
        <v>0</v>
      </c>
      <c r="AL3542" s="1">
        <v>0</v>
      </c>
      <c r="AM3542" s="1">
        <v>26.918985733082124</v>
      </c>
    </row>
    <row r="3543" spans="5:39" x14ac:dyDescent="0.2">
      <c r="E3543" s="1" t="str">
        <f t="shared" si="55"/>
        <v>--0-1--0-1</v>
      </c>
      <c r="F3543" s="1" t="s">
        <v>87</v>
      </c>
      <c r="G3543" s="1" t="s">
        <v>87</v>
      </c>
      <c r="H3543" s="1">
        <v>0</v>
      </c>
      <c r="I3543" s="1" t="s">
        <v>87</v>
      </c>
      <c r="J3543" s="1">
        <v>1</v>
      </c>
      <c r="K3543" s="1" t="s">
        <v>87</v>
      </c>
      <c r="L3543" s="1" t="s">
        <v>87</v>
      </c>
      <c r="M3543" s="1">
        <v>0</v>
      </c>
      <c r="N3543" s="1" t="s">
        <v>87</v>
      </c>
      <c r="O3543" s="1">
        <v>1</v>
      </c>
      <c r="P3543" s="1">
        <v>349</v>
      </c>
      <c r="Q3543" s="1">
        <v>1044126</v>
      </c>
      <c r="R3543" s="1">
        <v>22321.43665057257</v>
      </c>
      <c r="S3543" s="1">
        <v>30.314849853515625</v>
      </c>
      <c r="T3543" s="1">
        <v>-323.8460266840649</v>
      </c>
      <c r="U3543" s="1">
        <v>64.799487774904208</v>
      </c>
      <c r="V3543" s="1">
        <v>167.50746154785156</v>
      </c>
      <c r="W3543" s="1">
        <v>-61.199314117431641</v>
      </c>
      <c r="X3543" s="1">
        <v>-0.27417282801043102</v>
      </c>
      <c r="Y3543" s="1">
        <v>0</v>
      </c>
      <c r="Z3543" s="1">
        <v>22.859501631029204</v>
      </c>
      <c r="AA3543" s="1">
        <v>50.026912460756655</v>
      </c>
      <c r="AB3543" s="1">
        <v>22.817648444727936</v>
      </c>
      <c r="AC3543" s="1">
        <v>4.2959374634862071</v>
      </c>
      <c r="AD3543" s="1">
        <v>0</v>
      </c>
      <c r="AE3543" s="1">
        <v>0</v>
      </c>
      <c r="AF3543" s="1">
        <v>22.500253800786496</v>
      </c>
      <c r="AG3543" s="1">
        <v>2.8988131840191009</v>
      </c>
      <c r="AH3543" s="1">
        <v>5.1428386315803607</v>
      </c>
      <c r="AI3543" s="1">
        <v>14.727100949811595</v>
      </c>
      <c r="AJ3543" s="1">
        <v>1.6750746965408325</v>
      </c>
      <c r="AK3543" s="1">
        <v>0</v>
      </c>
      <c r="AL3543" s="1">
        <v>0</v>
      </c>
      <c r="AM3543" s="1">
        <v>7.571005567081758</v>
      </c>
    </row>
    <row r="3544" spans="5:39" x14ac:dyDescent="0.2">
      <c r="E3544" s="1" t="str">
        <f t="shared" si="55"/>
        <v>--1-1--0-1</v>
      </c>
      <c r="F3544" s="1" t="s">
        <v>87</v>
      </c>
      <c r="G3544" s="1" t="s">
        <v>87</v>
      </c>
      <c r="H3544" s="1">
        <v>1</v>
      </c>
      <c r="I3544" s="1" t="s">
        <v>87</v>
      </c>
      <c r="J3544" s="1">
        <v>1</v>
      </c>
      <c r="K3544" s="1" t="s">
        <v>87</v>
      </c>
      <c r="L3544" s="1" t="s">
        <v>87</v>
      </c>
      <c r="M3544" s="1">
        <v>0</v>
      </c>
      <c r="N3544" s="1" t="s">
        <v>87</v>
      </c>
      <c r="O3544" s="1">
        <v>1</v>
      </c>
      <c r="P3544" s="1">
        <v>954</v>
      </c>
      <c r="Q3544" s="1">
        <v>1915750</v>
      </c>
      <c r="R3544" s="1">
        <v>44692.552670264384</v>
      </c>
      <c r="S3544" s="1">
        <v>59.245983123779297</v>
      </c>
      <c r="T3544" s="1">
        <v>-425.16830849408848</v>
      </c>
      <c r="U3544" s="1">
        <v>78.099468856261524</v>
      </c>
      <c r="V3544" s="1">
        <v>231.01573181152344</v>
      </c>
      <c r="W3544" s="1">
        <v>-87.601486206054688</v>
      </c>
      <c r="X3544" s="1">
        <v>-0.19600913568836986</v>
      </c>
      <c r="Y3544" s="1">
        <v>0.59856453086258643</v>
      </c>
      <c r="Z3544" s="1">
        <v>10.06712775675323</v>
      </c>
      <c r="AA3544" s="1">
        <v>51.870024794466914</v>
      </c>
      <c r="AB3544" s="1">
        <v>35.414589586323892</v>
      </c>
      <c r="AC3544" s="1">
        <v>2.049693331593371</v>
      </c>
      <c r="AD3544" s="1">
        <v>0</v>
      </c>
      <c r="AE3544" s="1">
        <v>0.36152942711731695</v>
      </c>
      <c r="AF3544" s="1">
        <v>7.5866370873026225</v>
      </c>
      <c r="AG3544" s="1">
        <v>-5.4010629690696668</v>
      </c>
      <c r="AH3544" s="1">
        <v>8.7392390849738089</v>
      </c>
      <c r="AI3544" s="1">
        <v>10.82587739726786</v>
      </c>
      <c r="AJ3544" s="1">
        <v>2.310157299041748</v>
      </c>
      <c r="AK3544" s="1">
        <v>0</v>
      </c>
      <c r="AL3544" s="1">
        <v>0</v>
      </c>
      <c r="AM3544" s="1">
        <v>14.287564719704797</v>
      </c>
    </row>
    <row r="3545" spans="5:39" x14ac:dyDescent="0.2">
      <c r="E3545" s="1" t="str">
        <f t="shared" si="55"/>
        <v>--0-0--0-2</v>
      </c>
      <c r="F3545" s="1" t="s">
        <v>87</v>
      </c>
      <c r="G3545" s="1" t="s">
        <v>87</v>
      </c>
      <c r="H3545" s="1">
        <v>0</v>
      </c>
      <c r="I3545" s="1" t="s">
        <v>87</v>
      </c>
      <c r="J3545" s="1">
        <v>0</v>
      </c>
      <c r="K3545" s="1" t="s">
        <v>87</v>
      </c>
      <c r="L3545" s="1" t="s">
        <v>87</v>
      </c>
      <c r="M3545" s="1">
        <v>0</v>
      </c>
      <c r="N3545" s="1" t="s">
        <v>87</v>
      </c>
      <c r="O3545" s="1">
        <v>2</v>
      </c>
      <c r="P3545" s="1">
        <v>352</v>
      </c>
      <c r="Q3545" s="1">
        <v>1229879</v>
      </c>
      <c r="R3545" s="1">
        <v>14356.137937984366</v>
      </c>
      <c r="S3545" s="1">
        <v>19.684513092041016</v>
      </c>
      <c r="T3545" s="1">
        <v>-75.207483445508757</v>
      </c>
      <c r="U3545" s="1">
        <v>52.85566150701132</v>
      </c>
      <c r="V3545" s="1">
        <v>121.60212707519531</v>
      </c>
      <c r="W3545" s="1">
        <v>74.209808349609375</v>
      </c>
      <c r="X3545" s="1">
        <v>0.5169204187796248</v>
      </c>
      <c r="Y3545" s="1">
        <v>0</v>
      </c>
      <c r="Z3545" s="1">
        <v>0.85975937470271468</v>
      </c>
      <c r="AA3545" s="1">
        <v>10.916033203266338</v>
      </c>
      <c r="AB3545" s="1">
        <v>69.214451177717478</v>
      </c>
      <c r="AC3545" s="1">
        <v>17.957701529987911</v>
      </c>
      <c r="AD3545" s="1">
        <v>1.0520547143255556</v>
      </c>
      <c r="AE3545" s="1">
        <v>0</v>
      </c>
      <c r="AF3545" s="1">
        <v>0.85975937470271468</v>
      </c>
      <c r="AG3545" s="1">
        <v>-24.935256890972905</v>
      </c>
      <c r="AH3545" s="1">
        <v>2.7807613594508075E-4</v>
      </c>
      <c r="AI3545" s="1">
        <v>0.26525737267933913</v>
      </c>
      <c r="AJ3545" s="1">
        <v>1.2160212993621826</v>
      </c>
      <c r="AK3545" s="1">
        <v>0</v>
      </c>
      <c r="AL3545" s="1">
        <v>0</v>
      </c>
      <c r="AM3545" s="1">
        <v>-0.37077784170672135</v>
      </c>
    </row>
    <row r="3546" spans="5:39" x14ac:dyDescent="0.2">
      <c r="E3546" s="1" t="str">
        <f t="shared" si="55"/>
        <v>--1-0--0-2</v>
      </c>
      <c r="F3546" s="1" t="s">
        <v>87</v>
      </c>
      <c r="G3546" s="1" t="s">
        <v>87</v>
      </c>
      <c r="H3546" s="1">
        <v>1</v>
      </c>
      <c r="I3546" s="1" t="s">
        <v>87</v>
      </c>
      <c r="J3546" s="1">
        <v>0</v>
      </c>
      <c r="K3546" s="1" t="s">
        <v>87</v>
      </c>
      <c r="L3546" s="1" t="s">
        <v>87</v>
      </c>
      <c r="M3546" s="1">
        <v>0</v>
      </c>
      <c r="N3546" s="1" t="s">
        <v>87</v>
      </c>
      <c r="O3546" s="1">
        <v>2</v>
      </c>
      <c r="P3546" s="1">
        <v>211</v>
      </c>
      <c r="Q3546" s="1">
        <v>566594</v>
      </c>
      <c r="R3546" s="1">
        <v>19201.397755980321</v>
      </c>
      <c r="S3546" s="1">
        <v>28.405141830444336</v>
      </c>
      <c r="T3546" s="1">
        <v>-55.507268908167738</v>
      </c>
      <c r="U3546" s="1">
        <v>49.631831807493384</v>
      </c>
      <c r="V3546" s="1">
        <v>148.00738525390625</v>
      </c>
      <c r="W3546" s="1">
        <v>132.55796813964844</v>
      </c>
      <c r="X3546" s="1">
        <v>0.69035582630104597</v>
      </c>
      <c r="Y3546" s="1">
        <v>0</v>
      </c>
      <c r="Z3546" s="1">
        <v>0</v>
      </c>
      <c r="AA3546" s="1">
        <v>4.587235304291962</v>
      </c>
      <c r="AB3546" s="1">
        <v>72.98647708941499</v>
      </c>
      <c r="AC3546" s="1">
        <v>19.769182165713016</v>
      </c>
      <c r="AD3546" s="1">
        <v>2.6571054405800272</v>
      </c>
      <c r="AE3546" s="1">
        <v>0</v>
      </c>
      <c r="AF3546" s="1">
        <v>0</v>
      </c>
      <c r="AG3546" s="1">
        <v>-35.976509770664194</v>
      </c>
      <c r="AH3546" s="1">
        <v>7.5494975238001111E-2</v>
      </c>
      <c r="AI3546" s="1">
        <v>0</v>
      </c>
      <c r="AJ3546" s="1">
        <v>1.4800739288330078</v>
      </c>
      <c r="AK3546" s="1">
        <v>0</v>
      </c>
      <c r="AL3546" s="1">
        <v>0</v>
      </c>
      <c r="AM3546" s="1">
        <v>26.327025609428343</v>
      </c>
    </row>
    <row r="3547" spans="5:39" x14ac:dyDescent="0.2">
      <c r="E3547" s="1" t="str">
        <f t="shared" si="55"/>
        <v>--0-1--0-2</v>
      </c>
      <c r="F3547" s="1" t="s">
        <v>87</v>
      </c>
      <c r="G3547" s="1" t="s">
        <v>87</v>
      </c>
      <c r="H3547" s="1">
        <v>0</v>
      </c>
      <c r="I3547" s="1" t="s">
        <v>87</v>
      </c>
      <c r="J3547" s="1">
        <v>1</v>
      </c>
      <c r="K3547" s="1" t="s">
        <v>87</v>
      </c>
      <c r="L3547" s="1" t="s">
        <v>87</v>
      </c>
      <c r="M3547" s="1">
        <v>0</v>
      </c>
      <c r="N3547" s="1" t="s">
        <v>87</v>
      </c>
      <c r="O3547" s="1">
        <v>2</v>
      </c>
      <c r="P3547" s="1">
        <v>736</v>
      </c>
      <c r="Q3547" s="1">
        <v>2061765</v>
      </c>
      <c r="R3547" s="1">
        <v>23967.356187756533</v>
      </c>
      <c r="S3547" s="1">
        <v>32.203739166259766</v>
      </c>
      <c r="T3547" s="1">
        <v>-248.27237524049571</v>
      </c>
      <c r="U3547" s="1">
        <v>80.616017574983346</v>
      </c>
      <c r="V3547" s="1">
        <v>174.55747985839844</v>
      </c>
      <c r="W3547" s="1">
        <v>7.8241786956787109</v>
      </c>
      <c r="X3547" s="1">
        <v>3.264514715092192E-2</v>
      </c>
      <c r="Y3547" s="1">
        <v>0.30469039876028547</v>
      </c>
      <c r="Z3547" s="1">
        <v>6.7348121633648841</v>
      </c>
      <c r="AA3547" s="1">
        <v>44.646892347090962</v>
      </c>
      <c r="AB3547" s="1">
        <v>38.319983121257756</v>
      </c>
      <c r="AC3547" s="1">
        <v>9.3149801262510525</v>
      </c>
      <c r="AD3547" s="1">
        <v>0.67864184327505794</v>
      </c>
      <c r="AE3547" s="1">
        <v>0.30469039876028547</v>
      </c>
      <c r="AF3547" s="1">
        <v>6.7348121633648841</v>
      </c>
      <c r="AG3547" s="1">
        <v>-11.089960005643503</v>
      </c>
      <c r="AH3547" s="1">
        <v>4.4617189631589405</v>
      </c>
      <c r="AI3547" s="1">
        <v>6.8037574304092416</v>
      </c>
      <c r="AJ3547" s="1">
        <v>1.7455748319625854</v>
      </c>
      <c r="AK3547" s="1">
        <v>0</v>
      </c>
      <c r="AL3547" s="1">
        <v>0</v>
      </c>
      <c r="AM3547" s="1">
        <v>0.74754250762725283</v>
      </c>
    </row>
    <row r="3548" spans="5:39" x14ac:dyDescent="0.2">
      <c r="E3548" s="1" t="str">
        <f t="shared" si="55"/>
        <v>--1-1--0-2</v>
      </c>
      <c r="F3548" s="1" t="s">
        <v>87</v>
      </c>
      <c r="G3548" s="1" t="s">
        <v>87</v>
      </c>
      <c r="H3548" s="1">
        <v>1</v>
      </c>
      <c r="I3548" s="1" t="s">
        <v>87</v>
      </c>
      <c r="J3548" s="1">
        <v>1</v>
      </c>
      <c r="K3548" s="1" t="s">
        <v>87</v>
      </c>
      <c r="L3548" s="1" t="s">
        <v>87</v>
      </c>
      <c r="M3548" s="1">
        <v>0</v>
      </c>
      <c r="N3548" s="1" t="s">
        <v>87</v>
      </c>
      <c r="O3548" s="1">
        <v>2</v>
      </c>
      <c r="P3548" s="1">
        <v>2454</v>
      </c>
      <c r="Q3548" s="1">
        <v>5155313</v>
      </c>
      <c r="R3548" s="1">
        <v>45246.031748768793</v>
      </c>
      <c r="S3548" s="1">
        <v>58.752952575683594</v>
      </c>
      <c r="T3548" s="1">
        <v>-364.95756169842394</v>
      </c>
      <c r="U3548" s="1">
        <v>83.845807279895439</v>
      </c>
      <c r="V3548" s="1">
        <v>239.2276611328125</v>
      </c>
      <c r="W3548" s="1">
        <v>-10.681315422058105</v>
      </c>
      <c r="X3548" s="1">
        <v>-2.3607187214487069E-2</v>
      </c>
      <c r="Y3548" s="1">
        <v>0.74755887760840134</v>
      </c>
      <c r="Z3548" s="1">
        <v>4.8271365870510676</v>
      </c>
      <c r="AA3548" s="1">
        <v>42.454725833329618</v>
      </c>
      <c r="AB3548" s="1">
        <v>46.340503476704519</v>
      </c>
      <c r="AC3548" s="1">
        <v>5.5582464149121495</v>
      </c>
      <c r="AD3548" s="1">
        <v>7.1828810394247641E-2</v>
      </c>
      <c r="AE3548" s="1">
        <v>0.37997692865593224</v>
      </c>
      <c r="AF3548" s="1">
        <v>3.6747526289868335</v>
      </c>
      <c r="AG3548" s="1">
        <v>-6.0260488872139</v>
      </c>
      <c r="AH3548" s="1">
        <v>9.2884180339610687</v>
      </c>
      <c r="AI3548" s="1">
        <v>10.991204825522162</v>
      </c>
      <c r="AJ3548" s="1">
        <v>2.3922767639160156</v>
      </c>
      <c r="AK3548" s="1">
        <v>0</v>
      </c>
      <c r="AL3548" s="1">
        <v>0</v>
      </c>
      <c r="AM3548" s="1">
        <v>16.949197651036435</v>
      </c>
    </row>
    <row r="3549" spans="5:39" x14ac:dyDescent="0.2">
      <c r="E3549" s="1" t="str">
        <f t="shared" si="55"/>
        <v>--0-0--1-1</v>
      </c>
      <c r="F3549" s="1" t="s">
        <v>87</v>
      </c>
      <c r="G3549" s="1" t="s">
        <v>87</v>
      </c>
      <c r="H3549" s="1">
        <v>0</v>
      </c>
      <c r="I3549" s="1" t="s">
        <v>87</v>
      </c>
      <c r="J3549" s="1">
        <v>0</v>
      </c>
      <c r="K3549" s="1" t="s">
        <v>87</v>
      </c>
      <c r="L3549" s="1" t="s">
        <v>87</v>
      </c>
      <c r="M3549" s="1">
        <v>1</v>
      </c>
      <c r="N3549" s="1" t="s">
        <v>87</v>
      </c>
      <c r="O3549" s="1">
        <v>1</v>
      </c>
      <c r="P3549" s="1">
        <v>404</v>
      </c>
      <c r="Q3549" s="1">
        <v>1513853</v>
      </c>
      <c r="R3549" s="1">
        <v>15279.620867260914</v>
      </c>
      <c r="S3549" s="1">
        <v>20.463459014892578</v>
      </c>
      <c r="T3549" s="1">
        <v>-127.10298145655604</v>
      </c>
      <c r="U3549" s="1">
        <v>50.730313560179418</v>
      </c>
      <c r="V3549" s="1">
        <v>130.68211364746094</v>
      </c>
      <c r="W3549" s="1">
        <v>43.545299530029297</v>
      </c>
      <c r="X3549" s="1">
        <v>0.28498939802447731</v>
      </c>
      <c r="Y3549" s="1">
        <v>0</v>
      </c>
      <c r="Z3549" s="1">
        <v>3.4121542844648722</v>
      </c>
      <c r="AA3549" s="1">
        <v>22.980566805363534</v>
      </c>
      <c r="AB3549" s="1">
        <v>62.957301666674368</v>
      </c>
      <c r="AC3549" s="1">
        <v>10.581806820080946</v>
      </c>
      <c r="AD3549" s="1">
        <v>6.8170423416276216E-2</v>
      </c>
      <c r="AE3549" s="1">
        <v>0</v>
      </c>
      <c r="AF3549" s="1">
        <v>3.4121542844648722</v>
      </c>
      <c r="AG3549" s="1">
        <v>-12.661707695480306</v>
      </c>
      <c r="AH3549" s="1">
        <v>7.3719178810624283E-3</v>
      </c>
      <c r="AI3549" s="1">
        <v>2.0515421006747387</v>
      </c>
      <c r="AJ3549" s="1">
        <v>1.3068211078643799</v>
      </c>
      <c r="AK3549" s="1">
        <v>0</v>
      </c>
      <c r="AL3549" s="1">
        <v>0</v>
      </c>
      <c r="AM3549" s="1">
        <v>-0.16134908219549746</v>
      </c>
    </row>
    <row r="3550" spans="5:39" x14ac:dyDescent="0.2">
      <c r="E3550" s="1" t="str">
        <f t="shared" si="55"/>
        <v>--1-0--1-1</v>
      </c>
      <c r="F3550" s="1" t="s">
        <v>87</v>
      </c>
      <c r="G3550" s="1" t="s">
        <v>87</v>
      </c>
      <c r="H3550" s="1">
        <v>1</v>
      </c>
      <c r="I3550" s="1" t="s">
        <v>87</v>
      </c>
      <c r="J3550" s="1">
        <v>0</v>
      </c>
      <c r="K3550" s="1" t="s">
        <v>87</v>
      </c>
      <c r="L3550" s="1" t="s">
        <v>87</v>
      </c>
      <c r="M3550" s="1">
        <v>1</v>
      </c>
      <c r="N3550" s="1" t="s">
        <v>87</v>
      </c>
      <c r="O3550" s="1">
        <v>1</v>
      </c>
      <c r="P3550" s="1">
        <v>344</v>
      </c>
      <c r="Q3550" s="1">
        <v>803205</v>
      </c>
      <c r="R3550" s="1">
        <v>25295.539182467517</v>
      </c>
      <c r="S3550" s="1">
        <v>36.844879150390625</v>
      </c>
      <c r="T3550" s="1">
        <v>-114.92661159349611</v>
      </c>
      <c r="U3550" s="1">
        <v>58.062495169647072</v>
      </c>
      <c r="V3550" s="1">
        <v>165.58450317382813</v>
      </c>
      <c r="W3550" s="1">
        <v>90.821189880371094</v>
      </c>
      <c r="X3550" s="1">
        <v>0.35904033997946871</v>
      </c>
      <c r="Y3550" s="1">
        <v>0</v>
      </c>
      <c r="Z3550" s="1">
        <v>1.9612676713914878</v>
      </c>
      <c r="AA3550" s="1">
        <v>12.255152794118562</v>
      </c>
      <c r="AB3550" s="1">
        <v>66.584869367098065</v>
      </c>
      <c r="AC3550" s="1">
        <v>19.198710167391887</v>
      </c>
      <c r="AD3550" s="1">
        <v>0</v>
      </c>
      <c r="AE3550" s="1">
        <v>0</v>
      </c>
      <c r="AF3550" s="1">
        <v>0.78435766709619592</v>
      </c>
      <c r="AG3550" s="1">
        <v>-19.326231098806744</v>
      </c>
      <c r="AH3550" s="1">
        <v>0</v>
      </c>
      <c r="AI3550" s="1">
        <v>0.50450159707218345</v>
      </c>
      <c r="AJ3550" s="1">
        <v>1.655845046043396</v>
      </c>
      <c r="AK3550" s="1">
        <v>0</v>
      </c>
      <c r="AL3550" s="1">
        <v>0</v>
      </c>
      <c r="AM3550" s="1">
        <v>0.92253697091257802</v>
      </c>
    </row>
    <row r="3551" spans="5:39" x14ac:dyDescent="0.2">
      <c r="E3551" s="1" t="str">
        <f t="shared" si="55"/>
        <v>--0-1--1-1</v>
      </c>
      <c r="F3551" s="1" t="s">
        <v>87</v>
      </c>
      <c r="G3551" s="1" t="s">
        <v>87</v>
      </c>
      <c r="H3551" s="1">
        <v>0</v>
      </c>
      <c r="I3551" s="1" t="s">
        <v>87</v>
      </c>
      <c r="J3551" s="1">
        <v>1</v>
      </c>
      <c r="K3551" s="1" t="s">
        <v>87</v>
      </c>
      <c r="L3551" s="1" t="s">
        <v>87</v>
      </c>
      <c r="M3551" s="1">
        <v>1</v>
      </c>
      <c r="N3551" s="1" t="s">
        <v>87</v>
      </c>
      <c r="O3551" s="1">
        <v>1</v>
      </c>
      <c r="P3551" s="1">
        <v>562</v>
      </c>
      <c r="Q3551" s="1">
        <v>1975738</v>
      </c>
      <c r="R3551" s="1">
        <v>26190.471616454255</v>
      </c>
      <c r="S3551" s="1">
        <v>36.506435394287109</v>
      </c>
      <c r="T3551" s="1">
        <v>-323.04228201056384</v>
      </c>
      <c r="U3551" s="1">
        <v>64.794852383665258</v>
      </c>
      <c r="V3551" s="1">
        <v>171.88458251953125</v>
      </c>
      <c r="W3551" s="1">
        <v>-68.959060668945313</v>
      </c>
      <c r="X3551" s="1">
        <v>-0.2632982776286531</v>
      </c>
      <c r="Y3551" s="1">
        <v>1.411219503800605</v>
      </c>
      <c r="Z3551" s="1">
        <v>14.935836634209595</v>
      </c>
      <c r="AA3551" s="1">
        <v>54.8144541432113</v>
      </c>
      <c r="AB3551" s="1">
        <v>26.80886838234624</v>
      </c>
      <c r="AC3551" s="1">
        <v>2.0296213364322595</v>
      </c>
      <c r="AD3551" s="1">
        <v>0</v>
      </c>
      <c r="AE3551" s="1">
        <v>1.411219503800605</v>
      </c>
      <c r="AF3551" s="1">
        <v>14.377665459691519</v>
      </c>
      <c r="AG3551" s="1">
        <v>-1.9269558937937283</v>
      </c>
      <c r="AH3551" s="1">
        <v>4.6307443558702346</v>
      </c>
      <c r="AI3551" s="1">
        <v>17.687426955833217</v>
      </c>
      <c r="AJ3551" s="1">
        <v>1.7188458442687988</v>
      </c>
      <c r="AK3551" s="1">
        <v>0</v>
      </c>
      <c r="AL3551" s="1">
        <v>0</v>
      </c>
      <c r="AM3551" s="1">
        <v>-2.9874267636627647</v>
      </c>
    </row>
    <row r="3552" spans="5:39" x14ac:dyDescent="0.2">
      <c r="E3552" s="1" t="str">
        <f t="shared" si="55"/>
        <v>--1-1--1-1</v>
      </c>
      <c r="F3552" s="1" t="s">
        <v>87</v>
      </c>
      <c r="G3552" s="1" t="s">
        <v>87</v>
      </c>
      <c r="H3552" s="1">
        <v>1</v>
      </c>
      <c r="I3552" s="1" t="s">
        <v>87</v>
      </c>
      <c r="J3552" s="1">
        <v>1</v>
      </c>
      <c r="K3552" s="1" t="s">
        <v>87</v>
      </c>
      <c r="L3552" s="1" t="s">
        <v>87</v>
      </c>
      <c r="M3552" s="1">
        <v>1</v>
      </c>
      <c r="N3552" s="1" t="s">
        <v>87</v>
      </c>
      <c r="O3552" s="1">
        <v>1</v>
      </c>
      <c r="P3552" s="1">
        <v>1766</v>
      </c>
      <c r="Q3552" s="1">
        <v>3900094</v>
      </c>
      <c r="R3552" s="1">
        <v>49954.080039181456</v>
      </c>
      <c r="S3552" s="1">
        <v>63.214141845703125</v>
      </c>
      <c r="T3552" s="1">
        <v>-419.25667877611966</v>
      </c>
      <c r="U3552" s="1">
        <v>75.581705120802056</v>
      </c>
      <c r="V3552" s="1">
        <v>241.11160278320313</v>
      </c>
      <c r="W3552" s="1">
        <v>-87.173095703125</v>
      </c>
      <c r="X3552" s="1">
        <v>-0.17450645800052936</v>
      </c>
      <c r="Y3552" s="1">
        <v>0.71349562343881967</v>
      </c>
      <c r="Z3552" s="1">
        <v>6.7652471966060306</v>
      </c>
      <c r="AA3552" s="1">
        <v>52.508708764455427</v>
      </c>
      <c r="AB3552" s="1">
        <v>37.686937802011947</v>
      </c>
      <c r="AC3552" s="1">
        <v>2.2873038444714409</v>
      </c>
      <c r="AD3552" s="1">
        <v>3.8306769016336527E-2</v>
      </c>
      <c r="AE3552" s="1">
        <v>0.27376263238783477</v>
      </c>
      <c r="AF3552" s="1">
        <v>3.5079410906506356</v>
      </c>
      <c r="AG3552" s="1">
        <v>-3.1896817084383624</v>
      </c>
      <c r="AH3552" s="1">
        <v>8.0181134279078101</v>
      </c>
      <c r="AI3552" s="1">
        <v>7.4371211075882764</v>
      </c>
      <c r="AJ3552" s="1">
        <v>2.4111158847808838</v>
      </c>
      <c r="AK3552" s="1">
        <v>0</v>
      </c>
      <c r="AL3552" s="1">
        <v>0</v>
      </c>
      <c r="AM3552" s="1">
        <v>3.1247297140366443</v>
      </c>
    </row>
    <row r="3553" spans="5:39" x14ac:dyDescent="0.2">
      <c r="E3553" s="1" t="str">
        <f t="shared" si="55"/>
        <v>--0-0--1-2</v>
      </c>
      <c r="F3553" s="1" t="s">
        <v>87</v>
      </c>
      <c r="G3553" s="1" t="s">
        <v>87</v>
      </c>
      <c r="H3553" s="1">
        <v>0</v>
      </c>
      <c r="I3553" s="1" t="s">
        <v>87</v>
      </c>
      <c r="J3553" s="1">
        <v>0</v>
      </c>
      <c r="K3553" s="1" t="s">
        <v>87</v>
      </c>
      <c r="L3553" s="1" t="s">
        <v>87</v>
      </c>
      <c r="M3553" s="1">
        <v>1</v>
      </c>
      <c r="N3553" s="1" t="s">
        <v>87</v>
      </c>
      <c r="O3553" s="1">
        <v>2</v>
      </c>
      <c r="P3553" s="1">
        <v>763</v>
      </c>
      <c r="Q3553" s="1">
        <v>2875498</v>
      </c>
      <c r="R3553" s="1">
        <v>15929.769781943962</v>
      </c>
      <c r="S3553" s="1">
        <v>22.174726486206055</v>
      </c>
      <c r="T3553" s="1">
        <v>-65.919200670517824</v>
      </c>
      <c r="U3553" s="1">
        <v>56.218975061186214</v>
      </c>
      <c r="V3553" s="1">
        <v>131.16569519042969</v>
      </c>
      <c r="W3553" s="1">
        <v>89.537994384765625</v>
      </c>
      <c r="X3553" s="1">
        <v>0.56207965093290257</v>
      </c>
      <c r="Y3553" s="1">
        <v>0</v>
      </c>
      <c r="Z3553" s="1">
        <v>1.4628770390381076</v>
      </c>
      <c r="AA3553" s="1">
        <v>10.050398226672389</v>
      </c>
      <c r="AB3553" s="1">
        <v>65.398167552194437</v>
      </c>
      <c r="AC3553" s="1">
        <v>21.834478758114248</v>
      </c>
      <c r="AD3553" s="1">
        <v>1.25407842398082</v>
      </c>
      <c r="AE3553" s="1">
        <v>0</v>
      </c>
      <c r="AF3553" s="1">
        <v>1.4628770390381076</v>
      </c>
      <c r="AG3553" s="1">
        <v>-30.907448261515352</v>
      </c>
      <c r="AH3553" s="1">
        <v>0</v>
      </c>
      <c r="AI3553" s="1">
        <v>0.67852869815456363</v>
      </c>
      <c r="AJ3553" s="1">
        <v>1.3116569519042969</v>
      </c>
      <c r="AK3553" s="1">
        <v>0</v>
      </c>
      <c r="AL3553" s="1">
        <v>0</v>
      </c>
      <c r="AM3553" s="1">
        <v>-1.6985550354861847</v>
      </c>
    </row>
    <row r="3554" spans="5:39" x14ac:dyDescent="0.2">
      <c r="E3554" s="1" t="str">
        <f t="shared" si="55"/>
        <v>--1-0--1-2</v>
      </c>
      <c r="F3554" s="1" t="s">
        <v>87</v>
      </c>
      <c r="G3554" s="1" t="s">
        <v>87</v>
      </c>
      <c r="H3554" s="1">
        <v>1</v>
      </c>
      <c r="I3554" s="1" t="s">
        <v>87</v>
      </c>
      <c r="J3554" s="1">
        <v>0</v>
      </c>
      <c r="K3554" s="1" t="s">
        <v>87</v>
      </c>
      <c r="L3554" s="1" t="s">
        <v>87</v>
      </c>
      <c r="M3554" s="1">
        <v>1</v>
      </c>
      <c r="N3554" s="1" t="s">
        <v>87</v>
      </c>
      <c r="O3554" s="1">
        <v>2</v>
      </c>
      <c r="P3554" s="1">
        <v>801</v>
      </c>
      <c r="Q3554" s="1">
        <v>1991030</v>
      </c>
      <c r="R3554" s="1">
        <v>25990.179026349564</v>
      </c>
      <c r="S3554" s="1">
        <v>40.902584075927734</v>
      </c>
      <c r="T3554" s="1">
        <v>-46.135374918193804</v>
      </c>
      <c r="U3554" s="1">
        <v>54.844244671972319</v>
      </c>
      <c r="V3554" s="1">
        <v>154.52645874023438</v>
      </c>
      <c r="W3554" s="1">
        <v>140.68812561035156</v>
      </c>
      <c r="X3554" s="1">
        <v>0.54131264531774881</v>
      </c>
      <c r="Y3554" s="1">
        <v>0</v>
      </c>
      <c r="Z3554" s="1">
        <v>0.86447718015298602</v>
      </c>
      <c r="AA3554" s="1">
        <v>4.6702962788104649</v>
      </c>
      <c r="AB3554" s="1">
        <v>70.806617680296128</v>
      </c>
      <c r="AC3554" s="1">
        <v>23.594471203347013</v>
      </c>
      <c r="AD3554" s="1">
        <v>6.4137657393409445E-2</v>
      </c>
      <c r="AE3554" s="1">
        <v>0</v>
      </c>
      <c r="AF3554" s="1">
        <v>0.11009377056096595</v>
      </c>
      <c r="AG3554" s="1">
        <v>-30.597060629802101</v>
      </c>
      <c r="AH3554" s="1">
        <v>0</v>
      </c>
      <c r="AI3554" s="1">
        <v>0.62037973689917125</v>
      </c>
      <c r="AJ3554" s="1">
        <v>1.5452644824981689</v>
      </c>
      <c r="AK3554" s="1">
        <v>0</v>
      </c>
      <c r="AL3554" s="1">
        <v>0</v>
      </c>
      <c r="AM3554" s="1">
        <v>7.4294907761860349</v>
      </c>
    </row>
    <row r="3555" spans="5:39" x14ac:dyDescent="0.2">
      <c r="E3555" s="1" t="str">
        <f t="shared" si="55"/>
        <v>--0-1--1-2</v>
      </c>
      <c r="F3555" s="1" t="s">
        <v>87</v>
      </c>
      <c r="G3555" s="1" t="s">
        <v>87</v>
      </c>
      <c r="H3555" s="1">
        <v>0</v>
      </c>
      <c r="I3555" s="1" t="s">
        <v>87</v>
      </c>
      <c r="J3555" s="1">
        <v>1</v>
      </c>
      <c r="K3555" s="1" t="s">
        <v>87</v>
      </c>
      <c r="L3555" s="1" t="s">
        <v>87</v>
      </c>
      <c r="M3555" s="1">
        <v>1</v>
      </c>
      <c r="N3555" s="1" t="s">
        <v>87</v>
      </c>
      <c r="O3555" s="1">
        <v>2</v>
      </c>
      <c r="P3555" s="1">
        <v>1394</v>
      </c>
      <c r="Q3555" s="1">
        <v>5083281</v>
      </c>
      <c r="R3555" s="1">
        <v>26647.438221314464</v>
      </c>
      <c r="S3555" s="1">
        <v>37.460201263427734</v>
      </c>
      <c r="T3555" s="1">
        <v>-241.99642717807774</v>
      </c>
      <c r="U3555" s="1">
        <v>77.918102270452962</v>
      </c>
      <c r="V3555" s="1">
        <v>165.285888671875</v>
      </c>
      <c r="W3555" s="1">
        <v>3.9404208660125732</v>
      </c>
      <c r="X3555" s="1">
        <v>1.4787240834508258E-2</v>
      </c>
      <c r="Y3555" s="1">
        <v>0.52452343279861957</v>
      </c>
      <c r="Z3555" s="1">
        <v>8.2749901097342438</v>
      </c>
      <c r="AA3555" s="1">
        <v>41.168273011072962</v>
      </c>
      <c r="AB3555" s="1">
        <v>40.918749130728756</v>
      </c>
      <c r="AC3555" s="1">
        <v>8.7646148225919447</v>
      </c>
      <c r="AD3555" s="1">
        <v>0.34884949307346969</v>
      </c>
      <c r="AE3555" s="1">
        <v>0.52452343279861957</v>
      </c>
      <c r="AF3555" s="1">
        <v>8.0675256787889555</v>
      </c>
      <c r="AG3555" s="1">
        <v>-6.0838388027027026</v>
      </c>
      <c r="AH3555" s="1">
        <v>3.4159845457175537</v>
      </c>
      <c r="AI3555" s="1">
        <v>5.7757006155703072</v>
      </c>
      <c r="AJ3555" s="1">
        <v>1.6528588533401489</v>
      </c>
      <c r="AK3555" s="1">
        <v>0</v>
      </c>
      <c r="AL3555" s="1">
        <v>0</v>
      </c>
      <c r="AM3555" s="1">
        <v>-0.37498568645241076</v>
      </c>
    </row>
    <row r="3556" spans="5:39" x14ac:dyDescent="0.2">
      <c r="E3556" s="1" t="str">
        <f t="shared" si="55"/>
        <v>--1-1--1-2</v>
      </c>
      <c r="F3556" s="1" t="s">
        <v>87</v>
      </c>
      <c r="G3556" s="1" t="s">
        <v>87</v>
      </c>
      <c r="H3556" s="1">
        <v>1</v>
      </c>
      <c r="I3556" s="1" t="s">
        <v>87</v>
      </c>
      <c r="J3556" s="1">
        <v>1</v>
      </c>
      <c r="K3556" s="1" t="s">
        <v>87</v>
      </c>
      <c r="L3556" s="1" t="s">
        <v>87</v>
      </c>
      <c r="M3556" s="1">
        <v>1</v>
      </c>
      <c r="N3556" s="1" t="s">
        <v>87</v>
      </c>
      <c r="O3556" s="1">
        <v>2</v>
      </c>
      <c r="P3556" s="1">
        <v>4526</v>
      </c>
      <c r="Q3556" s="1">
        <v>10170776</v>
      </c>
      <c r="R3556" s="1">
        <v>52715.575360922172</v>
      </c>
      <c r="S3556" s="1">
        <v>64.761871337890625</v>
      </c>
      <c r="T3556" s="1">
        <v>-343.82946676534277</v>
      </c>
      <c r="U3556" s="1">
        <v>82.216219854763452</v>
      </c>
      <c r="V3556" s="1">
        <v>242.91796875</v>
      </c>
      <c r="W3556" s="1">
        <v>-15.878170013427734</v>
      </c>
      <c r="X3556" s="1">
        <v>-3.0120452835269922E-2</v>
      </c>
      <c r="Y3556" s="1">
        <v>0.50084673971779536</v>
      </c>
      <c r="Z3556" s="1">
        <v>4.4199085694149591</v>
      </c>
      <c r="AA3556" s="1">
        <v>42.966269240419805</v>
      </c>
      <c r="AB3556" s="1">
        <v>46.935101117161558</v>
      </c>
      <c r="AC3556" s="1">
        <v>5.0420636537467738</v>
      </c>
      <c r="AD3556" s="1">
        <v>0.135810679539103</v>
      </c>
      <c r="AE3556" s="1">
        <v>0.25128859390866537</v>
      </c>
      <c r="AF3556" s="1">
        <v>2.767094664163285</v>
      </c>
      <c r="AG3556" s="1">
        <v>-5.2198375599564599</v>
      </c>
      <c r="AH3556" s="1">
        <v>8.3393624916291884</v>
      </c>
      <c r="AI3556" s="1">
        <v>7.5861465795615954</v>
      </c>
      <c r="AJ3556" s="1">
        <v>2.4291796684265137</v>
      </c>
      <c r="AK3556" s="1">
        <v>0</v>
      </c>
      <c r="AL3556" s="1">
        <v>0</v>
      </c>
      <c r="AM3556" s="1">
        <v>-7.8885679224386962</v>
      </c>
    </row>
    <row r="3557" spans="5:39" x14ac:dyDescent="0.2">
      <c r="E3557" s="1" t="str">
        <f t="shared" si="55"/>
        <v>---10--0-1</v>
      </c>
      <c r="F3557" s="1" t="s">
        <v>87</v>
      </c>
      <c r="G3557" s="1" t="s">
        <v>87</v>
      </c>
      <c r="H3557" s="1" t="s">
        <v>87</v>
      </c>
      <c r="I3557" s="1">
        <v>1</v>
      </c>
      <c r="J3557" s="1">
        <v>0</v>
      </c>
      <c r="K3557" s="1" t="s">
        <v>87</v>
      </c>
      <c r="L3557" s="1" t="s">
        <v>87</v>
      </c>
      <c r="M3557" s="1">
        <v>0</v>
      </c>
      <c r="N3557" s="1" t="s">
        <v>87</v>
      </c>
      <c r="O3557" s="1">
        <v>1</v>
      </c>
      <c r="P3557" s="1">
        <v>183</v>
      </c>
      <c r="Q3557" s="1">
        <v>525097</v>
      </c>
      <c r="R3557" s="1">
        <v>13314.176989700081</v>
      </c>
      <c r="S3557" s="1">
        <v>13.320030212402344</v>
      </c>
      <c r="T3557" s="1">
        <v>-120.651669921291</v>
      </c>
      <c r="U3557" s="1">
        <v>49.897098848511583</v>
      </c>
      <c r="V3557" s="1">
        <v>138.09771728515625</v>
      </c>
      <c r="W3557" s="1">
        <v>59.948352813720703</v>
      </c>
      <c r="X3557" s="1">
        <v>0.45025954559637499</v>
      </c>
      <c r="Y3557" s="1">
        <v>0</v>
      </c>
      <c r="Z3557" s="1">
        <v>6.9034864034645027</v>
      </c>
      <c r="AA3557" s="1">
        <v>11.500732245661279</v>
      </c>
      <c r="AB3557" s="1">
        <v>65.153485927361984</v>
      </c>
      <c r="AC3557" s="1">
        <v>16.442295423512228</v>
      </c>
      <c r="AD3557" s="1">
        <v>0</v>
      </c>
      <c r="AE3557" s="1">
        <v>0</v>
      </c>
      <c r="AF3557" s="1">
        <v>6.9034864034645027</v>
      </c>
      <c r="AG3557" s="1">
        <v>-17.156817705141144</v>
      </c>
      <c r="AH3557" s="1">
        <v>6.2731266794516065E-3</v>
      </c>
      <c r="AI3557" s="1">
        <v>2.8040268534741197</v>
      </c>
      <c r="AJ3557" s="1">
        <v>1.3809772729873657</v>
      </c>
      <c r="AK3557" s="1">
        <v>0</v>
      </c>
      <c r="AL3557" s="1">
        <v>0</v>
      </c>
      <c r="AM3557" s="1">
        <v>6.9517207080319556</v>
      </c>
    </row>
    <row r="3558" spans="5:39" x14ac:dyDescent="0.2">
      <c r="E3558" s="1" t="str">
        <f t="shared" si="55"/>
        <v>---20--0-1</v>
      </c>
      <c r="F3558" s="1" t="s">
        <v>87</v>
      </c>
      <c r="G3558" s="1" t="s">
        <v>87</v>
      </c>
      <c r="H3558" s="1" t="s">
        <v>87</v>
      </c>
      <c r="I3558" s="1">
        <v>2</v>
      </c>
      <c r="J3558" s="1">
        <v>0</v>
      </c>
      <c r="K3558" s="1" t="s">
        <v>87</v>
      </c>
      <c r="L3558" s="1" t="s">
        <v>87</v>
      </c>
      <c r="M3558" s="1">
        <v>0</v>
      </c>
      <c r="N3558" s="1" t="s">
        <v>87</v>
      </c>
      <c r="O3558" s="1">
        <v>1</v>
      </c>
      <c r="P3558" s="1">
        <v>81</v>
      </c>
      <c r="Q3558" s="1">
        <v>296503</v>
      </c>
      <c r="R3558" s="1">
        <v>23184.571629790855</v>
      </c>
      <c r="S3558" s="1">
        <v>46.445537567138672</v>
      </c>
      <c r="T3558" s="1">
        <v>-139.33310634663985</v>
      </c>
      <c r="U3558" s="1">
        <v>48.043306104357505</v>
      </c>
      <c r="V3558" s="1">
        <v>122.41866302490234</v>
      </c>
      <c r="W3558" s="1">
        <v>51.596836090087891</v>
      </c>
      <c r="X3558" s="1">
        <v>0.22254815363415598</v>
      </c>
      <c r="Y3558" s="1">
        <v>0.58987598776403616</v>
      </c>
      <c r="Z3558" s="1">
        <v>0</v>
      </c>
      <c r="AA3558" s="1">
        <v>40.991490811222818</v>
      </c>
      <c r="AB3558" s="1">
        <v>52.568102177718266</v>
      </c>
      <c r="AC3558" s="1">
        <v>5.8505310232948737</v>
      </c>
      <c r="AD3558" s="1">
        <v>0</v>
      </c>
      <c r="AE3558" s="1">
        <v>0.58987598776403616</v>
      </c>
      <c r="AF3558" s="1">
        <v>0</v>
      </c>
      <c r="AG3558" s="1">
        <v>0.69844972002098515</v>
      </c>
      <c r="AH3558" s="1">
        <v>6.6555818996772376E-2</v>
      </c>
      <c r="AI3558" s="1">
        <v>4.2478836007624761</v>
      </c>
      <c r="AJ3558" s="1">
        <v>1.2241866588592529</v>
      </c>
      <c r="AK3558" s="1">
        <v>0</v>
      </c>
      <c r="AL3558" s="1">
        <v>1</v>
      </c>
      <c r="AM3558" s="1">
        <v>15.455085912156045</v>
      </c>
    </row>
    <row r="3559" spans="5:39" x14ac:dyDescent="0.2">
      <c r="E3559" s="1" t="str">
        <f t="shared" si="55"/>
        <v>---30--0-1</v>
      </c>
      <c r="F3559" s="1" t="s">
        <v>87</v>
      </c>
      <c r="G3559" s="1" t="s">
        <v>87</v>
      </c>
      <c r="H3559" s="1" t="s">
        <v>87</v>
      </c>
      <c r="I3559" s="1">
        <v>3</v>
      </c>
      <c r="J3559" s="1">
        <v>0</v>
      </c>
      <c r="K3559" s="1" t="s">
        <v>87</v>
      </c>
      <c r="L3559" s="1" t="s">
        <v>87</v>
      </c>
      <c r="M3559" s="1">
        <v>0</v>
      </c>
      <c r="N3559" s="1" t="s">
        <v>87</v>
      </c>
      <c r="O3559" s="1">
        <v>1</v>
      </c>
      <c r="P3559" s="1">
        <v>4</v>
      </c>
      <c r="Q3559" s="1">
        <v>11176</v>
      </c>
      <c r="R3559" s="1">
        <v>51452.532142517113</v>
      </c>
      <c r="S3559" s="1">
        <v>85.441841125488281</v>
      </c>
      <c r="T3559" s="1">
        <v>-175.44806694344499</v>
      </c>
      <c r="U3559" s="1">
        <v>108.00324392415943</v>
      </c>
      <c r="V3559" s="1">
        <v>158.82247924804688</v>
      </c>
      <c r="W3559" s="1">
        <v>51.333217620849609</v>
      </c>
      <c r="X3559" s="1">
        <v>9.976810758052293E-2</v>
      </c>
      <c r="Y3559" s="1">
        <v>0</v>
      </c>
      <c r="Z3559" s="1">
        <v>0</v>
      </c>
      <c r="AA3559" s="1">
        <v>45.848246241947024</v>
      </c>
      <c r="AB3559" s="1">
        <v>54.151753758052969</v>
      </c>
      <c r="AC3559" s="1">
        <v>0</v>
      </c>
      <c r="AD3559" s="1">
        <v>0</v>
      </c>
      <c r="AE3559" s="1">
        <v>0</v>
      </c>
      <c r="AF3559" s="1">
        <v>0</v>
      </c>
      <c r="AG3559" s="1">
        <v>0</v>
      </c>
      <c r="AH3559" s="1">
        <v>0</v>
      </c>
      <c r="AI3559" s="1">
        <v>0</v>
      </c>
      <c r="AJ3559" s="1">
        <v>1.5882247686386108</v>
      </c>
      <c r="AK3559" s="1">
        <v>1</v>
      </c>
      <c r="AL3559" s="1">
        <v>0</v>
      </c>
      <c r="AM3559" s="1">
        <v>-40.044433815693075</v>
      </c>
    </row>
    <row r="3560" spans="5:39" x14ac:dyDescent="0.2">
      <c r="E3560" s="1" t="str">
        <f t="shared" si="55"/>
        <v>---11--0-1</v>
      </c>
      <c r="F3560" s="1" t="s">
        <v>87</v>
      </c>
      <c r="G3560" s="1" t="s">
        <v>87</v>
      </c>
      <c r="H3560" s="1" t="s">
        <v>87</v>
      </c>
      <c r="I3560" s="1">
        <v>1</v>
      </c>
      <c r="J3560" s="1">
        <v>1</v>
      </c>
      <c r="K3560" s="1" t="s">
        <v>87</v>
      </c>
      <c r="L3560" s="1" t="s">
        <v>87</v>
      </c>
      <c r="M3560" s="1">
        <v>0</v>
      </c>
      <c r="N3560" s="1" t="s">
        <v>87</v>
      </c>
      <c r="O3560" s="1">
        <v>1</v>
      </c>
      <c r="P3560" s="1">
        <v>384</v>
      </c>
      <c r="Q3560" s="1">
        <v>898101</v>
      </c>
      <c r="R3560" s="1">
        <v>16827.10539684273</v>
      </c>
      <c r="S3560" s="1">
        <v>15.955981254577637</v>
      </c>
      <c r="T3560" s="1">
        <v>-300.27654906724615</v>
      </c>
      <c r="U3560" s="1">
        <v>63.946980446873404</v>
      </c>
      <c r="V3560" s="1">
        <v>182.11537170410156</v>
      </c>
      <c r="W3560" s="1">
        <v>-30.413726806640625</v>
      </c>
      <c r="X3560" s="1">
        <v>-0.18074247524679529</v>
      </c>
      <c r="Y3560" s="1">
        <v>0.52967316593567981</v>
      </c>
      <c r="Z3560" s="1">
        <v>22.256850844170089</v>
      </c>
      <c r="AA3560" s="1">
        <v>45.216295271912628</v>
      </c>
      <c r="AB3560" s="1">
        <v>27.343138466608991</v>
      </c>
      <c r="AC3560" s="1">
        <v>4.6540422513726183</v>
      </c>
      <c r="AD3560" s="1">
        <v>0</v>
      </c>
      <c r="AE3560" s="1">
        <v>0.52967316593567981</v>
      </c>
      <c r="AF3560" s="1">
        <v>22.256850844170089</v>
      </c>
      <c r="AG3560" s="1">
        <v>-6.4361843469286839</v>
      </c>
      <c r="AH3560" s="1">
        <v>4.3127853251908563</v>
      </c>
      <c r="AI3560" s="1">
        <v>17.839827628229418</v>
      </c>
      <c r="AJ3560" s="1">
        <v>1.8211537599563599</v>
      </c>
      <c r="AK3560" s="1">
        <v>0</v>
      </c>
      <c r="AL3560" s="1">
        <v>0</v>
      </c>
      <c r="AM3560" s="1">
        <v>8.0840394747717816</v>
      </c>
    </row>
    <row r="3561" spans="5:39" x14ac:dyDescent="0.2">
      <c r="E3561" s="1" t="str">
        <f t="shared" si="55"/>
        <v>---21--0-1</v>
      </c>
      <c r="F3561" s="1" t="s">
        <v>87</v>
      </c>
      <c r="G3561" s="1" t="s">
        <v>87</v>
      </c>
      <c r="H3561" s="1" t="s">
        <v>87</v>
      </c>
      <c r="I3561" s="1">
        <v>2</v>
      </c>
      <c r="J3561" s="1">
        <v>1</v>
      </c>
      <c r="K3561" s="1" t="s">
        <v>87</v>
      </c>
      <c r="L3561" s="1" t="s">
        <v>87</v>
      </c>
      <c r="M3561" s="1">
        <v>0</v>
      </c>
      <c r="N3561" s="1" t="s">
        <v>87</v>
      </c>
      <c r="O3561" s="1">
        <v>1</v>
      </c>
      <c r="P3561" s="1">
        <v>723</v>
      </c>
      <c r="Q3561" s="1">
        <v>1545744</v>
      </c>
      <c r="R3561" s="1">
        <v>37356.4620840032</v>
      </c>
      <c r="S3561" s="1">
        <v>54.825599670410156</v>
      </c>
      <c r="T3561" s="1">
        <v>-389.71531090306979</v>
      </c>
      <c r="U3561" s="1">
        <v>75.481365719162653</v>
      </c>
      <c r="V3561" s="1">
        <v>222.877197265625</v>
      </c>
      <c r="W3561" s="1">
        <v>-29.995407104492188</v>
      </c>
      <c r="X3561" s="1">
        <v>-8.0295096031957572E-2</v>
      </c>
      <c r="Y3561" s="1">
        <v>0.1403207775673074</v>
      </c>
      <c r="Z3561" s="1">
        <v>11.669655518636981</v>
      </c>
      <c r="AA3561" s="1">
        <v>47.682151766398576</v>
      </c>
      <c r="AB3561" s="1">
        <v>37.769773002515294</v>
      </c>
      <c r="AC3561" s="1">
        <v>2.7380989348818434</v>
      </c>
      <c r="AD3561" s="1">
        <v>0</v>
      </c>
      <c r="AE3561" s="1">
        <v>0.1403207775673074</v>
      </c>
      <c r="AF3561" s="1">
        <v>11.669655518636981</v>
      </c>
      <c r="AG3561" s="1">
        <v>-0.99629434181144738</v>
      </c>
      <c r="AH3561" s="1">
        <v>7.7210130111973418</v>
      </c>
      <c r="AI3561" s="1">
        <v>12.999990035477039</v>
      </c>
      <c r="AJ3561" s="1">
        <v>2.2287719249725342</v>
      </c>
      <c r="AK3561" s="1">
        <v>0</v>
      </c>
      <c r="AL3561" s="1">
        <v>0</v>
      </c>
      <c r="AM3561" s="1">
        <v>41.636626558956507</v>
      </c>
    </row>
    <row r="3562" spans="5:39" x14ac:dyDescent="0.2">
      <c r="E3562" s="1" t="str">
        <f t="shared" si="55"/>
        <v>---31--0-1</v>
      </c>
      <c r="F3562" s="1" t="s">
        <v>87</v>
      </c>
      <c r="G3562" s="1" t="s">
        <v>87</v>
      </c>
      <c r="H3562" s="1" t="s">
        <v>87</v>
      </c>
      <c r="I3562" s="1">
        <v>3</v>
      </c>
      <c r="J3562" s="1">
        <v>1</v>
      </c>
      <c r="K3562" s="1" t="s">
        <v>87</v>
      </c>
      <c r="L3562" s="1" t="s">
        <v>87</v>
      </c>
      <c r="M3562" s="1">
        <v>0</v>
      </c>
      <c r="N3562" s="1" t="s">
        <v>87</v>
      </c>
      <c r="O3562" s="1">
        <v>1</v>
      </c>
      <c r="P3562" s="1">
        <v>196</v>
      </c>
      <c r="Q3562" s="1">
        <v>516031</v>
      </c>
      <c r="R3562" s="1">
        <v>69899.25572434497</v>
      </c>
      <c r="S3562" s="1">
        <v>89.290351867675781</v>
      </c>
      <c r="T3562" s="1">
        <v>-543.71437166503233</v>
      </c>
      <c r="U3562" s="1">
        <v>83.66197413590217</v>
      </c>
      <c r="V3562" s="1">
        <v>211.99928283691406</v>
      </c>
      <c r="W3562" s="1">
        <v>-306.26556396484375</v>
      </c>
      <c r="X3562" s="1">
        <v>-0.438152825507376</v>
      </c>
      <c r="Y3562" s="1">
        <v>0.87998589232042257</v>
      </c>
      <c r="Z3562" s="1">
        <v>9.9356434012685284</v>
      </c>
      <c r="AA3562" s="1">
        <v>72.2654259143346</v>
      </c>
      <c r="AB3562" s="1">
        <v>16.918944792076445</v>
      </c>
      <c r="AC3562" s="1">
        <v>0</v>
      </c>
      <c r="AD3562" s="1">
        <v>0</v>
      </c>
      <c r="AE3562" s="1">
        <v>0</v>
      </c>
      <c r="AF3562" s="1">
        <v>0</v>
      </c>
      <c r="AG3562" s="1">
        <v>0</v>
      </c>
      <c r="AH3562" s="1">
        <v>12.21620882612981</v>
      </c>
      <c r="AI3562" s="1">
        <v>0</v>
      </c>
      <c r="AJ3562" s="1">
        <v>2.119992733001709</v>
      </c>
      <c r="AK3562" s="1">
        <v>0</v>
      </c>
      <c r="AL3562" s="1">
        <v>0</v>
      </c>
      <c r="AM3562" s="1">
        <v>-70.428644305420377</v>
      </c>
    </row>
    <row r="3563" spans="5:39" x14ac:dyDescent="0.2">
      <c r="E3563" s="1" t="str">
        <f t="shared" si="55"/>
        <v>---10--0-2</v>
      </c>
      <c r="F3563" s="1" t="s">
        <v>87</v>
      </c>
      <c r="G3563" s="1" t="s">
        <v>87</v>
      </c>
      <c r="H3563" s="1" t="s">
        <v>87</v>
      </c>
      <c r="I3563" s="1">
        <v>1</v>
      </c>
      <c r="J3563" s="1">
        <v>0</v>
      </c>
      <c r="K3563" s="1" t="s">
        <v>87</v>
      </c>
      <c r="L3563" s="1" t="s">
        <v>87</v>
      </c>
      <c r="M3563" s="1">
        <v>0</v>
      </c>
      <c r="N3563" s="1" t="s">
        <v>87</v>
      </c>
      <c r="O3563" s="1">
        <v>2</v>
      </c>
      <c r="P3563" s="1">
        <v>424</v>
      </c>
      <c r="Q3563" s="1">
        <v>1261233</v>
      </c>
      <c r="R3563" s="1">
        <v>12544.591581785242</v>
      </c>
      <c r="S3563" s="1">
        <v>11.78968620300293</v>
      </c>
      <c r="T3563" s="1">
        <v>-62.068277773493286</v>
      </c>
      <c r="U3563" s="1">
        <v>53.308814501303942</v>
      </c>
      <c r="V3563" s="1">
        <v>133.62979125976563</v>
      </c>
      <c r="W3563" s="1">
        <v>89.153938293457031</v>
      </c>
      <c r="X3563" s="1">
        <v>0.71069622085511841</v>
      </c>
      <c r="Y3563" s="1">
        <v>0</v>
      </c>
      <c r="Z3563" s="1">
        <v>0.83838592869041639</v>
      </c>
      <c r="AA3563" s="1">
        <v>4.7555051287113486</v>
      </c>
      <c r="AB3563" s="1">
        <v>69.315978887326921</v>
      </c>
      <c r="AC3563" s="1">
        <v>23.431197883341142</v>
      </c>
      <c r="AD3563" s="1">
        <v>1.6589321719301668</v>
      </c>
      <c r="AE3563" s="1">
        <v>0</v>
      </c>
      <c r="AF3563" s="1">
        <v>0.83838592869041639</v>
      </c>
      <c r="AG3563" s="1">
        <v>-39.872353225260127</v>
      </c>
      <c r="AH3563" s="1">
        <v>2.1230811436110535E-2</v>
      </c>
      <c r="AI3563" s="1">
        <v>0.25866312747406145</v>
      </c>
      <c r="AJ3563" s="1">
        <v>1.336297869682312</v>
      </c>
      <c r="AK3563" s="1">
        <v>0</v>
      </c>
      <c r="AL3563" s="1">
        <v>0</v>
      </c>
      <c r="AM3563" s="1">
        <v>3.8760676136051901</v>
      </c>
    </row>
    <row r="3564" spans="5:39" x14ac:dyDescent="0.2">
      <c r="E3564" s="1" t="str">
        <f t="shared" si="55"/>
        <v>---20--0-2</v>
      </c>
      <c r="F3564" s="1" t="s">
        <v>87</v>
      </c>
      <c r="G3564" s="1" t="s">
        <v>87</v>
      </c>
      <c r="H3564" s="1" t="s">
        <v>87</v>
      </c>
      <c r="I3564" s="1">
        <v>2</v>
      </c>
      <c r="J3564" s="1">
        <v>0</v>
      </c>
      <c r="K3564" s="1" t="s">
        <v>87</v>
      </c>
      <c r="L3564" s="1" t="s">
        <v>87</v>
      </c>
      <c r="M3564" s="1">
        <v>0</v>
      </c>
      <c r="N3564" s="1" t="s">
        <v>87</v>
      </c>
      <c r="O3564" s="1">
        <v>2</v>
      </c>
      <c r="P3564" s="1">
        <v>135</v>
      </c>
      <c r="Q3564" s="1">
        <v>528621</v>
      </c>
      <c r="R3564" s="1">
        <v>23228.502658600144</v>
      </c>
      <c r="S3564" s="1">
        <v>46.9747314453125</v>
      </c>
      <c r="T3564" s="1">
        <v>-85.258317070736624</v>
      </c>
      <c r="U3564" s="1">
        <v>48.070051368232662</v>
      </c>
      <c r="V3564" s="1">
        <v>120.15338134765625</v>
      </c>
      <c r="W3564" s="1">
        <v>100.07855987548828</v>
      </c>
      <c r="X3564" s="1">
        <v>0.43084378423520597</v>
      </c>
      <c r="Y3564" s="1">
        <v>0</v>
      </c>
      <c r="Z3564" s="1">
        <v>0</v>
      </c>
      <c r="AA3564" s="1">
        <v>18.967653574110752</v>
      </c>
      <c r="AB3564" s="1">
        <v>72.629729049735076</v>
      </c>
      <c r="AC3564" s="1">
        <v>7.064986067522856</v>
      </c>
      <c r="AD3564" s="1">
        <v>1.3376313086313256</v>
      </c>
      <c r="AE3564" s="1">
        <v>0</v>
      </c>
      <c r="AF3564" s="1">
        <v>0</v>
      </c>
      <c r="AG3564" s="1">
        <v>-1.4435622204575731</v>
      </c>
      <c r="AH3564" s="1">
        <v>3.0910614599117325E-2</v>
      </c>
      <c r="AI3564" s="1">
        <v>0</v>
      </c>
      <c r="AJ3564" s="1">
        <v>1.2015337944030762</v>
      </c>
      <c r="AK3564" s="1">
        <v>0</v>
      </c>
      <c r="AL3564" s="1">
        <v>0</v>
      </c>
      <c r="AM3564" s="1">
        <v>18.526094121400281</v>
      </c>
    </row>
    <row r="3565" spans="5:39" x14ac:dyDescent="0.2">
      <c r="E3565" s="1" t="str">
        <f t="shared" si="55"/>
        <v>---30--0-2</v>
      </c>
      <c r="F3565" s="1" t="s">
        <v>87</v>
      </c>
      <c r="G3565" s="1" t="s">
        <v>87</v>
      </c>
      <c r="H3565" s="1" t="s">
        <v>87</v>
      </c>
      <c r="I3565" s="1">
        <v>3</v>
      </c>
      <c r="J3565" s="1">
        <v>0</v>
      </c>
      <c r="K3565" s="1" t="s">
        <v>87</v>
      </c>
      <c r="L3565" s="1" t="s">
        <v>87</v>
      </c>
      <c r="M3565" s="1">
        <v>0</v>
      </c>
      <c r="N3565" s="1" t="s">
        <v>87</v>
      </c>
      <c r="O3565" s="1">
        <v>2</v>
      </c>
      <c r="P3565" s="1">
        <v>4</v>
      </c>
      <c r="Q3565" s="1">
        <v>6619</v>
      </c>
      <c r="R3565" s="1">
        <v>65717.200909590101</v>
      </c>
      <c r="S3565" s="1">
        <v>91.008155822753906</v>
      </c>
      <c r="T3565" s="1">
        <v>-89.785925802558268</v>
      </c>
      <c r="U3565" s="1">
        <v>72.743853371652449</v>
      </c>
      <c r="V3565" s="1">
        <v>205.786376953125</v>
      </c>
      <c r="W3565" s="1">
        <v>155.32778930664063</v>
      </c>
      <c r="X3565" s="1">
        <v>0.23635788980168457</v>
      </c>
      <c r="Y3565" s="1">
        <v>0</v>
      </c>
      <c r="Z3565" s="1">
        <v>0</v>
      </c>
      <c r="AA3565" s="1">
        <v>0</v>
      </c>
      <c r="AB3565" s="1">
        <v>100</v>
      </c>
      <c r="AC3565" s="1">
        <v>0</v>
      </c>
      <c r="AD3565" s="1">
        <v>0</v>
      </c>
      <c r="AE3565" s="1">
        <v>0</v>
      </c>
      <c r="AF3565" s="1">
        <v>0</v>
      </c>
      <c r="AG3565" s="1">
        <v>0</v>
      </c>
      <c r="AH3565" s="1">
        <v>0</v>
      </c>
      <c r="AI3565" s="1">
        <v>0</v>
      </c>
      <c r="AJ3565" s="1">
        <v>2.057863712310791</v>
      </c>
      <c r="AK3565" s="1">
        <v>1</v>
      </c>
      <c r="AL3565" s="1">
        <v>0</v>
      </c>
      <c r="AM3565" s="1">
        <v>-33.416515801605826</v>
      </c>
    </row>
    <row r="3566" spans="5:39" x14ac:dyDescent="0.2">
      <c r="E3566" s="1" t="str">
        <f t="shared" si="55"/>
        <v>---11--0-2</v>
      </c>
      <c r="F3566" s="1" t="s">
        <v>87</v>
      </c>
      <c r="G3566" s="1" t="s">
        <v>87</v>
      </c>
      <c r="H3566" s="1" t="s">
        <v>87</v>
      </c>
      <c r="I3566" s="1">
        <v>1</v>
      </c>
      <c r="J3566" s="1">
        <v>1</v>
      </c>
      <c r="K3566" s="1" t="s">
        <v>87</v>
      </c>
      <c r="L3566" s="1" t="s">
        <v>87</v>
      </c>
      <c r="M3566" s="1">
        <v>0</v>
      </c>
      <c r="N3566" s="1" t="s">
        <v>87</v>
      </c>
      <c r="O3566" s="1">
        <v>2</v>
      </c>
      <c r="P3566" s="1">
        <v>818</v>
      </c>
      <c r="Q3566" s="1">
        <v>1878494</v>
      </c>
      <c r="R3566" s="1">
        <v>17918.276838604419</v>
      </c>
      <c r="S3566" s="1">
        <v>16.714773178100586</v>
      </c>
      <c r="T3566" s="1">
        <v>-229.13349716332652</v>
      </c>
      <c r="U3566" s="1">
        <v>70.713477552603251</v>
      </c>
      <c r="V3566" s="1">
        <v>196.75975036621094</v>
      </c>
      <c r="W3566" s="1">
        <v>42.863742828369141</v>
      </c>
      <c r="X3566" s="1">
        <v>0.23921799631993865</v>
      </c>
      <c r="Y3566" s="1">
        <v>0.36880607550516531</v>
      </c>
      <c r="Z3566" s="1">
        <v>8.3067073943275833</v>
      </c>
      <c r="AA3566" s="1">
        <v>35.36109244958994</v>
      </c>
      <c r="AB3566" s="1">
        <v>40.281097517479424</v>
      </c>
      <c r="AC3566" s="1">
        <v>14.740318574347322</v>
      </c>
      <c r="AD3566" s="1">
        <v>0.94197798875056293</v>
      </c>
      <c r="AE3566" s="1">
        <v>0.36880607550516531</v>
      </c>
      <c r="AF3566" s="1">
        <v>8.3067073943275833</v>
      </c>
      <c r="AG3566" s="1">
        <v>-25.783758643418455</v>
      </c>
      <c r="AH3566" s="1">
        <v>3.5600367935617498</v>
      </c>
      <c r="AI3566" s="1">
        <v>9.0224151780948585</v>
      </c>
      <c r="AJ3566" s="1">
        <v>1.967597484588623</v>
      </c>
      <c r="AK3566" s="1">
        <v>0</v>
      </c>
      <c r="AL3566" s="1">
        <v>0</v>
      </c>
      <c r="AM3566" s="1">
        <v>17.725327146305375</v>
      </c>
    </row>
    <row r="3567" spans="5:39" x14ac:dyDescent="0.2">
      <c r="E3567" s="1" t="str">
        <f t="shared" si="55"/>
        <v>---21--0-2</v>
      </c>
      <c r="F3567" s="1" t="s">
        <v>87</v>
      </c>
      <c r="G3567" s="1" t="s">
        <v>87</v>
      </c>
      <c r="H3567" s="1" t="s">
        <v>87</v>
      </c>
      <c r="I3567" s="1">
        <v>2</v>
      </c>
      <c r="J3567" s="1">
        <v>1</v>
      </c>
      <c r="K3567" s="1" t="s">
        <v>87</v>
      </c>
      <c r="L3567" s="1" t="s">
        <v>87</v>
      </c>
      <c r="M3567" s="1">
        <v>0</v>
      </c>
      <c r="N3567" s="1" t="s">
        <v>87</v>
      </c>
      <c r="O3567" s="1">
        <v>2</v>
      </c>
      <c r="P3567" s="1">
        <v>1834</v>
      </c>
      <c r="Q3567" s="1">
        <v>4092594</v>
      </c>
      <c r="R3567" s="1">
        <v>38308.45204321995</v>
      </c>
      <c r="S3567" s="1">
        <v>55.068534851074219</v>
      </c>
      <c r="T3567" s="1">
        <v>-344.57272775809884</v>
      </c>
      <c r="U3567" s="1">
        <v>88.209141547759998</v>
      </c>
      <c r="V3567" s="1">
        <v>231.59309387207031</v>
      </c>
      <c r="W3567" s="1">
        <v>38.433380126953125</v>
      </c>
      <c r="X3567" s="1">
        <v>0.10032611102007523</v>
      </c>
      <c r="Y3567" s="1">
        <v>0.46286047431042515</v>
      </c>
      <c r="Z3567" s="1">
        <v>4.2090664258414101</v>
      </c>
      <c r="AA3567" s="1">
        <v>38.198756094545416</v>
      </c>
      <c r="AB3567" s="1">
        <v>52.200853541787914</v>
      </c>
      <c r="AC3567" s="1">
        <v>4.9284634635148272</v>
      </c>
      <c r="AD3567" s="1">
        <v>0</v>
      </c>
      <c r="AE3567" s="1">
        <v>0.46286047431042515</v>
      </c>
      <c r="AF3567" s="1">
        <v>4.2090664258414101</v>
      </c>
      <c r="AG3567" s="1">
        <v>-1.429232888379222</v>
      </c>
      <c r="AH3567" s="1">
        <v>8.2756025539817593</v>
      </c>
      <c r="AI3567" s="1">
        <v>13.131597535358935</v>
      </c>
      <c r="AJ3567" s="1">
        <v>2.3159308433532715</v>
      </c>
      <c r="AK3567" s="1">
        <v>0</v>
      </c>
      <c r="AL3567" s="1">
        <v>0</v>
      </c>
      <c r="AM3567" s="1">
        <v>43.225905041866334</v>
      </c>
    </row>
    <row r="3568" spans="5:39" x14ac:dyDescent="0.2">
      <c r="E3568" s="1" t="str">
        <f t="shared" si="55"/>
        <v>---31--0-2</v>
      </c>
      <c r="F3568" s="1" t="s">
        <v>87</v>
      </c>
      <c r="G3568" s="1" t="s">
        <v>87</v>
      </c>
      <c r="H3568" s="1" t="s">
        <v>87</v>
      </c>
      <c r="I3568" s="1">
        <v>3</v>
      </c>
      <c r="J3568" s="1">
        <v>1</v>
      </c>
      <c r="K3568" s="1" t="s">
        <v>87</v>
      </c>
      <c r="L3568" s="1" t="s">
        <v>87</v>
      </c>
      <c r="M3568" s="1">
        <v>0</v>
      </c>
      <c r="N3568" s="1" t="s">
        <v>87</v>
      </c>
      <c r="O3568" s="1">
        <v>2</v>
      </c>
      <c r="P3568" s="1">
        <v>538</v>
      </c>
      <c r="Q3568" s="1">
        <v>1245990</v>
      </c>
      <c r="R3568" s="1">
        <v>74023.222730730646</v>
      </c>
      <c r="S3568" s="1">
        <v>90.301414489746094</v>
      </c>
      <c r="T3568" s="1">
        <v>-443.60514787691068</v>
      </c>
      <c r="U3568" s="1">
        <v>83.968263786877969</v>
      </c>
      <c r="V3568" s="1">
        <v>221.31919860839844</v>
      </c>
      <c r="W3568" s="1">
        <v>-222.10885620117188</v>
      </c>
      <c r="X3568" s="1">
        <v>-0.30005294015517603</v>
      </c>
      <c r="Y3568" s="1">
        <v>1.5208789797670927</v>
      </c>
      <c r="Z3568" s="1">
        <v>4.7680157946692985</v>
      </c>
      <c r="AA3568" s="1">
        <v>70.755945071790308</v>
      </c>
      <c r="AB3568" s="1">
        <v>22.955160153773306</v>
      </c>
      <c r="AC3568" s="1">
        <v>0</v>
      </c>
      <c r="AD3568" s="1">
        <v>0</v>
      </c>
      <c r="AE3568" s="1">
        <v>0</v>
      </c>
      <c r="AF3568" s="1">
        <v>0</v>
      </c>
      <c r="AG3568" s="1">
        <v>0.28318730154933314</v>
      </c>
      <c r="AH3568" s="1">
        <v>13.264576058151288</v>
      </c>
      <c r="AI3568" s="1">
        <v>0</v>
      </c>
      <c r="AJ3568" s="1">
        <v>2.2131919860839844</v>
      </c>
      <c r="AK3568" s="1">
        <v>0</v>
      </c>
      <c r="AL3568" s="1">
        <v>0</v>
      </c>
      <c r="AM3568" s="1">
        <v>-97.338922738615935</v>
      </c>
    </row>
    <row r="3569" spans="5:39" x14ac:dyDescent="0.2">
      <c r="E3569" s="1" t="str">
        <f t="shared" si="55"/>
        <v>---10--1-1</v>
      </c>
      <c r="F3569" s="1" t="s">
        <v>87</v>
      </c>
      <c r="G3569" s="1" t="s">
        <v>87</v>
      </c>
      <c r="H3569" s="1" t="s">
        <v>87</v>
      </c>
      <c r="I3569" s="1">
        <v>1</v>
      </c>
      <c r="J3569" s="1">
        <v>0</v>
      </c>
      <c r="K3569" s="1" t="s">
        <v>87</v>
      </c>
      <c r="L3569" s="1" t="s">
        <v>87</v>
      </c>
      <c r="M3569" s="1">
        <v>1</v>
      </c>
      <c r="N3569" s="1" t="s">
        <v>87</v>
      </c>
      <c r="O3569" s="1">
        <v>1</v>
      </c>
      <c r="P3569" s="1">
        <v>497</v>
      </c>
      <c r="Q3569" s="1">
        <v>1576603</v>
      </c>
      <c r="R3569" s="1">
        <v>13910.446364952775</v>
      </c>
      <c r="S3569" s="1">
        <v>13.181665420532227</v>
      </c>
      <c r="T3569" s="1">
        <v>-113.31044856889513</v>
      </c>
      <c r="U3569" s="1">
        <v>53.045844114351453</v>
      </c>
      <c r="V3569" s="1">
        <v>147.28489685058594</v>
      </c>
      <c r="W3569" s="1">
        <v>73.575813293457031</v>
      </c>
      <c r="X3569" s="1">
        <v>0.52892489114389984</v>
      </c>
      <c r="Y3569" s="1">
        <v>0</v>
      </c>
      <c r="Z3569" s="1">
        <v>2.4132898389765844</v>
      </c>
      <c r="AA3569" s="1">
        <v>12.10862848795797</v>
      </c>
      <c r="AB3569" s="1">
        <v>67.66643219631068</v>
      </c>
      <c r="AC3569" s="1">
        <v>17.746192288102964</v>
      </c>
      <c r="AD3569" s="1">
        <v>6.5457188651803902E-2</v>
      </c>
      <c r="AE3569" s="1">
        <v>0</v>
      </c>
      <c r="AF3569" s="1">
        <v>2.4132898389765844</v>
      </c>
      <c r="AG3569" s="1">
        <v>-20.035499543123031</v>
      </c>
      <c r="AH3569" s="1">
        <v>7.0785099356020509E-3</v>
      </c>
      <c r="AI3569" s="1">
        <v>1.4580056934356591</v>
      </c>
      <c r="AJ3569" s="1">
        <v>1.4728488922119141</v>
      </c>
      <c r="AK3569" s="1">
        <v>0</v>
      </c>
      <c r="AL3569" s="1">
        <v>0</v>
      </c>
      <c r="AM3569" s="1">
        <v>5.1259457277272062</v>
      </c>
    </row>
    <row r="3570" spans="5:39" x14ac:dyDescent="0.2">
      <c r="E3570" s="1" t="str">
        <f t="shared" si="55"/>
        <v>---20--1-1</v>
      </c>
      <c r="F3570" s="1" t="s">
        <v>87</v>
      </c>
      <c r="G3570" s="1" t="s">
        <v>87</v>
      </c>
      <c r="H3570" s="1" t="s">
        <v>87</v>
      </c>
      <c r="I3570" s="1">
        <v>2</v>
      </c>
      <c r="J3570" s="1">
        <v>0</v>
      </c>
      <c r="K3570" s="1" t="s">
        <v>87</v>
      </c>
      <c r="L3570" s="1" t="s">
        <v>87</v>
      </c>
      <c r="M3570" s="1">
        <v>1</v>
      </c>
      <c r="N3570" s="1" t="s">
        <v>87</v>
      </c>
      <c r="O3570" s="1">
        <v>1</v>
      </c>
      <c r="P3570" s="1">
        <v>207</v>
      </c>
      <c r="Q3570" s="1">
        <v>645606</v>
      </c>
      <c r="R3570" s="1">
        <v>24387.413786603483</v>
      </c>
      <c r="S3570" s="1">
        <v>48.398757934570313</v>
      </c>
      <c r="T3570" s="1">
        <v>-141.57337283257209</v>
      </c>
      <c r="U3570" s="1">
        <v>52.588320825934836</v>
      </c>
      <c r="V3570" s="1">
        <v>129.19706726074219</v>
      </c>
      <c r="W3570" s="1">
        <v>47.67181396484375</v>
      </c>
      <c r="X3570" s="1">
        <v>0.19547711939439383</v>
      </c>
      <c r="Y3570" s="1">
        <v>0</v>
      </c>
      <c r="Z3570" s="1">
        <v>3.0834595713174906</v>
      </c>
      <c r="AA3570" s="1">
        <v>33.563814462690864</v>
      </c>
      <c r="AB3570" s="1">
        <v>57.991716309947549</v>
      </c>
      <c r="AC3570" s="1">
        <v>5.3610096560440894</v>
      </c>
      <c r="AD3570" s="1">
        <v>0</v>
      </c>
      <c r="AE3570" s="1">
        <v>0</v>
      </c>
      <c r="AF3570" s="1">
        <v>3.0834595713174906</v>
      </c>
      <c r="AG3570" s="1">
        <v>-4.8061173840170461</v>
      </c>
      <c r="AH3570" s="1">
        <v>0</v>
      </c>
      <c r="AI3570" s="1">
        <v>1.8777012895192704</v>
      </c>
      <c r="AJ3570" s="1">
        <v>1.2919706106185913</v>
      </c>
      <c r="AK3570" s="1">
        <v>0</v>
      </c>
      <c r="AL3570" s="1">
        <v>0</v>
      </c>
      <c r="AM3570" s="1">
        <v>10.38821725799114</v>
      </c>
    </row>
    <row r="3571" spans="5:39" x14ac:dyDescent="0.2">
      <c r="E3571" s="1" t="str">
        <f t="shared" si="55"/>
        <v>---30--1-1</v>
      </c>
      <c r="F3571" s="1" t="s">
        <v>87</v>
      </c>
      <c r="G3571" s="1" t="s">
        <v>87</v>
      </c>
      <c r="H3571" s="1" t="s">
        <v>87</v>
      </c>
      <c r="I3571" s="1">
        <v>3</v>
      </c>
      <c r="J3571" s="1">
        <v>0</v>
      </c>
      <c r="K3571" s="1" t="s">
        <v>87</v>
      </c>
      <c r="L3571" s="1" t="s">
        <v>87</v>
      </c>
      <c r="M3571" s="1">
        <v>1</v>
      </c>
      <c r="N3571" s="1" t="s">
        <v>87</v>
      </c>
      <c r="O3571" s="1">
        <v>1</v>
      </c>
      <c r="P3571" s="1">
        <v>44</v>
      </c>
      <c r="Q3571" s="1">
        <v>94849</v>
      </c>
      <c r="R3571" s="1">
        <v>60861.91000834795</v>
      </c>
      <c r="S3571" s="1">
        <v>90.078758239746094</v>
      </c>
      <c r="T3571" s="1">
        <v>-154.75805507590616</v>
      </c>
      <c r="U3571" s="1">
        <v>61.684903197579878</v>
      </c>
      <c r="V3571" s="1">
        <v>160.37701416015625</v>
      </c>
      <c r="W3571" s="1">
        <v>-83.37298583984375</v>
      </c>
      <c r="X3571" s="1">
        <v>-0.13698713337850904</v>
      </c>
      <c r="Y3571" s="1">
        <v>0</v>
      </c>
      <c r="Z3571" s="1">
        <v>9.9663675948085917</v>
      </c>
      <c r="AA3571" s="1">
        <v>40.834378854811334</v>
      </c>
      <c r="AB3571" s="1">
        <v>49.199253550380078</v>
      </c>
      <c r="AC3571" s="1">
        <v>0</v>
      </c>
      <c r="AD3571" s="1">
        <v>0</v>
      </c>
      <c r="AE3571" s="1">
        <v>0</v>
      </c>
      <c r="AF3571" s="1">
        <v>0</v>
      </c>
      <c r="AG3571" s="1">
        <v>0</v>
      </c>
      <c r="AH3571" s="1">
        <v>0</v>
      </c>
      <c r="AI3571" s="1">
        <v>0</v>
      </c>
      <c r="AJ3571" s="1">
        <v>1.6037702560424805</v>
      </c>
      <c r="AK3571" s="1">
        <v>0</v>
      </c>
      <c r="AL3571" s="1">
        <v>1</v>
      </c>
      <c r="AM3571" s="1">
        <v>-150.67685782287199</v>
      </c>
    </row>
    <row r="3572" spans="5:39" x14ac:dyDescent="0.2">
      <c r="E3572" s="1" t="str">
        <f t="shared" si="55"/>
        <v>---11--1-1</v>
      </c>
      <c r="F3572" s="1" t="s">
        <v>87</v>
      </c>
      <c r="G3572" s="1" t="s">
        <v>87</v>
      </c>
      <c r="H3572" s="1" t="s">
        <v>87</v>
      </c>
      <c r="I3572" s="1">
        <v>1</v>
      </c>
      <c r="J3572" s="1">
        <v>1</v>
      </c>
      <c r="K3572" s="1" t="s">
        <v>87</v>
      </c>
      <c r="L3572" s="1" t="s">
        <v>87</v>
      </c>
      <c r="M3572" s="1">
        <v>1</v>
      </c>
      <c r="N3572" s="1" t="s">
        <v>87</v>
      </c>
      <c r="O3572" s="1">
        <v>1</v>
      </c>
      <c r="P3572" s="1">
        <v>613</v>
      </c>
      <c r="Q3572" s="1">
        <v>1559254</v>
      </c>
      <c r="R3572" s="1">
        <v>18408.342864269041</v>
      </c>
      <c r="S3572" s="1">
        <v>16.666732788085938</v>
      </c>
      <c r="T3572" s="1">
        <v>-295.77696656179501</v>
      </c>
      <c r="U3572" s="1">
        <v>66.129405798567646</v>
      </c>
      <c r="V3572" s="1">
        <v>205.34486389160156</v>
      </c>
      <c r="W3572" s="1">
        <v>0.79239934682846069</v>
      </c>
      <c r="X3572" s="1">
        <v>4.3045664276849362E-3</v>
      </c>
      <c r="Y3572" s="1">
        <v>1.8986643612907199</v>
      </c>
      <c r="Z3572" s="1">
        <v>13.425394451449218</v>
      </c>
      <c r="AA3572" s="1">
        <v>41.062585056700193</v>
      </c>
      <c r="AB3572" s="1">
        <v>38.590505459662126</v>
      </c>
      <c r="AC3572" s="1">
        <v>4.9270356208802415</v>
      </c>
      <c r="AD3572" s="1">
        <v>9.5815050017508369E-2</v>
      </c>
      <c r="AE3572" s="1">
        <v>1.8986643612907199</v>
      </c>
      <c r="AF3572" s="1">
        <v>13.425394451449218</v>
      </c>
      <c r="AG3572" s="1">
        <v>-9.6500497376104235</v>
      </c>
      <c r="AH3572" s="1">
        <v>3.717884491782828</v>
      </c>
      <c r="AI3572" s="1">
        <v>16.031638757615152</v>
      </c>
      <c r="AJ3572" s="1">
        <v>2.0534486770629883</v>
      </c>
      <c r="AK3572" s="1">
        <v>0</v>
      </c>
      <c r="AL3572" s="1">
        <v>0</v>
      </c>
      <c r="AM3572" s="1">
        <v>14.995624265627432</v>
      </c>
    </row>
    <row r="3573" spans="5:39" x14ac:dyDescent="0.2">
      <c r="E3573" s="1" t="str">
        <f t="shared" si="55"/>
        <v>---21--1-1</v>
      </c>
      <c r="F3573" s="1" t="s">
        <v>87</v>
      </c>
      <c r="G3573" s="1" t="s">
        <v>87</v>
      </c>
      <c r="H3573" s="1" t="s">
        <v>87</v>
      </c>
      <c r="I3573" s="1">
        <v>2</v>
      </c>
      <c r="J3573" s="1">
        <v>1</v>
      </c>
      <c r="K3573" s="1" t="s">
        <v>87</v>
      </c>
      <c r="L3573" s="1" t="s">
        <v>87</v>
      </c>
      <c r="M3573" s="1">
        <v>1</v>
      </c>
      <c r="N3573" s="1" t="s">
        <v>87</v>
      </c>
      <c r="O3573" s="1">
        <v>1</v>
      </c>
      <c r="P3573" s="1">
        <v>1219</v>
      </c>
      <c r="Q3573" s="1">
        <v>2925186</v>
      </c>
      <c r="R3573" s="1">
        <v>38307.336586262849</v>
      </c>
      <c r="S3573" s="1">
        <v>57.003452301025391</v>
      </c>
      <c r="T3573" s="1">
        <v>-375.91886952943918</v>
      </c>
      <c r="U3573" s="1">
        <v>71.608488441030133</v>
      </c>
      <c r="V3573" s="1">
        <v>223.28118896484375</v>
      </c>
      <c r="W3573" s="1">
        <v>-25.472492218017578</v>
      </c>
      <c r="X3573" s="1">
        <v>-6.6495075063903314E-2</v>
      </c>
      <c r="Y3573" s="1">
        <v>0.30610019328685423</v>
      </c>
      <c r="Z3573" s="1">
        <v>7.2317452633781238</v>
      </c>
      <c r="AA3573" s="1">
        <v>49.749178342847259</v>
      </c>
      <c r="AB3573" s="1">
        <v>40.918833879281522</v>
      </c>
      <c r="AC3573" s="1">
        <v>1.7941423212062411</v>
      </c>
      <c r="AD3573" s="1">
        <v>0</v>
      </c>
      <c r="AE3573" s="1">
        <v>0.30610019328685423</v>
      </c>
      <c r="AF3573" s="1">
        <v>7.2317452633781238</v>
      </c>
      <c r="AG3573" s="1">
        <v>-1.2020253221507433</v>
      </c>
      <c r="AH3573" s="1">
        <v>6.3530714047210441</v>
      </c>
      <c r="AI3573" s="1">
        <v>13.316690326179577</v>
      </c>
      <c r="AJ3573" s="1">
        <v>2.2328119277954102</v>
      </c>
      <c r="AK3573" s="1">
        <v>0</v>
      </c>
      <c r="AL3573" s="1">
        <v>0</v>
      </c>
      <c r="AM3573" s="1">
        <v>37.088965982022223</v>
      </c>
    </row>
    <row r="3574" spans="5:39" x14ac:dyDescent="0.2">
      <c r="E3574" s="1" t="str">
        <f t="shared" si="55"/>
        <v>---31--1-1</v>
      </c>
      <c r="F3574" s="1" t="s">
        <v>87</v>
      </c>
      <c r="G3574" s="1" t="s">
        <v>87</v>
      </c>
      <c r="H3574" s="1" t="s">
        <v>87</v>
      </c>
      <c r="I3574" s="1">
        <v>3</v>
      </c>
      <c r="J3574" s="1">
        <v>1</v>
      </c>
      <c r="K3574" s="1" t="s">
        <v>87</v>
      </c>
      <c r="L3574" s="1" t="s">
        <v>87</v>
      </c>
      <c r="M3574" s="1">
        <v>1</v>
      </c>
      <c r="N3574" s="1" t="s">
        <v>87</v>
      </c>
      <c r="O3574" s="1">
        <v>1</v>
      </c>
      <c r="P3574" s="1">
        <v>496</v>
      </c>
      <c r="Q3574" s="1">
        <v>1391392</v>
      </c>
      <c r="R3574" s="1">
        <v>76047.404989373885</v>
      </c>
      <c r="S3574" s="1">
        <v>90.509994506835938</v>
      </c>
      <c r="T3574" s="1">
        <v>-512.122634762144</v>
      </c>
      <c r="U3574" s="1">
        <v>79.210401046077735</v>
      </c>
      <c r="V3574" s="1">
        <v>220.37858581542969</v>
      </c>
      <c r="W3574" s="1">
        <v>-289.60354614257813</v>
      </c>
      <c r="X3574" s="1">
        <v>-0.38081976128316863</v>
      </c>
      <c r="Y3574" s="1">
        <v>1.2325785975483545</v>
      </c>
      <c r="Z3574" s="1">
        <v>9.9228686092776162</v>
      </c>
      <c r="AA3574" s="1">
        <v>74.411308962535358</v>
      </c>
      <c r="AB3574" s="1">
        <v>14.43324383063867</v>
      </c>
      <c r="AC3574" s="1">
        <v>0</v>
      </c>
      <c r="AD3574" s="1">
        <v>0</v>
      </c>
      <c r="AE3574" s="1">
        <v>0</v>
      </c>
      <c r="AF3574" s="1">
        <v>0</v>
      </c>
      <c r="AG3574" s="1">
        <v>1.6643822431673478</v>
      </c>
      <c r="AH3574" s="1">
        <v>11.527658537809874</v>
      </c>
      <c r="AI3574" s="1">
        <v>0</v>
      </c>
      <c r="AJ3574" s="1">
        <v>2.2037858963012695</v>
      </c>
      <c r="AK3574" s="1">
        <v>0</v>
      </c>
      <c r="AL3574" s="1">
        <v>0</v>
      </c>
      <c r="AM3574" s="1">
        <v>-90.26194209368299</v>
      </c>
    </row>
    <row r="3575" spans="5:39" x14ac:dyDescent="0.2">
      <c r="E3575" s="1" t="str">
        <f t="shared" si="55"/>
        <v>---10--1-2</v>
      </c>
      <c r="F3575" s="1" t="s">
        <v>87</v>
      </c>
      <c r="G3575" s="1" t="s">
        <v>87</v>
      </c>
      <c r="H3575" s="1" t="s">
        <v>87</v>
      </c>
      <c r="I3575" s="1">
        <v>1</v>
      </c>
      <c r="J3575" s="1">
        <v>0</v>
      </c>
      <c r="K3575" s="1" t="s">
        <v>87</v>
      </c>
      <c r="L3575" s="1" t="s">
        <v>87</v>
      </c>
      <c r="M3575" s="1">
        <v>1</v>
      </c>
      <c r="N3575" s="1" t="s">
        <v>87</v>
      </c>
      <c r="O3575" s="1">
        <v>2</v>
      </c>
      <c r="P3575" s="1">
        <v>990</v>
      </c>
      <c r="Q3575" s="1">
        <v>3042761</v>
      </c>
      <c r="R3575" s="1">
        <v>13559.476384146066</v>
      </c>
      <c r="S3575" s="1">
        <v>13.169837951660156</v>
      </c>
      <c r="T3575" s="1">
        <v>-52.291878639501199</v>
      </c>
      <c r="U3575" s="1">
        <v>54.434463308395479</v>
      </c>
      <c r="V3575" s="1">
        <v>144.017822265625</v>
      </c>
      <c r="W3575" s="1">
        <v>105.05113220214844</v>
      </c>
      <c r="X3575" s="1">
        <v>0.77474328083181532</v>
      </c>
      <c r="Y3575" s="1">
        <v>0</v>
      </c>
      <c r="Z3575" s="1">
        <v>0.80252770427910702</v>
      </c>
      <c r="AA3575" s="1">
        <v>4.4562487819450824</v>
      </c>
      <c r="AB3575" s="1">
        <v>64.868880598903431</v>
      </c>
      <c r="AC3575" s="1">
        <v>28.645233720295483</v>
      </c>
      <c r="AD3575" s="1">
        <v>1.227109194576899</v>
      </c>
      <c r="AE3575" s="1">
        <v>0</v>
      </c>
      <c r="AF3575" s="1">
        <v>0.80252770427910702</v>
      </c>
      <c r="AG3575" s="1">
        <v>-44.696771218560791</v>
      </c>
      <c r="AH3575" s="1">
        <v>0</v>
      </c>
      <c r="AI3575" s="1">
        <v>0.46320958914030819</v>
      </c>
      <c r="AJ3575" s="1">
        <v>1.4401781558990479</v>
      </c>
      <c r="AK3575" s="1">
        <v>0</v>
      </c>
      <c r="AL3575" s="1">
        <v>0</v>
      </c>
      <c r="AM3575" s="1">
        <v>3.1242928799612577</v>
      </c>
    </row>
    <row r="3576" spans="5:39" x14ac:dyDescent="0.2">
      <c r="E3576" s="1" t="str">
        <f t="shared" si="55"/>
        <v>---20--1-2</v>
      </c>
      <c r="F3576" s="1" t="s">
        <v>87</v>
      </c>
      <c r="G3576" s="1" t="s">
        <v>87</v>
      </c>
      <c r="H3576" s="1" t="s">
        <v>87</v>
      </c>
      <c r="I3576" s="1">
        <v>2</v>
      </c>
      <c r="J3576" s="1">
        <v>0</v>
      </c>
      <c r="K3576" s="1" t="s">
        <v>87</v>
      </c>
      <c r="L3576" s="1" t="s">
        <v>87</v>
      </c>
      <c r="M3576" s="1">
        <v>1</v>
      </c>
      <c r="N3576" s="1" t="s">
        <v>87</v>
      </c>
      <c r="O3576" s="1">
        <v>2</v>
      </c>
      <c r="P3576" s="1">
        <v>478</v>
      </c>
      <c r="Q3576" s="1">
        <v>1525635</v>
      </c>
      <c r="R3576" s="1">
        <v>26103.004146643747</v>
      </c>
      <c r="S3576" s="1">
        <v>51.275405883789063</v>
      </c>
      <c r="T3576" s="1">
        <v>-64.259977396852818</v>
      </c>
      <c r="U3576" s="1">
        <v>57.875747981400231</v>
      </c>
      <c r="V3576" s="1">
        <v>133.27670288085938</v>
      </c>
      <c r="W3576" s="1">
        <v>137.83157348632813</v>
      </c>
      <c r="X3576" s="1">
        <v>0.52802954292925752</v>
      </c>
      <c r="Y3576" s="1">
        <v>0</v>
      </c>
      <c r="Z3576" s="1">
        <v>1.3003110180351132</v>
      </c>
      <c r="AA3576" s="1">
        <v>9.7387645144480821</v>
      </c>
      <c r="AB3576" s="1">
        <v>74.146306292134085</v>
      </c>
      <c r="AC3576" s="1">
        <v>14.81461817538271</v>
      </c>
      <c r="AD3576" s="1">
        <v>0</v>
      </c>
      <c r="AE3576" s="1">
        <v>0</v>
      </c>
      <c r="AF3576" s="1">
        <v>1.3003110180351132</v>
      </c>
      <c r="AG3576" s="1">
        <v>-8.8931344213702133</v>
      </c>
      <c r="AH3576" s="1">
        <v>0</v>
      </c>
      <c r="AI3576" s="1">
        <v>1.1646734044396303</v>
      </c>
      <c r="AJ3576" s="1">
        <v>1.3327670097351074</v>
      </c>
      <c r="AK3576" s="1">
        <v>0</v>
      </c>
      <c r="AL3576" s="1">
        <v>0</v>
      </c>
      <c r="AM3576" s="1">
        <v>18.667557867086529</v>
      </c>
    </row>
    <row r="3577" spans="5:39" x14ac:dyDescent="0.2">
      <c r="E3577" s="1" t="str">
        <f t="shared" si="55"/>
        <v>---30--1-2</v>
      </c>
      <c r="F3577" s="1" t="s">
        <v>87</v>
      </c>
      <c r="G3577" s="1" t="s">
        <v>87</v>
      </c>
      <c r="H3577" s="1" t="s">
        <v>87</v>
      </c>
      <c r="I3577" s="1">
        <v>3</v>
      </c>
      <c r="J3577" s="1">
        <v>0</v>
      </c>
      <c r="K3577" s="1" t="s">
        <v>87</v>
      </c>
      <c r="L3577" s="1" t="s">
        <v>87</v>
      </c>
      <c r="M3577" s="1">
        <v>1</v>
      </c>
      <c r="N3577" s="1" t="s">
        <v>87</v>
      </c>
      <c r="O3577" s="1">
        <v>2</v>
      </c>
      <c r="P3577" s="1">
        <v>96</v>
      </c>
      <c r="Q3577" s="1">
        <v>298132</v>
      </c>
      <c r="R3577" s="1">
        <v>55248.49610879588</v>
      </c>
      <c r="S3577" s="1">
        <v>90.233299255371094</v>
      </c>
      <c r="T3577" s="1">
        <v>-81.368271960706352</v>
      </c>
      <c r="U3577" s="1">
        <v>56.772698125016802</v>
      </c>
      <c r="V3577" s="1">
        <v>145.2044677734375</v>
      </c>
      <c r="W3577" s="1">
        <v>25.674762725830078</v>
      </c>
      <c r="X3577" s="1">
        <v>4.6471423720332736E-2</v>
      </c>
      <c r="Y3577" s="1">
        <v>0</v>
      </c>
      <c r="Z3577" s="1">
        <v>5.0380368427407989</v>
      </c>
      <c r="AA3577" s="1">
        <v>32.809292528141896</v>
      </c>
      <c r="AB3577" s="1">
        <v>62.152670629117303</v>
      </c>
      <c r="AC3577" s="1">
        <v>0</v>
      </c>
      <c r="AD3577" s="1">
        <v>0</v>
      </c>
      <c r="AE3577" s="1">
        <v>0</v>
      </c>
      <c r="AF3577" s="1">
        <v>0</v>
      </c>
      <c r="AG3577" s="1">
        <v>-0.75367566482350523</v>
      </c>
      <c r="AH3577" s="1">
        <v>0</v>
      </c>
      <c r="AI3577" s="1">
        <v>0</v>
      </c>
      <c r="AJ3577" s="1">
        <v>1.4520447254180908</v>
      </c>
      <c r="AK3577" s="1">
        <v>0</v>
      </c>
      <c r="AL3577" s="1">
        <v>1</v>
      </c>
      <c r="AM3577" s="1">
        <v>-94.180459533351438</v>
      </c>
    </row>
    <row r="3578" spans="5:39" x14ac:dyDescent="0.2">
      <c r="E3578" s="1" t="str">
        <f t="shared" si="55"/>
        <v>---11--1-2</v>
      </c>
      <c r="F3578" s="1" t="s">
        <v>87</v>
      </c>
      <c r="G3578" s="1" t="s">
        <v>87</v>
      </c>
      <c r="H3578" s="1" t="s">
        <v>87</v>
      </c>
      <c r="I3578" s="1">
        <v>1</v>
      </c>
      <c r="J3578" s="1">
        <v>1</v>
      </c>
      <c r="K3578" s="1" t="s">
        <v>87</v>
      </c>
      <c r="L3578" s="1" t="s">
        <v>87</v>
      </c>
      <c r="M3578" s="1">
        <v>1</v>
      </c>
      <c r="N3578" s="1" t="s">
        <v>87</v>
      </c>
      <c r="O3578" s="1">
        <v>2</v>
      </c>
      <c r="P3578" s="1">
        <v>1303</v>
      </c>
      <c r="Q3578" s="1">
        <v>3528937</v>
      </c>
      <c r="R3578" s="1">
        <v>17499.521040945598</v>
      </c>
      <c r="S3578" s="1">
        <v>16.159902572631836</v>
      </c>
      <c r="T3578" s="1">
        <v>-209.69093626067945</v>
      </c>
      <c r="U3578" s="1">
        <v>76.190718490978611</v>
      </c>
      <c r="V3578" s="1">
        <v>193.74395751953125</v>
      </c>
      <c r="W3578" s="1">
        <v>62.696575164794922</v>
      </c>
      <c r="X3578" s="1">
        <v>0.35827594948511271</v>
      </c>
      <c r="Y3578" s="1">
        <v>0.83889284506920914</v>
      </c>
      <c r="Z3578" s="1">
        <v>8.2925538200313582</v>
      </c>
      <c r="AA3578" s="1">
        <v>28.986575844227314</v>
      </c>
      <c r="AB3578" s="1">
        <v>43.43341918543743</v>
      </c>
      <c r="AC3578" s="1">
        <v>17.554634724280994</v>
      </c>
      <c r="AD3578" s="1">
        <v>0.89392358095369795</v>
      </c>
      <c r="AE3578" s="1">
        <v>0.83889284506920914</v>
      </c>
      <c r="AF3578" s="1">
        <v>8.2925538200313582</v>
      </c>
      <c r="AG3578" s="1">
        <v>-20.970946078515777</v>
      </c>
      <c r="AH3578" s="1">
        <v>3.2408542251228787</v>
      </c>
      <c r="AI3578" s="1">
        <v>7.1739592983291454</v>
      </c>
      <c r="AJ3578" s="1">
        <v>1.9374395608901978</v>
      </c>
      <c r="AK3578" s="1">
        <v>0</v>
      </c>
      <c r="AL3578" s="1">
        <v>0</v>
      </c>
      <c r="AM3578" s="1">
        <v>13.008971997156669</v>
      </c>
    </row>
    <row r="3579" spans="5:39" x14ac:dyDescent="0.2">
      <c r="E3579" s="1" t="str">
        <f t="shared" si="55"/>
        <v>---21--1-2</v>
      </c>
      <c r="F3579" s="1" t="s">
        <v>87</v>
      </c>
      <c r="G3579" s="1" t="s">
        <v>87</v>
      </c>
      <c r="H3579" s="1" t="s">
        <v>87</v>
      </c>
      <c r="I3579" s="1">
        <v>2</v>
      </c>
      <c r="J3579" s="1">
        <v>1</v>
      </c>
      <c r="K3579" s="1" t="s">
        <v>87</v>
      </c>
      <c r="L3579" s="1" t="s">
        <v>87</v>
      </c>
      <c r="M3579" s="1">
        <v>1</v>
      </c>
      <c r="N3579" s="1" t="s">
        <v>87</v>
      </c>
      <c r="O3579" s="1">
        <v>2</v>
      </c>
      <c r="P3579" s="1">
        <v>3129</v>
      </c>
      <c r="Q3579" s="1">
        <v>7815112</v>
      </c>
      <c r="R3579" s="1">
        <v>38105.232375813954</v>
      </c>
      <c r="S3579" s="1">
        <v>55.933803558349609</v>
      </c>
      <c r="T3579" s="1">
        <v>-307.1725528858401</v>
      </c>
      <c r="U3579" s="1">
        <v>80.932391507266857</v>
      </c>
      <c r="V3579" s="1">
        <v>223.88130187988281</v>
      </c>
      <c r="W3579" s="1">
        <v>46.172592163085938</v>
      </c>
      <c r="X3579" s="1">
        <v>0.12117126516302909</v>
      </c>
      <c r="Y3579" s="1">
        <v>0.28940084287979495</v>
      </c>
      <c r="Z3579" s="1">
        <v>5.1040983161853601</v>
      </c>
      <c r="AA3579" s="1">
        <v>37.487741698391524</v>
      </c>
      <c r="AB3579" s="1">
        <v>52.959189836306884</v>
      </c>
      <c r="AC3579" s="1">
        <v>4.1595693062364303</v>
      </c>
      <c r="AD3579" s="1">
        <v>0</v>
      </c>
      <c r="AE3579" s="1">
        <v>0.28940084287979495</v>
      </c>
      <c r="AF3579" s="1">
        <v>5.1040983161853601</v>
      </c>
      <c r="AG3579" s="1">
        <v>-0.93736363941814149</v>
      </c>
      <c r="AH3579" s="1">
        <v>6.0314055955979304</v>
      </c>
      <c r="AI3579" s="1">
        <v>10.390133418476438</v>
      </c>
      <c r="AJ3579" s="1">
        <v>2.2388131618499756</v>
      </c>
      <c r="AK3579" s="1">
        <v>0</v>
      </c>
      <c r="AL3579" s="1">
        <v>0</v>
      </c>
      <c r="AM3579" s="1">
        <v>33.047268200164027</v>
      </c>
    </row>
    <row r="3580" spans="5:39" x14ac:dyDescent="0.2">
      <c r="E3580" s="1" t="str">
        <f t="shared" si="55"/>
        <v>---31--1-2</v>
      </c>
      <c r="F3580" s="1" t="s">
        <v>87</v>
      </c>
      <c r="G3580" s="1" t="s">
        <v>87</v>
      </c>
      <c r="H3580" s="1" t="s">
        <v>87</v>
      </c>
      <c r="I3580" s="1">
        <v>3</v>
      </c>
      <c r="J3580" s="1">
        <v>1</v>
      </c>
      <c r="K3580" s="1" t="s">
        <v>87</v>
      </c>
      <c r="L3580" s="1" t="s">
        <v>87</v>
      </c>
      <c r="M3580" s="1">
        <v>1</v>
      </c>
      <c r="N3580" s="1" t="s">
        <v>87</v>
      </c>
      <c r="O3580" s="1">
        <v>2</v>
      </c>
      <c r="P3580" s="1">
        <v>1488</v>
      </c>
      <c r="Q3580" s="1">
        <v>3910008</v>
      </c>
      <c r="R3580" s="1">
        <v>79811.437477738567</v>
      </c>
      <c r="S3580" s="1">
        <v>90.778068542480469</v>
      </c>
      <c r="T3580" s="1">
        <v>-405.77265349539647</v>
      </c>
      <c r="U3580" s="1">
        <v>84.632669534298884</v>
      </c>
      <c r="V3580" s="1">
        <v>224.42184448242188</v>
      </c>
      <c r="W3580" s="1">
        <v>-185.05314636230469</v>
      </c>
      <c r="X3580" s="1">
        <v>-0.23186294121556286</v>
      </c>
      <c r="Y3580" s="1">
        <v>0.64915468203645621</v>
      </c>
      <c r="Z3580" s="1">
        <v>4.5690443600115396</v>
      </c>
      <c r="AA3580" s="1">
        <v>64.196160212459915</v>
      </c>
      <c r="AB3580" s="1">
        <v>30.233211799055145</v>
      </c>
      <c r="AC3580" s="1">
        <v>0.35242894643693823</v>
      </c>
      <c r="AD3580" s="1">
        <v>0</v>
      </c>
      <c r="AE3580" s="1">
        <v>0</v>
      </c>
      <c r="AF3580" s="1">
        <v>0</v>
      </c>
      <c r="AG3580" s="1">
        <v>-0.68667817485263782</v>
      </c>
      <c r="AH3580" s="1">
        <v>11.153255080049718</v>
      </c>
      <c r="AI3580" s="1">
        <v>0</v>
      </c>
      <c r="AJ3580" s="1">
        <v>2.2442183494567871</v>
      </c>
      <c r="AK3580" s="1">
        <v>0</v>
      </c>
      <c r="AL3580" s="1">
        <v>0</v>
      </c>
      <c r="AM3580" s="1">
        <v>-98.801577850013246</v>
      </c>
    </row>
    <row r="3581" spans="5:39" x14ac:dyDescent="0.2">
      <c r="E3581" s="1" t="str">
        <f t="shared" si="55"/>
        <v>-----0-001</v>
      </c>
      <c r="F3581" s="1" t="s">
        <v>87</v>
      </c>
      <c r="G3581" s="1" t="s">
        <v>87</v>
      </c>
      <c r="H3581" s="1" t="s">
        <v>87</v>
      </c>
      <c r="I3581" s="1" t="s">
        <v>87</v>
      </c>
      <c r="J3581" s="1" t="s">
        <v>87</v>
      </c>
      <c r="K3581" s="1">
        <v>0</v>
      </c>
      <c r="L3581" s="1" t="s">
        <v>87</v>
      </c>
      <c r="M3581" s="1">
        <v>0</v>
      </c>
      <c r="N3581" s="1">
        <v>0</v>
      </c>
      <c r="O3581" s="1">
        <v>1</v>
      </c>
      <c r="P3581" s="1">
        <v>845</v>
      </c>
      <c r="Q3581" s="1">
        <v>2053211</v>
      </c>
      <c r="R3581" s="1">
        <v>28855.669065999791</v>
      </c>
      <c r="S3581" s="1">
        <v>39.417144775390625</v>
      </c>
      <c r="T3581" s="1">
        <v>-265.86574481520614</v>
      </c>
      <c r="U3581" s="1">
        <v>64.13255131361862</v>
      </c>
      <c r="V3581" s="1">
        <v>183.24629211425781</v>
      </c>
      <c r="W3581" s="1">
        <v>-0.87418264150619507</v>
      </c>
      <c r="X3581" s="1">
        <v>-3.029500509957787E-3</v>
      </c>
      <c r="Y3581" s="1">
        <v>8.5183646493224519E-2</v>
      </c>
      <c r="Z3581" s="1">
        <v>6.6058968123587887</v>
      </c>
      <c r="AA3581" s="1">
        <v>41.038159253968544</v>
      </c>
      <c r="AB3581" s="1">
        <v>44.761741486871053</v>
      </c>
      <c r="AC3581" s="1">
        <v>7.5090188003083949</v>
      </c>
      <c r="AD3581" s="1">
        <v>0</v>
      </c>
      <c r="AE3581" s="1">
        <v>8.5183646493224519E-2</v>
      </c>
      <c r="AF3581" s="1">
        <v>5.5601689256486546</v>
      </c>
      <c r="AG3581" s="1">
        <v>-8.573113532646623</v>
      </c>
      <c r="AH3581" s="1">
        <v>5.3166210623372177</v>
      </c>
      <c r="AI3581" s="1">
        <v>4.2893006941975038</v>
      </c>
      <c r="AJ3581" s="1">
        <v>1.8324629068374634</v>
      </c>
      <c r="AK3581" s="1">
        <v>0</v>
      </c>
      <c r="AL3581" s="1">
        <v>0</v>
      </c>
      <c r="AM3581" s="1">
        <v>16.579912120806465</v>
      </c>
    </row>
    <row r="3582" spans="5:39" x14ac:dyDescent="0.2">
      <c r="E3582" s="1" t="str">
        <f t="shared" si="55"/>
        <v>-----0-011</v>
      </c>
      <c r="F3582" s="1" t="s">
        <v>87</v>
      </c>
      <c r="G3582" s="1" t="s">
        <v>87</v>
      </c>
      <c r="H3582" s="1" t="s">
        <v>87</v>
      </c>
      <c r="I3582" s="1" t="s">
        <v>87</v>
      </c>
      <c r="J3582" s="1" t="s">
        <v>87</v>
      </c>
      <c r="K3582" s="1">
        <v>0</v>
      </c>
      <c r="L3582" s="1" t="s">
        <v>87</v>
      </c>
      <c r="M3582" s="1">
        <v>0</v>
      </c>
      <c r="N3582" s="1">
        <v>1</v>
      </c>
      <c r="O3582" s="1">
        <v>1</v>
      </c>
      <c r="P3582" s="1">
        <v>416</v>
      </c>
      <c r="Q3582" s="1">
        <v>1159942</v>
      </c>
      <c r="R3582" s="1">
        <v>29682.034535205399</v>
      </c>
      <c r="S3582" s="1">
        <v>40.906017303466797</v>
      </c>
      <c r="T3582" s="1">
        <v>-388.01688408734918</v>
      </c>
      <c r="U3582" s="1">
        <v>70.738277068720834</v>
      </c>
      <c r="V3582" s="1">
        <v>184.3212890625</v>
      </c>
      <c r="W3582" s="1">
        <v>-89.518028259277344</v>
      </c>
      <c r="X3582" s="1">
        <v>-0.3015899336452203</v>
      </c>
      <c r="Y3582" s="1">
        <v>0.41010671223216338</v>
      </c>
      <c r="Z3582" s="1">
        <v>21.599442041067572</v>
      </c>
      <c r="AA3582" s="1">
        <v>51.467487167461826</v>
      </c>
      <c r="AB3582" s="1">
        <v>26.35097272104985</v>
      </c>
      <c r="AC3582" s="1">
        <v>0.17199135818859906</v>
      </c>
      <c r="AD3582" s="1">
        <v>0</v>
      </c>
      <c r="AE3582" s="1">
        <v>0.41010671223216338</v>
      </c>
      <c r="AF3582" s="1">
        <v>20.85000801764226</v>
      </c>
      <c r="AG3582" s="1">
        <v>2.2509293097678444</v>
      </c>
      <c r="AH3582" s="1">
        <v>5.3549611688237588</v>
      </c>
      <c r="AI3582" s="1">
        <v>16.096445125224243</v>
      </c>
      <c r="AJ3582" s="1">
        <v>1.8432128429412842</v>
      </c>
      <c r="AK3582" s="1">
        <v>0</v>
      </c>
      <c r="AL3582" s="1">
        <v>0</v>
      </c>
      <c r="AM3582" s="1">
        <v>19.73695509368677</v>
      </c>
    </row>
    <row r="3583" spans="5:39" x14ac:dyDescent="0.2">
      <c r="E3583" s="1" t="str">
        <f t="shared" si="55"/>
        <v>-----1-001</v>
      </c>
      <c r="F3583" s="1" t="s">
        <v>87</v>
      </c>
      <c r="G3583" s="1" t="s">
        <v>87</v>
      </c>
      <c r="H3583" s="1" t="s">
        <v>87</v>
      </c>
      <c r="I3583" s="1" t="s">
        <v>87</v>
      </c>
      <c r="J3583" s="1" t="s">
        <v>87</v>
      </c>
      <c r="K3583" s="1">
        <v>1</v>
      </c>
      <c r="L3583" s="1" t="s">
        <v>87</v>
      </c>
      <c r="M3583" s="1">
        <v>0</v>
      </c>
      <c r="N3583" s="1">
        <v>0</v>
      </c>
      <c r="O3583" s="1">
        <v>1</v>
      </c>
      <c r="P3583" s="1">
        <v>202</v>
      </c>
      <c r="Q3583" s="1">
        <v>380121</v>
      </c>
      <c r="R3583" s="1">
        <v>49909.090949029662</v>
      </c>
      <c r="S3583" s="1">
        <v>65.411903381347656</v>
      </c>
      <c r="T3583" s="1">
        <v>-403.18815689706253</v>
      </c>
      <c r="U3583" s="1">
        <v>75.472007257713059</v>
      </c>
      <c r="V3583" s="1">
        <v>235.55499267578125</v>
      </c>
      <c r="W3583" s="1">
        <v>-75.642127990722656</v>
      </c>
      <c r="X3583" s="1">
        <v>-0.15155981916796121</v>
      </c>
      <c r="Y3583" s="1">
        <v>1.0672917307909848</v>
      </c>
      <c r="Z3583" s="1">
        <v>10.671601937277867</v>
      </c>
      <c r="AA3583" s="1">
        <v>41.309740845678093</v>
      </c>
      <c r="AB3583" s="1">
        <v>42.280221297955123</v>
      </c>
      <c r="AC3583" s="1">
        <v>4.6711441882979372</v>
      </c>
      <c r="AD3583" s="1">
        <v>0</v>
      </c>
      <c r="AE3583" s="1">
        <v>0.57060778015421398</v>
      </c>
      <c r="AF3583" s="1">
        <v>9.7645223494624087</v>
      </c>
      <c r="AG3583" s="1">
        <v>-2.7913905897556122</v>
      </c>
      <c r="AH3583" s="1">
        <v>7.8287941693590399</v>
      </c>
      <c r="AI3583" s="1">
        <v>17.172587797552499</v>
      </c>
      <c r="AJ3583" s="1">
        <v>2.3555500507354736</v>
      </c>
      <c r="AK3583" s="1">
        <v>0</v>
      </c>
      <c r="AL3583" s="1">
        <v>0</v>
      </c>
      <c r="AM3583" s="1">
        <v>-5.6909663463791009</v>
      </c>
    </row>
    <row r="3584" spans="5:39" x14ac:dyDescent="0.2">
      <c r="E3584" s="1" t="str">
        <f t="shared" si="55"/>
        <v>-----1-011</v>
      </c>
      <c r="F3584" s="1" t="s">
        <v>87</v>
      </c>
      <c r="G3584" s="1" t="s">
        <v>87</v>
      </c>
      <c r="H3584" s="1" t="s">
        <v>87</v>
      </c>
      <c r="I3584" s="1" t="s">
        <v>87</v>
      </c>
      <c r="J3584" s="1" t="s">
        <v>87</v>
      </c>
      <c r="K3584" s="1">
        <v>1</v>
      </c>
      <c r="L3584" s="1" t="s">
        <v>87</v>
      </c>
      <c r="M3584" s="1">
        <v>0</v>
      </c>
      <c r="N3584" s="1">
        <v>1</v>
      </c>
      <c r="O3584" s="1">
        <v>1</v>
      </c>
      <c r="P3584" s="1">
        <v>108</v>
      </c>
      <c r="Q3584" s="1">
        <v>199378</v>
      </c>
      <c r="R3584" s="1">
        <v>53762.219884170139</v>
      </c>
      <c r="S3584" s="1">
        <v>68.356071472167969</v>
      </c>
      <c r="T3584" s="1">
        <v>-552.03546667788589</v>
      </c>
      <c r="U3584" s="1">
        <v>82.818965614132381</v>
      </c>
      <c r="V3584" s="1">
        <v>243.10505676269531</v>
      </c>
      <c r="W3584" s="1">
        <v>-250.71749877929688</v>
      </c>
      <c r="X3584" s="1">
        <v>-0.46634513849960774</v>
      </c>
      <c r="Y3584" s="1">
        <v>1.330638285066557</v>
      </c>
      <c r="Z3584" s="1">
        <v>20.591038128579882</v>
      </c>
      <c r="AA3584" s="1">
        <v>53.405591389220476</v>
      </c>
      <c r="AB3584" s="1">
        <v>17.711081463351022</v>
      </c>
      <c r="AC3584" s="1">
        <v>6.9616507337820623</v>
      </c>
      <c r="AD3584" s="1">
        <v>0</v>
      </c>
      <c r="AE3584" s="1">
        <v>0</v>
      </c>
      <c r="AF3584" s="1">
        <v>11.733992717350961</v>
      </c>
      <c r="AG3584" s="1">
        <v>-0.34974607022431226</v>
      </c>
      <c r="AH3584" s="1">
        <v>10.189281272331414</v>
      </c>
      <c r="AI3584" s="1">
        <v>24.290927709296895</v>
      </c>
      <c r="AJ3584" s="1">
        <v>2.4310505390167236</v>
      </c>
      <c r="AK3584" s="1">
        <v>0</v>
      </c>
      <c r="AL3584" s="1">
        <v>0</v>
      </c>
      <c r="AM3584" s="1">
        <v>-58.736515499101451</v>
      </c>
    </row>
    <row r="3585" spans="5:39" x14ac:dyDescent="0.2">
      <c r="E3585" s="1" t="str">
        <f t="shared" si="55"/>
        <v>-----0-002</v>
      </c>
      <c r="F3585" s="1" t="s">
        <v>87</v>
      </c>
      <c r="G3585" s="1" t="s">
        <v>87</v>
      </c>
      <c r="H3585" s="1" t="s">
        <v>87</v>
      </c>
      <c r="I3585" s="1" t="s">
        <v>87</v>
      </c>
      <c r="J3585" s="1" t="s">
        <v>87</v>
      </c>
      <c r="K3585" s="1">
        <v>0</v>
      </c>
      <c r="L3585" s="1" t="s">
        <v>87</v>
      </c>
      <c r="M3585" s="1">
        <v>0</v>
      </c>
      <c r="N3585" s="1">
        <v>0</v>
      </c>
      <c r="O3585" s="1">
        <v>2</v>
      </c>
      <c r="P3585" s="1">
        <v>2225</v>
      </c>
      <c r="Q3585" s="1">
        <v>5526821</v>
      </c>
      <c r="R3585" s="1">
        <v>30265.665022846268</v>
      </c>
      <c r="S3585" s="1">
        <v>39.80755615234375</v>
      </c>
      <c r="T3585" s="1">
        <v>-211.29124635038207</v>
      </c>
      <c r="U3585" s="1">
        <v>77.524314335056019</v>
      </c>
      <c r="V3585" s="1">
        <v>192.35816955566406</v>
      </c>
      <c r="W3585" s="1">
        <v>62.482582092285156</v>
      </c>
      <c r="X3585" s="1">
        <v>0.20644708135479495</v>
      </c>
      <c r="Y3585" s="1">
        <v>5.5076869686932144E-2</v>
      </c>
      <c r="Z3585" s="1">
        <v>1.8904357495927586</v>
      </c>
      <c r="AA3585" s="1">
        <v>29.063362102735006</v>
      </c>
      <c r="AB3585" s="1">
        <v>55.532809910073077</v>
      </c>
      <c r="AC3585" s="1">
        <v>12.933529057662623</v>
      </c>
      <c r="AD3585" s="1">
        <v>0.52478631024959921</v>
      </c>
      <c r="AE3585" s="1">
        <v>5.5076869686932144E-2</v>
      </c>
      <c r="AF3585" s="1">
        <v>1.8524392231990143</v>
      </c>
      <c r="AG3585" s="1">
        <v>-17.357310436184548</v>
      </c>
      <c r="AH3585" s="1">
        <v>4.8916367526793794</v>
      </c>
      <c r="AI3585" s="1">
        <v>1.966510925114318</v>
      </c>
      <c r="AJ3585" s="1">
        <v>1.9235817193984985</v>
      </c>
      <c r="AK3585" s="1">
        <v>0</v>
      </c>
      <c r="AL3585" s="1">
        <v>0</v>
      </c>
      <c r="AM3585" s="1">
        <v>14.390503819211942</v>
      </c>
    </row>
    <row r="3586" spans="5:39" x14ac:dyDescent="0.2">
      <c r="E3586" s="1" t="str">
        <f t="shared" si="55"/>
        <v>-----0-012</v>
      </c>
      <c r="F3586" s="1" t="s">
        <v>87</v>
      </c>
      <c r="G3586" s="1" t="s">
        <v>87</v>
      </c>
      <c r="H3586" s="1" t="s">
        <v>87</v>
      </c>
      <c r="I3586" s="1" t="s">
        <v>87</v>
      </c>
      <c r="J3586" s="1" t="s">
        <v>87</v>
      </c>
      <c r="K3586" s="1">
        <v>0</v>
      </c>
      <c r="L3586" s="1" t="s">
        <v>87</v>
      </c>
      <c r="M3586" s="1">
        <v>0</v>
      </c>
      <c r="N3586" s="1">
        <v>1</v>
      </c>
      <c r="O3586" s="1">
        <v>2</v>
      </c>
      <c r="P3586" s="1">
        <v>732</v>
      </c>
      <c r="Q3586" s="1">
        <v>1896208</v>
      </c>
      <c r="R3586" s="1">
        <v>32701.367590350241</v>
      </c>
      <c r="S3586" s="1">
        <v>45.487213134765625</v>
      </c>
      <c r="T3586" s="1">
        <v>-334.20190814478815</v>
      </c>
      <c r="U3586" s="1">
        <v>69.114113582707162</v>
      </c>
      <c r="V3586" s="1">
        <v>191.4412841796875</v>
      </c>
      <c r="W3586" s="1">
        <v>-47.941329956054688</v>
      </c>
      <c r="X3586" s="1">
        <v>-0.14660344043287526</v>
      </c>
      <c r="Y3586" s="1">
        <v>0.83619518533831727</v>
      </c>
      <c r="Z3586" s="1">
        <v>6.8303160834676371</v>
      </c>
      <c r="AA3586" s="1">
        <v>51.96017525503531</v>
      </c>
      <c r="AB3586" s="1">
        <v>39.728869406731746</v>
      </c>
      <c r="AC3586" s="1">
        <v>0.54899040611578476</v>
      </c>
      <c r="AD3586" s="1">
        <v>9.5453663311197923E-2</v>
      </c>
      <c r="AE3586" s="1">
        <v>0.5917599756988684</v>
      </c>
      <c r="AF3586" s="1">
        <v>6.7946659860099734</v>
      </c>
      <c r="AG3586" s="1">
        <v>-2.5107216090968514</v>
      </c>
      <c r="AH3586" s="1">
        <v>5.2982091664529634</v>
      </c>
      <c r="AI3586" s="1">
        <v>11.013851611991438</v>
      </c>
      <c r="AJ3586" s="1">
        <v>1.9144128561019897</v>
      </c>
      <c r="AK3586" s="1">
        <v>0</v>
      </c>
      <c r="AL3586" s="1">
        <v>0</v>
      </c>
      <c r="AM3586" s="1">
        <v>11.903839207789529</v>
      </c>
    </row>
    <row r="3587" spans="5:39" x14ac:dyDescent="0.2">
      <c r="E3587" s="1" t="str">
        <f t="shared" ref="E3587:E3650" si="56">CONCATENATE(F3587,G3587,H3587,I3587,J3587,K3587,L3587,M3587,N3587,O3587,)</f>
        <v>-----1-002</v>
      </c>
      <c r="F3587" s="1" t="s">
        <v>87</v>
      </c>
      <c r="G3587" s="1" t="s">
        <v>87</v>
      </c>
      <c r="H3587" s="1" t="s">
        <v>87</v>
      </c>
      <c r="I3587" s="1" t="s">
        <v>87</v>
      </c>
      <c r="J3587" s="1" t="s">
        <v>87</v>
      </c>
      <c r="K3587" s="1">
        <v>1</v>
      </c>
      <c r="L3587" s="1" t="s">
        <v>87</v>
      </c>
      <c r="M3587" s="1">
        <v>0</v>
      </c>
      <c r="N3587" s="1">
        <v>0</v>
      </c>
      <c r="O3587" s="1">
        <v>2</v>
      </c>
      <c r="P3587" s="1">
        <v>577</v>
      </c>
      <c r="Q3587" s="1">
        <v>1137629</v>
      </c>
      <c r="R3587" s="1">
        <v>51289.98021620544</v>
      </c>
      <c r="S3587" s="1">
        <v>64.553009033203125</v>
      </c>
      <c r="T3587" s="1">
        <v>-420.69700835811926</v>
      </c>
      <c r="U3587" s="1">
        <v>86.746928011055417</v>
      </c>
      <c r="V3587" s="1">
        <v>255.9537353515625</v>
      </c>
      <c r="W3587" s="1">
        <v>-36.837894439697266</v>
      </c>
      <c r="X3587" s="1">
        <v>-7.1822789333145551E-2</v>
      </c>
      <c r="Y3587" s="1">
        <v>1.0448045891938409</v>
      </c>
      <c r="Z3587" s="1">
        <v>7.827771619745981</v>
      </c>
      <c r="AA3587" s="1">
        <v>40.487540314109431</v>
      </c>
      <c r="AB3587" s="1">
        <v>42.065119647969595</v>
      </c>
      <c r="AC3587" s="1">
        <v>7.2672198054022887</v>
      </c>
      <c r="AD3587" s="1">
        <v>1.3075440235788645</v>
      </c>
      <c r="AE3587" s="1">
        <v>0.44856451444187867</v>
      </c>
      <c r="AF3587" s="1">
        <v>6.0849363017292983</v>
      </c>
      <c r="AG3587" s="1">
        <v>-3.6067080150712156</v>
      </c>
      <c r="AH3587" s="1">
        <v>12.585731055348997</v>
      </c>
      <c r="AI3587" s="1">
        <v>17.169632892140893</v>
      </c>
      <c r="AJ3587" s="1">
        <v>2.559537410736084</v>
      </c>
      <c r="AK3587" s="1">
        <v>0</v>
      </c>
      <c r="AL3587" s="1">
        <v>0</v>
      </c>
      <c r="AM3587" s="1">
        <v>15.009785926372011</v>
      </c>
    </row>
    <row r="3588" spans="5:39" x14ac:dyDescent="0.2">
      <c r="E3588" s="1" t="str">
        <f t="shared" si="56"/>
        <v>-----1-012</v>
      </c>
      <c r="F3588" s="1" t="s">
        <v>87</v>
      </c>
      <c r="G3588" s="1" t="s">
        <v>87</v>
      </c>
      <c r="H3588" s="1" t="s">
        <v>87</v>
      </c>
      <c r="I3588" s="1" t="s">
        <v>87</v>
      </c>
      <c r="J3588" s="1" t="s">
        <v>87</v>
      </c>
      <c r="K3588" s="1">
        <v>1</v>
      </c>
      <c r="L3588" s="1" t="s">
        <v>87</v>
      </c>
      <c r="M3588" s="1">
        <v>0</v>
      </c>
      <c r="N3588" s="1">
        <v>1</v>
      </c>
      <c r="O3588" s="1">
        <v>2</v>
      </c>
      <c r="P3588" s="1">
        <v>219</v>
      </c>
      <c r="Q3588" s="1">
        <v>452893</v>
      </c>
      <c r="R3588" s="1">
        <v>52060.29761576443</v>
      </c>
      <c r="S3588" s="1">
        <v>65.998680114746094</v>
      </c>
      <c r="T3588" s="1">
        <v>-523.77404785639294</v>
      </c>
      <c r="U3588" s="1">
        <v>73.71777757312951</v>
      </c>
      <c r="V3588" s="1">
        <v>241.30180358886719</v>
      </c>
      <c r="W3588" s="1">
        <v>-187.84512329101563</v>
      </c>
      <c r="X3588" s="1">
        <v>-0.36082222325623831</v>
      </c>
      <c r="Y3588" s="1">
        <v>3.098965980927062</v>
      </c>
      <c r="Z3588" s="1">
        <v>16.612091597794624</v>
      </c>
      <c r="AA3588" s="1">
        <v>47.976453599415315</v>
      </c>
      <c r="AB3588" s="1">
        <v>31.52422316087906</v>
      </c>
      <c r="AC3588" s="1">
        <v>0.78826566098394102</v>
      </c>
      <c r="AD3588" s="1">
        <v>0</v>
      </c>
      <c r="AE3588" s="1">
        <v>1.4358799981452572</v>
      </c>
      <c r="AF3588" s="1">
        <v>8.4852271949445015</v>
      </c>
      <c r="AG3588" s="1">
        <v>-0.41463831061187584</v>
      </c>
      <c r="AH3588" s="1">
        <v>12.64589045766675</v>
      </c>
      <c r="AI3588" s="1">
        <v>43.567255004742243</v>
      </c>
      <c r="AJ3588" s="1">
        <v>2.4130179882049561</v>
      </c>
      <c r="AK3588" s="1">
        <v>0</v>
      </c>
      <c r="AL3588" s="1">
        <v>0</v>
      </c>
      <c r="AM3588" s="1">
        <v>-34.889174183734127</v>
      </c>
    </row>
    <row r="3589" spans="5:39" x14ac:dyDescent="0.2">
      <c r="E3589" s="1" t="str">
        <f t="shared" si="56"/>
        <v>-----0-101</v>
      </c>
      <c r="F3589" s="1" t="s">
        <v>87</v>
      </c>
      <c r="G3589" s="1" t="s">
        <v>87</v>
      </c>
      <c r="H3589" s="1" t="s">
        <v>87</v>
      </c>
      <c r="I3589" s="1" t="s">
        <v>87</v>
      </c>
      <c r="J3589" s="1" t="s">
        <v>87</v>
      </c>
      <c r="K3589" s="1">
        <v>0</v>
      </c>
      <c r="L3589" s="1" t="s">
        <v>87</v>
      </c>
      <c r="M3589" s="1">
        <v>1</v>
      </c>
      <c r="N3589" s="1">
        <v>0</v>
      </c>
      <c r="O3589" s="1">
        <v>1</v>
      </c>
      <c r="P3589" s="1">
        <v>1914</v>
      </c>
      <c r="Q3589" s="1">
        <v>5198350</v>
      </c>
      <c r="R3589" s="1">
        <v>32816.540454024951</v>
      </c>
      <c r="S3589" s="1">
        <v>42.426658630371094</v>
      </c>
      <c r="T3589" s="1">
        <v>-258.81985666808345</v>
      </c>
      <c r="U3589" s="1">
        <v>64.938140278414878</v>
      </c>
      <c r="V3589" s="1">
        <v>192.21878051757813</v>
      </c>
      <c r="W3589" s="1">
        <v>6.0706610679626465</v>
      </c>
      <c r="X3589" s="1">
        <v>1.8498784405588005E-2</v>
      </c>
      <c r="Y3589" s="1">
        <v>0.67123221791530008</v>
      </c>
      <c r="Z3589" s="1">
        <v>3.5291967643579212</v>
      </c>
      <c r="AA3589" s="1">
        <v>39.739282656996934</v>
      </c>
      <c r="AB3589" s="1">
        <v>49.283387998114783</v>
      </c>
      <c r="AC3589" s="1">
        <v>6.7283080208142971</v>
      </c>
      <c r="AD3589" s="1">
        <v>4.8592341800763703E-2</v>
      </c>
      <c r="AE3589" s="1">
        <v>0.67123221791530008</v>
      </c>
      <c r="AF3589" s="1">
        <v>3.2476458876374235</v>
      </c>
      <c r="AG3589" s="1">
        <v>-9.8941259119928766</v>
      </c>
      <c r="AH3589" s="1">
        <v>4.1607678363140375</v>
      </c>
      <c r="AI3589" s="1">
        <v>4.8861942689774516</v>
      </c>
      <c r="AJ3589" s="1">
        <v>1.9221878051757813</v>
      </c>
      <c r="AK3589" s="1">
        <v>0</v>
      </c>
      <c r="AL3589" s="1">
        <v>0</v>
      </c>
      <c r="AM3589" s="1">
        <v>8.5807613069942512</v>
      </c>
    </row>
    <row r="3590" spans="5:39" x14ac:dyDescent="0.2">
      <c r="E3590" s="1" t="str">
        <f t="shared" si="56"/>
        <v>-----0-111</v>
      </c>
      <c r="F3590" s="1" t="s">
        <v>87</v>
      </c>
      <c r="G3590" s="1" t="s">
        <v>87</v>
      </c>
      <c r="H3590" s="1" t="s">
        <v>87</v>
      </c>
      <c r="I3590" s="1" t="s">
        <v>87</v>
      </c>
      <c r="J3590" s="1" t="s">
        <v>87</v>
      </c>
      <c r="K3590" s="1">
        <v>0</v>
      </c>
      <c r="L3590" s="1" t="s">
        <v>87</v>
      </c>
      <c r="M3590" s="1">
        <v>1</v>
      </c>
      <c r="N3590" s="1">
        <v>1</v>
      </c>
      <c r="O3590" s="1">
        <v>1</v>
      </c>
      <c r="P3590" s="1">
        <v>672</v>
      </c>
      <c r="Q3590" s="1">
        <v>1916901</v>
      </c>
      <c r="R3590" s="1">
        <v>31093.008928358235</v>
      </c>
      <c r="S3590" s="1">
        <v>43.99322509765625</v>
      </c>
      <c r="T3590" s="1">
        <v>-354.74484346169839</v>
      </c>
      <c r="U3590" s="1">
        <v>64.243247207606885</v>
      </c>
      <c r="V3590" s="1">
        <v>175.21676635742188</v>
      </c>
      <c r="W3590" s="1">
        <v>-80.989707946777344</v>
      </c>
      <c r="X3590" s="1">
        <v>-0.26047562052738826</v>
      </c>
      <c r="Y3590" s="1">
        <v>0.11142985474993231</v>
      </c>
      <c r="Z3590" s="1">
        <v>15.410394172677671</v>
      </c>
      <c r="AA3590" s="1">
        <v>50.708096036258524</v>
      </c>
      <c r="AB3590" s="1">
        <v>31.984541716030197</v>
      </c>
      <c r="AC3590" s="1">
        <v>1.7855382202836767</v>
      </c>
      <c r="AD3590" s="1">
        <v>0</v>
      </c>
      <c r="AE3590" s="1">
        <v>0.11142985474993231</v>
      </c>
      <c r="AF3590" s="1">
        <v>14.073966261168417</v>
      </c>
      <c r="AG3590" s="1">
        <v>2.0753757581181205</v>
      </c>
      <c r="AH3590" s="1">
        <v>4.468049349607333</v>
      </c>
      <c r="AI3590" s="1">
        <v>15.41392519503354</v>
      </c>
      <c r="AJ3590" s="1">
        <v>1.7521677017211914</v>
      </c>
      <c r="AK3590" s="1">
        <v>0</v>
      </c>
      <c r="AL3590" s="1">
        <v>0</v>
      </c>
      <c r="AM3590" s="1">
        <v>12.337769092930507</v>
      </c>
    </row>
    <row r="3591" spans="5:39" x14ac:dyDescent="0.2">
      <c r="E3591" s="1" t="str">
        <f t="shared" si="56"/>
        <v>-----1-101</v>
      </c>
      <c r="F3591" s="1" t="s">
        <v>87</v>
      </c>
      <c r="G3591" s="1" t="s">
        <v>87</v>
      </c>
      <c r="H3591" s="1" t="s">
        <v>87</v>
      </c>
      <c r="I3591" s="1" t="s">
        <v>87</v>
      </c>
      <c r="J3591" s="1" t="s">
        <v>87</v>
      </c>
      <c r="K3591" s="1">
        <v>1</v>
      </c>
      <c r="L3591" s="1" t="s">
        <v>87</v>
      </c>
      <c r="M3591" s="1">
        <v>1</v>
      </c>
      <c r="N3591" s="1">
        <v>0</v>
      </c>
      <c r="O3591" s="1">
        <v>1</v>
      </c>
      <c r="P3591" s="1">
        <v>335</v>
      </c>
      <c r="Q3591" s="1">
        <v>740289</v>
      </c>
      <c r="R3591" s="1">
        <v>55996.144260259323</v>
      </c>
      <c r="S3591" s="1">
        <v>68.595863342285156</v>
      </c>
      <c r="T3591" s="1">
        <v>-451.51855155692147</v>
      </c>
      <c r="U3591" s="1">
        <v>79.20408520992612</v>
      </c>
      <c r="V3591" s="1">
        <v>261.2728271484375</v>
      </c>
      <c r="W3591" s="1">
        <v>-124.0653076171875</v>
      </c>
      <c r="X3591" s="1">
        <v>-0.22156044716321144</v>
      </c>
      <c r="Y3591" s="1">
        <v>1.1757570354280558</v>
      </c>
      <c r="Z3591" s="1">
        <v>11.273300022018427</v>
      </c>
      <c r="AA3591" s="1">
        <v>47.483212637226814</v>
      </c>
      <c r="AB3591" s="1">
        <v>32.182026208683368</v>
      </c>
      <c r="AC3591" s="1">
        <v>7.8857040966433383</v>
      </c>
      <c r="AD3591" s="1">
        <v>0</v>
      </c>
      <c r="AE3591" s="1">
        <v>0.20667604138383794</v>
      </c>
      <c r="AF3591" s="1">
        <v>3.500794959806238</v>
      </c>
      <c r="AG3591" s="1">
        <v>-5.7230563493934552</v>
      </c>
      <c r="AH3591" s="1">
        <v>9.3089477759651427</v>
      </c>
      <c r="AI3591" s="1">
        <v>12.138682161966955</v>
      </c>
      <c r="AJ3591" s="1">
        <v>2.6127283573150635</v>
      </c>
      <c r="AK3591" s="1">
        <v>0</v>
      </c>
      <c r="AL3591" s="1">
        <v>0</v>
      </c>
      <c r="AM3591" s="1">
        <v>-28.748244269978702</v>
      </c>
    </row>
    <row r="3592" spans="5:39" x14ac:dyDescent="0.2">
      <c r="E3592" s="1" t="str">
        <f t="shared" si="56"/>
        <v>-----1-111</v>
      </c>
      <c r="F3592" s="1" t="s">
        <v>87</v>
      </c>
      <c r="G3592" s="1" t="s">
        <v>87</v>
      </c>
      <c r="H3592" s="1" t="s">
        <v>87</v>
      </c>
      <c r="I3592" s="1" t="s">
        <v>87</v>
      </c>
      <c r="J3592" s="1" t="s">
        <v>87</v>
      </c>
      <c r="K3592" s="1">
        <v>1</v>
      </c>
      <c r="L3592" s="1" t="s">
        <v>87</v>
      </c>
      <c r="M3592" s="1">
        <v>1</v>
      </c>
      <c r="N3592" s="1">
        <v>1</v>
      </c>
      <c r="O3592" s="1">
        <v>1</v>
      </c>
      <c r="P3592" s="1">
        <v>155</v>
      </c>
      <c r="Q3592" s="1">
        <v>337350</v>
      </c>
      <c r="R3592" s="1">
        <v>54460.674876118435</v>
      </c>
      <c r="S3592" s="1">
        <v>69.900291442871094</v>
      </c>
      <c r="T3592" s="1">
        <v>-588.14603314342685</v>
      </c>
      <c r="U3592" s="1">
        <v>79.664120792006841</v>
      </c>
      <c r="V3592" s="1">
        <v>243.89358520507813</v>
      </c>
      <c r="W3592" s="1">
        <v>-361.11770629882813</v>
      </c>
      <c r="X3592" s="1">
        <v>-0.66307974904876166</v>
      </c>
      <c r="Y3592" s="1">
        <v>2.9571661479175932</v>
      </c>
      <c r="Z3592" s="1">
        <v>18.981769675411293</v>
      </c>
      <c r="AA3592" s="1">
        <v>55.693196976433967</v>
      </c>
      <c r="AB3592" s="1">
        <v>21.970653623832813</v>
      </c>
      <c r="AC3592" s="1">
        <v>0.39721357640432781</v>
      </c>
      <c r="AD3592" s="1">
        <v>0</v>
      </c>
      <c r="AE3592" s="1">
        <v>0</v>
      </c>
      <c r="AF3592" s="1">
        <v>4.2415888543056175</v>
      </c>
      <c r="AG3592" s="1">
        <v>2.2334399378645973</v>
      </c>
      <c r="AH3592" s="1">
        <v>9.9198051736915627</v>
      </c>
      <c r="AI3592" s="1">
        <v>10.460633939312991</v>
      </c>
      <c r="AJ3592" s="1">
        <v>2.4389357566833496</v>
      </c>
      <c r="AK3592" s="1">
        <v>0</v>
      </c>
      <c r="AL3592" s="1">
        <v>0</v>
      </c>
      <c r="AM3592" s="1">
        <v>-119.14326042418685</v>
      </c>
    </row>
    <row r="3593" spans="5:39" x14ac:dyDescent="0.2">
      <c r="E3593" s="1" t="str">
        <f t="shared" si="56"/>
        <v>-----0-102</v>
      </c>
      <c r="F3593" s="1" t="s">
        <v>87</v>
      </c>
      <c r="G3593" s="1" t="s">
        <v>87</v>
      </c>
      <c r="H3593" s="1" t="s">
        <v>87</v>
      </c>
      <c r="I3593" s="1" t="s">
        <v>87</v>
      </c>
      <c r="J3593" s="1" t="s">
        <v>87</v>
      </c>
      <c r="K3593" s="1">
        <v>0</v>
      </c>
      <c r="L3593" s="1" t="s">
        <v>87</v>
      </c>
      <c r="M3593" s="1">
        <v>1</v>
      </c>
      <c r="N3593" s="1">
        <v>0</v>
      </c>
      <c r="O3593" s="1">
        <v>2</v>
      </c>
      <c r="P3593" s="1">
        <v>4908</v>
      </c>
      <c r="Q3593" s="1">
        <v>13396716</v>
      </c>
      <c r="R3593" s="1">
        <v>34690.00074195546</v>
      </c>
      <c r="S3593" s="1">
        <v>45.673496246337891</v>
      </c>
      <c r="T3593" s="1">
        <v>-195.13655909061671</v>
      </c>
      <c r="U3593" s="1">
        <v>75.411520186332226</v>
      </c>
      <c r="V3593" s="1">
        <v>189.54988098144531</v>
      </c>
      <c r="W3593" s="1">
        <v>66.229598999023438</v>
      </c>
      <c r="X3593" s="1">
        <v>0.190918413325148</v>
      </c>
      <c r="Y3593" s="1">
        <v>5.5618108199054155E-2</v>
      </c>
      <c r="Z3593" s="1">
        <v>2.3127832223956974</v>
      </c>
      <c r="AA3593" s="1">
        <v>27.727138501704445</v>
      </c>
      <c r="AB3593" s="1">
        <v>55.595931122224286</v>
      </c>
      <c r="AC3593" s="1">
        <v>13.797224633260868</v>
      </c>
      <c r="AD3593" s="1">
        <v>0.51130441221565048</v>
      </c>
      <c r="AE3593" s="1">
        <v>3.239599913889344E-2</v>
      </c>
      <c r="AF3593" s="1">
        <v>1.9103263814803566</v>
      </c>
      <c r="AG3593" s="1">
        <v>-15.683160439788953</v>
      </c>
      <c r="AH3593" s="1">
        <v>4.0890808074658942</v>
      </c>
      <c r="AI3593" s="1">
        <v>1.7526228709988592</v>
      </c>
      <c r="AJ3593" s="1">
        <v>1.8954988718032837</v>
      </c>
      <c r="AK3593" s="1">
        <v>0</v>
      </c>
      <c r="AL3593" s="1">
        <v>0</v>
      </c>
      <c r="AM3593" s="1">
        <v>6.2462088386263313</v>
      </c>
    </row>
    <row r="3594" spans="5:39" x14ac:dyDescent="0.2">
      <c r="E3594" s="1" t="str">
        <f t="shared" si="56"/>
        <v>-----0-112</v>
      </c>
      <c r="F3594" s="1" t="s">
        <v>87</v>
      </c>
      <c r="G3594" s="1" t="s">
        <v>87</v>
      </c>
      <c r="H3594" s="1" t="s">
        <v>87</v>
      </c>
      <c r="I3594" s="1" t="s">
        <v>87</v>
      </c>
      <c r="J3594" s="1" t="s">
        <v>87</v>
      </c>
      <c r="K3594" s="1">
        <v>0</v>
      </c>
      <c r="L3594" s="1" t="s">
        <v>87</v>
      </c>
      <c r="M3594" s="1">
        <v>1</v>
      </c>
      <c r="N3594" s="1">
        <v>1</v>
      </c>
      <c r="O3594" s="1">
        <v>2</v>
      </c>
      <c r="P3594" s="1">
        <v>1201</v>
      </c>
      <c r="Q3594" s="1">
        <v>3642830</v>
      </c>
      <c r="R3594" s="1">
        <v>33186.810233348828</v>
      </c>
      <c r="S3594" s="1">
        <v>45.959815979003906</v>
      </c>
      <c r="T3594" s="1">
        <v>-310.52448484186783</v>
      </c>
      <c r="U3594" s="1">
        <v>65.197234723813366</v>
      </c>
      <c r="V3594" s="1">
        <v>183.580322265625</v>
      </c>
      <c r="W3594" s="1">
        <v>-46.055889129638672</v>
      </c>
      <c r="X3594" s="1">
        <v>-0.13877769151600458</v>
      </c>
      <c r="Y3594" s="1">
        <v>0.6935267360815629</v>
      </c>
      <c r="Z3594" s="1">
        <v>10.893536069484441</v>
      </c>
      <c r="AA3594" s="1">
        <v>48.189621805025212</v>
      </c>
      <c r="AB3594" s="1">
        <v>39.177535048300363</v>
      </c>
      <c r="AC3594" s="1">
        <v>1.0457803411084239</v>
      </c>
      <c r="AD3594" s="1">
        <v>0</v>
      </c>
      <c r="AE3594" s="1">
        <v>0.6935267360815629</v>
      </c>
      <c r="AF3594" s="1">
        <v>10.466066217748288</v>
      </c>
      <c r="AG3594" s="1">
        <v>-4.0350634257861255</v>
      </c>
      <c r="AH3594" s="1">
        <v>3.6988119712535519</v>
      </c>
      <c r="AI3594" s="1">
        <v>7.4863330648031292</v>
      </c>
      <c r="AJ3594" s="1">
        <v>1.8358031511306763</v>
      </c>
      <c r="AK3594" s="1">
        <v>0</v>
      </c>
      <c r="AL3594" s="1">
        <v>0</v>
      </c>
      <c r="AM3594" s="1">
        <v>8.5409593651760289</v>
      </c>
    </row>
    <row r="3595" spans="5:39" x14ac:dyDescent="0.2">
      <c r="E3595" s="1" t="str">
        <f t="shared" si="56"/>
        <v>-----1-102</v>
      </c>
      <c r="F3595" s="1" t="s">
        <v>87</v>
      </c>
      <c r="G3595" s="1" t="s">
        <v>87</v>
      </c>
      <c r="H3595" s="1" t="s">
        <v>87</v>
      </c>
      <c r="I3595" s="1" t="s">
        <v>87</v>
      </c>
      <c r="J3595" s="1" t="s">
        <v>87</v>
      </c>
      <c r="K3595" s="1">
        <v>1</v>
      </c>
      <c r="L3595" s="1" t="s">
        <v>87</v>
      </c>
      <c r="M3595" s="1">
        <v>1</v>
      </c>
      <c r="N3595" s="1">
        <v>0</v>
      </c>
      <c r="O3595" s="1">
        <v>2</v>
      </c>
      <c r="P3595" s="1">
        <v>1059</v>
      </c>
      <c r="Q3595" s="1">
        <v>2397462</v>
      </c>
      <c r="R3595" s="1">
        <v>61073.824865118477</v>
      </c>
      <c r="S3595" s="1">
        <v>70.681365966796875</v>
      </c>
      <c r="T3595" s="1">
        <v>-389.4026897914203</v>
      </c>
      <c r="U3595" s="1">
        <v>85.850046128197391</v>
      </c>
      <c r="V3595" s="1">
        <v>257.775146484375</v>
      </c>
      <c r="W3595" s="1">
        <v>-94.863059997558594</v>
      </c>
      <c r="X3595" s="1">
        <v>-0.15532523172908139</v>
      </c>
      <c r="Y3595" s="1">
        <v>1.6773988492831169</v>
      </c>
      <c r="Z3595" s="1">
        <v>6.1245600555921227</v>
      </c>
      <c r="AA3595" s="1">
        <v>42.639507946319895</v>
      </c>
      <c r="AB3595" s="1">
        <v>43.125813881513032</v>
      </c>
      <c r="AC3595" s="1">
        <v>6.4166189078283615</v>
      </c>
      <c r="AD3595" s="1">
        <v>1.6100359463465948E-2</v>
      </c>
      <c r="AE3595" s="1">
        <v>0.82203596970462944</v>
      </c>
      <c r="AF3595" s="1">
        <v>2.5311350086049331</v>
      </c>
      <c r="AG3595" s="1">
        <v>-3.4851352757574148</v>
      </c>
      <c r="AH3595" s="1">
        <v>11.1072411605307</v>
      </c>
      <c r="AI3595" s="1">
        <v>21.663879770953056</v>
      </c>
      <c r="AJ3595" s="1">
        <v>2.5777513980865479</v>
      </c>
      <c r="AK3595" s="1">
        <v>0</v>
      </c>
      <c r="AL3595" s="1">
        <v>0</v>
      </c>
      <c r="AM3595" s="1">
        <v>-78.3715368160304</v>
      </c>
    </row>
    <row r="3596" spans="5:39" x14ac:dyDescent="0.2">
      <c r="E3596" s="1" t="str">
        <f t="shared" si="56"/>
        <v>-----1-112</v>
      </c>
      <c r="F3596" s="1" t="s">
        <v>87</v>
      </c>
      <c r="G3596" s="1" t="s">
        <v>87</v>
      </c>
      <c r="H3596" s="1" t="s">
        <v>87</v>
      </c>
      <c r="I3596" s="1" t="s">
        <v>87</v>
      </c>
      <c r="J3596" s="1" t="s">
        <v>87</v>
      </c>
      <c r="K3596" s="1">
        <v>1</v>
      </c>
      <c r="L3596" s="1" t="s">
        <v>87</v>
      </c>
      <c r="M3596" s="1">
        <v>1</v>
      </c>
      <c r="N3596" s="1">
        <v>1</v>
      </c>
      <c r="O3596" s="1">
        <v>2</v>
      </c>
      <c r="P3596" s="1">
        <v>316</v>
      </c>
      <c r="Q3596" s="1">
        <v>683577</v>
      </c>
      <c r="R3596" s="1">
        <v>54302.298351934958</v>
      </c>
      <c r="S3596" s="1">
        <v>66.62933349609375</v>
      </c>
      <c r="T3596" s="1">
        <v>-482.17048010912629</v>
      </c>
      <c r="U3596" s="1">
        <v>72.479130270068495</v>
      </c>
      <c r="V3596" s="1">
        <v>248.08967590332031</v>
      </c>
      <c r="W3596" s="1">
        <v>-140.34590148925781</v>
      </c>
      <c r="X3596" s="1">
        <v>-0.25845296745944613</v>
      </c>
      <c r="Y3596" s="1">
        <v>0.68360989325269872</v>
      </c>
      <c r="Z3596" s="1">
        <v>11.111111111111111</v>
      </c>
      <c r="AA3596" s="1">
        <v>51.556737573089798</v>
      </c>
      <c r="AB3596" s="1">
        <v>34.357212135575068</v>
      </c>
      <c r="AC3596" s="1">
        <v>2.2913292869713291</v>
      </c>
      <c r="AD3596" s="1">
        <v>0</v>
      </c>
      <c r="AE3596" s="1">
        <v>0.42555557018448542</v>
      </c>
      <c r="AF3596" s="1">
        <v>5.5475827887714182</v>
      </c>
      <c r="AG3596" s="1">
        <v>-0.95420089212198356</v>
      </c>
      <c r="AH3596" s="1">
        <v>10.677087034205265</v>
      </c>
      <c r="AI3596" s="1">
        <v>10.260221287414005</v>
      </c>
      <c r="AJ3596" s="1">
        <v>2.4808967113494873</v>
      </c>
      <c r="AK3596" s="1">
        <v>0</v>
      </c>
      <c r="AL3596" s="1">
        <v>0</v>
      </c>
      <c r="AM3596" s="1">
        <v>1.2726657034653834</v>
      </c>
    </row>
    <row r="3597" spans="5:39" x14ac:dyDescent="0.2">
      <c r="E3597" s="1" t="str">
        <f t="shared" si="56"/>
        <v>--0--0-0-1</v>
      </c>
      <c r="F3597" s="1" t="s">
        <v>87</v>
      </c>
      <c r="G3597" s="1" t="s">
        <v>87</v>
      </c>
      <c r="H3597" s="1">
        <v>0</v>
      </c>
      <c r="I3597" s="1" t="s">
        <v>87</v>
      </c>
      <c r="J3597" s="1" t="s">
        <v>87</v>
      </c>
      <c r="K3597" s="1">
        <v>0</v>
      </c>
      <c r="L3597" s="1" t="s">
        <v>87</v>
      </c>
      <c r="M3597" s="1">
        <v>0</v>
      </c>
      <c r="N3597" s="1" t="s">
        <v>87</v>
      </c>
      <c r="O3597" s="1">
        <v>1</v>
      </c>
      <c r="P3597" s="1">
        <v>512</v>
      </c>
      <c r="Q3597" s="1">
        <v>1612507</v>
      </c>
      <c r="R3597" s="1">
        <v>19836.235748354546</v>
      </c>
      <c r="S3597" s="1">
        <v>27.753917694091797</v>
      </c>
      <c r="T3597" s="1">
        <v>-256.04102222519481</v>
      </c>
      <c r="U3597" s="1">
        <v>59.104258692520801</v>
      </c>
      <c r="V3597" s="1">
        <v>150.62855529785156</v>
      </c>
      <c r="W3597" s="1">
        <v>-28.311891555786133</v>
      </c>
      <c r="X3597" s="1">
        <v>-0.14272814618133714</v>
      </c>
      <c r="Y3597" s="1">
        <v>0</v>
      </c>
      <c r="Z3597" s="1">
        <v>17.049972496243427</v>
      </c>
      <c r="AA3597" s="1">
        <v>41.697059299587536</v>
      </c>
      <c r="AB3597" s="1">
        <v>33.674954589344416</v>
      </c>
      <c r="AC3597" s="1">
        <v>7.5780136148246173</v>
      </c>
      <c r="AD3597" s="1">
        <v>0</v>
      </c>
      <c r="AE3597" s="1">
        <v>0</v>
      </c>
      <c r="AF3597" s="1">
        <v>16.817353351024209</v>
      </c>
      <c r="AG3597" s="1">
        <v>-1.0995492205296813</v>
      </c>
      <c r="AH3597" s="1">
        <v>3.3300764145752395</v>
      </c>
      <c r="AI3597" s="1">
        <v>10.449154698244211</v>
      </c>
      <c r="AJ3597" s="1">
        <v>1.506285548210144</v>
      </c>
      <c r="AK3597" s="1">
        <v>0</v>
      </c>
      <c r="AL3597" s="1">
        <v>0</v>
      </c>
      <c r="AM3597" s="1">
        <v>5.3166336396368088</v>
      </c>
    </row>
    <row r="3598" spans="5:39" x14ac:dyDescent="0.2">
      <c r="E3598" s="1" t="str">
        <f t="shared" si="56"/>
        <v>--1--0-0-1</v>
      </c>
      <c r="F3598" s="1" t="s">
        <v>87</v>
      </c>
      <c r="G3598" s="1" t="s">
        <v>87</v>
      </c>
      <c r="H3598" s="1">
        <v>1</v>
      </c>
      <c r="I3598" s="1" t="s">
        <v>87</v>
      </c>
      <c r="J3598" s="1" t="s">
        <v>87</v>
      </c>
      <c r="K3598" s="1">
        <v>0</v>
      </c>
      <c r="L3598" s="1" t="s">
        <v>87</v>
      </c>
      <c r="M3598" s="1">
        <v>0</v>
      </c>
      <c r="N3598" s="1" t="s">
        <v>87</v>
      </c>
      <c r="O3598" s="1">
        <v>1</v>
      </c>
      <c r="P3598" s="1">
        <v>749</v>
      </c>
      <c r="Q3598" s="1">
        <v>1600646</v>
      </c>
      <c r="R3598" s="1">
        <v>38540.780812018245</v>
      </c>
      <c r="S3598" s="1">
        <v>52.245738983154297</v>
      </c>
      <c r="T3598" s="1">
        <v>-364.28267819026792</v>
      </c>
      <c r="U3598" s="1">
        <v>73.985083224730332</v>
      </c>
      <c r="V3598" s="1">
        <v>216.88475036621094</v>
      </c>
      <c r="W3598" s="1">
        <v>-37.470798492431641</v>
      </c>
      <c r="X3598" s="1">
        <v>-9.7223765847387941E-2</v>
      </c>
      <c r="Y3598" s="1">
        <v>0.40646089141509112</v>
      </c>
      <c r="Z3598" s="1">
        <v>6.9498190105744806</v>
      </c>
      <c r="AA3598" s="1">
        <v>47.932209870264877</v>
      </c>
      <c r="AB3598" s="1">
        <v>42.588929719625703</v>
      </c>
      <c r="AC3598" s="1">
        <v>2.1225805081198463</v>
      </c>
      <c r="AD3598" s="1">
        <v>0</v>
      </c>
      <c r="AE3598" s="1">
        <v>0.40646089141509112</v>
      </c>
      <c r="AF3598" s="1">
        <v>5.299672757124311</v>
      </c>
      <c r="AG3598" s="1">
        <v>-8.2581876922130775</v>
      </c>
      <c r="AH3598" s="1">
        <v>7.3456702400610467</v>
      </c>
      <c r="AI3598" s="1">
        <v>6.6400984502976454</v>
      </c>
      <c r="AJ3598" s="1">
        <v>2.1688475608825684</v>
      </c>
      <c r="AK3598" s="1">
        <v>0</v>
      </c>
      <c r="AL3598" s="1">
        <v>0</v>
      </c>
      <c r="AM3598" s="1">
        <v>30.214471001336008</v>
      </c>
    </row>
    <row r="3599" spans="5:39" x14ac:dyDescent="0.2">
      <c r="E3599" s="1" t="str">
        <f t="shared" si="56"/>
        <v>--1--1-0-1</v>
      </c>
      <c r="F3599" s="1" t="s">
        <v>87</v>
      </c>
      <c r="G3599" s="1" t="s">
        <v>87</v>
      </c>
      <c r="H3599" s="1">
        <v>1</v>
      </c>
      <c r="I3599" s="1" t="s">
        <v>87</v>
      </c>
      <c r="J3599" s="1" t="s">
        <v>87</v>
      </c>
      <c r="K3599" s="1">
        <v>1</v>
      </c>
      <c r="L3599" s="1" t="s">
        <v>87</v>
      </c>
      <c r="M3599" s="1">
        <v>0</v>
      </c>
      <c r="N3599" s="1" t="s">
        <v>87</v>
      </c>
      <c r="O3599" s="1">
        <v>1</v>
      </c>
      <c r="P3599" s="1">
        <v>310</v>
      </c>
      <c r="Q3599" s="1">
        <v>579499</v>
      </c>
      <c r="R3599" s="1">
        <v>51234.769062072904</v>
      </c>
      <c r="S3599" s="1">
        <v>66.424850463867188</v>
      </c>
      <c r="T3599" s="1">
        <v>-454.3994254747148</v>
      </c>
      <c r="U3599" s="1">
        <v>77.9997456372204</v>
      </c>
      <c r="V3599" s="1">
        <v>238.15261840820313</v>
      </c>
      <c r="W3599" s="1">
        <v>-135.87722778320313</v>
      </c>
      <c r="X3599" s="1">
        <v>-0.26520511416491915</v>
      </c>
      <c r="Y3599" s="1">
        <v>1.1578967349382829</v>
      </c>
      <c r="Z3599" s="1">
        <v>14.084407393282818</v>
      </c>
      <c r="AA3599" s="1">
        <v>45.471346801288696</v>
      </c>
      <c r="AB3599" s="1">
        <v>33.827150693961514</v>
      </c>
      <c r="AC3599" s="1">
        <v>5.4591983765286916</v>
      </c>
      <c r="AD3599" s="1">
        <v>0</v>
      </c>
      <c r="AE3599" s="1">
        <v>0.37428882534741215</v>
      </c>
      <c r="AF3599" s="1">
        <v>10.442123282352515</v>
      </c>
      <c r="AG3599" s="1">
        <v>-1.9513369830044853</v>
      </c>
      <c r="AH3599" s="1">
        <v>8.6409253337207144</v>
      </c>
      <c r="AI3599" s="1">
        <v>19.621669461064894</v>
      </c>
      <c r="AJ3599" s="1">
        <v>2.381525993347168</v>
      </c>
      <c r="AK3599" s="1">
        <v>0</v>
      </c>
      <c r="AL3599" s="1">
        <v>0</v>
      </c>
      <c r="AM3599" s="1">
        <v>-23.941412850983028</v>
      </c>
    </row>
    <row r="3600" spans="5:39" x14ac:dyDescent="0.2">
      <c r="E3600" s="1" t="str">
        <f t="shared" si="56"/>
        <v>--0--0-0-2</v>
      </c>
      <c r="F3600" s="1" t="s">
        <v>87</v>
      </c>
      <c r="G3600" s="1" t="s">
        <v>87</v>
      </c>
      <c r="H3600" s="1">
        <v>0</v>
      </c>
      <c r="I3600" s="1" t="s">
        <v>87</v>
      </c>
      <c r="J3600" s="1" t="s">
        <v>87</v>
      </c>
      <c r="K3600" s="1">
        <v>0</v>
      </c>
      <c r="L3600" s="1" t="s">
        <v>87</v>
      </c>
      <c r="M3600" s="1">
        <v>0</v>
      </c>
      <c r="N3600" s="1" t="s">
        <v>87</v>
      </c>
      <c r="O3600" s="1">
        <v>2</v>
      </c>
      <c r="P3600" s="1">
        <v>1088</v>
      </c>
      <c r="Q3600" s="1">
        <v>3291644</v>
      </c>
      <c r="R3600" s="1">
        <v>20376.252322997298</v>
      </c>
      <c r="S3600" s="1">
        <v>27.526096343994141</v>
      </c>
      <c r="T3600" s="1">
        <v>-183.60898027557013</v>
      </c>
      <c r="U3600" s="1">
        <v>70.243729757551975</v>
      </c>
      <c r="V3600" s="1">
        <v>154.77140808105469</v>
      </c>
      <c r="W3600" s="1">
        <v>32.628284454345703</v>
      </c>
      <c r="X3600" s="1">
        <v>0.16012897728754744</v>
      </c>
      <c r="Y3600" s="1">
        <v>0.19084688380638976</v>
      </c>
      <c r="Z3600" s="1">
        <v>4.5396768301796913</v>
      </c>
      <c r="AA3600" s="1">
        <v>32.043805466204731</v>
      </c>
      <c r="AB3600" s="1">
        <v>49.863290197846425</v>
      </c>
      <c r="AC3600" s="1">
        <v>12.544218026007673</v>
      </c>
      <c r="AD3600" s="1">
        <v>0.81816259595509111</v>
      </c>
      <c r="AE3600" s="1">
        <v>0.19084688380638976</v>
      </c>
      <c r="AF3600" s="1">
        <v>4.5396768301796913</v>
      </c>
      <c r="AG3600" s="1">
        <v>-16.263072022428794</v>
      </c>
      <c r="AH3600" s="1">
        <v>2.7947609152379154</v>
      </c>
      <c r="AI3600" s="1">
        <v>4.3607338493352268</v>
      </c>
      <c r="AJ3600" s="1">
        <v>1.5477141141891479</v>
      </c>
      <c r="AK3600" s="1">
        <v>0</v>
      </c>
      <c r="AL3600" s="1">
        <v>0</v>
      </c>
      <c r="AM3600" s="1">
        <v>0.32969698334864928</v>
      </c>
    </row>
    <row r="3601" spans="5:39" x14ac:dyDescent="0.2">
      <c r="E3601" s="1" t="str">
        <f t="shared" si="56"/>
        <v>--1--0-0-2</v>
      </c>
      <c r="F3601" s="1" t="s">
        <v>87</v>
      </c>
      <c r="G3601" s="1" t="s">
        <v>87</v>
      </c>
      <c r="H3601" s="1">
        <v>1</v>
      </c>
      <c r="I3601" s="1" t="s">
        <v>87</v>
      </c>
      <c r="J3601" s="1" t="s">
        <v>87</v>
      </c>
      <c r="K3601" s="1">
        <v>0</v>
      </c>
      <c r="L3601" s="1" t="s">
        <v>87</v>
      </c>
      <c r="M3601" s="1">
        <v>0</v>
      </c>
      <c r="N3601" s="1" t="s">
        <v>87</v>
      </c>
      <c r="O3601" s="1">
        <v>2</v>
      </c>
      <c r="P3601" s="1">
        <v>1869</v>
      </c>
      <c r="Q3601" s="1">
        <v>4131385</v>
      </c>
      <c r="R3601" s="1">
        <v>39262.895896052905</v>
      </c>
      <c r="S3601" s="1">
        <v>52.19952392578125</v>
      </c>
      <c r="T3601" s="1">
        <v>-289.7599306321431</v>
      </c>
      <c r="U3601" s="1">
        <v>79.464971667360686</v>
      </c>
      <c r="V3601" s="1">
        <v>221.88426208496094</v>
      </c>
      <c r="W3601" s="1">
        <v>35.586765289306641</v>
      </c>
      <c r="X3601" s="1">
        <v>9.0637138390202585E-2</v>
      </c>
      <c r="Y3601" s="1">
        <v>0.30541815880146728</v>
      </c>
      <c r="Z3601" s="1">
        <v>2.0469648798163327</v>
      </c>
      <c r="AA3601" s="1">
        <v>37.197816228698123</v>
      </c>
      <c r="AB3601" s="1">
        <v>52.796314069010755</v>
      </c>
      <c r="AC3601" s="1">
        <v>7.5594988121416904</v>
      </c>
      <c r="AD3601" s="1">
        <v>9.3987851531629224E-2</v>
      </c>
      <c r="AE3601" s="1">
        <v>0.19322817892788979</v>
      </c>
      <c r="AF3601" s="1">
        <v>1.9797719166816941</v>
      </c>
      <c r="AG3601" s="1">
        <v>-11.414902318312629</v>
      </c>
      <c r="AH3601" s="1">
        <v>6.7489109192448167</v>
      </c>
      <c r="AI3601" s="1">
        <v>4.2114506404900762</v>
      </c>
      <c r="AJ3601" s="1">
        <v>2.2188425064086914</v>
      </c>
      <c r="AK3601" s="1">
        <v>0</v>
      </c>
      <c r="AL3601" s="1">
        <v>0</v>
      </c>
      <c r="AM3601" s="1">
        <v>24.4520055013191</v>
      </c>
    </row>
    <row r="3602" spans="5:39" x14ac:dyDescent="0.2">
      <c r="E3602" s="1" t="str">
        <f t="shared" si="56"/>
        <v>--1--1-0-2</v>
      </c>
      <c r="F3602" s="1" t="s">
        <v>87</v>
      </c>
      <c r="G3602" s="1" t="s">
        <v>87</v>
      </c>
      <c r="H3602" s="1">
        <v>1</v>
      </c>
      <c r="I3602" s="1" t="s">
        <v>87</v>
      </c>
      <c r="J3602" s="1" t="s">
        <v>87</v>
      </c>
      <c r="K3602" s="1">
        <v>1</v>
      </c>
      <c r="L3602" s="1" t="s">
        <v>87</v>
      </c>
      <c r="M3602" s="1">
        <v>0</v>
      </c>
      <c r="N3602" s="1" t="s">
        <v>87</v>
      </c>
      <c r="O3602" s="1">
        <v>2</v>
      </c>
      <c r="P3602" s="1">
        <v>796</v>
      </c>
      <c r="Q3602" s="1">
        <v>1590522</v>
      </c>
      <c r="R3602" s="1">
        <v>51509.324153628739</v>
      </c>
      <c r="S3602" s="1">
        <v>64.964653015136719</v>
      </c>
      <c r="T3602" s="1">
        <v>-450.0476678582653</v>
      </c>
      <c r="U3602" s="1">
        <v>83.036944100563431</v>
      </c>
      <c r="V3602" s="1">
        <v>251.78167724609375</v>
      </c>
      <c r="W3602" s="1">
        <v>-79.836433410644531</v>
      </c>
      <c r="X3602" s="1">
        <v>-0.15499413887188462</v>
      </c>
      <c r="Y3602" s="1">
        <v>1.6297165333142201</v>
      </c>
      <c r="Z3602" s="1">
        <v>10.329061779717602</v>
      </c>
      <c r="AA3602" s="1">
        <v>42.619970047569289</v>
      </c>
      <c r="AB3602" s="1">
        <v>39.063653316332626</v>
      </c>
      <c r="AC3602" s="1">
        <v>5.4223707688419278</v>
      </c>
      <c r="AD3602" s="1">
        <v>0.93522755422433645</v>
      </c>
      <c r="AE3602" s="1">
        <v>0.72969754583715285</v>
      </c>
      <c r="AF3602" s="1">
        <v>6.7684068500781498</v>
      </c>
      <c r="AG3602" s="1">
        <v>-2.6977823344206517</v>
      </c>
      <c r="AH3602" s="1">
        <v>12.602861137293099</v>
      </c>
      <c r="AI3602" s="1">
        <v>24.686220698812132</v>
      </c>
      <c r="AJ3602" s="1">
        <v>2.5178167819976807</v>
      </c>
      <c r="AK3602" s="1">
        <v>0</v>
      </c>
      <c r="AL3602" s="1">
        <v>0</v>
      </c>
      <c r="AM3602" s="1">
        <v>0.80131239306262703</v>
      </c>
    </row>
    <row r="3603" spans="5:39" x14ac:dyDescent="0.2">
      <c r="E3603" s="1" t="str">
        <f t="shared" si="56"/>
        <v>--0--0-1-1</v>
      </c>
      <c r="F3603" s="1" t="s">
        <v>87</v>
      </c>
      <c r="G3603" s="1" t="s">
        <v>87</v>
      </c>
      <c r="H3603" s="1">
        <v>0</v>
      </c>
      <c r="I3603" s="1" t="s">
        <v>87</v>
      </c>
      <c r="J3603" s="1" t="s">
        <v>87</v>
      </c>
      <c r="K3603" s="1">
        <v>0</v>
      </c>
      <c r="L3603" s="1" t="s">
        <v>87</v>
      </c>
      <c r="M3603" s="1">
        <v>1</v>
      </c>
      <c r="N3603" s="1" t="s">
        <v>87</v>
      </c>
      <c r="O3603" s="1">
        <v>1</v>
      </c>
      <c r="P3603" s="1">
        <v>966</v>
      </c>
      <c r="Q3603" s="1">
        <v>3489591</v>
      </c>
      <c r="R3603" s="1">
        <v>21457.130620555756</v>
      </c>
      <c r="S3603" s="1">
        <v>29.546676635742188</v>
      </c>
      <c r="T3603" s="1">
        <v>-238.03997143560366</v>
      </c>
      <c r="U3603" s="1">
        <v>58.69337966335209</v>
      </c>
      <c r="V3603" s="1">
        <v>154.01014709472656</v>
      </c>
      <c r="W3603" s="1">
        <v>-20.152463912963867</v>
      </c>
      <c r="X3603" s="1">
        <v>-9.3919659013763812E-2</v>
      </c>
      <c r="Y3603" s="1">
        <v>0.79900481173868221</v>
      </c>
      <c r="Z3603" s="1">
        <v>9.9366372735372135</v>
      </c>
      <c r="AA3603" s="1">
        <v>41.004289614456255</v>
      </c>
      <c r="AB3603" s="1">
        <v>42.490767542671911</v>
      </c>
      <c r="AC3603" s="1">
        <v>5.7397270912264498</v>
      </c>
      <c r="AD3603" s="1">
        <v>2.9573666369497171E-2</v>
      </c>
      <c r="AE3603" s="1">
        <v>0.79900481173868221</v>
      </c>
      <c r="AF3603" s="1">
        <v>9.6206116991934021</v>
      </c>
      <c r="AG3603" s="1">
        <v>-6.5839006294120068</v>
      </c>
      <c r="AH3603" s="1">
        <v>2.6250347367867306</v>
      </c>
      <c r="AI3603" s="1">
        <v>10.904273515892482</v>
      </c>
      <c r="AJ3603" s="1">
        <v>1.5401014089584351</v>
      </c>
      <c r="AK3603" s="1">
        <v>0</v>
      </c>
      <c r="AL3603" s="1">
        <v>0</v>
      </c>
      <c r="AM3603" s="1">
        <v>-1.7614188514683951</v>
      </c>
    </row>
    <row r="3604" spans="5:39" x14ac:dyDescent="0.2">
      <c r="E3604" s="1" t="str">
        <f t="shared" si="56"/>
        <v>--1--0-1-1</v>
      </c>
      <c r="F3604" s="1" t="s">
        <v>87</v>
      </c>
      <c r="G3604" s="1" t="s">
        <v>87</v>
      </c>
      <c r="H3604" s="1">
        <v>1</v>
      </c>
      <c r="I3604" s="1" t="s">
        <v>87</v>
      </c>
      <c r="J3604" s="1" t="s">
        <v>87</v>
      </c>
      <c r="K3604" s="1">
        <v>0</v>
      </c>
      <c r="L3604" s="1" t="s">
        <v>87</v>
      </c>
      <c r="M3604" s="1">
        <v>1</v>
      </c>
      <c r="N3604" s="1" t="s">
        <v>87</v>
      </c>
      <c r="O3604" s="1">
        <v>1</v>
      </c>
      <c r="P3604" s="1">
        <v>1620</v>
      </c>
      <c r="Q3604" s="1">
        <v>3625660</v>
      </c>
      <c r="R3604" s="1">
        <v>42838.399926535771</v>
      </c>
      <c r="S3604" s="1">
        <v>55.651512145996094</v>
      </c>
      <c r="T3604" s="1">
        <v>-329.5358100663509</v>
      </c>
      <c r="U3604" s="1">
        <v>70.581145749736947</v>
      </c>
      <c r="V3604" s="1">
        <v>220.00444030761719</v>
      </c>
      <c r="W3604" s="1">
        <v>-14.719520568847656</v>
      </c>
      <c r="X3604" s="1">
        <v>-3.4360575077711557E-2</v>
      </c>
      <c r="Y3604" s="1">
        <v>0.25228510119536857</v>
      </c>
      <c r="Z3604" s="1">
        <v>3.6438607039821713</v>
      </c>
      <c r="AA3604" s="1">
        <v>44.321006382286257</v>
      </c>
      <c r="AB3604" s="1">
        <v>46.675115703071988</v>
      </c>
      <c r="AC3604" s="1">
        <v>5.0665258187474835</v>
      </c>
      <c r="AD3604" s="1">
        <v>4.1206290716724679E-2</v>
      </c>
      <c r="AE3604" s="1">
        <v>0.25228510119536857</v>
      </c>
      <c r="AF3604" s="1">
        <v>2.8377729847807021</v>
      </c>
      <c r="AG3604" s="1">
        <v>-6.7517980417716998</v>
      </c>
      <c r="AH3604" s="1">
        <v>5.8013266980457008</v>
      </c>
      <c r="AI3604" s="1">
        <v>4.6600237958956887</v>
      </c>
      <c r="AJ3604" s="1">
        <v>2.2000443935394287</v>
      </c>
      <c r="AK3604" s="1">
        <v>0</v>
      </c>
      <c r="AL3604" s="1">
        <v>0</v>
      </c>
      <c r="AM3604" s="1">
        <v>20.52115030740212</v>
      </c>
    </row>
    <row r="3605" spans="5:39" x14ac:dyDescent="0.2">
      <c r="E3605" s="1" t="str">
        <f t="shared" si="56"/>
        <v>--1--1-1-1</v>
      </c>
      <c r="F3605" s="1" t="s">
        <v>87</v>
      </c>
      <c r="G3605" s="1" t="s">
        <v>87</v>
      </c>
      <c r="H3605" s="1">
        <v>1</v>
      </c>
      <c r="I3605" s="1" t="s">
        <v>87</v>
      </c>
      <c r="J3605" s="1" t="s">
        <v>87</v>
      </c>
      <c r="K3605" s="1">
        <v>1</v>
      </c>
      <c r="L3605" s="1" t="s">
        <v>87</v>
      </c>
      <c r="M3605" s="1">
        <v>1</v>
      </c>
      <c r="N3605" s="1" t="s">
        <v>87</v>
      </c>
      <c r="O3605" s="1">
        <v>1</v>
      </c>
      <c r="P3605" s="1">
        <v>490</v>
      </c>
      <c r="Q3605" s="1">
        <v>1077639</v>
      </c>
      <c r="R3605" s="1">
        <v>55515.472535553854</v>
      </c>
      <c r="S3605" s="1">
        <v>69.00421142578125</v>
      </c>
      <c r="T3605" s="1">
        <v>-494.28916482649282</v>
      </c>
      <c r="U3605" s="1">
        <v>79.348097261842398</v>
      </c>
      <c r="V3605" s="1">
        <v>255.83233642578125</v>
      </c>
      <c r="W3605" s="1">
        <v>-198.27348327636719</v>
      </c>
      <c r="X3605" s="1">
        <v>-0.35714995157320623</v>
      </c>
      <c r="Y3605" s="1">
        <v>1.7334190763326123</v>
      </c>
      <c r="Z3605" s="1">
        <v>13.686401475818895</v>
      </c>
      <c r="AA3605" s="1">
        <v>50.053310988188073</v>
      </c>
      <c r="AB3605" s="1">
        <v>28.985402347168211</v>
      </c>
      <c r="AC3605" s="1">
        <v>5.5414661124922171</v>
      </c>
      <c r="AD3605" s="1">
        <v>0</v>
      </c>
      <c r="AE3605" s="1">
        <v>0.14197704426064758</v>
      </c>
      <c r="AF3605" s="1">
        <v>3.7326971277023198</v>
      </c>
      <c r="AG3605" s="1">
        <v>-3.2323118640692696</v>
      </c>
      <c r="AH3605" s="1">
        <v>9.5001739130323877</v>
      </c>
      <c r="AI3605" s="1">
        <v>11.613376778705666</v>
      </c>
      <c r="AJ3605" s="1">
        <v>2.5583233833312988</v>
      </c>
      <c r="AK3605" s="1">
        <v>0</v>
      </c>
      <c r="AL3605" s="1">
        <v>0</v>
      </c>
      <c r="AM3605" s="1">
        <v>-57.045993979874254</v>
      </c>
    </row>
    <row r="3606" spans="5:39" x14ac:dyDescent="0.2">
      <c r="E3606" s="1" t="str">
        <f t="shared" si="56"/>
        <v>--0--0-1-2</v>
      </c>
      <c r="F3606" s="1" t="s">
        <v>87</v>
      </c>
      <c r="G3606" s="1" t="s">
        <v>87</v>
      </c>
      <c r="H3606" s="1">
        <v>0</v>
      </c>
      <c r="I3606" s="1" t="s">
        <v>87</v>
      </c>
      <c r="J3606" s="1" t="s">
        <v>87</v>
      </c>
      <c r="K3606" s="1">
        <v>0</v>
      </c>
      <c r="L3606" s="1" t="s">
        <v>87</v>
      </c>
      <c r="M3606" s="1">
        <v>1</v>
      </c>
      <c r="N3606" s="1" t="s">
        <v>87</v>
      </c>
      <c r="O3606" s="1">
        <v>2</v>
      </c>
      <c r="P3606" s="1">
        <v>2157</v>
      </c>
      <c r="Q3606" s="1">
        <v>7958779</v>
      </c>
      <c r="R3606" s="1">
        <v>22775.156535634625</v>
      </c>
      <c r="S3606" s="1">
        <v>31.937576293945313</v>
      </c>
      <c r="T3606" s="1">
        <v>-178.37992109491648</v>
      </c>
      <c r="U3606" s="1">
        <v>70.078231746093209</v>
      </c>
      <c r="V3606" s="1">
        <v>152.95829772949219</v>
      </c>
      <c r="W3606" s="1">
        <v>34.866729736328125</v>
      </c>
      <c r="X3606" s="1">
        <v>0.15309106517786034</v>
      </c>
      <c r="Y3606" s="1">
        <v>0.33501369996578623</v>
      </c>
      <c r="Z3606" s="1">
        <v>5.8137812345335886</v>
      </c>
      <c r="AA3606" s="1">
        <v>29.925419464468106</v>
      </c>
      <c r="AB3606" s="1">
        <v>49.763135777485466</v>
      </c>
      <c r="AC3606" s="1">
        <v>13.486742124639973</v>
      </c>
      <c r="AD3606" s="1">
        <v>0.67590769890708102</v>
      </c>
      <c r="AE3606" s="1">
        <v>0.33501369996578623</v>
      </c>
      <c r="AF3606" s="1">
        <v>5.6812734717222328</v>
      </c>
      <c r="AG3606" s="1">
        <v>-15.052580534552115</v>
      </c>
      <c r="AH3606" s="1">
        <v>2.1817931290138439</v>
      </c>
      <c r="AI3606" s="1">
        <v>3.9340980714884637</v>
      </c>
      <c r="AJ3606" s="1">
        <v>1.5295829772949219</v>
      </c>
      <c r="AK3606" s="1">
        <v>0</v>
      </c>
      <c r="AL3606" s="1">
        <v>0</v>
      </c>
      <c r="AM3606" s="1">
        <v>-0.8531898200271617</v>
      </c>
    </row>
    <row r="3607" spans="5:39" x14ac:dyDescent="0.2">
      <c r="E3607" s="1" t="str">
        <f t="shared" si="56"/>
        <v>--1--0-1-2</v>
      </c>
      <c r="F3607" s="1" t="s">
        <v>87</v>
      </c>
      <c r="G3607" s="1" t="s">
        <v>87</v>
      </c>
      <c r="H3607" s="1">
        <v>1</v>
      </c>
      <c r="I3607" s="1" t="s">
        <v>87</v>
      </c>
      <c r="J3607" s="1" t="s">
        <v>87</v>
      </c>
      <c r="K3607" s="1">
        <v>0</v>
      </c>
      <c r="L3607" s="1" t="s">
        <v>87</v>
      </c>
      <c r="M3607" s="1">
        <v>1</v>
      </c>
      <c r="N3607" s="1" t="s">
        <v>87</v>
      </c>
      <c r="O3607" s="1">
        <v>2</v>
      </c>
      <c r="P3607" s="1">
        <v>3952</v>
      </c>
      <c r="Q3607" s="1">
        <v>9080767</v>
      </c>
      <c r="R3607" s="1">
        <v>44529.670053707458</v>
      </c>
      <c r="S3607" s="1">
        <v>57.827117919921875</v>
      </c>
      <c r="T3607" s="1">
        <v>-256.11169215539178</v>
      </c>
      <c r="U3607" s="1">
        <v>75.988295091765579</v>
      </c>
      <c r="V3607" s="1">
        <v>219.22560119628906</v>
      </c>
      <c r="W3607" s="1">
        <v>48.673065185546875</v>
      </c>
      <c r="X3607" s="1">
        <v>0.10930479639045618</v>
      </c>
      <c r="Y3607" s="1">
        <v>6.6646352670429704E-2</v>
      </c>
      <c r="Z3607" s="1">
        <v>2.686601252955835</v>
      </c>
      <c r="AA3607" s="1">
        <v>34.009175656637815</v>
      </c>
      <c r="AB3607" s="1">
        <v>54.121661749497598</v>
      </c>
      <c r="AC3607" s="1">
        <v>8.9539903402432852</v>
      </c>
      <c r="AD3607" s="1">
        <v>0.16192464799504269</v>
      </c>
      <c r="AE3607" s="1">
        <v>3.2387132056135789E-2</v>
      </c>
      <c r="AF3607" s="1">
        <v>2.0375151129855</v>
      </c>
      <c r="AG3607" s="1">
        <v>-11.563088415156386</v>
      </c>
      <c r="AH3607" s="1">
        <v>5.604150855800305</v>
      </c>
      <c r="AI3607" s="1">
        <v>2.1408117200926133</v>
      </c>
      <c r="AJ3607" s="1">
        <v>2.192255973815918</v>
      </c>
      <c r="AK3607" s="1">
        <v>0</v>
      </c>
      <c r="AL3607" s="1">
        <v>0</v>
      </c>
      <c r="AM3607" s="1">
        <v>13.388989951471777</v>
      </c>
    </row>
    <row r="3608" spans="5:39" x14ac:dyDescent="0.2">
      <c r="E3608" s="1" t="str">
        <f t="shared" si="56"/>
        <v>--1--1-1-2</v>
      </c>
      <c r="F3608" s="1" t="s">
        <v>87</v>
      </c>
      <c r="G3608" s="1" t="s">
        <v>87</v>
      </c>
      <c r="H3608" s="1">
        <v>1</v>
      </c>
      <c r="I3608" s="1" t="s">
        <v>87</v>
      </c>
      <c r="J3608" s="1" t="s">
        <v>87</v>
      </c>
      <c r="K3608" s="1">
        <v>1</v>
      </c>
      <c r="L3608" s="1" t="s">
        <v>87</v>
      </c>
      <c r="M3608" s="1">
        <v>1</v>
      </c>
      <c r="N3608" s="1" t="s">
        <v>87</v>
      </c>
      <c r="O3608" s="1">
        <v>2</v>
      </c>
      <c r="P3608" s="1">
        <v>1375</v>
      </c>
      <c r="Q3608" s="1">
        <v>3081039</v>
      </c>
      <c r="R3608" s="1">
        <v>59571.455119294958</v>
      </c>
      <c r="S3608" s="1">
        <v>69.782356262207031</v>
      </c>
      <c r="T3608" s="1">
        <v>-409.98468430755861</v>
      </c>
      <c r="U3608" s="1">
        <v>82.883497976891334</v>
      </c>
      <c r="V3608" s="1">
        <v>255.62626647949219</v>
      </c>
      <c r="W3608" s="1">
        <v>-104.95413970947266</v>
      </c>
      <c r="X3608" s="1">
        <v>-0.17618193058956927</v>
      </c>
      <c r="Y3608" s="1">
        <v>1.4569111264089809</v>
      </c>
      <c r="Z3608" s="1">
        <v>7.2309048992888441</v>
      </c>
      <c r="AA3608" s="1">
        <v>44.617935702858681</v>
      </c>
      <c r="AB3608" s="1">
        <v>41.180361559850425</v>
      </c>
      <c r="AC3608" s="1">
        <v>5.5013584703082303</v>
      </c>
      <c r="AD3608" s="1">
        <v>1.2528241284839302E-2</v>
      </c>
      <c r="AE3608" s="1">
        <v>0.73407055217412054</v>
      </c>
      <c r="AF3608" s="1">
        <v>3.2003814297709314</v>
      </c>
      <c r="AG3608" s="1">
        <v>-2.9236079012415903</v>
      </c>
      <c r="AH3608" s="1">
        <v>11.011804696658881</v>
      </c>
      <c r="AI3608" s="1">
        <v>19.133798634296831</v>
      </c>
      <c r="AJ3608" s="1">
        <v>2.556262731552124</v>
      </c>
      <c r="AK3608" s="1">
        <v>0</v>
      </c>
      <c r="AL3608" s="1">
        <v>0</v>
      </c>
      <c r="AM3608" s="1">
        <v>-60.701216827977937</v>
      </c>
    </row>
    <row r="3609" spans="5:39" x14ac:dyDescent="0.2">
      <c r="E3609" s="1" t="str">
        <f t="shared" si="56"/>
        <v>---1-0-0-1</v>
      </c>
      <c r="F3609" s="1" t="s">
        <v>87</v>
      </c>
      <c r="G3609" s="1" t="s">
        <v>87</v>
      </c>
      <c r="H3609" s="1" t="s">
        <v>87</v>
      </c>
      <c r="I3609" s="1">
        <v>1</v>
      </c>
      <c r="J3609" s="1" t="s">
        <v>87</v>
      </c>
      <c r="K3609" s="1">
        <v>0</v>
      </c>
      <c r="L3609" s="1" t="s">
        <v>87</v>
      </c>
      <c r="M3609" s="1">
        <v>0</v>
      </c>
      <c r="N3609" s="1" t="s">
        <v>87</v>
      </c>
      <c r="O3609" s="1">
        <v>1</v>
      </c>
      <c r="P3609" s="1">
        <v>522</v>
      </c>
      <c r="Q3609" s="1">
        <v>1380336</v>
      </c>
      <c r="R3609" s="1">
        <v>15393.647685783211</v>
      </c>
      <c r="S3609" s="1">
        <v>14.935076713562012</v>
      </c>
      <c r="T3609" s="1">
        <v>-230.58120768022053</v>
      </c>
      <c r="U3609" s="1">
        <v>58.289629678196803</v>
      </c>
      <c r="V3609" s="1">
        <v>163.54539489746094</v>
      </c>
      <c r="W3609" s="1">
        <v>2.2515649795532227</v>
      </c>
      <c r="X3609" s="1">
        <v>1.4626585105183701E-2</v>
      </c>
      <c r="Y3609" s="1">
        <v>0.34462623593096176</v>
      </c>
      <c r="Z3609" s="1">
        <v>16.079925467422424</v>
      </c>
      <c r="AA3609" s="1">
        <v>33.25002028491614</v>
      </c>
      <c r="AB3609" s="1">
        <v>41.248072932967048</v>
      </c>
      <c r="AC3609" s="1">
        <v>9.0773550787634321</v>
      </c>
      <c r="AD3609" s="1">
        <v>0</v>
      </c>
      <c r="AE3609" s="1">
        <v>0.34462623593096176</v>
      </c>
      <c r="AF3609" s="1">
        <v>16.079925467422424</v>
      </c>
      <c r="AG3609" s="1">
        <v>-10.065009026798975</v>
      </c>
      <c r="AH3609" s="1">
        <v>2.7156060641829836</v>
      </c>
      <c r="AI3609" s="1">
        <v>12.012007748856307</v>
      </c>
      <c r="AJ3609" s="1">
        <v>1.6354539394378662</v>
      </c>
      <c r="AK3609" s="1">
        <v>0</v>
      </c>
      <c r="AL3609" s="1">
        <v>0</v>
      </c>
      <c r="AM3609" s="1">
        <v>6.3351408952376422</v>
      </c>
    </row>
    <row r="3610" spans="5:39" x14ac:dyDescent="0.2">
      <c r="E3610" s="1" t="str">
        <f t="shared" si="56"/>
        <v>---2-0-0-1</v>
      </c>
      <c r="F3610" s="1" t="s">
        <v>87</v>
      </c>
      <c r="G3610" s="1" t="s">
        <v>87</v>
      </c>
      <c r="H3610" s="1" t="s">
        <v>87</v>
      </c>
      <c r="I3610" s="1">
        <v>2</v>
      </c>
      <c r="J3610" s="1" t="s">
        <v>87</v>
      </c>
      <c r="K3610" s="1">
        <v>0</v>
      </c>
      <c r="L3610" s="1" t="s">
        <v>87</v>
      </c>
      <c r="M3610" s="1">
        <v>0</v>
      </c>
      <c r="N3610" s="1" t="s">
        <v>87</v>
      </c>
      <c r="O3610" s="1">
        <v>1</v>
      </c>
      <c r="P3610" s="1">
        <v>604</v>
      </c>
      <c r="Q3610" s="1">
        <v>1494270</v>
      </c>
      <c r="R3610" s="1">
        <v>33019.359486976202</v>
      </c>
      <c r="S3610" s="1">
        <v>51.969303131103516</v>
      </c>
      <c r="T3610" s="1">
        <v>-332.44646512953329</v>
      </c>
      <c r="U3610" s="1">
        <v>69.076136803483465</v>
      </c>
      <c r="V3610" s="1">
        <v>195.34414672851563</v>
      </c>
      <c r="W3610" s="1">
        <v>-19.779031753540039</v>
      </c>
      <c r="X3610" s="1">
        <v>-5.9901318683487678E-2</v>
      </c>
      <c r="Y3610" s="1">
        <v>0.11704711999839387</v>
      </c>
      <c r="Z3610" s="1">
        <v>8.9711364077442504</v>
      </c>
      <c r="AA3610" s="1">
        <v>49.135029144665957</v>
      </c>
      <c r="AB3610" s="1">
        <v>39.710694854343593</v>
      </c>
      <c r="AC3610" s="1">
        <v>2.0660924732478065</v>
      </c>
      <c r="AD3610" s="1">
        <v>0</v>
      </c>
      <c r="AE3610" s="1">
        <v>0.11704711999839387</v>
      </c>
      <c r="AF3610" s="1">
        <v>8.9711364077442504</v>
      </c>
      <c r="AG3610" s="1">
        <v>-0.73505374331099471</v>
      </c>
      <c r="AH3610" s="1">
        <v>6.0921034200458575</v>
      </c>
      <c r="AI3610" s="1">
        <v>7.2926414845051335</v>
      </c>
      <c r="AJ3610" s="1">
        <v>1.9534415006637573</v>
      </c>
      <c r="AK3610" s="1">
        <v>0</v>
      </c>
      <c r="AL3610" s="1">
        <v>0</v>
      </c>
      <c r="AM3610" s="1">
        <v>35.59745676754364</v>
      </c>
    </row>
    <row r="3611" spans="5:39" x14ac:dyDescent="0.2">
      <c r="E3611" s="1" t="str">
        <f t="shared" si="56"/>
        <v>---3-0-0-1</v>
      </c>
      <c r="F3611" s="1" t="s">
        <v>87</v>
      </c>
      <c r="G3611" s="1" t="s">
        <v>87</v>
      </c>
      <c r="H3611" s="1" t="s">
        <v>87</v>
      </c>
      <c r="I3611" s="1">
        <v>3</v>
      </c>
      <c r="J3611" s="1" t="s">
        <v>87</v>
      </c>
      <c r="K3611" s="1">
        <v>0</v>
      </c>
      <c r="L3611" s="1" t="s">
        <v>87</v>
      </c>
      <c r="M3611" s="1">
        <v>0</v>
      </c>
      <c r="N3611" s="1" t="s">
        <v>87</v>
      </c>
      <c r="O3611" s="1">
        <v>1</v>
      </c>
      <c r="P3611" s="1">
        <v>135</v>
      </c>
      <c r="Q3611" s="1">
        <v>338547</v>
      </c>
      <c r="R3611" s="1">
        <v>68197.240763907728</v>
      </c>
      <c r="S3611" s="1">
        <v>88.935150146484375</v>
      </c>
      <c r="T3611" s="1">
        <v>-534.37552542550907</v>
      </c>
      <c r="U3611" s="1">
        <v>88.768428554994742</v>
      </c>
      <c r="V3611" s="1">
        <v>213.85745239257813</v>
      </c>
      <c r="W3611" s="1">
        <v>-233.89161682128906</v>
      </c>
      <c r="X3611" s="1">
        <v>-0.34296346040010517</v>
      </c>
      <c r="Y3611" s="1">
        <v>0</v>
      </c>
      <c r="Z3611" s="1">
        <v>8.9098411741944243</v>
      </c>
      <c r="AA3611" s="1">
        <v>72.787825619485631</v>
      </c>
      <c r="AB3611" s="1">
        <v>18.302333206319947</v>
      </c>
      <c r="AC3611" s="1">
        <v>0</v>
      </c>
      <c r="AD3611" s="1">
        <v>0</v>
      </c>
      <c r="AE3611" s="1">
        <v>0</v>
      </c>
      <c r="AF3611" s="1">
        <v>0</v>
      </c>
      <c r="AG3611" s="1">
        <v>0</v>
      </c>
      <c r="AH3611" s="1">
        <v>12.630131197228812</v>
      </c>
      <c r="AI3611" s="1">
        <v>0</v>
      </c>
      <c r="AJ3611" s="1">
        <v>2.1385746002197266</v>
      </c>
      <c r="AK3611" s="1">
        <v>0</v>
      </c>
      <c r="AL3611" s="1">
        <v>0</v>
      </c>
      <c r="AM3611" s="1">
        <v>-14.77211038955237</v>
      </c>
    </row>
    <row r="3612" spans="5:39" x14ac:dyDescent="0.2">
      <c r="E3612" s="1" t="str">
        <f t="shared" si="56"/>
        <v>---1-1-0-1</v>
      </c>
      <c r="F3612" s="1" t="s">
        <v>87</v>
      </c>
      <c r="G3612" s="1" t="s">
        <v>87</v>
      </c>
      <c r="H3612" s="1" t="s">
        <v>87</v>
      </c>
      <c r="I3612" s="1">
        <v>1</v>
      </c>
      <c r="J3612" s="1" t="s">
        <v>87</v>
      </c>
      <c r="K3612" s="1">
        <v>1</v>
      </c>
      <c r="L3612" s="1" t="s">
        <v>87</v>
      </c>
      <c r="M3612" s="1">
        <v>0</v>
      </c>
      <c r="N3612" s="1" t="s">
        <v>87</v>
      </c>
      <c r="O3612" s="1">
        <v>1</v>
      </c>
      <c r="P3612" s="1">
        <v>45</v>
      </c>
      <c r="Q3612" s="1">
        <v>42862</v>
      </c>
      <c r="R3612" s="1">
        <v>19954.003704146435</v>
      </c>
      <c r="S3612" s="1">
        <v>16.540689468383789</v>
      </c>
      <c r="T3612" s="1">
        <v>-344.19665507951845</v>
      </c>
      <c r="U3612" s="1">
        <v>74.014038749728499</v>
      </c>
      <c r="V3612" s="1">
        <v>240.89169311523438</v>
      </c>
      <c r="W3612" s="1">
        <v>24.641561508178711</v>
      </c>
      <c r="X3612" s="1">
        <v>0.12349181584575032</v>
      </c>
      <c r="Y3612" s="1">
        <v>0</v>
      </c>
      <c r="Z3612" s="1">
        <v>33.087583407213849</v>
      </c>
      <c r="AA3612" s="1">
        <v>17.535345994120664</v>
      </c>
      <c r="AB3612" s="1">
        <v>42.755821006952544</v>
      </c>
      <c r="AC3612" s="1">
        <v>6.6212495917129397</v>
      </c>
      <c r="AD3612" s="1">
        <v>0</v>
      </c>
      <c r="AE3612" s="1">
        <v>0</v>
      </c>
      <c r="AF3612" s="1">
        <v>33.087583407213849</v>
      </c>
      <c r="AG3612" s="1">
        <v>-20.909973660753806</v>
      </c>
      <c r="AH3612" s="1">
        <v>2.9901078141279078</v>
      </c>
      <c r="AI3612" s="1">
        <v>21.318333101438302</v>
      </c>
      <c r="AJ3612" s="1">
        <v>2.4089169502258301</v>
      </c>
      <c r="AK3612" s="1">
        <v>0</v>
      </c>
      <c r="AL3612" s="1">
        <v>1</v>
      </c>
      <c r="AM3612" s="1">
        <v>50.53400639701178</v>
      </c>
    </row>
    <row r="3613" spans="5:39" x14ac:dyDescent="0.2">
      <c r="E3613" s="1" t="str">
        <f t="shared" si="56"/>
        <v>---2-1-0-1</v>
      </c>
      <c r="F3613" s="1" t="s">
        <v>87</v>
      </c>
      <c r="G3613" s="1" t="s">
        <v>87</v>
      </c>
      <c r="H3613" s="1" t="s">
        <v>87</v>
      </c>
      <c r="I3613" s="1">
        <v>2</v>
      </c>
      <c r="J3613" s="1" t="s">
        <v>87</v>
      </c>
      <c r="K3613" s="1">
        <v>1</v>
      </c>
      <c r="L3613" s="1" t="s">
        <v>87</v>
      </c>
      <c r="M3613" s="1">
        <v>0</v>
      </c>
      <c r="N3613" s="1" t="s">
        <v>87</v>
      </c>
      <c r="O3613" s="1">
        <v>1</v>
      </c>
      <c r="P3613" s="1">
        <v>200</v>
      </c>
      <c r="Q3613" s="1">
        <v>347977</v>
      </c>
      <c r="R3613" s="1">
        <v>43905.154274332708</v>
      </c>
      <c r="S3613" s="1">
        <v>59.950550079345703</v>
      </c>
      <c r="T3613" s="1">
        <v>-422.29230126860375</v>
      </c>
      <c r="U3613" s="1">
        <v>79.607139611872157</v>
      </c>
      <c r="V3613" s="1">
        <v>255.51028442382813</v>
      </c>
      <c r="W3613" s="1">
        <v>-4.3433570861816406</v>
      </c>
      <c r="X3613" s="1">
        <v>-9.8925904212590395E-3</v>
      </c>
      <c r="Y3613" s="1">
        <v>0.62331705831132522</v>
      </c>
      <c r="Z3613" s="1">
        <v>13.314098345580311</v>
      </c>
      <c r="AA3613" s="1">
        <v>35.742304807501647</v>
      </c>
      <c r="AB3613" s="1">
        <v>42.044445466223337</v>
      </c>
      <c r="AC3613" s="1">
        <v>8.2758343223833748</v>
      </c>
      <c r="AD3613" s="1">
        <v>0</v>
      </c>
      <c r="AE3613" s="1">
        <v>0.62331705831132522</v>
      </c>
      <c r="AF3613" s="1">
        <v>13.314098345580311</v>
      </c>
      <c r="AG3613" s="1">
        <v>-0.67405263690680783</v>
      </c>
      <c r="AH3613" s="1">
        <v>8.1936339427844391</v>
      </c>
      <c r="AI3613" s="1">
        <v>30.050812087074142</v>
      </c>
      <c r="AJ3613" s="1">
        <v>2.5551028251647949</v>
      </c>
      <c r="AK3613" s="1">
        <v>0</v>
      </c>
      <c r="AL3613" s="1">
        <v>0</v>
      </c>
      <c r="AM3613" s="1">
        <v>45.261133057421141</v>
      </c>
    </row>
    <row r="3614" spans="5:39" x14ac:dyDescent="0.2">
      <c r="E3614" s="1" t="str">
        <f t="shared" si="56"/>
        <v>---3-1-0-1</v>
      </c>
      <c r="F3614" s="1" t="s">
        <v>87</v>
      </c>
      <c r="G3614" s="1" t="s">
        <v>87</v>
      </c>
      <c r="H3614" s="1" t="s">
        <v>87</v>
      </c>
      <c r="I3614" s="1">
        <v>3</v>
      </c>
      <c r="J3614" s="1" t="s">
        <v>87</v>
      </c>
      <c r="K3614" s="1">
        <v>1</v>
      </c>
      <c r="L3614" s="1" t="s">
        <v>87</v>
      </c>
      <c r="M3614" s="1">
        <v>0</v>
      </c>
      <c r="N3614" s="1" t="s">
        <v>87</v>
      </c>
      <c r="O3614" s="1">
        <v>1</v>
      </c>
      <c r="P3614" s="1">
        <v>65</v>
      </c>
      <c r="Q3614" s="1">
        <v>188660</v>
      </c>
      <c r="R3614" s="1">
        <v>71860.728617701534</v>
      </c>
      <c r="S3614" s="1">
        <v>89.699760437011719</v>
      </c>
      <c r="T3614" s="1">
        <v>-538.65709485110006</v>
      </c>
      <c r="U3614" s="1">
        <v>75.940481540402502</v>
      </c>
      <c r="V3614" s="1">
        <v>205.51467895507813</v>
      </c>
      <c r="W3614" s="1">
        <v>-414.95553588867188</v>
      </c>
      <c r="X3614" s="1">
        <v>-0.57744409759081594</v>
      </c>
      <c r="Y3614" s="1">
        <v>2.4069755115021731</v>
      </c>
      <c r="Z3614" s="1">
        <v>11.187851160818402</v>
      </c>
      <c r="AA3614" s="1">
        <v>69.763065832714929</v>
      </c>
      <c r="AB3614" s="1">
        <v>16.642107494964485</v>
      </c>
      <c r="AC3614" s="1">
        <v>0</v>
      </c>
      <c r="AD3614" s="1">
        <v>0</v>
      </c>
      <c r="AE3614" s="1">
        <v>0</v>
      </c>
      <c r="AF3614" s="1">
        <v>0</v>
      </c>
      <c r="AG3614" s="1">
        <v>0</v>
      </c>
      <c r="AH3614" s="1">
        <v>10.749758456102878</v>
      </c>
      <c r="AI3614" s="1">
        <v>0</v>
      </c>
      <c r="AJ3614" s="1">
        <v>2.0551469326019287</v>
      </c>
      <c r="AK3614" s="1">
        <v>0</v>
      </c>
      <c r="AL3614" s="1">
        <v>1</v>
      </c>
      <c r="AM3614" s="1">
        <v>-168.50337477919413</v>
      </c>
    </row>
    <row r="3615" spans="5:39" x14ac:dyDescent="0.2">
      <c r="E3615" s="1" t="str">
        <f t="shared" si="56"/>
        <v>---1-0-0-2</v>
      </c>
      <c r="F3615" s="1" t="s">
        <v>87</v>
      </c>
      <c r="G3615" s="1" t="s">
        <v>87</v>
      </c>
      <c r="H3615" s="1" t="s">
        <v>87</v>
      </c>
      <c r="I3615" s="1">
        <v>1</v>
      </c>
      <c r="J3615" s="1" t="s">
        <v>87</v>
      </c>
      <c r="K3615" s="1">
        <v>0</v>
      </c>
      <c r="L3615" s="1" t="s">
        <v>87</v>
      </c>
      <c r="M3615" s="1">
        <v>0</v>
      </c>
      <c r="N3615" s="1" t="s">
        <v>87</v>
      </c>
      <c r="O3615" s="1">
        <v>2</v>
      </c>
      <c r="P3615" s="1">
        <v>1155</v>
      </c>
      <c r="Q3615" s="1">
        <v>2989709</v>
      </c>
      <c r="R3615" s="1">
        <v>15500.71692622883</v>
      </c>
      <c r="S3615" s="1">
        <v>14.547042846679688</v>
      </c>
      <c r="T3615" s="1">
        <v>-154.10961628948468</v>
      </c>
      <c r="U3615" s="1">
        <v>63.030341712489246</v>
      </c>
      <c r="V3615" s="1">
        <v>168.14518737792969</v>
      </c>
      <c r="W3615" s="1">
        <v>60.118892669677734</v>
      </c>
      <c r="X3615" s="1">
        <v>0.38784588452131719</v>
      </c>
      <c r="Y3615" s="1">
        <v>0.21012078433051512</v>
      </c>
      <c r="Z3615" s="1">
        <v>5.0251044499648634</v>
      </c>
      <c r="AA3615" s="1">
        <v>22.610896244417098</v>
      </c>
      <c r="AB3615" s="1">
        <v>52.893174553108679</v>
      </c>
      <c r="AC3615" s="1">
        <v>18.230035097061286</v>
      </c>
      <c r="AD3615" s="1">
        <v>1.0306688711175569</v>
      </c>
      <c r="AE3615" s="1">
        <v>0.21012078433051512</v>
      </c>
      <c r="AF3615" s="1">
        <v>5.0251044499648634</v>
      </c>
      <c r="AG3615" s="1">
        <v>-31.44064625319033</v>
      </c>
      <c r="AH3615" s="1">
        <v>1.8536515462366348</v>
      </c>
      <c r="AI3615" s="1">
        <v>4.8320963100511838</v>
      </c>
      <c r="AJ3615" s="1">
        <v>1.6814519166946411</v>
      </c>
      <c r="AK3615" s="1">
        <v>0</v>
      </c>
      <c r="AL3615" s="1">
        <v>0</v>
      </c>
      <c r="AM3615" s="1">
        <v>7.8078700021230283</v>
      </c>
    </row>
    <row r="3616" spans="5:39" x14ac:dyDescent="0.2">
      <c r="E3616" s="1" t="str">
        <f t="shared" si="56"/>
        <v>---2-0-0-2</v>
      </c>
      <c r="F3616" s="1" t="s">
        <v>87</v>
      </c>
      <c r="G3616" s="1" t="s">
        <v>87</v>
      </c>
      <c r="H3616" s="1" t="s">
        <v>87</v>
      </c>
      <c r="I3616" s="1">
        <v>2</v>
      </c>
      <c r="J3616" s="1" t="s">
        <v>87</v>
      </c>
      <c r="K3616" s="1">
        <v>0</v>
      </c>
      <c r="L3616" s="1" t="s">
        <v>87</v>
      </c>
      <c r="M3616" s="1">
        <v>0</v>
      </c>
      <c r="N3616" s="1" t="s">
        <v>87</v>
      </c>
      <c r="O3616" s="1">
        <v>2</v>
      </c>
      <c r="P3616" s="1">
        <v>1472</v>
      </c>
      <c r="Q3616" s="1">
        <v>3662612</v>
      </c>
      <c r="R3616" s="1">
        <v>34528.2034686513</v>
      </c>
      <c r="S3616" s="1">
        <v>52.76336669921875</v>
      </c>
      <c r="T3616" s="1">
        <v>-279.975289439108</v>
      </c>
      <c r="U3616" s="1">
        <v>82.974166159890416</v>
      </c>
      <c r="V3616" s="1">
        <v>207.09848022460938</v>
      </c>
      <c r="W3616" s="1">
        <v>46.686103820800781</v>
      </c>
      <c r="X3616" s="1">
        <v>0.13521150575699031</v>
      </c>
      <c r="Y3616" s="1">
        <v>0.21795920507004293</v>
      </c>
      <c r="Z3616" s="1">
        <v>2.2111542254544028</v>
      </c>
      <c r="AA3616" s="1">
        <v>37.6339617737287</v>
      </c>
      <c r="AB3616" s="1">
        <v>55.016993336995569</v>
      </c>
      <c r="AC3616" s="1">
        <v>4.9199314587512957</v>
      </c>
      <c r="AD3616" s="1">
        <v>0</v>
      </c>
      <c r="AE3616" s="1">
        <v>0.21795920507004293</v>
      </c>
      <c r="AF3616" s="1">
        <v>2.2111542254544028</v>
      </c>
      <c r="AG3616" s="1">
        <v>-1.9237830051459535</v>
      </c>
      <c r="AH3616" s="1">
        <v>6.0066740868223603</v>
      </c>
      <c r="AI3616" s="1">
        <v>4.7251921819989349</v>
      </c>
      <c r="AJ3616" s="1">
        <v>2.0709848403930664</v>
      </c>
      <c r="AK3616" s="1">
        <v>0</v>
      </c>
      <c r="AL3616" s="1">
        <v>0</v>
      </c>
      <c r="AM3616" s="1">
        <v>27.78065643566806</v>
      </c>
    </row>
    <row r="3617" spans="5:39" x14ac:dyDescent="0.2">
      <c r="E3617" s="1" t="str">
        <f t="shared" si="56"/>
        <v>---3-0-0-2</v>
      </c>
      <c r="F3617" s="1" t="s">
        <v>87</v>
      </c>
      <c r="G3617" s="1" t="s">
        <v>87</v>
      </c>
      <c r="H3617" s="1" t="s">
        <v>87</v>
      </c>
      <c r="I3617" s="1">
        <v>3</v>
      </c>
      <c r="J3617" s="1" t="s">
        <v>87</v>
      </c>
      <c r="K3617" s="1">
        <v>0</v>
      </c>
      <c r="L3617" s="1" t="s">
        <v>87</v>
      </c>
      <c r="M3617" s="1">
        <v>0</v>
      </c>
      <c r="N3617" s="1" t="s">
        <v>87</v>
      </c>
      <c r="O3617" s="1">
        <v>2</v>
      </c>
      <c r="P3617" s="1">
        <v>330</v>
      </c>
      <c r="Q3617" s="1">
        <v>770708</v>
      </c>
      <c r="R3617" s="1">
        <v>73277.379499722229</v>
      </c>
      <c r="S3617" s="1">
        <v>90.201835632324219</v>
      </c>
      <c r="T3617" s="1">
        <v>-409.1062603145524</v>
      </c>
      <c r="U3617" s="1">
        <v>87.157765337732059</v>
      </c>
      <c r="V3617" s="1">
        <v>213.97869873046875</v>
      </c>
      <c r="W3617" s="1">
        <v>-124.96010589599609</v>
      </c>
      <c r="X3617" s="1">
        <v>-0.17053026015548192</v>
      </c>
      <c r="Y3617" s="1">
        <v>0.60139508088666527</v>
      </c>
      <c r="Z3617" s="1">
        <v>0.36018829439943534</v>
      </c>
      <c r="AA3617" s="1">
        <v>69.69786222538238</v>
      </c>
      <c r="AB3617" s="1">
        <v>29.340554399331527</v>
      </c>
      <c r="AC3617" s="1">
        <v>0</v>
      </c>
      <c r="AD3617" s="1">
        <v>0</v>
      </c>
      <c r="AE3617" s="1">
        <v>0</v>
      </c>
      <c r="AF3617" s="1">
        <v>0</v>
      </c>
      <c r="AG3617" s="1">
        <v>0.45782392314545617</v>
      </c>
      <c r="AH3617" s="1">
        <v>12.377855212414349</v>
      </c>
      <c r="AI3617" s="1">
        <v>0</v>
      </c>
      <c r="AJ3617" s="1">
        <v>2.139786958694458</v>
      </c>
      <c r="AK3617" s="1">
        <v>0</v>
      </c>
      <c r="AL3617" s="1">
        <v>0</v>
      </c>
      <c r="AM3617" s="1">
        <v>-29.825992464341049</v>
      </c>
    </row>
    <row r="3618" spans="5:39" x14ac:dyDescent="0.2">
      <c r="E3618" s="1" t="str">
        <f t="shared" si="56"/>
        <v>---1-1-0-2</v>
      </c>
      <c r="F3618" s="1" t="s">
        <v>87</v>
      </c>
      <c r="G3618" s="1" t="s">
        <v>87</v>
      </c>
      <c r="H3618" s="1" t="s">
        <v>87</v>
      </c>
      <c r="I3618" s="1">
        <v>1</v>
      </c>
      <c r="J3618" s="1" t="s">
        <v>87</v>
      </c>
      <c r="K3618" s="1">
        <v>1</v>
      </c>
      <c r="L3618" s="1" t="s">
        <v>87</v>
      </c>
      <c r="M3618" s="1">
        <v>0</v>
      </c>
      <c r="N3618" s="1" t="s">
        <v>87</v>
      </c>
      <c r="O3618" s="1">
        <v>2</v>
      </c>
      <c r="P3618" s="1">
        <v>87</v>
      </c>
      <c r="Q3618" s="1">
        <v>150018</v>
      </c>
      <c r="R3618" s="1">
        <v>20920.126287035117</v>
      </c>
      <c r="S3618" s="1">
        <v>18.509231567382813</v>
      </c>
      <c r="T3618" s="1">
        <v>-319.73198545643385</v>
      </c>
      <c r="U3618" s="1">
        <v>77.506028947983026</v>
      </c>
      <c r="V3618" s="1">
        <v>236.27230834960938</v>
      </c>
      <c r="W3618" s="1">
        <v>88.157279968261719</v>
      </c>
      <c r="X3618" s="1">
        <v>0.42139936804729361</v>
      </c>
      <c r="Y3618" s="1">
        <v>0.43061499286752258</v>
      </c>
      <c r="Z3618" s="1">
        <v>10.918023170552866</v>
      </c>
      <c r="AA3618" s="1">
        <v>32.152141742990842</v>
      </c>
      <c r="AB3618" s="1">
        <v>33.037368849071449</v>
      </c>
      <c r="AC3618" s="1">
        <v>18.259808822941249</v>
      </c>
      <c r="AD3618" s="1">
        <v>5.2020424215760777</v>
      </c>
      <c r="AE3618" s="1">
        <v>0.43061499286752258</v>
      </c>
      <c r="AF3618" s="1">
        <v>10.918023170552866</v>
      </c>
      <c r="AG3618" s="1">
        <v>-31.493453559499578</v>
      </c>
      <c r="AH3618" s="1">
        <v>7.8151024932834883</v>
      </c>
      <c r="AI3618" s="1">
        <v>18.852573843050799</v>
      </c>
      <c r="AJ3618" s="1">
        <v>2.3627231121063232</v>
      </c>
      <c r="AK3618" s="1">
        <v>0</v>
      </c>
      <c r="AL3618" s="1">
        <v>1</v>
      </c>
      <c r="AM3618" s="1">
        <v>98.936700000697584</v>
      </c>
    </row>
    <row r="3619" spans="5:39" x14ac:dyDescent="0.2">
      <c r="E3619" s="1" t="str">
        <f t="shared" si="56"/>
        <v>---2-1-0-2</v>
      </c>
      <c r="F3619" s="1" t="s">
        <v>87</v>
      </c>
      <c r="G3619" s="1" t="s">
        <v>87</v>
      </c>
      <c r="H3619" s="1" t="s">
        <v>87</v>
      </c>
      <c r="I3619" s="1">
        <v>2</v>
      </c>
      <c r="J3619" s="1" t="s">
        <v>87</v>
      </c>
      <c r="K3619" s="1">
        <v>1</v>
      </c>
      <c r="L3619" s="1" t="s">
        <v>87</v>
      </c>
      <c r="M3619" s="1">
        <v>0</v>
      </c>
      <c r="N3619" s="1" t="s">
        <v>87</v>
      </c>
      <c r="O3619" s="1">
        <v>2</v>
      </c>
      <c r="P3619" s="1">
        <v>497</v>
      </c>
      <c r="Q3619" s="1">
        <v>958603</v>
      </c>
      <c r="R3619" s="1">
        <v>44436.125197331625</v>
      </c>
      <c r="S3619" s="1">
        <v>59.412742614746094</v>
      </c>
      <c r="T3619" s="1">
        <v>-448.38662116802146</v>
      </c>
      <c r="U3619" s="1">
        <v>86.076160204622255</v>
      </c>
      <c r="V3619" s="1">
        <v>263.728271484375</v>
      </c>
      <c r="W3619" s="1">
        <v>40.895721435546875</v>
      </c>
      <c r="X3619" s="1">
        <v>9.2032600173704279E-2</v>
      </c>
      <c r="Y3619" s="1">
        <v>1.1433304506662298</v>
      </c>
      <c r="Z3619" s="1">
        <v>9.5215641928931998</v>
      </c>
      <c r="AA3619" s="1">
        <v>29.75173246902002</v>
      </c>
      <c r="AB3619" s="1">
        <v>52.706490590995436</v>
      </c>
      <c r="AC3619" s="1">
        <v>6.1392463824961947</v>
      </c>
      <c r="AD3619" s="1">
        <v>0.73763591392891525</v>
      </c>
      <c r="AE3619" s="1">
        <v>1.1433304506662298</v>
      </c>
      <c r="AF3619" s="1">
        <v>9.5215641928931998</v>
      </c>
      <c r="AG3619" s="1">
        <v>0.45243234964483214</v>
      </c>
      <c r="AH3619" s="1">
        <v>12.398151026364205</v>
      </c>
      <c r="AI3619" s="1">
        <v>38.009219348916368</v>
      </c>
      <c r="AJ3619" s="1">
        <v>2.6372826099395752</v>
      </c>
      <c r="AK3619" s="1">
        <v>0</v>
      </c>
      <c r="AL3619" s="1">
        <v>0</v>
      </c>
      <c r="AM3619" s="1">
        <v>88.618120734345396</v>
      </c>
    </row>
    <row r="3620" spans="5:39" x14ac:dyDescent="0.2">
      <c r="E3620" s="1" t="str">
        <f t="shared" si="56"/>
        <v>---3-1-0-2</v>
      </c>
      <c r="F3620" s="1" t="s">
        <v>87</v>
      </c>
      <c r="G3620" s="1" t="s">
        <v>87</v>
      </c>
      <c r="H3620" s="1" t="s">
        <v>87</v>
      </c>
      <c r="I3620" s="1">
        <v>3</v>
      </c>
      <c r="J3620" s="1" t="s">
        <v>87</v>
      </c>
      <c r="K3620" s="1">
        <v>1</v>
      </c>
      <c r="L3620" s="1" t="s">
        <v>87</v>
      </c>
      <c r="M3620" s="1">
        <v>0</v>
      </c>
      <c r="N3620" s="1" t="s">
        <v>87</v>
      </c>
      <c r="O3620" s="1">
        <v>2</v>
      </c>
      <c r="P3620" s="1">
        <v>212</v>
      </c>
      <c r="Q3620" s="1">
        <v>481901</v>
      </c>
      <c r="R3620" s="1">
        <v>75101.970827227502</v>
      </c>
      <c r="S3620" s="1">
        <v>90.470367431640625</v>
      </c>
      <c r="T3620" s="1">
        <v>-493.91971291101527</v>
      </c>
      <c r="U3620" s="1">
        <v>78.713099896796777</v>
      </c>
      <c r="V3620" s="1">
        <v>232.84555053710938</v>
      </c>
      <c r="W3620" s="1">
        <v>-372.29544067382813</v>
      </c>
      <c r="X3620" s="1">
        <v>-0.49571993460770269</v>
      </c>
      <c r="Y3620" s="1">
        <v>2.9705271414668157</v>
      </c>
      <c r="Z3620" s="1">
        <v>11.751998854536511</v>
      </c>
      <c r="AA3620" s="1">
        <v>71.476299073876177</v>
      </c>
      <c r="AB3620" s="1">
        <v>13.801174930120503</v>
      </c>
      <c r="AC3620" s="1">
        <v>0</v>
      </c>
      <c r="AD3620" s="1">
        <v>0</v>
      </c>
      <c r="AE3620" s="1">
        <v>0</v>
      </c>
      <c r="AF3620" s="1">
        <v>0</v>
      </c>
      <c r="AG3620" s="1">
        <v>0</v>
      </c>
      <c r="AH3620" s="1">
        <v>14.500524148417382</v>
      </c>
      <c r="AI3620" s="1">
        <v>0</v>
      </c>
      <c r="AJ3620" s="1">
        <v>2.3284554481506348</v>
      </c>
      <c r="AK3620" s="1">
        <v>0</v>
      </c>
      <c r="AL3620" s="1">
        <v>0</v>
      </c>
      <c r="AM3620" s="1">
        <v>-204.43488862021789</v>
      </c>
    </row>
    <row r="3621" spans="5:39" x14ac:dyDescent="0.2">
      <c r="E3621" s="1" t="str">
        <f t="shared" si="56"/>
        <v>---1-0-1-1</v>
      </c>
      <c r="F3621" s="1" t="s">
        <v>87</v>
      </c>
      <c r="G3621" s="1" t="s">
        <v>87</v>
      </c>
      <c r="H3621" s="1" t="s">
        <v>87</v>
      </c>
      <c r="I3621" s="1">
        <v>1</v>
      </c>
      <c r="J3621" s="1" t="s">
        <v>87</v>
      </c>
      <c r="K3621" s="1">
        <v>0</v>
      </c>
      <c r="L3621" s="1" t="s">
        <v>87</v>
      </c>
      <c r="M3621" s="1">
        <v>1</v>
      </c>
      <c r="N3621" s="1" t="s">
        <v>87</v>
      </c>
      <c r="O3621" s="1">
        <v>1</v>
      </c>
      <c r="P3621" s="1">
        <v>1030</v>
      </c>
      <c r="Q3621" s="1">
        <v>3016375</v>
      </c>
      <c r="R3621" s="1">
        <v>15738.144870960479</v>
      </c>
      <c r="S3621" s="1">
        <v>14.700383186340332</v>
      </c>
      <c r="T3621" s="1">
        <v>-197.67399872985251</v>
      </c>
      <c r="U3621" s="1">
        <v>58.672156008088365</v>
      </c>
      <c r="V3621" s="1">
        <v>170.52372741699219</v>
      </c>
      <c r="W3621" s="1">
        <v>35.211677551269531</v>
      </c>
      <c r="X3621" s="1">
        <v>0.22373461319599991</v>
      </c>
      <c r="Y3621" s="1">
        <v>0.98147610956860476</v>
      </c>
      <c r="Z3621" s="1">
        <v>8.1106957855041237</v>
      </c>
      <c r="AA3621" s="1">
        <v>26.165347478347357</v>
      </c>
      <c r="AB3621" s="1">
        <v>53.511615763955078</v>
      </c>
      <c r="AC3621" s="1">
        <v>11.147121959305457</v>
      </c>
      <c r="AD3621" s="1">
        <v>8.3742903319381709E-2</v>
      </c>
      <c r="AE3621" s="1">
        <v>0.98147610956860476</v>
      </c>
      <c r="AF3621" s="1">
        <v>8.1106957855041237</v>
      </c>
      <c r="AG3621" s="1">
        <v>-14.464447596674411</v>
      </c>
      <c r="AH3621" s="1">
        <v>1.7067858688267863</v>
      </c>
      <c r="AI3621" s="1">
        <v>8.9204223658648232</v>
      </c>
      <c r="AJ3621" s="1">
        <v>1.7052372694015503</v>
      </c>
      <c r="AK3621" s="1">
        <v>0</v>
      </c>
      <c r="AL3621" s="1">
        <v>0</v>
      </c>
      <c r="AM3621" s="1">
        <v>7.527033343917247</v>
      </c>
    </row>
    <row r="3622" spans="5:39" x14ac:dyDescent="0.2">
      <c r="E3622" s="1" t="str">
        <f t="shared" si="56"/>
        <v>---2-0-1-1</v>
      </c>
      <c r="F3622" s="1" t="s">
        <v>87</v>
      </c>
      <c r="G3622" s="1" t="s">
        <v>87</v>
      </c>
      <c r="H3622" s="1" t="s">
        <v>87</v>
      </c>
      <c r="I3622" s="1">
        <v>2</v>
      </c>
      <c r="J3622" s="1" t="s">
        <v>87</v>
      </c>
      <c r="K3622" s="1">
        <v>0</v>
      </c>
      <c r="L3622" s="1" t="s">
        <v>87</v>
      </c>
      <c r="M3622" s="1">
        <v>1</v>
      </c>
      <c r="N3622" s="1" t="s">
        <v>87</v>
      </c>
      <c r="O3622" s="1">
        <v>1</v>
      </c>
      <c r="P3622" s="1">
        <v>1175</v>
      </c>
      <c r="Q3622" s="1">
        <v>3059011</v>
      </c>
      <c r="R3622" s="1">
        <v>34054.784142317578</v>
      </c>
      <c r="S3622" s="1">
        <v>54.404891967773438</v>
      </c>
      <c r="T3622" s="1">
        <v>-309.43291865474396</v>
      </c>
      <c r="U3622" s="1">
        <v>65.82788468651772</v>
      </c>
      <c r="V3622" s="1">
        <v>195.70135498046875</v>
      </c>
      <c r="W3622" s="1">
        <v>-12.308377265930176</v>
      </c>
      <c r="X3622" s="1">
        <v>-3.6142872656283812E-2</v>
      </c>
      <c r="Y3622" s="1">
        <v>0.2426928180382483</v>
      </c>
      <c r="Z3622" s="1">
        <v>6.3405787033783136</v>
      </c>
      <c r="AA3622" s="1">
        <v>47.439123298347077</v>
      </c>
      <c r="AB3622" s="1">
        <v>44.416675847193751</v>
      </c>
      <c r="AC3622" s="1">
        <v>1.5609293330426075</v>
      </c>
      <c r="AD3622" s="1">
        <v>0</v>
      </c>
      <c r="AE3622" s="1">
        <v>0.2426928180382483</v>
      </c>
      <c r="AF3622" s="1">
        <v>6.3405787033783136</v>
      </c>
      <c r="AG3622" s="1">
        <v>-2.0073332590080391</v>
      </c>
      <c r="AH3622" s="1">
        <v>4.5297909230040148</v>
      </c>
      <c r="AI3622" s="1">
        <v>9.1662885764674975</v>
      </c>
      <c r="AJ3622" s="1">
        <v>1.9570136070251465</v>
      </c>
      <c r="AK3622" s="1">
        <v>0</v>
      </c>
      <c r="AL3622" s="1">
        <v>0</v>
      </c>
      <c r="AM3622" s="1">
        <v>23.906555430904803</v>
      </c>
    </row>
    <row r="3623" spans="5:39" x14ac:dyDescent="0.2">
      <c r="E3623" s="1" t="str">
        <f t="shared" si="56"/>
        <v>---3-0-1-1</v>
      </c>
      <c r="F3623" s="1" t="s">
        <v>87</v>
      </c>
      <c r="G3623" s="1" t="s">
        <v>87</v>
      </c>
      <c r="H3623" s="1" t="s">
        <v>87</v>
      </c>
      <c r="I3623" s="1">
        <v>3</v>
      </c>
      <c r="J3623" s="1" t="s">
        <v>87</v>
      </c>
      <c r="K3623" s="1">
        <v>0</v>
      </c>
      <c r="L3623" s="1" t="s">
        <v>87</v>
      </c>
      <c r="M3623" s="1">
        <v>1</v>
      </c>
      <c r="N3623" s="1" t="s">
        <v>87</v>
      </c>
      <c r="O3623" s="1">
        <v>1</v>
      </c>
      <c r="P3623" s="1">
        <v>381</v>
      </c>
      <c r="Q3623" s="1">
        <v>1039865</v>
      </c>
      <c r="R3623" s="1">
        <v>75536.706156896165</v>
      </c>
      <c r="S3623" s="1">
        <v>90.504295349121094</v>
      </c>
      <c r="T3623" s="1">
        <v>-464.12691766852367</v>
      </c>
      <c r="U3623" s="1">
        <v>79.215742803268412</v>
      </c>
      <c r="V3623" s="1">
        <v>213.56387329101563</v>
      </c>
      <c r="W3623" s="1">
        <v>-184.88168334960938</v>
      </c>
      <c r="X3623" s="1">
        <v>-0.24475740703545426</v>
      </c>
      <c r="Y3623" s="1">
        <v>0</v>
      </c>
      <c r="Z3623" s="1">
        <v>3.8710794189630389</v>
      </c>
      <c r="AA3623" s="1">
        <v>76.682838637707789</v>
      </c>
      <c r="AB3623" s="1">
        <v>19.446081943329183</v>
      </c>
      <c r="AC3623" s="1">
        <v>0</v>
      </c>
      <c r="AD3623" s="1">
        <v>0</v>
      </c>
      <c r="AE3623" s="1">
        <v>0</v>
      </c>
      <c r="AF3623" s="1">
        <v>0</v>
      </c>
      <c r="AG3623" s="1">
        <v>2.227027634224831</v>
      </c>
      <c r="AH3623" s="1">
        <v>10.760001790581365</v>
      </c>
      <c r="AI3623" s="1">
        <v>0</v>
      </c>
      <c r="AJ3623" s="1">
        <v>2.1356387138366699</v>
      </c>
      <c r="AK3623" s="1">
        <v>0</v>
      </c>
      <c r="AL3623" s="1">
        <v>0</v>
      </c>
      <c r="AM3623" s="1">
        <v>-26.521412669706841</v>
      </c>
    </row>
    <row r="3624" spans="5:39" x14ac:dyDescent="0.2">
      <c r="E3624" s="1" t="str">
        <f t="shared" si="56"/>
        <v>---1-1-1-1</v>
      </c>
      <c r="F3624" s="1" t="s">
        <v>87</v>
      </c>
      <c r="G3624" s="1" t="s">
        <v>87</v>
      </c>
      <c r="H3624" s="1" t="s">
        <v>87</v>
      </c>
      <c r="I3624" s="1">
        <v>1</v>
      </c>
      <c r="J3624" s="1" t="s">
        <v>87</v>
      </c>
      <c r="K3624" s="1">
        <v>1</v>
      </c>
      <c r="L3624" s="1" t="s">
        <v>87</v>
      </c>
      <c r="M3624" s="1">
        <v>1</v>
      </c>
      <c r="N3624" s="1" t="s">
        <v>87</v>
      </c>
      <c r="O3624" s="1">
        <v>1</v>
      </c>
      <c r="P3624" s="1">
        <v>80</v>
      </c>
      <c r="Q3624" s="1">
        <v>119482</v>
      </c>
      <c r="R3624" s="1">
        <v>26467.47610236879</v>
      </c>
      <c r="S3624" s="1">
        <v>20.321512222290039</v>
      </c>
      <c r="T3624" s="1">
        <v>-364.72525941691237</v>
      </c>
      <c r="U3624" s="1">
        <v>81.749158018455319</v>
      </c>
      <c r="V3624" s="1">
        <v>318.29983520507813</v>
      </c>
      <c r="W3624" s="1">
        <v>92.263130187988281</v>
      </c>
      <c r="X3624" s="1">
        <v>0.34859058654153618</v>
      </c>
      <c r="Y3624" s="1">
        <v>0</v>
      </c>
      <c r="Z3624" s="1">
        <v>2.2890477226695234</v>
      </c>
      <c r="AA3624" s="1">
        <v>35.093152106593465</v>
      </c>
      <c r="AB3624" s="1">
        <v>45.566696238763996</v>
      </c>
      <c r="AC3624" s="1">
        <v>17.051103931973017</v>
      </c>
      <c r="AD3624" s="1">
        <v>0</v>
      </c>
      <c r="AE3624" s="1">
        <v>0</v>
      </c>
      <c r="AF3624" s="1">
        <v>2.2890477226695234</v>
      </c>
      <c r="AG3624" s="1">
        <v>-25.147836112527372</v>
      </c>
      <c r="AH3624" s="1">
        <v>5.5236775436295371</v>
      </c>
      <c r="AI3624" s="1">
        <v>3.2536616044147872</v>
      </c>
      <c r="AJ3624" s="1">
        <v>3.1829981803894043</v>
      </c>
      <c r="AK3624" s="1">
        <v>0</v>
      </c>
      <c r="AL3624" s="1">
        <v>1</v>
      </c>
      <c r="AM3624" s="1">
        <v>73.309898797225912</v>
      </c>
    </row>
    <row r="3625" spans="5:39" x14ac:dyDescent="0.2">
      <c r="E3625" s="1" t="str">
        <f t="shared" si="56"/>
        <v>---2-1-1-1</v>
      </c>
      <c r="F3625" s="1" t="s">
        <v>87</v>
      </c>
      <c r="G3625" s="1" t="s">
        <v>87</v>
      </c>
      <c r="H3625" s="1" t="s">
        <v>87</v>
      </c>
      <c r="I3625" s="1">
        <v>2</v>
      </c>
      <c r="J3625" s="1" t="s">
        <v>87</v>
      </c>
      <c r="K3625" s="1">
        <v>1</v>
      </c>
      <c r="L3625" s="1" t="s">
        <v>87</v>
      </c>
      <c r="M3625" s="1">
        <v>1</v>
      </c>
      <c r="N3625" s="1" t="s">
        <v>87</v>
      </c>
      <c r="O3625" s="1">
        <v>1</v>
      </c>
      <c r="P3625" s="1">
        <v>251</v>
      </c>
      <c r="Q3625" s="1">
        <v>511781</v>
      </c>
      <c r="R3625" s="1">
        <v>46165.813210264954</v>
      </c>
      <c r="S3625" s="1">
        <v>61.680793762207031</v>
      </c>
      <c r="T3625" s="1">
        <v>-477.69364493273713</v>
      </c>
      <c r="U3625" s="1">
        <v>82.166512553656077</v>
      </c>
      <c r="V3625" s="1">
        <v>269.4449462890625</v>
      </c>
      <c r="W3625" s="1">
        <v>-11.886159896850586</v>
      </c>
      <c r="X3625" s="1">
        <v>-2.5746670686194482E-2</v>
      </c>
      <c r="Y3625" s="1">
        <v>0.29895599875728091</v>
      </c>
      <c r="Z3625" s="1">
        <v>7.3253989499414791</v>
      </c>
      <c r="AA3625" s="1">
        <v>43.139155224598021</v>
      </c>
      <c r="AB3625" s="1">
        <v>41.548826548855864</v>
      </c>
      <c r="AC3625" s="1">
        <v>7.6876632778473608</v>
      </c>
      <c r="AD3625" s="1">
        <v>0</v>
      </c>
      <c r="AE3625" s="1">
        <v>0.29895599875728091</v>
      </c>
      <c r="AF3625" s="1">
        <v>7.3253989499414791</v>
      </c>
      <c r="AG3625" s="1">
        <v>-0.93507039578708273</v>
      </c>
      <c r="AH3625" s="1">
        <v>9.2368322952999389</v>
      </c>
      <c r="AI3625" s="1">
        <v>23.694263254417233</v>
      </c>
      <c r="AJ3625" s="1">
        <v>2.6944494247436523</v>
      </c>
      <c r="AK3625" s="1">
        <v>0</v>
      </c>
      <c r="AL3625" s="1">
        <v>0</v>
      </c>
      <c r="AM3625" s="1">
        <v>82.200010162360272</v>
      </c>
    </row>
    <row r="3626" spans="5:39" x14ac:dyDescent="0.2">
      <c r="E3626" s="1" t="str">
        <f t="shared" si="56"/>
        <v>---3-1-1-1</v>
      </c>
      <c r="F3626" s="1" t="s">
        <v>87</v>
      </c>
      <c r="G3626" s="1" t="s">
        <v>87</v>
      </c>
      <c r="H3626" s="1" t="s">
        <v>87</v>
      </c>
      <c r="I3626" s="1">
        <v>3</v>
      </c>
      <c r="J3626" s="1" t="s">
        <v>87</v>
      </c>
      <c r="K3626" s="1">
        <v>1</v>
      </c>
      <c r="L3626" s="1" t="s">
        <v>87</v>
      </c>
      <c r="M3626" s="1">
        <v>1</v>
      </c>
      <c r="N3626" s="1" t="s">
        <v>87</v>
      </c>
      <c r="O3626" s="1">
        <v>1</v>
      </c>
      <c r="P3626" s="1">
        <v>159</v>
      </c>
      <c r="Q3626" s="1">
        <v>446376</v>
      </c>
      <c r="R3626" s="1">
        <v>74010.397686066994</v>
      </c>
      <c r="S3626" s="1">
        <v>90.431640625</v>
      </c>
      <c r="T3626" s="1">
        <v>-547.99686038560367</v>
      </c>
      <c r="U3626" s="1">
        <v>75.474020389919644</v>
      </c>
      <c r="V3626" s="1">
        <v>223.50439453125</v>
      </c>
      <c r="W3626" s="1">
        <v>-489.73941040039063</v>
      </c>
      <c r="X3626" s="1">
        <v>-0.6617170366760341</v>
      </c>
      <c r="Y3626" s="1">
        <v>3.8420524400953457</v>
      </c>
      <c r="Z3626" s="1">
        <v>24.030189795150278</v>
      </c>
      <c r="AA3626" s="1">
        <v>61.984963349284016</v>
      </c>
      <c r="AB3626" s="1">
        <v>10.142794415470366</v>
      </c>
      <c r="AC3626" s="1">
        <v>0</v>
      </c>
      <c r="AD3626" s="1">
        <v>0</v>
      </c>
      <c r="AE3626" s="1">
        <v>0</v>
      </c>
      <c r="AF3626" s="1">
        <v>0</v>
      </c>
      <c r="AG3626" s="1">
        <v>0</v>
      </c>
      <c r="AH3626" s="1">
        <v>10.866495076521735</v>
      </c>
      <c r="AI3626" s="1">
        <v>0</v>
      </c>
      <c r="AJ3626" s="1">
        <v>2.235044002532959</v>
      </c>
      <c r="AK3626" s="1">
        <v>0</v>
      </c>
      <c r="AL3626" s="1">
        <v>0</v>
      </c>
      <c r="AM3626" s="1">
        <v>-251.58746132289994</v>
      </c>
    </row>
    <row r="3627" spans="5:39" x14ac:dyDescent="0.2">
      <c r="E3627" s="1" t="str">
        <f t="shared" si="56"/>
        <v>---1-0-1-2</v>
      </c>
      <c r="F3627" s="1" t="s">
        <v>87</v>
      </c>
      <c r="G3627" s="1" t="s">
        <v>87</v>
      </c>
      <c r="H3627" s="1" t="s">
        <v>87</v>
      </c>
      <c r="I3627" s="1">
        <v>1</v>
      </c>
      <c r="J3627" s="1" t="s">
        <v>87</v>
      </c>
      <c r="K3627" s="1">
        <v>0</v>
      </c>
      <c r="L3627" s="1" t="s">
        <v>87</v>
      </c>
      <c r="M3627" s="1">
        <v>1</v>
      </c>
      <c r="N3627" s="1" t="s">
        <v>87</v>
      </c>
      <c r="O3627" s="1">
        <v>2</v>
      </c>
      <c r="P3627" s="1">
        <v>2144</v>
      </c>
      <c r="Q3627" s="1">
        <v>6330017</v>
      </c>
      <c r="R3627" s="1">
        <v>15411.613111309774</v>
      </c>
      <c r="S3627" s="1">
        <v>14.684375762939453</v>
      </c>
      <c r="T3627" s="1">
        <v>-131.59519696255683</v>
      </c>
      <c r="U3627" s="1">
        <v>65.825341492633612</v>
      </c>
      <c r="V3627" s="1">
        <v>166.92681884765625</v>
      </c>
      <c r="W3627" s="1">
        <v>80.3214111328125</v>
      </c>
      <c r="X3627" s="1">
        <v>0.52117458797268168</v>
      </c>
      <c r="Y3627" s="1">
        <v>0.46767646911532779</v>
      </c>
      <c r="Z3627" s="1">
        <v>4.6402718981639381</v>
      </c>
      <c r="AA3627" s="1">
        <v>17.517456904144176</v>
      </c>
      <c r="AB3627" s="1">
        <v>53.924373346864627</v>
      </c>
      <c r="AC3627" s="1">
        <v>22.368107384229774</v>
      </c>
      <c r="AD3627" s="1">
        <v>1.0821139974821552</v>
      </c>
      <c r="AE3627" s="1">
        <v>0.46767646911532779</v>
      </c>
      <c r="AF3627" s="1">
        <v>4.6402718981639381</v>
      </c>
      <c r="AG3627" s="1">
        <v>-32.028946027657994</v>
      </c>
      <c r="AH3627" s="1">
        <v>1.6288961238464106</v>
      </c>
      <c r="AI3627" s="1">
        <v>3.8557316242537016</v>
      </c>
      <c r="AJ3627" s="1">
        <v>1.6692681312561035</v>
      </c>
      <c r="AK3627" s="1">
        <v>0</v>
      </c>
      <c r="AL3627" s="1">
        <v>0</v>
      </c>
      <c r="AM3627" s="1">
        <v>5.7087672579361204</v>
      </c>
    </row>
    <row r="3628" spans="5:39" x14ac:dyDescent="0.2">
      <c r="E3628" s="1" t="str">
        <f t="shared" si="56"/>
        <v>---2-0-1-2</v>
      </c>
      <c r="F3628" s="1" t="s">
        <v>87</v>
      </c>
      <c r="G3628" s="1" t="s">
        <v>87</v>
      </c>
      <c r="H3628" s="1" t="s">
        <v>87</v>
      </c>
      <c r="I3628" s="1">
        <v>2</v>
      </c>
      <c r="J3628" s="1" t="s">
        <v>87</v>
      </c>
      <c r="K3628" s="1">
        <v>0</v>
      </c>
      <c r="L3628" s="1" t="s">
        <v>87</v>
      </c>
      <c r="M3628" s="1">
        <v>1</v>
      </c>
      <c r="N3628" s="1" t="s">
        <v>87</v>
      </c>
      <c r="O3628" s="1">
        <v>2</v>
      </c>
      <c r="P3628" s="1">
        <v>2888</v>
      </c>
      <c r="Q3628" s="1">
        <v>7804343</v>
      </c>
      <c r="R3628" s="1">
        <v>34467.193107419713</v>
      </c>
      <c r="S3628" s="1">
        <v>54.245548248291016</v>
      </c>
      <c r="T3628" s="1">
        <v>-244.82110339859668</v>
      </c>
      <c r="U3628" s="1">
        <v>75.772800953097288</v>
      </c>
      <c r="V3628" s="1">
        <v>197.8212890625</v>
      </c>
      <c r="W3628" s="1">
        <v>57.373008728027344</v>
      </c>
      <c r="X3628" s="1">
        <v>0.16645686392048187</v>
      </c>
      <c r="Y3628" s="1">
        <v>0</v>
      </c>
      <c r="Z3628" s="1">
        <v>4.4007804372514121</v>
      </c>
      <c r="AA3628" s="1">
        <v>33.768569628474808</v>
      </c>
      <c r="AB3628" s="1">
        <v>55.977678069761929</v>
      </c>
      <c r="AC3628" s="1">
        <v>5.8529718645118498</v>
      </c>
      <c r="AD3628" s="1">
        <v>0</v>
      </c>
      <c r="AE3628" s="1">
        <v>0</v>
      </c>
      <c r="AF3628" s="1">
        <v>4.4007804372514121</v>
      </c>
      <c r="AG3628" s="1">
        <v>-2.453568231445979</v>
      </c>
      <c r="AH3628" s="1">
        <v>4.2928282330133385</v>
      </c>
      <c r="AI3628" s="1">
        <v>3.3755542019833826</v>
      </c>
      <c r="AJ3628" s="1">
        <v>1.9782129526138306</v>
      </c>
      <c r="AK3628" s="1">
        <v>0</v>
      </c>
      <c r="AL3628" s="1">
        <v>0</v>
      </c>
      <c r="AM3628" s="1">
        <v>23.385207119883109</v>
      </c>
    </row>
    <row r="3629" spans="5:39" x14ac:dyDescent="0.2">
      <c r="E3629" s="1" t="str">
        <f t="shared" si="56"/>
        <v>---3-0-1-2</v>
      </c>
      <c r="F3629" s="1" t="s">
        <v>87</v>
      </c>
      <c r="G3629" s="1" t="s">
        <v>87</v>
      </c>
      <c r="H3629" s="1" t="s">
        <v>87</v>
      </c>
      <c r="I3629" s="1">
        <v>3</v>
      </c>
      <c r="J3629" s="1" t="s">
        <v>87</v>
      </c>
      <c r="K3629" s="1">
        <v>0</v>
      </c>
      <c r="L3629" s="1" t="s">
        <v>87</v>
      </c>
      <c r="M3629" s="1">
        <v>1</v>
      </c>
      <c r="N3629" s="1" t="s">
        <v>87</v>
      </c>
      <c r="O3629" s="1">
        <v>2</v>
      </c>
      <c r="P3629" s="1">
        <v>1077</v>
      </c>
      <c r="Q3629" s="1">
        <v>2905186</v>
      </c>
      <c r="R3629" s="1">
        <v>75408.743416966972</v>
      </c>
      <c r="S3629" s="1">
        <v>90.526206970214844</v>
      </c>
      <c r="T3629" s="1">
        <v>-344.80039282106804</v>
      </c>
      <c r="U3629" s="1">
        <v>82.520259372595476</v>
      </c>
      <c r="V3629" s="1">
        <v>209.13742065429688</v>
      </c>
      <c r="W3629" s="1">
        <v>-81.478141784667969</v>
      </c>
      <c r="X3629" s="1">
        <v>-0.10804866663026158</v>
      </c>
      <c r="Y3629" s="1">
        <v>0.10708436568261034</v>
      </c>
      <c r="Z3629" s="1">
        <v>2.3918606244144094</v>
      </c>
      <c r="AA3629" s="1">
        <v>59.401325767093738</v>
      </c>
      <c r="AB3629" s="1">
        <v>37.625405051518221</v>
      </c>
      <c r="AC3629" s="1">
        <v>0.47432419129102238</v>
      </c>
      <c r="AD3629" s="1">
        <v>0</v>
      </c>
      <c r="AE3629" s="1">
        <v>0</v>
      </c>
      <c r="AF3629" s="1">
        <v>0</v>
      </c>
      <c r="AG3629" s="1">
        <v>-1.0015233655625726</v>
      </c>
      <c r="AH3629" s="1">
        <v>8.4128015783536529</v>
      </c>
      <c r="AI3629" s="1">
        <v>0</v>
      </c>
      <c r="AJ3629" s="1">
        <v>2.0913741588592529</v>
      </c>
      <c r="AK3629" s="1">
        <v>0</v>
      </c>
      <c r="AL3629" s="1">
        <v>0</v>
      </c>
      <c r="AM3629" s="1">
        <v>-35.746703443214301</v>
      </c>
    </row>
    <row r="3630" spans="5:39" x14ac:dyDescent="0.2">
      <c r="E3630" s="1" t="str">
        <f t="shared" si="56"/>
        <v>---1-1-1-2</v>
      </c>
      <c r="F3630" s="1" t="s">
        <v>87</v>
      </c>
      <c r="G3630" s="1" t="s">
        <v>87</v>
      </c>
      <c r="H3630" s="1" t="s">
        <v>87</v>
      </c>
      <c r="I3630" s="1">
        <v>1</v>
      </c>
      <c r="J3630" s="1" t="s">
        <v>87</v>
      </c>
      <c r="K3630" s="1">
        <v>1</v>
      </c>
      <c r="L3630" s="1" t="s">
        <v>87</v>
      </c>
      <c r="M3630" s="1">
        <v>1</v>
      </c>
      <c r="N3630" s="1" t="s">
        <v>87</v>
      </c>
      <c r="O3630" s="1">
        <v>2</v>
      </c>
      <c r="P3630" s="1">
        <v>149</v>
      </c>
      <c r="Q3630" s="1">
        <v>241681</v>
      </c>
      <c r="R3630" s="1">
        <v>22580.096133987208</v>
      </c>
      <c r="S3630" s="1">
        <v>17.161453247070313</v>
      </c>
      <c r="T3630" s="1">
        <v>-273.49257320446156</v>
      </c>
      <c r="U3630" s="1">
        <v>73.765736118845084</v>
      </c>
      <c r="V3630" s="1">
        <v>270.07666015625</v>
      </c>
      <c r="W3630" s="1">
        <v>134.31694030761719</v>
      </c>
      <c r="X3630" s="1">
        <v>0.59484662735977201</v>
      </c>
      <c r="Y3630" s="1">
        <v>0</v>
      </c>
      <c r="Z3630" s="1">
        <v>9.6523930304823296</v>
      </c>
      <c r="AA3630" s="1">
        <v>20.544850443353017</v>
      </c>
      <c r="AB3630" s="1">
        <v>38.530542326455119</v>
      </c>
      <c r="AC3630" s="1">
        <v>31.11249953451037</v>
      </c>
      <c r="AD3630" s="1">
        <v>0.15971466519916752</v>
      </c>
      <c r="AE3630" s="1">
        <v>0</v>
      </c>
      <c r="AF3630" s="1">
        <v>9.6523930304823296</v>
      </c>
      <c r="AG3630" s="1">
        <v>-30.0518500964114</v>
      </c>
      <c r="AH3630" s="1">
        <v>4.658331567068041</v>
      </c>
      <c r="AI3630" s="1">
        <v>9.5954574338337846</v>
      </c>
      <c r="AJ3630" s="1">
        <v>2.7007668018341064</v>
      </c>
      <c r="AK3630" s="1">
        <v>0</v>
      </c>
      <c r="AL3630" s="1">
        <v>0</v>
      </c>
      <c r="AM3630" s="1">
        <v>79.765167094950954</v>
      </c>
    </row>
    <row r="3631" spans="5:39" x14ac:dyDescent="0.2">
      <c r="E3631" s="1" t="str">
        <f t="shared" si="56"/>
        <v>---2-1-1-2</v>
      </c>
      <c r="F3631" s="1" t="s">
        <v>87</v>
      </c>
      <c r="G3631" s="1" t="s">
        <v>87</v>
      </c>
      <c r="H3631" s="1" t="s">
        <v>87</v>
      </c>
      <c r="I3631" s="1">
        <v>2</v>
      </c>
      <c r="J3631" s="1" t="s">
        <v>87</v>
      </c>
      <c r="K3631" s="1">
        <v>1</v>
      </c>
      <c r="L3631" s="1" t="s">
        <v>87</v>
      </c>
      <c r="M3631" s="1">
        <v>1</v>
      </c>
      <c r="N3631" s="1" t="s">
        <v>87</v>
      </c>
      <c r="O3631" s="1">
        <v>2</v>
      </c>
      <c r="P3631" s="1">
        <v>719</v>
      </c>
      <c r="Q3631" s="1">
        <v>1536404</v>
      </c>
      <c r="R3631" s="1">
        <v>44666.974491565117</v>
      </c>
      <c r="S3631" s="1">
        <v>59.883743286132813</v>
      </c>
      <c r="T3631" s="1">
        <v>-382.6840532721198</v>
      </c>
      <c r="U3631" s="1">
        <v>84.246098109640613</v>
      </c>
      <c r="V3631" s="1">
        <v>266.28665161132813</v>
      </c>
      <c r="W3631" s="1">
        <v>80.295280456542969</v>
      </c>
      <c r="X3631" s="1">
        <v>0.17976431439677176</v>
      </c>
      <c r="Y3631" s="1">
        <v>1.4720737514351694</v>
      </c>
      <c r="Z3631" s="1">
        <v>4.8995576684257527</v>
      </c>
      <c r="AA3631" s="1">
        <v>28.825230863757191</v>
      </c>
      <c r="AB3631" s="1">
        <v>58.665038622653945</v>
      </c>
      <c r="AC3631" s="1">
        <v>6.1380990937279511</v>
      </c>
      <c r="AD3631" s="1">
        <v>0</v>
      </c>
      <c r="AE3631" s="1">
        <v>1.4720737514351694</v>
      </c>
      <c r="AF3631" s="1">
        <v>4.8995576684257527</v>
      </c>
      <c r="AG3631" s="1">
        <v>-1.1356315971144739</v>
      </c>
      <c r="AH3631" s="1">
        <v>8.8735816077701681</v>
      </c>
      <c r="AI3631" s="1">
        <v>36.860708552144416</v>
      </c>
      <c r="AJ3631" s="1">
        <v>2.6628665924072266</v>
      </c>
      <c r="AK3631" s="1">
        <v>0</v>
      </c>
      <c r="AL3631" s="1">
        <v>0</v>
      </c>
      <c r="AM3631" s="1">
        <v>67.847912681340674</v>
      </c>
    </row>
    <row r="3632" spans="5:39" x14ac:dyDescent="0.2">
      <c r="E3632" s="1" t="str">
        <f t="shared" si="56"/>
        <v>---3-1-1-2</v>
      </c>
      <c r="F3632" s="1" t="s">
        <v>87</v>
      </c>
      <c r="G3632" s="1" t="s">
        <v>87</v>
      </c>
      <c r="H3632" s="1" t="s">
        <v>87</v>
      </c>
      <c r="I3632" s="1">
        <v>3</v>
      </c>
      <c r="J3632" s="1" t="s">
        <v>87</v>
      </c>
      <c r="K3632" s="1">
        <v>1</v>
      </c>
      <c r="L3632" s="1" t="s">
        <v>87</v>
      </c>
      <c r="M3632" s="1">
        <v>1</v>
      </c>
      <c r="N3632" s="1" t="s">
        <v>87</v>
      </c>
      <c r="O3632" s="1">
        <v>2</v>
      </c>
      <c r="P3632" s="1">
        <v>507</v>
      </c>
      <c r="Q3632" s="1">
        <v>1302954</v>
      </c>
      <c r="R3632" s="1">
        <v>84007.783865585909</v>
      </c>
      <c r="S3632" s="1">
        <v>91.215003967285156</v>
      </c>
      <c r="T3632" s="1">
        <v>-467.49427300284572</v>
      </c>
      <c r="U3632" s="1">
        <v>82.967987152455436</v>
      </c>
      <c r="V3632" s="1">
        <v>240.37548828125</v>
      </c>
      <c r="W3632" s="1">
        <v>-367.77633666992188</v>
      </c>
      <c r="X3632" s="1">
        <v>-0.43778840453447881</v>
      </c>
      <c r="Y3632" s="1">
        <v>1.7092698591047728</v>
      </c>
      <c r="Z3632" s="1">
        <v>9.5308046178145958</v>
      </c>
      <c r="AA3632" s="1">
        <v>67.705460054614363</v>
      </c>
      <c r="AB3632" s="1">
        <v>21.054465468466269</v>
      </c>
      <c r="AC3632" s="1">
        <v>0</v>
      </c>
      <c r="AD3632" s="1">
        <v>0</v>
      </c>
      <c r="AE3632" s="1">
        <v>0</v>
      </c>
      <c r="AF3632" s="1">
        <v>0</v>
      </c>
      <c r="AG3632" s="1">
        <v>0</v>
      </c>
      <c r="AH3632" s="1">
        <v>14.711619307223506</v>
      </c>
      <c r="AI3632" s="1">
        <v>0</v>
      </c>
      <c r="AJ3632" s="1">
        <v>2.4037549495697021</v>
      </c>
      <c r="AK3632" s="1">
        <v>0</v>
      </c>
      <c r="AL3632" s="1">
        <v>0</v>
      </c>
      <c r="AM3632" s="1">
        <v>-238.3371524845802</v>
      </c>
    </row>
    <row r="3633" spans="5:39" x14ac:dyDescent="0.2">
      <c r="E3633" s="1" t="str">
        <f t="shared" si="56"/>
        <v>--0----001</v>
      </c>
      <c r="F3633" s="1" t="s">
        <v>87</v>
      </c>
      <c r="G3633" s="1" t="s">
        <v>87</v>
      </c>
      <c r="H3633" s="1">
        <v>0</v>
      </c>
      <c r="I3633" s="1" t="s">
        <v>87</v>
      </c>
      <c r="J3633" s="1" t="s">
        <v>87</v>
      </c>
      <c r="K3633" s="1" t="s">
        <v>87</v>
      </c>
      <c r="L3633" s="1" t="s">
        <v>87</v>
      </c>
      <c r="M3633" s="1">
        <v>0</v>
      </c>
      <c r="N3633" s="1">
        <v>0</v>
      </c>
      <c r="O3633" s="1">
        <v>1</v>
      </c>
      <c r="P3633" s="1">
        <v>331</v>
      </c>
      <c r="Q3633" s="1">
        <v>1018488</v>
      </c>
      <c r="R3633" s="1">
        <v>20004.95989130134</v>
      </c>
      <c r="S3633" s="1">
        <v>27.855686187744141</v>
      </c>
      <c r="T3633" s="1">
        <v>-209.71012790515354</v>
      </c>
      <c r="U3633" s="1">
        <v>56.986455103984085</v>
      </c>
      <c r="V3633" s="1">
        <v>149.59469604492188</v>
      </c>
      <c r="W3633" s="1">
        <v>7.827730655670166</v>
      </c>
      <c r="X3633" s="1">
        <v>3.9128949511535185E-2</v>
      </c>
      <c r="Y3633" s="1">
        <v>0</v>
      </c>
      <c r="Z3633" s="1">
        <v>9.0724682077746621</v>
      </c>
      <c r="AA3633" s="1">
        <v>38.495593467964277</v>
      </c>
      <c r="AB3633" s="1">
        <v>40.493751521863778</v>
      </c>
      <c r="AC3633" s="1">
        <v>11.938186802397279</v>
      </c>
      <c r="AD3633" s="1">
        <v>0</v>
      </c>
      <c r="AE3633" s="1">
        <v>0</v>
      </c>
      <c r="AF3633" s="1">
        <v>8.9873420207209129</v>
      </c>
      <c r="AG3633" s="1">
        <v>-3.3340982240450998</v>
      </c>
      <c r="AH3633" s="1">
        <v>3.16576666000892</v>
      </c>
      <c r="AI3633" s="1">
        <v>4.5999997546958573</v>
      </c>
      <c r="AJ3633" s="1">
        <v>1.4959468841552734</v>
      </c>
      <c r="AK3633" s="1">
        <v>0</v>
      </c>
      <c r="AL3633" s="1">
        <v>0</v>
      </c>
      <c r="AM3633" s="1">
        <v>6.5250430646724222</v>
      </c>
    </row>
    <row r="3634" spans="5:39" x14ac:dyDescent="0.2">
      <c r="E3634" s="1" t="str">
        <f t="shared" si="56"/>
        <v>--1----001</v>
      </c>
      <c r="F3634" s="1" t="s">
        <v>87</v>
      </c>
      <c r="G3634" s="1" t="s">
        <v>87</v>
      </c>
      <c r="H3634" s="1">
        <v>1</v>
      </c>
      <c r="I3634" s="1" t="s">
        <v>87</v>
      </c>
      <c r="J3634" s="1" t="s">
        <v>87</v>
      </c>
      <c r="K3634" s="1" t="s">
        <v>87</v>
      </c>
      <c r="L3634" s="1" t="s">
        <v>87</v>
      </c>
      <c r="M3634" s="1">
        <v>0</v>
      </c>
      <c r="N3634" s="1">
        <v>0</v>
      </c>
      <c r="O3634" s="1">
        <v>1</v>
      </c>
      <c r="P3634" s="1">
        <v>716</v>
      </c>
      <c r="Q3634" s="1">
        <v>1414844</v>
      </c>
      <c r="R3634" s="1">
        <v>40883.276961654359</v>
      </c>
      <c r="S3634" s="1">
        <v>54.723678588867188</v>
      </c>
      <c r="T3634" s="1">
        <v>-343.18377744527209</v>
      </c>
      <c r="U3634" s="1">
        <v>72.323262493991592</v>
      </c>
      <c r="V3634" s="1">
        <v>221.52427673339844</v>
      </c>
      <c r="W3634" s="1">
        <v>-27.22596549987793</v>
      </c>
      <c r="X3634" s="1">
        <v>-6.6594381672031744E-2</v>
      </c>
      <c r="Y3634" s="1">
        <v>0.41036326266358691</v>
      </c>
      <c r="Z3634" s="1">
        <v>5.9226317530413253</v>
      </c>
      <c r="AA3634" s="1">
        <v>42.941412622168947</v>
      </c>
      <c r="AB3634" s="1">
        <v>47.167390892564839</v>
      </c>
      <c r="AC3634" s="1">
        <v>3.5582014695613084</v>
      </c>
      <c r="AD3634" s="1">
        <v>0</v>
      </c>
      <c r="AE3634" s="1">
        <v>0.27692098916912394</v>
      </c>
      <c r="AF3634" s="1">
        <v>4.2226563493925831</v>
      </c>
      <c r="AG3634" s="1">
        <v>-10.791110735339437</v>
      </c>
      <c r="AH3634" s="1">
        <v>7.5398691039112604</v>
      </c>
      <c r="AI3634" s="1">
        <v>7.5269471854612462</v>
      </c>
      <c r="AJ3634" s="1">
        <v>2.215242862701416</v>
      </c>
      <c r="AK3634" s="1">
        <v>0</v>
      </c>
      <c r="AL3634" s="1">
        <v>0</v>
      </c>
      <c r="AM3634" s="1">
        <v>17.834562726398872</v>
      </c>
    </row>
    <row r="3635" spans="5:39" x14ac:dyDescent="0.2">
      <c r="E3635" s="1" t="str">
        <f t="shared" si="56"/>
        <v>--0----011</v>
      </c>
      <c r="F3635" s="1" t="s">
        <v>87</v>
      </c>
      <c r="G3635" s="1" t="s">
        <v>87</v>
      </c>
      <c r="H3635" s="1">
        <v>0</v>
      </c>
      <c r="I3635" s="1" t="s">
        <v>87</v>
      </c>
      <c r="J3635" s="1" t="s">
        <v>87</v>
      </c>
      <c r="K3635" s="1" t="s">
        <v>87</v>
      </c>
      <c r="L3635" s="1" t="s">
        <v>87</v>
      </c>
      <c r="M3635" s="1">
        <v>0</v>
      </c>
      <c r="N3635" s="1">
        <v>1</v>
      </c>
      <c r="O3635" s="1">
        <v>1</v>
      </c>
      <c r="P3635" s="1">
        <v>181</v>
      </c>
      <c r="Q3635" s="1">
        <v>594019</v>
      </c>
      <c r="R3635" s="1">
        <v>19546.946155089779</v>
      </c>
      <c r="S3635" s="1">
        <v>27.579429626464844</v>
      </c>
      <c r="T3635" s="1">
        <v>-335.478649463095</v>
      </c>
      <c r="U3635" s="1">
        <v>62.735384197398247</v>
      </c>
      <c r="V3635" s="1">
        <v>152.40118408203125</v>
      </c>
      <c r="W3635" s="1">
        <v>-90.275856018066406</v>
      </c>
      <c r="X3635" s="1">
        <v>-0.46184122727815313</v>
      </c>
      <c r="Y3635" s="1">
        <v>0</v>
      </c>
      <c r="Z3635" s="1">
        <v>30.727973347653865</v>
      </c>
      <c r="AA3635" s="1">
        <v>47.186201114779159</v>
      </c>
      <c r="AB3635" s="1">
        <v>21.983640253931274</v>
      </c>
      <c r="AC3635" s="1">
        <v>0.10218528363570861</v>
      </c>
      <c r="AD3635" s="1">
        <v>0</v>
      </c>
      <c r="AE3635" s="1">
        <v>0</v>
      </c>
      <c r="AF3635" s="1">
        <v>30.242466991796558</v>
      </c>
      <c r="AG3635" s="1">
        <v>2.7317488373225274</v>
      </c>
      <c r="AH3635" s="1">
        <v>3.611797223688654</v>
      </c>
      <c r="AI3635" s="1">
        <v>20.477948592285781</v>
      </c>
      <c r="AJ3635" s="1">
        <v>1.5240118503570557</v>
      </c>
      <c r="AK3635" s="1">
        <v>0</v>
      </c>
      <c r="AL3635" s="1">
        <v>0</v>
      </c>
      <c r="AM3635" s="1">
        <v>3.2447293764976304</v>
      </c>
    </row>
    <row r="3636" spans="5:39" x14ac:dyDescent="0.2">
      <c r="E3636" s="1" t="str">
        <f t="shared" si="56"/>
        <v>--1----011</v>
      </c>
      <c r="F3636" s="1" t="s">
        <v>87</v>
      </c>
      <c r="G3636" s="1" t="s">
        <v>87</v>
      </c>
      <c r="H3636" s="1">
        <v>1</v>
      </c>
      <c r="I3636" s="1" t="s">
        <v>87</v>
      </c>
      <c r="J3636" s="1" t="s">
        <v>87</v>
      </c>
      <c r="K3636" s="1" t="s">
        <v>87</v>
      </c>
      <c r="L3636" s="1" t="s">
        <v>87</v>
      </c>
      <c r="M3636" s="1">
        <v>0</v>
      </c>
      <c r="N3636" s="1">
        <v>1</v>
      </c>
      <c r="O3636" s="1">
        <v>1</v>
      </c>
      <c r="P3636" s="1">
        <v>343</v>
      </c>
      <c r="Q3636" s="1">
        <v>765301</v>
      </c>
      <c r="R3636" s="1">
        <v>43822.215011872489</v>
      </c>
      <c r="S3636" s="1">
        <v>58.401336669921875</v>
      </c>
      <c r="T3636" s="1">
        <v>-471.52704094458642</v>
      </c>
      <c r="U3636" s="1">
        <v>80.097331795341034</v>
      </c>
      <c r="V3636" s="1">
        <v>224.41183471679688</v>
      </c>
      <c r="W3636" s="1">
        <v>-130.92587280273438</v>
      </c>
      <c r="X3636" s="1">
        <v>-0.29876598608094873</v>
      </c>
      <c r="Y3636" s="1">
        <v>0.96824648079644493</v>
      </c>
      <c r="Z3636" s="1">
        <v>14.251255388402734</v>
      </c>
      <c r="AA3636" s="1">
        <v>55.295498111200693</v>
      </c>
      <c r="AB3636" s="1">
        <v>27.489967999519145</v>
      </c>
      <c r="AC3636" s="1">
        <v>1.9950320200809877</v>
      </c>
      <c r="AD3636" s="1">
        <v>0</v>
      </c>
      <c r="AE3636" s="1">
        <v>0.6215854938122386</v>
      </c>
      <c r="AF3636" s="1">
        <v>11.18474952992352</v>
      </c>
      <c r="AG3636" s="1">
        <v>1.200189725777264</v>
      </c>
      <c r="AH3636" s="1">
        <v>7.9674359690949714</v>
      </c>
      <c r="AI3636" s="1">
        <v>14.830411552351352</v>
      </c>
      <c r="AJ3636" s="1">
        <v>2.2441182136535645</v>
      </c>
      <c r="AK3636" s="1">
        <v>0</v>
      </c>
      <c r="AL3636" s="1">
        <v>0</v>
      </c>
      <c r="AM3636" s="1">
        <v>12.093964699645785</v>
      </c>
    </row>
    <row r="3637" spans="5:39" x14ac:dyDescent="0.2">
      <c r="E3637" s="1" t="str">
        <f t="shared" si="56"/>
        <v>--0----002</v>
      </c>
      <c r="F3637" s="1" t="s">
        <v>87</v>
      </c>
      <c r="G3637" s="1" t="s">
        <v>87</v>
      </c>
      <c r="H3637" s="1">
        <v>0</v>
      </c>
      <c r="I3637" s="1" t="s">
        <v>87</v>
      </c>
      <c r="J3637" s="1" t="s">
        <v>87</v>
      </c>
      <c r="K3637" s="1" t="s">
        <v>87</v>
      </c>
      <c r="L3637" s="1" t="s">
        <v>87</v>
      </c>
      <c r="M3637" s="1">
        <v>0</v>
      </c>
      <c r="N3637" s="1">
        <v>0</v>
      </c>
      <c r="O3637" s="1">
        <v>2</v>
      </c>
      <c r="P3637" s="1">
        <v>835</v>
      </c>
      <c r="Q3637" s="1">
        <v>2479322</v>
      </c>
      <c r="R3637" s="1">
        <v>20084.537846712727</v>
      </c>
      <c r="S3637" s="1">
        <v>26.135744094848633</v>
      </c>
      <c r="T3637" s="1">
        <v>-153.19990873339475</v>
      </c>
      <c r="U3637" s="1">
        <v>72.799306204949787</v>
      </c>
      <c r="V3637" s="1">
        <v>157.48088073730469</v>
      </c>
      <c r="W3637" s="1">
        <v>60.158336639404297</v>
      </c>
      <c r="X3637" s="1">
        <v>0.2995256206467829</v>
      </c>
      <c r="Y3637" s="1">
        <v>5.8443397025477128E-2</v>
      </c>
      <c r="Z3637" s="1">
        <v>2.2419435636032756</v>
      </c>
      <c r="AA3637" s="1">
        <v>25.475230728400749</v>
      </c>
      <c r="AB3637" s="1">
        <v>54.725888771204389</v>
      </c>
      <c r="AC3637" s="1">
        <v>16.412269160681831</v>
      </c>
      <c r="AD3637" s="1">
        <v>1.0862243790842818</v>
      </c>
      <c r="AE3637" s="1">
        <v>5.8443397025477128E-2</v>
      </c>
      <c r="AF3637" s="1">
        <v>2.2419435636032756</v>
      </c>
      <c r="AG3637" s="1">
        <v>-21.363750032430104</v>
      </c>
      <c r="AH3637" s="1">
        <v>2.7289027503247261</v>
      </c>
      <c r="AI3637" s="1">
        <v>2.5275193704801389</v>
      </c>
      <c r="AJ3637" s="1">
        <v>1.5748087167739868</v>
      </c>
      <c r="AK3637" s="1">
        <v>0</v>
      </c>
      <c r="AL3637" s="1">
        <v>0</v>
      </c>
      <c r="AM3637" s="1">
        <v>-0.81460847436407302</v>
      </c>
    </row>
    <row r="3638" spans="5:39" x14ac:dyDescent="0.2">
      <c r="E3638" s="1" t="str">
        <f t="shared" si="56"/>
        <v>--1----002</v>
      </c>
      <c r="F3638" s="1" t="s">
        <v>87</v>
      </c>
      <c r="G3638" s="1" t="s">
        <v>87</v>
      </c>
      <c r="H3638" s="1">
        <v>1</v>
      </c>
      <c r="I3638" s="1" t="s">
        <v>87</v>
      </c>
      <c r="J3638" s="1" t="s">
        <v>87</v>
      </c>
      <c r="K3638" s="1" t="s">
        <v>87</v>
      </c>
      <c r="L3638" s="1" t="s">
        <v>87</v>
      </c>
      <c r="M3638" s="1">
        <v>0</v>
      </c>
      <c r="N3638" s="1">
        <v>0</v>
      </c>
      <c r="O3638" s="1">
        <v>2</v>
      </c>
      <c r="P3638" s="1">
        <v>1967</v>
      </c>
      <c r="Q3638" s="1">
        <v>4185128</v>
      </c>
      <c r="R3638" s="1">
        <v>42012.059221946321</v>
      </c>
      <c r="S3638" s="1">
        <v>54.633377075195313</v>
      </c>
      <c r="T3638" s="1">
        <v>-302.62732949773704</v>
      </c>
      <c r="U3638" s="1">
        <v>82.83041952007386</v>
      </c>
      <c r="V3638" s="1">
        <v>230.306884765625</v>
      </c>
      <c r="W3638" s="1">
        <v>36.861549377441406</v>
      </c>
      <c r="X3638" s="1">
        <v>8.7740401351680514E-2</v>
      </c>
      <c r="Y3638" s="1">
        <v>0.32211679069314009</v>
      </c>
      <c r="Z3638" s="1">
        <v>3.2961237983641123</v>
      </c>
      <c r="AA3638" s="1">
        <v>34.294411066997235</v>
      </c>
      <c r="AB3638" s="1">
        <v>52.349963967649259</v>
      </c>
      <c r="AC3638" s="1">
        <v>9.3324266306789188</v>
      </c>
      <c r="AD3638" s="1">
        <v>0.40495774561733833</v>
      </c>
      <c r="AE3638" s="1">
        <v>0.16004289474539368</v>
      </c>
      <c r="AF3638" s="1">
        <v>2.7721971705524897</v>
      </c>
      <c r="AG3638" s="1">
        <v>-11.246066893717195</v>
      </c>
      <c r="AH3638" s="1">
        <v>8.2643266201428549</v>
      </c>
      <c r="AI3638" s="1">
        <v>5.766775065051065</v>
      </c>
      <c r="AJ3638" s="1">
        <v>2.3030688762664795</v>
      </c>
      <c r="AK3638" s="1">
        <v>0</v>
      </c>
      <c r="AL3638" s="1">
        <v>0</v>
      </c>
      <c r="AM3638" s="1">
        <v>23.566539225111079</v>
      </c>
    </row>
    <row r="3639" spans="5:39" x14ac:dyDescent="0.2">
      <c r="E3639" s="1" t="str">
        <f t="shared" si="56"/>
        <v>--0----012</v>
      </c>
      <c r="F3639" s="1" t="s">
        <v>87</v>
      </c>
      <c r="G3639" s="1" t="s">
        <v>87</v>
      </c>
      <c r="H3639" s="1">
        <v>0</v>
      </c>
      <c r="I3639" s="1" t="s">
        <v>87</v>
      </c>
      <c r="J3639" s="1" t="s">
        <v>87</v>
      </c>
      <c r="K3639" s="1" t="s">
        <v>87</v>
      </c>
      <c r="L3639" s="1" t="s">
        <v>87</v>
      </c>
      <c r="M3639" s="1">
        <v>0</v>
      </c>
      <c r="N3639" s="1">
        <v>1</v>
      </c>
      <c r="O3639" s="1">
        <v>2</v>
      </c>
      <c r="P3639" s="1">
        <v>253</v>
      </c>
      <c r="Q3639" s="1">
        <v>812322</v>
      </c>
      <c r="R3639" s="1">
        <v>21266.606294415993</v>
      </c>
      <c r="S3639" s="1">
        <v>31.769647598266602</v>
      </c>
      <c r="T3639" s="1">
        <v>-276.42178120191397</v>
      </c>
      <c r="U3639" s="1">
        <v>62.443747843094791</v>
      </c>
      <c r="V3639" s="1">
        <v>146.50175476074219</v>
      </c>
      <c r="W3639" s="1">
        <v>-51.3973388671875</v>
      </c>
      <c r="X3639" s="1">
        <v>-0.24168096289384441</v>
      </c>
      <c r="Y3639" s="1">
        <v>0.59496111148042286</v>
      </c>
      <c r="Z3639" s="1">
        <v>11.552684772787146</v>
      </c>
      <c r="AA3639" s="1">
        <v>52.092027545726936</v>
      </c>
      <c r="AB3639" s="1">
        <v>35.021949423996887</v>
      </c>
      <c r="AC3639" s="1">
        <v>0.73837714600860249</v>
      </c>
      <c r="AD3639" s="1">
        <v>0</v>
      </c>
      <c r="AE3639" s="1">
        <v>0.59496111148042286</v>
      </c>
      <c r="AF3639" s="1">
        <v>11.552684772787146</v>
      </c>
      <c r="AG3639" s="1">
        <v>-0.69507458314707726</v>
      </c>
      <c r="AH3639" s="1">
        <v>2.9957693788138102</v>
      </c>
      <c r="AI3639" s="1">
        <v>9.9559645437445408</v>
      </c>
      <c r="AJ3639" s="1">
        <v>1.465017557144165</v>
      </c>
      <c r="AK3639" s="1">
        <v>0</v>
      </c>
      <c r="AL3639" s="1">
        <v>0</v>
      </c>
      <c r="AM3639" s="1">
        <v>3.8222795996353236</v>
      </c>
    </row>
    <row r="3640" spans="5:39" x14ac:dyDescent="0.2">
      <c r="E3640" s="1" t="str">
        <f t="shared" si="56"/>
        <v>--1----012</v>
      </c>
      <c r="F3640" s="1" t="s">
        <v>87</v>
      </c>
      <c r="G3640" s="1" t="s">
        <v>87</v>
      </c>
      <c r="H3640" s="1">
        <v>1</v>
      </c>
      <c r="I3640" s="1" t="s">
        <v>87</v>
      </c>
      <c r="J3640" s="1" t="s">
        <v>87</v>
      </c>
      <c r="K3640" s="1" t="s">
        <v>87</v>
      </c>
      <c r="L3640" s="1" t="s">
        <v>87</v>
      </c>
      <c r="M3640" s="1">
        <v>0</v>
      </c>
      <c r="N3640" s="1">
        <v>1</v>
      </c>
      <c r="O3640" s="1">
        <v>2</v>
      </c>
      <c r="P3640" s="1">
        <v>698</v>
      </c>
      <c r="Q3640" s="1">
        <v>1536779</v>
      </c>
      <c r="R3640" s="1">
        <v>44450.768162218963</v>
      </c>
      <c r="S3640" s="1">
        <v>58.782928466796875</v>
      </c>
      <c r="T3640" s="1">
        <v>-420.6111858281098</v>
      </c>
      <c r="U3640" s="1">
        <v>73.996697242392585</v>
      </c>
      <c r="V3640" s="1">
        <v>229.88978576660156</v>
      </c>
      <c r="W3640" s="1">
        <v>-87.344558715820313</v>
      </c>
      <c r="X3640" s="1">
        <v>-0.1964972987577277</v>
      </c>
      <c r="Y3640" s="1">
        <v>1.6305532545668571</v>
      </c>
      <c r="Z3640" s="1">
        <v>7.2168477054931124</v>
      </c>
      <c r="AA3640" s="1">
        <v>50.71646606310992</v>
      </c>
      <c r="AB3640" s="1">
        <v>39.798956128369788</v>
      </c>
      <c r="AC3640" s="1">
        <v>0.51939803966608078</v>
      </c>
      <c r="AD3640" s="1">
        <v>0.11777880879423781</v>
      </c>
      <c r="AE3640" s="1">
        <v>0.83883238904227608</v>
      </c>
      <c r="AF3640" s="1">
        <v>4.7778502959761946</v>
      </c>
      <c r="AG3640" s="1">
        <v>-2.8527281761761714</v>
      </c>
      <c r="AH3640" s="1">
        <v>8.6806316983826015</v>
      </c>
      <c r="AI3640" s="1">
        <v>21.166614931769722</v>
      </c>
      <c r="AJ3640" s="1">
        <v>2.2988979816436768</v>
      </c>
      <c r="AK3640" s="1">
        <v>0</v>
      </c>
      <c r="AL3640" s="1">
        <v>0</v>
      </c>
      <c r="AM3640" s="1">
        <v>2.385619899800361</v>
      </c>
    </row>
    <row r="3641" spans="5:39" x14ac:dyDescent="0.2">
      <c r="E3641" s="1" t="str">
        <f t="shared" si="56"/>
        <v>--0----101</v>
      </c>
      <c r="F3641" s="1" t="s">
        <v>87</v>
      </c>
      <c r="G3641" s="1" t="s">
        <v>87</v>
      </c>
      <c r="H3641" s="1">
        <v>0</v>
      </c>
      <c r="I3641" s="1" t="s">
        <v>87</v>
      </c>
      <c r="J3641" s="1" t="s">
        <v>87</v>
      </c>
      <c r="K3641" s="1" t="s">
        <v>87</v>
      </c>
      <c r="L3641" s="1" t="s">
        <v>87</v>
      </c>
      <c r="M3641" s="1">
        <v>1</v>
      </c>
      <c r="N3641" s="1">
        <v>0</v>
      </c>
      <c r="O3641" s="1">
        <v>1</v>
      </c>
      <c r="P3641" s="1">
        <v>708</v>
      </c>
      <c r="Q3641" s="1">
        <v>2522282</v>
      </c>
      <c r="R3641" s="1">
        <v>21402.00567707263</v>
      </c>
      <c r="S3641" s="1">
        <v>28.808515548706055</v>
      </c>
      <c r="T3641" s="1">
        <v>-207.93084560855738</v>
      </c>
      <c r="U3641" s="1">
        <v>58.846092297718691</v>
      </c>
      <c r="V3641" s="1">
        <v>155.67137145996094</v>
      </c>
      <c r="W3641" s="1">
        <v>2.6364452838897705</v>
      </c>
      <c r="X3641" s="1">
        <v>1.2318683228432749E-2</v>
      </c>
      <c r="Y3641" s="1">
        <v>1.020742327780954</v>
      </c>
      <c r="Z3641" s="1">
        <v>5.2888217891575957</v>
      </c>
      <c r="AA3641" s="1">
        <v>38.364584134525799</v>
      </c>
      <c r="AB3641" s="1">
        <v>47.643562456537374</v>
      </c>
      <c r="AC3641" s="1">
        <v>7.6413739621501486</v>
      </c>
      <c r="AD3641" s="1">
        <v>4.0915329848129595E-2</v>
      </c>
      <c r="AE3641" s="1">
        <v>1.020742327780954</v>
      </c>
      <c r="AF3641" s="1">
        <v>5.2398581919071701</v>
      </c>
      <c r="AG3641" s="1">
        <v>-11.098531342257083</v>
      </c>
      <c r="AH3641" s="1">
        <v>2.6496872917339194</v>
      </c>
      <c r="AI3641" s="1">
        <v>7.4057667638951425</v>
      </c>
      <c r="AJ3641" s="1">
        <v>1.5567137002944946</v>
      </c>
      <c r="AK3641" s="1">
        <v>0</v>
      </c>
      <c r="AL3641" s="1">
        <v>0</v>
      </c>
      <c r="AM3641" s="1">
        <v>-2.907096316196133</v>
      </c>
    </row>
    <row r="3642" spans="5:39" x14ac:dyDescent="0.2">
      <c r="E3642" s="1" t="str">
        <f t="shared" si="56"/>
        <v>--1----101</v>
      </c>
      <c r="F3642" s="1" t="s">
        <v>87</v>
      </c>
      <c r="G3642" s="1" t="s">
        <v>87</v>
      </c>
      <c r="H3642" s="1">
        <v>1</v>
      </c>
      <c r="I3642" s="1" t="s">
        <v>87</v>
      </c>
      <c r="J3642" s="1" t="s">
        <v>87</v>
      </c>
      <c r="K3642" s="1" t="s">
        <v>87</v>
      </c>
      <c r="L3642" s="1" t="s">
        <v>87</v>
      </c>
      <c r="M3642" s="1">
        <v>1</v>
      </c>
      <c r="N3642" s="1">
        <v>0</v>
      </c>
      <c r="O3642" s="1">
        <v>1</v>
      </c>
      <c r="P3642" s="1">
        <v>1541</v>
      </c>
      <c r="Q3642" s="1">
        <v>3416357</v>
      </c>
      <c r="R3642" s="1">
        <v>46266.622318535665</v>
      </c>
      <c r="S3642" s="1">
        <v>58.151470184326172</v>
      </c>
      <c r="T3642" s="1">
        <v>-338.14680075905721</v>
      </c>
      <c r="U3642" s="1">
        <v>72.527155440545201</v>
      </c>
      <c r="V3642" s="1">
        <v>234.16487121582031</v>
      </c>
      <c r="W3642" s="1">
        <v>-19.592981338500977</v>
      </c>
      <c r="X3642" s="1">
        <v>-4.2347982966224648E-2</v>
      </c>
      <c r="Y3642" s="1">
        <v>0.52251565044285475</v>
      </c>
      <c r="Z3642" s="1">
        <v>3.9081395767479807</v>
      </c>
      <c r="AA3642" s="1">
        <v>42.432245810376372</v>
      </c>
      <c r="AB3642" s="1">
        <v>46.78837720999298</v>
      </c>
      <c r="AC3642" s="1">
        <v>6.3049909596684426</v>
      </c>
      <c r="AD3642" s="1">
        <v>4.3730792771364352E-2</v>
      </c>
      <c r="AE3642" s="1">
        <v>0.31252588649254159</v>
      </c>
      <c r="AF3642" s="1">
        <v>1.8316586937489263</v>
      </c>
      <c r="AG3642" s="1">
        <v>-8.1010917026625826</v>
      </c>
      <c r="AH3642" s="1">
        <v>6.3919492489969061</v>
      </c>
      <c r="AI3642" s="1">
        <v>4.5975431292362945</v>
      </c>
      <c r="AJ3642" s="1">
        <v>2.3416488170623779</v>
      </c>
      <c r="AK3642" s="1">
        <v>0</v>
      </c>
      <c r="AL3642" s="1">
        <v>0</v>
      </c>
      <c r="AM3642" s="1">
        <v>8.9733913195966153</v>
      </c>
    </row>
    <row r="3643" spans="5:39" x14ac:dyDescent="0.2">
      <c r="E3643" s="1" t="str">
        <f t="shared" si="56"/>
        <v>--0----111</v>
      </c>
      <c r="F3643" s="1" t="s">
        <v>87</v>
      </c>
      <c r="G3643" s="1" t="s">
        <v>87</v>
      </c>
      <c r="H3643" s="1">
        <v>0</v>
      </c>
      <c r="I3643" s="1" t="s">
        <v>87</v>
      </c>
      <c r="J3643" s="1" t="s">
        <v>87</v>
      </c>
      <c r="K3643" s="1" t="s">
        <v>87</v>
      </c>
      <c r="L3643" s="1" t="s">
        <v>87</v>
      </c>
      <c r="M3643" s="1">
        <v>1</v>
      </c>
      <c r="N3643" s="1">
        <v>1</v>
      </c>
      <c r="O3643" s="1">
        <v>1</v>
      </c>
      <c r="P3643" s="1">
        <v>258</v>
      </c>
      <c r="Q3643" s="1">
        <v>967309</v>
      </c>
      <c r="R3643" s="1">
        <v>21600.870266003581</v>
      </c>
      <c r="S3643" s="1">
        <v>31.471452713012695</v>
      </c>
      <c r="T3643" s="1">
        <v>-316.55025730009288</v>
      </c>
      <c r="U3643" s="1">
        <v>58.295177714609991</v>
      </c>
      <c r="V3643" s="1">
        <v>149.67843627929688</v>
      </c>
      <c r="W3643" s="1">
        <v>-79.575103759765625</v>
      </c>
      <c r="X3643" s="1">
        <v>-0.36838841574362163</v>
      </c>
      <c r="Y3643" s="1">
        <v>0.22081878696466176</v>
      </c>
      <c r="Z3643" s="1">
        <v>22.055930421406188</v>
      </c>
      <c r="AA3643" s="1">
        <v>47.887386553831298</v>
      </c>
      <c r="AB3643" s="1">
        <v>29.054728116868549</v>
      </c>
      <c r="AC3643" s="1">
        <v>0.78113612092929974</v>
      </c>
      <c r="AD3643" s="1">
        <v>0</v>
      </c>
      <c r="AE3643" s="1">
        <v>0.22081878696466176</v>
      </c>
      <c r="AF3643" s="1">
        <v>21.043534175739087</v>
      </c>
      <c r="AG3643" s="1">
        <v>5.1881070891216154</v>
      </c>
      <c r="AH3643" s="1">
        <v>2.5607525936480804</v>
      </c>
      <c r="AI3643" s="1">
        <v>20.026715886883917</v>
      </c>
      <c r="AJ3643" s="1">
        <v>1.4967843294143677</v>
      </c>
      <c r="AK3643" s="1">
        <v>0</v>
      </c>
      <c r="AL3643" s="1">
        <v>0</v>
      </c>
      <c r="AM3643" s="1">
        <v>1.225963305720682</v>
      </c>
    </row>
    <row r="3644" spans="5:39" x14ac:dyDescent="0.2">
      <c r="E3644" s="1" t="str">
        <f t="shared" si="56"/>
        <v>--1----111</v>
      </c>
      <c r="F3644" s="1" t="s">
        <v>87</v>
      </c>
      <c r="G3644" s="1" t="s">
        <v>87</v>
      </c>
      <c r="H3644" s="1">
        <v>1</v>
      </c>
      <c r="I3644" s="1" t="s">
        <v>87</v>
      </c>
      <c r="J3644" s="1" t="s">
        <v>87</v>
      </c>
      <c r="K3644" s="1" t="s">
        <v>87</v>
      </c>
      <c r="L3644" s="1" t="s">
        <v>87</v>
      </c>
      <c r="M3644" s="1">
        <v>1</v>
      </c>
      <c r="N3644" s="1">
        <v>1</v>
      </c>
      <c r="O3644" s="1">
        <v>1</v>
      </c>
      <c r="P3644" s="1">
        <v>569</v>
      </c>
      <c r="Q3644" s="1">
        <v>1286942</v>
      </c>
      <c r="R3644" s="1">
        <v>44353.05737251541</v>
      </c>
      <c r="S3644" s="1">
        <v>60.196109771728516</v>
      </c>
      <c r="T3644" s="1">
        <v>-444.63534224449381</v>
      </c>
      <c r="U3644" s="1">
        <v>72.756337041413488</v>
      </c>
      <c r="V3644" s="1">
        <v>212.41470336914063</v>
      </c>
      <c r="W3644" s="1">
        <v>-155.48377990722656</v>
      </c>
      <c r="X3644" s="1">
        <v>-0.35055932807819551</v>
      </c>
      <c r="Y3644" s="1">
        <v>0.77517090902309504</v>
      </c>
      <c r="Z3644" s="1">
        <v>11.351560520986959</v>
      </c>
      <c r="AA3644" s="1">
        <v>54.134995982724945</v>
      </c>
      <c r="AB3644" s="1">
        <v>31.561717622083979</v>
      </c>
      <c r="AC3644" s="1">
        <v>2.1765549651810261</v>
      </c>
      <c r="AD3644" s="1">
        <v>0</v>
      </c>
      <c r="AE3644" s="1">
        <v>0</v>
      </c>
      <c r="AF3644" s="1">
        <v>6.2580131816352242</v>
      </c>
      <c r="AG3644" s="1">
        <v>-0.22282446358899044</v>
      </c>
      <c r="AH3644" s="1">
        <v>7.3307231491763911</v>
      </c>
      <c r="AI3644" s="1">
        <v>10.648374955426458</v>
      </c>
      <c r="AJ3644" s="1">
        <v>2.1241469383239746</v>
      </c>
      <c r="AK3644" s="1">
        <v>0</v>
      </c>
      <c r="AL3644" s="1">
        <v>0</v>
      </c>
      <c r="AM3644" s="1">
        <v>-13.775743064866337</v>
      </c>
    </row>
    <row r="3645" spans="5:39" x14ac:dyDescent="0.2">
      <c r="E3645" s="1" t="str">
        <f t="shared" si="56"/>
        <v>--0----102</v>
      </c>
      <c r="F3645" s="1" t="s">
        <v>87</v>
      </c>
      <c r="G3645" s="1" t="s">
        <v>87</v>
      </c>
      <c r="H3645" s="1">
        <v>0</v>
      </c>
      <c r="I3645" s="1" t="s">
        <v>87</v>
      </c>
      <c r="J3645" s="1" t="s">
        <v>87</v>
      </c>
      <c r="K3645" s="1" t="s">
        <v>87</v>
      </c>
      <c r="L3645" s="1" t="s">
        <v>87</v>
      </c>
      <c r="M3645" s="1">
        <v>1</v>
      </c>
      <c r="N3645" s="1">
        <v>0</v>
      </c>
      <c r="O3645" s="1">
        <v>2</v>
      </c>
      <c r="P3645" s="1">
        <v>1716</v>
      </c>
      <c r="Q3645" s="1">
        <v>6125602</v>
      </c>
      <c r="R3645" s="1">
        <v>22088.224667556795</v>
      </c>
      <c r="S3645" s="1">
        <v>30.970203399658203</v>
      </c>
      <c r="T3645" s="1">
        <v>-146.26086819846054</v>
      </c>
      <c r="U3645" s="1">
        <v>73.111617272251308</v>
      </c>
      <c r="V3645" s="1">
        <v>153.2066650390625</v>
      </c>
      <c r="W3645" s="1">
        <v>63.729850769042969</v>
      </c>
      <c r="X3645" s="1">
        <v>0.28852409701649506</v>
      </c>
      <c r="Y3645" s="1">
        <v>4.3310028957153926E-2</v>
      </c>
      <c r="Z3645" s="1">
        <v>2.4864494950863603</v>
      </c>
      <c r="AA3645" s="1">
        <v>25.347337290277753</v>
      </c>
      <c r="AB3645" s="1">
        <v>53.994660443169508</v>
      </c>
      <c r="AC3645" s="1">
        <v>17.250059667604916</v>
      </c>
      <c r="AD3645" s="1">
        <v>0.87818307490431147</v>
      </c>
      <c r="AE3645" s="1">
        <v>4.3310028957153926E-2</v>
      </c>
      <c r="AF3645" s="1">
        <v>2.3943279370745927</v>
      </c>
      <c r="AG3645" s="1">
        <v>-19.084300927922257</v>
      </c>
      <c r="AH3645" s="1">
        <v>2.1308964517005768</v>
      </c>
      <c r="AI3645" s="1">
        <v>1.9679148930109949</v>
      </c>
      <c r="AJ3645" s="1">
        <v>1.5320667028427124</v>
      </c>
      <c r="AK3645" s="1">
        <v>0</v>
      </c>
      <c r="AL3645" s="1">
        <v>0</v>
      </c>
      <c r="AM3645" s="1">
        <v>-1.3420804632940668</v>
      </c>
    </row>
    <row r="3646" spans="5:39" x14ac:dyDescent="0.2">
      <c r="E3646" s="1" t="str">
        <f t="shared" si="56"/>
        <v>--1----102</v>
      </c>
      <c r="F3646" s="1" t="s">
        <v>87</v>
      </c>
      <c r="G3646" s="1" t="s">
        <v>87</v>
      </c>
      <c r="H3646" s="1">
        <v>1</v>
      </c>
      <c r="I3646" s="1" t="s">
        <v>87</v>
      </c>
      <c r="J3646" s="1" t="s">
        <v>87</v>
      </c>
      <c r="K3646" s="1" t="s">
        <v>87</v>
      </c>
      <c r="L3646" s="1" t="s">
        <v>87</v>
      </c>
      <c r="M3646" s="1">
        <v>1</v>
      </c>
      <c r="N3646" s="1">
        <v>0</v>
      </c>
      <c r="O3646" s="1">
        <v>2</v>
      </c>
      <c r="P3646" s="1">
        <v>4251</v>
      </c>
      <c r="Q3646" s="1">
        <v>9668576</v>
      </c>
      <c r="R3646" s="1">
        <v>49216.201960713464</v>
      </c>
      <c r="S3646" s="1">
        <v>61.189945220947266</v>
      </c>
      <c r="T3646" s="1">
        <v>-274.27320714743337</v>
      </c>
      <c r="U3646" s="1">
        <v>79.457023802576643</v>
      </c>
      <c r="V3646" s="1">
        <v>229.49284362792969</v>
      </c>
      <c r="W3646" s="1">
        <v>27.86810302734375</v>
      </c>
      <c r="X3646" s="1">
        <v>5.6623839136529255E-2</v>
      </c>
      <c r="Y3646" s="1">
        <v>0.46555976805684723</v>
      </c>
      <c r="Z3646" s="1">
        <v>3.1479402964821297</v>
      </c>
      <c r="AA3646" s="1">
        <v>32.93261593020523</v>
      </c>
      <c r="AB3646" s="1">
        <v>53.518284388518026</v>
      </c>
      <c r="AC3646" s="1">
        <v>9.7795269954955106</v>
      </c>
      <c r="AD3646" s="1">
        <v>0.15607262124225946</v>
      </c>
      <c r="AE3646" s="1">
        <v>0.2212838788255892</v>
      </c>
      <c r="AF3646" s="1">
        <v>1.7576218049069479</v>
      </c>
      <c r="AG3646" s="1">
        <v>-10.50366531799156</v>
      </c>
      <c r="AH3646" s="1">
        <v>7.0699572842525686</v>
      </c>
      <c r="AI3646" s="1">
        <v>6.5535044640334945</v>
      </c>
      <c r="AJ3646" s="1">
        <v>2.2949285507202148</v>
      </c>
      <c r="AK3646" s="1">
        <v>0</v>
      </c>
      <c r="AL3646" s="1">
        <v>0</v>
      </c>
      <c r="AM3646" s="1">
        <v>-9.9283539520351596</v>
      </c>
    </row>
    <row r="3647" spans="5:39" x14ac:dyDescent="0.2">
      <c r="E3647" s="1" t="str">
        <f t="shared" si="56"/>
        <v>--0----112</v>
      </c>
      <c r="F3647" s="1" t="s">
        <v>87</v>
      </c>
      <c r="G3647" s="1" t="s">
        <v>87</v>
      </c>
      <c r="H3647" s="1">
        <v>0</v>
      </c>
      <c r="I3647" s="1" t="s">
        <v>87</v>
      </c>
      <c r="J3647" s="1" t="s">
        <v>87</v>
      </c>
      <c r="K3647" s="1" t="s">
        <v>87</v>
      </c>
      <c r="L3647" s="1" t="s">
        <v>87</v>
      </c>
      <c r="M3647" s="1">
        <v>1</v>
      </c>
      <c r="N3647" s="1">
        <v>1</v>
      </c>
      <c r="O3647" s="1">
        <v>2</v>
      </c>
      <c r="P3647" s="1">
        <v>441</v>
      </c>
      <c r="Q3647" s="1">
        <v>1833177</v>
      </c>
      <c r="R3647" s="1">
        <v>25070.55475684366</v>
      </c>
      <c r="S3647" s="1">
        <v>35.170070648193359</v>
      </c>
      <c r="T3647" s="1">
        <v>-285.70645566339346</v>
      </c>
      <c r="U3647" s="1">
        <v>59.942106076938444</v>
      </c>
      <c r="V3647" s="1">
        <v>152.12835693359375</v>
      </c>
      <c r="W3647" s="1">
        <v>-61.580036163330078</v>
      </c>
      <c r="X3647" s="1">
        <v>-0.24562693869596247</v>
      </c>
      <c r="Y3647" s="1">
        <v>1.3097480494245781</v>
      </c>
      <c r="Z3647" s="1">
        <v>16.932134758400309</v>
      </c>
      <c r="AA3647" s="1">
        <v>45.223183576926836</v>
      </c>
      <c r="AB3647" s="1">
        <v>35.623401340950714</v>
      </c>
      <c r="AC3647" s="1">
        <v>0.911532274297572</v>
      </c>
      <c r="AD3647" s="1">
        <v>0</v>
      </c>
      <c r="AE3647" s="1">
        <v>1.3097480494245781</v>
      </c>
      <c r="AF3647" s="1">
        <v>16.664675587791031</v>
      </c>
      <c r="AG3647" s="1">
        <v>-1.5804985655170114</v>
      </c>
      <c r="AH3647" s="1">
        <v>2.3518655161011277</v>
      </c>
      <c r="AI3647" s="1">
        <v>10.504143195580653</v>
      </c>
      <c r="AJ3647" s="1">
        <v>1.5212835073471069</v>
      </c>
      <c r="AK3647" s="1">
        <v>0</v>
      </c>
      <c r="AL3647" s="1">
        <v>0</v>
      </c>
      <c r="AM3647" s="1">
        <v>0.78044921328879013</v>
      </c>
    </row>
    <row r="3648" spans="5:39" x14ac:dyDescent="0.2">
      <c r="E3648" s="1" t="str">
        <f t="shared" si="56"/>
        <v>--1----112</v>
      </c>
      <c r="F3648" s="1" t="s">
        <v>87</v>
      </c>
      <c r="G3648" s="1" t="s">
        <v>87</v>
      </c>
      <c r="H3648" s="1">
        <v>1</v>
      </c>
      <c r="I3648" s="1" t="s">
        <v>87</v>
      </c>
      <c r="J3648" s="1" t="s">
        <v>87</v>
      </c>
      <c r="K3648" s="1" t="s">
        <v>87</v>
      </c>
      <c r="L3648" s="1" t="s">
        <v>87</v>
      </c>
      <c r="M3648" s="1">
        <v>1</v>
      </c>
      <c r="N3648" s="1">
        <v>1</v>
      </c>
      <c r="O3648" s="1">
        <v>2</v>
      </c>
      <c r="P3648" s="1">
        <v>1076</v>
      </c>
      <c r="Q3648" s="1">
        <v>2493230</v>
      </c>
      <c r="R3648" s="1">
        <v>44943.685807319918</v>
      </c>
      <c r="S3648" s="1">
        <v>59.560134887695313</v>
      </c>
      <c r="T3648" s="1">
        <v>-375.83297815460452</v>
      </c>
      <c r="U3648" s="1">
        <v>71.05763159025345</v>
      </c>
      <c r="V3648" s="1">
        <v>224.39250183105469</v>
      </c>
      <c r="W3648" s="1">
        <v>-60.493373870849609</v>
      </c>
      <c r="X3648" s="1">
        <v>-0.13459815941708353</v>
      </c>
      <c r="Y3648" s="1">
        <v>0.23772375593106129</v>
      </c>
      <c r="Z3648" s="1">
        <v>6.5132378480926345</v>
      </c>
      <c r="AA3648" s="1">
        <v>51.293903891738822</v>
      </c>
      <c r="AB3648" s="1">
        <v>40.469150459444172</v>
      </c>
      <c r="AC3648" s="1">
        <v>1.4859840447933002</v>
      </c>
      <c r="AD3648" s="1">
        <v>0</v>
      </c>
      <c r="AE3648" s="1">
        <v>0.16697216061093439</v>
      </c>
      <c r="AF3648" s="1">
        <v>4.559948340105004</v>
      </c>
      <c r="AG3648" s="1">
        <v>-4.9951214533679309</v>
      </c>
      <c r="AH3648" s="1">
        <v>6.6024267980141396</v>
      </c>
      <c r="AI3648" s="1">
        <v>6.0279782669863682</v>
      </c>
      <c r="AJ3648" s="1">
        <v>2.2439248561859131</v>
      </c>
      <c r="AK3648" s="1">
        <v>0</v>
      </c>
      <c r="AL3648" s="1">
        <v>0</v>
      </c>
      <c r="AM3648" s="1">
        <v>12.254194944049633</v>
      </c>
    </row>
    <row r="3649" spans="5:39" x14ac:dyDescent="0.2">
      <c r="E3649" s="1" t="str">
        <f t="shared" si="56"/>
        <v>---1---001</v>
      </c>
      <c r="F3649" s="1" t="s">
        <v>87</v>
      </c>
      <c r="G3649" s="1" t="s">
        <v>87</v>
      </c>
      <c r="H3649" s="1" t="s">
        <v>87</v>
      </c>
      <c r="I3649" s="1">
        <v>1</v>
      </c>
      <c r="J3649" s="1" t="s">
        <v>87</v>
      </c>
      <c r="K3649" s="1" t="s">
        <v>87</v>
      </c>
      <c r="L3649" s="1" t="s">
        <v>87</v>
      </c>
      <c r="M3649" s="1">
        <v>0</v>
      </c>
      <c r="N3649" s="1">
        <v>0</v>
      </c>
      <c r="O3649" s="1">
        <v>1</v>
      </c>
      <c r="P3649" s="1">
        <v>391</v>
      </c>
      <c r="Q3649" s="1">
        <v>926759</v>
      </c>
      <c r="R3649" s="1">
        <v>15426.353272367654</v>
      </c>
      <c r="S3649" s="1">
        <v>14.732352256774902</v>
      </c>
      <c r="T3649" s="1">
        <v>-195.51310114217125</v>
      </c>
      <c r="U3649" s="1">
        <v>58.547639966076417</v>
      </c>
      <c r="V3649" s="1">
        <v>165.49330139160156</v>
      </c>
      <c r="W3649" s="1">
        <v>28.660200119018555</v>
      </c>
      <c r="X3649" s="1">
        <v>0.18578726684780347</v>
      </c>
      <c r="Y3649" s="1">
        <v>0</v>
      </c>
      <c r="Z3649" s="1">
        <v>9.105387700578035</v>
      </c>
      <c r="AA3649" s="1">
        <v>30.9900416397359</v>
      </c>
      <c r="AB3649" s="1">
        <v>46.193239018989836</v>
      </c>
      <c r="AC3649" s="1">
        <v>13.711331640696233</v>
      </c>
      <c r="AD3649" s="1">
        <v>0</v>
      </c>
      <c r="AE3649" s="1">
        <v>0</v>
      </c>
      <c r="AF3649" s="1">
        <v>9.105387700578035</v>
      </c>
      <c r="AG3649" s="1">
        <v>-16.833592184246875</v>
      </c>
      <c r="AH3649" s="1">
        <v>2.0465251424398598</v>
      </c>
      <c r="AI3649" s="1">
        <v>6.3031084269252746</v>
      </c>
      <c r="AJ3649" s="1">
        <v>1.654932975769043</v>
      </c>
      <c r="AK3649" s="1">
        <v>0</v>
      </c>
      <c r="AL3649" s="1">
        <v>0</v>
      </c>
      <c r="AM3649" s="1">
        <v>8.6163254266552354</v>
      </c>
    </row>
    <row r="3650" spans="5:39" x14ac:dyDescent="0.2">
      <c r="E3650" s="1" t="str">
        <f t="shared" si="56"/>
        <v>---2---001</v>
      </c>
      <c r="F3650" s="1" t="s">
        <v>87</v>
      </c>
      <c r="G3650" s="1" t="s">
        <v>87</v>
      </c>
      <c r="H3650" s="1" t="s">
        <v>87</v>
      </c>
      <c r="I3650" s="1">
        <v>2</v>
      </c>
      <c r="J3650" s="1" t="s">
        <v>87</v>
      </c>
      <c r="K3650" s="1" t="s">
        <v>87</v>
      </c>
      <c r="L3650" s="1" t="s">
        <v>87</v>
      </c>
      <c r="M3650" s="1">
        <v>0</v>
      </c>
      <c r="N3650" s="1">
        <v>0</v>
      </c>
      <c r="O3650" s="1">
        <v>1</v>
      </c>
      <c r="P3650" s="1">
        <v>528</v>
      </c>
      <c r="Q3650" s="1">
        <v>1193381</v>
      </c>
      <c r="R3650" s="1">
        <v>34989.862367607166</v>
      </c>
      <c r="S3650" s="1">
        <v>53.865249633789063</v>
      </c>
      <c r="T3650" s="1">
        <v>-304.99043786751179</v>
      </c>
      <c r="U3650" s="1">
        <v>66.134974180299778</v>
      </c>
      <c r="V3650" s="1">
        <v>205.57022094726563</v>
      </c>
      <c r="W3650" s="1">
        <v>14.065597534179688</v>
      </c>
      <c r="X3650" s="1">
        <v>4.0199065050342417E-2</v>
      </c>
      <c r="Y3650" s="1">
        <v>0.32831090825143022</v>
      </c>
      <c r="Z3650" s="1">
        <v>5.6054185545102522</v>
      </c>
      <c r="AA3650" s="1">
        <v>42.700947978893581</v>
      </c>
      <c r="AB3650" s="1">
        <v>47.606171038419411</v>
      </c>
      <c r="AC3650" s="1">
        <v>3.7591515199253216</v>
      </c>
      <c r="AD3650" s="1">
        <v>0</v>
      </c>
      <c r="AE3650" s="1">
        <v>0.32831090825143022</v>
      </c>
      <c r="AF3650" s="1">
        <v>5.6054185545102522</v>
      </c>
      <c r="AG3650" s="1">
        <v>-2.5664858406121125</v>
      </c>
      <c r="AH3650" s="1">
        <v>6.5664756711284689</v>
      </c>
      <c r="AI3650" s="1">
        <v>7.9547421579517037</v>
      </c>
      <c r="AJ3650" s="1">
        <v>2.0557022094726563</v>
      </c>
      <c r="AK3650" s="1">
        <v>0</v>
      </c>
      <c r="AL3650" s="1">
        <v>0</v>
      </c>
      <c r="AM3650" s="1">
        <v>35.396104436191884</v>
      </c>
    </row>
    <row r="3651" spans="5:39" x14ac:dyDescent="0.2">
      <c r="E3651" s="1" t="str">
        <f t="shared" ref="E3651:E3714" si="57">CONCATENATE(F3651,G3651,H3651,I3651,J3651,K3651,L3651,M3651,N3651,O3651,)</f>
        <v>---3---001</v>
      </c>
      <c r="F3651" s="1" t="s">
        <v>87</v>
      </c>
      <c r="G3651" s="1" t="s">
        <v>87</v>
      </c>
      <c r="H3651" s="1" t="s">
        <v>87</v>
      </c>
      <c r="I3651" s="1">
        <v>3</v>
      </c>
      <c r="J3651" s="1" t="s">
        <v>87</v>
      </c>
      <c r="K3651" s="1" t="s">
        <v>87</v>
      </c>
      <c r="L3651" s="1" t="s">
        <v>87</v>
      </c>
      <c r="M3651" s="1">
        <v>0</v>
      </c>
      <c r="N3651" s="1">
        <v>0</v>
      </c>
      <c r="O3651" s="1">
        <v>1</v>
      </c>
      <c r="P3651" s="1">
        <v>128</v>
      </c>
      <c r="Q3651" s="1">
        <v>313192</v>
      </c>
      <c r="R3651" s="1">
        <v>70772.950857119737</v>
      </c>
      <c r="S3651" s="1">
        <v>88.958366394042969</v>
      </c>
      <c r="T3651" s="1">
        <v>-491.6327279478914</v>
      </c>
      <c r="U3651" s="1">
        <v>86.791427611222858</v>
      </c>
      <c r="V3651" s="1">
        <v>214.20310974121094</v>
      </c>
      <c r="W3651" s="1">
        <v>-235.94076538085938</v>
      </c>
      <c r="X3651" s="1">
        <v>-0.33337703532694202</v>
      </c>
      <c r="Y3651" s="1">
        <v>0.60282510408950418</v>
      </c>
      <c r="Z3651" s="1">
        <v>7.9564612122915017</v>
      </c>
      <c r="AA3651" s="1">
        <v>64.76506424174309</v>
      </c>
      <c r="AB3651" s="1">
        <v>26.675649441875908</v>
      </c>
      <c r="AC3651" s="1">
        <v>0</v>
      </c>
      <c r="AD3651" s="1">
        <v>0</v>
      </c>
      <c r="AE3651" s="1">
        <v>0</v>
      </c>
      <c r="AF3651" s="1">
        <v>0</v>
      </c>
      <c r="AG3651" s="1">
        <v>0</v>
      </c>
      <c r="AH3651" s="1">
        <v>13.279684727272739</v>
      </c>
      <c r="AI3651" s="1">
        <v>0</v>
      </c>
      <c r="AJ3651" s="1">
        <v>2.142031192779541</v>
      </c>
      <c r="AK3651" s="1">
        <v>0</v>
      </c>
      <c r="AL3651" s="1">
        <v>0</v>
      </c>
      <c r="AM3651" s="1">
        <v>-58.582254710616795</v>
      </c>
    </row>
    <row r="3652" spans="5:39" x14ac:dyDescent="0.2">
      <c r="E3652" s="1" t="str">
        <f t="shared" si="57"/>
        <v>---1---011</v>
      </c>
      <c r="F3652" s="1" t="s">
        <v>87</v>
      </c>
      <c r="G3652" s="1" t="s">
        <v>87</v>
      </c>
      <c r="H3652" s="1" t="s">
        <v>87</v>
      </c>
      <c r="I3652" s="1">
        <v>1</v>
      </c>
      <c r="J3652" s="1" t="s">
        <v>87</v>
      </c>
      <c r="K3652" s="1" t="s">
        <v>87</v>
      </c>
      <c r="L3652" s="1" t="s">
        <v>87</v>
      </c>
      <c r="M3652" s="1">
        <v>0</v>
      </c>
      <c r="N3652" s="1">
        <v>1</v>
      </c>
      <c r="O3652" s="1">
        <v>1</v>
      </c>
      <c r="P3652" s="1">
        <v>176</v>
      </c>
      <c r="Q3652" s="1">
        <v>496439</v>
      </c>
      <c r="R3652" s="1">
        <v>15726.328605174464</v>
      </c>
      <c r="S3652" s="1">
        <v>15.452152252197266</v>
      </c>
      <c r="T3652" s="1">
        <v>-305.85625386620609</v>
      </c>
      <c r="U3652" s="1">
        <v>59.165600875542246</v>
      </c>
      <c r="V3652" s="1">
        <v>166.5870361328125</v>
      </c>
      <c r="W3652" s="1">
        <v>-45.115303039550781</v>
      </c>
      <c r="X3652" s="1">
        <v>-0.2868775298559284</v>
      </c>
      <c r="Y3652" s="1">
        <v>0.95822447470887662</v>
      </c>
      <c r="Z3652" s="1">
        <v>30.568508920532029</v>
      </c>
      <c r="AA3652" s="1">
        <v>36.112191024476317</v>
      </c>
      <c r="AB3652" s="1">
        <v>32.146547712810637</v>
      </c>
      <c r="AC3652" s="1">
        <v>0.21452786747213656</v>
      </c>
      <c r="AD3652" s="1">
        <v>0</v>
      </c>
      <c r="AE3652" s="1">
        <v>0.95822447470887662</v>
      </c>
      <c r="AF3652" s="1">
        <v>30.568508920532029</v>
      </c>
      <c r="AG3652" s="1">
        <v>1.6343297285687441</v>
      </c>
      <c r="AH3652" s="1">
        <v>3.988355505624682</v>
      </c>
      <c r="AI3652" s="1">
        <v>23.472955708133981</v>
      </c>
      <c r="AJ3652" s="1">
        <v>1.6658703088760376</v>
      </c>
      <c r="AK3652" s="1">
        <v>0</v>
      </c>
      <c r="AL3652" s="1">
        <v>0</v>
      </c>
      <c r="AM3652" s="1">
        <v>5.8926766206440009</v>
      </c>
    </row>
    <row r="3653" spans="5:39" x14ac:dyDescent="0.2">
      <c r="E3653" s="1" t="str">
        <f t="shared" si="57"/>
        <v>---2---011</v>
      </c>
      <c r="F3653" s="1" t="s">
        <v>87</v>
      </c>
      <c r="G3653" s="1" t="s">
        <v>87</v>
      </c>
      <c r="H3653" s="1" t="s">
        <v>87</v>
      </c>
      <c r="I3653" s="1">
        <v>2</v>
      </c>
      <c r="J3653" s="1" t="s">
        <v>87</v>
      </c>
      <c r="K3653" s="1" t="s">
        <v>87</v>
      </c>
      <c r="L3653" s="1" t="s">
        <v>87</v>
      </c>
      <c r="M3653" s="1">
        <v>0</v>
      </c>
      <c r="N3653" s="1">
        <v>1</v>
      </c>
      <c r="O3653" s="1">
        <v>1</v>
      </c>
      <c r="P3653" s="1">
        <v>276</v>
      </c>
      <c r="Q3653" s="1">
        <v>648866</v>
      </c>
      <c r="R3653" s="1">
        <v>35233.137854974608</v>
      </c>
      <c r="S3653" s="1">
        <v>52.762538909912109</v>
      </c>
      <c r="T3653" s="1">
        <v>-431.12598569640465</v>
      </c>
      <c r="U3653" s="1">
        <v>80.133079772713131</v>
      </c>
      <c r="V3653" s="1">
        <v>208.80274963378906</v>
      </c>
      <c r="W3653" s="1">
        <v>-73.747459411621094</v>
      </c>
      <c r="X3653" s="1">
        <v>-0.20931277740625251</v>
      </c>
      <c r="Y3653" s="1">
        <v>0</v>
      </c>
      <c r="Z3653" s="1">
        <v>17.490360105168094</v>
      </c>
      <c r="AA3653" s="1">
        <v>53.786143826306201</v>
      </c>
      <c r="AB3653" s="1">
        <v>26.441052543976724</v>
      </c>
      <c r="AC3653" s="1">
        <v>2.2824435245489822</v>
      </c>
      <c r="AD3653" s="1">
        <v>0</v>
      </c>
      <c r="AE3653" s="1">
        <v>0</v>
      </c>
      <c r="AF3653" s="1">
        <v>17.490360105168094</v>
      </c>
      <c r="AG3653" s="1">
        <v>2.6659922836213221</v>
      </c>
      <c r="AH3653" s="1">
        <v>6.3466666971196855</v>
      </c>
      <c r="AI3653" s="1">
        <v>18.279781461005388</v>
      </c>
      <c r="AJ3653" s="1">
        <v>2.0880274772644043</v>
      </c>
      <c r="AK3653" s="1">
        <v>0</v>
      </c>
      <c r="AL3653" s="1">
        <v>0</v>
      </c>
      <c r="AM3653" s="1">
        <v>41.150262941489537</v>
      </c>
    </row>
    <row r="3654" spans="5:39" x14ac:dyDescent="0.2">
      <c r="E3654" s="1" t="str">
        <f t="shared" si="57"/>
        <v>---3---011</v>
      </c>
      <c r="F3654" s="1" t="s">
        <v>87</v>
      </c>
      <c r="G3654" s="1" t="s">
        <v>87</v>
      </c>
      <c r="H3654" s="1" t="s">
        <v>87</v>
      </c>
      <c r="I3654" s="1">
        <v>3</v>
      </c>
      <c r="J3654" s="1" t="s">
        <v>87</v>
      </c>
      <c r="K3654" s="1" t="s">
        <v>87</v>
      </c>
      <c r="L3654" s="1" t="s">
        <v>87</v>
      </c>
      <c r="M3654" s="1">
        <v>0</v>
      </c>
      <c r="N3654" s="1">
        <v>1</v>
      </c>
      <c r="O3654" s="1">
        <v>1</v>
      </c>
      <c r="P3654" s="1">
        <v>72</v>
      </c>
      <c r="Q3654" s="1">
        <v>214015</v>
      </c>
      <c r="R3654" s="1">
        <v>67657.380581133009</v>
      </c>
      <c r="S3654" s="1">
        <v>89.575210571289063</v>
      </c>
      <c r="T3654" s="1">
        <v>-600.70014339827742</v>
      </c>
      <c r="U3654" s="1">
        <v>80.3534127654885</v>
      </c>
      <c r="V3654" s="1">
        <v>205.99723815917969</v>
      </c>
      <c r="W3654" s="1">
        <v>-390.505615234375</v>
      </c>
      <c r="X3654" s="1">
        <v>-0.57718110260874</v>
      </c>
      <c r="Y3654" s="1">
        <v>1.239632736023176</v>
      </c>
      <c r="Z3654" s="1">
        <v>12.313155619933182</v>
      </c>
      <c r="AA3654" s="1">
        <v>81.862019017358605</v>
      </c>
      <c r="AB3654" s="1">
        <v>4.5851926266850453</v>
      </c>
      <c r="AC3654" s="1">
        <v>0</v>
      </c>
      <c r="AD3654" s="1">
        <v>0</v>
      </c>
      <c r="AE3654" s="1">
        <v>0</v>
      </c>
      <c r="AF3654" s="1">
        <v>0</v>
      </c>
      <c r="AG3654" s="1">
        <v>0</v>
      </c>
      <c r="AH3654" s="1">
        <v>10.021967795026461</v>
      </c>
      <c r="AI3654" s="1">
        <v>0</v>
      </c>
      <c r="AJ3654" s="1">
        <v>2.0599725246429443</v>
      </c>
      <c r="AK3654" s="1">
        <v>0</v>
      </c>
      <c r="AL3654" s="1">
        <v>1</v>
      </c>
      <c r="AM3654" s="1">
        <v>-86.178103518758348</v>
      </c>
    </row>
    <row r="3655" spans="5:39" x14ac:dyDescent="0.2">
      <c r="E3655" s="1" t="str">
        <f t="shared" si="57"/>
        <v>---1---002</v>
      </c>
      <c r="F3655" s="1" t="s">
        <v>87</v>
      </c>
      <c r="G3655" s="1" t="s">
        <v>87</v>
      </c>
      <c r="H3655" s="1" t="s">
        <v>87</v>
      </c>
      <c r="I3655" s="1">
        <v>1</v>
      </c>
      <c r="J3655" s="1" t="s">
        <v>87</v>
      </c>
      <c r="K3655" s="1" t="s">
        <v>87</v>
      </c>
      <c r="L3655" s="1" t="s">
        <v>87</v>
      </c>
      <c r="M3655" s="1">
        <v>0</v>
      </c>
      <c r="N3655" s="1">
        <v>0</v>
      </c>
      <c r="O3655" s="1">
        <v>2</v>
      </c>
      <c r="P3655" s="1">
        <v>992</v>
      </c>
      <c r="Q3655" s="1">
        <v>2474114</v>
      </c>
      <c r="R3655" s="1">
        <v>15874.338676558253</v>
      </c>
      <c r="S3655" s="1">
        <v>14.367620468139648</v>
      </c>
      <c r="T3655" s="1">
        <v>-141.41848524878111</v>
      </c>
      <c r="U3655" s="1">
        <v>65.855895855524736</v>
      </c>
      <c r="V3655" s="1">
        <v>176.03614807128906</v>
      </c>
      <c r="W3655" s="1">
        <v>80.698753356933594</v>
      </c>
      <c r="X3655" s="1">
        <v>0.50835978116116431</v>
      </c>
      <c r="Y3655" s="1">
        <v>5.8566420140704921E-2</v>
      </c>
      <c r="Z3655" s="1">
        <v>2.8855582240753663</v>
      </c>
      <c r="AA3655" s="1">
        <v>19.596671778260824</v>
      </c>
      <c r="AB3655" s="1">
        <v>53.311448057769361</v>
      </c>
      <c r="AC3655" s="1">
        <v>22.660031025247825</v>
      </c>
      <c r="AD3655" s="1">
        <v>1.487724494505912</v>
      </c>
      <c r="AE3655" s="1">
        <v>5.8566420140704921E-2</v>
      </c>
      <c r="AF3655" s="1">
        <v>2.8855582240753663</v>
      </c>
      <c r="AG3655" s="1">
        <v>-37.543020788500563</v>
      </c>
      <c r="AH3655" s="1">
        <v>2.3485443306867055</v>
      </c>
      <c r="AI3655" s="1">
        <v>2.4540863118862863</v>
      </c>
      <c r="AJ3655" s="1">
        <v>1.7603614330291748</v>
      </c>
      <c r="AK3655" s="1">
        <v>0</v>
      </c>
      <c r="AL3655" s="1">
        <v>0</v>
      </c>
      <c r="AM3655" s="1">
        <v>12.965583603781978</v>
      </c>
    </row>
    <row r="3656" spans="5:39" x14ac:dyDescent="0.2">
      <c r="E3656" s="1" t="str">
        <f t="shared" si="57"/>
        <v>---2---002</v>
      </c>
      <c r="F3656" s="1" t="s">
        <v>87</v>
      </c>
      <c r="G3656" s="1" t="s">
        <v>87</v>
      </c>
      <c r="H3656" s="1" t="s">
        <v>87</v>
      </c>
      <c r="I3656" s="1">
        <v>2</v>
      </c>
      <c r="J3656" s="1" t="s">
        <v>87</v>
      </c>
      <c r="K3656" s="1" t="s">
        <v>87</v>
      </c>
      <c r="L3656" s="1" t="s">
        <v>87</v>
      </c>
      <c r="M3656" s="1">
        <v>0</v>
      </c>
      <c r="N3656" s="1">
        <v>0</v>
      </c>
      <c r="O3656" s="1">
        <v>2</v>
      </c>
      <c r="P3656" s="1">
        <v>1427</v>
      </c>
      <c r="Q3656" s="1">
        <v>3316630</v>
      </c>
      <c r="R3656" s="1">
        <v>36321.621317837482</v>
      </c>
      <c r="S3656" s="1">
        <v>54.000091552734375</v>
      </c>
      <c r="T3656" s="1">
        <v>-280.70250648807109</v>
      </c>
      <c r="U3656" s="1">
        <v>86.42829485467378</v>
      </c>
      <c r="V3656" s="1">
        <v>216.954833984375</v>
      </c>
      <c r="W3656" s="1">
        <v>79.208053588867188</v>
      </c>
      <c r="X3656" s="1">
        <v>0.21807411320036049</v>
      </c>
      <c r="Y3656" s="1">
        <v>0.20195198137868858</v>
      </c>
      <c r="Z3656" s="1">
        <v>3.0215308912962859</v>
      </c>
      <c r="AA3656" s="1">
        <v>29.355580815466304</v>
      </c>
      <c r="AB3656" s="1">
        <v>60.066392693788572</v>
      </c>
      <c r="AC3656" s="1">
        <v>7.1413452812041145</v>
      </c>
      <c r="AD3656" s="1">
        <v>0.2131983368660357</v>
      </c>
      <c r="AE3656" s="1">
        <v>0.20195198137868858</v>
      </c>
      <c r="AF3656" s="1">
        <v>3.0215308912962859</v>
      </c>
      <c r="AG3656" s="1">
        <v>-2.1548055764932332</v>
      </c>
      <c r="AH3656" s="1">
        <v>7.2153370834755766</v>
      </c>
      <c r="AI3656" s="1">
        <v>7.3356198531818002</v>
      </c>
      <c r="AJ3656" s="1">
        <v>2.1695482730865479</v>
      </c>
      <c r="AK3656" s="1">
        <v>0</v>
      </c>
      <c r="AL3656" s="1">
        <v>0</v>
      </c>
      <c r="AM3656" s="1">
        <v>44.131280419959843</v>
      </c>
    </row>
    <row r="3657" spans="5:39" x14ac:dyDescent="0.2">
      <c r="E3657" s="1" t="str">
        <f t="shared" si="57"/>
        <v>---3---002</v>
      </c>
      <c r="F3657" s="1" t="s">
        <v>87</v>
      </c>
      <c r="G3657" s="1" t="s">
        <v>87</v>
      </c>
      <c r="H3657" s="1" t="s">
        <v>87</v>
      </c>
      <c r="I3657" s="1">
        <v>3</v>
      </c>
      <c r="J3657" s="1" t="s">
        <v>87</v>
      </c>
      <c r="K3657" s="1" t="s">
        <v>87</v>
      </c>
      <c r="L3657" s="1" t="s">
        <v>87</v>
      </c>
      <c r="M3657" s="1">
        <v>0</v>
      </c>
      <c r="N3657" s="1">
        <v>0</v>
      </c>
      <c r="O3657" s="1">
        <v>2</v>
      </c>
      <c r="P3657" s="1">
        <v>383</v>
      </c>
      <c r="Q3657" s="1">
        <v>873706</v>
      </c>
      <c r="R3657" s="1">
        <v>75404.746515211926</v>
      </c>
      <c r="S3657" s="1">
        <v>90.191841125488281</v>
      </c>
      <c r="T3657" s="1">
        <v>-418.32630891921104</v>
      </c>
      <c r="U3657" s="1">
        <v>88.774896774572795</v>
      </c>
      <c r="V3657" s="1">
        <v>228.01400756835938</v>
      </c>
      <c r="W3657" s="1">
        <v>-181.9141845703125</v>
      </c>
      <c r="X3657" s="1">
        <v>-0.24125030979795639</v>
      </c>
      <c r="Y3657" s="1">
        <v>0.77634810794477771</v>
      </c>
      <c r="Z3657" s="1">
        <v>2.5096542772969395</v>
      </c>
      <c r="AA3657" s="1">
        <v>69.636468102542509</v>
      </c>
      <c r="AB3657" s="1">
        <v>27.077529512215783</v>
      </c>
      <c r="AC3657" s="1">
        <v>0</v>
      </c>
      <c r="AD3657" s="1">
        <v>0</v>
      </c>
      <c r="AE3657" s="1">
        <v>0</v>
      </c>
      <c r="AF3657" s="1">
        <v>0</v>
      </c>
      <c r="AG3657" s="1">
        <v>-1.6506515527885401E-3</v>
      </c>
      <c r="AH3657" s="1">
        <v>13.290424381320049</v>
      </c>
      <c r="AI3657" s="1">
        <v>0</v>
      </c>
      <c r="AJ3657" s="1">
        <v>2.2801399230957031</v>
      </c>
      <c r="AK3657" s="1">
        <v>0</v>
      </c>
      <c r="AL3657" s="1">
        <v>0</v>
      </c>
      <c r="AM3657" s="1">
        <v>-93.665551145700604</v>
      </c>
    </row>
    <row r="3658" spans="5:39" x14ac:dyDescent="0.2">
      <c r="E3658" s="1" t="str">
        <f t="shared" si="57"/>
        <v>---1---012</v>
      </c>
      <c r="F3658" s="1" t="s">
        <v>87</v>
      </c>
      <c r="G3658" s="1" t="s">
        <v>87</v>
      </c>
      <c r="H3658" s="1" t="s">
        <v>87</v>
      </c>
      <c r="I3658" s="1">
        <v>1</v>
      </c>
      <c r="J3658" s="1" t="s">
        <v>87</v>
      </c>
      <c r="K3658" s="1" t="s">
        <v>87</v>
      </c>
      <c r="L3658" s="1" t="s">
        <v>87</v>
      </c>
      <c r="M3658" s="1">
        <v>0</v>
      </c>
      <c r="N3658" s="1">
        <v>1</v>
      </c>
      <c r="O3658" s="1">
        <v>2</v>
      </c>
      <c r="P3658" s="1">
        <v>250</v>
      </c>
      <c r="Q3658" s="1">
        <v>665613</v>
      </c>
      <c r="R3658" s="1">
        <v>15333.391694141976</v>
      </c>
      <c r="S3658" s="1">
        <v>16.106975555419922</v>
      </c>
      <c r="T3658" s="1">
        <v>-238.61163407057825</v>
      </c>
      <c r="U3658" s="1">
        <v>55.790204552686099</v>
      </c>
      <c r="V3658" s="1">
        <v>154.16886901855469</v>
      </c>
      <c r="W3658" s="1">
        <v>-10.058012008666992</v>
      </c>
      <c r="X3658" s="1">
        <v>-6.5595480825743152E-2</v>
      </c>
      <c r="Y3658" s="1">
        <v>0.82315099013991611</v>
      </c>
      <c r="Z3658" s="1">
        <v>14.306060728982157</v>
      </c>
      <c r="AA3658" s="1">
        <v>35.965343224967064</v>
      </c>
      <c r="AB3658" s="1">
        <v>46.863267394116406</v>
      </c>
      <c r="AC3658" s="1">
        <v>1.7702478767692338</v>
      </c>
      <c r="AD3658" s="1">
        <v>0.27192978502523235</v>
      </c>
      <c r="AE3658" s="1">
        <v>0.82315099013991611</v>
      </c>
      <c r="AF3658" s="1">
        <v>14.306060728982157</v>
      </c>
      <c r="AG3658" s="1">
        <v>-8.7697383405226574</v>
      </c>
      <c r="AH3658" s="1">
        <v>1.3577234043090773</v>
      </c>
      <c r="AI3658" s="1">
        <v>16.83124871113904</v>
      </c>
      <c r="AJ3658" s="1">
        <v>1.5416886806488037</v>
      </c>
      <c r="AK3658" s="1">
        <v>0</v>
      </c>
      <c r="AL3658" s="1">
        <v>0</v>
      </c>
      <c r="AM3658" s="1">
        <v>9.1753213422731239</v>
      </c>
    </row>
    <row r="3659" spans="5:39" x14ac:dyDescent="0.2">
      <c r="E3659" s="1" t="str">
        <f t="shared" si="57"/>
        <v>---2---012</v>
      </c>
      <c r="F3659" s="1" t="s">
        <v>87</v>
      </c>
      <c r="G3659" s="1" t="s">
        <v>87</v>
      </c>
      <c r="H3659" s="1" t="s">
        <v>87</v>
      </c>
      <c r="I3659" s="1">
        <v>2</v>
      </c>
      <c r="J3659" s="1" t="s">
        <v>87</v>
      </c>
      <c r="K3659" s="1" t="s">
        <v>87</v>
      </c>
      <c r="L3659" s="1" t="s">
        <v>87</v>
      </c>
      <c r="M3659" s="1">
        <v>0</v>
      </c>
      <c r="N3659" s="1">
        <v>1</v>
      </c>
      <c r="O3659" s="1">
        <v>2</v>
      </c>
      <c r="P3659" s="1">
        <v>542</v>
      </c>
      <c r="Q3659" s="1">
        <v>1304585</v>
      </c>
      <c r="R3659" s="1">
        <v>37249.11475594333</v>
      </c>
      <c r="S3659" s="1">
        <v>54.505191802978516</v>
      </c>
      <c r="T3659" s="1">
        <v>-401.87435921856115</v>
      </c>
      <c r="U3659" s="1">
        <v>76.472109141208833</v>
      </c>
      <c r="V3659" s="1">
        <v>223.65211486816406</v>
      </c>
      <c r="W3659" s="1">
        <v>-40.248783111572266</v>
      </c>
      <c r="X3659" s="1">
        <v>-0.10805299233359719</v>
      </c>
      <c r="Y3659" s="1">
        <v>0.938612662264245</v>
      </c>
      <c r="Z3659" s="1">
        <v>5.522599140722912</v>
      </c>
      <c r="AA3659" s="1">
        <v>52.888159836269779</v>
      </c>
      <c r="AB3659" s="1">
        <v>40.482222315908892</v>
      </c>
      <c r="AC3659" s="1">
        <v>0.16840604483418098</v>
      </c>
      <c r="AD3659" s="1">
        <v>0</v>
      </c>
      <c r="AE3659" s="1">
        <v>0.938612662264245</v>
      </c>
      <c r="AF3659" s="1">
        <v>5.522599140722912</v>
      </c>
      <c r="AG3659" s="1">
        <v>0.40957502873699347</v>
      </c>
      <c r="AH3659" s="1">
        <v>7.6303329623158493</v>
      </c>
      <c r="AI3659" s="1">
        <v>22.545683424204945</v>
      </c>
      <c r="AJ3659" s="1">
        <v>2.2365212440490723</v>
      </c>
      <c r="AK3659" s="1">
        <v>0</v>
      </c>
      <c r="AL3659" s="1">
        <v>0</v>
      </c>
      <c r="AM3659" s="1">
        <v>30.915757455596534</v>
      </c>
    </row>
    <row r="3660" spans="5:39" x14ac:dyDescent="0.2">
      <c r="E3660" s="1" t="str">
        <f t="shared" si="57"/>
        <v>---3---012</v>
      </c>
      <c r="F3660" s="1" t="s">
        <v>87</v>
      </c>
      <c r="G3660" s="1" t="s">
        <v>87</v>
      </c>
      <c r="H3660" s="1" t="s">
        <v>87</v>
      </c>
      <c r="I3660" s="1">
        <v>3</v>
      </c>
      <c r="J3660" s="1" t="s">
        <v>87</v>
      </c>
      <c r="K3660" s="1" t="s">
        <v>87</v>
      </c>
      <c r="L3660" s="1" t="s">
        <v>87</v>
      </c>
      <c r="M3660" s="1">
        <v>0</v>
      </c>
      <c r="N3660" s="1">
        <v>1</v>
      </c>
      <c r="O3660" s="1">
        <v>2</v>
      </c>
      <c r="P3660" s="1">
        <v>159</v>
      </c>
      <c r="Q3660" s="1">
        <v>378903</v>
      </c>
      <c r="R3660" s="1">
        <v>70692.493815736336</v>
      </c>
      <c r="S3660" s="1">
        <v>90.566413879394531</v>
      </c>
      <c r="T3660" s="1">
        <v>-495.71437857570766</v>
      </c>
      <c r="U3660" s="1">
        <v>72.688652768529948</v>
      </c>
      <c r="V3660" s="1">
        <v>205.61041259765625</v>
      </c>
      <c r="W3660" s="1">
        <v>-308.19964599609375</v>
      </c>
      <c r="X3660" s="1">
        <v>-0.4359722360331949</v>
      </c>
      <c r="Y3660" s="1">
        <v>3.2111120788170058</v>
      </c>
      <c r="Z3660" s="1">
        <v>9.8922415499481406</v>
      </c>
      <c r="AA3660" s="1">
        <v>72.101302972000752</v>
      </c>
      <c r="AB3660" s="1">
        <v>14.795343399234104</v>
      </c>
      <c r="AC3660" s="1">
        <v>0</v>
      </c>
      <c r="AD3660" s="1">
        <v>0</v>
      </c>
      <c r="AE3660" s="1">
        <v>0</v>
      </c>
      <c r="AF3660" s="1">
        <v>0</v>
      </c>
      <c r="AG3660" s="1">
        <v>0.93504329139155073</v>
      </c>
      <c r="AH3660" s="1">
        <v>12.973255947274916</v>
      </c>
      <c r="AI3660" s="1">
        <v>0</v>
      </c>
      <c r="AJ3660" s="1">
        <v>2.0561041831970215</v>
      </c>
      <c r="AK3660" s="1">
        <v>0</v>
      </c>
      <c r="AL3660" s="1">
        <v>0</v>
      </c>
      <c r="AM3660" s="1">
        <v>-104.69263698591355</v>
      </c>
    </row>
    <row r="3661" spans="5:39" x14ac:dyDescent="0.2">
      <c r="E3661" s="1" t="str">
        <f t="shared" si="57"/>
        <v>---1---101</v>
      </c>
      <c r="F3661" s="1" t="s">
        <v>87</v>
      </c>
      <c r="G3661" s="1" t="s">
        <v>87</v>
      </c>
      <c r="H3661" s="1" t="s">
        <v>87</v>
      </c>
      <c r="I3661" s="1">
        <v>1</v>
      </c>
      <c r="J3661" s="1" t="s">
        <v>87</v>
      </c>
      <c r="K3661" s="1" t="s">
        <v>87</v>
      </c>
      <c r="L3661" s="1" t="s">
        <v>87</v>
      </c>
      <c r="M3661" s="1">
        <v>1</v>
      </c>
      <c r="N3661" s="1">
        <v>0</v>
      </c>
      <c r="O3661" s="1">
        <v>1</v>
      </c>
      <c r="P3661" s="1">
        <v>831</v>
      </c>
      <c r="Q3661" s="1">
        <v>2294082</v>
      </c>
      <c r="R3661" s="1">
        <v>16008.448503746924</v>
      </c>
      <c r="S3661" s="1">
        <v>14.604630470275879</v>
      </c>
      <c r="T3661" s="1">
        <v>-179.2945508861157</v>
      </c>
      <c r="U3661" s="1">
        <v>59.924008190316499</v>
      </c>
      <c r="V3661" s="1">
        <v>176.7498779296875</v>
      </c>
      <c r="W3661" s="1">
        <v>53.002101898193359</v>
      </c>
      <c r="X3661" s="1">
        <v>0.33108831181102732</v>
      </c>
      <c r="Y3661" s="1">
        <v>1.1973852721916654</v>
      </c>
      <c r="Z3661" s="1">
        <v>4.2327606423833153</v>
      </c>
      <c r="AA3661" s="1">
        <v>25.194653024608538</v>
      </c>
      <c r="AB3661" s="1">
        <v>55.212019448302193</v>
      </c>
      <c r="AC3661" s="1">
        <v>14.053072209275866</v>
      </c>
      <c r="AD3661" s="1">
        <v>0.11010940323841956</v>
      </c>
      <c r="AE3661" s="1">
        <v>1.1973852721916654</v>
      </c>
      <c r="AF3661" s="1">
        <v>4.2327606423833153</v>
      </c>
      <c r="AG3661" s="1">
        <v>-21.720211070221012</v>
      </c>
      <c r="AH3661" s="1">
        <v>1.9219296247849738</v>
      </c>
      <c r="AI3661" s="1">
        <v>6.2526399353744706</v>
      </c>
      <c r="AJ3661" s="1">
        <v>1.7674987316131592</v>
      </c>
      <c r="AK3661" s="1">
        <v>0</v>
      </c>
      <c r="AL3661" s="1">
        <v>0</v>
      </c>
      <c r="AM3661" s="1">
        <v>9.1684120472563109</v>
      </c>
    </row>
    <row r="3662" spans="5:39" x14ac:dyDescent="0.2">
      <c r="E3662" s="1" t="str">
        <f t="shared" si="57"/>
        <v>---2---101</v>
      </c>
      <c r="F3662" s="1" t="s">
        <v>87</v>
      </c>
      <c r="G3662" s="1" t="s">
        <v>87</v>
      </c>
      <c r="H3662" s="1" t="s">
        <v>87</v>
      </c>
      <c r="I3662" s="1">
        <v>2</v>
      </c>
      <c r="J3662" s="1" t="s">
        <v>87</v>
      </c>
      <c r="K3662" s="1" t="s">
        <v>87</v>
      </c>
      <c r="L3662" s="1" t="s">
        <v>87</v>
      </c>
      <c r="M3662" s="1">
        <v>1</v>
      </c>
      <c r="N3662" s="1">
        <v>0</v>
      </c>
      <c r="O3662" s="1">
        <v>1</v>
      </c>
      <c r="P3662" s="1">
        <v>1037</v>
      </c>
      <c r="Q3662" s="1">
        <v>2605501</v>
      </c>
      <c r="R3662" s="1">
        <v>36260.504020900502</v>
      </c>
      <c r="S3662" s="1">
        <v>55.016387939453125</v>
      </c>
      <c r="T3662" s="1">
        <v>-307.13253813173839</v>
      </c>
      <c r="U3662" s="1">
        <v>68.61266439376621</v>
      </c>
      <c r="V3662" s="1">
        <v>212.82160949707031</v>
      </c>
      <c r="W3662" s="1">
        <v>16.585819244384766</v>
      </c>
      <c r="X3662" s="1">
        <v>4.5740730009777922E-2</v>
      </c>
      <c r="Y3662" s="1">
        <v>0.34365751538763561</v>
      </c>
      <c r="Z3662" s="1">
        <v>3.7473407225712059</v>
      </c>
      <c r="AA3662" s="1">
        <v>42.174460881035927</v>
      </c>
      <c r="AB3662" s="1">
        <v>50.443465575334642</v>
      </c>
      <c r="AC3662" s="1">
        <v>3.2910753056705793</v>
      </c>
      <c r="AD3662" s="1">
        <v>0</v>
      </c>
      <c r="AE3662" s="1">
        <v>0.34365751538763561</v>
      </c>
      <c r="AF3662" s="1">
        <v>3.7473407225712059</v>
      </c>
      <c r="AG3662" s="1">
        <v>-2.2421432104068941</v>
      </c>
      <c r="AH3662" s="1">
        <v>4.8753418323447164</v>
      </c>
      <c r="AI3662" s="1">
        <v>7.6922680624246746</v>
      </c>
      <c r="AJ3662" s="1">
        <v>2.128216028213501</v>
      </c>
      <c r="AK3662" s="1">
        <v>0</v>
      </c>
      <c r="AL3662" s="1">
        <v>0</v>
      </c>
      <c r="AM3662" s="1">
        <v>31.958623347004849</v>
      </c>
    </row>
    <row r="3663" spans="5:39" x14ac:dyDescent="0.2">
      <c r="E3663" s="1" t="str">
        <f t="shared" si="57"/>
        <v>---3---101</v>
      </c>
      <c r="F3663" s="1" t="s">
        <v>87</v>
      </c>
      <c r="G3663" s="1" t="s">
        <v>87</v>
      </c>
      <c r="H3663" s="1" t="s">
        <v>87</v>
      </c>
      <c r="I3663" s="1">
        <v>3</v>
      </c>
      <c r="J3663" s="1" t="s">
        <v>87</v>
      </c>
      <c r="K3663" s="1" t="s">
        <v>87</v>
      </c>
      <c r="L3663" s="1" t="s">
        <v>87</v>
      </c>
      <c r="M3663" s="1">
        <v>1</v>
      </c>
      <c r="N3663" s="1">
        <v>0</v>
      </c>
      <c r="O3663" s="1">
        <v>1</v>
      </c>
      <c r="P3663" s="1">
        <v>381</v>
      </c>
      <c r="Q3663" s="1">
        <v>1039056</v>
      </c>
      <c r="R3663" s="1">
        <v>77804.968798727496</v>
      </c>
      <c r="S3663" s="1">
        <v>90.928604125976563</v>
      </c>
      <c r="T3663" s="1">
        <v>-450.54345656379212</v>
      </c>
      <c r="U3663" s="1">
        <v>76.958451040549704</v>
      </c>
      <c r="V3663" s="1">
        <v>223.90737915039063</v>
      </c>
      <c r="W3663" s="1">
        <v>-216.63153076171875</v>
      </c>
      <c r="X3663" s="1">
        <v>-0.27842891541042786</v>
      </c>
      <c r="Y3663" s="1">
        <v>0.69043439429636133</v>
      </c>
      <c r="Z3663" s="1">
        <v>6.9462088665096013</v>
      </c>
      <c r="AA3663" s="1">
        <v>71.262569101184141</v>
      </c>
      <c r="AB3663" s="1">
        <v>21.100787638009884</v>
      </c>
      <c r="AC3663" s="1">
        <v>0</v>
      </c>
      <c r="AD3663" s="1">
        <v>0</v>
      </c>
      <c r="AE3663" s="1">
        <v>0</v>
      </c>
      <c r="AF3663" s="1">
        <v>0</v>
      </c>
      <c r="AG3663" s="1">
        <v>0</v>
      </c>
      <c r="AH3663" s="1">
        <v>10.979838377356545</v>
      </c>
      <c r="AI3663" s="1">
        <v>0</v>
      </c>
      <c r="AJ3663" s="1">
        <v>2.2390737533569336</v>
      </c>
      <c r="AK3663" s="1">
        <v>0</v>
      </c>
      <c r="AL3663" s="1">
        <v>0</v>
      </c>
      <c r="AM3663" s="1">
        <v>-77.933742356141593</v>
      </c>
    </row>
    <row r="3664" spans="5:39" x14ac:dyDescent="0.2">
      <c r="E3664" s="1" t="str">
        <f t="shared" si="57"/>
        <v>---1---111</v>
      </c>
      <c r="F3664" s="1" t="s">
        <v>87</v>
      </c>
      <c r="G3664" s="1" t="s">
        <v>87</v>
      </c>
      <c r="H3664" s="1" t="s">
        <v>87</v>
      </c>
      <c r="I3664" s="1">
        <v>1</v>
      </c>
      <c r="J3664" s="1" t="s">
        <v>87</v>
      </c>
      <c r="K3664" s="1" t="s">
        <v>87</v>
      </c>
      <c r="L3664" s="1" t="s">
        <v>87</v>
      </c>
      <c r="M3664" s="1">
        <v>1</v>
      </c>
      <c r="N3664" s="1">
        <v>1</v>
      </c>
      <c r="O3664" s="1">
        <v>1</v>
      </c>
      <c r="P3664" s="1">
        <v>279</v>
      </c>
      <c r="Q3664" s="1">
        <v>841775</v>
      </c>
      <c r="R3664" s="1">
        <v>16524.415852732418</v>
      </c>
      <c r="S3664" s="1">
        <v>15.759202003479004</v>
      </c>
      <c r="T3664" s="1">
        <v>-271.47469273676239</v>
      </c>
      <c r="U3664" s="1">
        <v>58.536056452140656</v>
      </c>
      <c r="V3664" s="1">
        <v>174.53108215332031</v>
      </c>
      <c r="W3664" s="1">
        <v>-5.1744961738586426</v>
      </c>
      <c r="X3664" s="1">
        <v>-3.1314245659116641E-2</v>
      </c>
      <c r="Y3664" s="1">
        <v>0.25374951738885093</v>
      </c>
      <c r="Z3664" s="1">
        <v>17.852870422618871</v>
      </c>
      <c r="AA3664" s="1">
        <v>30.0779899616881</v>
      </c>
      <c r="AB3664" s="1">
        <v>47.74981438032728</v>
      </c>
      <c r="AC3664" s="1">
        <v>4.0655757179768948</v>
      </c>
      <c r="AD3664" s="1">
        <v>0</v>
      </c>
      <c r="AE3664" s="1">
        <v>0.25374951738885093</v>
      </c>
      <c r="AF3664" s="1">
        <v>17.852870422618871</v>
      </c>
      <c r="AG3664" s="1">
        <v>3.7932134598973022</v>
      </c>
      <c r="AH3664" s="1">
        <v>1.6622281581947431</v>
      </c>
      <c r="AI3664" s="1">
        <v>15.386563251974062</v>
      </c>
      <c r="AJ3664" s="1">
        <v>1.7453107833862305</v>
      </c>
      <c r="AK3664" s="1">
        <v>0</v>
      </c>
      <c r="AL3664" s="1">
        <v>0</v>
      </c>
      <c r="AM3664" s="1">
        <v>12.391054004519829</v>
      </c>
    </row>
    <row r="3665" spans="5:39" x14ac:dyDescent="0.2">
      <c r="E3665" s="1" t="str">
        <f t="shared" si="57"/>
        <v>---2---111</v>
      </c>
      <c r="F3665" s="1" t="s">
        <v>87</v>
      </c>
      <c r="G3665" s="1" t="s">
        <v>87</v>
      </c>
      <c r="H3665" s="1" t="s">
        <v>87</v>
      </c>
      <c r="I3665" s="1">
        <v>2</v>
      </c>
      <c r="J3665" s="1" t="s">
        <v>87</v>
      </c>
      <c r="K3665" s="1" t="s">
        <v>87</v>
      </c>
      <c r="L3665" s="1" t="s">
        <v>87</v>
      </c>
      <c r="M3665" s="1">
        <v>1</v>
      </c>
      <c r="N3665" s="1">
        <v>1</v>
      </c>
      <c r="O3665" s="1">
        <v>1</v>
      </c>
      <c r="P3665" s="1">
        <v>389</v>
      </c>
      <c r="Q3665" s="1">
        <v>965291</v>
      </c>
      <c r="R3665" s="1">
        <v>34522.196785816428</v>
      </c>
      <c r="S3665" s="1">
        <v>56.611911773681641</v>
      </c>
      <c r="T3665" s="1">
        <v>-404.85107391398469</v>
      </c>
      <c r="U3665" s="1">
        <v>66.97370806667584</v>
      </c>
      <c r="V3665" s="1">
        <v>188.58821105957031</v>
      </c>
      <c r="W3665" s="1">
        <v>-90.075363159179688</v>
      </c>
      <c r="X3665" s="1">
        <v>-0.26092013702959793</v>
      </c>
      <c r="Y3665" s="1">
        <v>0</v>
      </c>
      <c r="Z3665" s="1">
        <v>13.86234824524418</v>
      </c>
      <c r="AA3665" s="1">
        <v>59.369661583916141</v>
      </c>
      <c r="AB3665" s="1">
        <v>26.628757545652036</v>
      </c>
      <c r="AC3665" s="1">
        <v>0.13923262518763771</v>
      </c>
      <c r="AD3665" s="1">
        <v>0</v>
      </c>
      <c r="AE3665" s="1">
        <v>0</v>
      </c>
      <c r="AF3665" s="1">
        <v>13.86234824524418</v>
      </c>
      <c r="AG3665" s="1">
        <v>-0.80504214592824308</v>
      </c>
      <c r="AH3665" s="1">
        <v>6.0926782810306328</v>
      </c>
      <c r="AI3665" s="1">
        <v>20.847432741299542</v>
      </c>
      <c r="AJ3665" s="1">
        <v>1.8858821392059326</v>
      </c>
      <c r="AK3665" s="1">
        <v>0</v>
      </c>
      <c r="AL3665" s="1">
        <v>0</v>
      </c>
      <c r="AM3665" s="1">
        <v>33.078723770247414</v>
      </c>
    </row>
    <row r="3666" spans="5:39" x14ac:dyDescent="0.2">
      <c r="E3666" s="1" t="str">
        <f t="shared" si="57"/>
        <v>---3---111</v>
      </c>
      <c r="F3666" s="1" t="s">
        <v>87</v>
      </c>
      <c r="G3666" s="1" t="s">
        <v>87</v>
      </c>
      <c r="H3666" s="1" t="s">
        <v>87</v>
      </c>
      <c r="I3666" s="1">
        <v>3</v>
      </c>
      <c r="J3666" s="1" t="s">
        <v>87</v>
      </c>
      <c r="K3666" s="1" t="s">
        <v>87</v>
      </c>
      <c r="L3666" s="1" t="s">
        <v>87</v>
      </c>
      <c r="M3666" s="1">
        <v>1</v>
      </c>
      <c r="N3666" s="1">
        <v>1</v>
      </c>
      <c r="O3666" s="1">
        <v>1</v>
      </c>
      <c r="P3666" s="1">
        <v>159</v>
      </c>
      <c r="Q3666" s="1">
        <v>447185</v>
      </c>
      <c r="R3666" s="1">
        <v>68742.740846016764</v>
      </c>
      <c r="S3666" s="1">
        <v>89.445869445800781</v>
      </c>
      <c r="T3666" s="1">
        <v>-579.40696130128742</v>
      </c>
      <c r="U3666" s="1">
        <v>80.725716227740264</v>
      </c>
      <c r="V3666" s="1">
        <v>199.45280456542969</v>
      </c>
      <c r="W3666" s="1">
        <v>-415.41555786132813</v>
      </c>
      <c r="X3666" s="1">
        <v>-0.60430461856598927</v>
      </c>
      <c r="Y3666" s="1">
        <v>2.2308440578284157</v>
      </c>
      <c r="Z3666" s="1">
        <v>16.848507888234177</v>
      </c>
      <c r="AA3666" s="1">
        <v>74.605811912295806</v>
      </c>
      <c r="AB3666" s="1">
        <v>6.314836141641603</v>
      </c>
      <c r="AC3666" s="1">
        <v>0</v>
      </c>
      <c r="AD3666" s="1">
        <v>0</v>
      </c>
      <c r="AE3666" s="1">
        <v>0</v>
      </c>
      <c r="AF3666" s="1">
        <v>0</v>
      </c>
      <c r="AG3666" s="1">
        <v>5.1786355087973215</v>
      </c>
      <c r="AH3666" s="1">
        <v>10.355501466323274</v>
      </c>
      <c r="AI3666" s="1">
        <v>0</v>
      </c>
      <c r="AJ3666" s="1">
        <v>1.9945279359817505</v>
      </c>
      <c r="AK3666" s="1">
        <v>0</v>
      </c>
      <c r="AL3666" s="1">
        <v>0</v>
      </c>
      <c r="AM3666" s="1">
        <v>-131.72125814518023</v>
      </c>
    </row>
    <row r="3667" spans="5:39" x14ac:dyDescent="0.2">
      <c r="E3667" s="1" t="str">
        <f t="shared" si="57"/>
        <v>---1---102</v>
      </c>
      <c r="F3667" s="1" t="s">
        <v>87</v>
      </c>
      <c r="G3667" s="1" t="s">
        <v>87</v>
      </c>
      <c r="H3667" s="1" t="s">
        <v>87</v>
      </c>
      <c r="I3667" s="1">
        <v>1</v>
      </c>
      <c r="J3667" s="1" t="s">
        <v>87</v>
      </c>
      <c r="K3667" s="1" t="s">
        <v>87</v>
      </c>
      <c r="L3667" s="1" t="s">
        <v>87</v>
      </c>
      <c r="M3667" s="1">
        <v>1</v>
      </c>
      <c r="N3667" s="1">
        <v>0</v>
      </c>
      <c r="O3667" s="1">
        <v>2</v>
      </c>
      <c r="P3667" s="1">
        <v>1876</v>
      </c>
      <c r="Q3667" s="1">
        <v>5240818</v>
      </c>
      <c r="R3667" s="1">
        <v>15601.724998052849</v>
      </c>
      <c r="S3667" s="1">
        <v>14.705711364746094</v>
      </c>
      <c r="T3667" s="1">
        <v>-111.51998346379777</v>
      </c>
      <c r="U3667" s="1">
        <v>68.469470009416867</v>
      </c>
      <c r="V3667" s="1">
        <v>169.73725891113281</v>
      </c>
      <c r="W3667" s="1">
        <v>101.61056518554688</v>
      </c>
      <c r="X3667" s="1">
        <v>0.65127776062088161</v>
      </c>
      <c r="Y3667" s="1">
        <v>8.2811500036826302E-2</v>
      </c>
      <c r="Z3667" s="1">
        <v>2.7132405666443673</v>
      </c>
      <c r="AA3667" s="1">
        <v>14.168284416669305</v>
      </c>
      <c r="AB3667" s="1">
        <v>54.159331615789753</v>
      </c>
      <c r="AC3667" s="1">
        <v>27.561956931150821</v>
      </c>
      <c r="AD3667" s="1">
        <v>1.3143749697089271</v>
      </c>
      <c r="AE3667" s="1">
        <v>8.2811500036826302E-2</v>
      </c>
      <c r="AF3667" s="1">
        <v>2.7132405666443673</v>
      </c>
      <c r="AG3667" s="1">
        <v>-36.927677483604661</v>
      </c>
      <c r="AH3667" s="1">
        <v>1.7933710179133568</v>
      </c>
      <c r="AI3667" s="1">
        <v>2.1361836612206524</v>
      </c>
      <c r="AJ3667" s="1">
        <v>1.6973726749420166</v>
      </c>
      <c r="AK3667" s="1">
        <v>0</v>
      </c>
      <c r="AL3667" s="1">
        <v>0</v>
      </c>
      <c r="AM3667" s="1">
        <v>7.9219429088544047</v>
      </c>
    </row>
    <row r="3668" spans="5:39" x14ac:dyDescent="0.2">
      <c r="E3668" s="1" t="str">
        <f t="shared" si="57"/>
        <v>---2---102</v>
      </c>
      <c r="F3668" s="1" t="s">
        <v>87</v>
      </c>
      <c r="G3668" s="1" t="s">
        <v>87</v>
      </c>
      <c r="H3668" s="1" t="s">
        <v>87</v>
      </c>
      <c r="I3668" s="1">
        <v>2</v>
      </c>
      <c r="J3668" s="1" t="s">
        <v>87</v>
      </c>
      <c r="K3668" s="1" t="s">
        <v>87</v>
      </c>
      <c r="L3668" s="1" t="s">
        <v>87</v>
      </c>
      <c r="M3668" s="1">
        <v>1</v>
      </c>
      <c r="N3668" s="1">
        <v>0</v>
      </c>
      <c r="O3668" s="1">
        <v>2</v>
      </c>
      <c r="P3668" s="1">
        <v>2809</v>
      </c>
      <c r="Q3668" s="1">
        <v>7135246</v>
      </c>
      <c r="R3668" s="1">
        <v>36413.500105766492</v>
      </c>
      <c r="S3668" s="1">
        <v>55.173625946044922</v>
      </c>
      <c r="T3668" s="1">
        <v>-241.2407159163792</v>
      </c>
      <c r="U3668" s="1">
        <v>79.504655740184845</v>
      </c>
      <c r="V3668" s="1">
        <v>211.56033325195313</v>
      </c>
      <c r="W3668" s="1">
        <v>89.263557434082031</v>
      </c>
      <c r="X3668" s="1">
        <v>0.2451386358762753</v>
      </c>
      <c r="Y3668" s="1">
        <v>0.27620631440037247</v>
      </c>
      <c r="Z3668" s="1">
        <v>2.4443165659600243</v>
      </c>
      <c r="AA3668" s="1">
        <v>27.813715182349704</v>
      </c>
      <c r="AB3668" s="1">
        <v>61.842212588045321</v>
      </c>
      <c r="AC3668" s="1">
        <v>7.6235493492445805</v>
      </c>
      <c r="AD3668" s="1">
        <v>0</v>
      </c>
      <c r="AE3668" s="1">
        <v>0.27620631440037247</v>
      </c>
      <c r="AF3668" s="1">
        <v>2.4443165659600243</v>
      </c>
      <c r="AG3668" s="1">
        <v>-3.1172230826013161</v>
      </c>
      <c r="AH3668" s="1">
        <v>5.0445799828745184</v>
      </c>
      <c r="AI3668" s="1">
        <v>9.0007225536826549</v>
      </c>
      <c r="AJ3668" s="1">
        <v>2.1156032085418701</v>
      </c>
      <c r="AK3668" s="1">
        <v>0</v>
      </c>
      <c r="AL3668" s="1">
        <v>0</v>
      </c>
      <c r="AM3668" s="1">
        <v>28.511210429249793</v>
      </c>
    </row>
    <row r="3669" spans="5:39" x14ac:dyDescent="0.2">
      <c r="E3669" s="1" t="str">
        <f t="shared" si="57"/>
        <v>---3---102</v>
      </c>
      <c r="F3669" s="1" t="s">
        <v>87</v>
      </c>
      <c r="G3669" s="1" t="s">
        <v>87</v>
      </c>
      <c r="H3669" s="1" t="s">
        <v>87</v>
      </c>
      <c r="I3669" s="1">
        <v>3</v>
      </c>
      <c r="J3669" s="1" t="s">
        <v>87</v>
      </c>
      <c r="K3669" s="1" t="s">
        <v>87</v>
      </c>
      <c r="L3669" s="1" t="s">
        <v>87</v>
      </c>
      <c r="M3669" s="1">
        <v>1</v>
      </c>
      <c r="N3669" s="1">
        <v>0</v>
      </c>
      <c r="O3669" s="1">
        <v>2</v>
      </c>
      <c r="P3669" s="1">
        <v>1282</v>
      </c>
      <c r="Q3669" s="1">
        <v>3418114</v>
      </c>
      <c r="R3669" s="1">
        <v>78864.888681895405</v>
      </c>
      <c r="S3669" s="1">
        <v>90.863975524902344</v>
      </c>
      <c r="T3669" s="1">
        <v>-363.3581047474359</v>
      </c>
      <c r="U3669" s="1">
        <v>84.832640054666342</v>
      </c>
      <c r="V3669" s="1">
        <v>221.83432006835938</v>
      </c>
      <c r="W3669" s="1">
        <v>-149.09138488769531</v>
      </c>
      <c r="X3669" s="1">
        <v>-0.18904659269736779</v>
      </c>
      <c r="Y3669" s="1">
        <v>0.69096583671580292</v>
      </c>
      <c r="Z3669" s="1">
        <v>4.0977860890537885</v>
      </c>
      <c r="AA3669" s="1">
        <v>58.795025560879481</v>
      </c>
      <c r="AB3669" s="1">
        <v>36.013076216884514</v>
      </c>
      <c r="AC3669" s="1">
        <v>0.40314629646641387</v>
      </c>
      <c r="AD3669" s="1">
        <v>0</v>
      </c>
      <c r="AE3669" s="1">
        <v>0</v>
      </c>
      <c r="AF3669" s="1">
        <v>0</v>
      </c>
      <c r="AG3669" s="1">
        <v>-0.78549667367411002</v>
      </c>
      <c r="AH3669" s="1">
        <v>10.536919666820767</v>
      </c>
      <c r="AI3669" s="1">
        <v>0</v>
      </c>
      <c r="AJ3669" s="1">
        <v>2.2183432579040527</v>
      </c>
      <c r="AK3669" s="1">
        <v>0</v>
      </c>
      <c r="AL3669" s="1">
        <v>0</v>
      </c>
      <c r="AM3669" s="1">
        <v>-102.15167097189466</v>
      </c>
    </row>
    <row r="3670" spans="5:39" x14ac:dyDescent="0.2">
      <c r="E3670" s="1" t="str">
        <f t="shared" si="57"/>
        <v>---1---112</v>
      </c>
      <c r="F3670" s="1" t="s">
        <v>87</v>
      </c>
      <c r="G3670" s="1" t="s">
        <v>87</v>
      </c>
      <c r="H3670" s="1" t="s">
        <v>87</v>
      </c>
      <c r="I3670" s="1">
        <v>1</v>
      </c>
      <c r="J3670" s="1" t="s">
        <v>87</v>
      </c>
      <c r="K3670" s="1" t="s">
        <v>87</v>
      </c>
      <c r="L3670" s="1" t="s">
        <v>87</v>
      </c>
      <c r="M3670" s="1">
        <v>1</v>
      </c>
      <c r="N3670" s="1">
        <v>1</v>
      </c>
      <c r="O3670" s="1">
        <v>2</v>
      </c>
      <c r="P3670" s="1">
        <v>417</v>
      </c>
      <c r="Q3670" s="1">
        <v>1330880</v>
      </c>
      <c r="R3670" s="1">
        <v>15964.739123682568</v>
      </c>
      <c r="S3670" s="1">
        <v>15.05018138885498</v>
      </c>
      <c r="T3670" s="1">
        <v>-236.41639800672237</v>
      </c>
      <c r="U3670" s="1">
        <v>56.855070836066211</v>
      </c>
      <c r="V3670" s="1">
        <v>174.59117126464844</v>
      </c>
      <c r="W3670" s="1">
        <v>6.2930212020874023</v>
      </c>
      <c r="X3670" s="1">
        <v>3.94182526462468E-2</v>
      </c>
      <c r="Y3670" s="1">
        <v>1.898292858860303</v>
      </c>
      <c r="Z3670" s="1">
        <v>13.138825438807405</v>
      </c>
      <c r="AA3670" s="1">
        <v>31.255785645587881</v>
      </c>
      <c r="AB3670" s="1">
        <v>50.203699807646075</v>
      </c>
      <c r="AC3670" s="1">
        <v>3.503396249098341</v>
      </c>
      <c r="AD3670" s="1">
        <v>0</v>
      </c>
      <c r="AE3670" s="1">
        <v>1.898292858860303</v>
      </c>
      <c r="AF3670" s="1">
        <v>13.138825438807405</v>
      </c>
      <c r="AG3670" s="1">
        <v>-12.37940218866374</v>
      </c>
      <c r="AH3670" s="1">
        <v>1.5313471351916126</v>
      </c>
      <c r="AI3670" s="1">
        <v>11.669374168970027</v>
      </c>
      <c r="AJ3670" s="1">
        <v>1.745911717414856</v>
      </c>
      <c r="AK3670" s="1">
        <v>0</v>
      </c>
      <c r="AL3670" s="1">
        <v>0</v>
      </c>
      <c r="AM3670" s="1">
        <v>10.441856627763084</v>
      </c>
    </row>
    <row r="3671" spans="5:39" x14ac:dyDescent="0.2">
      <c r="E3671" s="1" t="str">
        <f t="shared" si="57"/>
        <v>---2---112</v>
      </c>
      <c r="F3671" s="1" t="s">
        <v>87</v>
      </c>
      <c r="G3671" s="1" t="s">
        <v>87</v>
      </c>
      <c r="H3671" s="1" t="s">
        <v>87</v>
      </c>
      <c r="I3671" s="1">
        <v>2</v>
      </c>
      <c r="J3671" s="1" t="s">
        <v>87</v>
      </c>
      <c r="K3671" s="1" t="s">
        <v>87</v>
      </c>
      <c r="L3671" s="1" t="s">
        <v>87</v>
      </c>
      <c r="M3671" s="1">
        <v>1</v>
      </c>
      <c r="N3671" s="1">
        <v>1</v>
      </c>
      <c r="O3671" s="1">
        <v>2</v>
      </c>
      <c r="P3671" s="1">
        <v>798</v>
      </c>
      <c r="Q3671" s="1">
        <v>2205501</v>
      </c>
      <c r="R3671" s="1">
        <v>35275.900830970982</v>
      </c>
      <c r="S3671" s="1">
        <v>55.170726776123047</v>
      </c>
      <c r="T3671" s="1">
        <v>-352.44296940474328</v>
      </c>
      <c r="U3671" s="1">
        <v>69.602187429164672</v>
      </c>
      <c r="V3671" s="1">
        <v>201.06729125976563</v>
      </c>
      <c r="W3671" s="1">
        <v>-29.83123779296875</v>
      </c>
      <c r="X3671" s="1">
        <v>-8.4565488308601847E-2</v>
      </c>
      <c r="Y3671" s="1">
        <v>0.13189746910112488</v>
      </c>
      <c r="Z3671" s="1">
        <v>11.077800463477459</v>
      </c>
      <c r="AA3671" s="1">
        <v>49.590093135301231</v>
      </c>
      <c r="AB3671" s="1">
        <v>38.876790352849532</v>
      </c>
      <c r="AC3671" s="1">
        <v>0.32341857927065099</v>
      </c>
      <c r="AD3671" s="1">
        <v>0</v>
      </c>
      <c r="AE3671" s="1">
        <v>0.13189746910112488</v>
      </c>
      <c r="AF3671" s="1">
        <v>11.077800463477459</v>
      </c>
      <c r="AG3671" s="1">
        <v>0.61159579831005217</v>
      </c>
      <c r="AH3671" s="1">
        <v>5.0518186582273428</v>
      </c>
      <c r="AI3671" s="1">
        <v>8.5035342407210646</v>
      </c>
      <c r="AJ3671" s="1">
        <v>2.0106728076934814</v>
      </c>
      <c r="AK3671" s="1">
        <v>0</v>
      </c>
      <c r="AL3671" s="1">
        <v>0</v>
      </c>
      <c r="AM3671" s="1">
        <v>37.775308990750702</v>
      </c>
    </row>
    <row r="3672" spans="5:39" x14ac:dyDescent="0.2">
      <c r="E3672" s="1" t="str">
        <f t="shared" si="57"/>
        <v>---3---112</v>
      </c>
      <c r="F3672" s="1" t="s">
        <v>87</v>
      </c>
      <c r="G3672" s="1" t="s">
        <v>87</v>
      </c>
      <c r="H3672" s="1" t="s">
        <v>87</v>
      </c>
      <c r="I3672" s="1">
        <v>3</v>
      </c>
      <c r="J3672" s="1" t="s">
        <v>87</v>
      </c>
      <c r="K3672" s="1" t="s">
        <v>87</v>
      </c>
      <c r="L3672" s="1" t="s">
        <v>87</v>
      </c>
      <c r="M3672" s="1">
        <v>1</v>
      </c>
      <c r="N3672" s="1">
        <v>1</v>
      </c>
      <c r="O3672" s="1">
        <v>2</v>
      </c>
      <c r="P3672" s="1">
        <v>302</v>
      </c>
      <c r="Q3672" s="1">
        <v>790026</v>
      </c>
      <c r="R3672" s="1">
        <v>74637.446817366494</v>
      </c>
      <c r="S3672" s="1">
        <v>90.200836181640625</v>
      </c>
      <c r="T3672" s="1">
        <v>-466.86233383931716</v>
      </c>
      <c r="U3672" s="1">
        <v>73.253966768255324</v>
      </c>
      <c r="V3672" s="1">
        <v>205.72271728515625</v>
      </c>
      <c r="W3672" s="1">
        <v>-261.122314453125</v>
      </c>
      <c r="X3672" s="1">
        <v>-0.34985429645265892</v>
      </c>
      <c r="Y3672" s="1">
        <v>0.22328379066005422</v>
      </c>
      <c r="Z3672" s="1">
        <v>6.7849665707204574</v>
      </c>
      <c r="AA3672" s="1">
        <v>75.720166171746257</v>
      </c>
      <c r="AB3672" s="1">
        <v>17.271583466873242</v>
      </c>
      <c r="AC3672" s="1">
        <v>0</v>
      </c>
      <c r="AD3672" s="1">
        <v>0</v>
      </c>
      <c r="AE3672" s="1">
        <v>0</v>
      </c>
      <c r="AF3672" s="1">
        <v>0</v>
      </c>
      <c r="AG3672" s="1">
        <v>-0.28441449695606863</v>
      </c>
      <c r="AH3672" s="1">
        <v>9.6109798399035391</v>
      </c>
      <c r="AI3672" s="1">
        <v>0</v>
      </c>
      <c r="AJ3672" s="1">
        <v>2.0572271347045898</v>
      </c>
      <c r="AK3672" s="1">
        <v>0</v>
      </c>
      <c r="AL3672" s="1">
        <v>0</v>
      </c>
      <c r="AM3672" s="1">
        <v>-82.563247153062136</v>
      </c>
    </row>
    <row r="3673" spans="5:39" x14ac:dyDescent="0.2">
      <c r="E3673" s="1" t="str">
        <f t="shared" si="57"/>
        <v>--01---0-1</v>
      </c>
      <c r="F3673" s="1" t="s">
        <v>87</v>
      </c>
      <c r="G3673" s="1" t="s">
        <v>87</v>
      </c>
      <c r="H3673" s="1">
        <v>0</v>
      </c>
      <c r="I3673" s="1">
        <v>1</v>
      </c>
      <c r="J3673" s="1" t="s">
        <v>87</v>
      </c>
      <c r="K3673" s="1" t="s">
        <v>87</v>
      </c>
      <c r="L3673" s="1" t="s">
        <v>87</v>
      </c>
      <c r="M3673" s="1">
        <v>0</v>
      </c>
      <c r="N3673" s="1" t="s">
        <v>87</v>
      </c>
      <c r="O3673" s="1">
        <v>1</v>
      </c>
      <c r="P3673" s="1">
        <v>311</v>
      </c>
      <c r="Q3673" s="1">
        <v>1004357</v>
      </c>
      <c r="R3673" s="1">
        <v>14117.446746470134</v>
      </c>
      <c r="S3673" s="1">
        <v>14.097127914428711</v>
      </c>
      <c r="T3673" s="1">
        <v>-228.67591860146234</v>
      </c>
      <c r="U3673" s="1">
        <v>54.447599021368838</v>
      </c>
      <c r="V3673" s="1">
        <v>146.0965576171875</v>
      </c>
      <c r="W3673" s="1">
        <v>-12.181643486022949</v>
      </c>
      <c r="X3673" s="1">
        <v>-8.628786567988149E-2</v>
      </c>
      <c r="Y3673" s="1">
        <v>0</v>
      </c>
      <c r="Z3673" s="1">
        <v>19.85648529357589</v>
      </c>
      <c r="AA3673" s="1">
        <v>33.291648288407409</v>
      </c>
      <c r="AB3673" s="1">
        <v>36.128189478442422</v>
      </c>
      <c r="AC3673" s="1">
        <v>10.723676939574275</v>
      </c>
      <c r="AD3673" s="1">
        <v>0</v>
      </c>
      <c r="AE3673" s="1">
        <v>0</v>
      </c>
      <c r="AF3673" s="1">
        <v>19.85648529357589</v>
      </c>
      <c r="AG3673" s="1">
        <v>-2.1560473498856929</v>
      </c>
      <c r="AH3673" s="1">
        <v>2.2057331610986606</v>
      </c>
      <c r="AI3673" s="1">
        <v>12.929223498701601</v>
      </c>
      <c r="AJ3673" s="1">
        <v>1.4609655141830444</v>
      </c>
      <c r="AK3673" s="1">
        <v>0</v>
      </c>
      <c r="AL3673" s="1">
        <v>0</v>
      </c>
      <c r="AM3673" s="1">
        <v>2.9712086156971469</v>
      </c>
    </row>
    <row r="3674" spans="5:39" x14ac:dyDescent="0.2">
      <c r="E3674" s="1" t="str">
        <f t="shared" si="57"/>
        <v>--02---0-1</v>
      </c>
      <c r="F3674" s="1" t="s">
        <v>87</v>
      </c>
      <c r="G3674" s="1" t="s">
        <v>87</v>
      </c>
      <c r="H3674" s="1">
        <v>0</v>
      </c>
      <c r="I3674" s="1">
        <v>2</v>
      </c>
      <c r="J3674" s="1" t="s">
        <v>87</v>
      </c>
      <c r="K3674" s="1" t="s">
        <v>87</v>
      </c>
      <c r="L3674" s="1" t="s">
        <v>87</v>
      </c>
      <c r="M3674" s="1">
        <v>0</v>
      </c>
      <c r="N3674" s="1" t="s">
        <v>87</v>
      </c>
      <c r="O3674" s="1">
        <v>1</v>
      </c>
      <c r="P3674" s="1">
        <v>187</v>
      </c>
      <c r="Q3674" s="1">
        <v>555535</v>
      </c>
      <c r="R3674" s="1">
        <v>26870.232782474646</v>
      </c>
      <c r="S3674" s="1">
        <v>46.689193725585938</v>
      </c>
      <c r="T3674" s="1">
        <v>-288.44600416636206</v>
      </c>
      <c r="U3674" s="1">
        <v>64.462049114249396</v>
      </c>
      <c r="V3674" s="1">
        <v>158.173828125</v>
      </c>
      <c r="W3674" s="1">
        <v>-43.085617065429688</v>
      </c>
      <c r="X3674" s="1">
        <v>-0.16034701825706205</v>
      </c>
      <c r="Y3674" s="1">
        <v>0</v>
      </c>
      <c r="Z3674" s="1">
        <v>12.915657879341536</v>
      </c>
      <c r="AA3674" s="1">
        <v>53.71740754407913</v>
      </c>
      <c r="AB3674" s="1">
        <v>30.758278056288084</v>
      </c>
      <c r="AC3674" s="1">
        <v>2.6086565202912508</v>
      </c>
      <c r="AD3674" s="1">
        <v>0</v>
      </c>
      <c r="AE3674" s="1">
        <v>0</v>
      </c>
      <c r="AF3674" s="1">
        <v>12.915657879341536</v>
      </c>
      <c r="AG3674" s="1">
        <v>0.70636562245559009</v>
      </c>
      <c r="AH3674" s="1">
        <v>3.9810218772100914</v>
      </c>
      <c r="AI3674" s="1">
        <v>6.955059482330074</v>
      </c>
      <c r="AJ3674" s="1">
        <v>1.5817383527755737</v>
      </c>
      <c r="AK3674" s="1">
        <v>0</v>
      </c>
      <c r="AL3674" s="1">
        <v>0</v>
      </c>
      <c r="AM3674" s="1">
        <v>11.082060213199073</v>
      </c>
    </row>
    <row r="3675" spans="5:39" x14ac:dyDescent="0.2">
      <c r="E3675" s="1" t="str">
        <f t="shared" si="57"/>
        <v>--03---0-1</v>
      </c>
      <c r="F3675" s="1" t="s">
        <v>87</v>
      </c>
      <c r="G3675" s="1" t="s">
        <v>87</v>
      </c>
      <c r="H3675" s="1">
        <v>0</v>
      </c>
      <c r="I3675" s="1">
        <v>3</v>
      </c>
      <c r="J3675" s="1" t="s">
        <v>87</v>
      </c>
      <c r="K3675" s="1" t="s">
        <v>87</v>
      </c>
      <c r="L3675" s="1" t="s">
        <v>87</v>
      </c>
      <c r="M3675" s="1">
        <v>0</v>
      </c>
      <c r="N3675" s="1" t="s">
        <v>87</v>
      </c>
      <c r="O3675" s="1">
        <v>1</v>
      </c>
      <c r="P3675" s="1">
        <v>14</v>
      </c>
      <c r="Q3675" s="1">
        <v>52615</v>
      </c>
      <c r="R3675" s="1">
        <v>54732.638356275427</v>
      </c>
      <c r="S3675" s="1">
        <v>88.517669677734375</v>
      </c>
      <c r="T3675" s="1">
        <v>-436.26019427754954</v>
      </c>
      <c r="U3675" s="1">
        <v>91.424103516322987</v>
      </c>
      <c r="V3675" s="1">
        <v>157.47219848632813</v>
      </c>
      <c r="W3675" s="1">
        <v>-180.23068237304688</v>
      </c>
      <c r="X3675" s="1">
        <v>-0.32929288224670855</v>
      </c>
      <c r="Y3675" s="1">
        <v>0</v>
      </c>
      <c r="Z3675" s="1">
        <v>7.1291456808894802</v>
      </c>
      <c r="AA3675" s="1">
        <v>75.229497291646879</v>
      </c>
      <c r="AB3675" s="1">
        <v>17.641357027463648</v>
      </c>
      <c r="AC3675" s="1">
        <v>0</v>
      </c>
      <c r="AD3675" s="1">
        <v>0</v>
      </c>
      <c r="AE3675" s="1">
        <v>0</v>
      </c>
      <c r="AF3675" s="1">
        <v>0</v>
      </c>
      <c r="AG3675" s="1">
        <v>0</v>
      </c>
      <c r="AH3675" s="1">
        <v>17.919433621590802</v>
      </c>
      <c r="AI3675" s="1">
        <v>0</v>
      </c>
      <c r="AJ3675" s="1">
        <v>1.5747220516204834</v>
      </c>
      <c r="AK3675" s="1">
        <v>1</v>
      </c>
      <c r="AL3675" s="1">
        <v>0</v>
      </c>
      <c r="AM3675" s="1">
        <v>-10.786230767375367</v>
      </c>
    </row>
    <row r="3676" spans="5:39" x14ac:dyDescent="0.2">
      <c r="E3676" s="1" t="str">
        <f t="shared" si="57"/>
        <v>--11---0-1</v>
      </c>
      <c r="F3676" s="1" t="s">
        <v>87</v>
      </c>
      <c r="G3676" s="1" t="s">
        <v>87</v>
      </c>
      <c r="H3676" s="1">
        <v>1</v>
      </c>
      <c r="I3676" s="1">
        <v>1</v>
      </c>
      <c r="J3676" s="1" t="s">
        <v>87</v>
      </c>
      <c r="K3676" s="1" t="s">
        <v>87</v>
      </c>
      <c r="L3676" s="1" t="s">
        <v>87</v>
      </c>
      <c r="M3676" s="1">
        <v>0</v>
      </c>
      <c r="N3676" s="1" t="s">
        <v>87</v>
      </c>
      <c r="O3676" s="1">
        <v>1</v>
      </c>
      <c r="P3676" s="1">
        <v>256</v>
      </c>
      <c r="Q3676" s="1">
        <v>418841</v>
      </c>
      <c r="R3676" s="1">
        <v>18920.588282488781</v>
      </c>
      <c r="S3676" s="1">
        <v>17.108739852905273</v>
      </c>
      <c r="T3676" s="1">
        <v>-246.77679438186362</v>
      </c>
      <c r="U3676" s="1">
        <v>69.111755511206894</v>
      </c>
      <c r="V3676" s="1">
        <v>213.30194091796875</v>
      </c>
      <c r="W3676" s="1">
        <v>39.152858734130859</v>
      </c>
      <c r="X3676" s="1">
        <v>0.20693256546556366</v>
      </c>
      <c r="Y3676" s="1">
        <v>1.1357531855763883</v>
      </c>
      <c r="Z3676" s="1">
        <v>8.7644237312011004</v>
      </c>
      <c r="AA3676" s="1">
        <v>31.542041013176835</v>
      </c>
      <c r="AB3676" s="1">
        <v>53.679558591446394</v>
      </c>
      <c r="AC3676" s="1">
        <v>4.8782234785992777</v>
      </c>
      <c r="AD3676" s="1">
        <v>0</v>
      </c>
      <c r="AE3676" s="1">
        <v>1.1357531855763883</v>
      </c>
      <c r="AF3676" s="1">
        <v>8.7644237312011004</v>
      </c>
      <c r="AG3676" s="1">
        <v>-30.140070382382916</v>
      </c>
      <c r="AH3676" s="1">
        <v>3.9663434880006161</v>
      </c>
      <c r="AI3676" s="1">
        <v>10.764937042776914</v>
      </c>
      <c r="AJ3676" s="1">
        <v>2.1330194473266602</v>
      </c>
      <c r="AK3676" s="1">
        <v>0</v>
      </c>
      <c r="AL3676" s="1">
        <v>0</v>
      </c>
      <c r="AM3676" s="1">
        <v>18.924741019436315</v>
      </c>
    </row>
    <row r="3677" spans="5:39" x14ac:dyDescent="0.2">
      <c r="E3677" s="1" t="str">
        <f t="shared" si="57"/>
        <v>--12---0-1</v>
      </c>
      <c r="F3677" s="1" t="s">
        <v>87</v>
      </c>
      <c r="G3677" s="1" t="s">
        <v>87</v>
      </c>
      <c r="H3677" s="1">
        <v>1</v>
      </c>
      <c r="I3677" s="1">
        <v>2</v>
      </c>
      <c r="J3677" s="1" t="s">
        <v>87</v>
      </c>
      <c r="K3677" s="1" t="s">
        <v>87</v>
      </c>
      <c r="L3677" s="1" t="s">
        <v>87</v>
      </c>
      <c r="M3677" s="1">
        <v>0</v>
      </c>
      <c r="N3677" s="1" t="s">
        <v>87</v>
      </c>
      <c r="O3677" s="1">
        <v>1</v>
      </c>
      <c r="P3677" s="1">
        <v>617</v>
      </c>
      <c r="Q3677" s="1">
        <v>1286712</v>
      </c>
      <c r="R3677" s="1">
        <v>38618.173608943864</v>
      </c>
      <c r="S3677" s="1">
        <v>56.407417297363281</v>
      </c>
      <c r="T3677" s="1">
        <v>-375.74137541508338</v>
      </c>
      <c r="U3677" s="1">
        <v>73.916251738832926</v>
      </c>
      <c r="V3677" s="1">
        <v>227.66360473632813</v>
      </c>
      <c r="W3677" s="1">
        <v>-5.542060375213623</v>
      </c>
      <c r="X3677" s="1">
        <v>-1.4350912685135624E-2</v>
      </c>
      <c r="Y3677" s="1">
        <v>0.30449704362747843</v>
      </c>
      <c r="Z3677" s="1">
        <v>8.4426040947780088</v>
      </c>
      <c r="AA3677" s="1">
        <v>43.534683752075054</v>
      </c>
      <c r="AB3677" s="1">
        <v>44.2070175765828</v>
      </c>
      <c r="AC3677" s="1">
        <v>3.5111975329366634</v>
      </c>
      <c r="AD3677" s="1">
        <v>0</v>
      </c>
      <c r="AE3677" s="1">
        <v>0.30449704362747843</v>
      </c>
      <c r="AF3677" s="1">
        <v>8.4426040947780088</v>
      </c>
      <c r="AG3677" s="1">
        <v>-1.3408864593203988</v>
      </c>
      <c r="AH3677" s="1">
        <v>7.5718937473376453</v>
      </c>
      <c r="AI3677" s="1">
        <v>13.593086766237549</v>
      </c>
      <c r="AJ3677" s="1">
        <v>2.2766361236572266</v>
      </c>
      <c r="AK3677" s="1">
        <v>0</v>
      </c>
      <c r="AL3677" s="1">
        <v>0</v>
      </c>
      <c r="AM3677" s="1">
        <v>48.795358014396491</v>
      </c>
    </row>
    <row r="3678" spans="5:39" x14ac:dyDescent="0.2">
      <c r="E3678" s="1" t="str">
        <f t="shared" si="57"/>
        <v>--13---0-1</v>
      </c>
      <c r="F3678" s="1" t="s">
        <v>87</v>
      </c>
      <c r="G3678" s="1" t="s">
        <v>87</v>
      </c>
      <c r="H3678" s="1">
        <v>1</v>
      </c>
      <c r="I3678" s="1">
        <v>3</v>
      </c>
      <c r="J3678" s="1" t="s">
        <v>87</v>
      </c>
      <c r="K3678" s="1" t="s">
        <v>87</v>
      </c>
      <c r="L3678" s="1" t="s">
        <v>87</v>
      </c>
      <c r="M3678" s="1">
        <v>0</v>
      </c>
      <c r="N3678" s="1" t="s">
        <v>87</v>
      </c>
      <c r="O3678" s="1">
        <v>1</v>
      </c>
      <c r="P3678" s="1">
        <v>186</v>
      </c>
      <c r="Q3678" s="1">
        <v>474592</v>
      </c>
      <c r="R3678" s="1">
        <v>71146.286837533742</v>
      </c>
      <c r="S3678" s="1">
        <v>89.285385131835938</v>
      </c>
      <c r="T3678" s="1">
        <v>-546.95496004763027</v>
      </c>
      <c r="U3678" s="1">
        <v>83.37464016019824</v>
      </c>
      <c r="V3678" s="1">
        <v>216.7921142578125</v>
      </c>
      <c r="W3678" s="1">
        <v>-311.8172607421875</v>
      </c>
      <c r="X3678" s="1">
        <v>-0.438276225791289</v>
      </c>
      <c r="Y3678" s="1">
        <v>0.95682185961836697</v>
      </c>
      <c r="Z3678" s="1">
        <v>10.012811003978154</v>
      </c>
      <c r="AA3678" s="1">
        <v>71.314729283258032</v>
      </c>
      <c r="AB3678" s="1">
        <v>17.715637853145438</v>
      </c>
      <c r="AC3678" s="1">
        <v>0</v>
      </c>
      <c r="AD3678" s="1">
        <v>0</v>
      </c>
      <c r="AE3678" s="1">
        <v>0</v>
      </c>
      <c r="AF3678" s="1">
        <v>0</v>
      </c>
      <c r="AG3678" s="1">
        <v>0</v>
      </c>
      <c r="AH3678" s="1">
        <v>11.296253322341277</v>
      </c>
      <c r="AI3678" s="1">
        <v>0</v>
      </c>
      <c r="AJ3678" s="1">
        <v>2.1679210662841797</v>
      </c>
      <c r="AK3678" s="1">
        <v>0</v>
      </c>
      <c r="AL3678" s="1">
        <v>0</v>
      </c>
      <c r="AM3678" s="1">
        <v>-76.325312710852856</v>
      </c>
    </row>
    <row r="3679" spans="5:39" x14ac:dyDescent="0.2">
      <c r="E3679" s="1" t="str">
        <f t="shared" si="57"/>
        <v>--01---0-2</v>
      </c>
      <c r="F3679" s="1" t="s">
        <v>87</v>
      </c>
      <c r="G3679" s="1" t="s">
        <v>87</v>
      </c>
      <c r="H3679" s="1">
        <v>0</v>
      </c>
      <c r="I3679" s="1">
        <v>1</v>
      </c>
      <c r="J3679" s="1" t="s">
        <v>87</v>
      </c>
      <c r="K3679" s="1" t="s">
        <v>87</v>
      </c>
      <c r="L3679" s="1" t="s">
        <v>87</v>
      </c>
      <c r="M3679" s="1">
        <v>0</v>
      </c>
      <c r="N3679" s="1" t="s">
        <v>87</v>
      </c>
      <c r="O3679" s="1">
        <v>2</v>
      </c>
      <c r="P3679" s="1">
        <v>692</v>
      </c>
      <c r="Q3679" s="1">
        <v>2022792</v>
      </c>
      <c r="R3679" s="1">
        <v>14552.208955867256</v>
      </c>
      <c r="S3679" s="1">
        <v>13.775242805480957</v>
      </c>
      <c r="T3679" s="1">
        <v>-145.19994016589726</v>
      </c>
      <c r="U3679" s="1">
        <v>61.9468246488982</v>
      </c>
      <c r="V3679" s="1">
        <v>154.37089538574219</v>
      </c>
      <c r="W3679" s="1">
        <v>53.652046203613281</v>
      </c>
      <c r="X3679" s="1">
        <v>0.36868661222722132</v>
      </c>
      <c r="Y3679" s="1">
        <v>0.31056084856969973</v>
      </c>
      <c r="Z3679" s="1">
        <v>4.3514113166356205</v>
      </c>
      <c r="AA3679" s="1">
        <v>22.731007439222619</v>
      </c>
      <c r="AB3679" s="1">
        <v>54.091325257367039</v>
      </c>
      <c r="AC3679" s="1">
        <v>17.184317517569774</v>
      </c>
      <c r="AD3679" s="1">
        <v>1.3313776206352408</v>
      </c>
      <c r="AE3679" s="1">
        <v>0.31056084856969973</v>
      </c>
      <c r="AF3679" s="1">
        <v>4.3514113166356205</v>
      </c>
      <c r="AG3679" s="1">
        <v>-25.298699261202337</v>
      </c>
      <c r="AH3679" s="1">
        <v>1.7867089608627333</v>
      </c>
      <c r="AI3679" s="1">
        <v>4.7423310875756295</v>
      </c>
      <c r="AJ3679" s="1">
        <v>1.5437089204788208</v>
      </c>
      <c r="AK3679" s="1">
        <v>0</v>
      </c>
      <c r="AL3679" s="1">
        <v>0</v>
      </c>
      <c r="AM3679" s="1">
        <v>1.3039314636099928</v>
      </c>
    </row>
    <row r="3680" spans="5:39" x14ac:dyDescent="0.2">
      <c r="E3680" s="1" t="str">
        <f t="shared" si="57"/>
        <v>--02---0-2</v>
      </c>
      <c r="F3680" s="1" t="s">
        <v>87</v>
      </c>
      <c r="G3680" s="1" t="s">
        <v>87</v>
      </c>
      <c r="H3680" s="1">
        <v>0</v>
      </c>
      <c r="I3680" s="1">
        <v>2</v>
      </c>
      <c r="J3680" s="1" t="s">
        <v>87</v>
      </c>
      <c r="K3680" s="1" t="s">
        <v>87</v>
      </c>
      <c r="L3680" s="1" t="s">
        <v>87</v>
      </c>
      <c r="M3680" s="1">
        <v>0</v>
      </c>
      <c r="N3680" s="1" t="s">
        <v>87</v>
      </c>
      <c r="O3680" s="1">
        <v>2</v>
      </c>
      <c r="P3680" s="1">
        <v>355</v>
      </c>
      <c r="Q3680" s="1">
        <v>1155196</v>
      </c>
      <c r="R3680" s="1">
        <v>26005.37656946023</v>
      </c>
      <c r="S3680" s="1">
        <v>45.407924652099609</v>
      </c>
      <c r="T3680" s="1">
        <v>-228.27821793086684</v>
      </c>
      <c r="U3680" s="1">
        <v>83.879309488387463</v>
      </c>
      <c r="V3680" s="1">
        <v>153.59722900390625</v>
      </c>
      <c r="W3680" s="1">
        <v>17.484735488891602</v>
      </c>
      <c r="X3680" s="1">
        <v>6.7235079031407061E-2</v>
      </c>
      <c r="Y3680" s="1">
        <v>0</v>
      </c>
      <c r="Z3680" s="1">
        <v>5.3159810110145811</v>
      </c>
      <c r="AA3680" s="1">
        <v>43.370908486525231</v>
      </c>
      <c r="AB3680" s="1">
        <v>45.65969757513011</v>
      </c>
      <c r="AC3680" s="1">
        <v>5.6534129273300806</v>
      </c>
      <c r="AD3680" s="1">
        <v>0</v>
      </c>
      <c r="AE3680" s="1">
        <v>0</v>
      </c>
      <c r="AF3680" s="1">
        <v>5.3159810110145811</v>
      </c>
      <c r="AG3680" s="1">
        <v>-2.3468592373447477</v>
      </c>
      <c r="AH3680" s="1">
        <v>3.9137212398975603</v>
      </c>
      <c r="AI3680" s="1">
        <v>4.1215811216987639</v>
      </c>
      <c r="AJ3680" s="1">
        <v>1.5359722375869751</v>
      </c>
      <c r="AK3680" s="1">
        <v>0</v>
      </c>
      <c r="AL3680" s="1">
        <v>0</v>
      </c>
      <c r="AM3680" s="1">
        <v>2.5979754651990978</v>
      </c>
    </row>
    <row r="3681" spans="5:39" x14ac:dyDescent="0.2">
      <c r="E3681" s="1" t="str">
        <f t="shared" si="57"/>
        <v>--03---0-2</v>
      </c>
      <c r="F3681" s="1" t="s">
        <v>87</v>
      </c>
      <c r="G3681" s="1" t="s">
        <v>87</v>
      </c>
      <c r="H3681" s="1">
        <v>0</v>
      </c>
      <c r="I3681" s="1">
        <v>3</v>
      </c>
      <c r="J3681" s="1" t="s">
        <v>87</v>
      </c>
      <c r="K3681" s="1" t="s">
        <v>87</v>
      </c>
      <c r="L3681" s="1" t="s">
        <v>87</v>
      </c>
      <c r="M3681" s="1">
        <v>0</v>
      </c>
      <c r="N3681" s="1" t="s">
        <v>87</v>
      </c>
      <c r="O3681" s="1">
        <v>2</v>
      </c>
      <c r="P3681" s="1">
        <v>41</v>
      </c>
      <c r="Q3681" s="1">
        <v>113656</v>
      </c>
      <c r="R3681" s="1">
        <v>66815.388995648071</v>
      </c>
      <c r="S3681" s="1">
        <v>90.506477355957031</v>
      </c>
      <c r="T3681" s="1">
        <v>-413.17692564649263</v>
      </c>
      <c r="U3681" s="1">
        <v>79.316247845478131</v>
      </c>
      <c r="V3681" s="1">
        <v>173.83419799804688</v>
      </c>
      <c r="W3681" s="1">
        <v>-187.6234130859375</v>
      </c>
      <c r="X3681" s="1">
        <v>-0.28080868181154806</v>
      </c>
      <c r="Y3681" s="1">
        <v>0</v>
      </c>
      <c r="Z3681" s="1">
        <v>0</v>
      </c>
      <c r="AA3681" s="1">
        <v>82.65995635954107</v>
      </c>
      <c r="AB3681" s="1">
        <v>17.34004364045893</v>
      </c>
      <c r="AC3681" s="1">
        <v>0</v>
      </c>
      <c r="AD3681" s="1">
        <v>0</v>
      </c>
      <c r="AE3681" s="1">
        <v>0</v>
      </c>
      <c r="AF3681" s="1">
        <v>0</v>
      </c>
      <c r="AG3681" s="1">
        <v>3.1045311559897133</v>
      </c>
      <c r="AH3681" s="1">
        <v>9.3624822646515824</v>
      </c>
      <c r="AI3681" s="1">
        <v>0</v>
      </c>
      <c r="AJ3681" s="1">
        <v>1.7383420467376709</v>
      </c>
      <c r="AK3681" s="1">
        <v>0</v>
      </c>
      <c r="AL3681" s="1">
        <v>1</v>
      </c>
      <c r="AM3681" s="1">
        <v>-40.063946483925534</v>
      </c>
    </row>
    <row r="3682" spans="5:39" x14ac:dyDescent="0.2">
      <c r="E3682" s="1" t="str">
        <f t="shared" si="57"/>
        <v>--11---0-2</v>
      </c>
      <c r="F3682" s="1" t="s">
        <v>87</v>
      </c>
      <c r="G3682" s="1" t="s">
        <v>87</v>
      </c>
      <c r="H3682" s="1">
        <v>1</v>
      </c>
      <c r="I3682" s="1">
        <v>1</v>
      </c>
      <c r="J3682" s="1" t="s">
        <v>87</v>
      </c>
      <c r="K3682" s="1" t="s">
        <v>87</v>
      </c>
      <c r="L3682" s="1" t="s">
        <v>87</v>
      </c>
      <c r="M3682" s="1">
        <v>0</v>
      </c>
      <c r="N3682" s="1" t="s">
        <v>87</v>
      </c>
      <c r="O3682" s="1">
        <v>2</v>
      </c>
      <c r="P3682" s="1">
        <v>550</v>
      </c>
      <c r="Q3682" s="1">
        <v>1116935</v>
      </c>
      <c r="R3682" s="1">
        <v>17946.376958256769</v>
      </c>
      <c r="S3682" s="1">
        <v>16.476957321166992</v>
      </c>
      <c r="T3682" s="1">
        <v>-192.49032614553826</v>
      </c>
      <c r="U3682" s="1">
        <v>66.936874586639959</v>
      </c>
      <c r="V3682" s="1">
        <v>202.24104309082031</v>
      </c>
      <c r="W3682" s="1">
        <v>75.596382141113281</v>
      </c>
      <c r="X3682" s="1">
        <v>0.42123478358306132</v>
      </c>
      <c r="Y3682" s="1">
        <v>5.7836848160367438E-2</v>
      </c>
      <c r="Z3682" s="1">
        <v>7.0366673083035263</v>
      </c>
      <c r="AA3682" s="1">
        <v>23.674878126300992</v>
      </c>
      <c r="AB3682" s="1">
        <v>48.056422262710008</v>
      </c>
      <c r="AC3682" s="1">
        <v>20.127849874880813</v>
      </c>
      <c r="AD3682" s="1">
        <v>1.0463455796442944</v>
      </c>
      <c r="AE3682" s="1">
        <v>5.7836848160367438E-2</v>
      </c>
      <c r="AF3682" s="1">
        <v>7.0366673083035263</v>
      </c>
      <c r="AG3682" s="1">
        <v>-42.570922751596441</v>
      </c>
      <c r="AH3682" s="1">
        <v>2.7755815370845531</v>
      </c>
      <c r="AI3682" s="1">
        <v>6.8777841723236657</v>
      </c>
      <c r="AJ3682" s="1">
        <v>2.0224103927612305</v>
      </c>
      <c r="AK3682" s="1">
        <v>0</v>
      </c>
      <c r="AL3682" s="1">
        <v>0</v>
      </c>
      <c r="AM3682" s="1">
        <v>31.826348841914079</v>
      </c>
    </row>
    <row r="3683" spans="5:39" x14ac:dyDescent="0.2">
      <c r="E3683" s="1" t="str">
        <f t="shared" si="57"/>
        <v>--12---0-2</v>
      </c>
      <c r="F3683" s="1" t="s">
        <v>87</v>
      </c>
      <c r="G3683" s="1" t="s">
        <v>87</v>
      </c>
      <c r="H3683" s="1">
        <v>1</v>
      </c>
      <c r="I3683" s="1">
        <v>2</v>
      </c>
      <c r="J3683" s="1" t="s">
        <v>87</v>
      </c>
      <c r="K3683" s="1" t="s">
        <v>87</v>
      </c>
      <c r="L3683" s="1" t="s">
        <v>87</v>
      </c>
      <c r="M3683" s="1">
        <v>0</v>
      </c>
      <c r="N3683" s="1" t="s">
        <v>87</v>
      </c>
      <c r="O3683" s="1">
        <v>2</v>
      </c>
      <c r="P3683" s="1">
        <v>1614</v>
      </c>
      <c r="Q3683" s="1">
        <v>3466019</v>
      </c>
      <c r="R3683" s="1">
        <v>40109.043918607342</v>
      </c>
      <c r="S3683" s="1">
        <v>57.053905487060547</v>
      </c>
      <c r="T3683" s="1">
        <v>-343.78332339603844</v>
      </c>
      <c r="U3683" s="1">
        <v>83.530413210110211</v>
      </c>
      <c r="V3683" s="1">
        <v>240.59222412109375</v>
      </c>
      <c r="W3683" s="1">
        <v>54.817226409912109</v>
      </c>
      <c r="X3683" s="1">
        <v>0.13667048888313532</v>
      </c>
      <c r="Y3683" s="1">
        <v>0.54653479972267893</v>
      </c>
      <c r="Z3683" s="1">
        <v>3.1981936625275278</v>
      </c>
      <c r="AA3683" s="1">
        <v>33.541881911207064</v>
      </c>
      <c r="AB3683" s="1">
        <v>57.496684236295302</v>
      </c>
      <c r="AC3683" s="1">
        <v>5.0126961219774042</v>
      </c>
      <c r="AD3683" s="1">
        <v>0.20400926827002391</v>
      </c>
      <c r="AE3683" s="1">
        <v>0.54653479972267893</v>
      </c>
      <c r="AF3683" s="1">
        <v>3.1981936625275278</v>
      </c>
      <c r="AG3683" s="1">
        <v>-1.1255810178817574</v>
      </c>
      <c r="AH3683" s="1">
        <v>8.4719403550199015</v>
      </c>
      <c r="AI3683" s="1">
        <v>14.131793062346985</v>
      </c>
      <c r="AJ3683" s="1">
        <v>2.4059221744537354</v>
      </c>
      <c r="AK3683" s="1">
        <v>0</v>
      </c>
      <c r="AL3683" s="1">
        <v>0</v>
      </c>
      <c r="AM3683" s="1">
        <v>52.999764615821391</v>
      </c>
    </row>
    <row r="3684" spans="5:39" x14ac:dyDescent="0.2">
      <c r="E3684" s="1" t="str">
        <f t="shared" si="57"/>
        <v>--13---0-2</v>
      </c>
      <c r="F3684" s="1" t="s">
        <v>87</v>
      </c>
      <c r="G3684" s="1" t="s">
        <v>87</v>
      </c>
      <c r="H3684" s="1">
        <v>1</v>
      </c>
      <c r="I3684" s="1">
        <v>3</v>
      </c>
      <c r="J3684" s="1" t="s">
        <v>87</v>
      </c>
      <c r="K3684" s="1" t="s">
        <v>87</v>
      </c>
      <c r="L3684" s="1" t="s">
        <v>87</v>
      </c>
      <c r="M3684" s="1">
        <v>0</v>
      </c>
      <c r="N3684" s="1" t="s">
        <v>87</v>
      </c>
      <c r="O3684" s="1">
        <v>2</v>
      </c>
      <c r="P3684" s="1">
        <v>501</v>
      </c>
      <c r="Q3684" s="1">
        <v>1138953</v>
      </c>
      <c r="R3684" s="1">
        <v>74694.221439685643</v>
      </c>
      <c r="S3684" s="1">
        <v>90.285057067871094</v>
      </c>
      <c r="T3684" s="1">
        <v>-444.5853644397634</v>
      </c>
      <c r="U3684" s="1">
        <v>84.367257556855662</v>
      </c>
      <c r="V3684" s="1">
        <v>225.96745300292969</v>
      </c>
      <c r="W3684" s="1">
        <v>-223.356689453125</v>
      </c>
      <c r="X3684" s="1">
        <v>-0.29902807091105682</v>
      </c>
      <c r="Y3684" s="1">
        <v>1.6638087787643565</v>
      </c>
      <c r="Z3684" s="1">
        <v>5.216106371377923</v>
      </c>
      <c r="AA3684" s="1">
        <v>69.15684843887324</v>
      </c>
      <c r="AB3684" s="1">
        <v>23.963236410984472</v>
      </c>
      <c r="AC3684" s="1">
        <v>0</v>
      </c>
      <c r="AD3684" s="1">
        <v>0</v>
      </c>
      <c r="AE3684" s="1">
        <v>0</v>
      </c>
      <c r="AF3684" s="1">
        <v>0</v>
      </c>
      <c r="AG3684" s="1">
        <v>0</v>
      </c>
      <c r="AH3684" s="1">
        <v>13.576878798707833</v>
      </c>
      <c r="AI3684" s="1">
        <v>0</v>
      </c>
      <c r="AJ3684" s="1">
        <v>2.2596745491027832</v>
      </c>
      <c r="AK3684" s="1">
        <v>0</v>
      </c>
      <c r="AL3684" s="1">
        <v>0</v>
      </c>
      <c r="AM3684" s="1">
        <v>-102.6829029464797</v>
      </c>
    </row>
    <row r="3685" spans="5:39" x14ac:dyDescent="0.2">
      <c r="E3685" s="1" t="str">
        <f t="shared" si="57"/>
        <v>--01---1-1</v>
      </c>
      <c r="F3685" s="1" t="s">
        <v>87</v>
      </c>
      <c r="G3685" s="1" t="s">
        <v>87</v>
      </c>
      <c r="H3685" s="1">
        <v>0</v>
      </c>
      <c r="I3685" s="1">
        <v>1</v>
      </c>
      <c r="J3685" s="1" t="s">
        <v>87</v>
      </c>
      <c r="K3685" s="1" t="s">
        <v>87</v>
      </c>
      <c r="L3685" s="1" t="s">
        <v>87</v>
      </c>
      <c r="M3685" s="1">
        <v>1</v>
      </c>
      <c r="N3685" s="1" t="s">
        <v>87</v>
      </c>
      <c r="O3685" s="1">
        <v>1</v>
      </c>
      <c r="P3685" s="1">
        <v>599</v>
      </c>
      <c r="Q3685" s="1">
        <v>2140211</v>
      </c>
      <c r="R3685" s="1">
        <v>14483.545541191181</v>
      </c>
      <c r="S3685" s="1">
        <v>13.606072425842285</v>
      </c>
      <c r="T3685" s="1">
        <v>-195.1196644027512</v>
      </c>
      <c r="U3685" s="1">
        <v>55.950154091324592</v>
      </c>
      <c r="V3685" s="1">
        <v>154.15232849121094</v>
      </c>
      <c r="W3685" s="1">
        <v>16.741725921630859</v>
      </c>
      <c r="X3685" s="1">
        <v>0.11559135070910238</v>
      </c>
      <c r="Y3685" s="1">
        <v>1.3027687456984383</v>
      </c>
      <c r="Z3685" s="1">
        <v>9.6064360009363572</v>
      </c>
      <c r="AA3685" s="1">
        <v>28.580499773153207</v>
      </c>
      <c r="AB3685" s="1">
        <v>51.381195592397198</v>
      </c>
      <c r="AC3685" s="1">
        <v>9.0808803431063563</v>
      </c>
      <c r="AD3685" s="1">
        <v>4.8219544708442294E-2</v>
      </c>
      <c r="AE3685" s="1">
        <v>1.3027687456984383</v>
      </c>
      <c r="AF3685" s="1">
        <v>9.6064360009363572</v>
      </c>
      <c r="AG3685" s="1">
        <v>-11.328872152861571</v>
      </c>
      <c r="AH3685" s="1">
        <v>1.5622497506790278</v>
      </c>
      <c r="AI3685" s="1">
        <v>11.456146393290844</v>
      </c>
      <c r="AJ3685" s="1">
        <v>1.5415232181549072</v>
      </c>
      <c r="AK3685" s="1">
        <v>0</v>
      </c>
      <c r="AL3685" s="1">
        <v>0</v>
      </c>
      <c r="AM3685" s="1">
        <v>6.9388819283921724E-2</v>
      </c>
    </row>
    <row r="3686" spans="5:39" x14ac:dyDescent="0.2">
      <c r="E3686" s="1" t="str">
        <f t="shared" si="57"/>
        <v>--02---1-1</v>
      </c>
      <c r="F3686" s="1" t="s">
        <v>87</v>
      </c>
      <c r="G3686" s="1" t="s">
        <v>87</v>
      </c>
      <c r="H3686" s="1">
        <v>0</v>
      </c>
      <c r="I3686" s="1">
        <v>2</v>
      </c>
      <c r="J3686" s="1" t="s">
        <v>87</v>
      </c>
      <c r="K3686" s="1" t="s">
        <v>87</v>
      </c>
      <c r="L3686" s="1" t="s">
        <v>87</v>
      </c>
      <c r="M3686" s="1">
        <v>1</v>
      </c>
      <c r="N3686" s="1" t="s">
        <v>87</v>
      </c>
      <c r="O3686" s="1">
        <v>1</v>
      </c>
      <c r="P3686" s="1">
        <v>318</v>
      </c>
      <c r="Q3686" s="1">
        <v>1176252</v>
      </c>
      <c r="R3686" s="1">
        <v>27260.25924035081</v>
      </c>
      <c r="S3686" s="1">
        <v>49.566822052001953</v>
      </c>
      <c r="T3686" s="1">
        <v>-282.84476177071417</v>
      </c>
      <c r="U3686" s="1">
        <v>59.711869478229687</v>
      </c>
      <c r="V3686" s="1">
        <v>149.57075500488281</v>
      </c>
      <c r="W3686" s="1">
        <v>-61.052139282226563</v>
      </c>
      <c r="X3686" s="1">
        <v>-0.22396022995943043</v>
      </c>
      <c r="Y3686" s="1">
        <v>0</v>
      </c>
      <c r="Z3686" s="1">
        <v>11.062425398639068</v>
      </c>
      <c r="AA3686" s="1">
        <v>57.940560356114169</v>
      </c>
      <c r="AB3686" s="1">
        <v>30.491765370005748</v>
      </c>
      <c r="AC3686" s="1">
        <v>0.5052488752410198</v>
      </c>
      <c r="AD3686" s="1">
        <v>0</v>
      </c>
      <c r="AE3686" s="1">
        <v>0</v>
      </c>
      <c r="AF3686" s="1">
        <v>11.062425398639068</v>
      </c>
      <c r="AG3686" s="1">
        <v>-0.88820448586633027</v>
      </c>
      <c r="AH3686" s="1">
        <v>3.7311667594692119</v>
      </c>
      <c r="AI3686" s="1">
        <v>11.505089210530883</v>
      </c>
      <c r="AJ3686" s="1">
        <v>1.4957075119018555</v>
      </c>
      <c r="AK3686" s="1">
        <v>0</v>
      </c>
      <c r="AL3686" s="1">
        <v>0</v>
      </c>
      <c r="AM3686" s="1">
        <v>-1.8380538060649441</v>
      </c>
    </row>
    <row r="3687" spans="5:39" x14ac:dyDescent="0.2">
      <c r="E3687" s="1" t="str">
        <f t="shared" si="57"/>
        <v>--03---1-1</v>
      </c>
      <c r="F3687" s="1" t="s">
        <v>87</v>
      </c>
      <c r="G3687" s="1" t="s">
        <v>87</v>
      </c>
      <c r="H3687" s="1">
        <v>0</v>
      </c>
      <c r="I3687" s="1">
        <v>3</v>
      </c>
      <c r="J3687" s="1" t="s">
        <v>87</v>
      </c>
      <c r="K3687" s="1" t="s">
        <v>87</v>
      </c>
      <c r="L3687" s="1" t="s">
        <v>87</v>
      </c>
      <c r="M3687" s="1">
        <v>1</v>
      </c>
      <c r="N3687" s="1" t="s">
        <v>87</v>
      </c>
      <c r="O3687" s="1">
        <v>1</v>
      </c>
      <c r="P3687" s="1">
        <v>49</v>
      </c>
      <c r="Q3687" s="1">
        <v>173128</v>
      </c>
      <c r="R3687" s="1">
        <v>68237.55811351302</v>
      </c>
      <c r="S3687" s="1">
        <v>90.585464477539063</v>
      </c>
      <c r="T3687" s="1">
        <v>-464.21245072164078</v>
      </c>
      <c r="U3687" s="1">
        <v>85.685436771416121</v>
      </c>
      <c r="V3687" s="1">
        <v>182.41416931152344</v>
      </c>
      <c r="W3687" s="1">
        <v>-198.36178588867188</v>
      </c>
      <c r="X3687" s="1">
        <v>-0.29069297227590923</v>
      </c>
      <c r="Y3687" s="1">
        <v>0</v>
      </c>
      <c r="Z3687" s="1">
        <v>6.3698535187837901</v>
      </c>
      <c r="AA3687" s="1">
        <v>79.520354881937067</v>
      </c>
      <c r="AB3687" s="1">
        <v>14.109791599279145</v>
      </c>
      <c r="AC3687" s="1">
        <v>0</v>
      </c>
      <c r="AD3687" s="1">
        <v>0</v>
      </c>
      <c r="AE3687" s="1">
        <v>0</v>
      </c>
      <c r="AF3687" s="1">
        <v>0</v>
      </c>
      <c r="AG3687" s="1">
        <v>13.376277519396819</v>
      </c>
      <c r="AH3687" s="1">
        <v>8.2480079933266275</v>
      </c>
      <c r="AI3687" s="1">
        <v>0</v>
      </c>
      <c r="AJ3687" s="1">
        <v>1.8241416215896606</v>
      </c>
      <c r="AK3687" s="1">
        <v>0</v>
      </c>
      <c r="AL3687" s="1">
        <v>1</v>
      </c>
      <c r="AM3687" s="1">
        <v>-23.87322455138051</v>
      </c>
    </row>
    <row r="3688" spans="5:39" x14ac:dyDescent="0.2">
      <c r="E3688" s="1" t="str">
        <f t="shared" si="57"/>
        <v>--11---1-1</v>
      </c>
      <c r="F3688" s="1" t="s">
        <v>87</v>
      </c>
      <c r="G3688" s="1" t="s">
        <v>87</v>
      </c>
      <c r="H3688" s="1">
        <v>1</v>
      </c>
      <c r="I3688" s="1">
        <v>1</v>
      </c>
      <c r="J3688" s="1" t="s">
        <v>87</v>
      </c>
      <c r="K3688" s="1" t="s">
        <v>87</v>
      </c>
      <c r="L3688" s="1" t="s">
        <v>87</v>
      </c>
      <c r="M3688" s="1">
        <v>1</v>
      </c>
      <c r="N3688" s="1" t="s">
        <v>87</v>
      </c>
      <c r="O3688" s="1">
        <v>1</v>
      </c>
      <c r="P3688" s="1">
        <v>511</v>
      </c>
      <c r="Q3688" s="1">
        <v>995646</v>
      </c>
      <c r="R3688" s="1">
        <v>19722.562264648561</v>
      </c>
      <c r="S3688" s="1">
        <v>17.727241516113281</v>
      </c>
      <c r="T3688" s="1">
        <v>-223.21162269856347</v>
      </c>
      <c r="U3688" s="1">
        <v>67.292634369354786</v>
      </c>
      <c r="V3688" s="1">
        <v>223.44898986816406</v>
      </c>
      <c r="W3688" s="1">
        <v>81.76055908203125</v>
      </c>
      <c r="X3688" s="1">
        <v>0.4145534337015726</v>
      </c>
      <c r="Y3688" s="1">
        <v>0.17305347482940725</v>
      </c>
      <c r="Z3688" s="1">
        <v>4.1968731858511958</v>
      </c>
      <c r="AA3688" s="1">
        <v>22.045184734333287</v>
      </c>
      <c r="AB3688" s="1">
        <v>57.137677447606883</v>
      </c>
      <c r="AC3688" s="1">
        <v>16.297157825170792</v>
      </c>
      <c r="AD3688" s="1">
        <v>0.15005333220843553</v>
      </c>
      <c r="AE3688" s="1">
        <v>0.17305347482940725</v>
      </c>
      <c r="AF3688" s="1">
        <v>4.1968731858511958</v>
      </c>
      <c r="AG3688" s="1">
        <v>-22.486642456385376</v>
      </c>
      <c r="AH3688" s="1">
        <v>2.47552058080867</v>
      </c>
      <c r="AI3688" s="1">
        <v>2.789668698636667</v>
      </c>
      <c r="AJ3688" s="1">
        <v>2.234489917755127</v>
      </c>
      <c r="AK3688" s="1">
        <v>0</v>
      </c>
      <c r="AL3688" s="1">
        <v>0</v>
      </c>
      <c r="AM3688" s="1">
        <v>31.45200384126494</v>
      </c>
    </row>
    <row r="3689" spans="5:39" x14ac:dyDescent="0.2">
      <c r="E3689" s="1" t="str">
        <f t="shared" si="57"/>
        <v>--12---1-1</v>
      </c>
      <c r="F3689" s="1" t="s">
        <v>87</v>
      </c>
      <c r="G3689" s="1" t="s">
        <v>87</v>
      </c>
      <c r="H3689" s="1">
        <v>1</v>
      </c>
      <c r="I3689" s="1">
        <v>2</v>
      </c>
      <c r="J3689" s="1" t="s">
        <v>87</v>
      </c>
      <c r="K3689" s="1" t="s">
        <v>87</v>
      </c>
      <c r="L3689" s="1" t="s">
        <v>87</v>
      </c>
      <c r="M3689" s="1">
        <v>1</v>
      </c>
      <c r="N3689" s="1" t="s">
        <v>87</v>
      </c>
      <c r="O3689" s="1">
        <v>1</v>
      </c>
      <c r="P3689" s="1">
        <v>1108</v>
      </c>
      <c r="Q3689" s="1">
        <v>2394540</v>
      </c>
      <c r="R3689" s="1">
        <v>39980.877702004022</v>
      </c>
      <c r="S3689" s="1">
        <v>58.336528778076172</v>
      </c>
      <c r="T3689" s="1">
        <v>-358.45570193104356</v>
      </c>
      <c r="U3689" s="1">
        <v>72.32423656589792</v>
      </c>
      <c r="V3689" s="1">
        <v>234.12283325195313</v>
      </c>
      <c r="W3689" s="1">
        <v>11.725897789001465</v>
      </c>
      <c r="X3689" s="1">
        <v>2.9328765307255148E-2</v>
      </c>
      <c r="Y3689" s="1">
        <v>0.37393403325899754</v>
      </c>
      <c r="Z3689" s="1">
        <v>4.2315851896397643</v>
      </c>
      <c r="AA3689" s="1">
        <v>41.361555872944287</v>
      </c>
      <c r="AB3689" s="1">
        <v>50.643965020421454</v>
      </c>
      <c r="AC3689" s="1">
        <v>3.3889598837354984</v>
      </c>
      <c r="AD3689" s="1">
        <v>0</v>
      </c>
      <c r="AE3689" s="1">
        <v>0.37393403325899754</v>
      </c>
      <c r="AF3689" s="1">
        <v>4.2315851896397643</v>
      </c>
      <c r="AG3689" s="1">
        <v>-2.3279018233477622</v>
      </c>
      <c r="AH3689" s="1">
        <v>5.9281211284552153</v>
      </c>
      <c r="AI3689" s="1">
        <v>11.122456560814168</v>
      </c>
      <c r="AJ3689" s="1">
        <v>2.3412284851074219</v>
      </c>
      <c r="AK3689" s="1">
        <v>0</v>
      </c>
      <c r="AL3689" s="1">
        <v>0</v>
      </c>
      <c r="AM3689" s="1">
        <v>49.011849416439858</v>
      </c>
    </row>
    <row r="3690" spans="5:39" x14ac:dyDescent="0.2">
      <c r="E3690" s="1" t="str">
        <f t="shared" si="57"/>
        <v>--13---1-1</v>
      </c>
      <c r="F3690" s="1" t="s">
        <v>87</v>
      </c>
      <c r="G3690" s="1" t="s">
        <v>87</v>
      </c>
      <c r="H3690" s="1">
        <v>1</v>
      </c>
      <c r="I3690" s="1">
        <v>3</v>
      </c>
      <c r="J3690" s="1" t="s">
        <v>87</v>
      </c>
      <c r="K3690" s="1" t="s">
        <v>87</v>
      </c>
      <c r="L3690" s="1" t="s">
        <v>87</v>
      </c>
      <c r="M3690" s="1">
        <v>1</v>
      </c>
      <c r="N3690" s="1" t="s">
        <v>87</v>
      </c>
      <c r="O3690" s="1">
        <v>1</v>
      </c>
      <c r="P3690" s="1">
        <v>491</v>
      </c>
      <c r="Q3690" s="1">
        <v>1313113</v>
      </c>
      <c r="R3690" s="1">
        <v>75980.216679204634</v>
      </c>
      <c r="S3690" s="1">
        <v>90.468894958496094</v>
      </c>
      <c r="T3690" s="1">
        <v>-492.62615679254338</v>
      </c>
      <c r="U3690" s="1">
        <v>77.090792200160749</v>
      </c>
      <c r="V3690" s="1">
        <v>221.04997253417969</v>
      </c>
      <c r="W3690" s="1">
        <v>-286.73687744140625</v>
      </c>
      <c r="X3690" s="1">
        <v>-0.37738360059176368</v>
      </c>
      <c r="Y3690" s="1">
        <v>1.3060566760057968</v>
      </c>
      <c r="Z3690" s="1">
        <v>10.39445957811704</v>
      </c>
      <c r="AA3690" s="1">
        <v>71.312369917897385</v>
      </c>
      <c r="AB3690" s="1">
        <v>16.987113827979769</v>
      </c>
      <c r="AC3690" s="1">
        <v>0</v>
      </c>
      <c r="AD3690" s="1">
        <v>0</v>
      </c>
      <c r="AE3690" s="1">
        <v>0</v>
      </c>
      <c r="AF3690" s="1">
        <v>0</v>
      </c>
      <c r="AG3690" s="1">
        <v>0</v>
      </c>
      <c r="AH3690" s="1">
        <v>11.127397825146582</v>
      </c>
      <c r="AI3690" s="1">
        <v>0</v>
      </c>
      <c r="AJ3690" s="1">
        <v>2.2104997634887695</v>
      </c>
      <c r="AK3690" s="1">
        <v>0</v>
      </c>
      <c r="AL3690" s="1">
        <v>0</v>
      </c>
      <c r="AM3690" s="1">
        <v>-103.37889412497185</v>
      </c>
    </row>
    <row r="3691" spans="5:39" x14ac:dyDescent="0.2">
      <c r="E3691" s="1" t="str">
        <f t="shared" si="57"/>
        <v>--01---1-2</v>
      </c>
      <c r="F3691" s="1" t="s">
        <v>87</v>
      </c>
      <c r="G3691" s="1" t="s">
        <v>87</v>
      </c>
      <c r="H3691" s="1">
        <v>0</v>
      </c>
      <c r="I3691" s="1">
        <v>1</v>
      </c>
      <c r="J3691" s="1" t="s">
        <v>87</v>
      </c>
      <c r="K3691" s="1" t="s">
        <v>87</v>
      </c>
      <c r="L3691" s="1" t="s">
        <v>87</v>
      </c>
      <c r="M3691" s="1">
        <v>1</v>
      </c>
      <c r="N3691" s="1" t="s">
        <v>87</v>
      </c>
      <c r="O3691" s="1">
        <v>2</v>
      </c>
      <c r="P3691" s="1">
        <v>1214</v>
      </c>
      <c r="Q3691" s="1">
        <v>4524607</v>
      </c>
      <c r="R3691" s="1">
        <v>14091.674336684297</v>
      </c>
      <c r="S3691" s="1">
        <v>13.741222381591797</v>
      </c>
      <c r="T3691" s="1">
        <v>-126.51796760011831</v>
      </c>
      <c r="U3691" s="1">
        <v>65.249508060728914</v>
      </c>
      <c r="V3691" s="1">
        <v>149.01387023925781</v>
      </c>
      <c r="W3691" s="1">
        <v>68.166793823242188</v>
      </c>
      <c r="X3691" s="1">
        <v>0.48373807252830331</v>
      </c>
      <c r="Y3691" s="1">
        <v>0.58928874927700903</v>
      </c>
      <c r="Z3691" s="1">
        <v>5.2073472900519313</v>
      </c>
      <c r="AA3691" s="1">
        <v>17.866745111785399</v>
      </c>
      <c r="AB3691" s="1">
        <v>53.720466772031251</v>
      </c>
      <c r="AC3691" s="1">
        <v>21.42723113852761</v>
      </c>
      <c r="AD3691" s="1">
        <v>1.1889209383267982</v>
      </c>
      <c r="AE3691" s="1">
        <v>0.58928874927700903</v>
      </c>
      <c r="AF3691" s="1">
        <v>5.2073472900519313</v>
      </c>
      <c r="AG3691" s="1">
        <v>-24.96478702055914</v>
      </c>
      <c r="AH3691" s="1">
        <v>1.215313844633465</v>
      </c>
      <c r="AI3691" s="1">
        <v>3.9061556891197271</v>
      </c>
      <c r="AJ3691" s="1">
        <v>1.4901386499404907</v>
      </c>
      <c r="AK3691" s="1">
        <v>0</v>
      </c>
      <c r="AL3691" s="1">
        <v>0</v>
      </c>
      <c r="AM3691" s="1">
        <v>0.26470189145194184</v>
      </c>
    </row>
    <row r="3692" spans="5:39" x14ac:dyDescent="0.2">
      <c r="E3692" s="1" t="str">
        <f t="shared" si="57"/>
        <v>--02---1-2</v>
      </c>
      <c r="F3692" s="1" t="s">
        <v>87</v>
      </c>
      <c r="G3692" s="1" t="s">
        <v>87</v>
      </c>
      <c r="H3692" s="1">
        <v>0</v>
      </c>
      <c r="I3692" s="1">
        <v>2</v>
      </c>
      <c r="J3692" s="1" t="s">
        <v>87</v>
      </c>
      <c r="K3692" s="1" t="s">
        <v>87</v>
      </c>
      <c r="L3692" s="1" t="s">
        <v>87</v>
      </c>
      <c r="M3692" s="1">
        <v>1</v>
      </c>
      <c r="N3692" s="1" t="s">
        <v>87</v>
      </c>
      <c r="O3692" s="1">
        <v>2</v>
      </c>
      <c r="P3692" s="1">
        <v>780</v>
      </c>
      <c r="Q3692" s="1">
        <v>2892623</v>
      </c>
      <c r="R3692" s="1">
        <v>28072.159622209958</v>
      </c>
      <c r="S3692" s="1">
        <v>49.521270751953125</v>
      </c>
      <c r="T3692" s="1">
        <v>-229.36410922030541</v>
      </c>
      <c r="U3692" s="1">
        <v>72.056590094897189</v>
      </c>
      <c r="V3692" s="1">
        <v>156.13774108886719</v>
      </c>
      <c r="W3692" s="1">
        <v>5.3246684074401855</v>
      </c>
      <c r="X3692" s="1">
        <v>1.8967790434005111E-2</v>
      </c>
      <c r="Y3692" s="1">
        <v>0</v>
      </c>
      <c r="Z3692" s="1">
        <v>7.486215797910754</v>
      </c>
      <c r="AA3692" s="1">
        <v>43.051825281068432</v>
      </c>
      <c r="AB3692" s="1">
        <v>45.870685533510589</v>
      </c>
      <c r="AC3692" s="1">
        <v>3.5912733875102285</v>
      </c>
      <c r="AD3692" s="1">
        <v>0</v>
      </c>
      <c r="AE3692" s="1">
        <v>0</v>
      </c>
      <c r="AF3692" s="1">
        <v>7.486215797910754</v>
      </c>
      <c r="AG3692" s="1">
        <v>-1.3602542881300401</v>
      </c>
      <c r="AH3692" s="1">
        <v>2.9837075020681936</v>
      </c>
      <c r="AI3692" s="1">
        <v>4.7143363449789177</v>
      </c>
      <c r="AJ3692" s="1">
        <v>1.5613772869110107</v>
      </c>
      <c r="AK3692" s="1">
        <v>0</v>
      </c>
      <c r="AL3692" s="1">
        <v>0</v>
      </c>
      <c r="AM3692" s="1">
        <v>0.15666467929913505</v>
      </c>
    </row>
    <row r="3693" spans="5:39" x14ac:dyDescent="0.2">
      <c r="E3693" s="1" t="str">
        <f t="shared" si="57"/>
        <v>--03---1-2</v>
      </c>
      <c r="F3693" s="1" t="s">
        <v>87</v>
      </c>
      <c r="G3693" s="1" t="s">
        <v>87</v>
      </c>
      <c r="H3693" s="1">
        <v>0</v>
      </c>
      <c r="I3693" s="1">
        <v>3</v>
      </c>
      <c r="J3693" s="1" t="s">
        <v>87</v>
      </c>
      <c r="K3693" s="1" t="s">
        <v>87</v>
      </c>
      <c r="L3693" s="1" t="s">
        <v>87</v>
      </c>
      <c r="M3693" s="1">
        <v>1</v>
      </c>
      <c r="N3693" s="1" t="s">
        <v>87</v>
      </c>
      <c r="O3693" s="1">
        <v>2</v>
      </c>
      <c r="P3693" s="1">
        <v>163</v>
      </c>
      <c r="Q3693" s="1">
        <v>541549</v>
      </c>
      <c r="R3693" s="1">
        <v>67031.745288356033</v>
      </c>
      <c r="S3693" s="1">
        <v>90.045600891113281</v>
      </c>
      <c r="T3693" s="1">
        <v>-339.35690121751315</v>
      </c>
      <c r="U3693" s="1">
        <v>99.854728657495272</v>
      </c>
      <c r="V3693" s="1">
        <v>168.93115234375</v>
      </c>
      <c r="W3693" s="1">
        <v>-85.557571411132813</v>
      </c>
      <c r="X3693" s="1">
        <v>-0.12763739187019923</v>
      </c>
      <c r="Y3693" s="1">
        <v>0</v>
      </c>
      <c r="Z3693" s="1">
        <v>1.9473768763306736</v>
      </c>
      <c r="AA3693" s="1">
        <v>60.561648161108231</v>
      </c>
      <c r="AB3693" s="1">
        <v>37.490974962561097</v>
      </c>
      <c r="AC3693" s="1">
        <v>0</v>
      </c>
      <c r="AD3693" s="1">
        <v>0</v>
      </c>
      <c r="AE3693" s="1">
        <v>0</v>
      </c>
      <c r="AF3693" s="1">
        <v>0</v>
      </c>
      <c r="AG3693" s="1">
        <v>-5.3727578919733334</v>
      </c>
      <c r="AH3693" s="1">
        <v>5.9733299538161457</v>
      </c>
      <c r="AI3693" s="1">
        <v>0</v>
      </c>
      <c r="AJ3693" s="1">
        <v>1.6893116235733032</v>
      </c>
      <c r="AK3693" s="1">
        <v>0</v>
      </c>
      <c r="AL3693" s="1">
        <v>0</v>
      </c>
      <c r="AM3693" s="1">
        <v>-15.587127126540636</v>
      </c>
    </row>
    <row r="3694" spans="5:39" x14ac:dyDescent="0.2">
      <c r="E3694" s="1" t="str">
        <f t="shared" si="57"/>
        <v>--11---1-2</v>
      </c>
      <c r="F3694" s="1" t="s">
        <v>87</v>
      </c>
      <c r="G3694" s="1" t="s">
        <v>87</v>
      </c>
      <c r="H3694" s="1">
        <v>1</v>
      </c>
      <c r="I3694" s="1">
        <v>1</v>
      </c>
      <c r="J3694" s="1" t="s">
        <v>87</v>
      </c>
      <c r="K3694" s="1" t="s">
        <v>87</v>
      </c>
      <c r="L3694" s="1" t="s">
        <v>87</v>
      </c>
      <c r="M3694" s="1">
        <v>1</v>
      </c>
      <c r="N3694" s="1" t="s">
        <v>87</v>
      </c>
      <c r="O3694" s="1">
        <v>2</v>
      </c>
      <c r="P3694" s="1">
        <v>1079</v>
      </c>
      <c r="Q3694" s="1">
        <v>2047091</v>
      </c>
      <c r="R3694" s="1">
        <v>19175.339474546992</v>
      </c>
      <c r="S3694" s="1">
        <v>17.061435699462891</v>
      </c>
      <c r="T3694" s="1">
        <v>-159.56970679207291</v>
      </c>
      <c r="U3694" s="1">
        <v>68.03553268124611</v>
      </c>
      <c r="V3694" s="1">
        <v>218.69706726074219</v>
      </c>
      <c r="W3694" s="1">
        <v>113.56104278564453</v>
      </c>
      <c r="X3694" s="1">
        <v>0.59222441895426914</v>
      </c>
      <c r="Y3694" s="1">
        <v>0.14366728201140058</v>
      </c>
      <c r="Z3694" s="1">
        <v>3.9786213705204116</v>
      </c>
      <c r="AA3694" s="1">
        <v>17.102854733863808</v>
      </c>
      <c r="AB3694" s="1">
        <v>52.557653763315848</v>
      </c>
      <c r="AC3694" s="1">
        <v>25.480059264585698</v>
      </c>
      <c r="AD3694" s="1">
        <v>0.73714358570283389</v>
      </c>
      <c r="AE3694" s="1">
        <v>0.14366728201140058</v>
      </c>
      <c r="AF3694" s="1">
        <v>3.9786213705204116</v>
      </c>
      <c r="AG3694" s="1">
        <v>-47.409177542312278</v>
      </c>
      <c r="AH3694" s="1">
        <v>2.9006785033088258</v>
      </c>
      <c r="AI3694" s="1">
        <v>4.4219172977405412</v>
      </c>
      <c r="AJ3694" s="1">
        <v>2.1869707107543945</v>
      </c>
      <c r="AK3694" s="1">
        <v>0</v>
      </c>
      <c r="AL3694" s="1">
        <v>0</v>
      </c>
      <c r="AM3694" s="1">
        <v>26.484727405609803</v>
      </c>
    </row>
    <row r="3695" spans="5:39" x14ac:dyDescent="0.2">
      <c r="E3695" s="1" t="str">
        <f t="shared" si="57"/>
        <v>--12---1-2</v>
      </c>
      <c r="F3695" s="1" t="s">
        <v>87</v>
      </c>
      <c r="G3695" s="1" t="s">
        <v>87</v>
      </c>
      <c r="H3695" s="1">
        <v>1</v>
      </c>
      <c r="I3695" s="1">
        <v>2</v>
      </c>
      <c r="J3695" s="1" t="s">
        <v>87</v>
      </c>
      <c r="K3695" s="1" t="s">
        <v>87</v>
      </c>
      <c r="L3695" s="1" t="s">
        <v>87</v>
      </c>
      <c r="M3695" s="1">
        <v>1</v>
      </c>
      <c r="N3695" s="1" t="s">
        <v>87</v>
      </c>
      <c r="O3695" s="1">
        <v>2</v>
      </c>
      <c r="P3695" s="1">
        <v>2827</v>
      </c>
      <c r="Q3695" s="1">
        <v>6448124</v>
      </c>
      <c r="R3695" s="1">
        <v>39766.316676199436</v>
      </c>
      <c r="S3695" s="1">
        <v>57.708274841308594</v>
      </c>
      <c r="T3695" s="1">
        <v>-284.60390604142282</v>
      </c>
      <c r="U3695" s="1">
        <v>79.45883500668883</v>
      </c>
      <c r="V3695" s="1">
        <v>232.83384704589844</v>
      </c>
      <c r="W3695" s="1">
        <v>86.183570861816406</v>
      </c>
      <c r="X3695" s="1">
        <v>0.21672505292248548</v>
      </c>
      <c r="Y3695" s="1">
        <v>0.35075318030484526</v>
      </c>
      <c r="Z3695" s="1">
        <v>3.1355011162936695</v>
      </c>
      <c r="AA3695" s="1">
        <v>28.426252348745155</v>
      </c>
      <c r="AB3695" s="1">
        <v>61.151987771947312</v>
      </c>
      <c r="AC3695" s="1">
        <v>6.9355055827090171</v>
      </c>
      <c r="AD3695" s="1">
        <v>0</v>
      </c>
      <c r="AE3695" s="1">
        <v>0.35075318030484526</v>
      </c>
      <c r="AF3695" s="1">
        <v>3.1355011162936695</v>
      </c>
      <c r="AG3695" s="1">
        <v>-2.63000141479495</v>
      </c>
      <c r="AH3695" s="1">
        <v>5.9715615427478648</v>
      </c>
      <c r="AI3695" s="1">
        <v>10.753534691407383</v>
      </c>
      <c r="AJ3695" s="1">
        <v>2.3283383846282959</v>
      </c>
      <c r="AK3695" s="1">
        <v>0</v>
      </c>
      <c r="AL3695" s="1">
        <v>0</v>
      </c>
      <c r="AM3695" s="1">
        <v>44.399706033916871</v>
      </c>
    </row>
    <row r="3696" spans="5:39" x14ac:dyDescent="0.2">
      <c r="E3696" s="1" t="str">
        <f t="shared" si="57"/>
        <v>--13---1-2</v>
      </c>
      <c r="F3696" s="1" t="s">
        <v>87</v>
      </c>
      <c r="G3696" s="1" t="s">
        <v>87</v>
      </c>
      <c r="H3696" s="1">
        <v>1</v>
      </c>
      <c r="I3696" s="1">
        <v>3</v>
      </c>
      <c r="J3696" s="1" t="s">
        <v>87</v>
      </c>
      <c r="K3696" s="1" t="s">
        <v>87</v>
      </c>
      <c r="L3696" s="1" t="s">
        <v>87</v>
      </c>
      <c r="M3696" s="1">
        <v>1</v>
      </c>
      <c r="N3696" s="1" t="s">
        <v>87</v>
      </c>
      <c r="O3696" s="1">
        <v>2</v>
      </c>
      <c r="P3696" s="1">
        <v>1421</v>
      </c>
      <c r="Q3696" s="1">
        <v>3666591</v>
      </c>
      <c r="R3696" s="1">
        <v>79701.752674950985</v>
      </c>
      <c r="S3696" s="1">
        <v>90.841957092285156</v>
      </c>
      <c r="T3696" s="1">
        <v>-389.20469081688498</v>
      </c>
      <c r="U3696" s="1">
        <v>80.11909278349718</v>
      </c>
      <c r="V3696" s="1">
        <v>226.17652893066406</v>
      </c>
      <c r="W3696" s="1">
        <v>-182.61408996582031</v>
      </c>
      <c r="X3696" s="1">
        <v>-0.22912179950493491</v>
      </c>
      <c r="Y3696" s="1">
        <v>0.69225064917248746</v>
      </c>
      <c r="Z3696" s="1">
        <v>4.9943939752211248</v>
      </c>
      <c r="AA3696" s="1">
        <v>62.180892278413381</v>
      </c>
      <c r="AB3696" s="1">
        <v>31.756637159694112</v>
      </c>
      <c r="AC3696" s="1">
        <v>0.37582593749889198</v>
      </c>
      <c r="AD3696" s="1">
        <v>0</v>
      </c>
      <c r="AE3696" s="1">
        <v>0</v>
      </c>
      <c r="AF3696" s="1">
        <v>0</v>
      </c>
      <c r="AG3696" s="1">
        <v>0</v>
      </c>
      <c r="AH3696" s="1">
        <v>11.011445161425382</v>
      </c>
      <c r="AI3696" s="1">
        <v>0</v>
      </c>
      <c r="AJ3696" s="1">
        <v>2.2617652416229248</v>
      </c>
      <c r="AK3696" s="1">
        <v>0</v>
      </c>
      <c r="AL3696" s="1">
        <v>0</v>
      </c>
      <c r="AM3696" s="1">
        <v>-110.71645991045099</v>
      </c>
    </row>
    <row r="3697" spans="5:39" x14ac:dyDescent="0.2">
      <c r="E3697" s="1" t="str">
        <f t="shared" si="57"/>
        <v>00--0--0--</v>
      </c>
      <c r="F3697" s="1">
        <v>0</v>
      </c>
      <c r="G3697" s="1">
        <v>0</v>
      </c>
      <c r="H3697" s="1" t="s">
        <v>87</v>
      </c>
      <c r="I3697" s="1" t="s">
        <v>87</v>
      </c>
      <c r="J3697" s="1">
        <v>0</v>
      </c>
      <c r="K3697" s="1" t="s">
        <v>87</v>
      </c>
      <c r="L3697" s="1" t="s">
        <v>87</v>
      </c>
      <c r="M3697" s="1">
        <v>0</v>
      </c>
      <c r="N3697" s="1" t="s">
        <v>87</v>
      </c>
      <c r="O3697" s="1" t="s">
        <v>87</v>
      </c>
      <c r="P3697" s="1">
        <v>493</v>
      </c>
      <c r="Q3697" s="1">
        <v>2127683</v>
      </c>
      <c r="R3697" s="1">
        <v>14851.302057304065</v>
      </c>
      <c r="S3697" s="1">
        <v>24.233222961425781</v>
      </c>
      <c r="T3697" s="1">
        <v>-85.259235121091933</v>
      </c>
      <c r="U3697" s="1">
        <v>45.364231451229863</v>
      </c>
      <c r="V3697" s="1">
        <v>103.26679229736328</v>
      </c>
      <c r="W3697" s="1">
        <v>60.812591552734375</v>
      </c>
      <c r="X3697" s="1">
        <v>0.40947649787262891</v>
      </c>
      <c r="Y3697" s="1">
        <v>8.2202094954934538E-2</v>
      </c>
      <c r="Z3697" s="1">
        <v>2.2007037702514896</v>
      </c>
      <c r="AA3697" s="1">
        <v>15.987813974168144</v>
      </c>
      <c r="AB3697" s="1">
        <v>65.467224205861498</v>
      </c>
      <c r="AC3697" s="1">
        <v>15.481206551915863</v>
      </c>
      <c r="AD3697" s="1">
        <v>0.78084940284807469</v>
      </c>
      <c r="AE3697" s="1">
        <v>8.2202094954934538E-2</v>
      </c>
      <c r="AF3697" s="1">
        <v>2.2007037702514896</v>
      </c>
      <c r="AG3697" s="1">
        <v>-12.012955738995943</v>
      </c>
      <c r="AH3697" s="1">
        <v>0</v>
      </c>
      <c r="AI3697" s="1">
        <v>1.4373056476030825</v>
      </c>
      <c r="AJ3697" s="1">
        <v>1.032667875289917</v>
      </c>
      <c r="AK3697" s="1">
        <v>0</v>
      </c>
      <c r="AL3697" s="1">
        <v>0</v>
      </c>
      <c r="AM3697" s="1">
        <v>8.0164503919509862</v>
      </c>
    </row>
    <row r="3698" spans="5:39" x14ac:dyDescent="0.2">
      <c r="E3698" s="1" t="str">
        <f t="shared" si="57"/>
        <v>00--1--0--</v>
      </c>
      <c r="F3698" s="1">
        <v>0</v>
      </c>
      <c r="G3698" s="1">
        <v>0</v>
      </c>
      <c r="H3698" s="1" t="s">
        <v>87</v>
      </c>
      <c r="I3698" s="1" t="s">
        <v>87</v>
      </c>
      <c r="J3698" s="1">
        <v>1</v>
      </c>
      <c r="K3698" s="1" t="s">
        <v>87</v>
      </c>
      <c r="L3698" s="1" t="s">
        <v>87</v>
      </c>
      <c r="M3698" s="1">
        <v>0</v>
      </c>
      <c r="N3698" s="1" t="s">
        <v>87</v>
      </c>
      <c r="O3698" s="1" t="s">
        <v>87</v>
      </c>
      <c r="P3698" s="1">
        <v>865</v>
      </c>
      <c r="Q3698" s="1">
        <v>3392097</v>
      </c>
      <c r="R3698" s="1">
        <v>24793.536216368891</v>
      </c>
      <c r="S3698" s="1">
        <v>46.027652740478516</v>
      </c>
      <c r="T3698" s="1">
        <v>-260.85715213677929</v>
      </c>
      <c r="U3698" s="1">
        <v>59.642366217871839</v>
      </c>
      <c r="V3698" s="1">
        <v>112.69158935546875</v>
      </c>
      <c r="W3698" s="1">
        <v>-77.611099243164063</v>
      </c>
      <c r="X3698" s="1">
        <v>-0.31302956773033686</v>
      </c>
      <c r="Y3698" s="1">
        <v>0.59724117559138201</v>
      </c>
      <c r="Z3698" s="1">
        <v>15.932180005465646</v>
      </c>
      <c r="AA3698" s="1">
        <v>51.770099734765843</v>
      </c>
      <c r="AB3698" s="1">
        <v>25.58240522013374</v>
      </c>
      <c r="AC3698" s="1">
        <v>5.5964201495417143</v>
      </c>
      <c r="AD3698" s="1">
        <v>0.52165371450167841</v>
      </c>
      <c r="AE3698" s="1">
        <v>0.16562026380731448</v>
      </c>
      <c r="AF3698" s="1">
        <v>13.977342039452292</v>
      </c>
      <c r="AG3698" s="1">
        <v>-2.4721500918501409</v>
      </c>
      <c r="AH3698" s="1">
        <v>4.292585172295122</v>
      </c>
      <c r="AI3698" s="1">
        <v>13.994754342633449</v>
      </c>
      <c r="AJ3698" s="1">
        <v>1.1269159317016602</v>
      </c>
      <c r="AK3698" s="1">
        <v>0</v>
      </c>
      <c r="AL3698" s="1">
        <v>0</v>
      </c>
      <c r="AM3698" s="1">
        <v>-4.9030880642389825</v>
      </c>
    </row>
    <row r="3699" spans="5:39" x14ac:dyDescent="0.2">
      <c r="E3699" s="1" t="str">
        <f t="shared" si="57"/>
        <v>01--0--0--</v>
      </c>
      <c r="F3699" s="1">
        <v>0</v>
      </c>
      <c r="G3699" s="1">
        <v>1</v>
      </c>
      <c r="H3699" s="1" t="s">
        <v>87</v>
      </c>
      <c r="I3699" s="1" t="s">
        <v>87</v>
      </c>
      <c r="J3699" s="1">
        <v>0</v>
      </c>
      <c r="K3699" s="1" t="s">
        <v>87</v>
      </c>
      <c r="L3699" s="1" t="s">
        <v>87</v>
      </c>
      <c r="M3699" s="1">
        <v>0</v>
      </c>
      <c r="N3699" s="1" t="s">
        <v>87</v>
      </c>
      <c r="O3699" s="1" t="s">
        <v>87</v>
      </c>
      <c r="P3699" s="1">
        <v>116</v>
      </c>
      <c r="Q3699" s="1">
        <v>132447</v>
      </c>
      <c r="R3699" s="1">
        <v>21055.955426776582</v>
      </c>
      <c r="S3699" s="1">
        <v>19.997343063354492</v>
      </c>
      <c r="T3699" s="1">
        <v>-91.408070428857172</v>
      </c>
      <c r="U3699" s="1">
        <v>70.339440226400924</v>
      </c>
      <c r="V3699" s="1">
        <v>252.655029296875</v>
      </c>
      <c r="W3699" s="1">
        <v>121.79429626464844</v>
      </c>
      <c r="X3699" s="1">
        <v>0.5784315828754284</v>
      </c>
      <c r="Y3699" s="1">
        <v>0</v>
      </c>
      <c r="Z3699" s="1">
        <v>0</v>
      </c>
      <c r="AA3699" s="1">
        <v>0</v>
      </c>
      <c r="AB3699" s="1">
        <v>94.788103920813597</v>
      </c>
      <c r="AC3699" s="1">
        <v>5.2118960791863911</v>
      </c>
      <c r="AD3699" s="1">
        <v>0</v>
      </c>
      <c r="AE3699" s="1">
        <v>0</v>
      </c>
      <c r="AF3699" s="1">
        <v>0</v>
      </c>
      <c r="AG3699" s="1">
        <v>-112.08826900761963</v>
      </c>
      <c r="AH3699" s="1">
        <v>0</v>
      </c>
      <c r="AI3699" s="1">
        <v>0</v>
      </c>
      <c r="AJ3699" s="1">
        <v>2.52655029296875</v>
      </c>
      <c r="AK3699" s="1">
        <v>0</v>
      </c>
      <c r="AL3699" s="1">
        <v>0</v>
      </c>
      <c r="AM3699" s="1">
        <v>2.296176836231441</v>
      </c>
    </row>
    <row r="3700" spans="5:39" x14ac:dyDescent="0.2">
      <c r="E3700" s="1" t="str">
        <f t="shared" si="57"/>
        <v>01--1--0--</v>
      </c>
      <c r="F3700" s="1">
        <v>0</v>
      </c>
      <c r="G3700" s="1">
        <v>1</v>
      </c>
      <c r="H3700" s="1" t="s">
        <v>87</v>
      </c>
      <c r="I3700" s="1" t="s">
        <v>87</v>
      </c>
      <c r="J3700" s="1">
        <v>1</v>
      </c>
      <c r="K3700" s="1" t="s">
        <v>87</v>
      </c>
      <c r="L3700" s="1" t="s">
        <v>87</v>
      </c>
      <c r="M3700" s="1">
        <v>0</v>
      </c>
      <c r="N3700" s="1" t="s">
        <v>87</v>
      </c>
      <c r="O3700" s="1" t="s">
        <v>87</v>
      </c>
      <c r="P3700" s="1">
        <v>356</v>
      </c>
      <c r="Q3700" s="1">
        <v>413435</v>
      </c>
      <c r="R3700" s="1">
        <v>31333.354746748297</v>
      </c>
      <c r="S3700" s="1">
        <v>38.310047149658203</v>
      </c>
      <c r="T3700" s="1">
        <v>-303.26863555737634</v>
      </c>
      <c r="U3700" s="1">
        <v>83.672494017036925</v>
      </c>
      <c r="V3700" s="1">
        <v>263.24041748046875</v>
      </c>
      <c r="W3700" s="1">
        <v>31.058481216430664</v>
      </c>
      <c r="X3700" s="1">
        <v>9.9122744651700095E-2</v>
      </c>
      <c r="Y3700" s="1">
        <v>0.15625188965617329</v>
      </c>
      <c r="Z3700" s="1">
        <v>3.6189485650706885</v>
      </c>
      <c r="AA3700" s="1">
        <v>33.694292936011706</v>
      </c>
      <c r="AB3700" s="1">
        <v>56.122969753407425</v>
      </c>
      <c r="AC3700" s="1">
        <v>6.407536855854004</v>
      </c>
      <c r="AD3700" s="1">
        <v>0</v>
      </c>
      <c r="AE3700" s="1">
        <v>0.15625188965617329</v>
      </c>
      <c r="AF3700" s="1">
        <v>3.3115241815521181</v>
      </c>
      <c r="AG3700" s="1">
        <v>-44.061222198355097</v>
      </c>
      <c r="AH3700" s="1">
        <v>4.3363628364337945</v>
      </c>
      <c r="AI3700" s="1">
        <v>4.8862136351972598</v>
      </c>
      <c r="AJ3700" s="1">
        <v>2.632404088973999</v>
      </c>
      <c r="AK3700" s="1">
        <v>0</v>
      </c>
      <c r="AL3700" s="1">
        <v>0</v>
      </c>
      <c r="AM3700" s="1">
        <v>22.252855523547105</v>
      </c>
    </row>
    <row r="3701" spans="5:39" x14ac:dyDescent="0.2">
      <c r="E3701" s="1" t="str">
        <f t="shared" si="57"/>
        <v>10--0--0--</v>
      </c>
      <c r="F3701" s="1">
        <v>1</v>
      </c>
      <c r="G3701" s="1">
        <v>0</v>
      </c>
      <c r="H3701" s="1" t="s">
        <v>87</v>
      </c>
      <c r="I3701" s="1" t="s">
        <v>87</v>
      </c>
      <c r="J3701" s="1">
        <v>0</v>
      </c>
      <c r="K3701" s="1" t="s">
        <v>87</v>
      </c>
      <c r="L3701" s="1" t="s">
        <v>87</v>
      </c>
      <c r="M3701" s="1">
        <v>0</v>
      </c>
      <c r="N3701" s="1" t="s">
        <v>87</v>
      </c>
      <c r="O3701" s="1" t="s">
        <v>87</v>
      </c>
      <c r="P3701" s="1">
        <v>124</v>
      </c>
      <c r="Q3701" s="1">
        <v>288861</v>
      </c>
      <c r="R3701" s="1">
        <v>20424.886097798044</v>
      </c>
      <c r="S3701" s="1">
        <v>19.46257209777832</v>
      </c>
      <c r="T3701" s="1">
        <v>-98.348499905345776</v>
      </c>
      <c r="U3701" s="1">
        <v>74.173146129653844</v>
      </c>
      <c r="V3701" s="1">
        <v>208.99429321289063</v>
      </c>
      <c r="W3701" s="1">
        <v>156.87057495117188</v>
      </c>
      <c r="X3701" s="1">
        <v>0.76803647374113726</v>
      </c>
      <c r="Y3701" s="1">
        <v>0</v>
      </c>
      <c r="Z3701" s="1">
        <v>0</v>
      </c>
      <c r="AA3701" s="1">
        <v>2.0729693520412931</v>
      </c>
      <c r="AB3701" s="1">
        <v>66.151886201321744</v>
      </c>
      <c r="AC3701" s="1">
        <v>27.897847061389385</v>
      </c>
      <c r="AD3701" s="1">
        <v>3.8772973852475761</v>
      </c>
      <c r="AE3701" s="1">
        <v>0</v>
      </c>
      <c r="AF3701" s="1">
        <v>0</v>
      </c>
      <c r="AG3701" s="1">
        <v>-38.621754776632457</v>
      </c>
      <c r="AH3701" s="1">
        <v>6.8316595178996131E-2</v>
      </c>
      <c r="AI3701" s="1">
        <v>0</v>
      </c>
      <c r="AJ3701" s="1">
        <v>2.0899429321289063</v>
      </c>
      <c r="AK3701" s="1">
        <v>0</v>
      </c>
      <c r="AL3701" s="1">
        <v>0</v>
      </c>
      <c r="AM3701" s="1">
        <v>10.60507165519973</v>
      </c>
    </row>
    <row r="3702" spans="5:39" x14ac:dyDescent="0.2">
      <c r="E3702" s="1" t="str">
        <f t="shared" si="57"/>
        <v>10--1--0--</v>
      </c>
      <c r="F3702" s="1">
        <v>1</v>
      </c>
      <c r="G3702" s="1">
        <v>0</v>
      </c>
      <c r="H3702" s="1" t="s">
        <v>87</v>
      </c>
      <c r="I3702" s="1" t="s">
        <v>87</v>
      </c>
      <c r="J3702" s="1">
        <v>1</v>
      </c>
      <c r="K3702" s="1" t="s">
        <v>87</v>
      </c>
      <c r="L3702" s="1" t="s">
        <v>87</v>
      </c>
      <c r="M3702" s="1">
        <v>0</v>
      </c>
      <c r="N3702" s="1" t="s">
        <v>87</v>
      </c>
      <c r="O3702" s="1" t="s">
        <v>87</v>
      </c>
      <c r="P3702" s="1">
        <v>1689</v>
      </c>
      <c r="Q3702" s="1">
        <v>4328080</v>
      </c>
      <c r="R3702" s="1">
        <v>41778.764588342972</v>
      </c>
      <c r="S3702" s="1">
        <v>52.732555389404297</v>
      </c>
      <c r="T3702" s="1">
        <v>-373.22098728856906</v>
      </c>
      <c r="U3702" s="1">
        <v>85.00196648138072</v>
      </c>
      <c r="V3702" s="1">
        <v>217.06559753417969</v>
      </c>
      <c r="W3702" s="1">
        <v>-42.205390930175781</v>
      </c>
      <c r="X3702" s="1">
        <v>-0.10102115595335685</v>
      </c>
      <c r="Y3702" s="1">
        <v>0.74816084730411636</v>
      </c>
      <c r="Z3702" s="1">
        <v>5.1559583002162626</v>
      </c>
      <c r="AA3702" s="1">
        <v>48.525835936489159</v>
      </c>
      <c r="AB3702" s="1">
        <v>41.068834217482113</v>
      </c>
      <c r="AC3702" s="1">
        <v>4.5012106985083458</v>
      </c>
      <c r="AD3702" s="1">
        <v>0</v>
      </c>
      <c r="AE3702" s="1">
        <v>0.61114859244745934</v>
      </c>
      <c r="AF3702" s="1">
        <v>4.329679673203823</v>
      </c>
      <c r="AG3702" s="1">
        <v>-2.3776487517627025</v>
      </c>
      <c r="AH3702" s="1">
        <v>8.6281148819739979</v>
      </c>
      <c r="AI3702" s="1">
        <v>11.279387062871502</v>
      </c>
      <c r="AJ3702" s="1">
        <v>2.1706559658050537</v>
      </c>
      <c r="AK3702" s="1">
        <v>0</v>
      </c>
      <c r="AL3702" s="1">
        <v>0</v>
      </c>
      <c r="AM3702" s="1">
        <v>11.418172420405991</v>
      </c>
    </row>
    <row r="3703" spans="5:39" x14ac:dyDescent="0.2">
      <c r="E3703" s="1" t="str">
        <f t="shared" si="57"/>
        <v>11--0--0--</v>
      </c>
      <c r="F3703" s="1">
        <v>1</v>
      </c>
      <c r="G3703" s="1">
        <v>1</v>
      </c>
      <c r="H3703" s="1" t="s">
        <v>87</v>
      </c>
      <c r="I3703" s="1" t="s">
        <v>87</v>
      </c>
      <c r="J3703" s="1">
        <v>0</v>
      </c>
      <c r="K3703" s="1" t="s">
        <v>87</v>
      </c>
      <c r="L3703" s="1" t="s">
        <v>87</v>
      </c>
      <c r="M3703" s="1">
        <v>0</v>
      </c>
      <c r="N3703" s="1" t="s">
        <v>87</v>
      </c>
      <c r="O3703" s="1" t="s">
        <v>87</v>
      </c>
      <c r="P3703" s="1">
        <v>98</v>
      </c>
      <c r="Q3703" s="1">
        <v>80258</v>
      </c>
      <c r="R3703" s="1">
        <v>33500.18939443041</v>
      </c>
      <c r="S3703" s="1">
        <v>27.324590682983398</v>
      </c>
      <c r="T3703" s="1">
        <v>-107.8162389388213</v>
      </c>
      <c r="U3703" s="1">
        <v>93.66456573872928</v>
      </c>
      <c r="V3703" s="1">
        <v>379.40765380859375</v>
      </c>
      <c r="W3703" s="1">
        <v>285.22579956054688</v>
      </c>
      <c r="X3703" s="1">
        <v>0.85141548366280939</v>
      </c>
      <c r="Y3703" s="1">
        <v>0</v>
      </c>
      <c r="Z3703" s="1">
        <v>0</v>
      </c>
      <c r="AA3703" s="1">
        <v>1.4229111116648807</v>
      </c>
      <c r="AB3703" s="1">
        <v>73.839368038077197</v>
      </c>
      <c r="AC3703" s="1">
        <v>24.513444142639987</v>
      </c>
      <c r="AD3703" s="1">
        <v>0.22427670761793217</v>
      </c>
      <c r="AE3703" s="1">
        <v>0</v>
      </c>
      <c r="AF3703" s="1">
        <v>0</v>
      </c>
      <c r="AG3703" s="1">
        <v>-103.31042648253377</v>
      </c>
      <c r="AH3703" s="1">
        <v>0.57827257095865836</v>
      </c>
      <c r="AI3703" s="1">
        <v>0</v>
      </c>
      <c r="AJ3703" s="1">
        <v>3.794076681137085</v>
      </c>
      <c r="AK3703" s="1">
        <v>0</v>
      </c>
      <c r="AL3703" s="1">
        <v>1</v>
      </c>
      <c r="AM3703" s="1">
        <v>22.701970462294838</v>
      </c>
    </row>
    <row r="3704" spans="5:39" x14ac:dyDescent="0.2">
      <c r="E3704" s="1" t="str">
        <f t="shared" si="57"/>
        <v>11--1--0--</v>
      </c>
      <c r="F3704" s="1">
        <v>1</v>
      </c>
      <c r="G3704" s="1">
        <v>1</v>
      </c>
      <c r="H3704" s="1" t="s">
        <v>87</v>
      </c>
      <c r="I3704" s="1" t="s">
        <v>87</v>
      </c>
      <c r="J3704" s="1">
        <v>1</v>
      </c>
      <c r="K3704" s="1" t="s">
        <v>87</v>
      </c>
      <c r="L3704" s="1" t="s">
        <v>87</v>
      </c>
      <c r="M3704" s="1">
        <v>0</v>
      </c>
      <c r="N3704" s="1" t="s">
        <v>87</v>
      </c>
      <c r="O3704" s="1" t="s">
        <v>87</v>
      </c>
      <c r="P3704" s="1">
        <v>1583</v>
      </c>
      <c r="Q3704" s="1">
        <v>2043342</v>
      </c>
      <c r="R3704" s="1">
        <v>55654.139721784828</v>
      </c>
      <c r="S3704" s="1">
        <v>55.908275604248047</v>
      </c>
      <c r="T3704" s="1">
        <v>-450.45669166869538</v>
      </c>
      <c r="U3704" s="1">
        <v>103.23255284805778</v>
      </c>
      <c r="V3704" s="1">
        <v>381.76986694335938</v>
      </c>
      <c r="W3704" s="1">
        <v>79.495147705078125</v>
      </c>
      <c r="X3704" s="1">
        <v>0.14283779805504954</v>
      </c>
      <c r="Y3704" s="1">
        <v>0.14691617947460581</v>
      </c>
      <c r="Z3704" s="1">
        <v>1.9919328237759513</v>
      </c>
      <c r="AA3704" s="1">
        <v>30.812218414734293</v>
      </c>
      <c r="AB3704" s="1">
        <v>59.630840064952416</v>
      </c>
      <c r="AC3704" s="1">
        <v>7.4180925170627336</v>
      </c>
      <c r="AD3704" s="1">
        <v>0</v>
      </c>
      <c r="AE3704" s="1">
        <v>4.0130335499392661E-3</v>
      </c>
      <c r="AF3704" s="1">
        <v>1.6328641999234588</v>
      </c>
      <c r="AG3704" s="1">
        <v>-11.920932223992434</v>
      </c>
      <c r="AH3704" s="1">
        <v>12.478990854798456</v>
      </c>
      <c r="AI3704" s="1">
        <v>4.1587204572701015</v>
      </c>
      <c r="AJ3704" s="1">
        <v>3.8176987171173096</v>
      </c>
      <c r="AK3704" s="1">
        <v>0</v>
      </c>
      <c r="AL3704" s="1">
        <v>0</v>
      </c>
      <c r="AM3704" s="1">
        <v>40.232638070111321</v>
      </c>
    </row>
    <row r="3705" spans="5:39" x14ac:dyDescent="0.2">
      <c r="E3705" s="1" t="str">
        <f t="shared" si="57"/>
        <v>00--0--1--</v>
      </c>
      <c r="F3705" s="1">
        <v>0</v>
      </c>
      <c r="G3705" s="1">
        <v>0</v>
      </c>
      <c r="H3705" s="1" t="s">
        <v>87</v>
      </c>
      <c r="I3705" s="1" t="s">
        <v>87</v>
      </c>
      <c r="J3705" s="1">
        <v>0</v>
      </c>
      <c r="K3705" s="1" t="s">
        <v>87</v>
      </c>
      <c r="L3705" s="1" t="s">
        <v>87</v>
      </c>
      <c r="M3705" s="1">
        <v>1</v>
      </c>
      <c r="N3705" s="1" t="s">
        <v>87</v>
      </c>
      <c r="O3705" s="1" t="s">
        <v>87</v>
      </c>
      <c r="P3705" s="1">
        <v>1266</v>
      </c>
      <c r="Q3705" s="1">
        <v>5463682</v>
      </c>
      <c r="R3705" s="1">
        <v>16853.841762085267</v>
      </c>
      <c r="S3705" s="1">
        <v>28.225196838378906</v>
      </c>
      <c r="T3705" s="1">
        <v>-76.760649321661248</v>
      </c>
      <c r="U3705" s="1">
        <v>48.35612964460654</v>
      </c>
      <c r="V3705" s="1">
        <v>106.58444213867188</v>
      </c>
      <c r="W3705" s="1">
        <v>65.840705871582031</v>
      </c>
      <c r="X3705" s="1">
        <v>0.39065696000361516</v>
      </c>
      <c r="Y3705" s="1">
        <v>0</v>
      </c>
      <c r="Z3705" s="1">
        <v>2.1346959797440626</v>
      </c>
      <c r="AA3705" s="1">
        <v>14.324406142231558</v>
      </c>
      <c r="AB3705" s="1">
        <v>66.041819417747959</v>
      </c>
      <c r="AC3705" s="1">
        <v>17.213995982928729</v>
      </c>
      <c r="AD3705" s="1">
        <v>0.28508247734769337</v>
      </c>
      <c r="AE3705" s="1">
        <v>0</v>
      </c>
      <c r="AF3705" s="1">
        <v>1.7558854999247759</v>
      </c>
      <c r="AG3705" s="1">
        <v>-13.757531221681008</v>
      </c>
      <c r="AH3705" s="1">
        <v>0</v>
      </c>
      <c r="AI3705" s="1">
        <v>1.1800092251330294</v>
      </c>
      <c r="AJ3705" s="1">
        <v>1.0658444166183472</v>
      </c>
      <c r="AK3705" s="1">
        <v>0</v>
      </c>
      <c r="AL3705" s="1">
        <v>0</v>
      </c>
      <c r="AM3705" s="1">
        <v>0.23830460011903673</v>
      </c>
    </row>
    <row r="3706" spans="5:39" x14ac:dyDescent="0.2">
      <c r="E3706" s="1" t="str">
        <f t="shared" si="57"/>
        <v>00--1--1--</v>
      </c>
      <c r="F3706" s="1">
        <v>0</v>
      </c>
      <c r="G3706" s="1">
        <v>0</v>
      </c>
      <c r="H3706" s="1" t="s">
        <v>87</v>
      </c>
      <c r="I3706" s="1" t="s">
        <v>87</v>
      </c>
      <c r="J3706" s="1">
        <v>1</v>
      </c>
      <c r="K3706" s="1" t="s">
        <v>87</v>
      </c>
      <c r="L3706" s="1" t="s">
        <v>87</v>
      </c>
      <c r="M3706" s="1">
        <v>1</v>
      </c>
      <c r="N3706" s="1" t="s">
        <v>87</v>
      </c>
      <c r="O3706" s="1" t="s">
        <v>87</v>
      </c>
      <c r="P3706" s="1">
        <v>1726</v>
      </c>
      <c r="Q3706" s="1">
        <v>7508514</v>
      </c>
      <c r="R3706" s="1">
        <v>26985.313552697084</v>
      </c>
      <c r="S3706" s="1">
        <v>49.899986267089844</v>
      </c>
      <c r="T3706" s="1">
        <v>-250.09668319331297</v>
      </c>
      <c r="U3706" s="1">
        <v>57.387377077874319</v>
      </c>
      <c r="V3706" s="1">
        <v>114.32566833496094</v>
      </c>
      <c r="W3706" s="1">
        <v>-75.449958801269531</v>
      </c>
      <c r="X3706" s="1">
        <v>-0.27959637620637756</v>
      </c>
      <c r="Y3706" s="1">
        <v>1.3134822682624019</v>
      </c>
      <c r="Z3706" s="1">
        <v>12.025748370449865</v>
      </c>
      <c r="AA3706" s="1">
        <v>54.760555817036504</v>
      </c>
      <c r="AB3706" s="1">
        <v>27.119214267963009</v>
      </c>
      <c r="AC3706" s="1">
        <v>4.6054252545843291</v>
      </c>
      <c r="AD3706" s="1">
        <v>0.17557402170389508</v>
      </c>
      <c r="AE3706" s="1">
        <v>0.95702025727061302</v>
      </c>
      <c r="AF3706" s="1">
        <v>9.8848320719652385</v>
      </c>
      <c r="AG3706" s="1">
        <v>-0.96392050211337832</v>
      </c>
      <c r="AH3706" s="1">
        <v>3.6574207026853851</v>
      </c>
      <c r="AI3706" s="1">
        <v>12.240153572852314</v>
      </c>
      <c r="AJ3706" s="1">
        <v>1.143256664276123</v>
      </c>
      <c r="AK3706" s="1">
        <v>0</v>
      </c>
      <c r="AL3706" s="1">
        <v>0</v>
      </c>
      <c r="AM3706" s="1">
        <v>-11.999975013418654</v>
      </c>
    </row>
    <row r="3707" spans="5:39" x14ac:dyDescent="0.2">
      <c r="E3707" s="1" t="str">
        <f t="shared" si="57"/>
        <v>01--0--1--</v>
      </c>
      <c r="F3707" s="1">
        <v>0</v>
      </c>
      <c r="G3707" s="1">
        <v>1</v>
      </c>
      <c r="H3707" s="1" t="s">
        <v>87</v>
      </c>
      <c r="I3707" s="1" t="s">
        <v>87</v>
      </c>
      <c r="J3707" s="1">
        <v>0</v>
      </c>
      <c r="K3707" s="1" t="s">
        <v>87</v>
      </c>
      <c r="L3707" s="1" t="s">
        <v>87</v>
      </c>
      <c r="M3707" s="1">
        <v>1</v>
      </c>
      <c r="N3707" s="1" t="s">
        <v>87</v>
      </c>
      <c r="O3707" s="1" t="s">
        <v>87</v>
      </c>
      <c r="P3707" s="1">
        <v>345</v>
      </c>
      <c r="Q3707" s="1">
        <v>499671</v>
      </c>
      <c r="R3707" s="1">
        <v>23112.31605755143</v>
      </c>
      <c r="S3707" s="1">
        <v>23.48719596862793</v>
      </c>
      <c r="T3707" s="1">
        <v>-84.922887976438702</v>
      </c>
      <c r="U3707" s="1">
        <v>73.468656612991481</v>
      </c>
      <c r="V3707" s="1">
        <v>261.05517578125</v>
      </c>
      <c r="W3707" s="1">
        <v>143.16267395019531</v>
      </c>
      <c r="X3707" s="1">
        <v>0.61942158282064563</v>
      </c>
      <c r="Y3707" s="1">
        <v>0</v>
      </c>
      <c r="Z3707" s="1">
        <v>0</v>
      </c>
      <c r="AA3707" s="1">
        <v>0.34682821296413036</v>
      </c>
      <c r="AB3707" s="1">
        <v>83.593204328448124</v>
      </c>
      <c r="AC3707" s="1">
        <v>15.965905565862338</v>
      </c>
      <c r="AD3707" s="1">
        <v>9.4061892725413321E-2</v>
      </c>
      <c r="AE3707" s="1">
        <v>0</v>
      </c>
      <c r="AF3707" s="1">
        <v>0</v>
      </c>
      <c r="AG3707" s="1">
        <v>-114.50648585208916</v>
      </c>
      <c r="AH3707" s="1">
        <v>0</v>
      </c>
      <c r="AI3707" s="1">
        <v>0</v>
      </c>
      <c r="AJ3707" s="1">
        <v>2.6105518341064453</v>
      </c>
      <c r="AK3707" s="1">
        <v>0</v>
      </c>
      <c r="AL3707" s="1">
        <v>0</v>
      </c>
      <c r="AM3707" s="1">
        <v>8.0682251559954281</v>
      </c>
    </row>
    <row r="3708" spans="5:39" x14ac:dyDescent="0.2">
      <c r="E3708" s="1" t="str">
        <f t="shared" si="57"/>
        <v>01--1--1--</v>
      </c>
      <c r="F3708" s="1">
        <v>0</v>
      </c>
      <c r="G3708" s="1">
        <v>1</v>
      </c>
      <c r="H3708" s="1" t="s">
        <v>87</v>
      </c>
      <c r="I3708" s="1" t="s">
        <v>87</v>
      </c>
      <c r="J3708" s="1">
        <v>1</v>
      </c>
      <c r="K3708" s="1" t="s">
        <v>87</v>
      </c>
      <c r="L3708" s="1" t="s">
        <v>87</v>
      </c>
      <c r="M3708" s="1">
        <v>1</v>
      </c>
      <c r="N3708" s="1" t="s">
        <v>87</v>
      </c>
      <c r="O3708" s="1" t="s">
        <v>87</v>
      </c>
      <c r="P3708" s="1">
        <v>601</v>
      </c>
      <c r="Q3708" s="1">
        <v>753535</v>
      </c>
      <c r="R3708" s="1">
        <v>34569.417013913444</v>
      </c>
      <c r="S3708" s="1">
        <v>42.989078521728516</v>
      </c>
      <c r="T3708" s="1">
        <v>-285.06381818937473</v>
      </c>
      <c r="U3708" s="1">
        <v>78.236780352853074</v>
      </c>
      <c r="V3708" s="1">
        <v>257.66140747070313</v>
      </c>
      <c r="W3708" s="1">
        <v>40.278331756591797</v>
      </c>
      <c r="X3708" s="1">
        <v>0.11651435064809058</v>
      </c>
      <c r="Y3708" s="1">
        <v>0.18220786028518915</v>
      </c>
      <c r="Z3708" s="1">
        <v>1.4942902453104367</v>
      </c>
      <c r="AA3708" s="1">
        <v>37.294219910156798</v>
      </c>
      <c r="AB3708" s="1">
        <v>54.156343102841944</v>
      </c>
      <c r="AC3708" s="1">
        <v>6.8729388814056405</v>
      </c>
      <c r="AD3708" s="1">
        <v>0</v>
      </c>
      <c r="AE3708" s="1">
        <v>0.18220786028518915</v>
      </c>
      <c r="AF3708" s="1">
        <v>1.4942902453104367</v>
      </c>
      <c r="AG3708" s="1">
        <v>-34.005726852060334</v>
      </c>
      <c r="AH3708" s="1">
        <v>3.8460690840526146</v>
      </c>
      <c r="AI3708" s="1">
        <v>10.466445720898463</v>
      </c>
      <c r="AJ3708" s="1">
        <v>2.5766141414642334</v>
      </c>
      <c r="AK3708" s="1">
        <v>0</v>
      </c>
      <c r="AL3708" s="1">
        <v>0</v>
      </c>
      <c r="AM3708" s="1">
        <v>9.1371583029006693</v>
      </c>
    </row>
    <row r="3709" spans="5:39" x14ac:dyDescent="0.2">
      <c r="E3709" s="1" t="str">
        <f t="shared" si="57"/>
        <v>10--0--1--</v>
      </c>
      <c r="F3709" s="1">
        <v>1</v>
      </c>
      <c r="G3709" s="1">
        <v>0</v>
      </c>
      <c r="H3709" s="1" t="s">
        <v>87</v>
      </c>
      <c r="I3709" s="1" t="s">
        <v>87</v>
      </c>
      <c r="J3709" s="1">
        <v>0</v>
      </c>
      <c r="K3709" s="1" t="s">
        <v>87</v>
      </c>
      <c r="L3709" s="1" t="s">
        <v>87</v>
      </c>
      <c r="M3709" s="1">
        <v>1</v>
      </c>
      <c r="N3709" s="1" t="s">
        <v>87</v>
      </c>
      <c r="O3709" s="1" t="s">
        <v>87</v>
      </c>
      <c r="P3709" s="1">
        <v>379</v>
      </c>
      <c r="Q3709" s="1">
        <v>949852</v>
      </c>
      <c r="R3709" s="1">
        <v>28582.910265726696</v>
      </c>
      <c r="S3709" s="1">
        <v>33.661617279052734</v>
      </c>
      <c r="T3709" s="1">
        <v>-82.898831078415085</v>
      </c>
      <c r="U3709" s="1">
        <v>70.004196437091068</v>
      </c>
      <c r="V3709" s="1">
        <v>205.61602783203125</v>
      </c>
      <c r="W3709" s="1">
        <v>170.35220336914063</v>
      </c>
      <c r="X3709" s="1">
        <v>0.5959932063790131</v>
      </c>
      <c r="Y3709" s="1">
        <v>0</v>
      </c>
      <c r="Z3709" s="1">
        <v>1.0582701305045417</v>
      </c>
      <c r="AA3709" s="1">
        <v>4.5082812901378322</v>
      </c>
      <c r="AB3709" s="1">
        <v>62.034822267047915</v>
      </c>
      <c r="AC3709" s="1">
        <v>30.133326033950553</v>
      </c>
      <c r="AD3709" s="1">
        <v>2.2653002783591547</v>
      </c>
      <c r="AE3709" s="1">
        <v>0</v>
      </c>
      <c r="AF3709" s="1">
        <v>0.66073451442961639</v>
      </c>
      <c r="AG3709" s="1">
        <v>-24.078785632899155</v>
      </c>
      <c r="AH3709" s="1">
        <v>0</v>
      </c>
      <c r="AI3709" s="1">
        <v>0.26326078995490615</v>
      </c>
      <c r="AJ3709" s="1">
        <v>2.0561602115631104</v>
      </c>
      <c r="AK3709" s="1">
        <v>0</v>
      </c>
      <c r="AL3709" s="1">
        <v>0</v>
      </c>
      <c r="AM3709" s="1">
        <v>1.4463345289485985</v>
      </c>
    </row>
    <row r="3710" spans="5:39" x14ac:dyDescent="0.2">
      <c r="E3710" s="1" t="str">
        <f t="shared" si="57"/>
        <v>10--1--1--</v>
      </c>
      <c r="F3710" s="1">
        <v>1</v>
      </c>
      <c r="G3710" s="1">
        <v>0</v>
      </c>
      <c r="H3710" s="1" t="s">
        <v>87</v>
      </c>
      <c r="I3710" s="1" t="s">
        <v>87</v>
      </c>
      <c r="J3710" s="1">
        <v>1</v>
      </c>
      <c r="K3710" s="1" t="s">
        <v>87</v>
      </c>
      <c r="L3710" s="1" t="s">
        <v>87</v>
      </c>
      <c r="M3710" s="1">
        <v>1</v>
      </c>
      <c r="N3710" s="1" t="s">
        <v>87</v>
      </c>
      <c r="O3710" s="1" t="s">
        <v>87</v>
      </c>
      <c r="P3710" s="1">
        <v>2941</v>
      </c>
      <c r="Q3710" s="1">
        <v>8582482</v>
      </c>
      <c r="R3710" s="1">
        <v>48841.031006036457</v>
      </c>
      <c r="S3710" s="1">
        <v>57.869510650634766</v>
      </c>
      <c r="T3710" s="1">
        <v>-365.38813066997398</v>
      </c>
      <c r="U3710" s="1">
        <v>87.587122889255937</v>
      </c>
      <c r="V3710" s="1">
        <v>220.92375183105469</v>
      </c>
      <c r="W3710" s="1">
        <v>-46.342403411865234</v>
      </c>
      <c r="X3710" s="1">
        <v>-9.4884162879644365E-2</v>
      </c>
      <c r="Y3710" s="1">
        <v>0.28515061260833408</v>
      </c>
      <c r="Z3710" s="1">
        <v>5.2790323358674094</v>
      </c>
      <c r="AA3710" s="1">
        <v>46.337481395242072</v>
      </c>
      <c r="AB3710" s="1">
        <v>43.259618837534411</v>
      </c>
      <c r="AC3710" s="1">
        <v>4.6552034714433423</v>
      </c>
      <c r="AD3710" s="1">
        <v>0.18351334730442778</v>
      </c>
      <c r="AE3710" s="1">
        <v>0.13127904025898335</v>
      </c>
      <c r="AF3710" s="1">
        <v>3.8041909088769428</v>
      </c>
      <c r="AG3710" s="1">
        <v>-2.1481642750576722</v>
      </c>
      <c r="AH3710" s="1">
        <v>7.5129261101113691</v>
      </c>
      <c r="AI3710" s="1">
        <v>5.734673117186083</v>
      </c>
      <c r="AJ3710" s="1">
        <v>2.2092375755310059</v>
      </c>
      <c r="AK3710" s="1">
        <v>0</v>
      </c>
      <c r="AL3710" s="1">
        <v>0</v>
      </c>
      <c r="AM3710" s="1">
        <v>-0.56458088194279443</v>
      </c>
    </row>
    <row r="3711" spans="5:39" x14ac:dyDescent="0.2">
      <c r="E3711" s="1" t="str">
        <f t="shared" si="57"/>
        <v>11--0--1--</v>
      </c>
      <c r="F3711" s="1">
        <v>1</v>
      </c>
      <c r="G3711" s="1">
        <v>1</v>
      </c>
      <c r="H3711" s="1" t="s">
        <v>87</v>
      </c>
      <c r="I3711" s="1" t="s">
        <v>87</v>
      </c>
      <c r="J3711" s="1">
        <v>0</v>
      </c>
      <c r="K3711" s="1" t="s">
        <v>87</v>
      </c>
      <c r="L3711" s="1" t="s">
        <v>87</v>
      </c>
      <c r="M3711" s="1">
        <v>1</v>
      </c>
      <c r="N3711" s="1" t="s">
        <v>87</v>
      </c>
      <c r="O3711" s="1" t="s">
        <v>87</v>
      </c>
      <c r="P3711" s="1">
        <v>322</v>
      </c>
      <c r="Q3711" s="1">
        <v>270381</v>
      </c>
      <c r="R3711" s="1">
        <v>37797.516497923447</v>
      </c>
      <c r="S3711" s="1">
        <v>29.03826904296875</v>
      </c>
      <c r="T3711" s="1">
        <v>-94.538452044733418</v>
      </c>
      <c r="U3711" s="1">
        <v>99.423082187524486</v>
      </c>
      <c r="V3711" s="1">
        <v>397.8656005859375</v>
      </c>
      <c r="W3711" s="1">
        <v>308.355712890625</v>
      </c>
      <c r="X3711" s="1">
        <v>0.81580945379722425</v>
      </c>
      <c r="Y3711" s="1">
        <v>0</v>
      </c>
      <c r="Z3711" s="1">
        <v>0</v>
      </c>
      <c r="AA3711" s="1">
        <v>0.41312074443100655</v>
      </c>
      <c r="AB3711" s="1">
        <v>60.267918233899579</v>
      </c>
      <c r="AC3711" s="1">
        <v>39.020493303893396</v>
      </c>
      <c r="AD3711" s="1">
        <v>0.29846771777602715</v>
      </c>
      <c r="AE3711" s="1">
        <v>0</v>
      </c>
      <c r="AF3711" s="1">
        <v>0</v>
      </c>
      <c r="AG3711" s="1">
        <v>-108.11128081635874</v>
      </c>
      <c r="AH3711" s="1">
        <v>4.1275089595792604E-2</v>
      </c>
      <c r="AI3711" s="1">
        <v>0</v>
      </c>
      <c r="AJ3711" s="1">
        <v>3.9786560535430908</v>
      </c>
      <c r="AK3711" s="1">
        <v>0</v>
      </c>
      <c r="AL3711" s="1">
        <v>0</v>
      </c>
      <c r="AM3711" s="1">
        <v>13.675489391533818</v>
      </c>
    </row>
    <row r="3712" spans="5:39" x14ac:dyDescent="0.2">
      <c r="E3712" s="1" t="str">
        <f t="shared" si="57"/>
        <v>11--1--1--</v>
      </c>
      <c r="F3712" s="1">
        <v>1</v>
      </c>
      <c r="G3712" s="1">
        <v>1</v>
      </c>
      <c r="H3712" s="1" t="s">
        <v>87</v>
      </c>
      <c r="I3712" s="1" t="s">
        <v>87</v>
      </c>
      <c r="J3712" s="1">
        <v>1</v>
      </c>
      <c r="K3712" s="1" t="s">
        <v>87</v>
      </c>
      <c r="L3712" s="1" t="s">
        <v>87</v>
      </c>
      <c r="M3712" s="1">
        <v>1</v>
      </c>
      <c r="N3712" s="1" t="s">
        <v>87</v>
      </c>
      <c r="O3712" s="1" t="s">
        <v>87</v>
      </c>
      <c r="P3712" s="1">
        <v>2980</v>
      </c>
      <c r="Q3712" s="1">
        <v>4285358</v>
      </c>
      <c r="R3712" s="1">
        <v>63084.508514312445</v>
      </c>
      <c r="S3712" s="1">
        <v>61.613265991210938</v>
      </c>
      <c r="T3712" s="1">
        <v>-413.48672216020691</v>
      </c>
      <c r="U3712" s="1">
        <v>96.494339358042026</v>
      </c>
      <c r="V3712" s="1">
        <v>383.20458984375</v>
      </c>
      <c r="W3712" s="1">
        <v>73.787872314453125</v>
      </c>
      <c r="X3712" s="1">
        <v>0.11696670712384535</v>
      </c>
      <c r="Y3712" s="1">
        <v>0.20635382154769802</v>
      </c>
      <c r="Z3712" s="1">
        <v>1.4429832933444533</v>
      </c>
      <c r="AA3712" s="1">
        <v>28.561114380642177</v>
      </c>
      <c r="AB3712" s="1">
        <v>62.914043587490241</v>
      </c>
      <c r="AC3712" s="1">
        <v>6.7796669496457476</v>
      </c>
      <c r="AD3712" s="1">
        <v>9.5837967329683998E-2</v>
      </c>
      <c r="AE3712" s="1">
        <v>0.14659218669712076</v>
      </c>
      <c r="AF3712" s="1">
        <v>0.75722961768888386</v>
      </c>
      <c r="AG3712" s="1">
        <v>-11.425926690222539</v>
      </c>
      <c r="AH3712" s="1">
        <v>11.1456815420713</v>
      </c>
      <c r="AI3712" s="1">
        <v>5.007230034971208</v>
      </c>
      <c r="AJ3712" s="1">
        <v>3.8320457935333252</v>
      </c>
      <c r="AK3712" s="1">
        <v>0</v>
      </c>
      <c r="AL3712" s="1">
        <v>0</v>
      </c>
      <c r="AM3712" s="1">
        <v>2.8486929628684012</v>
      </c>
    </row>
    <row r="3713" spans="5:39" x14ac:dyDescent="0.2">
      <c r="E3713" s="1" t="str">
        <f t="shared" si="57"/>
        <v>00---0-0--</v>
      </c>
      <c r="F3713" s="1">
        <v>0</v>
      </c>
      <c r="G3713" s="1">
        <v>0</v>
      </c>
      <c r="H3713" s="1" t="s">
        <v>87</v>
      </c>
      <c r="I3713" s="1" t="s">
        <v>87</v>
      </c>
      <c r="J3713" s="1" t="s">
        <v>87</v>
      </c>
      <c r="K3713" s="1">
        <v>0</v>
      </c>
      <c r="L3713" s="1" t="s">
        <v>87</v>
      </c>
      <c r="M3713" s="1">
        <v>0</v>
      </c>
      <c r="N3713" s="1" t="s">
        <v>87</v>
      </c>
      <c r="O3713" s="1" t="s">
        <v>87</v>
      </c>
      <c r="P3713" s="1">
        <v>1208</v>
      </c>
      <c r="Q3713" s="1">
        <v>4972857</v>
      </c>
      <c r="R3713" s="1">
        <v>19599.466492413052</v>
      </c>
      <c r="S3713" s="1">
        <v>34.867374420166016</v>
      </c>
      <c r="T3713" s="1">
        <v>-178.25522248602522</v>
      </c>
      <c r="U3713" s="1">
        <v>54.566703640431051</v>
      </c>
      <c r="V3713" s="1">
        <v>108.68334197998047</v>
      </c>
      <c r="W3713" s="1">
        <v>-8.4862031936645508</v>
      </c>
      <c r="X3713" s="1">
        <v>-4.3298133635165818E-2</v>
      </c>
      <c r="Y3713" s="1">
        <v>0.12837690687667069</v>
      </c>
      <c r="Z3713" s="1">
        <v>9.2087908419646904</v>
      </c>
      <c r="AA3713" s="1">
        <v>37.959989599540059</v>
      </c>
      <c r="AB3713" s="1">
        <v>42.608142562715962</v>
      </c>
      <c r="AC3713" s="1">
        <v>9.5469666632279999</v>
      </c>
      <c r="AD3713" s="1">
        <v>0.54773342567461725</v>
      </c>
      <c r="AE3713" s="1">
        <v>3.5170928904651788E-2</v>
      </c>
      <c r="AF3713" s="1">
        <v>8.8601582551036557</v>
      </c>
      <c r="AG3713" s="1">
        <v>-6.596529827783332</v>
      </c>
      <c r="AH3713" s="1">
        <v>2.3020754454202348</v>
      </c>
      <c r="AI3713" s="1">
        <v>6.3755643548965475</v>
      </c>
      <c r="AJ3713" s="1">
        <v>1.0868333578109741</v>
      </c>
      <c r="AK3713" s="1">
        <v>0</v>
      </c>
      <c r="AL3713" s="1">
        <v>0</v>
      </c>
      <c r="AM3713" s="1">
        <v>4.4378666938063578</v>
      </c>
    </row>
    <row r="3714" spans="5:39" x14ac:dyDescent="0.2">
      <c r="E3714" s="1" t="str">
        <f t="shared" si="57"/>
        <v>00---1-0--</v>
      </c>
      <c r="F3714" s="1">
        <v>0</v>
      </c>
      <c r="G3714" s="1">
        <v>0</v>
      </c>
      <c r="H3714" s="1" t="s">
        <v>87</v>
      </c>
      <c r="I3714" s="1" t="s">
        <v>87</v>
      </c>
      <c r="J3714" s="1" t="s">
        <v>87</v>
      </c>
      <c r="K3714" s="1">
        <v>1</v>
      </c>
      <c r="L3714" s="1" t="s">
        <v>87</v>
      </c>
      <c r="M3714" s="1">
        <v>0</v>
      </c>
      <c r="N3714" s="1" t="s">
        <v>87</v>
      </c>
      <c r="O3714" s="1" t="s">
        <v>87</v>
      </c>
      <c r="P3714" s="1">
        <v>150</v>
      </c>
      <c r="Q3714" s="1">
        <v>546923</v>
      </c>
      <c r="R3714" s="1">
        <v>33342.168076796115</v>
      </c>
      <c r="S3714" s="1">
        <v>62.715244293212891</v>
      </c>
      <c r="T3714" s="1">
        <v>-328.78423000253406</v>
      </c>
      <c r="U3714" s="1">
        <v>50.246527248165741</v>
      </c>
      <c r="V3714" s="1">
        <v>112.47122192382813</v>
      </c>
      <c r="W3714" s="1">
        <v>-167.61734008789063</v>
      </c>
      <c r="X3714" s="1">
        <v>-0.50271877852040736</v>
      </c>
      <c r="Y3714" s="1">
        <v>2.856709262547013</v>
      </c>
      <c r="Z3714" s="1">
        <v>23.644827516853379</v>
      </c>
      <c r="AA3714" s="1">
        <v>38.134435743239905</v>
      </c>
      <c r="AB3714" s="1">
        <v>25.94021461887688</v>
      </c>
      <c r="AC3714" s="1">
        <v>8.1309434783324157</v>
      </c>
      <c r="AD3714" s="1">
        <v>1.292869380150405</v>
      </c>
      <c r="AE3714" s="1">
        <v>1.0272012696485611</v>
      </c>
      <c r="AF3714" s="1">
        <v>14.690550589388268</v>
      </c>
      <c r="AG3714" s="1">
        <v>-2.0879290644668558</v>
      </c>
      <c r="AH3714" s="1">
        <v>5.6917944425460893</v>
      </c>
      <c r="AI3714" s="1">
        <v>34.419699267346921</v>
      </c>
      <c r="AJ3714" s="1">
        <v>1.1247122287750244</v>
      </c>
      <c r="AK3714" s="1">
        <v>0</v>
      </c>
      <c r="AL3714" s="1">
        <v>0</v>
      </c>
      <c r="AM3714" s="1">
        <v>-39.574421897607571</v>
      </c>
    </row>
    <row r="3715" spans="5:39" x14ac:dyDescent="0.2">
      <c r="E3715" s="1" t="str">
        <f t="shared" ref="E3715:E3778" si="58">CONCATENATE(F3715,G3715,H3715,I3715,J3715,K3715,L3715,M3715,N3715,O3715,)</f>
        <v>01---0-0--</v>
      </c>
      <c r="F3715" s="1">
        <v>0</v>
      </c>
      <c r="G3715" s="1">
        <v>1</v>
      </c>
      <c r="H3715" s="1" t="s">
        <v>87</v>
      </c>
      <c r="I3715" s="1" t="s">
        <v>87</v>
      </c>
      <c r="J3715" s="1" t="s">
        <v>87</v>
      </c>
      <c r="K3715" s="1">
        <v>0</v>
      </c>
      <c r="L3715" s="1" t="s">
        <v>87</v>
      </c>
      <c r="M3715" s="1">
        <v>0</v>
      </c>
      <c r="N3715" s="1" t="s">
        <v>87</v>
      </c>
      <c r="O3715" s="1" t="s">
        <v>87</v>
      </c>
      <c r="P3715" s="1">
        <v>377</v>
      </c>
      <c r="Q3715" s="1">
        <v>438689</v>
      </c>
      <c r="R3715" s="1">
        <v>26800.596477077601</v>
      </c>
      <c r="S3715" s="1">
        <v>30.539487838745117</v>
      </c>
      <c r="T3715" s="1">
        <v>-223.64955070369331</v>
      </c>
      <c r="U3715" s="1">
        <v>76.559343234458936</v>
      </c>
      <c r="V3715" s="1">
        <v>258.17901611328125</v>
      </c>
      <c r="W3715" s="1">
        <v>54.973793029785156</v>
      </c>
      <c r="X3715" s="1">
        <v>0.20512152808540635</v>
      </c>
      <c r="Y3715" s="1">
        <v>0</v>
      </c>
      <c r="Z3715" s="1">
        <v>2.4320190385443903</v>
      </c>
      <c r="AA3715" s="1">
        <v>22.499310445440848</v>
      </c>
      <c r="AB3715" s="1">
        <v>69.793407174558737</v>
      </c>
      <c r="AC3715" s="1">
        <v>5.2752633414560197</v>
      </c>
      <c r="AD3715" s="1">
        <v>0</v>
      </c>
      <c r="AE3715" s="1">
        <v>0</v>
      </c>
      <c r="AF3715" s="1">
        <v>2.1618960128929605</v>
      </c>
      <c r="AG3715" s="1">
        <v>-71.341499780354752</v>
      </c>
      <c r="AH3715" s="1">
        <v>2.3869076560409477</v>
      </c>
      <c r="AI3715" s="1">
        <v>1.2943442673782426</v>
      </c>
      <c r="AJ3715" s="1">
        <v>2.5817902088165283</v>
      </c>
      <c r="AK3715" s="1">
        <v>0</v>
      </c>
      <c r="AL3715" s="1">
        <v>0</v>
      </c>
      <c r="AM3715" s="1">
        <v>11.545217960850414</v>
      </c>
    </row>
    <row r="3716" spans="5:39" x14ac:dyDescent="0.2">
      <c r="E3716" s="1" t="str">
        <f t="shared" si="58"/>
        <v>01---1-0--</v>
      </c>
      <c r="F3716" s="1">
        <v>0</v>
      </c>
      <c r="G3716" s="1">
        <v>1</v>
      </c>
      <c r="H3716" s="1" t="s">
        <v>87</v>
      </c>
      <c r="I3716" s="1" t="s">
        <v>87</v>
      </c>
      <c r="J3716" s="1" t="s">
        <v>87</v>
      </c>
      <c r="K3716" s="1">
        <v>1</v>
      </c>
      <c r="L3716" s="1" t="s">
        <v>87</v>
      </c>
      <c r="M3716" s="1">
        <v>0</v>
      </c>
      <c r="N3716" s="1" t="s">
        <v>87</v>
      </c>
      <c r="O3716" s="1" t="s">
        <v>87</v>
      </c>
      <c r="P3716" s="1">
        <v>95</v>
      </c>
      <c r="Q3716" s="1">
        <v>107193</v>
      </c>
      <c r="R3716" s="1">
        <v>37185.047346370076</v>
      </c>
      <c r="S3716" s="1">
        <v>47.484115600585938</v>
      </c>
      <c r="T3716" s="1">
        <v>-367.33737554786387</v>
      </c>
      <c r="U3716" s="1">
        <v>96.308935092946683</v>
      </c>
      <c r="V3716" s="1">
        <v>270.87496948242188</v>
      </c>
      <c r="W3716" s="1">
        <v>45.297309875488281</v>
      </c>
      <c r="X3716" s="1">
        <v>0.12181592631455962</v>
      </c>
      <c r="Y3716" s="1">
        <v>0.60265129252842997</v>
      </c>
      <c r="Z3716" s="1">
        <v>4.0049256947748457</v>
      </c>
      <c r="AA3716" s="1">
        <v>37.877473342475717</v>
      </c>
      <c r="AB3716" s="1">
        <v>47.950892315729568</v>
      </c>
      <c r="AC3716" s="1">
        <v>9.5640573544914318</v>
      </c>
      <c r="AD3716" s="1">
        <v>0</v>
      </c>
      <c r="AE3716" s="1">
        <v>0.60265129252842997</v>
      </c>
      <c r="AF3716" s="1">
        <v>3.9246965753360756</v>
      </c>
      <c r="AG3716" s="1">
        <v>-16.470069020436867</v>
      </c>
      <c r="AH3716" s="1">
        <v>6.9565553399947628</v>
      </c>
      <c r="AI3716" s="1">
        <v>13.548619237784981</v>
      </c>
      <c r="AJ3716" s="1">
        <v>2.708749532699585</v>
      </c>
      <c r="AK3716" s="1">
        <v>0</v>
      </c>
      <c r="AL3716" s="1">
        <v>1</v>
      </c>
      <c r="AM3716" s="1">
        <v>41.415679519917724</v>
      </c>
    </row>
    <row r="3717" spans="5:39" x14ac:dyDescent="0.2">
      <c r="E3717" s="1" t="str">
        <f t="shared" si="58"/>
        <v>10---0-0--</v>
      </c>
      <c r="F3717" s="1">
        <v>1</v>
      </c>
      <c r="G3717" s="1">
        <v>0</v>
      </c>
      <c r="H3717" s="1" t="s">
        <v>87</v>
      </c>
      <c r="I3717" s="1" t="s">
        <v>87</v>
      </c>
      <c r="J3717" s="1" t="s">
        <v>87</v>
      </c>
      <c r="K3717" s="1">
        <v>0</v>
      </c>
      <c r="L3717" s="1" t="s">
        <v>87</v>
      </c>
      <c r="M3717" s="1">
        <v>0</v>
      </c>
      <c r="N3717" s="1" t="s">
        <v>87</v>
      </c>
      <c r="O3717" s="1" t="s">
        <v>87</v>
      </c>
      <c r="P3717" s="1">
        <v>1462</v>
      </c>
      <c r="Q3717" s="1">
        <v>3733684</v>
      </c>
      <c r="R3717" s="1">
        <v>36963.006490119304</v>
      </c>
      <c r="S3717" s="1">
        <v>46.084445953369141</v>
      </c>
      <c r="T3717" s="1">
        <v>-328.94285656368754</v>
      </c>
      <c r="U3717" s="1">
        <v>83.809431090684555</v>
      </c>
      <c r="V3717" s="1">
        <v>213.07489013671875</v>
      </c>
      <c r="W3717" s="1">
        <v>-9.6929502487182617</v>
      </c>
      <c r="X3717" s="1">
        <v>-2.6223381616182422E-2</v>
      </c>
      <c r="Y3717" s="1">
        <v>0.50947000335325643</v>
      </c>
      <c r="Z3717" s="1">
        <v>3.8937681924876344</v>
      </c>
      <c r="AA3717" s="1">
        <v>45.178515375162974</v>
      </c>
      <c r="AB3717" s="1">
        <v>43.609475252860179</v>
      </c>
      <c r="AC3717" s="1">
        <v>6.7178154337646134</v>
      </c>
      <c r="AD3717" s="1">
        <v>9.0955742371341547E-2</v>
      </c>
      <c r="AE3717" s="1">
        <v>0.50947000335325643</v>
      </c>
      <c r="AF3717" s="1">
        <v>3.5076080353881043</v>
      </c>
      <c r="AG3717" s="1">
        <v>-5.4707747517188583</v>
      </c>
      <c r="AH3717" s="1">
        <v>6.6284905236772573</v>
      </c>
      <c r="AI3717" s="1">
        <v>6.9174168558961977</v>
      </c>
      <c r="AJ3717" s="1">
        <v>2.130748987197876</v>
      </c>
      <c r="AK3717" s="1">
        <v>0</v>
      </c>
      <c r="AL3717" s="1">
        <v>0</v>
      </c>
      <c r="AM3717" s="1">
        <v>14.290455196771136</v>
      </c>
    </row>
    <row r="3718" spans="5:39" x14ac:dyDescent="0.2">
      <c r="E3718" s="1" t="str">
        <f t="shared" si="58"/>
        <v>10---1-0--</v>
      </c>
      <c r="F3718" s="1">
        <v>1</v>
      </c>
      <c r="G3718" s="1">
        <v>0</v>
      </c>
      <c r="H3718" s="1" t="s">
        <v>87</v>
      </c>
      <c r="I3718" s="1" t="s">
        <v>87</v>
      </c>
      <c r="J3718" s="1" t="s">
        <v>87</v>
      </c>
      <c r="K3718" s="1">
        <v>1</v>
      </c>
      <c r="L3718" s="1" t="s">
        <v>87</v>
      </c>
      <c r="M3718" s="1">
        <v>0</v>
      </c>
      <c r="N3718" s="1" t="s">
        <v>87</v>
      </c>
      <c r="O3718" s="1" t="s">
        <v>87</v>
      </c>
      <c r="P3718" s="1">
        <v>351</v>
      </c>
      <c r="Q3718" s="1">
        <v>883257</v>
      </c>
      <c r="R3718" s="1">
        <v>55152.240558022029</v>
      </c>
      <c r="S3718" s="1">
        <v>69.954666137695313</v>
      </c>
      <c r="T3718" s="1">
        <v>-470.49800480373972</v>
      </c>
      <c r="U3718" s="1">
        <v>86.501559954239127</v>
      </c>
      <c r="V3718" s="1">
        <v>231.29542541503906</v>
      </c>
      <c r="W3718" s="1">
        <v>-114.53530120849609</v>
      </c>
      <c r="X3718" s="1">
        <v>-0.2076711663019403</v>
      </c>
      <c r="Y3718" s="1">
        <v>1.5124703229071494</v>
      </c>
      <c r="Z3718" s="1">
        <v>8.8052514726744313</v>
      </c>
      <c r="AA3718" s="1">
        <v>47.483574995726045</v>
      </c>
      <c r="AB3718" s="1">
        <v>38.532273166247194</v>
      </c>
      <c r="AC3718" s="1">
        <v>2.7828819924438752</v>
      </c>
      <c r="AD3718" s="1">
        <v>0.88354805000130199</v>
      </c>
      <c r="AE3718" s="1">
        <v>0.84109155093025023</v>
      </c>
      <c r="AF3718" s="1">
        <v>6.3887407628810191</v>
      </c>
      <c r="AG3718" s="1">
        <v>-1.1557540585770913</v>
      </c>
      <c r="AH3718" s="1">
        <v>14.28147916854169</v>
      </c>
      <c r="AI3718" s="1">
        <v>26.029389999607073</v>
      </c>
      <c r="AJ3718" s="1">
        <v>2.3129541873931885</v>
      </c>
      <c r="AK3718" s="1">
        <v>0</v>
      </c>
      <c r="AL3718" s="1">
        <v>0</v>
      </c>
      <c r="AM3718" s="1">
        <v>-0.98939337950094475</v>
      </c>
    </row>
    <row r="3719" spans="5:39" x14ac:dyDescent="0.2">
      <c r="E3719" s="1" t="str">
        <f t="shared" si="58"/>
        <v>11---0-0--</v>
      </c>
      <c r="F3719" s="1">
        <v>1</v>
      </c>
      <c r="G3719" s="1">
        <v>1</v>
      </c>
      <c r="H3719" s="1" t="s">
        <v>87</v>
      </c>
      <c r="I3719" s="1" t="s">
        <v>87</v>
      </c>
      <c r="J3719" s="1" t="s">
        <v>87</v>
      </c>
      <c r="K3719" s="1">
        <v>0</v>
      </c>
      <c r="L3719" s="1" t="s">
        <v>87</v>
      </c>
      <c r="M3719" s="1">
        <v>0</v>
      </c>
      <c r="N3719" s="1" t="s">
        <v>87</v>
      </c>
      <c r="O3719" s="1" t="s">
        <v>87</v>
      </c>
      <c r="P3719" s="1">
        <v>1171</v>
      </c>
      <c r="Q3719" s="1">
        <v>1490952</v>
      </c>
      <c r="R3719" s="1">
        <v>50791.082858101043</v>
      </c>
      <c r="S3719" s="1">
        <v>50.83343505859375</v>
      </c>
      <c r="T3719" s="1">
        <v>-392.18014562757651</v>
      </c>
      <c r="U3719" s="1">
        <v>104.22308307647937</v>
      </c>
      <c r="V3719" s="1">
        <v>380.23068237304688</v>
      </c>
      <c r="W3719" s="1">
        <v>136.1998291015625</v>
      </c>
      <c r="X3719" s="1">
        <v>0.2681569705494849</v>
      </c>
      <c r="Y3719" s="1">
        <v>0</v>
      </c>
      <c r="Z3719" s="1">
        <v>0.41463440808288937</v>
      </c>
      <c r="AA3719" s="1">
        <v>24.006473716122319</v>
      </c>
      <c r="AB3719" s="1">
        <v>66.668276376435998</v>
      </c>
      <c r="AC3719" s="1">
        <v>8.8985426760888338</v>
      </c>
      <c r="AD3719" s="1">
        <v>1.2072823269964426E-2</v>
      </c>
      <c r="AE3719" s="1">
        <v>0</v>
      </c>
      <c r="AF3719" s="1">
        <v>0.41463440808288937</v>
      </c>
      <c r="AG3719" s="1">
        <v>-20.897110771575807</v>
      </c>
      <c r="AH3719" s="1">
        <v>11.379041990539866</v>
      </c>
      <c r="AI3719" s="1">
        <v>0.75847946446263625</v>
      </c>
      <c r="AJ3719" s="1">
        <v>3.8023068904876709</v>
      </c>
      <c r="AK3719" s="1">
        <v>0</v>
      </c>
      <c r="AL3719" s="1">
        <v>0</v>
      </c>
      <c r="AM3719" s="1">
        <v>52.685797034102144</v>
      </c>
    </row>
    <row r="3720" spans="5:39" x14ac:dyDescent="0.2">
      <c r="E3720" s="1" t="str">
        <f t="shared" si="58"/>
        <v>11---1-0--</v>
      </c>
      <c r="F3720" s="1">
        <v>1</v>
      </c>
      <c r="G3720" s="1">
        <v>1</v>
      </c>
      <c r="H3720" s="1" t="s">
        <v>87</v>
      </c>
      <c r="I3720" s="1" t="s">
        <v>87</v>
      </c>
      <c r="J3720" s="1" t="s">
        <v>87</v>
      </c>
      <c r="K3720" s="1">
        <v>1</v>
      </c>
      <c r="L3720" s="1" t="s">
        <v>87</v>
      </c>
      <c r="M3720" s="1">
        <v>0</v>
      </c>
      <c r="N3720" s="1" t="s">
        <v>87</v>
      </c>
      <c r="O3720" s="1" t="s">
        <v>87</v>
      </c>
      <c r="P3720" s="1">
        <v>510</v>
      </c>
      <c r="Q3720" s="1">
        <v>632648</v>
      </c>
      <c r="R3720" s="1">
        <v>64304.372729160998</v>
      </c>
      <c r="S3720" s="1">
        <v>64.241935729980469</v>
      </c>
      <c r="T3720" s="1">
        <v>-544.32863217574561</v>
      </c>
      <c r="U3720" s="1">
        <v>99.684386198441786</v>
      </c>
      <c r="V3720" s="1">
        <v>385.09756469726563</v>
      </c>
      <c r="W3720" s="1">
        <v>-28.040853500366211</v>
      </c>
      <c r="X3720" s="1">
        <v>-4.3606449002262231E-2</v>
      </c>
      <c r="Y3720" s="1">
        <v>0.47451347352714301</v>
      </c>
      <c r="Z3720" s="1">
        <v>5.4564307482201793</v>
      </c>
      <c r="AA3720" s="1">
        <v>43.122874015250183</v>
      </c>
      <c r="AB3720" s="1">
        <v>44.848320076883198</v>
      </c>
      <c r="AC3720" s="1">
        <v>6.0978616861192956</v>
      </c>
      <c r="AD3720" s="1">
        <v>0</v>
      </c>
      <c r="AE3720" s="1">
        <v>1.2961394013732754E-2</v>
      </c>
      <c r="AF3720" s="1">
        <v>4.2967021155524083</v>
      </c>
      <c r="AG3720" s="1">
        <v>-2.3606173673623485</v>
      </c>
      <c r="AH3720" s="1">
        <v>13.56149346452718</v>
      </c>
      <c r="AI3720" s="1">
        <v>11.644440039484373</v>
      </c>
      <c r="AJ3720" s="1">
        <v>3.850975513458252</v>
      </c>
      <c r="AK3720" s="1">
        <v>0</v>
      </c>
      <c r="AL3720" s="1">
        <v>0</v>
      </c>
      <c r="AM3720" s="1">
        <v>8.6605180530587074</v>
      </c>
    </row>
    <row r="3721" spans="5:39" x14ac:dyDescent="0.2">
      <c r="E3721" s="1" t="str">
        <f t="shared" si="58"/>
        <v>00---0-1--</v>
      </c>
      <c r="F3721" s="1">
        <v>0</v>
      </c>
      <c r="G3721" s="1">
        <v>0</v>
      </c>
      <c r="H3721" s="1" t="s">
        <v>87</v>
      </c>
      <c r="I3721" s="1" t="s">
        <v>87</v>
      </c>
      <c r="J3721" s="1" t="s">
        <v>87</v>
      </c>
      <c r="K3721" s="1">
        <v>0</v>
      </c>
      <c r="L3721" s="1" t="s">
        <v>87</v>
      </c>
      <c r="M3721" s="1">
        <v>1</v>
      </c>
      <c r="N3721" s="1" t="s">
        <v>87</v>
      </c>
      <c r="O3721" s="1" t="s">
        <v>87</v>
      </c>
      <c r="P3721" s="1">
        <v>2702</v>
      </c>
      <c r="Q3721" s="1">
        <v>11913919</v>
      </c>
      <c r="R3721" s="1">
        <v>21725.443753114014</v>
      </c>
      <c r="S3721" s="1">
        <v>38.756397247314453</v>
      </c>
      <c r="T3721" s="1">
        <v>-165.16453870130778</v>
      </c>
      <c r="U3721" s="1">
        <v>53.393141877274644</v>
      </c>
      <c r="V3721" s="1">
        <v>109.61887359619141</v>
      </c>
      <c r="W3721" s="1">
        <v>-1.2071887254714966</v>
      </c>
      <c r="X3721" s="1">
        <v>-5.5565664811724012E-3</v>
      </c>
      <c r="Y3721" s="1">
        <v>0.52473077918357514</v>
      </c>
      <c r="Z3721" s="1">
        <v>7.025723441631591</v>
      </c>
      <c r="AA3721" s="1">
        <v>37.007948434096285</v>
      </c>
      <c r="AB3721" s="1">
        <v>44.998895829323665</v>
      </c>
      <c r="AC3721" s="1">
        <v>10.201311591928734</v>
      </c>
      <c r="AD3721" s="1">
        <v>0.24138992383614494</v>
      </c>
      <c r="AE3721" s="1">
        <v>0.50528293838492611</v>
      </c>
      <c r="AF3721" s="1">
        <v>6.3298566995461352</v>
      </c>
      <c r="AG3721" s="1">
        <v>-6.6093378191972363</v>
      </c>
      <c r="AH3721" s="1">
        <v>1.7492902131914314</v>
      </c>
      <c r="AI3721" s="1">
        <v>6.0617396042547469</v>
      </c>
      <c r="AJ3721" s="1">
        <v>1.0961887836456299</v>
      </c>
      <c r="AK3721" s="1">
        <v>0</v>
      </c>
      <c r="AL3721" s="1">
        <v>0</v>
      </c>
      <c r="AM3721" s="1">
        <v>-0.25635827269424749</v>
      </c>
    </row>
    <row r="3722" spans="5:39" x14ac:dyDescent="0.2">
      <c r="E3722" s="1" t="str">
        <f t="shared" si="58"/>
        <v>00---1-1--</v>
      </c>
      <c r="F3722" s="1">
        <v>0</v>
      </c>
      <c r="G3722" s="1">
        <v>0</v>
      </c>
      <c r="H3722" s="1" t="s">
        <v>87</v>
      </c>
      <c r="I3722" s="1" t="s">
        <v>87</v>
      </c>
      <c r="J3722" s="1" t="s">
        <v>87</v>
      </c>
      <c r="K3722" s="1">
        <v>1</v>
      </c>
      <c r="L3722" s="1" t="s">
        <v>87</v>
      </c>
      <c r="M3722" s="1">
        <v>1</v>
      </c>
      <c r="N3722" s="1" t="s">
        <v>87</v>
      </c>
      <c r="O3722" s="1" t="s">
        <v>87</v>
      </c>
      <c r="P3722" s="1">
        <v>290</v>
      </c>
      <c r="Q3722" s="1">
        <v>1058277</v>
      </c>
      <c r="R3722" s="1">
        <v>33893.261742920942</v>
      </c>
      <c r="S3722" s="1">
        <v>63.449996948242188</v>
      </c>
      <c r="T3722" s="1">
        <v>-311.34881449552722</v>
      </c>
      <c r="U3722" s="1">
        <v>55.7272546413123</v>
      </c>
      <c r="V3722" s="1">
        <v>127.34756469726563</v>
      </c>
      <c r="W3722" s="1">
        <v>-181.80686950683594</v>
      </c>
      <c r="X3722" s="1">
        <v>-0.53641007137593866</v>
      </c>
      <c r="Y3722" s="1">
        <v>3.4118666473900503</v>
      </c>
      <c r="Z3722" s="1">
        <v>17.249642579400291</v>
      </c>
      <c r="AA3722" s="1">
        <v>45.852550891685254</v>
      </c>
      <c r="AB3722" s="1">
        <v>26.78249645414197</v>
      </c>
      <c r="AC3722" s="1">
        <v>6.7034434273824344</v>
      </c>
      <c r="AD3722" s="1">
        <v>0</v>
      </c>
      <c r="AE3722" s="1">
        <v>1.1016964367552162</v>
      </c>
      <c r="AF3722" s="1">
        <v>7.9379973296216395</v>
      </c>
      <c r="AG3722" s="1">
        <v>-3.4596398141077005</v>
      </c>
      <c r="AH3722" s="1">
        <v>6.2562945642280869</v>
      </c>
      <c r="AI3722" s="1">
        <v>24.694371117317843</v>
      </c>
      <c r="AJ3722" s="1">
        <v>1.2734756469726563</v>
      </c>
      <c r="AK3722" s="1">
        <v>0</v>
      </c>
      <c r="AL3722" s="1">
        <v>0</v>
      </c>
      <c r="AM3722" s="1">
        <v>-81.023898410205618</v>
      </c>
    </row>
    <row r="3723" spans="5:39" x14ac:dyDescent="0.2">
      <c r="E3723" s="1" t="str">
        <f t="shared" si="58"/>
        <v>01---0-1--</v>
      </c>
      <c r="F3723" s="1">
        <v>0</v>
      </c>
      <c r="G3723" s="1">
        <v>1</v>
      </c>
      <c r="H3723" s="1" t="s">
        <v>87</v>
      </c>
      <c r="I3723" s="1" t="s">
        <v>87</v>
      </c>
      <c r="J3723" s="1" t="s">
        <v>87</v>
      </c>
      <c r="K3723" s="1">
        <v>0</v>
      </c>
      <c r="L3723" s="1" t="s">
        <v>87</v>
      </c>
      <c r="M3723" s="1">
        <v>1</v>
      </c>
      <c r="N3723" s="1" t="s">
        <v>87</v>
      </c>
      <c r="O3723" s="1" t="s">
        <v>87</v>
      </c>
      <c r="P3723" s="1">
        <v>836</v>
      </c>
      <c r="Q3723" s="1">
        <v>1112751</v>
      </c>
      <c r="R3723" s="1">
        <v>28865.341352796644</v>
      </c>
      <c r="S3723" s="1">
        <v>33.022163391113281</v>
      </c>
      <c r="T3723" s="1">
        <v>-188.48921227020193</v>
      </c>
      <c r="U3723" s="1">
        <v>75.521477759804014</v>
      </c>
      <c r="V3723" s="1">
        <v>260.03598022460938</v>
      </c>
      <c r="W3723" s="1">
        <v>89.3839111328125</v>
      </c>
      <c r="X3723" s="1">
        <v>0.30965825084258863</v>
      </c>
      <c r="Y3723" s="1">
        <v>0</v>
      </c>
      <c r="Z3723" s="1">
        <v>0.87629667373922837</v>
      </c>
      <c r="AA3723" s="1">
        <v>19.297219234132342</v>
      </c>
      <c r="AB3723" s="1">
        <v>69.198949270771266</v>
      </c>
      <c r="AC3723" s="1">
        <v>10.585297159921673</v>
      </c>
      <c r="AD3723" s="1">
        <v>4.2237661435487364E-2</v>
      </c>
      <c r="AE3723" s="1">
        <v>0</v>
      </c>
      <c r="AF3723" s="1">
        <v>0.87629667373922837</v>
      </c>
      <c r="AG3723" s="1">
        <v>-71.975974046504149</v>
      </c>
      <c r="AH3723" s="1">
        <v>1.986274141612558</v>
      </c>
      <c r="AI3723" s="1">
        <v>0.69413393484220964</v>
      </c>
      <c r="AJ3723" s="1">
        <v>2.6003599166870117</v>
      </c>
      <c r="AK3723" s="1">
        <v>0</v>
      </c>
      <c r="AL3723" s="1">
        <v>0</v>
      </c>
      <c r="AM3723" s="1">
        <v>11.611224036824407</v>
      </c>
    </row>
    <row r="3724" spans="5:39" x14ac:dyDescent="0.2">
      <c r="E3724" s="1" t="str">
        <f t="shared" si="58"/>
        <v>01---1-1--</v>
      </c>
      <c r="F3724" s="1">
        <v>0</v>
      </c>
      <c r="G3724" s="1">
        <v>1</v>
      </c>
      <c r="H3724" s="1" t="s">
        <v>87</v>
      </c>
      <c r="I3724" s="1" t="s">
        <v>87</v>
      </c>
      <c r="J3724" s="1" t="s">
        <v>87</v>
      </c>
      <c r="K3724" s="1">
        <v>1</v>
      </c>
      <c r="L3724" s="1" t="s">
        <v>87</v>
      </c>
      <c r="M3724" s="1">
        <v>1</v>
      </c>
      <c r="N3724" s="1" t="s">
        <v>87</v>
      </c>
      <c r="O3724" s="1" t="s">
        <v>87</v>
      </c>
      <c r="P3724" s="1">
        <v>110</v>
      </c>
      <c r="Q3724" s="1">
        <v>140455</v>
      </c>
      <c r="R3724" s="1">
        <v>39000.977328726047</v>
      </c>
      <c r="S3724" s="1">
        <v>52.573429107666016</v>
      </c>
      <c r="T3724" s="1">
        <v>-338.16887369282864</v>
      </c>
      <c r="U3724" s="1">
        <v>82.786013334929294</v>
      </c>
      <c r="V3724" s="1">
        <v>250.92236328125</v>
      </c>
      <c r="W3724" s="1">
        <v>17.253484725952148</v>
      </c>
      <c r="X3724" s="1">
        <v>4.4238595819095401E-2</v>
      </c>
      <c r="Y3724" s="1">
        <v>0.97753728952333485</v>
      </c>
      <c r="Z3724" s="1">
        <v>1.0743654551279771</v>
      </c>
      <c r="AA3724" s="1">
        <v>48.434018012886689</v>
      </c>
      <c r="AB3724" s="1">
        <v>39.703819728738743</v>
      </c>
      <c r="AC3724" s="1">
        <v>9.8102595137232562</v>
      </c>
      <c r="AD3724" s="1">
        <v>0</v>
      </c>
      <c r="AE3724" s="1">
        <v>0.97753728952333485</v>
      </c>
      <c r="AF3724" s="1">
        <v>1.0743654551279771</v>
      </c>
      <c r="AG3724" s="1">
        <v>-19.570265991846199</v>
      </c>
      <c r="AH3724" s="1">
        <v>4.8977902523802737</v>
      </c>
      <c r="AI3724" s="1">
        <v>50.652770966983155</v>
      </c>
      <c r="AJ3724" s="1">
        <v>2.5092236995697021</v>
      </c>
      <c r="AK3724" s="1">
        <v>0</v>
      </c>
      <c r="AL3724" s="1">
        <v>0</v>
      </c>
      <c r="AM3724" s="1">
        <v>-14.266309099019278</v>
      </c>
    </row>
    <row r="3725" spans="5:39" x14ac:dyDescent="0.2">
      <c r="E3725" s="1" t="str">
        <f t="shared" si="58"/>
        <v>10---0-1--</v>
      </c>
      <c r="F3725" s="1">
        <v>1</v>
      </c>
      <c r="G3725" s="1">
        <v>0</v>
      </c>
      <c r="H3725" s="1" t="s">
        <v>87</v>
      </c>
      <c r="I3725" s="1" t="s">
        <v>87</v>
      </c>
      <c r="J3725" s="1" t="s">
        <v>87</v>
      </c>
      <c r="K3725" s="1">
        <v>0</v>
      </c>
      <c r="L3725" s="1" t="s">
        <v>87</v>
      </c>
      <c r="M3725" s="1">
        <v>1</v>
      </c>
      <c r="N3725" s="1" t="s">
        <v>87</v>
      </c>
      <c r="O3725" s="1" t="s">
        <v>87</v>
      </c>
      <c r="P3725" s="1">
        <v>2728</v>
      </c>
      <c r="Q3725" s="1">
        <v>7929733</v>
      </c>
      <c r="R3725" s="1">
        <v>42497.015491472688</v>
      </c>
      <c r="S3725" s="1">
        <v>50.977619171142578</v>
      </c>
      <c r="T3725" s="1">
        <v>-308.37742972744525</v>
      </c>
      <c r="U3725" s="1">
        <v>85.142089569555509</v>
      </c>
      <c r="V3725" s="1">
        <v>216.19613647460938</v>
      </c>
      <c r="W3725" s="1">
        <v>8.7686233520507813</v>
      </c>
      <c r="X3725" s="1">
        <v>2.0633503907610325E-2</v>
      </c>
      <c r="Y3725" s="1">
        <v>7.5273656754899568E-2</v>
      </c>
      <c r="Z3725" s="1">
        <v>4.1841509669997716</v>
      </c>
      <c r="AA3725" s="1">
        <v>39.569919945602209</v>
      </c>
      <c r="AB3725" s="1">
        <v>47.676851162580128</v>
      </c>
      <c r="AC3725" s="1">
        <v>8.0238388858742162</v>
      </c>
      <c r="AD3725" s="1">
        <v>0.46996538218878242</v>
      </c>
      <c r="AE3725" s="1">
        <v>6.5260709282393234E-2</v>
      </c>
      <c r="AF3725" s="1">
        <v>3.8533832097499374</v>
      </c>
      <c r="AG3725" s="1">
        <v>-5.2964103044249686</v>
      </c>
      <c r="AH3725" s="1">
        <v>5.8025920291226516</v>
      </c>
      <c r="AI3725" s="1">
        <v>3.9187656520767122</v>
      </c>
      <c r="AJ3725" s="1">
        <v>2.1619613170623779</v>
      </c>
      <c r="AK3725" s="1">
        <v>0</v>
      </c>
      <c r="AL3725" s="1">
        <v>0</v>
      </c>
      <c r="AM3725" s="1">
        <v>11.38288472637713</v>
      </c>
    </row>
    <row r="3726" spans="5:39" x14ac:dyDescent="0.2">
      <c r="E3726" s="1" t="str">
        <f t="shared" si="58"/>
        <v>10---1-1--</v>
      </c>
      <c r="F3726" s="1">
        <v>1</v>
      </c>
      <c r="G3726" s="1">
        <v>0</v>
      </c>
      <c r="H3726" s="1" t="s">
        <v>87</v>
      </c>
      <c r="I3726" s="1" t="s">
        <v>87</v>
      </c>
      <c r="J3726" s="1" t="s">
        <v>87</v>
      </c>
      <c r="K3726" s="1">
        <v>1</v>
      </c>
      <c r="L3726" s="1" t="s">
        <v>87</v>
      </c>
      <c r="M3726" s="1">
        <v>1</v>
      </c>
      <c r="N3726" s="1" t="s">
        <v>87</v>
      </c>
      <c r="O3726" s="1" t="s">
        <v>87</v>
      </c>
      <c r="P3726" s="1">
        <v>592</v>
      </c>
      <c r="Q3726" s="1">
        <v>1602601</v>
      </c>
      <c r="R3726" s="1">
        <v>68224.603509064575</v>
      </c>
      <c r="S3726" s="1">
        <v>77.622993469238281</v>
      </c>
      <c r="T3726" s="1">
        <v>-480.04961560693391</v>
      </c>
      <c r="U3726" s="1">
        <v>89.263949214013408</v>
      </c>
      <c r="V3726" s="1">
        <v>235.24339294433594</v>
      </c>
      <c r="W3726" s="1">
        <v>-190.600341796875</v>
      </c>
      <c r="X3726" s="1">
        <v>-0.27937185706260814</v>
      </c>
      <c r="Y3726" s="1">
        <v>1.1546230159596806</v>
      </c>
      <c r="Z3726" s="1">
        <v>8.194928119974966</v>
      </c>
      <c r="AA3726" s="1">
        <v>55.031726549527924</v>
      </c>
      <c r="AB3726" s="1">
        <v>32.530929407881317</v>
      </c>
      <c r="AC3726" s="1">
        <v>3.0877929066561172</v>
      </c>
      <c r="AD3726" s="1">
        <v>0</v>
      </c>
      <c r="AE3726" s="1">
        <v>0.38013204783973054</v>
      </c>
      <c r="AF3726" s="1">
        <v>1.6976777126683436</v>
      </c>
      <c r="AG3726" s="1">
        <v>0.43133563938802899</v>
      </c>
      <c r="AH3726" s="1">
        <v>11.522860405359781</v>
      </c>
      <c r="AI3726" s="1">
        <v>11.4769816576019</v>
      </c>
      <c r="AJ3726" s="1">
        <v>2.3524339199066162</v>
      </c>
      <c r="AK3726" s="1">
        <v>0</v>
      </c>
      <c r="AL3726" s="1">
        <v>0</v>
      </c>
      <c r="AM3726" s="1">
        <v>-58.489254756346767</v>
      </c>
    </row>
    <row r="3727" spans="5:39" x14ac:dyDescent="0.2">
      <c r="E3727" s="1" t="str">
        <f t="shared" si="58"/>
        <v>11---0-1--</v>
      </c>
      <c r="F3727" s="1">
        <v>1</v>
      </c>
      <c r="G3727" s="1">
        <v>1</v>
      </c>
      <c r="H3727" s="1" t="s">
        <v>87</v>
      </c>
      <c r="I3727" s="1" t="s">
        <v>87</v>
      </c>
      <c r="J3727" s="1" t="s">
        <v>87</v>
      </c>
      <c r="K3727" s="1">
        <v>0</v>
      </c>
      <c r="L3727" s="1" t="s">
        <v>87</v>
      </c>
      <c r="M3727" s="1">
        <v>1</v>
      </c>
      <c r="N3727" s="1" t="s">
        <v>87</v>
      </c>
      <c r="O3727" s="1" t="s">
        <v>87</v>
      </c>
      <c r="P3727" s="1">
        <v>2429</v>
      </c>
      <c r="Q3727" s="1">
        <v>3198394</v>
      </c>
      <c r="R3727" s="1">
        <v>58740.411020503634</v>
      </c>
      <c r="S3727" s="1">
        <v>56.732551574707031</v>
      </c>
      <c r="T3727" s="1">
        <v>-358.92224140937299</v>
      </c>
      <c r="U3727" s="1">
        <v>97.916667939158032</v>
      </c>
      <c r="V3727" s="1">
        <v>385.65240478515625</v>
      </c>
      <c r="W3727" s="1">
        <v>137.93829345703125</v>
      </c>
      <c r="X3727" s="1">
        <v>0.23482691227489574</v>
      </c>
      <c r="Y3727" s="1">
        <v>3.9363505559352599E-2</v>
      </c>
      <c r="Z3727" s="1">
        <v>0.21729655570889642</v>
      </c>
      <c r="AA3727" s="1">
        <v>23.330052520108531</v>
      </c>
      <c r="AB3727" s="1">
        <v>66.859930327533135</v>
      </c>
      <c r="AC3727" s="1">
        <v>9.4117860401188835</v>
      </c>
      <c r="AD3727" s="1">
        <v>0.14157105097120617</v>
      </c>
      <c r="AE3727" s="1">
        <v>3.9363505559352599E-2</v>
      </c>
      <c r="AF3727" s="1">
        <v>0.19828701529580159</v>
      </c>
      <c r="AG3727" s="1">
        <v>-22.330941766749831</v>
      </c>
      <c r="AH3727" s="1">
        <v>9.187172467321961</v>
      </c>
      <c r="AI3727" s="1">
        <v>0.51016477329095544</v>
      </c>
      <c r="AJ3727" s="1">
        <v>3.8565239906311035</v>
      </c>
      <c r="AK3727" s="1">
        <v>0</v>
      </c>
      <c r="AL3727" s="1">
        <v>0</v>
      </c>
      <c r="AM3727" s="1">
        <v>25.925081535277393</v>
      </c>
    </row>
    <row r="3728" spans="5:39" x14ac:dyDescent="0.2">
      <c r="E3728" s="1" t="str">
        <f t="shared" si="58"/>
        <v>11---1-1--</v>
      </c>
      <c r="F3728" s="1">
        <v>1</v>
      </c>
      <c r="G3728" s="1">
        <v>1</v>
      </c>
      <c r="H3728" s="1" t="s">
        <v>87</v>
      </c>
      <c r="I3728" s="1" t="s">
        <v>87</v>
      </c>
      <c r="J3728" s="1" t="s">
        <v>87</v>
      </c>
      <c r="K3728" s="1">
        <v>1</v>
      </c>
      <c r="L3728" s="1" t="s">
        <v>87</v>
      </c>
      <c r="M3728" s="1">
        <v>1</v>
      </c>
      <c r="N3728" s="1" t="s">
        <v>87</v>
      </c>
      <c r="O3728" s="1" t="s">
        <v>87</v>
      </c>
      <c r="P3728" s="1">
        <v>873</v>
      </c>
      <c r="Q3728" s="1">
        <v>1357345</v>
      </c>
      <c r="R3728" s="1">
        <v>68283.638559532963</v>
      </c>
      <c r="S3728" s="1">
        <v>66.625091552734375</v>
      </c>
      <c r="T3728" s="1">
        <v>-478.5263072505773</v>
      </c>
      <c r="U3728" s="1">
        <v>93.726221609870123</v>
      </c>
      <c r="V3728" s="1">
        <v>380.35708618164063</v>
      </c>
      <c r="W3728" s="1">
        <v>-30.648101806640625</v>
      </c>
      <c r="X3728" s="1">
        <v>-4.488352181162715E-2</v>
      </c>
      <c r="Y3728" s="1">
        <v>0.55873783010214795</v>
      </c>
      <c r="Z3728" s="1">
        <v>4.0437029642426943</v>
      </c>
      <c r="AA3728" s="1">
        <v>35.280345085442541</v>
      </c>
      <c r="AB3728" s="1">
        <v>53.089008321392129</v>
      </c>
      <c r="AC3728" s="1">
        <v>6.9997679293031618</v>
      </c>
      <c r="AD3728" s="1">
        <v>2.8437869517329788E-2</v>
      </c>
      <c r="AE3728" s="1">
        <v>0.37006066991074488</v>
      </c>
      <c r="AF3728" s="1">
        <v>1.9234608739856118</v>
      </c>
      <c r="AG3728" s="1">
        <v>-4.9893541754161923</v>
      </c>
      <c r="AH3728" s="1">
        <v>13.548654369611134</v>
      </c>
      <c r="AI3728" s="1">
        <v>14.60650412260626</v>
      </c>
      <c r="AJ3728" s="1">
        <v>3.8035709857940674</v>
      </c>
      <c r="AK3728" s="1">
        <v>0</v>
      </c>
      <c r="AL3728" s="1">
        <v>0</v>
      </c>
      <c r="AM3728" s="1">
        <v>-49.370914216207368</v>
      </c>
    </row>
    <row r="3729" spans="5:39" x14ac:dyDescent="0.2">
      <c r="E3729" s="1" t="str">
        <f t="shared" si="58"/>
        <v>00-----00-</v>
      </c>
      <c r="F3729" s="1">
        <v>0</v>
      </c>
      <c r="G3729" s="1">
        <v>0</v>
      </c>
      <c r="H3729" s="1" t="s">
        <v>87</v>
      </c>
      <c r="I3729" s="1" t="s">
        <v>87</v>
      </c>
      <c r="J3729" s="1" t="s">
        <v>87</v>
      </c>
      <c r="K3729" s="1" t="s">
        <v>87</v>
      </c>
      <c r="L3729" s="1" t="s">
        <v>87</v>
      </c>
      <c r="M3729" s="1">
        <v>0</v>
      </c>
      <c r="N3729" s="1">
        <v>0</v>
      </c>
      <c r="O3729" s="1" t="s">
        <v>87</v>
      </c>
      <c r="P3729" s="1">
        <v>970</v>
      </c>
      <c r="Q3729" s="1">
        <v>3896112</v>
      </c>
      <c r="R3729" s="1">
        <v>20031.434332831013</v>
      </c>
      <c r="S3729" s="1">
        <v>36.125026702880859</v>
      </c>
      <c r="T3729" s="1">
        <v>-155.33809340767277</v>
      </c>
      <c r="U3729" s="1">
        <v>54.774164843662909</v>
      </c>
      <c r="V3729" s="1">
        <v>108.01811981201172</v>
      </c>
      <c r="W3729" s="1">
        <v>11.66642951965332</v>
      </c>
      <c r="X3729" s="1">
        <v>5.82406098625316E-2</v>
      </c>
      <c r="Y3729" s="1">
        <v>0.2594381270353624</v>
      </c>
      <c r="Z3729" s="1">
        <v>6.1751304890619165</v>
      </c>
      <c r="AA3729" s="1">
        <v>32.399761608495851</v>
      </c>
      <c r="AB3729" s="1">
        <v>47.417091705782589</v>
      </c>
      <c r="AC3729" s="1">
        <v>12.914438804633955</v>
      </c>
      <c r="AD3729" s="1">
        <v>0.83413926499032887</v>
      </c>
      <c r="AE3729" s="1">
        <v>0.18908594003457804</v>
      </c>
      <c r="AF3729" s="1">
        <v>5.6696522071234092</v>
      </c>
      <c r="AG3729" s="1">
        <v>-9.1604451325865721</v>
      </c>
      <c r="AH3729" s="1">
        <v>2.4172140366502175</v>
      </c>
      <c r="AI3729" s="1">
        <v>7.1112939944793698</v>
      </c>
      <c r="AJ3729" s="1">
        <v>1.0801812410354614</v>
      </c>
      <c r="AK3729" s="1">
        <v>0</v>
      </c>
      <c r="AL3729" s="1">
        <v>0</v>
      </c>
      <c r="AM3729" s="1">
        <v>3.8441732197508927</v>
      </c>
    </row>
    <row r="3730" spans="5:39" x14ac:dyDescent="0.2">
      <c r="E3730" s="1" t="str">
        <f t="shared" si="58"/>
        <v>00-----01-</v>
      </c>
      <c r="F3730" s="1">
        <v>0</v>
      </c>
      <c r="G3730" s="1">
        <v>0</v>
      </c>
      <c r="H3730" s="1" t="s">
        <v>87</v>
      </c>
      <c r="I3730" s="1" t="s">
        <v>87</v>
      </c>
      <c r="J3730" s="1" t="s">
        <v>87</v>
      </c>
      <c r="K3730" s="1" t="s">
        <v>87</v>
      </c>
      <c r="L3730" s="1" t="s">
        <v>87</v>
      </c>
      <c r="M3730" s="1">
        <v>0</v>
      </c>
      <c r="N3730" s="1">
        <v>1</v>
      </c>
      <c r="O3730" s="1" t="s">
        <v>87</v>
      </c>
      <c r="P3730" s="1">
        <v>388</v>
      </c>
      <c r="Q3730" s="1">
        <v>1623668</v>
      </c>
      <c r="R3730" s="1">
        <v>23192.075629237217</v>
      </c>
      <c r="S3730" s="1">
        <v>41.229934692382813</v>
      </c>
      <c r="T3730" s="1">
        <v>-283.95138573224801</v>
      </c>
      <c r="U3730" s="1">
        <v>52.613659103966015</v>
      </c>
      <c r="V3730" s="1">
        <v>111.55550384521484</v>
      </c>
      <c r="W3730" s="1">
        <v>-110.44632720947266</v>
      </c>
      <c r="X3730" s="1">
        <v>-0.47622441809493704</v>
      </c>
      <c r="Y3730" s="1">
        <v>0.73290845172781627</v>
      </c>
      <c r="Z3730" s="1">
        <v>21.350978155632802</v>
      </c>
      <c r="AA3730" s="1">
        <v>51.360930929229376</v>
      </c>
      <c r="AB3730" s="1">
        <v>25.454218473234675</v>
      </c>
      <c r="AC3730" s="1">
        <v>0.98948799877807536</v>
      </c>
      <c r="AD3730" s="1">
        <v>0.1114759913972561</v>
      </c>
      <c r="AE3730" s="1">
        <v>0</v>
      </c>
      <c r="AF3730" s="1">
        <v>18.479947871116508</v>
      </c>
      <c r="AG3730" s="1">
        <v>1.0744706492544172</v>
      </c>
      <c r="AH3730" s="1">
        <v>3.1675987150238933</v>
      </c>
      <c r="AI3730" s="1">
        <v>14.056628045988434</v>
      </c>
      <c r="AJ3730" s="1">
        <v>1.1155550479888916</v>
      </c>
      <c r="AK3730" s="1">
        <v>0</v>
      </c>
      <c r="AL3730" s="1">
        <v>0</v>
      </c>
      <c r="AM3730" s="1">
        <v>-8.9628018201341089</v>
      </c>
    </row>
    <row r="3731" spans="5:39" x14ac:dyDescent="0.2">
      <c r="E3731" s="1" t="str">
        <f t="shared" si="58"/>
        <v>01-----00-</v>
      </c>
      <c r="F3731" s="1">
        <v>0</v>
      </c>
      <c r="G3731" s="1">
        <v>1</v>
      </c>
      <c r="H3731" s="1" t="s">
        <v>87</v>
      </c>
      <c r="I3731" s="1" t="s">
        <v>87</v>
      </c>
      <c r="J3731" s="1" t="s">
        <v>87</v>
      </c>
      <c r="K3731" s="1" t="s">
        <v>87</v>
      </c>
      <c r="L3731" s="1" t="s">
        <v>87</v>
      </c>
      <c r="M3731" s="1">
        <v>0</v>
      </c>
      <c r="N3731" s="1">
        <v>0</v>
      </c>
      <c r="O3731" s="1" t="s">
        <v>87</v>
      </c>
      <c r="P3731" s="1">
        <v>361</v>
      </c>
      <c r="Q3731" s="1">
        <v>425312</v>
      </c>
      <c r="R3731" s="1">
        <v>27128.548999045008</v>
      </c>
      <c r="S3731" s="1">
        <v>31.924751281738281</v>
      </c>
      <c r="T3731" s="1">
        <v>-205.65384902788782</v>
      </c>
      <c r="U3731" s="1">
        <v>78.009791069506889</v>
      </c>
      <c r="V3731" s="1">
        <v>255.17079162597656</v>
      </c>
      <c r="W3731" s="1">
        <v>75.146095275878906</v>
      </c>
      <c r="X3731" s="1">
        <v>0.27700005362809577</v>
      </c>
      <c r="Y3731" s="1">
        <v>0</v>
      </c>
      <c r="Z3731" s="1">
        <v>1.9004871717703709</v>
      </c>
      <c r="AA3731" s="1">
        <v>22.00149537280867</v>
      </c>
      <c r="AB3731" s="1">
        <v>68.648897750357378</v>
      </c>
      <c r="AC3731" s="1">
        <v>7.4491197050635769</v>
      </c>
      <c r="AD3731" s="1">
        <v>0</v>
      </c>
      <c r="AE3731" s="1">
        <v>0</v>
      </c>
      <c r="AF3731" s="1">
        <v>1.6218681814761868</v>
      </c>
      <c r="AG3731" s="1">
        <v>-74.343670353009742</v>
      </c>
      <c r="AH3731" s="1">
        <v>3.0238298442758205</v>
      </c>
      <c r="AI3731" s="1">
        <v>0.60563477113050113</v>
      </c>
      <c r="AJ3731" s="1">
        <v>2.5517079830169678</v>
      </c>
      <c r="AK3731" s="1">
        <v>0</v>
      </c>
      <c r="AL3731" s="1">
        <v>0</v>
      </c>
      <c r="AM3731" s="1">
        <v>18.333561097184997</v>
      </c>
    </row>
    <row r="3732" spans="5:39" x14ac:dyDescent="0.2">
      <c r="E3732" s="1" t="str">
        <f t="shared" si="58"/>
        <v>01-----01-</v>
      </c>
      <c r="F3732" s="1">
        <v>0</v>
      </c>
      <c r="G3732" s="1">
        <v>1</v>
      </c>
      <c r="H3732" s="1" t="s">
        <v>87</v>
      </c>
      <c r="I3732" s="1" t="s">
        <v>87</v>
      </c>
      <c r="J3732" s="1" t="s">
        <v>87</v>
      </c>
      <c r="K3732" s="1" t="s">
        <v>87</v>
      </c>
      <c r="L3732" s="1" t="s">
        <v>87</v>
      </c>
      <c r="M3732" s="1">
        <v>0</v>
      </c>
      <c r="N3732" s="1">
        <v>1</v>
      </c>
      <c r="O3732" s="1" t="s">
        <v>87</v>
      </c>
      <c r="P3732" s="1">
        <v>111</v>
      </c>
      <c r="Q3732" s="1">
        <v>120570</v>
      </c>
      <c r="R3732" s="1">
        <v>34876.057197066591</v>
      </c>
      <c r="S3732" s="1">
        <v>40.717609405517578</v>
      </c>
      <c r="T3732" s="1">
        <v>-414.87553461064692</v>
      </c>
      <c r="U3732" s="1">
        <v>89.001286756619848</v>
      </c>
      <c r="V3732" s="1">
        <v>280.07797241210938</v>
      </c>
      <c r="W3732" s="1">
        <v>-24.787115097045898</v>
      </c>
      <c r="X3732" s="1">
        <v>-7.1072010683394374E-2</v>
      </c>
      <c r="Y3732" s="1">
        <v>0.53578833872439247</v>
      </c>
      <c r="Z3732" s="1">
        <v>5.7053993530729032</v>
      </c>
      <c r="AA3732" s="1">
        <v>37.927345110724062</v>
      </c>
      <c r="AB3732" s="1">
        <v>54.411545160487684</v>
      </c>
      <c r="AC3732" s="1">
        <v>1.4199220369909595</v>
      </c>
      <c r="AD3732" s="1">
        <v>0</v>
      </c>
      <c r="AE3732" s="1">
        <v>0.53578833872439247</v>
      </c>
      <c r="AF3732" s="1">
        <v>5.6340714937380776</v>
      </c>
      <c r="AG3732" s="1">
        <v>-11.967764549472747</v>
      </c>
      <c r="AH3732" s="1">
        <v>4.2028120639658963</v>
      </c>
      <c r="AI3732" s="1">
        <v>14.618462291521306</v>
      </c>
      <c r="AJ3732" s="1">
        <v>2.8007795810699463</v>
      </c>
      <c r="AK3732" s="1">
        <v>0</v>
      </c>
      <c r="AL3732" s="1">
        <v>0</v>
      </c>
      <c r="AM3732" s="1">
        <v>14.155656626358963</v>
      </c>
    </row>
    <row r="3733" spans="5:39" x14ac:dyDescent="0.2">
      <c r="E3733" s="1" t="str">
        <f t="shared" si="58"/>
        <v>10-----00-</v>
      </c>
      <c r="F3733" s="1">
        <v>1</v>
      </c>
      <c r="G3733" s="1">
        <v>0</v>
      </c>
      <c r="H3733" s="1" t="s">
        <v>87</v>
      </c>
      <c r="I3733" s="1" t="s">
        <v>87</v>
      </c>
      <c r="J3733" s="1" t="s">
        <v>87</v>
      </c>
      <c r="K3733" s="1" t="s">
        <v>87</v>
      </c>
      <c r="L3733" s="1" t="s">
        <v>87</v>
      </c>
      <c r="M3733" s="1">
        <v>0</v>
      </c>
      <c r="N3733" s="1">
        <v>0</v>
      </c>
      <c r="O3733" s="1" t="s">
        <v>87</v>
      </c>
      <c r="P3733" s="1">
        <v>1284</v>
      </c>
      <c r="Q3733" s="1">
        <v>3215044</v>
      </c>
      <c r="R3733" s="1">
        <v>40058.133267127829</v>
      </c>
      <c r="S3733" s="1">
        <v>49.643692016601563</v>
      </c>
      <c r="T3733" s="1">
        <v>-316.77550968245555</v>
      </c>
      <c r="U3733" s="1">
        <v>86.440091619220638</v>
      </c>
      <c r="V3733" s="1">
        <v>216.20065307617188</v>
      </c>
      <c r="W3733" s="1">
        <v>6.6014103889465332</v>
      </c>
      <c r="X3733" s="1">
        <v>1.6479575682983031E-2</v>
      </c>
      <c r="Y3733" s="1">
        <v>0.32802039412213335</v>
      </c>
      <c r="Z3733" s="1">
        <v>2.8832886890506009</v>
      </c>
      <c r="AA3733" s="1">
        <v>39.480859359934115</v>
      </c>
      <c r="AB3733" s="1">
        <v>48.557344782839671</v>
      </c>
      <c r="AC3733" s="1">
        <v>8.4021245121373145</v>
      </c>
      <c r="AD3733" s="1">
        <v>0.34836226191616665</v>
      </c>
      <c r="AE3733" s="1">
        <v>0.14357501794687724</v>
      </c>
      <c r="AF3733" s="1">
        <v>2.2497670327373434</v>
      </c>
      <c r="AG3733" s="1">
        <v>-6.7165061663900607</v>
      </c>
      <c r="AH3733" s="1">
        <v>8.124748862943397</v>
      </c>
      <c r="AI3733" s="1">
        <v>3.852332909819626</v>
      </c>
      <c r="AJ3733" s="1">
        <v>2.1620063781738281</v>
      </c>
      <c r="AK3733" s="1">
        <v>0</v>
      </c>
      <c r="AL3733" s="1">
        <v>0</v>
      </c>
      <c r="AM3733" s="1">
        <v>15.475603063048268</v>
      </c>
    </row>
    <row r="3734" spans="5:39" x14ac:dyDescent="0.2">
      <c r="E3734" s="1" t="str">
        <f t="shared" si="58"/>
        <v>10-----01-</v>
      </c>
      <c r="F3734" s="1">
        <v>1</v>
      </c>
      <c r="G3734" s="1">
        <v>0</v>
      </c>
      <c r="H3734" s="1" t="s">
        <v>87</v>
      </c>
      <c r="I3734" s="1" t="s">
        <v>87</v>
      </c>
      <c r="J3734" s="1" t="s">
        <v>87</v>
      </c>
      <c r="K3734" s="1" t="s">
        <v>87</v>
      </c>
      <c r="L3734" s="1" t="s">
        <v>87</v>
      </c>
      <c r="M3734" s="1">
        <v>0</v>
      </c>
      <c r="N3734" s="1">
        <v>1</v>
      </c>
      <c r="O3734" s="1" t="s">
        <v>87</v>
      </c>
      <c r="P3734" s="1">
        <v>529</v>
      </c>
      <c r="Q3734" s="1">
        <v>1401897</v>
      </c>
      <c r="R3734" s="1">
        <v>41324.810204267378</v>
      </c>
      <c r="S3734" s="1">
        <v>52.961128234863281</v>
      </c>
      <c r="T3734" s="1">
        <v>-446.03286471370598</v>
      </c>
      <c r="U3734" s="1">
        <v>79.472559205895109</v>
      </c>
      <c r="V3734" s="1">
        <v>217.38615417480469</v>
      </c>
      <c r="W3734" s="1">
        <v>-113.11697387695313</v>
      </c>
      <c r="X3734" s="1">
        <v>-0.2737265417985445</v>
      </c>
      <c r="Y3734" s="1">
        <v>1.5575324007398548</v>
      </c>
      <c r="Z3734" s="1">
        <v>9.3056051906809127</v>
      </c>
      <c r="AA3734" s="1">
        <v>59.69753840688724</v>
      </c>
      <c r="AB3734" s="1">
        <v>29.063404800780656</v>
      </c>
      <c r="AC3734" s="1">
        <v>0.37591920091133657</v>
      </c>
      <c r="AD3734" s="1">
        <v>0</v>
      </c>
      <c r="AE3734" s="1">
        <v>1.5575324007398548</v>
      </c>
      <c r="AF3734" s="1">
        <v>8.2075216652863929</v>
      </c>
      <c r="AG3734" s="1">
        <v>0.10477778133939708</v>
      </c>
      <c r="AH3734" s="1">
        <v>8.0187634149021179</v>
      </c>
      <c r="AI3734" s="1">
        <v>25.988121631870786</v>
      </c>
      <c r="AJ3734" s="1">
        <v>2.1738615036010742</v>
      </c>
      <c r="AK3734" s="1">
        <v>0</v>
      </c>
      <c r="AL3734" s="1">
        <v>0</v>
      </c>
      <c r="AM3734" s="1">
        <v>1.9455141985955566</v>
      </c>
    </row>
    <row r="3735" spans="5:39" x14ac:dyDescent="0.2">
      <c r="E3735" s="1" t="str">
        <f t="shared" si="58"/>
        <v>11-----00-</v>
      </c>
      <c r="F3735" s="1">
        <v>1</v>
      </c>
      <c r="G3735" s="1">
        <v>1</v>
      </c>
      <c r="H3735" s="1" t="s">
        <v>87</v>
      </c>
      <c r="I3735" s="1" t="s">
        <v>87</v>
      </c>
      <c r="J3735" s="1" t="s">
        <v>87</v>
      </c>
      <c r="K3735" s="1" t="s">
        <v>87</v>
      </c>
      <c r="L3735" s="1" t="s">
        <v>87</v>
      </c>
      <c r="M3735" s="1">
        <v>0</v>
      </c>
      <c r="N3735" s="1">
        <v>0</v>
      </c>
      <c r="O3735" s="1" t="s">
        <v>87</v>
      </c>
      <c r="P3735" s="1">
        <v>1234</v>
      </c>
      <c r="Q3735" s="1">
        <v>1561314</v>
      </c>
      <c r="R3735" s="1">
        <v>54741.507797280676</v>
      </c>
      <c r="S3735" s="1">
        <v>54.640499114990234</v>
      </c>
      <c r="T3735" s="1">
        <v>-406.30898727643603</v>
      </c>
      <c r="U3735" s="1">
        <v>104.41301686484555</v>
      </c>
      <c r="V3735" s="1">
        <v>381.48623657226563</v>
      </c>
      <c r="W3735" s="1">
        <v>111.59579467773438</v>
      </c>
      <c r="X3735" s="1">
        <v>0.20385955588033325</v>
      </c>
      <c r="Y3735" s="1">
        <v>5.2519864678085256E-3</v>
      </c>
      <c r="Z3735" s="1">
        <v>1.8162906372452947</v>
      </c>
      <c r="AA3735" s="1">
        <v>28.262860641741504</v>
      </c>
      <c r="AB3735" s="1">
        <v>59.37165746288062</v>
      </c>
      <c r="AC3735" s="1">
        <v>10.53241052088177</v>
      </c>
      <c r="AD3735" s="1">
        <v>1.1528750782994325E-2</v>
      </c>
      <c r="AE3735" s="1">
        <v>5.2519864678085256E-3</v>
      </c>
      <c r="AF3735" s="1">
        <v>1.4576824392787102</v>
      </c>
      <c r="AG3735" s="1">
        <v>-19.082701639125428</v>
      </c>
      <c r="AH3735" s="1">
        <v>11.797687373274201</v>
      </c>
      <c r="AI3735" s="1">
        <v>3.4498668288478811</v>
      </c>
      <c r="AJ3735" s="1">
        <v>3.8148622512817383</v>
      </c>
      <c r="AK3735" s="1">
        <v>0</v>
      </c>
      <c r="AL3735" s="1">
        <v>0</v>
      </c>
      <c r="AM3735" s="1">
        <v>35.840677061759372</v>
      </c>
    </row>
    <row r="3736" spans="5:39" x14ac:dyDescent="0.2">
      <c r="E3736" s="1" t="str">
        <f t="shared" si="58"/>
        <v>11-----01-</v>
      </c>
      <c r="F3736" s="1">
        <v>1</v>
      </c>
      <c r="G3736" s="1">
        <v>1</v>
      </c>
      <c r="H3736" s="1" t="s">
        <v>87</v>
      </c>
      <c r="I3736" s="1" t="s">
        <v>87</v>
      </c>
      <c r="J3736" s="1" t="s">
        <v>87</v>
      </c>
      <c r="K3736" s="1" t="s">
        <v>87</v>
      </c>
      <c r="L3736" s="1" t="s">
        <v>87</v>
      </c>
      <c r="M3736" s="1">
        <v>0</v>
      </c>
      <c r="N3736" s="1">
        <v>1</v>
      </c>
      <c r="O3736" s="1" t="s">
        <v>87</v>
      </c>
      <c r="P3736" s="1">
        <v>447</v>
      </c>
      <c r="Q3736" s="1">
        <v>562286</v>
      </c>
      <c r="R3736" s="1">
        <v>55026.119915498668</v>
      </c>
      <c r="S3736" s="1">
        <v>55.348640441894531</v>
      </c>
      <c r="T3736" s="1">
        <v>-524.13590737084962</v>
      </c>
      <c r="U3736" s="1">
        <v>98.58903957309127</v>
      </c>
      <c r="V3736" s="1">
        <v>382.22024536132813</v>
      </c>
      <c r="W3736" s="1">
        <v>19.725448608398438</v>
      </c>
      <c r="X3736" s="1">
        <v>3.5847427800997034E-2</v>
      </c>
      <c r="Y3736" s="1">
        <v>0.51930867921306945</v>
      </c>
      <c r="Z3736" s="1">
        <v>2.1953240877418256</v>
      </c>
      <c r="AA3736" s="1">
        <v>33.696197308842827</v>
      </c>
      <c r="AB3736" s="1">
        <v>62.378576027146323</v>
      </c>
      <c r="AC3736" s="1">
        <v>1.2105938970559467</v>
      </c>
      <c r="AD3736" s="1">
        <v>0</v>
      </c>
      <c r="AE3736" s="1">
        <v>0</v>
      </c>
      <c r="AF3736" s="1">
        <v>1.8862287163471971</v>
      </c>
      <c r="AG3736" s="1">
        <v>-5.0791566760849776</v>
      </c>
      <c r="AH3736" s="1">
        <v>12.672132451651562</v>
      </c>
      <c r="AI3736" s="1">
        <v>5.5334167996062602</v>
      </c>
      <c r="AJ3736" s="1">
        <v>3.8222026824951172</v>
      </c>
      <c r="AK3736" s="1">
        <v>0</v>
      </c>
      <c r="AL3736" s="1">
        <v>0</v>
      </c>
      <c r="AM3736" s="1">
        <v>49.925665975707254</v>
      </c>
    </row>
    <row r="3737" spans="5:39" x14ac:dyDescent="0.2">
      <c r="E3737" s="1" t="str">
        <f t="shared" si="58"/>
        <v>00-----10-</v>
      </c>
      <c r="F3737" s="1">
        <v>0</v>
      </c>
      <c r="G3737" s="1">
        <v>0</v>
      </c>
      <c r="H3737" s="1" t="s">
        <v>87</v>
      </c>
      <c r="I3737" s="1" t="s">
        <v>87</v>
      </c>
      <c r="J3737" s="1" t="s">
        <v>87</v>
      </c>
      <c r="K3737" s="1" t="s">
        <v>87</v>
      </c>
      <c r="L3737" s="1" t="s">
        <v>87</v>
      </c>
      <c r="M3737" s="1">
        <v>1</v>
      </c>
      <c r="N3737" s="1">
        <v>0</v>
      </c>
      <c r="O3737" s="1" t="s">
        <v>87</v>
      </c>
      <c r="P3737" s="1">
        <v>2324</v>
      </c>
      <c r="Q3737" s="1">
        <v>9886215</v>
      </c>
      <c r="R3737" s="1">
        <v>22502.14595403766</v>
      </c>
      <c r="S3737" s="1">
        <v>39.900829315185547</v>
      </c>
      <c r="T3737" s="1">
        <v>-152.55694019801712</v>
      </c>
      <c r="U3737" s="1">
        <v>55.286820004826382</v>
      </c>
      <c r="V3737" s="1">
        <v>111.88013458251953</v>
      </c>
      <c r="W3737" s="1">
        <v>4.6927542686462402</v>
      </c>
      <c r="X3737" s="1">
        <v>2.0854696606410546E-2</v>
      </c>
      <c r="Y3737" s="1">
        <v>0.73297010028610543</v>
      </c>
      <c r="Z3737" s="1">
        <v>4.9623743768469533</v>
      </c>
      <c r="AA3737" s="1">
        <v>33.398939836934559</v>
      </c>
      <c r="AB3737" s="1">
        <v>47.996376773112864</v>
      </c>
      <c r="AC3737" s="1">
        <v>12.618438907104487</v>
      </c>
      <c r="AD3737" s="1">
        <v>0.29090000571502844</v>
      </c>
      <c r="AE3737" s="1">
        <v>0.46223959321135544</v>
      </c>
      <c r="AF3737" s="1">
        <v>3.755451403798117</v>
      </c>
      <c r="AG3737" s="1">
        <v>-9.1356344144785613</v>
      </c>
      <c r="AH3737" s="1">
        <v>2.1170169679722943</v>
      </c>
      <c r="AI3737" s="1">
        <v>6.0042076276310041</v>
      </c>
      <c r="AJ3737" s="1">
        <v>1.1188013553619385</v>
      </c>
      <c r="AK3737" s="1">
        <v>0</v>
      </c>
      <c r="AL3737" s="1">
        <v>0</v>
      </c>
      <c r="AM3737" s="1">
        <v>-8.9028540686505035</v>
      </c>
    </row>
    <row r="3738" spans="5:39" x14ac:dyDescent="0.2">
      <c r="E3738" s="1" t="str">
        <f t="shared" si="58"/>
        <v>00-----11-</v>
      </c>
      <c r="F3738" s="1">
        <v>0</v>
      </c>
      <c r="G3738" s="1">
        <v>0</v>
      </c>
      <c r="H3738" s="1" t="s">
        <v>87</v>
      </c>
      <c r="I3738" s="1" t="s">
        <v>87</v>
      </c>
      <c r="J3738" s="1" t="s">
        <v>87</v>
      </c>
      <c r="K3738" s="1" t="s">
        <v>87</v>
      </c>
      <c r="L3738" s="1" t="s">
        <v>87</v>
      </c>
      <c r="M3738" s="1">
        <v>1</v>
      </c>
      <c r="N3738" s="1">
        <v>1</v>
      </c>
      <c r="O3738" s="1" t="s">
        <v>87</v>
      </c>
      <c r="P3738" s="1">
        <v>668</v>
      </c>
      <c r="Q3738" s="1">
        <v>3085981</v>
      </c>
      <c r="R3738" s="1">
        <v>23409.924950339348</v>
      </c>
      <c r="S3738" s="1">
        <v>43.55828857421875</v>
      </c>
      <c r="T3738" s="1">
        <v>-255.68514990140477</v>
      </c>
      <c r="U3738" s="1">
        <v>48.127013778564695</v>
      </c>
      <c r="V3738" s="1">
        <v>108.45442962646484</v>
      </c>
      <c r="W3738" s="1">
        <v>-82.04132080078125</v>
      </c>
      <c r="X3738" s="1">
        <v>-0.35045529182523921</v>
      </c>
      <c r="Y3738" s="1">
        <v>0.84770450628179495</v>
      </c>
      <c r="Z3738" s="1">
        <v>17.141939629569979</v>
      </c>
      <c r="AA3738" s="1">
        <v>51.602812849463433</v>
      </c>
      <c r="AB3738" s="1">
        <v>29.149239739324383</v>
      </c>
      <c r="AC3738" s="1">
        <v>1.2583032753604122</v>
      </c>
      <c r="AD3738" s="1">
        <v>0</v>
      </c>
      <c r="AE3738" s="1">
        <v>0.84770450628179495</v>
      </c>
      <c r="AF3738" s="1">
        <v>15.128673831757228</v>
      </c>
      <c r="AG3738" s="1">
        <v>2.5640033767812174</v>
      </c>
      <c r="AH3738" s="1">
        <v>2.1168340459584276</v>
      </c>
      <c r="AI3738" s="1">
        <v>12.63574601259854</v>
      </c>
      <c r="AJ3738" s="1">
        <v>1.08454430103302</v>
      </c>
      <c r="AK3738" s="1">
        <v>0</v>
      </c>
      <c r="AL3738" s="1">
        <v>0</v>
      </c>
      <c r="AM3738" s="1">
        <v>-0.25419158362045202</v>
      </c>
    </row>
    <row r="3739" spans="5:39" x14ac:dyDescent="0.2">
      <c r="E3739" s="1" t="str">
        <f t="shared" si="58"/>
        <v>01-----10-</v>
      </c>
      <c r="F3739" s="1">
        <v>0</v>
      </c>
      <c r="G3739" s="1">
        <v>1</v>
      </c>
      <c r="H3739" s="1" t="s">
        <v>87</v>
      </c>
      <c r="I3739" s="1" t="s">
        <v>87</v>
      </c>
      <c r="J3739" s="1" t="s">
        <v>87</v>
      </c>
      <c r="K3739" s="1" t="s">
        <v>87</v>
      </c>
      <c r="L3739" s="1" t="s">
        <v>87</v>
      </c>
      <c r="M3739" s="1">
        <v>1</v>
      </c>
      <c r="N3739" s="1">
        <v>0</v>
      </c>
      <c r="O3739" s="1" t="s">
        <v>87</v>
      </c>
      <c r="P3739" s="1">
        <v>758</v>
      </c>
      <c r="Q3739" s="1">
        <v>986982</v>
      </c>
      <c r="R3739" s="1">
        <v>30333.719218076883</v>
      </c>
      <c r="S3739" s="1">
        <v>35.283412933349609</v>
      </c>
      <c r="T3739" s="1">
        <v>-181.48023383630422</v>
      </c>
      <c r="U3739" s="1">
        <v>76.94454668101028</v>
      </c>
      <c r="V3739" s="1">
        <v>262.04934692382813</v>
      </c>
      <c r="W3739" s="1">
        <v>95.690200805664063</v>
      </c>
      <c r="X3739" s="1">
        <v>0.31545818736476944</v>
      </c>
      <c r="Y3739" s="1">
        <v>0.13911094629891935</v>
      </c>
      <c r="Z3739" s="1">
        <v>0.90538631910207068</v>
      </c>
      <c r="AA3739" s="1">
        <v>19.889420475753358</v>
      </c>
      <c r="AB3739" s="1">
        <v>66.503644443363712</v>
      </c>
      <c r="AC3739" s="1">
        <v>12.514817899414579</v>
      </c>
      <c r="AD3739" s="1">
        <v>4.7619916067364959E-2</v>
      </c>
      <c r="AE3739" s="1">
        <v>0.13911094629891935</v>
      </c>
      <c r="AF3739" s="1">
        <v>0.90538631910207068</v>
      </c>
      <c r="AG3739" s="1">
        <v>-76.434998348899171</v>
      </c>
      <c r="AH3739" s="1">
        <v>2.371775394522416</v>
      </c>
      <c r="AI3739" s="1">
        <v>7.3650412653637876</v>
      </c>
      <c r="AJ3739" s="1">
        <v>2.6204936504364014</v>
      </c>
      <c r="AK3739" s="1">
        <v>0</v>
      </c>
      <c r="AL3739" s="1">
        <v>0</v>
      </c>
      <c r="AM3739" s="1">
        <v>4.8747146440089999</v>
      </c>
    </row>
    <row r="3740" spans="5:39" x14ac:dyDescent="0.2">
      <c r="E3740" s="1" t="str">
        <f t="shared" si="58"/>
        <v>01-----11-</v>
      </c>
      <c r="F3740" s="1">
        <v>0</v>
      </c>
      <c r="G3740" s="1">
        <v>1</v>
      </c>
      <c r="H3740" s="1" t="s">
        <v>87</v>
      </c>
      <c r="I3740" s="1" t="s">
        <v>87</v>
      </c>
      <c r="J3740" s="1" t="s">
        <v>87</v>
      </c>
      <c r="K3740" s="1" t="s">
        <v>87</v>
      </c>
      <c r="L3740" s="1" t="s">
        <v>87</v>
      </c>
      <c r="M3740" s="1">
        <v>1</v>
      </c>
      <c r="N3740" s="1">
        <v>1</v>
      </c>
      <c r="O3740" s="1" t="s">
        <v>87</v>
      </c>
      <c r="P3740" s="1">
        <v>188</v>
      </c>
      <c r="Q3740" s="1">
        <v>266224</v>
      </c>
      <c r="R3740" s="1">
        <v>28768.94970053812</v>
      </c>
      <c r="S3740" s="1">
        <v>34.953842163085938</v>
      </c>
      <c r="T3740" s="1">
        <v>-293.44215564780956</v>
      </c>
      <c r="U3740" s="1">
        <v>74.078320622259398</v>
      </c>
      <c r="V3740" s="1">
        <v>247.76353454589844</v>
      </c>
      <c r="W3740" s="1">
        <v>27.949638366699219</v>
      </c>
      <c r="X3740" s="1">
        <v>9.7152098556369693E-2</v>
      </c>
      <c r="Y3740" s="1">
        <v>0</v>
      </c>
      <c r="Z3740" s="1">
        <v>0.87294909549852762</v>
      </c>
      <c r="AA3740" s="1">
        <v>32.473781477252238</v>
      </c>
      <c r="AB3740" s="1">
        <v>63.630251217020252</v>
      </c>
      <c r="AC3740" s="1">
        <v>3.02301821022898</v>
      </c>
      <c r="AD3740" s="1">
        <v>0</v>
      </c>
      <c r="AE3740" s="1">
        <v>0</v>
      </c>
      <c r="AF3740" s="1">
        <v>0.87294909549852762</v>
      </c>
      <c r="AG3740" s="1">
        <v>-27.796540807422403</v>
      </c>
      <c r="AH3740" s="1">
        <v>2.0931548050328423</v>
      </c>
      <c r="AI3740" s="1">
        <v>2.3201139571411309</v>
      </c>
      <c r="AJ3740" s="1">
        <v>2.477635383605957</v>
      </c>
      <c r="AK3740" s="1">
        <v>0</v>
      </c>
      <c r="AL3740" s="1">
        <v>0</v>
      </c>
      <c r="AM3740" s="1">
        <v>22.933210773350073</v>
      </c>
    </row>
    <row r="3741" spans="5:39" x14ac:dyDescent="0.2">
      <c r="E3741" s="1" t="str">
        <f t="shared" si="58"/>
        <v>10-----10-</v>
      </c>
      <c r="F3741" s="1">
        <v>1</v>
      </c>
      <c r="G3741" s="1">
        <v>0</v>
      </c>
      <c r="H3741" s="1" t="s">
        <v>87</v>
      </c>
      <c r="I3741" s="1" t="s">
        <v>87</v>
      </c>
      <c r="J3741" s="1" t="s">
        <v>87</v>
      </c>
      <c r="K3741" s="1" t="s">
        <v>87</v>
      </c>
      <c r="L3741" s="1" t="s">
        <v>87</v>
      </c>
      <c r="M3741" s="1">
        <v>1</v>
      </c>
      <c r="N3741" s="1">
        <v>0</v>
      </c>
      <c r="O3741" s="1" t="s">
        <v>87</v>
      </c>
      <c r="P3741" s="1">
        <v>2502</v>
      </c>
      <c r="Q3741" s="1">
        <v>7193089</v>
      </c>
      <c r="R3741" s="1">
        <v>47559.092122382615</v>
      </c>
      <c r="S3741" s="1">
        <v>55.798820495605469</v>
      </c>
      <c r="T3741" s="1">
        <v>-302.34944650116131</v>
      </c>
      <c r="U3741" s="1">
        <v>87.793540916108242</v>
      </c>
      <c r="V3741" s="1">
        <v>219.59109497070313</v>
      </c>
      <c r="W3741" s="1">
        <v>10.243474006652832</v>
      </c>
      <c r="X3741" s="1">
        <v>2.1538413686059351E-2</v>
      </c>
      <c r="Y3741" s="1">
        <v>0.16016762756584829</v>
      </c>
      <c r="Z3741" s="1">
        <v>2.4978003191674674</v>
      </c>
      <c r="AA3741" s="1">
        <v>37.882653752789658</v>
      </c>
      <c r="AB3741" s="1">
        <v>49.599525322152971</v>
      </c>
      <c r="AC3741" s="1">
        <v>9.3417584573192407</v>
      </c>
      <c r="AD3741" s="1">
        <v>0.51809452100481446</v>
      </c>
      <c r="AE3741" s="1">
        <v>0.10418333486489602</v>
      </c>
      <c r="AF3741" s="1">
        <v>1.5310668337344358</v>
      </c>
      <c r="AG3741" s="1">
        <v>-5.7557091233251869</v>
      </c>
      <c r="AH3741" s="1">
        <v>6.7259468660386394</v>
      </c>
      <c r="AI3741" s="1">
        <v>3.475439027045288</v>
      </c>
      <c r="AJ3741" s="1">
        <v>2.1959109306335449</v>
      </c>
      <c r="AK3741" s="1">
        <v>0</v>
      </c>
      <c r="AL3741" s="1">
        <v>0</v>
      </c>
      <c r="AM3741" s="1">
        <v>0.76260636702277396</v>
      </c>
    </row>
    <row r="3742" spans="5:39" x14ac:dyDescent="0.2">
      <c r="E3742" s="1" t="str">
        <f t="shared" si="58"/>
        <v>10-----11-</v>
      </c>
      <c r="F3742" s="1">
        <v>1</v>
      </c>
      <c r="G3742" s="1">
        <v>0</v>
      </c>
      <c r="H3742" s="1" t="s">
        <v>87</v>
      </c>
      <c r="I3742" s="1" t="s">
        <v>87</v>
      </c>
      <c r="J3742" s="1" t="s">
        <v>87</v>
      </c>
      <c r="K3742" s="1" t="s">
        <v>87</v>
      </c>
      <c r="L3742" s="1" t="s">
        <v>87</v>
      </c>
      <c r="M3742" s="1">
        <v>1</v>
      </c>
      <c r="N3742" s="1">
        <v>1</v>
      </c>
      <c r="O3742" s="1" t="s">
        <v>87</v>
      </c>
      <c r="P3742" s="1">
        <v>818</v>
      </c>
      <c r="Q3742" s="1">
        <v>2339245</v>
      </c>
      <c r="R3742" s="1">
        <v>44557.12059103456</v>
      </c>
      <c r="S3742" s="1">
        <v>54.407173156738281</v>
      </c>
      <c r="T3742" s="1">
        <v>-444.52470656241758</v>
      </c>
      <c r="U3742" s="1">
        <v>79.812836273362791</v>
      </c>
      <c r="V3742" s="1">
        <v>218.80589294433594</v>
      </c>
      <c r="W3742" s="1">
        <v>-132.35282897949219</v>
      </c>
      <c r="X3742" s="1">
        <v>-0.29704080340892403</v>
      </c>
      <c r="Y3742" s="1">
        <v>0.55368291906149203</v>
      </c>
      <c r="Z3742" s="1">
        <v>12.117371203101856</v>
      </c>
      <c r="AA3742" s="1">
        <v>55.350978627719627</v>
      </c>
      <c r="AB3742" s="1">
        <v>31.388332560291886</v>
      </c>
      <c r="AC3742" s="1">
        <v>0.58963468982513589</v>
      </c>
      <c r="AD3742" s="1">
        <v>0</v>
      </c>
      <c r="AE3742" s="1">
        <v>0.16129135682666842</v>
      </c>
      <c r="AF3742" s="1">
        <v>9.5175580155135524</v>
      </c>
      <c r="AG3742" s="1">
        <v>3.9954382663786703E-2</v>
      </c>
      <c r="AH3742" s="1">
        <v>6.8822285355633239</v>
      </c>
      <c r="AI3742" s="1">
        <v>10.460060983942901</v>
      </c>
      <c r="AJ3742" s="1">
        <v>2.1880588531494141</v>
      </c>
      <c r="AK3742" s="1">
        <v>0</v>
      </c>
      <c r="AL3742" s="1">
        <v>0</v>
      </c>
      <c r="AM3742" s="1">
        <v>-3.8290974146738606</v>
      </c>
    </row>
    <row r="3743" spans="5:39" x14ac:dyDescent="0.2">
      <c r="E3743" s="1" t="str">
        <f t="shared" si="58"/>
        <v>11-----10-</v>
      </c>
      <c r="F3743" s="1">
        <v>1</v>
      </c>
      <c r="G3743" s="1">
        <v>1</v>
      </c>
      <c r="H3743" s="1" t="s">
        <v>87</v>
      </c>
      <c r="I3743" s="1" t="s">
        <v>87</v>
      </c>
      <c r="J3743" s="1" t="s">
        <v>87</v>
      </c>
      <c r="K3743" s="1" t="s">
        <v>87</v>
      </c>
      <c r="L3743" s="1" t="s">
        <v>87</v>
      </c>
      <c r="M3743" s="1">
        <v>1</v>
      </c>
      <c r="N3743" s="1">
        <v>0</v>
      </c>
      <c r="O3743" s="1" t="s">
        <v>87</v>
      </c>
      <c r="P3743" s="1">
        <v>2632</v>
      </c>
      <c r="Q3743" s="1">
        <v>3666531</v>
      </c>
      <c r="R3743" s="1">
        <v>62375.794688826696</v>
      </c>
      <c r="S3743" s="1">
        <v>60.548240661621094</v>
      </c>
      <c r="T3743" s="1">
        <v>-372.36906527598728</v>
      </c>
      <c r="U3743" s="1">
        <v>97.712800373539082</v>
      </c>
      <c r="V3743" s="1">
        <v>383.39852905273438</v>
      </c>
      <c r="W3743" s="1">
        <v>105.00975036621094</v>
      </c>
      <c r="X3743" s="1">
        <v>0.16835016033073677</v>
      </c>
      <c r="Y3743" s="1">
        <v>0.16107868718415311</v>
      </c>
      <c r="Z3743" s="1">
        <v>1.2106811588392405</v>
      </c>
      <c r="AA3743" s="1">
        <v>25.390839461060061</v>
      </c>
      <c r="AB3743" s="1">
        <v>63.083470452043088</v>
      </c>
      <c r="AC3743" s="1">
        <v>10.019907100199072</v>
      </c>
      <c r="AD3743" s="1">
        <v>0.13402314067438675</v>
      </c>
      <c r="AE3743" s="1">
        <v>0.16107868718415311</v>
      </c>
      <c r="AF3743" s="1">
        <v>0.57288483310246108</v>
      </c>
      <c r="AG3743" s="1">
        <v>-18.265226540713339</v>
      </c>
      <c r="AH3743" s="1">
        <v>10.440212578254023</v>
      </c>
      <c r="AI3743" s="1">
        <v>4.9574945181870378</v>
      </c>
      <c r="AJ3743" s="1">
        <v>3.8339853286743164</v>
      </c>
      <c r="AK3743" s="1">
        <v>0</v>
      </c>
      <c r="AL3743" s="1">
        <v>0</v>
      </c>
      <c r="AM3743" s="1">
        <v>-0.86499353608711405</v>
      </c>
    </row>
    <row r="3744" spans="5:39" x14ac:dyDescent="0.2">
      <c r="E3744" s="1" t="str">
        <f t="shared" si="58"/>
        <v>11-----11-</v>
      </c>
      <c r="F3744" s="1">
        <v>1</v>
      </c>
      <c r="G3744" s="1">
        <v>1</v>
      </c>
      <c r="H3744" s="1" t="s">
        <v>87</v>
      </c>
      <c r="I3744" s="1" t="s">
        <v>87</v>
      </c>
      <c r="J3744" s="1" t="s">
        <v>87</v>
      </c>
      <c r="K3744" s="1" t="s">
        <v>87</v>
      </c>
      <c r="L3744" s="1" t="s">
        <v>87</v>
      </c>
      <c r="M3744" s="1">
        <v>1</v>
      </c>
      <c r="N3744" s="1">
        <v>1</v>
      </c>
      <c r="O3744" s="1" t="s">
        <v>87</v>
      </c>
      <c r="P3744" s="1">
        <v>670</v>
      </c>
      <c r="Q3744" s="1">
        <v>889208</v>
      </c>
      <c r="R3744" s="1">
        <v>58317.793665693825</v>
      </c>
      <c r="S3744" s="1">
        <v>56.099693298339844</v>
      </c>
      <c r="T3744" s="1">
        <v>-486.04748566127876</v>
      </c>
      <c r="U3744" s="1">
        <v>92.360718573440778</v>
      </c>
      <c r="V3744" s="1">
        <v>386.86279296875</v>
      </c>
      <c r="W3744" s="1">
        <v>16.373517990112305</v>
      </c>
      <c r="X3744" s="1">
        <v>2.8076367367348181E-2</v>
      </c>
      <c r="Y3744" s="1">
        <v>0.33029392448111128</v>
      </c>
      <c r="Z3744" s="1">
        <v>1.9620831121627336</v>
      </c>
      <c r="AA3744" s="1">
        <v>33.074376298908689</v>
      </c>
      <c r="AB3744" s="1">
        <v>61.410828512563988</v>
      </c>
      <c r="AC3744" s="1">
        <v>3.2224181518834736</v>
      </c>
      <c r="AD3744" s="1">
        <v>0</v>
      </c>
      <c r="AE3744" s="1">
        <v>4.2284819749709858E-2</v>
      </c>
      <c r="AF3744" s="1">
        <v>1.2871004309452907</v>
      </c>
      <c r="AG3744" s="1">
        <v>-12.624042384853755</v>
      </c>
      <c r="AH3744" s="1">
        <v>10.678078129087094</v>
      </c>
      <c r="AI3744" s="1">
        <v>3.6897620747241482</v>
      </c>
      <c r="AJ3744" s="1">
        <v>3.8686280250549316</v>
      </c>
      <c r="AK3744" s="1">
        <v>0</v>
      </c>
      <c r="AL3744" s="1">
        <v>0</v>
      </c>
      <c r="AM3744" s="1">
        <v>21.453683828763484</v>
      </c>
    </row>
    <row r="3745" spans="5:39" x14ac:dyDescent="0.2">
      <c r="E3745" s="1" t="str">
        <f t="shared" si="58"/>
        <v>000----0--</v>
      </c>
      <c r="F3745" s="1">
        <v>0</v>
      </c>
      <c r="G3745" s="1">
        <v>0</v>
      </c>
      <c r="H3745" s="1">
        <v>0</v>
      </c>
      <c r="I3745" s="1" t="s">
        <v>87</v>
      </c>
      <c r="J3745" s="1" t="s">
        <v>87</v>
      </c>
      <c r="K3745" s="1" t="s">
        <v>87</v>
      </c>
      <c r="L3745" s="1" t="s">
        <v>87</v>
      </c>
      <c r="M3745" s="1">
        <v>0</v>
      </c>
      <c r="N3745" s="1" t="s">
        <v>87</v>
      </c>
      <c r="O3745" s="1" t="s">
        <v>87</v>
      </c>
      <c r="P3745" s="1">
        <v>662</v>
      </c>
      <c r="Q3745" s="1">
        <v>2870748</v>
      </c>
      <c r="R3745" s="1">
        <v>15820.252633396978</v>
      </c>
      <c r="S3745" s="1">
        <v>26.360429763793945</v>
      </c>
      <c r="T3745" s="1">
        <v>-161.97373731897136</v>
      </c>
      <c r="U3745" s="1">
        <v>54.986044321930763</v>
      </c>
      <c r="V3745" s="1">
        <v>102.96598815917969</v>
      </c>
      <c r="W3745" s="1">
        <v>-3.1398696899414063</v>
      </c>
      <c r="X3745" s="1">
        <v>-1.9847152651109104E-2</v>
      </c>
      <c r="Y3745" s="1">
        <v>0</v>
      </c>
      <c r="Z3745" s="1">
        <v>10.924574361803963</v>
      </c>
      <c r="AA3745" s="1">
        <v>34.758292960580306</v>
      </c>
      <c r="AB3745" s="1">
        <v>42.557444958596157</v>
      </c>
      <c r="AC3745" s="1">
        <v>10.939866543493194</v>
      </c>
      <c r="AD3745" s="1">
        <v>0.81982117552637845</v>
      </c>
      <c r="AE3745" s="1">
        <v>0</v>
      </c>
      <c r="AF3745" s="1">
        <v>10.824112739954883</v>
      </c>
      <c r="AG3745" s="1">
        <v>-6.9872516389919603</v>
      </c>
      <c r="AH3745" s="1">
        <v>1.3694223849086844</v>
      </c>
      <c r="AI3745" s="1">
        <v>6.6992535648339802</v>
      </c>
      <c r="AJ3745" s="1">
        <v>1.0296598672866821</v>
      </c>
      <c r="AK3745" s="1">
        <v>0</v>
      </c>
      <c r="AL3745" s="1">
        <v>0</v>
      </c>
      <c r="AM3745" s="1">
        <v>-0.19958801876569021</v>
      </c>
    </row>
    <row r="3746" spans="5:39" x14ac:dyDescent="0.2">
      <c r="E3746" s="1" t="str">
        <f t="shared" si="58"/>
        <v>001----0--</v>
      </c>
      <c r="F3746" s="1">
        <v>0</v>
      </c>
      <c r="G3746" s="1">
        <v>0</v>
      </c>
      <c r="H3746" s="1">
        <v>1</v>
      </c>
      <c r="I3746" s="1" t="s">
        <v>87</v>
      </c>
      <c r="J3746" s="1" t="s">
        <v>87</v>
      </c>
      <c r="K3746" s="1" t="s">
        <v>87</v>
      </c>
      <c r="L3746" s="1" t="s">
        <v>87</v>
      </c>
      <c r="M3746" s="1">
        <v>0</v>
      </c>
      <c r="N3746" s="1" t="s">
        <v>87</v>
      </c>
      <c r="O3746" s="1" t="s">
        <v>87</v>
      </c>
      <c r="P3746" s="1">
        <v>696</v>
      </c>
      <c r="Q3746" s="1">
        <v>2649032</v>
      </c>
      <c r="R3746" s="1">
        <v>26532.327328362964</v>
      </c>
      <c r="S3746" s="1">
        <v>49.835838317871094</v>
      </c>
      <c r="T3746" s="1">
        <v>-226.97785677594734</v>
      </c>
      <c r="U3746" s="1">
        <v>53.220315504794563</v>
      </c>
      <c r="V3746" s="1">
        <v>115.66127014160156</v>
      </c>
      <c r="W3746" s="1">
        <v>-47.134452819824219</v>
      </c>
      <c r="X3746" s="1">
        <v>-0.17764914564972087</v>
      </c>
      <c r="Y3746" s="1">
        <v>0.83079404099308718</v>
      </c>
      <c r="Z3746" s="1">
        <v>10.329886539686949</v>
      </c>
      <c r="AA3746" s="1">
        <v>41.465675008833415</v>
      </c>
      <c r="AB3746" s="1">
        <v>39.221798755167924</v>
      </c>
      <c r="AC3746" s="1">
        <v>7.7451310516445258</v>
      </c>
      <c r="AD3746" s="1">
        <v>0.40671460367409679</v>
      </c>
      <c r="AE3746" s="1">
        <v>0.27810158578680816</v>
      </c>
      <c r="AF3746" s="1">
        <v>7.9355779771629793</v>
      </c>
      <c r="AG3746" s="1">
        <v>-5.2422538256653066</v>
      </c>
      <c r="AH3746" s="1">
        <v>4.0126350729454883</v>
      </c>
      <c r="AI3746" s="1">
        <v>11.8148162199826</v>
      </c>
      <c r="AJ3746" s="1">
        <v>1.1566126346588135</v>
      </c>
      <c r="AK3746" s="1">
        <v>0</v>
      </c>
      <c r="AL3746" s="1">
        <v>0</v>
      </c>
      <c r="AM3746" s="1">
        <v>0.37662127582911775</v>
      </c>
    </row>
    <row r="3747" spans="5:39" x14ac:dyDescent="0.2">
      <c r="E3747" s="1" t="str">
        <f t="shared" si="58"/>
        <v>010----0--</v>
      </c>
      <c r="F3747" s="1">
        <v>0</v>
      </c>
      <c r="G3747" s="1">
        <v>1</v>
      </c>
      <c r="H3747" s="1">
        <v>0</v>
      </c>
      <c r="I3747" s="1" t="s">
        <v>87</v>
      </c>
      <c r="J3747" s="1" t="s">
        <v>87</v>
      </c>
      <c r="K3747" s="1" t="s">
        <v>87</v>
      </c>
      <c r="L3747" s="1" t="s">
        <v>87</v>
      </c>
      <c r="M3747" s="1">
        <v>0</v>
      </c>
      <c r="N3747" s="1" t="s">
        <v>87</v>
      </c>
      <c r="O3747" s="1" t="s">
        <v>87</v>
      </c>
      <c r="P3747" s="1">
        <v>97</v>
      </c>
      <c r="Q3747" s="1">
        <v>121656</v>
      </c>
      <c r="R3747" s="1">
        <v>19729.502499361042</v>
      </c>
      <c r="S3747" s="1">
        <v>17.620199203491211</v>
      </c>
      <c r="T3747" s="1">
        <v>-163.52864838448403</v>
      </c>
      <c r="U3747" s="1">
        <v>84.198147193145331</v>
      </c>
      <c r="V3747" s="1">
        <v>256.8414306640625</v>
      </c>
      <c r="W3747" s="1">
        <v>71.873435974121094</v>
      </c>
      <c r="X3747" s="1">
        <v>0.36429421358419339</v>
      </c>
      <c r="Y3747" s="1">
        <v>0</v>
      </c>
      <c r="Z3747" s="1">
        <v>1.3406654830012494</v>
      </c>
      <c r="AA3747" s="1">
        <v>7.7012231209311501</v>
      </c>
      <c r="AB3747" s="1">
        <v>85.323370816071545</v>
      </c>
      <c r="AC3747" s="1">
        <v>5.6347405799960546</v>
      </c>
      <c r="AD3747" s="1">
        <v>0</v>
      </c>
      <c r="AE3747" s="1">
        <v>0</v>
      </c>
      <c r="AF3747" s="1">
        <v>1.3406654830012494</v>
      </c>
      <c r="AG3747" s="1">
        <v>-110.44002356453282</v>
      </c>
      <c r="AH3747" s="1">
        <v>1.1045653317551127</v>
      </c>
      <c r="AI3747" s="1">
        <v>2.9888203588016231</v>
      </c>
      <c r="AJ3747" s="1">
        <v>2.5684142112731934</v>
      </c>
      <c r="AK3747" s="1">
        <v>0</v>
      </c>
      <c r="AL3747" s="1">
        <v>1</v>
      </c>
      <c r="AM3747" s="1">
        <v>0.70916183691425339</v>
      </c>
    </row>
    <row r="3748" spans="5:39" x14ac:dyDescent="0.2">
      <c r="E3748" s="1" t="str">
        <f t="shared" si="58"/>
        <v>011----0--</v>
      </c>
      <c r="F3748" s="1">
        <v>0</v>
      </c>
      <c r="G3748" s="1">
        <v>1</v>
      </c>
      <c r="H3748" s="1">
        <v>1</v>
      </c>
      <c r="I3748" s="1" t="s">
        <v>87</v>
      </c>
      <c r="J3748" s="1" t="s">
        <v>87</v>
      </c>
      <c r="K3748" s="1" t="s">
        <v>87</v>
      </c>
      <c r="L3748" s="1" t="s">
        <v>87</v>
      </c>
      <c r="M3748" s="1">
        <v>0</v>
      </c>
      <c r="N3748" s="1" t="s">
        <v>87</v>
      </c>
      <c r="O3748" s="1" t="s">
        <v>87</v>
      </c>
      <c r="P3748" s="1">
        <v>375</v>
      </c>
      <c r="Q3748" s="1">
        <v>424226</v>
      </c>
      <c r="R3748" s="1">
        <v>31452.318556783161</v>
      </c>
      <c r="S3748" s="1">
        <v>38.525924682617188</v>
      </c>
      <c r="T3748" s="1">
        <v>-277.19741788078034</v>
      </c>
      <c r="U3748" s="1">
        <v>79.35905769252831</v>
      </c>
      <c r="V3748" s="1">
        <v>261.77059936523438</v>
      </c>
      <c r="W3748" s="1">
        <v>47.682407379150391</v>
      </c>
      <c r="X3748" s="1">
        <v>0.15160220157717744</v>
      </c>
      <c r="Y3748" s="1">
        <v>0.15227732387925302</v>
      </c>
      <c r="Z3748" s="1">
        <v>3.142428799743533</v>
      </c>
      <c r="AA3748" s="1">
        <v>30.628721483360284</v>
      </c>
      <c r="AB3748" s="1">
        <v>59.820708773153932</v>
      </c>
      <c r="AC3748" s="1">
        <v>6.2558636198629971</v>
      </c>
      <c r="AD3748" s="1">
        <v>0</v>
      </c>
      <c r="AE3748" s="1">
        <v>0.15227732387925302</v>
      </c>
      <c r="AF3748" s="1">
        <v>2.8428243436281604</v>
      </c>
      <c r="AG3748" s="1">
        <v>-46.264286254426317</v>
      </c>
      <c r="AH3748" s="1">
        <v>3.9093011019621753</v>
      </c>
      <c r="AI3748" s="1">
        <v>3.9048144260309581</v>
      </c>
      <c r="AJ3748" s="1">
        <v>2.6177060604095459</v>
      </c>
      <c r="AK3748" s="1">
        <v>0</v>
      </c>
      <c r="AL3748" s="1">
        <v>0</v>
      </c>
      <c r="AM3748" s="1">
        <v>22.200330164521752</v>
      </c>
    </row>
    <row r="3749" spans="5:39" x14ac:dyDescent="0.2">
      <c r="E3749" s="1" t="str">
        <f t="shared" si="58"/>
        <v>100----0--</v>
      </c>
      <c r="F3749" s="1">
        <v>1</v>
      </c>
      <c r="G3749" s="1">
        <v>0</v>
      </c>
      <c r="H3749" s="1">
        <v>0</v>
      </c>
      <c r="I3749" s="1" t="s">
        <v>87</v>
      </c>
      <c r="J3749" s="1" t="s">
        <v>87</v>
      </c>
      <c r="K3749" s="1" t="s">
        <v>87</v>
      </c>
      <c r="L3749" s="1" t="s">
        <v>87</v>
      </c>
      <c r="M3749" s="1">
        <v>0</v>
      </c>
      <c r="N3749" s="1" t="s">
        <v>87</v>
      </c>
      <c r="O3749" s="1" t="s">
        <v>87</v>
      </c>
      <c r="P3749" s="1">
        <v>708</v>
      </c>
      <c r="Q3749" s="1">
        <v>1725143</v>
      </c>
      <c r="R3749" s="1">
        <v>25677.959550533127</v>
      </c>
      <c r="S3749" s="1">
        <v>29.766277313232422</v>
      </c>
      <c r="T3749" s="1">
        <v>-278.08754413773698</v>
      </c>
      <c r="U3749" s="1">
        <v>80.081846548413168</v>
      </c>
      <c r="V3749" s="1">
        <v>204.58216857910156</v>
      </c>
      <c r="W3749" s="1">
        <v>13.012411117553711</v>
      </c>
      <c r="X3749" s="1">
        <v>5.0675409360100607E-2</v>
      </c>
      <c r="Y3749" s="1">
        <v>0.36414372605633272</v>
      </c>
      <c r="Z3749" s="1">
        <v>6.1773429796834236</v>
      </c>
      <c r="AA3749" s="1">
        <v>40.102820461839976</v>
      </c>
      <c r="AB3749" s="1">
        <v>42.880329340814065</v>
      </c>
      <c r="AC3749" s="1">
        <v>10.278510245237642</v>
      </c>
      <c r="AD3749" s="1">
        <v>0.19685324636856191</v>
      </c>
      <c r="AE3749" s="1">
        <v>0.36414372605633272</v>
      </c>
      <c r="AF3749" s="1">
        <v>6.1270862763260787</v>
      </c>
      <c r="AG3749" s="1">
        <v>-5.8103639570761771</v>
      </c>
      <c r="AH3749" s="1">
        <v>5.0313926905336643</v>
      </c>
      <c r="AI3749" s="1">
        <v>6.4728595074843955</v>
      </c>
      <c r="AJ3749" s="1">
        <v>2.0458216667175293</v>
      </c>
      <c r="AK3749" s="1">
        <v>0</v>
      </c>
      <c r="AL3749" s="1">
        <v>0</v>
      </c>
      <c r="AM3749" s="1">
        <v>0.74204886711689044</v>
      </c>
    </row>
    <row r="3750" spans="5:39" x14ac:dyDescent="0.2">
      <c r="E3750" s="1" t="str">
        <f t="shared" si="58"/>
        <v>101----0--</v>
      </c>
      <c r="F3750" s="1">
        <v>1</v>
      </c>
      <c r="G3750" s="1">
        <v>0</v>
      </c>
      <c r="H3750" s="1">
        <v>1</v>
      </c>
      <c r="I3750" s="1" t="s">
        <v>87</v>
      </c>
      <c r="J3750" s="1" t="s">
        <v>87</v>
      </c>
      <c r="K3750" s="1" t="s">
        <v>87</v>
      </c>
      <c r="L3750" s="1" t="s">
        <v>87</v>
      </c>
      <c r="M3750" s="1">
        <v>0</v>
      </c>
      <c r="N3750" s="1" t="s">
        <v>87</v>
      </c>
      <c r="O3750" s="1" t="s">
        <v>87</v>
      </c>
      <c r="P3750" s="1">
        <v>1105</v>
      </c>
      <c r="Q3750" s="1">
        <v>2891798</v>
      </c>
      <c r="R3750" s="1">
        <v>49250.893834813483</v>
      </c>
      <c r="S3750" s="1">
        <v>63.110084533691406</v>
      </c>
      <c r="T3750" s="1">
        <v>-402.51724240028602</v>
      </c>
      <c r="U3750" s="1">
        <v>86.855445384782527</v>
      </c>
      <c r="V3750" s="1">
        <v>223.70652770996094</v>
      </c>
      <c r="W3750" s="1">
        <v>-55.260704040527344</v>
      </c>
      <c r="X3750" s="1">
        <v>-0.11220243885495895</v>
      </c>
      <c r="Y3750" s="1">
        <v>0.90251808736294858</v>
      </c>
      <c r="Z3750" s="1">
        <v>4.0316094001033269</v>
      </c>
      <c r="AA3750" s="1">
        <v>48.910539394522026</v>
      </c>
      <c r="AB3750" s="1">
        <v>42.493701150633619</v>
      </c>
      <c r="AC3750" s="1">
        <v>3.3917652616123255</v>
      </c>
      <c r="AD3750" s="1">
        <v>0.26986670576575544</v>
      </c>
      <c r="AE3750" s="1">
        <v>0.69745535476544351</v>
      </c>
      <c r="AF3750" s="1">
        <v>2.8249206894810772</v>
      </c>
      <c r="AG3750" s="1">
        <v>-3.9502293631883871</v>
      </c>
      <c r="AH3750" s="1">
        <v>9.9187542069151124</v>
      </c>
      <c r="AI3750" s="1">
        <v>13.020093827353339</v>
      </c>
      <c r="AJ3750" s="1">
        <v>2.237065315246582</v>
      </c>
      <c r="AK3750" s="1">
        <v>0</v>
      </c>
      <c r="AL3750" s="1">
        <v>0</v>
      </c>
      <c r="AM3750" s="1">
        <v>17.705944496793617</v>
      </c>
    </row>
    <row r="3751" spans="5:39" x14ac:dyDescent="0.2">
      <c r="E3751" s="1" t="str">
        <f t="shared" si="58"/>
        <v>110----0--</v>
      </c>
      <c r="F3751" s="1">
        <v>1</v>
      </c>
      <c r="G3751" s="1">
        <v>1</v>
      </c>
      <c r="H3751" s="1">
        <v>0</v>
      </c>
      <c r="I3751" s="1" t="s">
        <v>87</v>
      </c>
      <c r="J3751" s="1" t="s">
        <v>87</v>
      </c>
      <c r="K3751" s="1" t="s">
        <v>87</v>
      </c>
      <c r="L3751" s="1" t="s">
        <v>87</v>
      </c>
      <c r="M3751" s="1">
        <v>0</v>
      </c>
      <c r="N3751" s="1" t="s">
        <v>87</v>
      </c>
      <c r="O3751" s="1" t="s">
        <v>87</v>
      </c>
      <c r="P3751" s="1">
        <v>133</v>
      </c>
      <c r="Q3751" s="1">
        <v>186604</v>
      </c>
      <c r="R3751" s="1">
        <v>37207.747763099185</v>
      </c>
      <c r="S3751" s="1">
        <v>33.175380706787109</v>
      </c>
      <c r="T3751" s="1">
        <v>-282.00110946307859</v>
      </c>
      <c r="U3751" s="1">
        <v>108.66036583071741</v>
      </c>
      <c r="V3751" s="1">
        <v>388.91342163085938</v>
      </c>
      <c r="W3751" s="1">
        <v>212.04928588867188</v>
      </c>
      <c r="X3751" s="1">
        <v>0.56990626586372406</v>
      </c>
      <c r="Y3751" s="1">
        <v>0</v>
      </c>
      <c r="Z3751" s="1">
        <v>1.3643866155066344</v>
      </c>
      <c r="AA3751" s="1">
        <v>15.065593449229384</v>
      </c>
      <c r="AB3751" s="1">
        <v>63.807849778139804</v>
      </c>
      <c r="AC3751" s="1">
        <v>19.762170157124178</v>
      </c>
      <c r="AD3751" s="1">
        <v>0</v>
      </c>
      <c r="AE3751" s="1">
        <v>0</v>
      </c>
      <c r="AF3751" s="1">
        <v>1.3643866155066344</v>
      </c>
      <c r="AG3751" s="1">
        <v>-63.167100135474413</v>
      </c>
      <c r="AH3751" s="1">
        <v>9.7726419270632725</v>
      </c>
      <c r="AI3751" s="1">
        <v>2.3645448872068586</v>
      </c>
      <c r="AJ3751" s="1">
        <v>3.8891341686248779</v>
      </c>
      <c r="AK3751" s="1">
        <v>0</v>
      </c>
      <c r="AL3751" s="1">
        <v>0</v>
      </c>
      <c r="AM3751" s="1">
        <v>47.506520556401838</v>
      </c>
    </row>
    <row r="3752" spans="5:39" x14ac:dyDescent="0.2">
      <c r="E3752" s="1" t="str">
        <f t="shared" si="58"/>
        <v>111----0--</v>
      </c>
      <c r="F3752" s="1">
        <v>1</v>
      </c>
      <c r="G3752" s="1">
        <v>1</v>
      </c>
      <c r="H3752" s="1">
        <v>1</v>
      </c>
      <c r="I3752" s="1" t="s">
        <v>87</v>
      </c>
      <c r="J3752" s="1" t="s">
        <v>87</v>
      </c>
      <c r="K3752" s="1" t="s">
        <v>87</v>
      </c>
      <c r="L3752" s="1" t="s">
        <v>87</v>
      </c>
      <c r="M3752" s="1">
        <v>0</v>
      </c>
      <c r="N3752" s="1" t="s">
        <v>87</v>
      </c>
      <c r="O3752" s="1" t="s">
        <v>87</v>
      </c>
      <c r="P3752" s="1">
        <v>1548</v>
      </c>
      <c r="Q3752" s="1">
        <v>1936996</v>
      </c>
      <c r="R3752" s="1">
        <v>56513.273545337324</v>
      </c>
      <c r="S3752" s="1">
        <v>56.913944244384766</v>
      </c>
      <c r="T3752" s="1">
        <v>-452.48810939320379</v>
      </c>
      <c r="U3752" s="1">
        <v>102.31321221790839</v>
      </c>
      <c r="V3752" s="1">
        <v>380.98379516601563</v>
      </c>
      <c r="W3752" s="1">
        <v>75.249603271484375</v>
      </c>
      <c r="X3752" s="1">
        <v>0.13315385669725183</v>
      </c>
      <c r="Y3752" s="1">
        <v>0.15498225086680611</v>
      </c>
      <c r="Z3752" s="1">
        <v>1.9698543517900915</v>
      </c>
      <c r="AA3752" s="1">
        <v>31.111473642692083</v>
      </c>
      <c r="AB3752" s="1">
        <v>59.817160179990047</v>
      </c>
      <c r="AC3752" s="1">
        <v>6.9372368347688891</v>
      </c>
      <c r="AD3752" s="1">
        <v>9.2927398920803136E-3</v>
      </c>
      <c r="AE3752" s="1">
        <v>4.233359284169921E-3</v>
      </c>
      <c r="AF3752" s="1">
        <v>1.591071948522351</v>
      </c>
      <c r="AG3752" s="1">
        <v>-10.770696330149129</v>
      </c>
      <c r="AH3752" s="1">
        <v>12.246614374561368</v>
      </c>
      <c r="AI3752" s="1">
        <v>4.1592520802659667</v>
      </c>
      <c r="AJ3752" s="1">
        <v>3.8098380565643311</v>
      </c>
      <c r="AK3752" s="1">
        <v>0</v>
      </c>
      <c r="AL3752" s="1">
        <v>0</v>
      </c>
      <c r="AM3752" s="1">
        <v>38.80552521683753</v>
      </c>
    </row>
    <row r="3753" spans="5:39" x14ac:dyDescent="0.2">
      <c r="E3753" s="1" t="str">
        <f t="shared" si="58"/>
        <v>000----1--</v>
      </c>
      <c r="F3753" s="1">
        <v>0</v>
      </c>
      <c r="G3753" s="1">
        <v>0</v>
      </c>
      <c r="H3753" s="1">
        <v>0</v>
      </c>
      <c r="I3753" s="1" t="s">
        <v>87</v>
      </c>
      <c r="J3753" s="1" t="s">
        <v>87</v>
      </c>
      <c r="K3753" s="1" t="s">
        <v>87</v>
      </c>
      <c r="L3753" s="1" t="s">
        <v>87</v>
      </c>
      <c r="M3753" s="1">
        <v>1</v>
      </c>
      <c r="N3753" s="1" t="s">
        <v>87</v>
      </c>
      <c r="O3753" s="1" t="s">
        <v>87</v>
      </c>
      <c r="P3753" s="1">
        <v>1366</v>
      </c>
      <c r="Q3753" s="1">
        <v>6911208</v>
      </c>
      <c r="R3753" s="1">
        <v>17159.562619868258</v>
      </c>
      <c r="S3753" s="1">
        <v>29.398571014404297</v>
      </c>
      <c r="T3753" s="1">
        <v>-154.47859684692872</v>
      </c>
      <c r="U3753" s="1">
        <v>53.901034383161665</v>
      </c>
      <c r="V3753" s="1">
        <v>105.05982208251953</v>
      </c>
      <c r="W3753" s="1">
        <v>3.3170454502105713</v>
      </c>
      <c r="X3753" s="1">
        <v>1.9330594396211001E-2</v>
      </c>
      <c r="Y3753" s="1">
        <v>0.73249133870663419</v>
      </c>
      <c r="Z3753" s="1">
        <v>8.6758349625709421</v>
      </c>
      <c r="AA3753" s="1">
        <v>33.910641960132004</v>
      </c>
      <c r="AB3753" s="1">
        <v>45.605051967760197</v>
      </c>
      <c r="AC3753" s="1">
        <v>10.821914200816991</v>
      </c>
      <c r="AD3753" s="1">
        <v>0.25406557001323071</v>
      </c>
      <c r="AE3753" s="1">
        <v>0.73249133870663419</v>
      </c>
      <c r="AF3753" s="1">
        <v>8.3926138527447023</v>
      </c>
      <c r="AG3753" s="1">
        <v>-6.7805345269321702</v>
      </c>
      <c r="AH3753" s="1">
        <v>1.3397741516862389</v>
      </c>
      <c r="AI3753" s="1">
        <v>7.5304429509369895</v>
      </c>
      <c r="AJ3753" s="1">
        <v>1.0505982637405396</v>
      </c>
      <c r="AK3753" s="1">
        <v>0</v>
      </c>
      <c r="AL3753" s="1">
        <v>0</v>
      </c>
      <c r="AM3753" s="1">
        <v>-3.2548996229528258</v>
      </c>
    </row>
    <row r="3754" spans="5:39" x14ac:dyDescent="0.2">
      <c r="E3754" s="1" t="str">
        <f t="shared" si="58"/>
        <v>001----1--</v>
      </c>
      <c r="F3754" s="1">
        <v>0</v>
      </c>
      <c r="G3754" s="1">
        <v>0</v>
      </c>
      <c r="H3754" s="1">
        <v>1</v>
      </c>
      <c r="I3754" s="1" t="s">
        <v>87</v>
      </c>
      <c r="J3754" s="1" t="s">
        <v>87</v>
      </c>
      <c r="K3754" s="1" t="s">
        <v>87</v>
      </c>
      <c r="L3754" s="1" t="s">
        <v>87</v>
      </c>
      <c r="M3754" s="1">
        <v>1</v>
      </c>
      <c r="N3754" s="1" t="s">
        <v>87</v>
      </c>
      <c r="O3754" s="1" t="s">
        <v>87</v>
      </c>
      <c r="P3754" s="1">
        <v>1626</v>
      </c>
      <c r="Q3754" s="1">
        <v>6060988</v>
      </c>
      <c r="R3754" s="1">
        <v>29056.37332003218</v>
      </c>
      <c r="S3754" s="1">
        <v>53.738529205322266</v>
      </c>
      <c r="T3754" s="1">
        <v>-202.87393915981352</v>
      </c>
      <c r="U3754" s="1">
        <v>53.221550563079937</v>
      </c>
      <c r="V3754" s="1">
        <v>117.91297149658203</v>
      </c>
      <c r="W3754" s="1">
        <v>-37.899623870849609</v>
      </c>
      <c r="X3754" s="1">
        <v>-0.13043480496831542</v>
      </c>
      <c r="Y3754" s="1">
        <v>0.79193359234501037</v>
      </c>
      <c r="Z3754" s="1">
        <v>6.9292828165968974</v>
      </c>
      <c r="AA3754" s="1">
        <v>42.08404636339818</v>
      </c>
      <c r="AB3754" s="1">
        <v>41.12704067389673</v>
      </c>
      <c r="AC3754" s="1">
        <v>8.8829081991252909</v>
      </c>
      <c r="AD3754" s="1">
        <v>0.18478835463789073</v>
      </c>
      <c r="AE3754" s="1">
        <v>0.35033892164115815</v>
      </c>
      <c r="AF3754" s="1">
        <v>4.2585301274313698</v>
      </c>
      <c r="AG3754" s="1">
        <v>-5.8641763065041772</v>
      </c>
      <c r="AH3754" s="1">
        <v>3.0031962964909193</v>
      </c>
      <c r="AI3754" s="1">
        <v>7.6403553448786825</v>
      </c>
      <c r="AJ3754" s="1">
        <v>1.1791297197341919</v>
      </c>
      <c r="AK3754" s="1">
        <v>0</v>
      </c>
      <c r="AL3754" s="1">
        <v>0</v>
      </c>
      <c r="AM3754" s="1">
        <v>-10.939581388441589</v>
      </c>
    </row>
    <row r="3755" spans="5:39" x14ac:dyDescent="0.2">
      <c r="E3755" s="1" t="str">
        <f t="shared" si="58"/>
        <v>010----1--</v>
      </c>
      <c r="F3755" s="1">
        <v>0</v>
      </c>
      <c r="G3755" s="1">
        <v>1</v>
      </c>
      <c r="H3755" s="1">
        <v>0</v>
      </c>
      <c r="I3755" s="1" t="s">
        <v>87</v>
      </c>
      <c r="J3755" s="1" t="s">
        <v>87</v>
      </c>
      <c r="K3755" s="1" t="s">
        <v>87</v>
      </c>
      <c r="L3755" s="1" t="s">
        <v>87</v>
      </c>
      <c r="M3755" s="1">
        <v>1</v>
      </c>
      <c r="N3755" s="1" t="s">
        <v>87</v>
      </c>
      <c r="O3755" s="1" t="s">
        <v>87</v>
      </c>
      <c r="P3755" s="1">
        <v>247</v>
      </c>
      <c r="Q3755" s="1">
        <v>316633</v>
      </c>
      <c r="R3755" s="1">
        <v>22373.700509964317</v>
      </c>
      <c r="S3755" s="1">
        <v>21.127130508422852</v>
      </c>
      <c r="T3755" s="1">
        <v>-119.59390740689255</v>
      </c>
      <c r="U3755" s="1">
        <v>72.69752719605286</v>
      </c>
      <c r="V3755" s="1">
        <v>271.81027221679688</v>
      </c>
      <c r="W3755" s="1">
        <v>103.49584197998047</v>
      </c>
      <c r="X3755" s="1">
        <v>0.46257811457647657</v>
      </c>
      <c r="Y3755" s="1">
        <v>0</v>
      </c>
      <c r="Z3755" s="1">
        <v>1.2853998161909845</v>
      </c>
      <c r="AA3755" s="1">
        <v>10.208664289571839</v>
      </c>
      <c r="AB3755" s="1">
        <v>78.406230557143445</v>
      </c>
      <c r="AC3755" s="1">
        <v>10.099705337093733</v>
      </c>
      <c r="AD3755" s="1">
        <v>0</v>
      </c>
      <c r="AE3755" s="1">
        <v>0</v>
      </c>
      <c r="AF3755" s="1">
        <v>1.2853998161909845</v>
      </c>
      <c r="AG3755" s="1">
        <v>-125.3840179165859</v>
      </c>
      <c r="AH3755" s="1">
        <v>0.76438970682929597</v>
      </c>
      <c r="AI3755" s="1">
        <v>0.14865580281293497</v>
      </c>
      <c r="AJ3755" s="1">
        <v>2.7181026935577393</v>
      </c>
      <c r="AK3755" s="1">
        <v>0</v>
      </c>
      <c r="AL3755" s="1">
        <v>0</v>
      </c>
      <c r="AM3755" s="1">
        <v>3.0529205754999573</v>
      </c>
    </row>
    <row r="3756" spans="5:39" x14ac:dyDescent="0.2">
      <c r="E3756" s="1" t="str">
        <f t="shared" si="58"/>
        <v>011----1--</v>
      </c>
      <c r="F3756" s="1">
        <v>0</v>
      </c>
      <c r="G3756" s="1">
        <v>1</v>
      </c>
      <c r="H3756" s="1">
        <v>1</v>
      </c>
      <c r="I3756" s="1" t="s">
        <v>87</v>
      </c>
      <c r="J3756" s="1" t="s">
        <v>87</v>
      </c>
      <c r="K3756" s="1" t="s">
        <v>87</v>
      </c>
      <c r="L3756" s="1" t="s">
        <v>87</v>
      </c>
      <c r="M3756" s="1">
        <v>1</v>
      </c>
      <c r="N3756" s="1" t="s">
        <v>87</v>
      </c>
      <c r="O3756" s="1" t="s">
        <v>87</v>
      </c>
      <c r="P3756" s="1">
        <v>699</v>
      </c>
      <c r="Q3756" s="1">
        <v>936573</v>
      </c>
      <c r="R3756" s="1">
        <v>32580.020791545874</v>
      </c>
      <c r="S3756" s="1">
        <v>39.975631713867188</v>
      </c>
      <c r="T3756" s="1">
        <v>-234.22807502825634</v>
      </c>
      <c r="U3756" s="1">
        <v>77.565628384535287</v>
      </c>
      <c r="V3756" s="1">
        <v>254.68862915039063</v>
      </c>
      <c r="W3756" s="1">
        <v>73.795822143554688</v>
      </c>
      <c r="X3756" s="1">
        <v>0.22650636908956123</v>
      </c>
      <c r="Y3756" s="1">
        <v>0.14659828972221065</v>
      </c>
      <c r="Z3756" s="1">
        <v>0.76769242760574985</v>
      </c>
      <c r="AA3756" s="1">
        <v>26.739399918639549</v>
      </c>
      <c r="AB3756" s="1">
        <v>61.662892267874469</v>
      </c>
      <c r="AC3756" s="1">
        <v>10.63323414191953</v>
      </c>
      <c r="AD3756" s="1">
        <v>5.0182954238484352E-2</v>
      </c>
      <c r="AE3756" s="1">
        <v>0.14659828972221065</v>
      </c>
      <c r="AF3756" s="1">
        <v>0.76769242760574985</v>
      </c>
      <c r="AG3756" s="1">
        <v>-46.060861537710274</v>
      </c>
      <c r="AH3756" s="1">
        <v>2.8359953374794133</v>
      </c>
      <c r="AI3756" s="1">
        <v>8.370691706343397</v>
      </c>
      <c r="AJ3756" s="1">
        <v>2.5468864440917969</v>
      </c>
      <c r="AK3756" s="1">
        <v>0</v>
      </c>
      <c r="AL3756" s="1">
        <v>0</v>
      </c>
      <c r="AM3756" s="1">
        <v>10.623807554900006</v>
      </c>
    </row>
    <row r="3757" spans="5:39" x14ac:dyDescent="0.2">
      <c r="E3757" s="1" t="str">
        <f t="shared" si="58"/>
        <v>100----1--</v>
      </c>
      <c r="F3757" s="1">
        <v>1</v>
      </c>
      <c r="G3757" s="1">
        <v>0</v>
      </c>
      <c r="H3757" s="1">
        <v>0</v>
      </c>
      <c r="I3757" s="1" t="s">
        <v>87</v>
      </c>
      <c r="J3757" s="1" t="s">
        <v>87</v>
      </c>
      <c r="K3757" s="1" t="s">
        <v>87</v>
      </c>
      <c r="L3757" s="1" t="s">
        <v>87</v>
      </c>
      <c r="M3757" s="1">
        <v>1</v>
      </c>
      <c r="N3757" s="1" t="s">
        <v>87</v>
      </c>
      <c r="O3757" s="1" t="s">
        <v>87</v>
      </c>
      <c r="P3757" s="1">
        <v>1195</v>
      </c>
      <c r="Q3757" s="1">
        <v>3842605</v>
      </c>
      <c r="R3757" s="1">
        <v>29598.542581645946</v>
      </c>
      <c r="S3757" s="1">
        <v>34.645923614501953</v>
      </c>
      <c r="T3757" s="1">
        <v>-269.05043648610945</v>
      </c>
      <c r="U3757" s="1">
        <v>85.4442321577896</v>
      </c>
      <c r="V3757" s="1">
        <v>206.30314636230469</v>
      </c>
      <c r="W3757" s="1">
        <v>24.532377243041992</v>
      </c>
      <c r="X3757" s="1">
        <v>8.2883733803347862E-2</v>
      </c>
      <c r="Y3757" s="1">
        <v>0.10204015244866438</v>
      </c>
      <c r="Z3757" s="1">
        <v>5.2432919855150351</v>
      </c>
      <c r="AA3757" s="1">
        <v>35.706246153325672</v>
      </c>
      <c r="AB3757" s="1">
        <v>46.462126604217715</v>
      </c>
      <c r="AC3757" s="1">
        <v>11.516458236014371</v>
      </c>
      <c r="AD3757" s="1">
        <v>0.96983686847854511</v>
      </c>
      <c r="AE3757" s="1">
        <v>0.10204015244866438</v>
      </c>
      <c r="AF3757" s="1">
        <v>5.1912439608026331</v>
      </c>
      <c r="AG3757" s="1">
        <v>-5.6924770088273497</v>
      </c>
      <c r="AH3757" s="1">
        <v>3.8208655357838595</v>
      </c>
      <c r="AI3757" s="1">
        <v>4.3790258109393188</v>
      </c>
      <c r="AJ3757" s="1">
        <v>2.0630314350128174</v>
      </c>
      <c r="AK3757" s="1">
        <v>0</v>
      </c>
      <c r="AL3757" s="1">
        <v>0</v>
      </c>
      <c r="AM3757" s="1">
        <v>-0.67197817295609741</v>
      </c>
    </row>
    <row r="3758" spans="5:39" x14ac:dyDescent="0.2">
      <c r="E3758" s="1" t="str">
        <f t="shared" si="58"/>
        <v>101----1--</v>
      </c>
      <c r="F3758" s="1">
        <v>1</v>
      </c>
      <c r="G3758" s="1">
        <v>0</v>
      </c>
      <c r="H3758" s="1">
        <v>1</v>
      </c>
      <c r="I3758" s="1" t="s">
        <v>87</v>
      </c>
      <c r="J3758" s="1" t="s">
        <v>87</v>
      </c>
      <c r="K3758" s="1" t="s">
        <v>87</v>
      </c>
      <c r="L3758" s="1" t="s">
        <v>87</v>
      </c>
      <c r="M3758" s="1">
        <v>1</v>
      </c>
      <c r="N3758" s="1" t="s">
        <v>87</v>
      </c>
      <c r="O3758" s="1" t="s">
        <v>87</v>
      </c>
      <c r="P3758" s="1">
        <v>2125</v>
      </c>
      <c r="Q3758" s="1">
        <v>5689729</v>
      </c>
      <c r="R3758" s="1">
        <v>58454.68145065022</v>
      </c>
      <c r="S3758" s="1">
        <v>69.512451171875</v>
      </c>
      <c r="T3758" s="1">
        <v>-383.29138742679743</v>
      </c>
      <c r="U3758" s="1">
        <v>86.09902122092376</v>
      </c>
      <c r="V3758" s="1">
        <v>228.24240112304688</v>
      </c>
      <c r="W3758" s="1">
        <v>-58.032939910888672</v>
      </c>
      <c r="X3758" s="1">
        <v>-9.9278515374140563E-2</v>
      </c>
      <c r="Y3758" s="1">
        <v>0.36121228269395611</v>
      </c>
      <c r="Z3758" s="1">
        <v>4.5985494212466005</v>
      </c>
      <c r="AA3758" s="1">
        <v>46.534342848314921</v>
      </c>
      <c r="AB3758" s="1">
        <v>44.231140006843908</v>
      </c>
      <c r="AC3758" s="1">
        <v>4.2747554409006119</v>
      </c>
      <c r="AD3758" s="1">
        <v>0</v>
      </c>
      <c r="AE3758" s="1">
        <v>0.12910983985353258</v>
      </c>
      <c r="AF3758" s="1">
        <v>2.3426599052432899</v>
      </c>
      <c r="AG3758" s="1">
        <v>-3.4156145661477151</v>
      </c>
      <c r="AH3758" s="1">
        <v>8.7521701113058459</v>
      </c>
      <c r="AI3758" s="1">
        <v>5.7368147262811977</v>
      </c>
      <c r="AJ3758" s="1">
        <v>2.2824239730834961</v>
      </c>
      <c r="AK3758" s="1">
        <v>0</v>
      </c>
      <c r="AL3758" s="1">
        <v>0</v>
      </c>
      <c r="AM3758" s="1">
        <v>-0.15634397078231632</v>
      </c>
    </row>
    <row r="3759" spans="5:39" x14ac:dyDescent="0.2">
      <c r="E3759" s="1" t="str">
        <f t="shared" si="58"/>
        <v>110----1--</v>
      </c>
      <c r="F3759" s="1">
        <v>1</v>
      </c>
      <c r="G3759" s="1">
        <v>1</v>
      </c>
      <c r="H3759" s="1">
        <v>0</v>
      </c>
      <c r="I3759" s="1" t="s">
        <v>87</v>
      </c>
      <c r="J3759" s="1" t="s">
        <v>87</v>
      </c>
      <c r="K3759" s="1" t="s">
        <v>87</v>
      </c>
      <c r="L3759" s="1" t="s">
        <v>87</v>
      </c>
      <c r="M3759" s="1">
        <v>1</v>
      </c>
      <c r="N3759" s="1" t="s">
        <v>87</v>
      </c>
      <c r="O3759" s="1" t="s">
        <v>87</v>
      </c>
      <c r="P3759" s="1">
        <v>315</v>
      </c>
      <c r="Q3759" s="1">
        <v>377924</v>
      </c>
      <c r="R3759" s="1">
        <v>44257.526305251937</v>
      </c>
      <c r="S3759" s="1">
        <v>37.812221527099609</v>
      </c>
      <c r="T3759" s="1">
        <v>-293.69097347317057</v>
      </c>
      <c r="U3759" s="1">
        <v>102.36163549873791</v>
      </c>
      <c r="V3759" s="1">
        <v>396.634765625</v>
      </c>
      <c r="W3759" s="1">
        <v>151.37837219238281</v>
      </c>
      <c r="X3759" s="1">
        <v>0.3420398400676522</v>
      </c>
      <c r="Y3759" s="1">
        <v>0</v>
      </c>
      <c r="Z3759" s="1">
        <v>1.1377949005620178</v>
      </c>
      <c r="AA3759" s="1">
        <v>17.085710354462801</v>
      </c>
      <c r="AB3759" s="1">
        <v>68.21900699611561</v>
      </c>
      <c r="AC3759" s="1">
        <v>13.557487748859559</v>
      </c>
      <c r="AD3759" s="1">
        <v>0</v>
      </c>
      <c r="AE3759" s="1">
        <v>0</v>
      </c>
      <c r="AF3759" s="1">
        <v>1.1377949005620178</v>
      </c>
      <c r="AG3759" s="1">
        <v>-90.862056242774756</v>
      </c>
      <c r="AH3759" s="1">
        <v>6.194740413992367</v>
      </c>
      <c r="AI3759" s="1">
        <v>1.1739885870804598</v>
      </c>
      <c r="AJ3759" s="1">
        <v>3.9663476943969727</v>
      </c>
      <c r="AK3759" s="1">
        <v>0</v>
      </c>
      <c r="AL3759" s="1">
        <v>0</v>
      </c>
      <c r="AM3759" s="1">
        <v>29.566259369867598</v>
      </c>
    </row>
    <row r="3760" spans="5:39" x14ac:dyDescent="0.2">
      <c r="E3760" s="1" t="str">
        <f t="shared" si="58"/>
        <v>111----1--</v>
      </c>
      <c r="F3760" s="1">
        <v>1</v>
      </c>
      <c r="G3760" s="1">
        <v>1</v>
      </c>
      <c r="H3760" s="1">
        <v>1</v>
      </c>
      <c r="I3760" s="1" t="s">
        <v>87</v>
      </c>
      <c r="J3760" s="1" t="s">
        <v>87</v>
      </c>
      <c r="K3760" s="1" t="s">
        <v>87</v>
      </c>
      <c r="L3760" s="1" t="s">
        <v>87</v>
      </c>
      <c r="M3760" s="1">
        <v>1</v>
      </c>
      <c r="N3760" s="1" t="s">
        <v>87</v>
      </c>
      <c r="O3760" s="1" t="s">
        <v>87</v>
      </c>
      <c r="P3760" s="1">
        <v>2987</v>
      </c>
      <c r="Q3760" s="1">
        <v>4177815</v>
      </c>
      <c r="R3760" s="1">
        <v>63151.061541671035</v>
      </c>
      <c r="S3760" s="1">
        <v>61.658103942871094</v>
      </c>
      <c r="T3760" s="1">
        <v>-403.68162937958027</v>
      </c>
      <c r="U3760" s="1">
        <v>96.153128554859393</v>
      </c>
      <c r="V3760" s="1">
        <v>382.93850708007813</v>
      </c>
      <c r="W3760" s="1">
        <v>81.949882507324219</v>
      </c>
      <c r="X3760" s="1">
        <v>0.12976802053160824</v>
      </c>
      <c r="Y3760" s="1">
        <v>0.21166566734046385</v>
      </c>
      <c r="Z3760" s="1">
        <v>1.3772031552378456</v>
      </c>
      <c r="AA3760" s="1">
        <v>27.777486556968178</v>
      </c>
      <c r="AB3760" s="1">
        <v>62.262905370390989</v>
      </c>
      <c r="AC3760" s="1">
        <v>8.2531179575926643</v>
      </c>
      <c r="AD3760" s="1">
        <v>0.11762129246986762</v>
      </c>
      <c r="AE3760" s="1">
        <v>0.15036568158235825</v>
      </c>
      <c r="AF3760" s="1">
        <v>0.67379718824313661</v>
      </c>
      <c r="AG3760" s="1">
        <v>-10.497466253957509</v>
      </c>
      <c r="AH3760" s="1">
        <v>10.87488423626942</v>
      </c>
      <c r="AI3760" s="1">
        <v>5.0299246915960483</v>
      </c>
      <c r="AJ3760" s="1">
        <v>3.8293852806091309</v>
      </c>
      <c r="AK3760" s="1">
        <v>0</v>
      </c>
      <c r="AL3760" s="1">
        <v>0</v>
      </c>
      <c r="AM3760" s="1">
        <v>1.1325208677373817</v>
      </c>
    </row>
    <row r="3761" spans="5:39" x14ac:dyDescent="0.2">
      <c r="E3761" s="1" t="str">
        <f t="shared" si="58"/>
        <v>00-1---0--</v>
      </c>
      <c r="F3761" s="1">
        <v>0</v>
      </c>
      <c r="G3761" s="1">
        <v>0</v>
      </c>
      <c r="H3761" s="1" t="s">
        <v>87</v>
      </c>
      <c r="I3761" s="1">
        <v>1</v>
      </c>
      <c r="J3761" s="1" t="s">
        <v>87</v>
      </c>
      <c r="K3761" s="1" t="s">
        <v>87</v>
      </c>
      <c r="L3761" s="1" t="s">
        <v>87</v>
      </c>
      <c r="M3761" s="1">
        <v>0</v>
      </c>
      <c r="N3761" s="1" t="s">
        <v>87</v>
      </c>
      <c r="O3761" s="1" t="s">
        <v>87</v>
      </c>
      <c r="P3761" s="1">
        <v>622</v>
      </c>
      <c r="Q3761" s="1">
        <v>2550307</v>
      </c>
      <c r="R3761" s="1">
        <v>11799.828361416328</v>
      </c>
      <c r="S3761" s="1">
        <v>13.573976516723633</v>
      </c>
      <c r="T3761" s="1">
        <v>-130.53700970064028</v>
      </c>
      <c r="U3761" s="1">
        <v>49.124194991748226</v>
      </c>
      <c r="V3761" s="1">
        <v>105.21086120605469</v>
      </c>
      <c r="W3761" s="1">
        <v>26.47480583190918</v>
      </c>
      <c r="X3761" s="1">
        <v>0.22436602483539361</v>
      </c>
      <c r="Y3761" s="1">
        <v>0</v>
      </c>
      <c r="Z3761" s="1">
        <v>12.333887645683442</v>
      </c>
      <c r="AA3761" s="1">
        <v>23.393222855130773</v>
      </c>
      <c r="AB3761" s="1">
        <v>46.393943944787821</v>
      </c>
      <c r="AC3761" s="1">
        <v>16.810917273881145</v>
      </c>
      <c r="AD3761" s="1">
        <v>1.0680282805168162</v>
      </c>
      <c r="AE3761" s="1">
        <v>0</v>
      </c>
      <c r="AF3761" s="1">
        <v>12.333887645683442</v>
      </c>
      <c r="AG3761" s="1">
        <v>-14.311402923623753</v>
      </c>
      <c r="AH3761" s="1">
        <v>0.87387263132224136</v>
      </c>
      <c r="AI3761" s="1">
        <v>8.7895448880254055</v>
      </c>
      <c r="AJ3761" s="1">
        <v>1.0521086454391479</v>
      </c>
      <c r="AK3761" s="1">
        <v>0</v>
      </c>
      <c r="AL3761" s="1">
        <v>0</v>
      </c>
      <c r="AM3761" s="1">
        <v>7.32474507260505</v>
      </c>
    </row>
    <row r="3762" spans="5:39" x14ac:dyDescent="0.2">
      <c r="E3762" s="1" t="str">
        <f t="shared" si="58"/>
        <v>00-2---0--</v>
      </c>
      <c r="F3762" s="1">
        <v>0</v>
      </c>
      <c r="G3762" s="1">
        <v>0</v>
      </c>
      <c r="H3762" s="1" t="s">
        <v>87</v>
      </c>
      <c r="I3762" s="1">
        <v>2</v>
      </c>
      <c r="J3762" s="1" t="s">
        <v>87</v>
      </c>
      <c r="K3762" s="1" t="s">
        <v>87</v>
      </c>
      <c r="L3762" s="1" t="s">
        <v>87</v>
      </c>
      <c r="M3762" s="1">
        <v>0</v>
      </c>
      <c r="N3762" s="1" t="s">
        <v>87</v>
      </c>
      <c r="O3762" s="1" t="s">
        <v>87</v>
      </c>
      <c r="P3762" s="1">
        <v>610</v>
      </c>
      <c r="Q3762" s="1">
        <v>2498941</v>
      </c>
      <c r="R3762" s="1">
        <v>24515.514600974118</v>
      </c>
      <c r="S3762" s="1">
        <v>52.270832061767578</v>
      </c>
      <c r="T3762" s="1">
        <v>-221.14237359128367</v>
      </c>
      <c r="U3762" s="1">
        <v>58.318557428129949</v>
      </c>
      <c r="V3762" s="1">
        <v>112.39456939697266</v>
      </c>
      <c r="W3762" s="1">
        <v>-19.468685150146484</v>
      </c>
      <c r="X3762" s="1">
        <v>-7.9413732352870539E-2</v>
      </c>
      <c r="Y3762" s="1">
        <v>0.29480487934689131</v>
      </c>
      <c r="Z3762" s="1">
        <v>8.2593786728058003</v>
      </c>
      <c r="AA3762" s="1">
        <v>47.088106521922683</v>
      </c>
      <c r="AB3762" s="1">
        <v>40.453336033143636</v>
      </c>
      <c r="AC3762" s="1">
        <v>3.6214140309835248</v>
      </c>
      <c r="AD3762" s="1">
        <v>0.28295986179745741</v>
      </c>
      <c r="AE3762" s="1">
        <v>0.29480487934689131</v>
      </c>
      <c r="AF3762" s="1">
        <v>8.2593786728058003</v>
      </c>
      <c r="AG3762" s="1">
        <v>0.94414265426340549</v>
      </c>
      <c r="AH3762" s="1">
        <v>2.9150697853713861</v>
      </c>
      <c r="AI3762" s="1">
        <v>11.250228460314808</v>
      </c>
      <c r="AJ3762" s="1">
        <v>1.1239457130432129</v>
      </c>
      <c r="AK3762" s="1">
        <v>0</v>
      </c>
      <c r="AL3762" s="1">
        <v>0</v>
      </c>
      <c r="AM3762" s="1">
        <v>15.851120179482734</v>
      </c>
    </row>
    <row r="3763" spans="5:39" x14ac:dyDescent="0.2">
      <c r="E3763" s="1" t="str">
        <f t="shared" si="58"/>
        <v>00-3---0--</v>
      </c>
      <c r="F3763" s="1">
        <v>0</v>
      </c>
      <c r="G3763" s="1">
        <v>0</v>
      </c>
      <c r="H3763" s="1" t="s">
        <v>87</v>
      </c>
      <c r="I3763" s="1">
        <v>3</v>
      </c>
      <c r="J3763" s="1" t="s">
        <v>87</v>
      </c>
      <c r="K3763" s="1" t="s">
        <v>87</v>
      </c>
      <c r="L3763" s="1" t="s">
        <v>87</v>
      </c>
      <c r="M3763" s="1">
        <v>0</v>
      </c>
      <c r="N3763" s="1" t="s">
        <v>87</v>
      </c>
      <c r="O3763" s="1" t="s">
        <v>87</v>
      </c>
      <c r="P3763" s="1">
        <v>126</v>
      </c>
      <c r="Q3763" s="1">
        <v>470532</v>
      </c>
      <c r="R3763" s="1">
        <v>51739.166077409667</v>
      </c>
      <c r="S3763" s="1">
        <v>90.219894409179688</v>
      </c>
      <c r="T3763" s="1">
        <v>-384.08906205885177</v>
      </c>
      <c r="U3763" s="1">
        <v>59.118153521040561</v>
      </c>
      <c r="V3763" s="1">
        <v>112.19725799560547</v>
      </c>
      <c r="W3763" s="1">
        <v>-324.61605834960938</v>
      </c>
      <c r="X3763" s="1">
        <v>-0.62740875619049286</v>
      </c>
      <c r="Y3763" s="1">
        <v>3.1115843343279526</v>
      </c>
      <c r="Z3763" s="1">
        <v>14.092559060807766</v>
      </c>
      <c r="AA3763" s="1">
        <v>68.636989620259627</v>
      </c>
      <c r="AB3763" s="1">
        <v>14.158866984604659</v>
      </c>
      <c r="AC3763" s="1">
        <v>0</v>
      </c>
      <c r="AD3763" s="1">
        <v>0</v>
      </c>
      <c r="AE3763" s="1">
        <v>0</v>
      </c>
      <c r="AF3763" s="1">
        <v>0</v>
      </c>
      <c r="AG3763" s="1">
        <v>0.41141524928708395</v>
      </c>
      <c r="AH3763" s="1">
        <v>10.727505019619239</v>
      </c>
      <c r="AI3763" s="1">
        <v>0</v>
      </c>
      <c r="AJ3763" s="1">
        <v>1.1219725608825684</v>
      </c>
      <c r="AK3763" s="1">
        <v>0</v>
      </c>
      <c r="AL3763" s="1">
        <v>0</v>
      </c>
      <c r="AM3763" s="1">
        <v>-122.98132292481777</v>
      </c>
    </row>
    <row r="3764" spans="5:39" x14ac:dyDescent="0.2">
      <c r="E3764" s="1" t="str">
        <f t="shared" si="58"/>
        <v>01-1---0--</v>
      </c>
      <c r="F3764" s="1">
        <v>0</v>
      </c>
      <c r="G3764" s="1">
        <v>1</v>
      </c>
      <c r="H3764" s="1" t="s">
        <v>87</v>
      </c>
      <c r="I3764" s="1">
        <v>1</v>
      </c>
      <c r="J3764" s="1" t="s">
        <v>87</v>
      </c>
      <c r="K3764" s="1" t="s">
        <v>87</v>
      </c>
      <c r="L3764" s="1" t="s">
        <v>87</v>
      </c>
      <c r="M3764" s="1">
        <v>0</v>
      </c>
      <c r="N3764" s="1" t="s">
        <v>87</v>
      </c>
      <c r="O3764" s="1" t="s">
        <v>87</v>
      </c>
      <c r="P3764" s="1">
        <v>234</v>
      </c>
      <c r="Q3764" s="1">
        <v>257407</v>
      </c>
      <c r="R3764" s="1">
        <v>19907.014560476513</v>
      </c>
      <c r="S3764" s="1">
        <v>16.769208908081055</v>
      </c>
      <c r="T3764" s="1">
        <v>-185.01356784078956</v>
      </c>
      <c r="U3764" s="1">
        <v>75.45607784921485</v>
      </c>
      <c r="V3764" s="1">
        <v>257.89431762695313</v>
      </c>
      <c r="W3764" s="1">
        <v>70.231369018554688</v>
      </c>
      <c r="X3764" s="1">
        <v>0.35279709473861742</v>
      </c>
      <c r="Y3764" s="1">
        <v>0.25096442598686131</v>
      </c>
      <c r="Z3764" s="1">
        <v>3.308379337003267</v>
      </c>
      <c r="AA3764" s="1">
        <v>16.485177170784009</v>
      </c>
      <c r="AB3764" s="1">
        <v>71.65306304801345</v>
      </c>
      <c r="AC3764" s="1">
        <v>8.3024160182124032</v>
      </c>
      <c r="AD3764" s="1">
        <v>0</v>
      </c>
      <c r="AE3764" s="1">
        <v>0.25096442598686131</v>
      </c>
      <c r="AF3764" s="1">
        <v>3.308379337003267</v>
      </c>
      <c r="AG3764" s="1">
        <v>-91.681153242842583</v>
      </c>
      <c r="AH3764" s="1">
        <v>1.2043808124422803</v>
      </c>
      <c r="AI3764" s="1">
        <v>2.8042922103527239</v>
      </c>
      <c r="AJ3764" s="1">
        <v>2.5789430141448975</v>
      </c>
      <c r="AK3764" s="1">
        <v>0</v>
      </c>
      <c r="AL3764" s="1">
        <v>0</v>
      </c>
      <c r="AM3764" s="1">
        <v>9.5670377722066799</v>
      </c>
    </row>
    <row r="3765" spans="5:39" x14ac:dyDescent="0.2">
      <c r="E3765" s="1" t="str">
        <f t="shared" si="58"/>
        <v>01-2---0--</v>
      </c>
      <c r="F3765" s="1">
        <v>0</v>
      </c>
      <c r="G3765" s="1">
        <v>1</v>
      </c>
      <c r="H3765" s="1" t="s">
        <v>87</v>
      </c>
      <c r="I3765" s="1">
        <v>2</v>
      </c>
      <c r="J3765" s="1" t="s">
        <v>87</v>
      </c>
      <c r="K3765" s="1" t="s">
        <v>87</v>
      </c>
      <c r="L3765" s="1" t="s">
        <v>87</v>
      </c>
      <c r="M3765" s="1">
        <v>0</v>
      </c>
      <c r="N3765" s="1" t="s">
        <v>87</v>
      </c>
      <c r="O3765" s="1" t="s">
        <v>87</v>
      </c>
      <c r="P3765" s="1">
        <v>222</v>
      </c>
      <c r="Q3765" s="1">
        <v>268842</v>
      </c>
      <c r="R3765" s="1">
        <v>34655.291781048923</v>
      </c>
      <c r="S3765" s="1">
        <v>46.367958068847656</v>
      </c>
      <c r="T3765" s="1">
        <v>-305.47246096546939</v>
      </c>
      <c r="U3765" s="1">
        <v>85.625690753118107</v>
      </c>
      <c r="V3765" s="1">
        <v>263.95913696289063</v>
      </c>
      <c r="W3765" s="1">
        <v>46.997768402099609</v>
      </c>
      <c r="X3765" s="1">
        <v>0.13561498399445049</v>
      </c>
      <c r="Y3765" s="1">
        <v>0</v>
      </c>
      <c r="Z3765" s="1">
        <v>1.9249224451536591</v>
      </c>
      <c r="AA3765" s="1">
        <v>31.731277106999649</v>
      </c>
      <c r="AB3765" s="1">
        <v>61.871656958362166</v>
      </c>
      <c r="AC3765" s="1">
        <v>4.4721434894845302</v>
      </c>
      <c r="AD3765" s="1">
        <v>0</v>
      </c>
      <c r="AE3765" s="1">
        <v>0</v>
      </c>
      <c r="AF3765" s="1">
        <v>1.9249224451536591</v>
      </c>
      <c r="AG3765" s="1">
        <v>-35.198497940829981</v>
      </c>
      <c r="AH3765" s="1">
        <v>5.2857518520581257</v>
      </c>
      <c r="AI3765" s="1">
        <v>4.8291832722473265</v>
      </c>
      <c r="AJ3765" s="1">
        <v>2.6395912170410156</v>
      </c>
      <c r="AK3765" s="1">
        <v>0</v>
      </c>
      <c r="AL3765" s="1">
        <v>0</v>
      </c>
      <c r="AM3765" s="1">
        <v>27.968972095828541</v>
      </c>
    </row>
    <row r="3766" spans="5:39" x14ac:dyDescent="0.2">
      <c r="E3766" s="1" t="str">
        <f t="shared" si="58"/>
        <v>01-3---0--</v>
      </c>
      <c r="F3766" s="1">
        <v>0</v>
      </c>
      <c r="G3766" s="1">
        <v>1</v>
      </c>
      <c r="H3766" s="1" t="s">
        <v>87</v>
      </c>
      <c r="I3766" s="1">
        <v>3</v>
      </c>
      <c r="J3766" s="1" t="s">
        <v>87</v>
      </c>
      <c r="K3766" s="1" t="s">
        <v>87</v>
      </c>
      <c r="L3766" s="1" t="s">
        <v>87</v>
      </c>
      <c r="M3766" s="1">
        <v>0</v>
      </c>
      <c r="N3766" s="1" t="s">
        <v>87</v>
      </c>
      <c r="O3766" s="1" t="s">
        <v>87</v>
      </c>
      <c r="P3766" s="1">
        <v>16</v>
      </c>
      <c r="Q3766" s="1">
        <v>19633</v>
      </c>
      <c r="R3766" s="1">
        <v>66322.049516773593</v>
      </c>
      <c r="S3766" s="1">
        <v>86.850456237792969</v>
      </c>
      <c r="T3766" s="1">
        <v>-394.28402371934027</v>
      </c>
      <c r="U3766" s="1">
        <v>74.704875424904998</v>
      </c>
      <c r="V3766" s="1">
        <v>252.08067321777344</v>
      </c>
      <c r="W3766" s="1">
        <v>-88.680656433105469</v>
      </c>
      <c r="X3766" s="1">
        <v>-0.13371217729132018</v>
      </c>
      <c r="Y3766" s="1">
        <v>0</v>
      </c>
      <c r="Z3766" s="1">
        <v>6.4737941221412925</v>
      </c>
      <c r="AA3766" s="1">
        <v>58.895736769724436</v>
      </c>
      <c r="AB3766" s="1">
        <v>34.630469108134264</v>
      </c>
      <c r="AC3766" s="1">
        <v>0</v>
      </c>
      <c r="AD3766" s="1">
        <v>0</v>
      </c>
      <c r="AE3766" s="1">
        <v>0</v>
      </c>
      <c r="AF3766" s="1">
        <v>0</v>
      </c>
      <c r="AG3766" s="1">
        <v>0</v>
      </c>
      <c r="AH3766" s="1">
        <v>3.1455212184416563</v>
      </c>
      <c r="AI3766" s="1">
        <v>0</v>
      </c>
      <c r="AJ3766" s="1">
        <v>2.5208067893981934</v>
      </c>
      <c r="AK3766" s="1">
        <v>1</v>
      </c>
      <c r="AL3766" s="1">
        <v>0</v>
      </c>
      <c r="AM3766" s="1">
        <v>-24.327704946319844</v>
      </c>
    </row>
    <row r="3767" spans="5:39" x14ac:dyDescent="0.2">
      <c r="E3767" s="1" t="str">
        <f t="shared" si="58"/>
        <v>10-1---0--</v>
      </c>
      <c r="F3767" s="1">
        <v>1</v>
      </c>
      <c r="G3767" s="1">
        <v>0</v>
      </c>
      <c r="H3767" s="1" t="s">
        <v>87</v>
      </c>
      <c r="I3767" s="1">
        <v>1</v>
      </c>
      <c r="J3767" s="1" t="s">
        <v>87</v>
      </c>
      <c r="K3767" s="1" t="s">
        <v>87</v>
      </c>
      <c r="L3767" s="1" t="s">
        <v>87</v>
      </c>
      <c r="M3767" s="1">
        <v>0</v>
      </c>
      <c r="N3767" s="1" t="s">
        <v>87</v>
      </c>
      <c r="O3767" s="1" t="s">
        <v>87</v>
      </c>
      <c r="P3767" s="1">
        <v>546</v>
      </c>
      <c r="Q3767" s="1">
        <v>1369490</v>
      </c>
      <c r="R3767" s="1">
        <v>18317.559752993977</v>
      </c>
      <c r="S3767" s="1">
        <v>15.641581535339355</v>
      </c>
      <c r="T3767" s="1">
        <v>-249.18261869489197</v>
      </c>
      <c r="U3767" s="1">
        <v>71.948417906996113</v>
      </c>
      <c r="V3767" s="1">
        <v>206.19558715820313</v>
      </c>
      <c r="W3767" s="1">
        <v>33.980255126953125</v>
      </c>
      <c r="X3767" s="1">
        <v>0.18550645165166776</v>
      </c>
      <c r="Y3767" s="1">
        <v>0.80606649190574586</v>
      </c>
      <c r="Z3767" s="1">
        <v>5.4500580508072352</v>
      </c>
      <c r="AA3767" s="1">
        <v>34.577762524735483</v>
      </c>
      <c r="AB3767" s="1">
        <v>46.266785445676852</v>
      </c>
      <c r="AC3767" s="1">
        <v>12.081504793755339</v>
      </c>
      <c r="AD3767" s="1">
        <v>0.81782269311933642</v>
      </c>
      <c r="AE3767" s="1">
        <v>0.80606649190574586</v>
      </c>
      <c r="AF3767" s="1">
        <v>5.4500580508072352</v>
      </c>
      <c r="AG3767" s="1">
        <v>-15.606885943482219</v>
      </c>
      <c r="AH3767" s="1">
        <v>4.1546843378477476</v>
      </c>
      <c r="AI3767" s="1">
        <v>7.8967341685724781</v>
      </c>
      <c r="AJ3767" s="1">
        <v>2.0619559288024902</v>
      </c>
      <c r="AK3767" s="1">
        <v>0</v>
      </c>
      <c r="AL3767" s="1">
        <v>0</v>
      </c>
      <c r="AM3767" s="1">
        <v>8.5743289527009505</v>
      </c>
    </row>
    <row r="3768" spans="5:39" x14ac:dyDescent="0.2">
      <c r="E3768" s="1" t="str">
        <f t="shared" si="58"/>
        <v>10-2---0--</v>
      </c>
      <c r="F3768" s="1">
        <v>1</v>
      </c>
      <c r="G3768" s="1">
        <v>0</v>
      </c>
      <c r="H3768" s="1" t="s">
        <v>87</v>
      </c>
      <c r="I3768" s="1">
        <v>2</v>
      </c>
      <c r="J3768" s="1" t="s">
        <v>87</v>
      </c>
      <c r="K3768" s="1" t="s">
        <v>87</v>
      </c>
      <c r="L3768" s="1" t="s">
        <v>87</v>
      </c>
      <c r="M3768" s="1">
        <v>0</v>
      </c>
      <c r="N3768" s="1" t="s">
        <v>87</v>
      </c>
      <c r="O3768" s="1" t="s">
        <v>87</v>
      </c>
      <c r="P3768" s="1">
        <v>896</v>
      </c>
      <c r="Q3768" s="1">
        <v>2304137</v>
      </c>
      <c r="R3768" s="1">
        <v>38972.459476346979</v>
      </c>
      <c r="S3768" s="1">
        <v>55.230724334716797</v>
      </c>
      <c r="T3768" s="1">
        <v>-369.22663489041031</v>
      </c>
      <c r="U3768" s="1">
        <v>89.66553771710656</v>
      </c>
      <c r="V3768" s="1">
        <v>221.78550720214844</v>
      </c>
      <c r="W3768" s="1">
        <v>13.528257369995117</v>
      </c>
      <c r="X3768" s="1">
        <v>3.471235213729746E-2</v>
      </c>
      <c r="Y3768" s="1">
        <v>0.66888383807039253</v>
      </c>
      <c r="Z3768" s="1">
        <v>4.8935458264851439</v>
      </c>
      <c r="AA3768" s="1">
        <v>40.463783186503235</v>
      </c>
      <c r="AB3768" s="1">
        <v>49.202065675782301</v>
      </c>
      <c r="AC3768" s="1">
        <v>4.771721473158931</v>
      </c>
      <c r="AD3768" s="1">
        <v>0</v>
      </c>
      <c r="AE3768" s="1">
        <v>0.66888383807039253</v>
      </c>
      <c r="AF3768" s="1">
        <v>4.8935458264851439</v>
      </c>
      <c r="AG3768" s="1">
        <v>-0.10102078436810336</v>
      </c>
      <c r="AH3768" s="1">
        <v>8.7347838787695427</v>
      </c>
      <c r="AI3768" s="1">
        <v>16.493633443911783</v>
      </c>
      <c r="AJ3768" s="1">
        <v>2.2178552150726318</v>
      </c>
      <c r="AK3768" s="1">
        <v>0</v>
      </c>
      <c r="AL3768" s="1">
        <v>0</v>
      </c>
      <c r="AM3768" s="1">
        <v>46.176448035667889</v>
      </c>
    </row>
    <row r="3769" spans="5:39" x14ac:dyDescent="0.2">
      <c r="E3769" s="1" t="str">
        <f t="shared" si="58"/>
        <v>10-3---0--</v>
      </c>
      <c r="F3769" s="1">
        <v>1</v>
      </c>
      <c r="G3769" s="1">
        <v>0</v>
      </c>
      <c r="H3769" s="1" t="s">
        <v>87</v>
      </c>
      <c r="I3769" s="1">
        <v>3</v>
      </c>
      <c r="J3769" s="1" t="s">
        <v>87</v>
      </c>
      <c r="K3769" s="1" t="s">
        <v>87</v>
      </c>
      <c r="L3769" s="1" t="s">
        <v>87</v>
      </c>
      <c r="M3769" s="1">
        <v>0</v>
      </c>
      <c r="N3769" s="1" t="s">
        <v>87</v>
      </c>
      <c r="O3769" s="1" t="s">
        <v>87</v>
      </c>
      <c r="P3769" s="1">
        <v>371</v>
      </c>
      <c r="Q3769" s="1">
        <v>943314</v>
      </c>
      <c r="R3769" s="1">
        <v>76155.116637760206</v>
      </c>
      <c r="S3769" s="1">
        <v>90.290779113769531</v>
      </c>
      <c r="T3769" s="1">
        <v>-478.88346974826766</v>
      </c>
      <c r="U3769" s="1">
        <v>89.245700089853017</v>
      </c>
      <c r="V3769" s="1">
        <v>218.84611511230469</v>
      </c>
      <c r="W3769" s="1">
        <v>-227.98463439941406</v>
      </c>
      <c r="X3769" s="1">
        <v>-0.29936876793695544</v>
      </c>
      <c r="Y3769" s="1">
        <v>0.62863479180845405</v>
      </c>
      <c r="Z3769" s="1">
        <v>3.791102432488016</v>
      </c>
      <c r="AA3769" s="1">
        <v>74.243041023455604</v>
      </c>
      <c r="AB3769" s="1">
        <v>21.337221752247927</v>
      </c>
      <c r="AC3769" s="1">
        <v>0</v>
      </c>
      <c r="AD3769" s="1">
        <v>0</v>
      </c>
      <c r="AE3769" s="1">
        <v>0</v>
      </c>
      <c r="AF3769" s="1">
        <v>0</v>
      </c>
      <c r="AG3769" s="1">
        <v>0.1688350906714865</v>
      </c>
      <c r="AH3769" s="1">
        <v>12.240853080160473</v>
      </c>
      <c r="AI3769" s="1">
        <v>0</v>
      </c>
      <c r="AJ3769" s="1">
        <v>2.1884610652923584</v>
      </c>
      <c r="AK3769" s="1">
        <v>0</v>
      </c>
      <c r="AL3769" s="1">
        <v>0</v>
      </c>
      <c r="AM3769" s="1">
        <v>-69.602661374993488</v>
      </c>
    </row>
    <row r="3770" spans="5:39" x14ac:dyDescent="0.2">
      <c r="E3770" s="1" t="str">
        <f t="shared" si="58"/>
        <v>11-1---0--</v>
      </c>
      <c r="F3770" s="1">
        <v>1</v>
      </c>
      <c r="G3770" s="1">
        <v>1</v>
      </c>
      <c r="H3770" s="1" t="s">
        <v>87</v>
      </c>
      <c r="I3770" s="1">
        <v>1</v>
      </c>
      <c r="J3770" s="1" t="s">
        <v>87</v>
      </c>
      <c r="K3770" s="1" t="s">
        <v>87</v>
      </c>
      <c r="L3770" s="1" t="s">
        <v>87</v>
      </c>
      <c r="M3770" s="1">
        <v>0</v>
      </c>
      <c r="N3770" s="1" t="s">
        <v>87</v>
      </c>
      <c r="O3770" s="1" t="s">
        <v>87</v>
      </c>
      <c r="P3770" s="1">
        <v>407</v>
      </c>
      <c r="Q3770" s="1">
        <v>385721</v>
      </c>
      <c r="R3770" s="1">
        <v>29248.07908535609</v>
      </c>
      <c r="S3770" s="1">
        <v>18.762845993041992</v>
      </c>
      <c r="T3770" s="1">
        <v>-310.98803846213389</v>
      </c>
      <c r="U3770" s="1">
        <v>104.90484965763254</v>
      </c>
      <c r="V3770" s="1">
        <v>407.38357543945313</v>
      </c>
      <c r="W3770" s="1">
        <v>168.50192260742188</v>
      </c>
      <c r="X3770" s="1">
        <v>0.57611278373418817</v>
      </c>
      <c r="Y3770" s="1">
        <v>0</v>
      </c>
      <c r="Z3770" s="1">
        <v>1.3087179593540408</v>
      </c>
      <c r="AA3770" s="1">
        <v>20.25816587637178</v>
      </c>
      <c r="AB3770" s="1">
        <v>56.350315383398886</v>
      </c>
      <c r="AC3770" s="1">
        <v>22.036134926540168</v>
      </c>
      <c r="AD3770" s="1">
        <v>4.6665854335128244E-2</v>
      </c>
      <c r="AE3770" s="1">
        <v>0</v>
      </c>
      <c r="AF3770" s="1">
        <v>1.3087179593540408</v>
      </c>
      <c r="AG3770" s="1">
        <v>-83.067767343320781</v>
      </c>
      <c r="AH3770" s="1">
        <v>6.124731024308363</v>
      </c>
      <c r="AI3770" s="1">
        <v>2.1174880158943399</v>
      </c>
      <c r="AJ3770" s="1">
        <v>4.0738358497619629</v>
      </c>
      <c r="AK3770" s="1">
        <v>0</v>
      </c>
      <c r="AL3770" s="1">
        <v>0</v>
      </c>
      <c r="AM3770" s="1">
        <v>42.02708128594076</v>
      </c>
    </row>
    <row r="3771" spans="5:39" x14ac:dyDescent="0.2">
      <c r="E3771" s="1" t="str">
        <f t="shared" si="58"/>
        <v>11-2---0--</v>
      </c>
      <c r="F3771" s="1">
        <v>1</v>
      </c>
      <c r="G3771" s="1">
        <v>1</v>
      </c>
      <c r="H3771" s="1" t="s">
        <v>87</v>
      </c>
      <c r="I3771" s="1">
        <v>2</v>
      </c>
      <c r="J3771" s="1" t="s">
        <v>87</v>
      </c>
      <c r="K3771" s="1" t="s">
        <v>87</v>
      </c>
      <c r="L3771" s="1" t="s">
        <v>87</v>
      </c>
      <c r="M3771" s="1">
        <v>0</v>
      </c>
      <c r="N3771" s="1" t="s">
        <v>87</v>
      </c>
      <c r="O3771" s="1" t="s">
        <v>87</v>
      </c>
      <c r="P3771" s="1">
        <v>1045</v>
      </c>
      <c r="Q3771" s="1">
        <v>1391542</v>
      </c>
      <c r="R3771" s="1">
        <v>52675.61386494949</v>
      </c>
      <c r="S3771" s="1">
        <v>56.323150634765625</v>
      </c>
      <c r="T3771" s="1">
        <v>-440.86637714879669</v>
      </c>
      <c r="U3771" s="1">
        <v>102.02983120851771</v>
      </c>
      <c r="V3771" s="1">
        <v>380.35919189453125</v>
      </c>
      <c r="W3771" s="1">
        <v>132.20901489257813</v>
      </c>
      <c r="X3771" s="1">
        <v>0.25098713653634397</v>
      </c>
      <c r="Y3771" s="1">
        <v>5.8927434457601707E-3</v>
      </c>
      <c r="Z3771" s="1">
        <v>2.0349367823608628</v>
      </c>
      <c r="AA3771" s="1">
        <v>23.55803849254999</v>
      </c>
      <c r="AB3771" s="1">
        <v>68.202756366678116</v>
      </c>
      <c r="AC3771" s="1">
        <v>6.1983756149652685</v>
      </c>
      <c r="AD3771" s="1">
        <v>0</v>
      </c>
      <c r="AE3771" s="1">
        <v>5.8927434457601707E-3</v>
      </c>
      <c r="AF3771" s="1">
        <v>2.0349367823608628</v>
      </c>
      <c r="AG3771" s="1">
        <v>-0.43767811416521918</v>
      </c>
      <c r="AH3771" s="1">
        <v>12.222201463396337</v>
      </c>
      <c r="AI3771" s="1">
        <v>5.5197245800848442</v>
      </c>
      <c r="AJ3771" s="1">
        <v>3.8035919666290283</v>
      </c>
      <c r="AK3771" s="1">
        <v>0</v>
      </c>
      <c r="AL3771" s="1">
        <v>0</v>
      </c>
      <c r="AM3771" s="1">
        <v>73.382115728621372</v>
      </c>
    </row>
    <row r="3772" spans="5:39" x14ac:dyDescent="0.2">
      <c r="E3772" s="1" t="str">
        <f t="shared" si="58"/>
        <v>11-3---0--</v>
      </c>
      <c r="F3772" s="1">
        <v>1</v>
      </c>
      <c r="G3772" s="1">
        <v>1</v>
      </c>
      <c r="H3772" s="1" t="s">
        <v>87</v>
      </c>
      <c r="I3772" s="1">
        <v>3</v>
      </c>
      <c r="J3772" s="1" t="s">
        <v>87</v>
      </c>
      <c r="K3772" s="1" t="s">
        <v>87</v>
      </c>
      <c r="L3772" s="1" t="s">
        <v>87</v>
      </c>
      <c r="M3772" s="1">
        <v>0</v>
      </c>
      <c r="N3772" s="1" t="s">
        <v>87</v>
      </c>
      <c r="O3772" s="1" t="s">
        <v>87</v>
      </c>
      <c r="P3772" s="1">
        <v>229</v>
      </c>
      <c r="Q3772" s="1">
        <v>346337</v>
      </c>
      <c r="R3772" s="1">
        <v>91896.540034900318</v>
      </c>
      <c r="S3772" s="1">
        <v>88.986991882324219</v>
      </c>
      <c r="T3772" s="1">
        <v>-564.91652811684276</v>
      </c>
      <c r="U3772" s="1">
        <v>103.98525951417321</v>
      </c>
      <c r="V3772" s="1">
        <v>358.36395263671875</v>
      </c>
      <c r="W3772" s="1">
        <v>-183.75660705566406</v>
      </c>
      <c r="X3772" s="1">
        <v>-0.19996031078632262</v>
      </c>
      <c r="Y3772" s="1">
        <v>0.84310945697398765</v>
      </c>
      <c r="Z3772" s="1">
        <v>2.118456878704845</v>
      </c>
      <c r="AA3772" s="1">
        <v>64.902392756188334</v>
      </c>
      <c r="AB3772" s="1">
        <v>32.136040908132827</v>
      </c>
      <c r="AC3772" s="1">
        <v>0</v>
      </c>
      <c r="AD3772" s="1">
        <v>0</v>
      </c>
      <c r="AE3772" s="1">
        <v>0</v>
      </c>
      <c r="AF3772" s="1">
        <v>0</v>
      </c>
      <c r="AG3772" s="1">
        <v>0</v>
      </c>
      <c r="AH3772" s="1">
        <v>17.829781649147719</v>
      </c>
      <c r="AI3772" s="1">
        <v>0</v>
      </c>
      <c r="AJ3772" s="1">
        <v>3.5836396217346191</v>
      </c>
      <c r="AK3772" s="1">
        <v>0</v>
      </c>
      <c r="AL3772" s="1">
        <v>0</v>
      </c>
      <c r="AM3772" s="1">
        <v>-99.019076856100995</v>
      </c>
    </row>
    <row r="3773" spans="5:39" x14ac:dyDescent="0.2">
      <c r="E3773" s="1" t="str">
        <f t="shared" si="58"/>
        <v>00-1---1--</v>
      </c>
      <c r="F3773" s="1">
        <v>0</v>
      </c>
      <c r="G3773" s="1">
        <v>0</v>
      </c>
      <c r="H3773" s="1" t="s">
        <v>87</v>
      </c>
      <c r="I3773" s="1">
        <v>1</v>
      </c>
      <c r="J3773" s="1" t="s">
        <v>87</v>
      </c>
      <c r="K3773" s="1" t="s">
        <v>87</v>
      </c>
      <c r="L3773" s="1" t="s">
        <v>87</v>
      </c>
      <c r="M3773" s="1">
        <v>1</v>
      </c>
      <c r="N3773" s="1" t="s">
        <v>87</v>
      </c>
      <c r="O3773" s="1" t="s">
        <v>87</v>
      </c>
      <c r="P3773" s="1">
        <v>1317</v>
      </c>
      <c r="Q3773" s="1">
        <v>5752670</v>
      </c>
      <c r="R3773" s="1">
        <v>12185.56395716216</v>
      </c>
      <c r="S3773" s="1">
        <v>13.950099945068359</v>
      </c>
      <c r="T3773" s="1">
        <v>-117.59337988849978</v>
      </c>
      <c r="U3773" s="1">
        <v>49.740950181607722</v>
      </c>
      <c r="V3773" s="1">
        <v>110.59249114990234</v>
      </c>
      <c r="W3773" s="1">
        <v>40.630081176757813</v>
      </c>
      <c r="X3773" s="1">
        <v>0.33342799167597958</v>
      </c>
      <c r="Y3773" s="1">
        <v>0.91740009421711999</v>
      </c>
      <c r="Z3773" s="1">
        <v>6.7450592507479135</v>
      </c>
      <c r="AA3773" s="1">
        <v>21.507456537572988</v>
      </c>
      <c r="AB3773" s="1">
        <v>52.453956162964332</v>
      </c>
      <c r="AC3773" s="1">
        <v>17.876203571558946</v>
      </c>
      <c r="AD3773" s="1">
        <v>0.499924382938705</v>
      </c>
      <c r="AE3773" s="1">
        <v>0.91740009421711999</v>
      </c>
      <c r="AF3773" s="1">
        <v>6.7450592507479135</v>
      </c>
      <c r="AG3773" s="1">
        <v>-14.063868042695539</v>
      </c>
      <c r="AH3773" s="1">
        <v>0.87014840669378002</v>
      </c>
      <c r="AI3773" s="1">
        <v>6.5731642445923999</v>
      </c>
      <c r="AJ3773" s="1">
        <v>1.1059248447418213</v>
      </c>
      <c r="AK3773" s="1">
        <v>0</v>
      </c>
      <c r="AL3773" s="1">
        <v>0</v>
      </c>
      <c r="AM3773" s="1">
        <v>4.5105777345883036</v>
      </c>
    </row>
    <row r="3774" spans="5:39" x14ac:dyDescent="0.2">
      <c r="E3774" s="1" t="str">
        <f t="shared" si="58"/>
        <v>00-2---1--</v>
      </c>
      <c r="F3774" s="1">
        <v>0</v>
      </c>
      <c r="G3774" s="1">
        <v>0</v>
      </c>
      <c r="H3774" s="1" t="s">
        <v>87</v>
      </c>
      <c r="I3774" s="1">
        <v>2</v>
      </c>
      <c r="J3774" s="1" t="s">
        <v>87</v>
      </c>
      <c r="K3774" s="1" t="s">
        <v>87</v>
      </c>
      <c r="L3774" s="1" t="s">
        <v>87</v>
      </c>
      <c r="M3774" s="1">
        <v>1</v>
      </c>
      <c r="N3774" s="1" t="s">
        <v>87</v>
      </c>
      <c r="O3774" s="1" t="s">
        <v>87</v>
      </c>
      <c r="P3774" s="1">
        <v>1280</v>
      </c>
      <c r="Q3774" s="1">
        <v>5602681</v>
      </c>
      <c r="R3774" s="1">
        <v>25172.964854549511</v>
      </c>
      <c r="S3774" s="1">
        <v>54.151432037353516</v>
      </c>
      <c r="T3774" s="1">
        <v>-199.11528128618218</v>
      </c>
      <c r="U3774" s="1">
        <v>54.482304228882882</v>
      </c>
      <c r="V3774" s="1">
        <v>112.01937103271484</v>
      </c>
      <c r="W3774" s="1">
        <v>-10.222606658935547</v>
      </c>
      <c r="X3774" s="1">
        <v>-4.0609466219025905E-2</v>
      </c>
      <c r="Y3774" s="1">
        <v>0.34060479259840065</v>
      </c>
      <c r="Z3774" s="1">
        <v>8.0339930115600016</v>
      </c>
      <c r="AA3774" s="1">
        <v>45.248908513620535</v>
      </c>
      <c r="AB3774" s="1">
        <v>41.790885470723751</v>
      </c>
      <c r="AC3774" s="1">
        <v>4.5856082114973171</v>
      </c>
      <c r="AD3774" s="1">
        <v>0</v>
      </c>
      <c r="AE3774" s="1">
        <v>0.34060479259840065</v>
      </c>
      <c r="AF3774" s="1">
        <v>8.0339930115600016</v>
      </c>
      <c r="AG3774" s="1">
        <v>-0.53558666205272276</v>
      </c>
      <c r="AH3774" s="1">
        <v>2.4131278064524531</v>
      </c>
      <c r="AI3774" s="1">
        <v>10.805418847185038</v>
      </c>
      <c r="AJ3774" s="1">
        <v>1.1201937198638916</v>
      </c>
      <c r="AK3774" s="1">
        <v>0</v>
      </c>
      <c r="AL3774" s="1">
        <v>0</v>
      </c>
      <c r="AM3774" s="1">
        <v>9.7080394325161468</v>
      </c>
    </row>
    <row r="3775" spans="5:39" x14ac:dyDescent="0.2">
      <c r="E3775" s="1" t="str">
        <f t="shared" si="58"/>
        <v>00-3---1--</v>
      </c>
      <c r="F3775" s="1">
        <v>0</v>
      </c>
      <c r="G3775" s="1">
        <v>0</v>
      </c>
      <c r="H3775" s="1" t="s">
        <v>87</v>
      </c>
      <c r="I3775" s="1">
        <v>3</v>
      </c>
      <c r="J3775" s="1" t="s">
        <v>87</v>
      </c>
      <c r="K3775" s="1" t="s">
        <v>87</v>
      </c>
      <c r="L3775" s="1" t="s">
        <v>87</v>
      </c>
      <c r="M3775" s="1">
        <v>1</v>
      </c>
      <c r="N3775" s="1" t="s">
        <v>87</v>
      </c>
      <c r="O3775" s="1" t="s">
        <v>87</v>
      </c>
      <c r="P3775" s="1">
        <v>395</v>
      </c>
      <c r="Q3775" s="1">
        <v>1616845</v>
      </c>
      <c r="R3775" s="1">
        <v>51685.855080399844</v>
      </c>
      <c r="S3775" s="1">
        <v>89.832176208496094</v>
      </c>
      <c r="T3775" s="1">
        <v>-312.4572319317578</v>
      </c>
      <c r="U3775" s="1">
        <v>64.141087562995068</v>
      </c>
      <c r="V3775" s="1">
        <v>109.44060516357422</v>
      </c>
      <c r="W3775" s="1">
        <v>-237.03065490722656</v>
      </c>
      <c r="X3775" s="1">
        <v>-0.45859869114773072</v>
      </c>
      <c r="Y3775" s="1">
        <v>1.6553844060500544</v>
      </c>
      <c r="Z3775" s="1">
        <v>11.222349699569223</v>
      </c>
      <c r="AA3775" s="1">
        <v>69.39063422900773</v>
      </c>
      <c r="AB3775" s="1">
        <v>17.667247015019992</v>
      </c>
      <c r="AC3775" s="1">
        <v>6.4384650353002296E-2</v>
      </c>
      <c r="AD3775" s="1">
        <v>0</v>
      </c>
      <c r="AE3775" s="1">
        <v>0</v>
      </c>
      <c r="AF3775" s="1">
        <v>0</v>
      </c>
      <c r="AG3775" s="1">
        <v>0.92843598153113049</v>
      </c>
      <c r="AH3775" s="1">
        <v>5.5268950353837925</v>
      </c>
      <c r="AI3775" s="1">
        <v>0</v>
      </c>
      <c r="AJ3775" s="1">
        <v>1.0944061279296875</v>
      </c>
      <c r="AK3775" s="1">
        <v>0</v>
      </c>
      <c r="AL3775" s="1">
        <v>0</v>
      </c>
      <c r="AM3775" s="1">
        <v>-104.61044387431042</v>
      </c>
    </row>
    <row r="3776" spans="5:39" x14ac:dyDescent="0.2">
      <c r="E3776" s="1" t="str">
        <f t="shared" si="58"/>
        <v>01-1---1--</v>
      </c>
      <c r="F3776" s="1">
        <v>0</v>
      </c>
      <c r="G3776" s="1">
        <v>1</v>
      </c>
      <c r="H3776" s="1" t="s">
        <v>87</v>
      </c>
      <c r="I3776" s="1">
        <v>1</v>
      </c>
      <c r="J3776" s="1" t="s">
        <v>87</v>
      </c>
      <c r="K3776" s="1" t="s">
        <v>87</v>
      </c>
      <c r="L3776" s="1" t="s">
        <v>87</v>
      </c>
      <c r="M3776" s="1">
        <v>1</v>
      </c>
      <c r="N3776" s="1" t="s">
        <v>87</v>
      </c>
      <c r="O3776" s="1" t="s">
        <v>87</v>
      </c>
      <c r="P3776" s="1">
        <v>468</v>
      </c>
      <c r="Q3776" s="1">
        <v>631556</v>
      </c>
      <c r="R3776" s="1">
        <v>20856.803935611915</v>
      </c>
      <c r="S3776" s="1">
        <v>17.442792892456055</v>
      </c>
      <c r="T3776" s="1">
        <v>-144.70115570117207</v>
      </c>
      <c r="U3776" s="1">
        <v>75.797003486962311</v>
      </c>
      <c r="V3776" s="1">
        <v>268.12380981445313</v>
      </c>
      <c r="W3776" s="1">
        <v>108.30438995361328</v>
      </c>
      <c r="X3776" s="1">
        <v>0.51927606112597691</v>
      </c>
      <c r="Y3776" s="1">
        <v>0</v>
      </c>
      <c r="Z3776" s="1">
        <v>0.80911273109589654</v>
      </c>
      <c r="AA3776" s="1">
        <v>11.4317653541412</v>
      </c>
      <c r="AB3776" s="1">
        <v>71.949439162956253</v>
      </c>
      <c r="AC3776" s="1">
        <v>15.735263381236184</v>
      </c>
      <c r="AD3776" s="1">
        <v>7.4419370570464063E-2</v>
      </c>
      <c r="AE3776" s="1">
        <v>0</v>
      </c>
      <c r="AF3776" s="1">
        <v>0.80911273109589654</v>
      </c>
      <c r="AG3776" s="1">
        <v>-103.89649377618341</v>
      </c>
      <c r="AH3776" s="1">
        <v>0.77207732385602357</v>
      </c>
      <c r="AI3776" s="1">
        <v>9.1101428246759111E-2</v>
      </c>
      <c r="AJ3776" s="1">
        <v>2.6812381744384766</v>
      </c>
      <c r="AK3776" s="1">
        <v>0</v>
      </c>
      <c r="AL3776" s="1">
        <v>0</v>
      </c>
      <c r="AM3776" s="1">
        <v>12.118050939777156</v>
      </c>
    </row>
    <row r="3777" spans="5:39" x14ac:dyDescent="0.2">
      <c r="E3777" s="1" t="str">
        <f t="shared" si="58"/>
        <v>01-2---1--</v>
      </c>
      <c r="F3777" s="1">
        <v>0</v>
      </c>
      <c r="G3777" s="1">
        <v>1</v>
      </c>
      <c r="H3777" s="1" t="s">
        <v>87</v>
      </c>
      <c r="I3777" s="1">
        <v>2</v>
      </c>
      <c r="J3777" s="1" t="s">
        <v>87</v>
      </c>
      <c r="K3777" s="1" t="s">
        <v>87</v>
      </c>
      <c r="L3777" s="1" t="s">
        <v>87</v>
      </c>
      <c r="M3777" s="1">
        <v>1</v>
      </c>
      <c r="N3777" s="1" t="s">
        <v>87</v>
      </c>
      <c r="O3777" s="1" t="s">
        <v>87</v>
      </c>
      <c r="P3777" s="1">
        <v>436</v>
      </c>
      <c r="Q3777" s="1">
        <v>559372</v>
      </c>
      <c r="R3777" s="1">
        <v>35126.854450874773</v>
      </c>
      <c r="S3777" s="1">
        <v>49.274726867675781</v>
      </c>
      <c r="T3777" s="1">
        <v>-253.98321197036245</v>
      </c>
      <c r="U3777" s="1">
        <v>76.520592494071167</v>
      </c>
      <c r="V3777" s="1">
        <v>251.59500122070313</v>
      </c>
      <c r="W3777" s="1">
        <v>74.933425903320313</v>
      </c>
      <c r="X3777" s="1">
        <v>0.21332233436419817</v>
      </c>
      <c r="Y3777" s="1">
        <v>0.24545383036691146</v>
      </c>
      <c r="Z3777" s="1">
        <v>1.0994472372589261</v>
      </c>
      <c r="AA3777" s="1">
        <v>29.114256702158848</v>
      </c>
      <c r="AB3777" s="1">
        <v>63.786174495684442</v>
      </c>
      <c r="AC3777" s="1">
        <v>5.7546677345308668</v>
      </c>
      <c r="AD3777" s="1">
        <v>0</v>
      </c>
      <c r="AE3777" s="1">
        <v>0.24545383036691146</v>
      </c>
      <c r="AF3777" s="1">
        <v>1.0994472372589261</v>
      </c>
      <c r="AG3777" s="1">
        <v>-30.389304950656534</v>
      </c>
      <c r="AH3777" s="1">
        <v>3.4984396760220577</v>
      </c>
      <c r="AI3777" s="1">
        <v>13.996584603232577</v>
      </c>
      <c r="AJ3777" s="1">
        <v>2.5159499645233154</v>
      </c>
      <c r="AK3777" s="1">
        <v>0</v>
      </c>
      <c r="AL3777" s="1">
        <v>0</v>
      </c>
      <c r="AM3777" s="1">
        <v>13.695322441183416</v>
      </c>
    </row>
    <row r="3778" spans="5:39" x14ac:dyDescent="0.2">
      <c r="E3778" s="1" t="str">
        <f t="shared" si="58"/>
        <v>01-3---1--</v>
      </c>
      <c r="F3778" s="1">
        <v>0</v>
      </c>
      <c r="G3778" s="1">
        <v>1</v>
      </c>
      <c r="H3778" s="1" t="s">
        <v>87</v>
      </c>
      <c r="I3778" s="1">
        <v>3</v>
      </c>
      <c r="J3778" s="1" t="s">
        <v>87</v>
      </c>
      <c r="K3778" s="1" t="s">
        <v>87</v>
      </c>
      <c r="L3778" s="1" t="s">
        <v>87</v>
      </c>
      <c r="M3778" s="1">
        <v>1</v>
      </c>
      <c r="N3778" s="1" t="s">
        <v>87</v>
      </c>
      <c r="O3778" s="1" t="s">
        <v>87</v>
      </c>
      <c r="P3778" s="1">
        <v>42</v>
      </c>
      <c r="Q3778" s="1">
        <v>62278</v>
      </c>
      <c r="R3778" s="1">
        <v>76698.051191720966</v>
      </c>
      <c r="S3778" s="1">
        <v>89.126853942871094</v>
      </c>
      <c r="T3778" s="1">
        <v>-381.85375672164764</v>
      </c>
      <c r="U3778" s="1">
        <v>80.137130332569328</v>
      </c>
      <c r="V3778" s="1">
        <v>233.27981567382813</v>
      </c>
      <c r="W3778" s="1">
        <v>-135.37004089355469</v>
      </c>
      <c r="X3778" s="1">
        <v>-0.17649736699981103</v>
      </c>
      <c r="Y3778" s="1">
        <v>0</v>
      </c>
      <c r="Z3778" s="1">
        <v>0</v>
      </c>
      <c r="AA3778" s="1">
        <v>76.596872089662483</v>
      </c>
      <c r="AB3778" s="1">
        <v>23.403127910337517</v>
      </c>
      <c r="AC3778" s="1">
        <v>0</v>
      </c>
      <c r="AD3778" s="1">
        <v>0</v>
      </c>
      <c r="AE3778" s="1">
        <v>0</v>
      </c>
      <c r="AF3778" s="1">
        <v>0</v>
      </c>
      <c r="AG3778" s="1">
        <v>-3.6079326376204413</v>
      </c>
      <c r="AH3778" s="1">
        <v>7.2836058070355749</v>
      </c>
      <c r="AI3778" s="1">
        <v>0</v>
      </c>
      <c r="AJ3778" s="1">
        <v>2.3327980041503906</v>
      </c>
      <c r="AK3778" s="1">
        <v>0</v>
      </c>
      <c r="AL3778" s="1">
        <v>1</v>
      </c>
      <c r="AM3778" s="1">
        <v>-70.608898329970629</v>
      </c>
    </row>
    <row r="3779" spans="5:39" x14ac:dyDescent="0.2">
      <c r="E3779" s="1" t="str">
        <f t="shared" ref="E3779:E3842" si="59">CONCATENATE(F3779,G3779,H3779,I3779,J3779,K3779,L3779,M3779,N3779,O3779,)</f>
        <v>10-1---1--</v>
      </c>
      <c r="F3779" s="1">
        <v>1</v>
      </c>
      <c r="G3779" s="1">
        <v>0</v>
      </c>
      <c r="H3779" s="1" t="s">
        <v>87</v>
      </c>
      <c r="I3779" s="1">
        <v>1</v>
      </c>
      <c r="J3779" s="1" t="s">
        <v>87</v>
      </c>
      <c r="K3779" s="1" t="s">
        <v>87</v>
      </c>
      <c r="L3779" s="1" t="s">
        <v>87</v>
      </c>
      <c r="M3779" s="1">
        <v>1</v>
      </c>
      <c r="N3779" s="1" t="s">
        <v>87</v>
      </c>
      <c r="O3779" s="1" t="s">
        <v>87</v>
      </c>
      <c r="P3779" s="1">
        <v>799</v>
      </c>
      <c r="Q3779" s="1">
        <v>2517554</v>
      </c>
      <c r="R3779" s="1">
        <v>18404.715617308848</v>
      </c>
      <c r="S3779" s="1">
        <v>15.170388221740723</v>
      </c>
      <c r="T3779" s="1">
        <v>-220.15943327807179</v>
      </c>
      <c r="U3779" s="1">
        <v>81.919225732605327</v>
      </c>
      <c r="V3779" s="1">
        <v>210.50634765625</v>
      </c>
      <c r="W3779" s="1">
        <v>73.354949951171875</v>
      </c>
      <c r="X3779" s="1">
        <v>0.39856606033175912</v>
      </c>
      <c r="Y3779" s="1">
        <v>0.20555666333274283</v>
      </c>
      <c r="Z3779" s="1">
        <v>6.4683816116754596</v>
      </c>
      <c r="AA3779" s="1">
        <v>22.95553541254726</v>
      </c>
      <c r="AB3779" s="1">
        <v>49.53399212092372</v>
      </c>
      <c r="AC3779" s="1">
        <v>19.356248167864525</v>
      </c>
      <c r="AD3779" s="1">
        <v>1.4802860236562949</v>
      </c>
      <c r="AE3779" s="1">
        <v>0.20555666333274283</v>
      </c>
      <c r="AF3779" s="1">
        <v>6.4683816116754596</v>
      </c>
      <c r="AG3779" s="1">
        <v>-14.008882433766264</v>
      </c>
      <c r="AH3779" s="1">
        <v>2.882697911770447</v>
      </c>
      <c r="AI3779" s="1">
        <v>5.7264496078140077</v>
      </c>
      <c r="AJ3779" s="1">
        <v>2.1050634384155273</v>
      </c>
      <c r="AK3779" s="1">
        <v>0</v>
      </c>
      <c r="AL3779" s="1">
        <v>0</v>
      </c>
      <c r="AM3779" s="1">
        <v>6.4885452189321278</v>
      </c>
    </row>
    <row r="3780" spans="5:39" x14ac:dyDescent="0.2">
      <c r="E3780" s="1" t="str">
        <f t="shared" si="59"/>
        <v>10-2---1--</v>
      </c>
      <c r="F3780" s="1">
        <v>1</v>
      </c>
      <c r="G3780" s="1">
        <v>0</v>
      </c>
      <c r="H3780" s="1" t="s">
        <v>87</v>
      </c>
      <c r="I3780" s="1">
        <v>2</v>
      </c>
      <c r="J3780" s="1" t="s">
        <v>87</v>
      </c>
      <c r="K3780" s="1" t="s">
        <v>87</v>
      </c>
      <c r="L3780" s="1" t="s">
        <v>87</v>
      </c>
      <c r="M3780" s="1">
        <v>1</v>
      </c>
      <c r="N3780" s="1" t="s">
        <v>87</v>
      </c>
      <c r="O3780" s="1" t="s">
        <v>87</v>
      </c>
      <c r="P3780" s="1">
        <v>1532</v>
      </c>
      <c r="Q3780" s="1">
        <v>4220111</v>
      </c>
      <c r="R3780" s="1">
        <v>39637.432288674696</v>
      </c>
      <c r="S3780" s="1">
        <v>55.763023376464844</v>
      </c>
      <c r="T3780" s="1">
        <v>-337.26603189906876</v>
      </c>
      <c r="U3780" s="1">
        <v>87.675658894874516</v>
      </c>
      <c r="V3780" s="1">
        <v>225.00663757324219</v>
      </c>
      <c r="W3780" s="1">
        <v>35.060260772705078</v>
      </c>
      <c r="X3780" s="1">
        <v>8.8452401551557064E-2</v>
      </c>
      <c r="Y3780" s="1">
        <v>0.14435639252142896</v>
      </c>
      <c r="Z3780" s="1">
        <v>4.026552856074165</v>
      </c>
      <c r="AA3780" s="1">
        <v>37.475483464771422</v>
      </c>
      <c r="AB3780" s="1">
        <v>53.952988440351447</v>
      </c>
      <c r="AC3780" s="1">
        <v>4.4006188462815317</v>
      </c>
      <c r="AD3780" s="1">
        <v>0</v>
      </c>
      <c r="AE3780" s="1">
        <v>0.14435639252142896</v>
      </c>
      <c r="AF3780" s="1">
        <v>4.026552856074165</v>
      </c>
      <c r="AG3780" s="1">
        <v>-0.98800727513523889</v>
      </c>
      <c r="AH3780" s="1">
        <v>6.1174900175857072</v>
      </c>
      <c r="AI3780" s="1">
        <v>8.305739227248548</v>
      </c>
      <c r="AJ3780" s="1">
        <v>2.2500665187835693</v>
      </c>
      <c r="AK3780" s="1">
        <v>0</v>
      </c>
      <c r="AL3780" s="1">
        <v>0</v>
      </c>
      <c r="AM3780" s="1">
        <v>46.208771018772438</v>
      </c>
    </row>
    <row r="3781" spans="5:39" x14ac:dyDescent="0.2">
      <c r="E3781" s="1" t="str">
        <f t="shared" si="59"/>
        <v>10-3---1--</v>
      </c>
      <c r="F3781" s="1">
        <v>1</v>
      </c>
      <c r="G3781" s="1">
        <v>0</v>
      </c>
      <c r="H3781" s="1" t="s">
        <v>87</v>
      </c>
      <c r="I3781" s="1">
        <v>3</v>
      </c>
      <c r="J3781" s="1" t="s">
        <v>87</v>
      </c>
      <c r="K3781" s="1" t="s">
        <v>87</v>
      </c>
      <c r="L3781" s="1" t="s">
        <v>87</v>
      </c>
      <c r="M3781" s="1">
        <v>1</v>
      </c>
      <c r="N3781" s="1" t="s">
        <v>87</v>
      </c>
      <c r="O3781" s="1" t="s">
        <v>87</v>
      </c>
      <c r="P3781" s="1">
        <v>989</v>
      </c>
      <c r="Q3781" s="1">
        <v>2794669</v>
      </c>
      <c r="R3781" s="1">
        <v>83271.963340940274</v>
      </c>
      <c r="S3781" s="1">
        <v>91.287788391113281</v>
      </c>
      <c r="T3781" s="1">
        <v>-442.66971221122742</v>
      </c>
      <c r="U3781" s="1">
        <v>86.583221364840625</v>
      </c>
      <c r="V3781" s="1">
        <v>218.93998718261719</v>
      </c>
      <c r="W3781" s="1">
        <v>-203.44331359863281</v>
      </c>
      <c r="X3781" s="1">
        <v>-0.24431189734974204</v>
      </c>
      <c r="Y3781" s="1">
        <v>0.47254254439434507</v>
      </c>
      <c r="Z3781" s="1">
        <v>4.6643806475829521</v>
      </c>
      <c r="AA3781" s="1">
        <v>66.566130013965875</v>
      </c>
      <c r="AB3781" s="1">
        <v>27.841114636473947</v>
      </c>
      <c r="AC3781" s="1">
        <v>0.45583215758288365</v>
      </c>
      <c r="AD3781" s="1">
        <v>0</v>
      </c>
      <c r="AE3781" s="1">
        <v>0</v>
      </c>
      <c r="AF3781" s="1">
        <v>0</v>
      </c>
      <c r="AG3781" s="1">
        <v>-0.66921912351696611</v>
      </c>
      <c r="AH3781" s="1">
        <v>11.237723871123151</v>
      </c>
      <c r="AI3781" s="1">
        <v>0</v>
      </c>
      <c r="AJ3781" s="1">
        <v>2.1893999576568604</v>
      </c>
      <c r="AK3781" s="1">
        <v>0</v>
      </c>
      <c r="AL3781" s="1">
        <v>0</v>
      </c>
      <c r="AM3781" s="1">
        <v>-76.865312977935361</v>
      </c>
    </row>
    <row r="3782" spans="5:39" x14ac:dyDescent="0.2">
      <c r="E3782" s="1" t="str">
        <f t="shared" si="59"/>
        <v>11-1---1--</v>
      </c>
      <c r="F3782" s="1">
        <v>1</v>
      </c>
      <c r="G3782" s="1">
        <v>1</v>
      </c>
      <c r="H3782" s="1" t="s">
        <v>87</v>
      </c>
      <c r="I3782" s="1">
        <v>1</v>
      </c>
      <c r="J3782" s="1" t="s">
        <v>87</v>
      </c>
      <c r="K3782" s="1" t="s">
        <v>87</v>
      </c>
      <c r="L3782" s="1" t="s">
        <v>87</v>
      </c>
      <c r="M3782" s="1">
        <v>1</v>
      </c>
      <c r="N3782" s="1" t="s">
        <v>87</v>
      </c>
      <c r="O3782" s="1" t="s">
        <v>87</v>
      </c>
      <c r="P3782" s="1">
        <v>819</v>
      </c>
      <c r="Q3782" s="1">
        <v>805775</v>
      </c>
      <c r="R3782" s="1">
        <v>29835.690637650707</v>
      </c>
      <c r="S3782" s="1">
        <v>17.884862899780273</v>
      </c>
      <c r="T3782" s="1">
        <v>-269.06859877787434</v>
      </c>
      <c r="U3782" s="1">
        <v>100.52270967938885</v>
      </c>
      <c r="V3782" s="1">
        <v>420.48736572265625</v>
      </c>
      <c r="W3782" s="1">
        <v>212.62307739257813</v>
      </c>
      <c r="X3782" s="1">
        <v>0.71264674236922676</v>
      </c>
      <c r="Y3782" s="1">
        <v>0.15624709130960876</v>
      </c>
      <c r="Z3782" s="1">
        <v>1.0506655083615153</v>
      </c>
      <c r="AA3782" s="1">
        <v>12.69796158977382</v>
      </c>
      <c r="AB3782" s="1">
        <v>56.609971766311936</v>
      </c>
      <c r="AC3782" s="1">
        <v>28.875306382054543</v>
      </c>
      <c r="AD3782" s="1">
        <v>0.60984766218857622</v>
      </c>
      <c r="AE3782" s="1">
        <v>0.15624709130960876</v>
      </c>
      <c r="AF3782" s="1">
        <v>1.0506655083615153</v>
      </c>
      <c r="AG3782" s="1">
        <v>-92.894779181347019</v>
      </c>
      <c r="AH3782" s="1">
        <v>5.5777633859863354</v>
      </c>
      <c r="AI3782" s="1">
        <v>2.152651747915189</v>
      </c>
      <c r="AJ3782" s="1">
        <v>4.2048735618591309</v>
      </c>
      <c r="AK3782" s="1">
        <v>0</v>
      </c>
      <c r="AL3782" s="1">
        <v>0</v>
      </c>
      <c r="AM3782" s="1">
        <v>45.845964078611203</v>
      </c>
    </row>
    <row r="3783" spans="5:39" x14ac:dyDescent="0.2">
      <c r="E3783" s="1" t="str">
        <f t="shared" si="59"/>
        <v>11-2---1--</v>
      </c>
      <c r="F3783" s="1">
        <v>1</v>
      </c>
      <c r="G3783" s="1">
        <v>1</v>
      </c>
      <c r="H3783" s="1" t="s">
        <v>87</v>
      </c>
      <c r="I3783" s="1">
        <v>2</v>
      </c>
      <c r="J3783" s="1" t="s">
        <v>87</v>
      </c>
      <c r="K3783" s="1" t="s">
        <v>87</v>
      </c>
      <c r="L3783" s="1" t="s">
        <v>87</v>
      </c>
      <c r="M3783" s="1">
        <v>1</v>
      </c>
      <c r="N3783" s="1" t="s">
        <v>87</v>
      </c>
      <c r="O3783" s="1" t="s">
        <v>87</v>
      </c>
      <c r="P3783" s="1">
        <v>1785</v>
      </c>
      <c r="Q3783" s="1">
        <v>2529375</v>
      </c>
      <c r="R3783" s="1">
        <v>54346.083966780898</v>
      </c>
      <c r="S3783" s="1">
        <v>58.143394470214844</v>
      </c>
      <c r="T3783" s="1">
        <v>-398.79725873279176</v>
      </c>
      <c r="U3783" s="1">
        <v>97.32087729746263</v>
      </c>
      <c r="V3783" s="1">
        <v>384.14291381835938</v>
      </c>
      <c r="W3783" s="1">
        <v>156.08212280273438</v>
      </c>
      <c r="X3783" s="1">
        <v>0.28720031216626341</v>
      </c>
      <c r="Y3783" s="1">
        <v>0.19858660736347911</v>
      </c>
      <c r="Z3783" s="1">
        <v>0.94821843340746237</v>
      </c>
      <c r="AA3783" s="1">
        <v>18.610012354830737</v>
      </c>
      <c r="AB3783" s="1">
        <v>73.784393377810716</v>
      </c>
      <c r="AC3783" s="1">
        <v>6.4587892265875952</v>
      </c>
      <c r="AD3783" s="1">
        <v>0</v>
      </c>
      <c r="AE3783" s="1">
        <v>0.19858660736347911</v>
      </c>
      <c r="AF3783" s="1">
        <v>0.94821843340746237</v>
      </c>
      <c r="AG3783" s="1">
        <v>-1.3217241169858933</v>
      </c>
      <c r="AH3783" s="1">
        <v>9.657177900181896</v>
      </c>
      <c r="AI3783" s="1">
        <v>7.7976655600801719</v>
      </c>
      <c r="AJ3783" s="1">
        <v>3.8414292335510254</v>
      </c>
      <c r="AK3783" s="1">
        <v>0</v>
      </c>
      <c r="AL3783" s="1">
        <v>0</v>
      </c>
      <c r="AM3783" s="1">
        <v>57.282463259833449</v>
      </c>
    </row>
    <row r="3784" spans="5:39" x14ac:dyDescent="0.2">
      <c r="E3784" s="1" t="str">
        <f t="shared" si="59"/>
        <v>11-3---1--</v>
      </c>
      <c r="F3784" s="1">
        <v>1</v>
      </c>
      <c r="G3784" s="1">
        <v>1</v>
      </c>
      <c r="H3784" s="1" t="s">
        <v>87</v>
      </c>
      <c r="I3784" s="1">
        <v>3</v>
      </c>
      <c r="J3784" s="1" t="s">
        <v>87</v>
      </c>
      <c r="K3784" s="1" t="s">
        <v>87</v>
      </c>
      <c r="L3784" s="1" t="s">
        <v>87</v>
      </c>
      <c r="M3784" s="1">
        <v>1</v>
      </c>
      <c r="N3784" s="1" t="s">
        <v>87</v>
      </c>
      <c r="O3784" s="1" t="s">
        <v>87</v>
      </c>
      <c r="P3784" s="1">
        <v>698</v>
      </c>
      <c r="Q3784" s="1">
        <v>1220589</v>
      </c>
      <c r="R3784" s="1">
        <v>97540.57572948208</v>
      </c>
      <c r="S3784" s="1">
        <v>90.455238342285156</v>
      </c>
      <c r="T3784" s="1">
        <v>-468.61266766932056</v>
      </c>
      <c r="U3784" s="1">
        <v>92.770966395293271</v>
      </c>
      <c r="V3784" s="1">
        <v>359.89541625976563</v>
      </c>
      <c r="W3784" s="1">
        <v>-136.438720703125</v>
      </c>
      <c r="X3784" s="1">
        <v>-0.1398789372348207</v>
      </c>
      <c r="Y3784" s="1">
        <v>0.20981673601843046</v>
      </c>
      <c r="Z3784" s="1">
        <v>2.40760813017322</v>
      </c>
      <c r="AA3784" s="1">
        <v>53.419209906037167</v>
      </c>
      <c r="AB3784" s="1">
        <v>43.963365227771185</v>
      </c>
      <c r="AC3784" s="1">
        <v>0</v>
      </c>
      <c r="AD3784" s="1">
        <v>0</v>
      </c>
      <c r="AE3784" s="1">
        <v>0</v>
      </c>
      <c r="AF3784" s="1">
        <v>0</v>
      </c>
      <c r="AG3784" s="1">
        <v>0</v>
      </c>
      <c r="AH3784" s="1">
        <v>15.446107508876334</v>
      </c>
      <c r="AI3784" s="1">
        <v>0</v>
      </c>
      <c r="AJ3784" s="1">
        <v>3.5989542007446289</v>
      </c>
      <c r="AK3784" s="1">
        <v>0</v>
      </c>
      <c r="AL3784" s="1">
        <v>0</v>
      </c>
      <c r="AM3784" s="1">
        <v>-135.93855141914298</v>
      </c>
    </row>
    <row r="3785" spans="5:39" x14ac:dyDescent="0.2">
      <c r="E3785" s="1" t="str">
        <f t="shared" si="59"/>
        <v>0---00-0--</v>
      </c>
      <c r="F3785" s="1">
        <v>0</v>
      </c>
      <c r="G3785" s="1" t="s">
        <v>87</v>
      </c>
      <c r="H3785" s="1" t="s">
        <v>87</v>
      </c>
      <c r="I3785" s="1" t="s">
        <v>87</v>
      </c>
      <c r="J3785" s="1">
        <v>0</v>
      </c>
      <c r="K3785" s="1">
        <v>0</v>
      </c>
      <c r="L3785" s="1" t="s">
        <v>87</v>
      </c>
      <c r="M3785" s="1">
        <v>0</v>
      </c>
      <c r="N3785" s="1" t="s">
        <v>87</v>
      </c>
      <c r="O3785" s="1" t="s">
        <v>87</v>
      </c>
      <c r="P3785" s="1">
        <v>591</v>
      </c>
      <c r="Q3785" s="1">
        <v>2194263</v>
      </c>
      <c r="R3785" s="1">
        <v>15027.291774118263</v>
      </c>
      <c r="S3785" s="1">
        <v>23.45524787902832</v>
      </c>
      <c r="T3785" s="1">
        <v>-86.063676907236911</v>
      </c>
      <c r="U3785" s="1">
        <v>46.940374888770442</v>
      </c>
      <c r="V3785" s="1">
        <v>111.63374328613281</v>
      </c>
      <c r="W3785" s="1">
        <v>60.031654357910156</v>
      </c>
      <c r="X3785" s="1">
        <v>0.39948418690654297</v>
      </c>
      <c r="Y3785" s="1">
        <v>7.9707856350856754E-2</v>
      </c>
      <c r="Z3785" s="1">
        <v>2.1339283394925768</v>
      </c>
      <c r="AA3785" s="1">
        <v>15.502699539663203</v>
      </c>
      <c r="AB3785" s="1">
        <v>67.839771258048827</v>
      </c>
      <c r="AC3785" s="1">
        <v>14.008986160729137</v>
      </c>
      <c r="AD3785" s="1">
        <v>0.43490684571539512</v>
      </c>
      <c r="AE3785" s="1">
        <v>7.9707856350856754E-2</v>
      </c>
      <c r="AF3785" s="1">
        <v>2.1339283394925768</v>
      </c>
      <c r="AG3785" s="1">
        <v>-17.915050696730884</v>
      </c>
      <c r="AH3785" s="1">
        <v>0</v>
      </c>
      <c r="AI3785" s="1">
        <v>1.3936938243998416</v>
      </c>
      <c r="AJ3785" s="1">
        <v>1.1163374185562134</v>
      </c>
      <c r="AK3785" s="1">
        <v>0</v>
      </c>
      <c r="AL3785" s="1">
        <v>0</v>
      </c>
      <c r="AM3785" s="1">
        <v>4.04256773935772</v>
      </c>
    </row>
    <row r="3786" spans="5:39" x14ac:dyDescent="0.2">
      <c r="E3786" s="1" t="str">
        <f t="shared" si="59"/>
        <v>0---01-0--</v>
      </c>
      <c r="F3786" s="1">
        <v>0</v>
      </c>
      <c r="G3786" s="1" t="s">
        <v>87</v>
      </c>
      <c r="H3786" s="1" t="s">
        <v>87</v>
      </c>
      <c r="I3786" s="1" t="s">
        <v>87</v>
      </c>
      <c r="J3786" s="1">
        <v>0</v>
      </c>
      <c r="K3786" s="1">
        <v>1</v>
      </c>
      <c r="L3786" s="1" t="s">
        <v>87</v>
      </c>
      <c r="M3786" s="1">
        <v>0</v>
      </c>
      <c r="N3786" s="1" t="s">
        <v>87</v>
      </c>
      <c r="O3786" s="1" t="s">
        <v>87</v>
      </c>
      <c r="P3786" s="1">
        <v>18</v>
      </c>
      <c r="Q3786" s="1">
        <v>65867</v>
      </c>
      <c r="R3786" s="1">
        <v>21464.932567887899</v>
      </c>
      <c r="S3786" s="1">
        <v>41.632698059082031</v>
      </c>
      <c r="T3786" s="1">
        <v>-70.824661556420509</v>
      </c>
      <c r="U3786" s="1">
        <v>43.078082832906802</v>
      </c>
      <c r="V3786" s="1">
        <v>124.92750549316406</v>
      </c>
      <c r="W3786" s="1">
        <v>209.45181274414063</v>
      </c>
      <c r="X3786" s="1">
        <v>0.97578602719435514</v>
      </c>
      <c r="Y3786" s="1">
        <v>0</v>
      </c>
      <c r="Z3786" s="1">
        <v>0</v>
      </c>
      <c r="AA3786" s="1">
        <v>0</v>
      </c>
      <c r="AB3786" s="1">
        <v>45.388434269057342</v>
      </c>
      <c r="AC3786" s="1">
        <v>43.876296172590216</v>
      </c>
      <c r="AD3786" s="1">
        <v>10.735269558352439</v>
      </c>
      <c r="AE3786" s="1">
        <v>0</v>
      </c>
      <c r="AF3786" s="1">
        <v>0</v>
      </c>
      <c r="AG3786" s="1">
        <v>-16.62720023256707</v>
      </c>
      <c r="AH3786" s="1">
        <v>0</v>
      </c>
      <c r="AI3786" s="1">
        <v>0</v>
      </c>
      <c r="AJ3786" s="1">
        <v>1.2492750883102417</v>
      </c>
      <c r="AK3786" s="1">
        <v>1</v>
      </c>
      <c r="AL3786" s="1">
        <v>0</v>
      </c>
      <c r="AM3786" s="1">
        <v>128.89808458347133</v>
      </c>
    </row>
    <row r="3787" spans="5:39" x14ac:dyDescent="0.2">
      <c r="E3787" s="1" t="str">
        <f t="shared" si="59"/>
        <v>0---10-0--</v>
      </c>
      <c r="F3787" s="1">
        <v>0</v>
      </c>
      <c r="G3787" s="1" t="s">
        <v>87</v>
      </c>
      <c r="H3787" s="1" t="s">
        <v>87</v>
      </c>
      <c r="I3787" s="1" t="s">
        <v>87</v>
      </c>
      <c r="J3787" s="1">
        <v>1</v>
      </c>
      <c r="K3787" s="1">
        <v>0</v>
      </c>
      <c r="L3787" s="1" t="s">
        <v>87</v>
      </c>
      <c r="M3787" s="1">
        <v>0</v>
      </c>
      <c r="N3787" s="1" t="s">
        <v>87</v>
      </c>
      <c r="O3787" s="1" t="s">
        <v>87</v>
      </c>
      <c r="P3787" s="1">
        <v>994</v>
      </c>
      <c r="Q3787" s="1">
        <v>3217283</v>
      </c>
      <c r="R3787" s="1">
        <v>23699.69961636647</v>
      </c>
      <c r="S3787" s="1">
        <v>42.060588836669922</v>
      </c>
      <c r="T3787" s="1">
        <v>-247.32172668470113</v>
      </c>
      <c r="U3787" s="1">
        <v>62.766821589790666</v>
      </c>
      <c r="V3787" s="1">
        <v>127.05540466308594</v>
      </c>
      <c r="W3787" s="1">
        <v>-46.563987731933594</v>
      </c>
      <c r="X3787" s="1">
        <v>-0.19647501228149564</v>
      </c>
      <c r="Y3787" s="1">
        <v>0.14406566037243226</v>
      </c>
      <c r="Z3787" s="1">
        <v>13.109975093891336</v>
      </c>
      <c r="AA3787" s="1">
        <v>51.168268380493728</v>
      </c>
      <c r="AB3787" s="1">
        <v>29.106391946247811</v>
      </c>
      <c r="AC3787" s="1">
        <v>5.9213006751348889</v>
      </c>
      <c r="AD3787" s="1">
        <v>0.54999824385980345</v>
      </c>
      <c r="AE3787" s="1">
        <v>0</v>
      </c>
      <c r="AF3787" s="1">
        <v>12.534271930694315</v>
      </c>
      <c r="AG3787" s="1">
        <v>-7.7052579912798773</v>
      </c>
      <c r="AH3787" s="1">
        <v>3.8837124760262247</v>
      </c>
      <c r="AI3787" s="1">
        <v>9.0804736889172037</v>
      </c>
      <c r="AJ3787" s="1">
        <v>1.2705540657043457</v>
      </c>
      <c r="AK3787" s="1">
        <v>0</v>
      </c>
      <c r="AL3787" s="1">
        <v>0</v>
      </c>
      <c r="AM3787" s="1">
        <v>5.6765847952831718</v>
      </c>
    </row>
    <row r="3788" spans="5:39" x14ac:dyDescent="0.2">
      <c r="E3788" s="1" t="str">
        <f t="shared" si="59"/>
        <v>0---11-0--</v>
      </c>
      <c r="F3788" s="1">
        <v>0</v>
      </c>
      <c r="G3788" s="1" t="s">
        <v>87</v>
      </c>
      <c r="H3788" s="1" t="s">
        <v>87</v>
      </c>
      <c r="I3788" s="1" t="s">
        <v>87</v>
      </c>
      <c r="J3788" s="1">
        <v>1</v>
      </c>
      <c r="K3788" s="1">
        <v>1</v>
      </c>
      <c r="L3788" s="1" t="s">
        <v>87</v>
      </c>
      <c r="M3788" s="1">
        <v>0</v>
      </c>
      <c r="N3788" s="1" t="s">
        <v>87</v>
      </c>
      <c r="O3788" s="1" t="s">
        <v>87</v>
      </c>
      <c r="P3788" s="1">
        <v>227</v>
      </c>
      <c r="Q3788" s="1">
        <v>588249</v>
      </c>
      <c r="R3788" s="1">
        <v>35372.3417427245</v>
      </c>
      <c r="S3788" s="1">
        <v>62.300407409667969</v>
      </c>
      <c r="T3788" s="1">
        <v>-364.69359869722075</v>
      </c>
      <c r="U3788" s="1">
        <v>59.442856714778436</v>
      </c>
      <c r="V3788" s="1">
        <v>139.94142150878906</v>
      </c>
      <c r="W3788" s="1">
        <v>-171.04013061523438</v>
      </c>
      <c r="X3788" s="1">
        <v>-0.48354200538734327</v>
      </c>
      <c r="Y3788" s="1">
        <v>2.7658355560315444</v>
      </c>
      <c r="Z3788" s="1">
        <v>22.713510775198937</v>
      </c>
      <c r="AA3788" s="1">
        <v>42.357573068547502</v>
      </c>
      <c r="AB3788" s="1">
        <v>27.773442878780923</v>
      </c>
      <c r="AC3788" s="1">
        <v>4.3896377214410904</v>
      </c>
      <c r="AD3788" s="1">
        <v>0</v>
      </c>
      <c r="AE3788" s="1">
        <v>1.0648551888740994</v>
      </c>
      <c r="AF3788" s="1">
        <v>14.373675093370325</v>
      </c>
      <c r="AG3788" s="1">
        <v>-3.0807168921118961</v>
      </c>
      <c r="AH3788" s="1">
        <v>6.5595816201314294</v>
      </c>
      <c r="AI3788" s="1">
        <v>34.470508788542041</v>
      </c>
      <c r="AJ3788" s="1">
        <v>1.3994141817092896</v>
      </c>
      <c r="AK3788" s="1">
        <v>0</v>
      </c>
      <c r="AL3788" s="1">
        <v>0</v>
      </c>
      <c r="AM3788" s="1">
        <v>-43.680177526840154</v>
      </c>
    </row>
    <row r="3789" spans="5:39" x14ac:dyDescent="0.2">
      <c r="E3789" s="1" t="str">
        <f t="shared" si="59"/>
        <v>1---00-0--</v>
      </c>
      <c r="F3789" s="1">
        <v>1</v>
      </c>
      <c r="G3789" s="1" t="s">
        <v>87</v>
      </c>
      <c r="H3789" s="1" t="s">
        <v>87</v>
      </c>
      <c r="I3789" s="1" t="s">
        <v>87</v>
      </c>
      <c r="J3789" s="1">
        <v>0</v>
      </c>
      <c r="K3789" s="1">
        <v>0</v>
      </c>
      <c r="L3789" s="1" t="s">
        <v>87</v>
      </c>
      <c r="M3789" s="1">
        <v>0</v>
      </c>
      <c r="N3789" s="1" t="s">
        <v>87</v>
      </c>
      <c r="O3789" s="1" t="s">
        <v>87</v>
      </c>
      <c r="P3789" s="1">
        <v>201</v>
      </c>
      <c r="Q3789" s="1">
        <v>330200</v>
      </c>
      <c r="R3789" s="1">
        <v>22479.169116854951</v>
      </c>
      <c r="S3789" s="1">
        <v>20.251832962036133</v>
      </c>
      <c r="T3789" s="1">
        <v>-100.05127365012228</v>
      </c>
      <c r="U3789" s="1">
        <v>76.189447819489359</v>
      </c>
      <c r="V3789" s="1">
        <v>242.06874084472656</v>
      </c>
      <c r="W3789" s="1">
        <v>167.92987060546875</v>
      </c>
      <c r="X3789" s="1">
        <v>0.74704660894051644</v>
      </c>
      <c r="Y3789" s="1">
        <v>0</v>
      </c>
      <c r="Z3789" s="1">
        <v>0</v>
      </c>
      <c r="AA3789" s="1">
        <v>2.1592973955178683</v>
      </c>
      <c r="AB3789" s="1">
        <v>67.347970926711085</v>
      </c>
      <c r="AC3789" s="1">
        <v>29.409751665657179</v>
      </c>
      <c r="AD3789" s="1">
        <v>1.0829800121138704</v>
      </c>
      <c r="AE3789" s="1">
        <v>0</v>
      </c>
      <c r="AF3789" s="1">
        <v>0</v>
      </c>
      <c r="AG3789" s="1">
        <v>-56.106146896863841</v>
      </c>
      <c r="AH3789" s="1">
        <v>0.15083282858873409</v>
      </c>
      <c r="AI3789" s="1">
        <v>0</v>
      </c>
      <c r="AJ3789" s="1">
        <v>2.4206874370574951</v>
      </c>
      <c r="AK3789" s="1">
        <v>0</v>
      </c>
      <c r="AL3789" s="1">
        <v>0</v>
      </c>
      <c r="AM3789" s="1">
        <v>5.678259154313249</v>
      </c>
    </row>
    <row r="3790" spans="5:39" x14ac:dyDescent="0.2">
      <c r="E3790" s="1" t="str">
        <f t="shared" si="59"/>
        <v>1---01-0--</v>
      </c>
      <c r="F3790" s="1">
        <v>1</v>
      </c>
      <c r="G3790" s="1" t="s">
        <v>87</v>
      </c>
      <c r="H3790" s="1" t="s">
        <v>87</v>
      </c>
      <c r="I3790" s="1" t="s">
        <v>87</v>
      </c>
      <c r="J3790" s="1">
        <v>0</v>
      </c>
      <c r="K3790" s="1">
        <v>1</v>
      </c>
      <c r="L3790" s="1" t="s">
        <v>87</v>
      </c>
      <c r="M3790" s="1">
        <v>0</v>
      </c>
      <c r="N3790" s="1" t="s">
        <v>87</v>
      </c>
      <c r="O3790" s="1" t="s">
        <v>87</v>
      </c>
      <c r="P3790" s="1">
        <v>21</v>
      </c>
      <c r="Q3790" s="1">
        <v>38919</v>
      </c>
      <c r="R3790" s="1">
        <v>29959.392099712939</v>
      </c>
      <c r="S3790" s="1">
        <v>28.979162216186523</v>
      </c>
      <c r="T3790" s="1">
        <v>-103.42586337366386</v>
      </c>
      <c r="U3790" s="1">
        <v>97.261086133289069</v>
      </c>
      <c r="V3790" s="1">
        <v>279.80419921875</v>
      </c>
      <c r="W3790" s="1">
        <v>327.73199462890625</v>
      </c>
      <c r="X3790" s="1">
        <v>1.0939207095328429</v>
      </c>
      <c r="Y3790" s="1">
        <v>0</v>
      </c>
      <c r="Z3790" s="1">
        <v>0</v>
      </c>
      <c r="AA3790" s="1">
        <v>0</v>
      </c>
      <c r="AB3790" s="1">
        <v>71.856933631388259</v>
      </c>
      <c r="AC3790" s="1">
        <v>8.0911636989645164</v>
      </c>
      <c r="AD3790" s="1">
        <v>20.051902669647216</v>
      </c>
      <c r="AE3790" s="1">
        <v>0</v>
      </c>
      <c r="AF3790" s="1">
        <v>0</v>
      </c>
      <c r="AG3790" s="1">
        <v>-23.678836759092516</v>
      </c>
      <c r="AH3790" s="1">
        <v>0.41984634754233152</v>
      </c>
      <c r="AI3790" s="1">
        <v>0</v>
      </c>
      <c r="AJ3790" s="1">
        <v>2.7980420589447021</v>
      </c>
      <c r="AK3790" s="1">
        <v>1</v>
      </c>
      <c r="AL3790" s="1">
        <v>0</v>
      </c>
      <c r="AM3790" s="1">
        <v>77.351555178737215</v>
      </c>
    </row>
    <row r="3791" spans="5:39" x14ac:dyDescent="0.2">
      <c r="E3791" s="1" t="str">
        <f t="shared" si="59"/>
        <v>1---10-0--</v>
      </c>
      <c r="F3791" s="1">
        <v>1</v>
      </c>
      <c r="G3791" s="1" t="s">
        <v>87</v>
      </c>
      <c r="H3791" s="1" t="s">
        <v>87</v>
      </c>
      <c r="I3791" s="1" t="s">
        <v>87</v>
      </c>
      <c r="J3791" s="1">
        <v>1</v>
      </c>
      <c r="K3791" s="1">
        <v>0</v>
      </c>
      <c r="L3791" s="1" t="s">
        <v>87</v>
      </c>
      <c r="M3791" s="1">
        <v>0</v>
      </c>
      <c r="N3791" s="1" t="s">
        <v>87</v>
      </c>
      <c r="O3791" s="1" t="s">
        <v>87</v>
      </c>
      <c r="P3791" s="1">
        <v>2432</v>
      </c>
      <c r="Q3791" s="1">
        <v>4894436</v>
      </c>
      <c r="R3791" s="1">
        <v>42152.483115750394</v>
      </c>
      <c r="S3791" s="1">
        <v>49.273872375488281</v>
      </c>
      <c r="T3791" s="1">
        <v>-363.64833913255495</v>
      </c>
      <c r="U3791" s="1">
        <v>90.541952208883401</v>
      </c>
      <c r="V3791" s="1">
        <v>262.03814697265625</v>
      </c>
      <c r="W3791" s="1">
        <v>22.765964508056641</v>
      </c>
      <c r="X3791" s="1">
        <v>5.4008596469967085E-2</v>
      </c>
      <c r="Y3791" s="1">
        <v>0.38864539244153973</v>
      </c>
      <c r="Z3791" s="1">
        <v>3.0966387138375087</v>
      </c>
      <c r="AA3791" s="1">
        <v>41.63131359772607</v>
      </c>
      <c r="AB3791" s="1">
        <v>49.032186752467496</v>
      </c>
      <c r="AC3791" s="1">
        <v>5.8512155435273847</v>
      </c>
      <c r="AD3791" s="1">
        <v>0</v>
      </c>
      <c r="AE3791" s="1">
        <v>0.38864539244153973</v>
      </c>
      <c r="AF3791" s="1">
        <v>2.802059317968403</v>
      </c>
      <c r="AG3791" s="1">
        <v>-6.7538905003999332</v>
      </c>
      <c r="AH3791" s="1">
        <v>8.5126231962752783</v>
      </c>
      <c r="AI3791" s="1">
        <v>5.5079492531293566</v>
      </c>
      <c r="AJ3791" s="1">
        <v>2.6203813552856445</v>
      </c>
      <c r="AK3791" s="1">
        <v>0</v>
      </c>
      <c r="AL3791" s="1">
        <v>0</v>
      </c>
      <c r="AM3791" s="1">
        <v>26.5675303973197</v>
      </c>
    </row>
    <row r="3792" spans="5:39" x14ac:dyDescent="0.2">
      <c r="E3792" s="1" t="str">
        <f t="shared" si="59"/>
        <v>1---11-0--</v>
      </c>
      <c r="F3792" s="1">
        <v>1</v>
      </c>
      <c r="G3792" s="1" t="s">
        <v>87</v>
      </c>
      <c r="H3792" s="1" t="s">
        <v>87</v>
      </c>
      <c r="I3792" s="1" t="s">
        <v>87</v>
      </c>
      <c r="J3792" s="1">
        <v>1</v>
      </c>
      <c r="K3792" s="1">
        <v>1</v>
      </c>
      <c r="L3792" s="1" t="s">
        <v>87</v>
      </c>
      <c r="M3792" s="1">
        <v>0</v>
      </c>
      <c r="N3792" s="1" t="s">
        <v>87</v>
      </c>
      <c r="O3792" s="1" t="s">
        <v>87</v>
      </c>
      <c r="P3792" s="1">
        <v>840</v>
      </c>
      <c r="Q3792" s="1">
        <v>1476986</v>
      </c>
      <c r="R3792" s="1">
        <v>59736.277632818616</v>
      </c>
      <c r="S3792" s="1">
        <v>68.58740234375</v>
      </c>
      <c r="T3792" s="1">
        <v>-511.79486165814592</v>
      </c>
      <c r="U3792" s="1">
        <v>91.864737843792369</v>
      </c>
      <c r="V3792" s="1">
        <v>295.8963623046875</v>
      </c>
      <c r="W3792" s="1">
        <v>-89.140380859375</v>
      </c>
      <c r="X3792" s="1">
        <v>-0.14922319299387013</v>
      </c>
      <c r="Y3792" s="1">
        <v>1.1077288478022134</v>
      </c>
      <c r="Z3792" s="1">
        <v>7.6028479619982852</v>
      </c>
      <c r="AA3792" s="1">
        <v>46.866930356821257</v>
      </c>
      <c r="AB3792" s="1">
        <v>40.359556556392548</v>
      </c>
      <c r="AC3792" s="1">
        <v>4.0629362769856989</v>
      </c>
      <c r="AD3792" s="1">
        <v>0</v>
      </c>
      <c r="AE3792" s="1">
        <v>0.5085356259301036</v>
      </c>
      <c r="AF3792" s="1">
        <v>5.6609879849910563</v>
      </c>
      <c r="AG3792" s="1">
        <v>-1.0783521250676771</v>
      </c>
      <c r="AH3792" s="1">
        <v>14.338340487529889</v>
      </c>
      <c r="AI3792" s="1">
        <v>20.553663084810989</v>
      </c>
      <c r="AJ3792" s="1">
        <v>2.9589636325836182</v>
      </c>
      <c r="AK3792" s="1">
        <v>0</v>
      </c>
      <c r="AL3792" s="1">
        <v>0</v>
      </c>
      <c r="AM3792" s="1">
        <v>1.079716138834321</v>
      </c>
    </row>
    <row r="3793" spans="5:39" x14ac:dyDescent="0.2">
      <c r="E3793" s="1" t="str">
        <f t="shared" si="59"/>
        <v>0---00-1--</v>
      </c>
      <c r="F3793" s="1">
        <v>0</v>
      </c>
      <c r="G3793" s="1" t="s">
        <v>87</v>
      </c>
      <c r="H3793" s="1" t="s">
        <v>87</v>
      </c>
      <c r="I3793" s="1" t="s">
        <v>87</v>
      </c>
      <c r="J3793" s="1">
        <v>0</v>
      </c>
      <c r="K3793" s="1">
        <v>0</v>
      </c>
      <c r="L3793" s="1" t="s">
        <v>87</v>
      </c>
      <c r="M3793" s="1">
        <v>1</v>
      </c>
      <c r="N3793" s="1" t="s">
        <v>87</v>
      </c>
      <c r="O3793" s="1" t="s">
        <v>87</v>
      </c>
      <c r="P3793" s="1">
        <v>1537</v>
      </c>
      <c r="Q3793" s="1">
        <v>5737444</v>
      </c>
      <c r="R3793" s="1">
        <v>16977.242358548436</v>
      </c>
      <c r="S3793" s="1">
        <v>26.935487747192383</v>
      </c>
      <c r="T3793" s="1">
        <v>-77.539105127204664</v>
      </c>
      <c r="U3793" s="1">
        <v>50.541627634858941</v>
      </c>
      <c r="V3793" s="1">
        <v>119.12391662597656</v>
      </c>
      <c r="W3793" s="1">
        <v>72.897216796875</v>
      </c>
      <c r="X3793" s="1">
        <v>0.42938196473451157</v>
      </c>
      <c r="Y3793" s="1">
        <v>0</v>
      </c>
      <c r="Z3793" s="1">
        <v>1.8956873478852256</v>
      </c>
      <c r="AA3793" s="1">
        <v>12.791009376300666</v>
      </c>
      <c r="AB3793" s="1">
        <v>68.078921554615619</v>
      </c>
      <c r="AC3793" s="1">
        <v>16.954710146190532</v>
      </c>
      <c r="AD3793" s="1">
        <v>0.27967157500796519</v>
      </c>
      <c r="AE3793" s="1">
        <v>0</v>
      </c>
      <c r="AF3793" s="1">
        <v>1.6338983003581387</v>
      </c>
      <c r="AG3793" s="1">
        <v>-22.338040868010633</v>
      </c>
      <c r="AH3793" s="1">
        <v>0</v>
      </c>
      <c r="AI3793" s="1">
        <v>0.90841853892341651</v>
      </c>
      <c r="AJ3793" s="1">
        <v>1.1912391185760498</v>
      </c>
      <c r="AK3793" s="1">
        <v>0</v>
      </c>
      <c r="AL3793" s="1">
        <v>0</v>
      </c>
      <c r="AM3793" s="1">
        <v>2.2003980603472444</v>
      </c>
    </row>
    <row r="3794" spans="5:39" x14ac:dyDescent="0.2">
      <c r="E3794" s="1" t="str">
        <f t="shared" si="59"/>
        <v>0---01-1--</v>
      </c>
      <c r="F3794" s="1">
        <v>0</v>
      </c>
      <c r="G3794" s="1" t="s">
        <v>87</v>
      </c>
      <c r="H3794" s="1" t="s">
        <v>87</v>
      </c>
      <c r="I3794" s="1" t="s">
        <v>87</v>
      </c>
      <c r="J3794" s="1">
        <v>0</v>
      </c>
      <c r="K3794" s="1">
        <v>1</v>
      </c>
      <c r="L3794" s="1" t="s">
        <v>87</v>
      </c>
      <c r="M3794" s="1">
        <v>1</v>
      </c>
      <c r="N3794" s="1" t="s">
        <v>87</v>
      </c>
      <c r="O3794" s="1" t="s">
        <v>87</v>
      </c>
      <c r="P3794" s="1">
        <v>74</v>
      </c>
      <c r="Q3794" s="1">
        <v>225909</v>
      </c>
      <c r="R3794" s="1">
        <v>27562.463808643843</v>
      </c>
      <c r="S3794" s="1">
        <v>50.500484466552734</v>
      </c>
      <c r="T3794" s="1">
        <v>-75.043530305115453</v>
      </c>
      <c r="U3794" s="1">
        <v>48.395212335575323</v>
      </c>
      <c r="V3794" s="1">
        <v>129.77969360351563</v>
      </c>
      <c r="W3794" s="1">
        <v>57.648105621337891</v>
      </c>
      <c r="X3794" s="1">
        <v>0.20915439933660401</v>
      </c>
      <c r="Y3794" s="1">
        <v>0</v>
      </c>
      <c r="Z3794" s="1">
        <v>3.4832609590587356</v>
      </c>
      <c r="AA3794" s="1">
        <v>22.352363119663227</v>
      </c>
      <c r="AB3794" s="1">
        <v>53.125816147209711</v>
      </c>
      <c r="AC3794" s="1">
        <v>21.038559774068318</v>
      </c>
      <c r="AD3794" s="1">
        <v>0</v>
      </c>
      <c r="AE3794" s="1">
        <v>0</v>
      </c>
      <c r="AF3794" s="1">
        <v>0.9703022013288537</v>
      </c>
      <c r="AG3794" s="1">
        <v>-18.676071074338346</v>
      </c>
      <c r="AH3794" s="1">
        <v>0</v>
      </c>
      <c r="AI3794" s="1">
        <v>5.4676647125982445</v>
      </c>
      <c r="AJ3794" s="1">
        <v>1.2977968454360962</v>
      </c>
      <c r="AK3794" s="1">
        <v>0</v>
      </c>
      <c r="AL3794" s="1">
        <v>1</v>
      </c>
      <c r="AM3794" s="1">
        <v>-32.274862722786459</v>
      </c>
    </row>
    <row r="3795" spans="5:39" x14ac:dyDescent="0.2">
      <c r="E3795" s="1" t="str">
        <f t="shared" si="59"/>
        <v>0---10-1--</v>
      </c>
      <c r="F3795" s="1">
        <v>0</v>
      </c>
      <c r="G3795" s="1" t="s">
        <v>87</v>
      </c>
      <c r="H3795" s="1" t="s">
        <v>87</v>
      </c>
      <c r="I3795" s="1" t="s">
        <v>87</v>
      </c>
      <c r="J3795" s="1">
        <v>1</v>
      </c>
      <c r="K3795" s="1">
        <v>0</v>
      </c>
      <c r="L3795" s="1" t="s">
        <v>87</v>
      </c>
      <c r="M3795" s="1">
        <v>1</v>
      </c>
      <c r="N3795" s="1" t="s">
        <v>87</v>
      </c>
      <c r="O3795" s="1" t="s">
        <v>87</v>
      </c>
      <c r="P3795" s="1">
        <v>2001</v>
      </c>
      <c r="Q3795" s="1">
        <v>7289226</v>
      </c>
      <c r="R3795" s="1">
        <v>26552.76942472667</v>
      </c>
      <c r="S3795" s="1">
        <v>47.185413360595703</v>
      </c>
      <c r="T3795" s="1">
        <v>-237.6963235500142</v>
      </c>
      <c r="U3795" s="1">
        <v>59.015649831162051</v>
      </c>
      <c r="V3795" s="1">
        <v>125.09954833984375</v>
      </c>
      <c r="W3795" s="1">
        <v>-45.706363677978516</v>
      </c>
      <c r="X3795" s="1">
        <v>-0.172134073651148</v>
      </c>
      <c r="Y3795" s="1">
        <v>0.85764935810743148</v>
      </c>
      <c r="Z3795" s="1">
        <v>10.124888431227129</v>
      </c>
      <c r="AA3795" s="1">
        <v>53.365748297555868</v>
      </c>
      <c r="AB3795" s="1">
        <v>30.526615583053673</v>
      </c>
      <c r="AC3795" s="1">
        <v>4.9442423653759668</v>
      </c>
      <c r="AD3795" s="1">
        <v>0.18085596467992623</v>
      </c>
      <c r="AE3795" s="1">
        <v>0.82586271848341641</v>
      </c>
      <c r="AF3795" s="1">
        <v>9.1935824187643505</v>
      </c>
      <c r="AG3795" s="1">
        <v>-4.2077453940594118</v>
      </c>
      <c r="AH3795" s="1">
        <v>3.1623563935058345</v>
      </c>
      <c r="AI3795" s="1">
        <v>9.2985829193219942</v>
      </c>
      <c r="AJ3795" s="1">
        <v>1.2509955167770386</v>
      </c>
      <c r="AK3795" s="1">
        <v>0</v>
      </c>
      <c r="AL3795" s="1">
        <v>0</v>
      </c>
      <c r="AM3795" s="1">
        <v>-0.37843403217429572</v>
      </c>
    </row>
    <row r="3796" spans="5:39" x14ac:dyDescent="0.2">
      <c r="E3796" s="1" t="str">
        <f t="shared" si="59"/>
        <v>0---11-1--</v>
      </c>
      <c r="F3796" s="1">
        <v>0</v>
      </c>
      <c r="G3796" s="1" t="s">
        <v>87</v>
      </c>
      <c r="H3796" s="1" t="s">
        <v>87</v>
      </c>
      <c r="I3796" s="1" t="s">
        <v>87</v>
      </c>
      <c r="J3796" s="1">
        <v>1</v>
      </c>
      <c r="K3796" s="1">
        <v>1</v>
      </c>
      <c r="L3796" s="1" t="s">
        <v>87</v>
      </c>
      <c r="M3796" s="1">
        <v>1</v>
      </c>
      <c r="N3796" s="1" t="s">
        <v>87</v>
      </c>
      <c r="O3796" s="1" t="s">
        <v>87</v>
      </c>
      <c r="P3796" s="1">
        <v>326</v>
      </c>
      <c r="Q3796" s="1">
        <v>972823</v>
      </c>
      <c r="R3796" s="1">
        <v>36100.845674570228</v>
      </c>
      <c r="S3796" s="1">
        <v>64.886787414550781</v>
      </c>
      <c r="T3796" s="1">
        <v>-370.09588550508272</v>
      </c>
      <c r="U3796" s="1">
        <v>61.336612456206346</v>
      </c>
      <c r="V3796" s="1">
        <v>144.62435913085938</v>
      </c>
      <c r="W3796" s="1">
        <v>-208.67301940917969</v>
      </c>
      <c r="X3796" s="1">
        <v>-0.57802806419067043</v>
      </c>
      <c r="Y3796" s="1">
        <v>3.8527049627732892</v>
      </c>
      <c r="Z3796" s="1">
        <v>18.111105514569452</v>
      </c>
      <c r="AA3796" s="1">
        <v>51.682474612545136</v>
      </c>
      <c r="AB3796" s="1">
        <v>22.530614510553306</v>
      </c>
      <c r="AC3796" s="1">
        <v>3.8231003995588098</v>
      </c>
      <c r="AD3796" s="1">
        <v>0</v>
      </c>
      <c r="AE3796" s="1">
        <v>1.3396064854552163</v>
      </c>
      <c r="AF3796" s="1">
        <v>8.5650729886114938</v>
      </c>
      <c r="AG3796" s="1">
        <v>-2.2521118468331855</v>
      </c>
      <c r="AH3796" s="1">
        <v>7.5129923659758031</v>
      </c>
      <c r="AI3796" s="1">
        <v>32.907039884471324</v>
      </c>
      <c r="AJ3796" s="1">
        <v>1.4462435245513916</v>
      </c>
      <c r="AK3796" s="1">
        <v>0</v>
      </c>
      <c r="AL3796" s="1">
        <v>0</v>
      </c>
      <c r="AM3796" s="1">
        <v>-82.706022184424214</v>
      </c>
    </row>
    <row r="3797" spans="5:39" x14ac:dyDescent="0.2">
      <c r="E3797" s="1" t="str">
        <f t="shared" si="59"/>
        <v>1---00-1--</v>
      </c>
      <c r="F3797" s="1">
        <v>1</v>
      </c>
      <c r="G3797" s="1" t="s">
        <v>87</v>
      </c>
      <c r="H3797" s="1" t="s">
        <v>87</v>
      </c>
      <c r="I3797" s="1" t="s">
        <v>87</v>
      </c>
      <c r="J3797" s="1">
        <v>0</v>
      </c>
      <c r="K3797" s="1">
        <v>0</v>
      </c>
      <c r="L3797" s="1" t="s">
        <v>87</v>
      </c>
      <c r="M3797" s="1">
        <v>1</v>
      </c>
      <c r="N3797" s="1" t="s">
        <v>87</v>
      </c>
      <c r="O3797" s="1" t="s">
        <v>87</v>
      </c>
      <c r="P3797" s="1">
        <v>649</v>
      </c>
      <c r="Q3797" s="1">
        <v>1159955</v>
      </c>
      <c r="R3797" s="1">
        <v>29636.649002542104</v>
      </c>
      <c r="S3797" s="1">
        <v>31.269941329956055</v>
      </c>
      <c r="T3797" s="1">
        <v>-84.842855690290151</v>
      </c>
      <c r="U3797" s="1">
        <v>76.656028033162741</v>
      </c>
      <c r="V3797" s="1">
        <v>246.71397399902344</v>
      </c>
      <c r="W3797" s="1">
        <v>202.53218078613281</v>
      </c>
      <c r="X3797" s="1">
        <v>0.68338421381162373</v>
      </c>
      <c r="Y3797" s="1">
        <v>0</v>
      </c>
      <c r="Z3797" s="1">
        <v>0.54105547197951642</v>
      </c>
      <c r="AA3797" s="1">
        <v>3.260902362591652</v>
      </c>
      <c r="AB3797" s="1">
        <v>61.609717618355887</v>
      </c>
      <c r="AC3797" s="1">
        <v>32.663767128897241</v>
      </c>
      <c r="AD3797" s="1">
        <v>1.9245574181757052</v>
      </c>
      <c r="AE3797" s="1">
        <v>0</v>
      </c>
      <c r="AF3797" s="1">
        <v>0.54105547197951642</v>
      </c>
      <c r="AG3797" s="1">
        <v>-43.376016668412348</v>
      </c>
      <c r="AH3797" s="1">
        <v>9.6210628860602353E-3</v>
      </c>
      <c r="AI3797" s="1">
        <v>0.21557628344224347</v>
      </c>
      <c r="AJ3797" s="1">
        <v>2.467139720916748</v>
      </c>
      <c r="AK3797" s="1">
        <v>0</v>
      </c>
      <c r="AL3797" s="1">
        <v>0</v>
      </c>
      <c r="AM3797" s="1">
        <v>7.1558668993440486</v>
      </c>
    </row>
    <row r="3798" spans="5:39" x14ac:dyDescent="0.2">
      <c r="E3798" s="1" t="str">
        <f t="shared" si="59"/>
        <v>1---01-1--</v>
      </c>
      <c r="F3798" s="1">
        <v>1</v>
      </c>
      <c r="G3798" s="1" t="s">
        <v>87</v>
      </c>
      <c r="H3798" s="1" t="s">
        <v>87</v>
      </c>
      <c r="I3798" s="1" t="s">
        <v>87</v>
      </c>
      <c r="J3798" s="1">
        <v>0</v>
      </c>
      <c r="K3798" s="1">
        <v>1</v>
      </c>
      <c r="L3798" s="1" t="s">
        <v>87</v>
      </c>
      <c r="M3798" s="1">
        <v>1</v>
      </c>
      <c r="N3798" s="1" t="s">
        <v>87</v>
      </c>
      <c r="O3798" s="1" t="s">
        <v>87</v>
      </c>
      <c r="P3798" s="1">
        <v>52</v>
      </c>
      <c r="Q3798" s="1">
        <v>60278</v>
      </c>
      <c r="R3798" s="1">
        <v>49638.103390994198</v>
      </c>
      <c r="S3798" s="1">
        <v>58.947292327880859</v>
      </c>
      <c r="T3798" s="1">
        <v>-97.699443040100746</v>
      </c>
      <c r="U3798" s="1">
        <v>73.96057237966869</v>
      </c>
      <c r="V3798" s="1">
        <v>277.09942626953125</v>
      </c>
      <c r="W3798" s="1">
        <v>170.12326049804688</v>
      </c>
      <c r="X3798" s="1">
        <v>0.34272715691412214</v>
      </c>
      <c r="Y3798" s="1">
        <v>0</v>
      </c>
      <c r="Z3798" s="1">
        <v>6.26430870300939</v>
      </c>
      <c r="AA3798" s="1">
        <v>10.143004081090945</v>
      </c>
      <c r="AB3798" s="1">
        <v>62.289724277514182</v>
      </c>
      <c r="AC3798" s="1">
        <v>21.30296293838548</v>
      </c>
      <c r="AD3798" s="1">
        <v>0</v>
      </c>
      <c r="AE3798" s="1">
        <v>0</v>
      </c>
      <c r="AF3798" s="1">
        <v>0</v>
      </c>
      <c r="AG3798" s="1">
        <v>-29.667393899313172</v>
      </c>
      <c r="AH3798" s="1">
        <v>0</v>
      </c>
      <c r="AI3798" s="1">
        <v>0</v>
      </c>
      <c r="AJ3798" s="1">
        <v>2.7709944248199463</v>
      </c>
      <c r="AK3798" s="1">
        <v>0</v>
      </c>
      <c r="AL3798" s="1">
        <v>1</v>
      </c>
      <c r="AM3798" s="1">
        <v>-53.569915177435206</v>
      </c>
    </row>
    <row r="3799" spans="5:39" x14ac:dyDescent="0.2">
      <c r="E3799" s="1" t="str">
        <f t="shared" si="59"/>
        <v>1---10-1--</v>
      </c>
      <c r="F3799" s="1">
        <v>1</v>
      </c>
      <c r="G3799" s="1" t="s">
        <v>87</v>
      </c>
      <c r="H3799" s="1" t="s">
        <v>87</v>
      </c>
      <c r="I3799" s="1" t="s">
        <v>87</v>
      </c>
      <c r="J3799" s="1">
        <v>1</v>
      </c>
      <c r="K3799" s="1">
        <v>0</v>
      </c>
      <c r="L3799" s="1" t="s">
        <v>87</v>
      </c>
      <c r="M3799" s="1">
        <v>1</v>
      </c>
      <c r="N3799" s="1" t="s">
        <v>87</v>
      </c>
      <c r="O3799" s="1" t="s">
        <v>87</v>
      </c>
      <c r="P3799" s="1">
        <v>4508</v>
      </c>
      <c r="Q3799" s="1">
        <v>9968172</v>
      </c>
      <c r="R3799" s="1">
        <v>49205.389425063127</v>
      </c>
      <c r="S3799" s="1">
        <v>55.117450714111328</v>
      </c>
      <c r="T3799" s="1">
        <v>-350.60706513520984</v>
      </c>
      <c r="U3799" s="1">
        <v>90.228436827539568</v>
      </c>
      <c r="V3799" s="1">
        <v>267.01675415039063</v>
      </c>
      <c r="W3799" s="1">
        <v>27.666622161865234</v>
      </c>
      <c r="X3799" s="1">
        <v>5.6226812723431142E-2</v>
      </c>
      <c r="Y3799" s="1">
        <v>7.2510787333926421E-2</v>
      </c>
      <c r="Z3799" s="1">
        <v>3.3352755149088518</v>
      </c>
      <c r="AA3799" s="1">
        <v>38.584316161478753</v>
      </c>
      <c r="AB3799" s="1">
        <v>52.21063601229995</v>
      </c>
      <c r="AC3799" s="1">
        <v>5.6019298222382199</v>
      </c>
      <c r="AD3799" s="1">
        <v>0.19533170174029901</v>
      </c>
      <c r="AE3799" s="1">
        <v>6.4545435211190175E-2</v>
      </c>
      <c r="AF3799" s="1">
        <v>3.0660486195462919</v>
      </c>
      <c r="AG3799" s="1">
        <v>-6.3309540189970477</v>
      </c>
      <c r="AH3799" s="1">
        <v>7.5626747607604088</v>
      </c>
      <c r="AI3799" s="1">
        <v>3.2560046588867162</v>
      </c>
      <c r="AJ3799" s="1">
        <v>2.6701674461364746</v>
      </c>
      <c r="AK3799" s="1">
        <v>0</v>
      </c>
      <c r="AL3799" s="1">
        <v>0</v>
      </c>
      <c r="AM3799" s="1">
        <v>16.540783836059653</v>
      </c>
    </row>
    <row r="3800" spans="5:39" x14ac:dyDescent="0.2">
      <c r="E3800" s="1" t="str">
        <f t="shared" si="59"/>
        <v>1---11-1--</v>
      </c>
      <c r="F3800" s="1">
        <v>1</v>
      </c>
      <c r="G3800" s="1" t="s">
        <v>87</v>
      </c>
      <c r="H3800" s="1" t="s">
        <v>87</v>
      </c>
      <c r="I3800" s="1" t="s">
        <v>87</v>
      </c>
      <c r="J3800" s="1">
        <v>1</v>
      </c>
      <c r="K3800" s="1">
        <v>1</v>
      </c>
      <c r="L3800" s="1" t="s">
        <v>87</v>
      </c>
      <c r="M3800" s="1">
        <v>1</v>
      </c>
      <c r="N3800" s="1" t="s">
        <v>87</v>
      </c>
      <c r="O3800" s="1" t="s">
        <v>87</v>
      </c>
      <c r="P3800" s="1">
        <v>1413</v>
      </c>
      <c r="Q3800" s="1">
        <v>2899668</v>
      </c>
      <c r="R3800" s="1">
        <v>68638.612279963723</v>
      </c>
      <c r="S3800" s="1">
        <v>72.863067626953125</v>
      </c>
      <c r="T3800" s="1">
        <v>-487.28480553937646</v>
      </c>
      <c r="U3800" s="1">
        <v>91.670879964007739</v>
      </c>
      <c r="V3800" s="1">
        <v>302.30154418945313</v>
      </c>
      <c r="W3800" s="1">
        <v>-123.22481536865234</v>
      </c>
      <c r="X3800" s="1">
        <v>-0.17952696197592397</v>
      </c>
      <c r="Y3800" s="1">
        <v>0.89968920579873279</v>
      </c>
      <c r="Z3800" s="1">
        <v>6.2918582403226857</v>
      </c>
      <c r="AA3800" s="1">
        <v>46.719176126370328</v>
      </c>
      <c r="AB3800" s="1">
        <v>41.535617181001413</v>
      </c>
      <c r="AC3800" s="1">
        <v>4.540347377699792</v>
      </c>
      <c r="AD3800" s="1">
        <v>1.3311868807049635E-2</v>
      </c>
      <c r="AE3800" s="1">
        <v>0.38331974557087223</v>
      </c>
      <c r="AF3800" s="1">
        <v>1.8386587705902884</v>
      </c>
      <c r="AG3800" s="1">
        <v>-1.4804193586619272</v>
      </c>
      <c r="AH3800" s="1">
        <v>12.710677868573166</v>
      </c>
      <c r="AI3800" s="1">
        <v>13.180504671484275</v>
      </c>
      <c r="AJ3800" s="1">
        <v>3.0230154991149902</v>
      </c>
      <c r="AK3800" s="1">
        <v>0</v>
      </c>
      <c r="AL3800" s="1">
        <v>0</v>
      </c>
      <c r="AM3800" s="1">
        <v>-54.323189541529707</v>
      </c>
    </row>
    <row r="3801" spans="5:39" x14ac:dyDescent="0.2">
      <c r="E3801" s="1" t="str">
        <f t="shared" si="59"/>
        <v>0---0--00-</v>
      </c>
      <c r="F3801" s="1">
        <v>0</v>
      </c>
      <c r="G3801" s="1" t="s">
        <v>87</v>
      </c>
      <c r="H3801" s="1" t="s">
        <v>87</v>
      </c>
      <c r="I3801" s="1" t="s">
        <v>87</v>
      </c>
      <c r="J3801" s="1">
        <v>0</v>
      </c>
      <c r="K3801" s="1" t="s">
        <v>87</v>
      </c>
      <c r="L3801" s="1" t="s">
        <v>87</v>
      </c>
      <c r="M3801" s="1">
        <v>0</v>
      </c>
      <c r="N3801" s="1">
        <v>0</v>
      </c>
      <c r="O3801" s="1" t="s">
        <v>87</v>
      </c>
      <c r="P3801" s="1">
        <v>491</v>
      </c>
      <c r="Q3801" s="1">
        <v>1795914</v>
      </c>
      <c r="R3801" s="1">
        <v>15134.47363301776</v>
      </c>
      <c r="S3801" s="1">
        <v>23.905178070068359</v>
      </c>
      <c r="T3801" s="1">
        <v>-66.257456742428431</v>
      </c>
      <c r="U3801" s="1">
        <v>46.005246043724924</v>
      </c>
      <c r="V3801" s="1">
        <v>112.14061737060547</v>
      </c>
      <c r="W3801" s="1">
        <v>79.765205383300781</v>
      </c>
      <c r="X3801" s="1">
        <v>0.52704314214987258</v>
      </c>
      <c r="Y3801" s="1">
        <v>9.7387736829269114E-2</v>
      </c>
      <c r="Z3801" s="1">
        <v>0.75126091783905025</v>
      </c>
      <c r="AA3801" s="1">
        <v>11.092903112287114</v>
      </c>
      <c r="AB3801" s="1">
        <v>69.336003839827526</v>
      </c>
      <c r="AC3801" s="1">
        <v>17.797344416269375</v>
      </c>
      <c r="AD3801" s="1">
        <v>0.92509997694767121</v>
      </c>
      <c r="AE3801" s="1">
        <v>9.7387736829269114E-2</v>
      </c>
      <c r="AF3801" s="1">
        <v>0.75126091783905025</v>
      </c>
      <c r="AG3801" s="1">
        <v>-20.648094768869754</v>
      </c>
      <c r="AH3801" s="1">
        <v>0</v>
      </c>
      <c r="AI3801" s="1">
        <v>1.1818555308600434</v>
      </c>
      <c r="AJ3801" s="1">
        <v>1.1214061975479126</v>
      </c>
      <c r="AK3801" s="1">
        <v>0</v>
      </c>
      <c r="AL3801" s="1">
        <v>0</v>
      </c>
      <c r="AM3801" s="1">
        <v>7.3430384568146785</v>
      </c>
    </row>
    <row r="3802" spans="5:39" x14ac:dyDescent="0.2">
      <c r="E3802" s="1" t="str">
        <f t="shared" si="59"/>
        <v>0---0--01-</v>
      </c>
      <c r="F3802" s="1">
        <v>0</v>
      </c>
      <c r="G3802" s="1" t="s">
        <v>87</v>
      </c>
      <c r="H3802" s="1" t="s">
        <v>87</v>
      </c>
      <c r="I3802" s="1" t="s">
        <v>87</v>
      </c>
      <c r="J3802" s="1">
        <v>0</v>
      </c>
      <c r="K3802" s="1" t="s">
        <v>87</v>
      </c>
      <c r="L3802" s="1" t="s">
        <v>87</v>
      </c>
      <c r="M3802" s="1">
        <v>0</v>
      </c>
      <c r="N3802" s="1">
        <v>1</v>
      </c>
      <c r="O3802" s="1" t="s">
        <v>87</v>
      </c>
      <c r="P3802" s="1">
        <v>118</v>
      </c>
      <c r="Q3802" s="1">
        <v>464216</v>
      </c>
      <c r="R3802" s="1">
        <v>15526.065373519386</v>
      </c>
      <c r="S3802" s="1">
        <v>24.293777465820313</v>
      </c>
      <c r="T3802" s="1">
        <v>-160.52582353068291</v>
      </c>
      <c r="U3802" s="1">
        <v>50.010095436484384</v>
      </c>
      <c r="V3802" s="1">
        <v>111.55905914306641</v>
      </c>
      <c r="W3802" s="1">
        <v>4.8894467353820801</v>
      </c>
      <c r="X3802" s="1">
        <v>3.1491859770997215E-2</v>
      </c>
      <c r="Y3802" s="1">
        <v>0</v>
      </c>
      <c r="Z3802" s="1">
        <v>7.1802781463801342</v>
      </c>
      <c r="AA3802" s="1">
        <v>30.363236079755971</v>
      </c>
      <c r="AB3802" s="1">
        <v>58.865700449790616</v>
      </c>
      <c r="AC3802" s="1">
        <v>3.5907853240732766</v>
      </c>
      <c r="AD3802" s="1">
        <v>0</v>
      </c>
      <c r="AE3802" s="1">
        <v>0</v>
      </c>
      <c r="AF3802" s="1">
        <v>7.1802781463801342</v>
      </c>
      <c r="AG3802" s="1">
        <v>-7.1589783691823996</v>
      </c>
      <c r="AH3802" s="1">
        <v>0</v>
      </c>
      <c r="AI3802" s="1">
        <v>2.0154839522120853</v>
      </c>
      <c r="AJ3802" s="1">
        <v>1.1155905723571777</v>
      </c>
      <c r="AK3802" s="1">
        <v>0</v>
      </c>
      <c r="AL3802" s="1">
        <v>0</v>
      </c>
      <c r="AM3802" s="1">
        <v>8.9896112706022908</v>
      </c>
    </row>
    <row r="3803" spans="5:39" x14ac:dyDescent="0.2">
      <c r="E3803" s="1" t="str">
        <f t="shared" si="59"/>
        <v>0---1--00-</v>
      </c>
      <c r="F3803" s="1">
        <v>0</v>
      </c>
      <c r="G3803" s="1" t="s">
        <v>87</v>
      </c>
      <c r="H3803" s="1" t="s">
        <v>87</v>
      </c>
      <c r="I3803" s="1" t="s">
        <v>87</v>
      </c>
      <c r="J3803" s="1">
        <v>1</v>
      </c>
      <c r="K3803" s="1" t="s">
        <v>87</v>
      </c>
      <c r="L3803" s="1" t="s">
        <v>87</v>
      </c>
      <c r="M3803" s="1">
        <v>0</v>
      </c>
      <c r="N3803" s="1">
        <v>0</v>
      </c>
      <c r="O3803" s="1" t="s">
        <v>87</v>
      </c>
      <c r="P3803" s="1">
        <v>840</v>
      </c>
      <c r="Q3803" s="1">
        <v>2525510</v>
      </c>
      <c r="R3803" s="1">
        <v>24708.908708763451</v>
      </c>
      <c r="S3803" s="1">
        <v>44.107322692871094</v>
      </c>
      <c r="T3803" s="1">
        <v>-227.15766932317922</v>
      </c>
      <c r="U3803" s="1">
        <v>64.922853504186079</v>
      </c>
      <c r="V3803" s="1">
        <v>129.86802673339844</v>
      </c>
      <c r="W3803" s="1">
        <v>-26.068870544433594</v>
      </c>
      <c r="X3803" s="1">
        <v>-0.10550393322384087</v>
      </c>
      <c r="Y3803" s="1">
        <v>0.33098265300869922</v>
      </c>
      <c r="Z3803" s="1">
        <v>9.3122181262398485</v>
      </c>
      <c r="AA3803" s="1">
        <v>45.80013541819276</v>
      </c>
      <c r="AB3803" s="1">
        <v>35.405918012599436</v>
      </c>
      <c r="AC3803" s="1">
        <v>8.5217639209506206</v>
      </c>
      <c r="AD3803" s="1">
        <v>0.62898186900863584</v>
      </c>
      <c r="AE3803" s="1">
        <v>0.22245011898586819</v>
      </c>
      <c r="AF3803" s="1">
        <v>8.4854940190298205</v>
      </c>
      <c r="AG3803" s="1">
        <v>-11.968738398305163</v>
      </c>
      <c r="AH3803" s="1">
        <v>4.2382757278688228</v>
      </c>
      <c r="AI3803" s="1">
        <v>10.23217912791835</v>
      </c>
      <c r="AJ3803" s="1">
        <v>1.298680305480957</v>
      </c>
      <c r="AK3803" s="1">
        <v>0</v>
      </c>
      <c r="AL3803" s="1">
        <v>0</v>
      </c>
      <c r="AM3803" s="1">
        <v>3.7962025023793839</v>
      </c>
    </row>
    <row r="3804" spans="5:39" x14ac:dyDescent="0.2">
      <c r="E3804" s="1" t="str">
        <f t="shared" si="59"/>
        <v>0---1--01-</v>
      </c>
      <c r="F3804" s="1">
        <v>0</v>
      </c>
      <c r="G3804" s="1" t="s">
        <v>87</v>
      </c>
      <c r="H3804" s="1" t="s">
        <v>87</v>
      </c>
      <c r="I3804" s="1" t="s">
        <v>87</v>
      </c>
      <c r="J3804" s="1">
        <v>1</v>
      </c>
      <c r="K3804" s="1" t="s">
        <v>87</v>
      </c>
      <c r="L3804" s="1" t="s">
        <v>87</v>
      </c>
      <c r="M3804" s="1">
        <v>0</v>
      </c>
      <c r="N3804" s="1">
        <v>1</v>
      </c>
      <c r="O3804" s="1" t="s">
        <v>87</v>
      </c>
      <c r="P3804" s="1">
        <v>381</v>
      </c>
      <c r="Q3804" s="1">
        <v>1280022</v>
      </c>
      <c r="R3804" s="1">
        <v>27072.807581111072</v>
      </c>
      <c r="S3804" s="1">
        <v>47.323787689208984</v>
      </c>
      <c r="T3804" s="1">
        <v>-341.04543990727825</v>
      </c>
      <c r="U3804" s="1">
        <v>56.985359104078633</v>
      </c>
      <c r="V3804" s="1">
        <v>127.42796325683594</v>
      </c>
      <c r="W3804" s="1">
        <v>-144.20573425292969</v>
      </c>
      <c r="X3804" s="1">
        <v>-0.53265895611633296</v>
      </c>
      <c r="Y3804" s="1">
        <v>0.98013940385399623</v>
      </c>
      <c r="Z3804" s="1">
        <v>25.016445029851049</v>
      </c>
      <c r="AA3804" s="1">
        <v>57.710648723225063</v>
      </c>
      <c r="AB3804" s="1">
        <v>16.064723887558184</v>
      </c>
      <c r="AC3804" s="1">
        <v>8.6639135889851893E-2</v>
      </c>
      <c r="AD3804" s="1">
        <v>0.14140381962185025</v>
      </c>
      <c r="AE3804" s="1">
        <v>5.0467882583268106E-2</v>
      </c>
      <c r="AF3804" s="1">
        <v>21.367913988978316</v>
      </c>
      <c r="AG3804" s="1">
        <v>2.8319375687869925</v>
      </c>
      <c r="AH3804" s="1">
        <v>4.413878605975353</v>
      </c>
      <c r="AI3804" s="1">
        <v>18.4764209101895</v>
      </c>
      <c r="AJ3804" s="1">
        <v>1.2742797136306763</v>
      </c>
      <c r="AK3804" s="1">
        <v>0</v>
      </c>
      <c r="AL3804" s="1">
        <v>0</v>
      </c>
      <c r="AM3804" s="1">
        <v>-13.295856142978256</v>
      </c>
    </row>
    <row r="3805" spans="5:39" x14ac:dyDescent="0.2">
      <c r="E3805" s="1" t="str">
        <f t="shared" si="59"/>
        <v>1---0--00-</v>
      </c>
      <c r="F3805" s="1">
        <v>1</v>
      </c>
      <c r="G3805" s="1" t="s">
        <v>87</v>
      </c>
      <c r="H3805" s="1" t="s">
        <v>87</v>
      </c>
      <c r="I3805" s="1" t="s">
        <v>87</v>
      </c>
      <c r="J3805" s="1">
        <v>0</v>
      </c>
      <c r="K3805" s="1" t="s">
        <v>87</v>
      </c>
      <c r="L3805" s="1" t="s">
        <v>87</v>
      </c>
      <c r="M3805" s="1">
        <v>0</v>
      </c>
      <c r="N3805" s="1">
        <v>0</v>
      </c>
      <c r="O3805" s="1" t="s">
        <v>87</v>
      </c>
      <c r="P3805" s="1">
        <v>191</v>
      </c>
      <c r="Q3805" s="1">
        <v>315508</v>
      </c>
      <c r="R3805" s="1">
        <v>23010.931882821853</v>
      </c>
      <c r="S3805" s="1">
        <v>20.609525680541992</v>
      </c>
      <c r="T3805" s="1">
        <v>-85.761892804370376</v>
      </c>
      <c r="U3805" s="1">
        <v>81.096609682785811</v>
      </c>
      <c r="V3805" s="1">
        <v>248.10273742675781</v>
      </c>
      <c r="W3805" s="1">
        <v>199.42758178710938</v>
      </c>
      <c r="X3805" s="1">
        <v>0.86666451755474661</v>
      </c>
      <c r="Y3805" s="1">
        <v>0</v>
      </c>
      <c r="Z3805" s="1">
        <v>0</v>
      </c>
      <c r="AA3805" s="1">
        <v>0.95655260722390567</v>
      </c>
      <c r="AB3805" s="1">
        <v>64.236089100751798</v>
      </c>
      <c r="AC3805" s="1">
        <v>31.200476691557743</v>
      </c>
      <c r="AD3805" s="1">
        <v>3.6068816004665494</v>
      </c>
      <c r="AE3805" s="1">
        <v>0</v>
      </c>
      <c r="AF3805" s="1">
        <v>0</v>
      </c>
      <c r="AG3805" s="1">
        <v>-57.807626908586258</v>
      </c>
      <c r="AH3805" s="1">
        <v>0.20964603116244279</v>
      </c>
      <c r="AI3805" s="1">
        <v>0</v>
      </c>
      <c r="AJ3805" s="1">
        <v>2.481027364730835</v>
      </c>
      <c r="AK3805" s="1">
        <v>0</v>
      </c>
      <c r="AL3805" s="1">
        <v>0</v>
      </c>
      <c r="AM3805" s="1">
        <v>13.588097232819743</v>
      </c>
    </row>
    <row r="3806" spans="5:39" x14ac:dyDescent="0.2">
      <c r="E3806" s="1" t="str">
        <f t="shared" si="59"/>
        <v>1---0--01-</v>
      </c>
      <c r="F3806" s="1">
        <v>1</v>
      </c>
      <c r="G3806" s="1" t="s">
        <v>87</v>
      </c>
      <c r="H3806" s="1" t="s">
        <v>87</v>
      </c>
      <c r="I3806" s="1" t="s">
        <v>87</v>
      </c>
      <c r="J3806" s="1">
        <v>0</v>
      </c>
      <c r="K3806" s="1" t="s">
        <v>87</v>
      </c>
      <c r="L3806" s="1" t="s">
        <v>87</v>
      </c>
      <c r="M3806" s="1">
        <v>0</v>
      </c>
      <c r="N3806" s="1">
        <v>1</v>
      </c>
      <c r="O3806" s="1" t="s">
        <v>87</v>
      </c>
      <c r="P3806" s="1">
        <v>31</v>
      </c>
      <c r="Q3806" s="1">
        <v>53611</v>
      </c>
      <c r="R3806" s="1">
        <v>24779.954245003431</v>
      </c>
      <c r="S3806" s="1">
        <v>24.482381820678711</v>
      </c>
      <c r="T3806" s="1">
        <v>-186.59600568892046</v>
      </c>
      <c r="U3806" s="1">
        <v>62.607128265104151</v>
      </c>
      <c r="V3806" s="1">
        <v>233.95198059082031</v>
      </c>
      <c r="W3806" s="1">
        <v>98.570198059082031</v>
      </c>
      <c r="X3806" s="1">
        <v>0.39778200187337903</v>
      </c>
      <c r="Y3806" s="1">
        <v>0</v>
      </c>
      <c r="Z3806" s="1">
        <v>0</v>
      </c>
      <c r="AA3806" s="1">
        <v>7.6700677099848917</v>
      </c>
      <c r="AB3806" s="1">
        <v>88.935106601257203</v>
      </c>
      <c r="AC3806" s="1">
        <v>3.394825688757904</v>
      </c>
      <c r="AD3806" s="1">
        <v>0</v>
      </c>
      <c r="AE3806" s="1">
        <v>0</v>
      </c>
      <c r="AF3806" s="1">
        <v>0</v>
      </c>
      <c r="AG3806" s="1">
        <v>-22.552059150960936</v>
      </c>
      <c r="AH3806" s="1">
        <v>0</v>
      </c>
      <c r="AI3806" s="1">
        <v>0</v>
      </c>
      <c r="AJ3806" s="1">
        <v>2.3395199775695801</v>
      </c>
      <c r="AK3806" s="1">
        <v>0</v>
      </c>
      <c r="AL3806" s="1">
        <v>1</v>
      </c>
      <c r="AM3806" s="1">
        <v>11.159145828710823</v>
      </c>
    </row>
    <row r="3807" spans="5:39" x14ac:dyDescent="0.2">
      <c r="E3807" s="1" t="str">
        <f t="shared" si="59"/>
        <v>1---1--00-</v>
      </c>
      <c r="F3807" s="1">
        <v>1</v>
      </c>
      <c r="G3807" s="1" t="s">
        <v>87</v>
      </c>
      <c r="H3807" s="1" t="s">
        <v>87</v>
      </c>
      <c r="I3807" s="1" t="s">
        <v>87</v>
      </c>
      <c r="J3807" s="1">
        <v>1</v>
      </c>
      <c r="K3807" s="1" t="s">
        <v>87</v>
      </c>
      <c r="L3807" s="1" t="s">
        <v>87</v>
      </c>
      <c r="M3807" s="1">
        <v>0</v>
      </c>
      <c r="N3807" s="1">
        <v>0</v>
      </c>
      <c r="O3807" s="1" t="s">
        <v>87</v>
      </c>
      <c r="P3807" s="1">
        <v>2327</v>
      </c>
      <c r="Q3807" s="1">
        <v>4460850</v>
      </c>
      <c r="R3807" s="1">
        <v>46403.086949840996</v>
      </c>
      <c r="S3807" s="1">
        <v>53.446128845214844</v>
      </c>
      <c r="T3807" s="1">
        <v>-364.45174095455354</v>
      </c>
      <c r="U3807" s="1">
        <v>93.108616923982865</v>
      </c>
      <c r="V3807" s="1">
        <v>271.79483032226563</v>
      </c>
      <c r="W3807" s="1">
        <v>29.711580276489258</v>
      </c>
      <c r="X3807" s="1">
        <v>6.4029318369714761E-2</v>
      </c>
      <c r="Y3807" s="1">
        <v>0.2382505576291514</v>
      </c>
      <c r="Z3807" s="1">
        <v>2.7137653137854891</v>
      </c>
      <c r="AA3807" s="1">
        <v>38.279274129369959</v>
      </c>
      <c r="AB3807" s="1">
        <v>51.233464474259392</v>
      </c>
      <c r="AC3807" s="1">
        <v>7.5352455249560064</v>
      </c>
      <c r="AD3807" s="1">
        <v>0</v>
      </c>
      <c r="AE3807" s="1">
        <v>0.10531625138706747</v>
      </c>
      <c r="AF3807" s="1">
        <v>2.1316565228599931</v>
      </c>
      <c r="AG3807" s="1">
        <v>-7.4311363090926221</v>
      </c>
      <c r="AH3807" s="1">
        <v>9.9701120967594115</v>
      </c>
      <c r="AI3807" s="1">
        <v>3.9839369594884215</v>
      </c>
      <c r="AJ3807" s="1">
        <v>2.7179484367370605</v>
      </c>
      <c r="AK3807" s="1">
        <v>0</v>
      </c>
      <c r="AL3807" s="1">
        <v>0</v>
      </c>
      <c r="AM3807" s="1">
        <v>22.736954225877597</v>
      </c>
    </row>
    <row r="3808" spans="5:39" x14ac:dyDescent="0.2">
      <c r="E3808" s="1" t="str">
        <f t="shared" si="59"/>
        <v>1---1--01-</v>
      </c>
      <c r="F3808" s="1">
        <v>1</v>
      </c>
      <c r="G3808" s="1" t="s">
        <v>87</v>
      </c>
      <c r="H3808" s="1" t="s">
        <v>87</v>
      </c>
      <c r="I3808" s="1" t="s">
        <v>87</v>
      </c>
      <c r="J3808" s="1">
        <v>1</v>
      </c>
      <c r="K3808" s="1" t="s">
        <v>87</v>
      </c>
      <c r="L3808" s="1" t="s">
        <v>87</v>
      </c>
      <c r="M3808" s="1">
        <v>0</v>
      </c>
      <c r="N3808" s="1">
        <v>1</v>
      </c>
      <c r="O3808" s="1" t="s">
        <v>87</v>
      </c>
      <c r="P3808" s="1">
        <v>945</v>
      </c>
      <c r="Q3808" s="1">
        <v>1910572</v>
      </c>
      <c r="R3808" s="1">
        <v>45821.390759787697</v>
      </c>
      <c r="S3808" s="1">
        <v>54.462898254394531</v>
      </c>
      <c r="T3808" s="1">
        <v>-476.29862642940793</v>
      </c>
      <c r="U3808" s="1">
        <v>85.57183308718092</v>
      </c>
      <c r="V3808" s="1">
        <v>265.43240356445313</v>
      </c>
      <c r="W3808" s="1">
        <v>-79.961105346679688</v>
      </c>
      <c r="X3808" s="1">
        <v>-0.17450606369820751</v>
      </c>
      <c r="Y3808" s="1">
        <v>1.2956852712172062</v>
      </c>
      <c r="Z3808" s="1">
        <v>7.4741491029911451</v>
      </c>
      <c r="AA3808" s="1">
        <v>53.505180647471015</v>
      </c>
      <c r="AB3808" s="1">
        <v>37.188130046917891</v>
      </c>
      <c r="AC3808" s="1">
        <v>0.53685493140274221</v>
      </c>
      <c r="AD3808" s="1">
        <v>0</v>
      </c>
      <c r="AE3808" s="1">
        <v>1.1428514601909796</v>
      </c>
      <c r="AF3808" s="1">
        <v>6.5774542911756271</v>
      </c>
      <c r="AG3808" s="1">
        <v>-0.7851119089117482</v>
      </c>
      <c r="AH3808" s="1">
        <v>9.6132692422847121</v>
      </c>
      <c r="AI3808" s="1">
        <v>20.69748355463085</v>
      </c>
      <c r="AJ3808" s="1">
        <v>2.6543240547180176</v>
      </c>
      <c r="AK3808" s="1">
        <v>0</v>
      </c>
      <c r="AL3808" s="1">
        <v>0</v>
      </c>
      <c r="AM3808" s="1">
        <v>15.807653713265994</v>
      </c>
    </row>
    <row r="3809" spans="5:39" x14ac:dyDescent="0.2">
      <c r="E3809" s="1" t="str">
        <f t="shared" si="59"/>
        <v>0---0--10-</v>
      </c>
      <c r="F3809" s="1">
        <v>0</v>
      </c>
      <c r="G3809" s="1" t="s">
        <v>87</v>
      </c>
      <c r="H3809" s="1" t="s">
        <v>87</v>
      </c>
      <c r="I3809" s="1" t="s">
        <v>87</v>
      </c>
      <c r="J3809" s="1">
        <v>0</v>
      </c>
      <c r="K3809" s="1" t="s">
        <v>87</v>
      </c>
      <c r="L3809" s="1" t="s">
        <v>87</v>
      </c>
      <c r="M3809" s="1">
        <v>1</v>
      </c>
      <c r="N3809" s="1">
        <v>0</v>
      </c>
      <c r="O3809" s="1" t="s">
        <v>87</v>
      </c>
      <c r="P3809" s="1">
        <v>1340</v>
      </c>
      <c r="Q3809" s="1">
        <v>4847691</v>
      </c>
      <c r="R3809" s="1">
        <v>17379.5654538118</v>
      </c>
      <c r="S3809" s="1">
        <v>27.674404144287109</v>
      </c>
      <c r="T3809" s="1">
        <v>-60.903424004463041</v>
      </c>
      <c r="U3809" s="1">
        <v>51.103746014547525</v>
      </c>
      <c r="V3809" s="1">
        <v>120.29908752441406</v>
      </c>
      <c r="W3809" s="1">
        <v>85.438980102539063</v>
      </c>
      <c r="X3809" s="1">
        <v>0.49160596293159919</v>
      </c>
      <c r="Y3809" s="1">
        <v>0</v>
      </c>
      <c r="Z3809" s="1">
        <v>0.68973043042553661</v>
      </c>
      <c r="AA3809" s="1">
        <v>11.011448543234295</v>
      </c>
      <c r="AB3809" s="1">
        <v>67.580771959268858</v>
      </c>
      <c r="AC3809" s="1">
        <v>20.387046121545289</v>
      </c>
      <c r="AD3809" s="1">
        <v>0.33100294552602466</v>
      </c>
      <c r="AE3809" s="1">
        <v>0</v>
      </c>
      <c r="AF3809" s="1">
        <v>0.37989220022480807</v>
      </c>
      <c r="AG3809" s="1">
        <v>-26.545545484995905</v>
      </c>
      <c r="AH3809" s="1">
        <v>0</v>
      </c>
      <c r="AI3809" s="1">
        <v>0.39653401963928198</v>
      </c>
      <c r="AJ3809" s="1">
        <v>1.2029908895492554</v>
      </c>
      <c r="AK3809" s="1">
        <v>0</v>
      </c>
      <c r="AL3809" s="1">
        <v>0</v>
      </c>
      <c r="AM3809" s="1">
        <v>1.0885863146806667</v>
      </c>
    </row>
    <row r="3810" spans="5:39" x14ac:dyDescent="0.2">
      <c r="E3810" s="1" t="str">
        <f t="shared" si="59"/>
        <v>0---0--11-</v>
      </c>
      <c r="F3810" s="1">
        <v>0</v>
      </c>
      <c r="G3810" s="1" t="s">
        <v>87</v>
      </c>
      <c r="H3810" s="1" t="s">
        <v>87</v>
      </c>
      <c r="I3810" s="1" t="s">
        <v>87</v>
      </c>
      <c r="J3810" s="1">
        <v>0</v>
      </c>
      <c r="K3810" s="1" t="s">
        <v>87</v>
      </c>
      <c r="L3810" s="1" t="s">
        <v>87</v>
      </c>
      <c r="M3810" s="1">
        <v>1</v>
      </c>
      <c r="N3810" s="1">
        <v>1</v>
      </c>
      <c r="O3810" s="1" t="s">
        <v>87</v>
      </c>
      <c r="P3810" s="1">
        <v>271</v>
      </c>
      <c r="Q3810" s="1">
        <v>1115662</v>
      </c>
      <c r="R3810" s="1">
        <v>17372.486388164114</v>
      </c>
      <c r="S3810" s="1">
        <v>28.496448516845703</v>
      </c>
      <c r="T3810" s="1">
        <v>-149.31789551811278</v>
      </c>
      <c r="U3810" s="1">
        <v>47.664527989987555</v>
      </c>
      <c r="V3810" s="1">
        <v>116.17533111572266</v>
      </c>
      <c r="W3810" s="1">
        <v>15.313896179199219</v>
      </c>
      <c r="X3810" s="1">
        <v>8.8150284519046079E-2</v>
      </c>
      <c r="Y3810" s="1">
        <v>0</v>
      </c>
      <c r="Z3810" s="1">
        <v>7.4571868540830462</v>
      </c>
      <c r="AA3810" s="1">
        <v>22.459490419141282</v>
      </c>
      <c r="AB3810" s="1">
        <v>67.215608311477851</v>
      </c>
      <c r="AC3810" s="1">
        <v>2.8677144152978231</v>
      </c>
      <c r="AD3810" s="1">
        <v>0</v>
      </c>
      <c r="AE3810" s="1">
        <v>0</v>
      </c>
      <c r="AF3810" s="1">
        <v>6.9483409849936635</v>
      </c>
      <c r="AG3810" s="1">
        <v>-3.3143903414769937</v>
      </c>
      <c r="AH3810" s="1">
        <v>0</v>
      </c>
      <c r="AI3810" s="1">
        <v>4.055816873743221</v>
      </c>
      <c r="AJ3810" s="1">
        <v>1.1617532968521118</v>
      </c>
      <c r="AK3810" s="1">
        <v>0</v>
      </c>
      <c r="AL3810" s="1">
        <v>0</v>
      </c>
      <c r="AM3810" s="1">
        <v>5.0506879062238899E-2</v>
      </c>
    </row>
    <row r="3811" spans="5:39" x14ac:dyDescent="0.2">
      <c r="E3811" s="1" t="str">
        <f t="shared" si="59"/>
        <v>0---1--10-</v>
      </c>
      <c r="F3811" s="1">
        <v>0</v>
      </c>
      <c r="G3811" s="1" t="s">
        <v>87</v>
      </c>
      <c r="H3811" s="1" t="s">
        <v>87</v>
      </c>
      <c r="I3811" s="1" t="s">
        <v>87</v>
      </c>
      <c r="J3811" s="1">
        <v>1</v>
      </c>
      <c r="K3811" s="1" t="s">
        <v>87</v>
      </c>
      <c r="L3811" s="1" t="s">
        <v>87</v>
      </c>
      <c r="M3811" s="1">
        <v>1</v>
      </c>
      <c r="N3811" s="1">
        <v>0</v>
      </c>
      <c r="O3811" s="1" t="s">
        <v>87</v>
      </c>
      <c r="P3811" s="1">
        <v>1742</v>
      </c>
      <c r="Q3811" s="1">
        <v>6025506</v>
      </c>
      <c r="R3811" s="1">
        <v>27906.224753562245</v>
      </c>
      <c r="S3811" s="1">
        <v>48.981002807617188</v>
      </c>
      <c r="T3811" s="1">
        <v>-231.03245673912608</v>
      </c>
      <c r="U3811" s="1">
        <v>62.199772464805768</v>
      </c>
      <c r="V3811" s="1">
        <v>129.70468139648438</v>
      </c>
      <c r="W3811" s="1">
        <v>-45.36444091796875</v>
      </c>
      <c r="X3811" s="1">
        <v>-0.16256029369281833</v>
      </c>
      <c r="Y3811" s="1">
        <v>1.2253908634395188</v>
      </c>
      <c r="Z3811" s="1">
        <v>7.7353005706076798</v>
      </c>
      <c r="AA3811" s="1">
        <v>49.197444994661026</v>
      </c>
      <c r="AB3811" s="1">
        <v>35.271676768722827</v>
      </c>
      <c r="AC3811" s="1">
        <v>6.3514001977593253</v>
      </c>
      <c r="AD3811" s="1">
        <v>0.21878660480962098</v>
      </c>
      <c r="AE3811" s="1">
        <v>0.78119580330680938</v>
      </c>
      <c r="AF3811" s="1">
        <v>6.0043422079407103</v>
      </c>
      <c r="AG3811" s="1">
        <v>-6.1525473539165629</v>
      </c>
      <c r="AH3811" s="1">
        <v>3.8619469512533455</v>
      </c>
      <c r="AI3811" s="1">
        <v>10.738646060824127</v>
      </c>
      <c r="AJ3811" s="1">
        <v>1.2970467805862427</v>
      </c>
      <c r="AK3811" s="1">
        <v>0</v>
      </c>
      <c r="AL3811" s="1">
        <v>0</v>
      </c>
      <c r="AM3811" s="1">
        <v>-14.684476939850548</v>
      </c>
    </row>
    <row r="3812" spans="5:39" x14ac:dyDescent="0.2">
      <c r="E3812" s="1" t="str">
        <f t="shared" si="59"/>
        <v>0---1--11-</v>
      </c>
      <c r="F3812" s="1">
        <v>0</v>
      </c>
      <c r="G3812" s="1" t="s">
        <v>87</v>
      </c>
      <c r="H3812" s="1" t="s">
        <v>87</v>
      </c>
      <c r="I3812" s="1" t="s">
        <v>87</v>
      </c>
      <c r="J3812" s="1">
        <v>1</v>
      </c>
      <c r="K3812" s="1" t="s">
        <v>87</v>
      </c>
      <c r="L3812" s="1" t="s">
        <v>87</v>
      </c>
      <c r="M3812" s="1">
        <v>1</v>
      </c>
      <c r="N3812" s="1">
        <v>1</v>
      </c>
      <c r="O3812" s="1" t="s">
        <v>87</v>
      </c>
      <c r="P3812" s="1">
        <v>585</v>
      </c>
      <c r="Q3812" s="1">
        <v>2236543</v>
      </c>
      <c r="R3812" s="1">
        <v>27059.50458562938</v>
      </c>
      <c r="S3812" s="1">
        <v>50.047412872314453</v>
      </c>
      <c r="T3812" s="1">
        <v>-313.23902874818009</v>
      </c>
      <c r="U3812" s="1">
        <v>51.446797271665993</v>
      </c>
      <c r="V3812" s="1">
        <v>121.18546295166016</v>
      </c>
      <c r="W3812" s="1">
        <v>-117.51270294189453</v>
      </c>
      <c r="X3812" s="1">
        <v>-0.43427514561483349</v>
      </c>
      <c r="Y3812" s="1">
        <v>1.169662286841791</v>
      </c>
      <c r="Z3812" s="1">
        <v>20.03645805155546</v>
      </c>
      <c r="AA3812" s="1">
        <v>63.863471437839557</v>
      </c>
      <c r="AB3812" s="1">
        <v>14.264872171024656</v>
      </c>
      <c r="AC3812" s="1">
        <v>0.66553605273853444</v>
      </c>
      <c r="AD3812" s="1">
        <v>0</v>
      </c>
      <c r="AE3812" s="1">
        <v>1.169662286841791</v>
      </c>
      <c r="AF3812" s="1">
        <v>17.512384067733105</v>
      </c>
      <c r="AG3812" s="1">
        <v>1.882412388280061</v>
      </c>
      <c r="AH3812" s="1">
        <v>3.1699626122975944</v>
      </c>
      <c r="AI3812" s="1">
        <v>15.68779199364228</v>
      </c>
      <c r="AJ3812" s="1">
        <v>1.2118545770645142</v>
      </c>
      <c r="AK3812" s="1">
        <v>0</v>
      </c>
      <c r="AL3812" s="1">
        <v>0</v>
      </c>
      <c r="AM3812" s="1">
        <v>2.3538971089772893</v>
      </c>
    </row>
    <row r="3813" spans="5:39" x14ac:dyDescent="0.2">
      <c r="E3813" s="1" t="str">
        <f t="shared" si="59"/>
        <v>1---0--10-</v>
      </c>
      <c r="F3813" s="1">
        <v>1</v>
      </c>
      <c r="G3813" s="1" t="s">
        <v>87</v>
      </c>
      <c r="H3813" s="1" t="s">
        <v>87</v>
      </c>
      <c r="I3813" s="1" t="s">
        <v>87</v>
      </c>
      <c r="J3813" s="1">
        <v>0</v>
      </c>
      <c r="K3813" s="1" t="s">
        <v>87</v>
      </c>
      <c r="L3813" s="1" t="s">
        <v>87</v>
      </c>
      <c r="M3813" s="1">
        <v>1</v>
      </c>
      <c r="N3813" s="1">
        <v>0</v>
      </c>
      <c r="O3813" s="1" t="s">
        <v>87</v>
      </c>
      <c r="P3813" s="1">
        <v>595</v>
      </c>
      <c r="Q3813" s="1">
        <v>1039434</v>
      </c>
      <c r="R3813" s="1">
        <v>30857.509281658353</v>
      </c>
      <c r="S3813" s="1">
        <v>32.797473907470703</v>
      </c>
      <c r="T3813" s="1">
        <v>-68.882075355433983</v>
      </c>
      <c r="U3813" s="1">
        <v>78.486247578474817</v>
      </c>
      <c r="V3813" s="1">
        <v>248.04931640625</v>
      </c>
      <c r="W3813" s="1">
        <v>215.97932434082031</v>
      </c>
      <c r="X3813" s="1">
        <v>0.69992468403533148</v>
      </c>
      <c r="Y3813" s="1">
        <v>0</v>
      </c>
      <c r="Z3813" s="1">
        <v>0.36327462830732882</v>
      </c>
      <c r="AA3813" s="1">
        <v>2.2431438648341309</v>
      </c>
      <c r="AB3813" s="1">
        <v>58.990950844401858</v>
      </c>
      <c r="AC3813" s="1">
        <v>36.254923352516848</v>
      </c>
      <c r="AD3813" s="1">
        <v>2.1477073099398325</v>
      </c>
      <c r="AE3813" s="1">
        <v>0</v>
      </c>
      <c r="AF3813" s="1">
        <v>0</v>
      </c>
      <c r="AG3813" s="1">
        <v>-44.40892946520114</v>
      </c>
      <c r="AH3813" s="1">
        <v>1.0736612425608553E-2</v>
      </c>
      <c r="AI3813" s="1">
        <v>0</v>
      </c>
      <c r="AJ3813" s="1">
        <v>2.4804933071136475</v>
      </c>
      <c r="AK3813" s="1">
        <v>0</v>
      </c>
      <c r="AL3813" s="1">
        <v>0</v>
      </c>
      <c r="AM3813" s="1">
        <v>2.724024280349592</v>
      </c>
    </row>
    <row r="3814" spans="5:39" x14ac:dyDescent="0.2">
      <c r="E3814" s="1" t="str">
        <f t="shared" si="59"/>
        <v>1---0--11-</v>
      </c>
      <c r="F3814" s="1">
        <v>1</v>
      </c>
      <c r="G3814" s="1" t="s">
        <v>87</v>
      </c>
      <c r="H3814" s="1" t="s">
        <v>87</v>
      </c>
      <c r="I3814" s="1" t="s">
        <v>87</v>
      </c>
      <c r="J3814" s="1">
        <v>0</v>
      </c>
      <c r="K3814" s="1" t="s">
        <v>87</v>
      </c>
      <c r="L3814" s="1" t="s">
        <v>87</v>
      </c>
      <c r="M3814" s="1">
        <v>1</v>
      </c>
      <c r="N3814" s="1">
        <v>1</v>
      </c>
      <c r="O3814" s="1" t="s">
        <v>87</v>
      </c>
      <c r="P3814" s="1">
        <v>106</v>
      </c>
      <c r="Q3814" s="1">
        <v>180799</v>
      </c>
      <c r="R3814" s="1">
        <v>29286.226623348546</v>
      </c>
      <c r="S3814" s="1">
        <v>31.715557098388672</v>
      </c>
      <c r="T3814" s="1">
        <v>-180.88955461480199</v>
      </c>
      <c r="U3814" s="1">
        <v>65.235228699408907</v>
      </c>
      <c r="V3814" s="1">
        <v>249.16731262207031</v>
      </c>
      <c r="W3814" s="1">
        <v>114.41799163818359</v>
      </c>
      <c r="X3814" s="1">
        <v>0.39068874631654821</v>
      </c>
      <c r="Y3814" s="1">
        <v>0</v>
      </c>
      <c r="Z3814" s="1">
        <v>3.4712581374896989</v>
      </c>
      <c r="AA3814" s="1">
        <v>11.406589638217026</v>
      </c>
      <c r="AB3814" s="1">
        <v>76.892018208065309</v>
      </c>
      <c r="AC3814" s="1">
        <v>8.2301340162279661</v>
      </c>
      <c r="AD3814" s="1">
        <v>0</v>
      </c>
      <c r="AE3814" s="1">
        <v>0</v>
      </c>
      <c r="AF3814" s="1">
        <v>3.4712581374896989</v>
      </c>
      <c r="AG3814" s="1">
        <v>-32.867256052633564</v>
      </c>
      <c r="AH3814" s="1">
        <v>0</v>
      </c>
      <c r="AI3814" s="1">
        <v>1.383076166683707</v>
      </c>
      <c r="AJ3814" s="1">
        <v>2.4916729927062988</v>
      </c>
      <c r="AK3814" s="1">
        <v>0</v>
      </c>
      <c r="AL3814" s="1">
        <v>0</v>
      </c>
      <c r="AM3814" s="1">
        <v>12.389187928817593</v>
      </c>
    </row>
    <row r="3815" spans="5:39" x14ac:dyDescent="0.2">
      <c r="E3815" s="1" t="str">
        <f t="shared" si="59"/>
        <v>1---1--10-</v>
      </c>
      <c r="F3815" s="1">
        <v>1</v>
      </c>
      <c r="G3815" s="1" t="s">
        <v>87</v>
      </c>
      <c r="H3815" s="1" t="s">
        <v>87</v>
      </c>
      <c r="I3815" s="1" t="s">
        <v>87</v>
      </c>
      <c r="J3815" s="1">
        <v>1</v>
      </c>
      <c r="K3815" s="1" t="s">
        <v>87</v>
      </c>
      <c r="L3815" s="1" t="s">
        <v>87</v>
      </c>
      <c r="M3815" s="1">
        <v>1</v>
      </c>
      <c r="N3815" s="1">
        <v>0</v>
      </c>
      <c r="O3815" s="1" t="s">
        <v>87</v>
      </c>
      <c r="P3815" s="1">
        <v>4539</v>
      </c>
      <c r="Q3815" s="1">
        <v>9820186</v>
      </c>
      <c r="R3815" s="1">
        <v>54858.963258847049</v>
      </c>
      <c r="S3815" s="1">
        <v>60.006710052490234</v>
      </c>
      <c r="T3815" s="1">
        <v>-353.20418859113465</v>
      </c>
      <c r="U3815" s="1">
        <v>92.482208670550236</v>
      </c>
      <c r="V3815" s="1">
        <v>277.7391357421875</v>
      </c>
      <c r="W3815" s="1">
        <v>23.84959602355957</v>
      </c>
      <c r="X3815" s="1">
        <v>4.347438341302115E-2</v>
      </c>
      <c r="Y3815" s="1">
        <v>0.17746099717459526</v>
      </c>
      <c r="Z3815" s="1">
        <v>2.2431652516561296</v>
      </c>
      <c r="AA3815" s="1">
        <v>36.990949051270519</v>
      </c>
      <c r="AB3815" s="1">
        <v>53.639931056295673</v>
      </c>
      <c r="AC3815" s="1">
        <v>6.7462876976057284</v>
      </c>
      <c r="AD3815" s="1">
        <v>0.20220594599735689</v>
      </c>
      <c r="AE3815" s="1">
        <v>0.13645362725308868</v>
      </c>
      <c r="AF3815" s="1">
        <v>1.335371855482167</v>
      </c>
      <c r="AG3815" s="1">
        <v>-6.3350321962760852</v>
      </c>
      <c r="AH3815" s="1">
        <v>8.8235128623271812</v>
      </c>
      <c r="AI3815" s="1">
        <v>4.3966529319172789</v>
      </c>
      <c r="AJ3815" s="1">
        <v>2.7773914337158203</v>
      </c>
      <c r="AK3815" s="1">
        <v>0</v>
      </c>
      <c r="AL3815" s="1">
        <v>0</v>
      </c>
      <c r="AM3815" s="1">
        <v>-5.2694887726409248E-2</v>
      </c>
    </row>
    <row r="3816" spans="5:39" x14ac:dyDescent="0.2">
      <c r="E3816" s="1" t="str">
        <f t="shared" si="59"/>
        <v>1---1--11-</v>
      </c>
      <c r="F3816" s="1">
        <v>1</v>
      </c>
      <c r="G3816" s="1" t="s">
        <v>87</v>
      </c>
      <c r="H3816" s="1" t="s">
        <v>87</v>
      </c>
      <c r="I3816" s="1" t="s">
        <v>87</v>
      </c>
      <c r="J3816" s="1">
        <v>1</v>
      </c>
      <c r="K3816" s="1" t="s">
        <v>87</v>
      </c>
      <c r="L3816" s="1" t="s">
        <v>87</v>
      </c>
      <c r="M3816" s="1">
        <v>1</v>
      </c>
      <c r="N3816" s="1">
        <v>1</v>
      </c>
      <c r="O3816" s="1" t="s">
        <v>87</v>
      </c>
      <c r="P3816" s="1">
        <v>1382</v>
      </c>
      <c r="Q3816" s="1">
        <v>3047654</v>
      </c>
      <c r="R3816" s="1">
        <v>49477.975432770261</v>
      </c>
      <c r="S3816" s="1">
        <v>56.247154235839844</v>
      </c>
      <c r="T3816" s="1">
        <v>-472.27961548380983</v>
      </c>
      <c r="U3816" s="1">
        <v>84.338709025338972</v>
      </c>
      <c r="V3816" s="1">
        <v>266.03836059570313</v>
      </c>
      <c r="W3816" s="1">
        <v>-103.59866333007813</v>
      </c>
      <c r="X3816" s="1">
        <v>-0.20938339215363821</v>
      </c>
      <c r="Y3816" s="1">
        <v>0.52135183324616241</v>
      </c>
      <c r="Z3816" s="1">
        <v>9.6673047530986125</v>
      </c>
      <c r="AA3816" s="1">
        <v>51.458334837222331</v>
      </c>
      <c r="AB3816" s="1">
        <v>37.448476762782128</v>
      </c>
      <c r="AC3816" s="1">
        <v>0.90453181365076207</v>
      </c>
      <c r="AD3816" s="1">
        <v>0</v>
      </c>
      <c r="AE3816" s="1">
        <v>0.13613750117303344</v>
      </c>
      <c r="AF3816" s="1">
        <v>7.4748642726503736</v>
      </c>
      <c r="AG3816" s="1">
        <v>-1.7028075547464283</v>
      </c>
      <c r="AH3816" s="1">
        <v>8.3980173561969647</v>
      </c>
      <c r="AI3816" s="1">
        <v>9.0231871870837601</v>
      </c>
      <c r="AJ3816" s="1">
        <v>2.6603837013244629</v>
      </c>
      <c r="AK3816" s="1">
        <v>0</v>
      </c>
      <c r="AL3816" s="1">
        <v>0</v>
      </c>
      <c r="AM3816" s="1">
        <v>2.5854764090267728</v>
      </c>
    </row>
    <row r="3817" spans="5:39" x14ac:dyDescent="0.2">
      <c r="E3817" s="1" t="str">
        <f t="shared" si="59"/>
        <v>0-0-0--0--</v>
      </c>
      <c r="F3817" s="1">
        <v>0</v>
      </c>
      <c r="G3817" s="1" t="s">
        <v>87</v>
      </c>
      <c r="H3817" s="1">
        <v>0</v>
      </c>
      <c r="I3817" s="1" t="s">
        <v>87</v>
      </c>
      <c r="J3817" s="1">
        <v>0</v>
      </c>
      <c r="K3817" s="1" t="s">
        <v>87</v>
      </c>
      <c r="L3817" s="1" t="s">
        <v>87</v>
      </c>
      <c r="M3817" s="1">
        <v>0</v>
      </c>
      <c r="N3817" s="1" t="s">
        <v>87</v>
      </c>
      <c r="O3817" s="1" t="s">
        <v>87</v>
      </c>
      <c r="P3817" s="1">
        <v>399</v>
      </c>
      <c r="Q3817" s="1">
        <v>1587676</v>
      </c>
      <c r="R3817" s="1">
        <v>14101.748009813602</v>
      </c>
      <c r="S3817" s="1">
        <v>21.403713226318359</v>
      </c>
      <c r="T3817" s="1">
        <v>-92.113323447864119</v>
      </c>
      <c r="U3817" s="1">
        <v>48.594366530020039</v>
      </c>
      <c r="V3817" s="1">
        <v>107.68380737304688</v>
      </c>
      <c r="W3817" s="1">
        <v>50.356922149658203</v>
      </c>
      <c r="X3817" s="1">
        <v>0.35709702169273</v>
      </c>
      <c r="Y3817" s="1">
        <v>0</v>
      </c>
      <c r="Z3817" s="1">
        <v>2.9492163388499923</v>
      </c>
      <c r="AA3817" s="1">
        <v>17.658640679836441</v>
      </c>
      <c r="AB3817" s="1">
        <v>64.18897810384486</v>
      </c>
      <c r="AC3817" s="1">
        <v>14.602097657204618</v>
      </c>
      <c r="AD3817" s="1">
        <v>0.6010672202640841</v>
      </c>
      <c r="AE3817" s="1">
        <v>0</v>
      </c>
      <c r="AF3817" s="1">
        <v>2.9492163388499923</v>
      </c>
      <c r="AG3817" s="1">
        <v>-15.248900737358644</v>
      </c>
      <c r="AH3817" s="1">
        <v>0</v>
      </c>
      <c r="AI3817" s="1">
        <v>1.1328637334898262</v>
      </c>
      <c r="AJ3817" s="1">
        <v>1.0768381357192993</v>
      </c>
      <c r="AK3817" s="1">
        <v>0</v>
      </c>
      <c r="AL3817" s="1">
        <v>0</v>
      </c>
      <c r="AM3817" s="1">
        <v>0.30810593010543003</v>
      </c>
    </row>
    <row r="3818" spans="5:39" x14ac:dyDescent="0.2">
      <c r="E3818" s="1" t="str">
        <f t="shared" si="59"/>
        <v>0-1-0--0--</v>
      </c>
      <c r="F3818" s="1">
        <v>0</v>
      </c>
      <c r="G3818" s="1" t="s">
        <v>87</v>
      </c>
      <c r="H3818" s="1">
        <v>1</v>
      </c>
      <c r="I3818" s="1" t="s">
        <v>87</v>
      </c>
      <c r="J3818" s="1">
        <v>0</v>
      </c>
      <c r="K3818" s="1" t="s">
        <v>87</v>
      </c>
      <c r="L3818" s="1" t="s">
        <v>87</v>
      </c>
      <c r="M3818" s="1">
        <v>0</v>
      </c>
      <c r="N3818" s="1" t="s">
        <v>87</v>
      </c>
      <c r="O3818" s="1" t="s">
        <v>87</v>
      </c>
      <c r="P3818" s="1">
        <v>210</v>
      </c>
      <c r="Q3818" s="1">
        <v>672454</v>
      </c>
      <c r="R3818" s="1">
        <v>17843.085430932537</v>
      </c>
      <c r="S3818" s="1">
        <v>30.079442977905273</v>
      </c>
      <c r="T3818" s="1">
        <v>-70.287687999223664</v>
      </c>
      <c r="U3818" s="1">
        <v>42.656958589876979</v>
      </c>
      <c r="V3818" s="1">
        <v>122.26174926757813</v>
      </c>
      <c r="W3818" s="1">
        <v>97.509613037109375</v>
      </c>
      <c r="X3818" s="1">
        <v>0.54648403391079436</v>
      </c>
      <c r="Y3818" s="1">
        <v>0.26009214013151827</v>
      </c>
      <c r="Z3818" s="1">
        <v>0</v>
      </c>
      <c r="AA3818" s="1">
        <v>8.8939912618558292</v>
      </c>
      <c r="AB3818" s="1">
        <v>74.260246797550465</v>
      </c>
      <c r="AC3818" s="1">
        <v>15.53414806068519</v>
      </c>
      <c r="AD3818" s="1">
        <v>1.051521739776996</v>
      </c>
      <c r="AE3818" s="1">
        <v>0.26009214013151827</v>
      </c>
      <c r="AF3818" s="1">
        <v>0</v>
      </c>
      <c r="AG3818" s="1">
        <v>-24.083734283506381</v>
      </c>
      <c r="AH3818" s="1">
        <v>0</v>
      </c>
      <c r="AI3818" s="1">
        <v>1.8730057837069547</v>
      </c>
      <c r="AJ3818" s="1">
        <v>1.222617506980896</v>
      </c>
      <c r="AK3818" s="1">
        <v>0</v>
      </c>
      <c r="AL3818" s="1">
        <v>0</v>
      </c>
      <c r="AM3818" s="1">
        <v>25.08932144360762</v>
      </c>
    </row>
    <row r="3819" spans="5:39" x14ac:dyDescent="0.2">
      <c r="E3819" s="1" t="str">
        <f t="shared" si="59"/>
        <v>0-0-1--0--</v>
      </c>
      <c r="F3819" s="1">
        <v>0</v>
      </c>
      <c r="G3819" s="1" t="s">
        <v>87</v>
      </c>
      <c r="H3819" s="1">
        <v>0</v>
      </c>
      <c r="I3819" s="1" t="s">
        <v>87</v>
      </c>
      <c r="J3819" s="1">
        <v>1</v>
      </c>
      <c r="K3819" s="1" t="s">
        <v>87</v>
      </c>
      <c r="L3819" s="1" t="s">
        <v>87</v>
      </c>
      <c r="M3819" s="1">
        <v>0</v>
      </c>
      <c r="N3819" s="1" t="s">
        <v>87</v>
      </c>
      <c r="O3819" s="1" t="s">
        <v>87</v>
      </c>
      <c r="P3819" s="1">
        <v>360</v>
      </c>
      <c r="Q3819" s="1">
        <v>1404728</v>
      </c>
      <c r="R3819" s="1">
        <v>18101.129962279203</v>
      </c>
      <c r="S3819" s="1">
        <v>31.20574951171875</v>
      </c>
      <c r="T3819" s="1">
        <v>-241.06724632129044</v>
      </c>
      <c r="U3819" s="1">
        <v>64.740061481729924</v>
      </c>
      <c r="V3819" s="1">
        <v>110.96006011962891</v>
      </c>
      <c r="W3819" s="1">
        <v>-57.107437133789063</v>
      </c>
      <c r="X3819" s="1">
        <v>-0.31549100665425189</v>
      </c>
      <c r="Y3819" s="1">
        <v>0</v>
      </c>
      <c r="Z3819" s="1">
        <v>19.108610350188791</v>
      </c>
      <c r="AA3819" s="1">
        <v>51.741689494336271</v>
      </c>
      <c r="AB3819" s="1">
        <v>21.812407811334296</v>
      </c>
      <c r="AC3819" s="1">
        <v>6.3412276255616735</v>
      </c>
      <c r="AD3819" s="1">
        <v>0.99606471857897039</v>
      </c>
      <c r="AE3819" s="1">
        <v>0</v>
      </c>
      <c r="AF3819" s="1">
        <v>18.903303700075742</v>
      </c>
      <c r="AG3819" s="1">
        <v>-6.6091185110914541</v>
      </c>
      <c r="AH3819" s="1">
        <v>2.8942568046140149</v>
      </c>
      <c r="AI3819" s="1">
        <v>12.669254219591402</v>
      </c>
      <c r="AJ3819" s="1">
        <v>1.1096005439758301</v>
      </c>
      <c r="AK3819" s="1">
        <v>0</v>
      </c>
      <c r="AL3819" s="1">
        <v>0</v>
      </c>
      <c r="AM3819" s="1">
        <v>-0.69470068507924365</v>
      </c>
    </row>
    <row r="3820" spans="5:39" x14ac:dyDescent="0.2">
      <c r="E3820" s="1" t="str">
        <f t="shared" si="59"/>
        <v>0-1-1--0--</v>
      </c>
      <c r="F3820" s="1">
        <v>0</v>
      </c>
      <c r="G3820" s="1" t="s">
        <v>87</v>
      </c>
      <c r="H3820" s="1">
        <v>1</v>
      </c>
      <c r="I3820" s="1" t="s">
        <v>87</v>
      </c>
      <c r="J3820" s="1">
        <v>1</v>
      </c>
      <c r="K3820" s="1" t="s">
        <v>87</v>
      </c>
      <c r="L3820" s="1" t="s">
        <v>87</v>
      </c>
      <c r="M3820" s="1">
        <v>0</v>
      </c>
      <c r="N3820" s="1" t="s">
        <v>87</v>
      </c>
      <c r="O3820" s="1" t="s">
        <v>87</v>
      </c>
      <c r="P3820" s="1">
        <v>861</v>
      </c>
      <c r="Q3820" s="1">
        <v>2400804</v>
      </c>
      <c r="R3820" s="1">
        <v>29835.513956576891</v>
      </c>
      <c r="S3820" s="1">
        <v>53.37103271484375</v>
      </c>
      <c r="T3820" s="1">
        <v>-279.7399207694433</v>
      </c>
      <c r="U3820" s="1">
        <v>60.797821063014787</v>
      </c>
      <c r="V3820" s="1">
        <v>139.63026428222656</v>
      </c>
      <c r="W3820" s="1">
        <v>-70.894287109375</v>
      </c>
      <c r="X3820" s="1">
        <v>-0.23761711366043747</v>
      </c>
      <c r="Y3820" s="1">
        <v>0.87074996542824823</v>
      </c>
      <c r="Z3820" s="1">
        <v>11.953204009989987</v>
      </c>
      <c r="AA3820" s="1">
        <v>48.673944228683389</v>
      </c>
      <c r="AB3820" s="1">
        <v>33.047554069386756</v>
      </c>
      <c r="AC3820" s="1">
        <v>5.3003077302437012</v>
      </c>
      <c r="AD3820" s="1">
        <v>0.1542399962679169</v>
      </c>
      <c r="AE3820" s="1">
        <v>0.2609125942809159</v>
      </c>
      <c r="AF3820" s="1">
        <v>9.2583984365237644</v>
      </c>
      <c r="AG3820" s="1">
        <v>-7.2135047192600315</v>
      </c>
      <c r="AH3820" s="1">
        <v>5.1182961548864201</v>
      </c>
      <c r="AI3820" s="1">
        <v>13.201760666124132</v>
      </c>
      <c r="AJ3820" s="1">
        <v>1.3963027000427246</v>
      </c>
      <c r="AK3820" s="1">
        <v>0</v>
      </c>
      <c r="AL3820" s="1">
        <v>0</v>
      </c>
      <c r="AM3820" s="1">
        <v>-2.6890056356592025</v>
      </c>
    </row>
    <row r="3821" spans="5:39" x14ac:dyDescent="0.2">
      <c r="E3821" s="1" t="str">
        <f t="shared" si="59"/>
        <v>1-0-0--0--</v>
      </c>
      <c r="F3821" s="1">
        <v>1</v>
      </c>
      <c r="G3821" s="1" t="s">
        <v>87</v>
      </c>
      <c r="H3821" s="1">
        <v>0</v>
      </c>
      <c r="I3821" s="1" t="s">
        <v>87</v>
      </c>
      <c r="J3821" s="1">
        <v>0</v>
      </c>
      <c r="K3821" s="1" t="s">
        <v>87</v>
      </c>
      <c r="L3821" s="1" t="s">
        <v>87</v>
      </c>
      <c r="M3821" s="1">
        <v>0</v>
      </c>
      <c r="N3821" s="1" t="s">
        <v>87</v>
      </c>
      <c r="O3821" s="1" t="s">
        <v>87</v>
      </c>
      <c r="P3821" s="1">
        <v>116</v>
      </c>
      <c r="Q3821" s="1">
        <v>210584</v>
      </c>
      <c r="R3821" s="1">
        <v>18743.030484071285</v>
      </c>
      <c r="S3821" s="1">
        <v>15.804965972900391</v>
      </c>
      <c r="T3821" s="1">
        <v>-99.636609532651661</v>
      </c>
      <c r="U3821" s="1">
        <v>73.610338595081743</v>
      </c>
      <c r="V3821" s="1">
        <v>221.19248962402344</v>
      </c>
      <c r="W3821" s="1">
        <v>140.3966064453125</v>
      </c>
      <c r="X3821" s="1">
        <v>0.74906033239730463</v>
      </c>
      <c r="Y3821" s="1">
        <v>0</v>
      </c>
      <c r="Z3821" s="1">
        <v>0</v>
      </c>
      <c r="AA3821" s="1">
        <v>1.8595904722106142</v>
      </c>
      <c r="AB3821" s="1">
        <v>65.013011434866854</v>
      </c>
      <c r="AC3821" s="1">
        <v>31.514739961250616</v>
      </c>
      <c r="AD3821" s="1">
        <v>1.6126581316719217</v>
      </c>
      <c r="AE3821" s="1">
        <v>0</v>
      </c>
      <c r="AF3821" s="1">
        <v>0</v>
      </c>
      <c r="AG3821" s="1">
        <v>-53.455103918156638</v>
      </c>
      <c r="AH3821" s="1">
        <v>1.6240550089275539E-3</v>
      </c>
      <c r="AI3821" s="1">
        <v>0</v>
      </c>
      <c r="AJ3821" s="1">
        <v>2.2119250297546387</v>
      </c>
      <c r="AK3821" s="1">
        <v>0</v>
      </c>
      <c r="AL3821" s="1">
        <v>0</v>
      </c>
      <c r="AM3821" s="1">
        <v>-1.3161449599754247</v>
      </c>
    </row>
    <row r="3822" spans="5:39" x14ac:dyDescent="0.2">
      <c r="E3822" s="1" t="str">
        <f t="shared" si="59"/>
        <v>1-1-0--0--</v>
      </c>
      <c r="F3822" s="1">
        <v>1</v>
      </c>
      <c r="G3822" s="1" t="s">
        <v>87</v>
      </c>
      <c r="H3822" s="1">
        <v>1</v>
      </c>
      <c r="I3822" s="1" t="s">
        <v>87</v>
      </c>
      <c r="J3822" s="1">
        <v>0</v>
      </c>
      <c r="K3822" s="1" t="s">
        <v>87</v>
      </c>
      <c r="L3822" s="1" t="s">
        <v>87</v>
      </c>
      <c r="M3822" s="1">
        <v>0</v>
      </c>
      <c r="N3822" s="1" t="s">
        <v>87</v>
      </c>
      <c r="O3822" s="1" t="s">
        <v>87</v>
      </c>
      <c r="P3822" s="1">
        <v>106</v>
      </c>
      <c r="Q3822" s="1">
        <v>158535</v>
      </c>
      <c r="R3822" s="1">
        <v>29278.259640183984</v>
      </c>
      <c r="S3822" s="1">
        <v>28.301145553588867</v>
      </c>
      <c r="T3822" s="1">
        <v>-101.43051032318473</v>
      </c>
      <c r="U3822" s="1">
        <v>84.788219248179715</v>
      </c>
      <c r="V3822" s="1">
        <v>279.06265258789063</v>
      </c>
      <c r="W3822" s="1">
        <v>243.73271179199219</v>
      </c>
      <c r="X3822" s="1">
        <v>0.83246994455050383</v>
      </c>
      <c r="Y3822" s="1">
        <v>0</v>
      </c>
      <c r="Z3822" s="1">
        <v>0</v>
      </c>
      <c r="AA3822" s="1">
        <v>2.0273125808181161</v>
      </c>
      <c r="AB3822" s="1">
        <v>71.556438641309498</v>
      </c>
      <c r="AC3822" s="1">
        <v>21.380136878291861</v>
      </c>
      <c r="AD3822" s="1">
        <v>5.0361118995805345</v>
      </c>
      <c r="AE3822" s="1">
        <v>0</v>
      </c>
      <c r="AF3822" s="1">
        <v>0</v>
      </c>
      <c r="AG3822" s="1">
        <v>-51.666943975838699</v>
      </c>
      <c r="AH3822" s="1">
        <v>0.41506922761535309</v>
      </c>
      <c r="AI3822" s="1">
        <v>0</v>
      </c>
      <c r="AJ3822" s="1">
        <v>2.7906267642974854</v>
      </c>
      <c r="AK3822" s="1">
        <v>0</v>
      </c>
      <c r="AL3822" s="1">
        <v>0</v>
      </c>
      <c r="AM3822" s="1">
        <v>32.564199823426833</v>
      </c>
    </row>
    <row r="3823" spans="5:39" x14ac:dyDescent="0.2">
      <c r="E3823" s="1" t="str">
        <f t="shared" si="59"/>
        <v>1-0-1--0--</v>
      </c>
      <c r="F3823" s="1">
        <v>1</v>
      </c>
      <c r="G3823" s="1" t="s">
        <v>87</v>
      </c>
      <c r="H3823" s="1">
        <v>0</v>
      </c>
      <c r="I3823" s="1" t="s">
        <v>87</v>
      </c>
      <c r="J3823" s="1">
        <v>1</v>
      </c>
      <c r="K3823" s="1" t="s">
        <v>87</v>
      </c>
      <c r="L3823" s="1" t="s">
        <v>87</v>
      </c>
      <c r="M3823" s="1">
        <v>0</v>
      </c>
      <c r="N3823" s="1" t="s">
        <v>87</v>
      </c>
      <c r="O3823" s="1" t="s">
        <v>87</v>
      </c>
      <c r="P3823" s="1">
        <v>725</v>
      </c>
      <c r="Q3823" s="1">
        <v>1701163</v>
      </c>
      <c r="R3823" s="1">
        <v>27801.148041083121</v>
      </c>
      <c r="S3823" s="1">
        <v>31.868474960327148</v>
      </c>
      <c r="T3823" s="1">
        <v>-300.60696088783561</v>
      </c>
      <c r="U3823" s="1">
        <v>84.01777863898846</v>
      </c>
      <c r="V3823" s="1">
        <v>222.74568176269531</v>
      </c>
      <c r="W3823" s="1">
        <v>19.076499938964844</v>
      </c>
      <c r="X3823" s="1">
        <v>6.8617669711965007E-2</v>
      </c>
      <c r="Y3823" s="1">
        <v>0.36927678300080591</v>
      </c>
      <c r="Z3823" s="1">
        <v>6.4140826011381629</v>
      </c>
      <c r="AA3823" s="1">
        <v>42.090499264326816</v>
      </c>
      <c r="AB3823" s="1">
        <v>42.436145154814675</v>
      </c>
      <c r="AC3823" s="1">
        <v>8.6899961967195374</v>
      </c>
      <c r="AD3823" s="1">
        <v>0</v>
      </c>
      <c r="AE3823" s="1">
        <v>0.36927678300080591</v>
      </c>
      <c r="AF3823" s="1">
        <v>6.3631174672856154</v>
      </c>
      <c r="AG3823" s="1">
        <v>-6.2040803453160862</v>
      </c>
      <c r="AH3823" s="1">
        <v>6.1740961650841406</v>
      </c>
      <c r="AI3823" s="1">
        <v>6.8234741782254273</v>
      </c>
      <c r="AJ3823" s="1">
        <v>2.22745680809021</v>
      </c>
      <c r="AK3823" s="1">
        <v>0</v>
      </c>
      <c r="AL3823" s="1">
        <v>0</v>
      </c>
      <c r="AM3823" s="1">
        <v>6.126518294203966</v>
      </c>
    </row>
    <row r="3824" spans="5:39" x14ac:dyDescent="0.2">
      <c r="E3824" s="1" t="str">
        <f t="shared" si="59"/>
        <v>1-1-1--0--</v>
      </c>
      <c r="F3824" s="1">
        <v>1</v>
      </c>
      <c r="G3824" s="1" t="s">
        <v>87</v>
      </c>
      <c r="H3824" s="1">
        <v>1</v>
      </c>
      <c r="I3824" s="1" t="s">
        <v>87</v>
      </c>
      <c r="J3824" s="1">
        <v>1</v>
      </c>
      <c r="K3824" s="1" t="s">
        <v>87</v>
      </c>
      <c r="L3824" s="1" t="s">
        <v>87</v>
      </c>
      <c r="M3824" s="1">
        <v>0</v>
      </c>
      <c r="N3824" s="1" t="s">
        <v>87</v>
      </c>
      <c r="O3824" s="1" t="s">
        <v>87</v>
      </c>
      <c r="P3824" s="1">
        <v>2547</v>
      </c>
      <c r="Q3824" s="1">
        <v>4670259</v>
      </c>
      <c r="R3824" s="1">
        <v>52940.959420429215</v>
      </c>
      <c r="S3824" s="1">
        <v>61.721839904785156</v>
      </c>
      <c r="T3824" s="1">
        <v>-433.46331081997226</v>
      </c>
      <c r="U3824" s="1">
        <v>93.336747646662005</v>
      </c>
      <c r="V3824" s="1">
        <v>287.05838012695313</v>
      </c>
      <c r="W3824" s="1">
        <v>-11.280911445617676</v>
      </c>
      <c r="X3824" s="1">
        <v>-2.1308475647429468E-2</v>
      </c>
      <c r="Y3824" s="1">
        <v>0.62311319350811167</v>
      </c>
      <c r="Z3824" s="1">
        <v>3.3133494309416243</v>
      </c>
      <c r="AA3824" s="1">
        <v>43.119835538029051</v>
      </c>
      <c r="AB3824" s="1">
        <v>48.69207467937003</v>
      </c>
      <c r="AC3824" s="1">
        <v>4.2516271581511864</v>
      </c>
      <c r="AD3824" s="1">
        <v>0</v>
      </c>
      <c r="AE3824" s="1">
        <v>0.43361620843726228</v>
      </c>
      <c r="AF3824" s="1">
        <v>2.4090741006012726</v>
      </c>
      <c r="AG3824" s="1">
        <v>-5.1592516678144866</v>
      </c>
      <c r="AH3824" s="1">
        <v>11.206846051817806</v>
      </c>
      <c r="AI3824" s="1">
        <v>9.7870237886634559</v>
      </c>
      <c r="AJ3824" s="1">
        <v>2.8705837726593018</v>
      </c>
      <c r="AK3824" s="1">
        <v>0</v>
      </c>
      <c r="AL3824" s="1">
        <v>0</v>
      </c>
      <c r="AM3824" s="1">
        <v>25.952649861141552</v>
      </c>
    </row>
    <row r="3825" spans="5:39" x14ac:dyDescent="0.2">
      <c r="E3825" s="1" t="str">
        <f t="shared" si="59"/>
        <v>0-0-0--1--</v>
      </c>
      <c r="F3825" s="1">
        <v>0</v>
      </c>
      <c r="G3825" s="1" t="s">
        <v>87</v>
      </c>
      <c r="H3825" s="1">
        <v>0</v>
      </c>
      <c r="I3825" s="1" t="s">
        <v>87</v>
      </c>
      <c r="J3825" s="1">
        <v>0</v>
      </c>
      <c r="K3825" s="1" t="s">
        <v>87</v>
      </c>
      <c r="L3825" s="1" t="s">
        <v>87</v>
      </c>
      <c r="M3825" s="1">
        <v>1</v>
      </c>
      <c r="N3825" s="1" t="s">
        <v>87</v>
      </c>
      <c r="O3825" s="1" t="s">
        <v>87</v>
      </c>
      <c r="P3825" s="1">
        <v>883</v>
      </c>
      <c r="Q3825" s="1">
        <v>3760836</v>
      </c>
      <c r="R3825" s="1">
        <v>14951.272664242118</v>
      </c>
      <c r="S3825" s="1">
        <v>22.320419311523438</v>
      </c>
      <c r="T3825" s="1">
        <v>-85.515260313749195</v>
      </c>
      <c r="U3825" s="1">
        <v>50.213150477832286</v>
      </c>
      <c r="V3825" s="1">
        <v>113.53614044189453</v>
      </c>
      <c r="W3825" s="1">
        <v>57.149246215820313</v>
      </c>
      <c r="X3825" s="1">
        <v>0.38223666639763748</v>
      </c>
      <c r="Y3825" s="1">
        <v>0</v>
      </c>
      <c r="Z3825" s="1">
        <v>2.3251213294065471</v>
      </c>
      <c r="AA3825" s="1">
        <v>16.216288080628882</v>
      </c>
      <c r="AB3825" s="1">
        <v>66.282496764017367</v>
      </c>
      <c r="AC3825" s="1">
        <v>14.761930592027941</v>
      </c>
      <c r="AD3825" s="1">
        <v>0.4141632339192669</v>
      </c>
      <c r="AE3825" s="1">
        <v>0</v>
      </c>
      <c r="AF3825" s="1">
        <v>2.3251213294065471</v>
      </c>
      <c r="AG3825" s="1">
        <v>-21.258582580579901</v>
      </c>
      <c r="AH3825" s="1">
        <v>0</v>
      </c>
      <c r="AI3825" s="1">
        <v>1.2781153685931956</v>
      </c>
      <c r="AJ3825" s="1">
        <v>1.1353614330291748</v>
      </c>
      <c r="AK3825" s="1">
        <v>0</v>
      </c>
      <c r="AL3825" s="1">
        <v>0</v>
      </c>
      <c r="AM3825" s="1">
        <v>-1.1043157040583615</v>
      </c>
    </row>
    <row r="3826" spans="5:39" x14ac:dyDescent="0.2">
      <c r="E3826" s="1" t="str">
        <f t="shared" si="59"/>
        <v>0-1-0--1--</v>
      </c>
      <c r="F3826" s="1">
        <v>0</v>
      </c>
      <c r="G3826" s="1" t="s">
        <v>87</v>
      </c>
      <c r="H3826" s="1">
        <v>1</v>
      </c>
      <c r="I3826" s="1" t="s">
        <v>87</v>
      </c>
      <c r="J3826" s="1">
        <v>0</v>
      </c>
      <c r="K3826" s="1" t="s">
        <v>87</v>
      </c>
      <c r="L3826" s="1" t="s">
        <v>87</v>
      </c>
      <c r="M3826" s="1">
        <v>1</v>
      </c>
      <c r="N3826" s="1" t="s">
        <v>87</v>
      </c>
      <c r="O3826" s="1" t="s">
        <v>87</v>
      </c>
      <c r="P3826" s="1">
        <v>728</v>
      </c>
      <c r="Q3826" s="1">
        <v>2202517</v>
      </c>
      <c r="R3826" s="1">
        <v>21522.331705793295</v>
      </c>
      <c r="S3826" s="1">
        <v>37.232826232910156</v>
      </c>
      <c r="T3826" s="1">
        <v>-63.663714208711482</v>
      </c>
      <c r="U3826" s="1">
        <v>50.88235335160843</v>
      </c>
      <c r="V3826" s="1">
        <v>129.75808715820313</v>
      </c>
      <c r="W3826" s="1">
        <v>98.223068237304688</v>
      </c>
      <c r="X3826" s="1">
        <v>0.4563774482244663</v>
      </c>
      <c r="Y3826" s="1">
        <v>0</v>
      </c>
      <c r="Z3826" s="1">
        <v>1.3252565133435974</v>
      </c>
      <c r="AA3826" s="1">
        <v>7.9229808441887162</v>
      </c>
      <c r="AB3826" s="1">
        <v>69.61262955064592</v>
      </c>
      <c r="AC3826" s="1">
        <v>21.117793869468432</v>
      </c>
      <c r="AD3826" s="1">
        <v>2.1339222353334842E-2</v>
      </c>
      <c r="AE3826" s="1">
        <v>0</v>
      </c>
      <c r="AF3826" s="1">
        <v>0.38555888558408402</v>
      </c>
      <c r="AG3826" s="1">
        <v>-23.805629247711149</v>
      </c>
      <c r="AH3826" s="1">
        <v>0</v>
      </c>
      <c r="AI3826" s="1">
        <v>0.74479010733389117</v>
      </c>
      <c r="AJ3826" s="1">
        <v>1.2975809574127197</v>
      </c>
      <c r="AK3826" s="1">
        <v>0</v>
      </c>
      <c r="AL3826" s="1">
        <v>0</v>
      </c>
      <c r="AM3826" s="1">
        <v>4.3071762630195414</v>
      </c>
    </row>
    <row r="3827" spans="5:39" x14ac:dyDescent="0.2">
      <c r="E3827" s="1" t="str">
        <f t="shared" si="59"/>
        <v>0-0-1--1--</v>
      </c>
      <c r="F3827" s="1">
        <v>0</v>
      </c>
      <c r="G3827" s="1" t="s">
        <v>87</v>
      </c>
      <c r="H3827" s="1">
        <v>0</v>
      </c>
      <c r="I3827" s="1" t="s">
        <v>87</v>
      </c>
      <c r="J3827" s="1">
        <v>1</v>
      </c>
      <c r="K3827" s="1" t="s">
        <v>87</v>
      </c>
      <c r="L3827" s="1" t="s">
        <v>87</v>
      </c>
      <c r="M3827" s="1">
        <v>1</v>
      </c>
      <c r="N3827" s="1" t="s">
        <v>87</v>
      </c>
      <c r="O3827" s="1" t="s">
        <v>87</v>
      </c>
      <c r="P3827" s="1">
        <v>730</v>
      </c>
      <c r="Q3827" s="1">
        <v>3467005</v>
      </c>
      <c r="R3827" s="1">
        <v>20031.200960773986</v>
      </c>
      <c r="S3827" s="1">
        <v>36.321189880371094</v>
      </c>
      <c r="T3827" s="1">
        <v>-226.10068993379502</v>
      </c>
      <c r="U3827" s="1">
        <v>59.618106168119276</v>
      </c>
      <c r="V3827" s="1">
        <v>111.09403991699219</v>
      </c>
      <c r="W3827" s="1">
        <v>-45.928390502929688</v>
      </c>
      <c r="X3827" s="1">
        <v>-0.22928425805756111</v>
      </c>
      <c r="Y3827" s="1">
        <v>1.4601651858015781</v>
      </c>
      <c r="Z3827" s="1">
        <v>14.889825656438338</v>
      </c>
      <c r="AA3827" s="1">
        <v>50.939961148022576</v>
      </c>
      <c r="AB3827" s="1">
        <v>26.170830442990418</v>
      </c>
      <c r="AC3827" s="1">
        <v>6.4820212258130576</v>
      </c>
      <c r="AD3827" s="1">
        <v>5.7196340934033842E-2</v>
      </c>
      <c r="AE3827" s="1">
        <v>1.4601651858015781</v>
      </c>
      <c r="AF3827" s="1">
        <v>14.325246141842888</v>
      </c>
      <c r="AG3827" s="1">
        <v>-1.9072243520124026</v>
      </c>
      <c r="AH3827" s="1">
        <v>2.7405466220468759</v>
      </c>
      <c r="AI3827" s="1">
        <v>13.638499110475129</v>
      </c>
      <c r="AJ3827" s="1">
        <v>1.1109404563903809</v>
      </c>
      <c r="AK3827" s="1">
        <v>0</v>
      </c>
      <c r="AL3827" s="1">
        <v>0</v>
      </c>
      <c r="AM3827" s="1">
        <v>-5.0116693392649418</v>
      </c>
    </row>
    <row r="3828" spans="5:39" x14ac:dyDescent="0.2">
      <c r="E3828" s="1" t="str">
        <f t="shared" si="59"/>
        <v>0-1-1--1--</v>
      </c>
      <c r="F3828" s="1">
        <v>0</v>
      </c>
      <c r="G3828" s="1" t="s">
        <v>87</v>
      </c>
      <c r="H3828" s="1">
        <v>1</v>
      </c>
      <c r="I3828" s="1" t="s">
        <v>87</v>
      </c>
      <c r="J3828" s="1">
        <v>1</v>
      </c>
      <c r="K3828" s="1" t="s">
        <v>87</v>
      </c>
      <c r="L3828" s="1" t="s">
        <v>87</v>
      </c>
      <c r="M3828" s="1">
        <v>1</v>
      </c>
      <c r="N3828" s="1" t="s">
        <v>87</v>
      </c>
      <c r="O3828" s="1" t="s">
        <v>87</v>
      </c>
      <c r="P3828" s="1">
        <v>1597</v>
      </c>
      <c r="Q3828" s="1">
        <v>4795044</v>
      </c>
      <c r="R3828" s="1">
        <v>33205.241988892441</v>
      </c>
      <c r="S3828" s="1">
        <v>58.631946563720703</v>
      </c>
      <c r="T3828" s="1">
        <v>-272.9417683854349</v>
      </c>
      <c r="U3828" s="1">
        <v>59.050929317913557</v>
      </c>
      <c r="V3828" s="1">
        <v>139.18730163574219</v>
      </c>
      <c r="W3828" s="1">
        <v>-78.608657836914063</v>
      </c>
      <c r="X3828" s="1">
        <v>-0.23673568728458483</v>
      </c>
      <c r="Y3828" s="1">
        <v>1.0296464432860262</v>
      </c>
      <c r="Z3828" s="1">
        <v>8.2999029831634505</v>
      </c>
      <c r="AA3828" s="1">
        <v>54.778183474437355</v>
      </c>
      <c r="AB3828" s="1">
        <v>32.053783030979488</v>
      </c>
      <c r="AC3828" s="1">
        <v>3.6049095691301272</v>
      </c>
      <c r="AD3828" s="1">
        <v>0.23357449900355451</v>
      </c>
      <c r="AE3828" s="1">
        <v>0.47146595526547824</v>
      </c>
      <c r="AF3828" s="1">
        <v>5.355675568357662</v>
      </c>
      <c r="AG3828" s="1">
        <v>-5.4743518701471121</v>
      </c>
      <c r="AH3828" s="1">
        <v>4.3500024975547689</v>
      </c>
      <c r="AI3828" s="1">
        <v>10.950358960563451</v>
      </c>
      <c r="AJ3828" s="1">
        <v>1.3918728828430176</v>
      </c>
      <c r="AK3828" s="1">
        <v>0</v>
      </c>
      <c r="AL3828" s="1">
        <v>0</v>
      </c>
      <c r="AM3828" s="1">
        <v>-13.73112095500052</v>
      </c>
    </row>
    <row r="3829" spans="5:39" x14ac:dyDescent="0.2">
      <c r="E3829" s="1" t="str">
        <f t="shared" si="59"/>
        <v>1-0-0--1--</v>
      </c>
      <c r="F3829" s="1">
        <v>1</v>
      </c>
      <c r="G3829" s="1" t="s">
        <v>87</v>
      </c>
      <c r="H3829" s="1">
        <v>0</v>
      </c>
      <c r="I3829" s="1" t="s">
        <v>87</v>
      </c>
      <c r="J3829" s="1">
        <v>0</v>
      </c>
      <c r="K3829" s="1" t="s">
        <v>87</v>
      </c>
      <c r="L3829" s="1" t="s">
        <v>87</v>
      </c>
      <c r="M3829" s="1">
        <v>1</v>
      </c>
      <c r="N3829" s="1" t="s">
        <v>87</v>
      </c>
      <c r="O3829" s="1" t="s">
        <v>87</v>
      </c>
      <c r="P3829" s="1">
        <v>284</v>
      </c>
      <c r="Q3829" s="1">
        <v>628515</v>
      </c>
      <c r="R3829" s="1">
        <v>20218.827801576972</v>
      </c>
      <c r="S3829" s="1">
        <v>17.181159973144531</v>
      </c>
      <c r="T3829" s="1">
        <v>-96.030945863352201</v>
      </c>
      <c r="U3829" s="1">
        <v>78.935846772249107</v>
      </c>
      <c r="V3829" s="1">
        <v>235.49064636230469</v>
      </c>
      <c r="W3829" s="1">
        <v>172.56321716308594</v>
      </c>
      <c r="X3829" s="1">
        <v>0.85347785171614554</v>
      </c>
      <c r="Y3829" s="1">
        <v>0</v>
      </c>
      <c r="Z3829" s="1">
        <v>0.99854418748955875</v>
      </c>
      <c r="AA3829" s="1">
        <v>4.2994996141699087</v>
      </c>
      <c r="AB3829" s="1">
        <v>54.227504514609834</v>
      </c>
      <c r="AC3829" s="1">
        <v>37.050985258903921</v>
      </c>
      <c r="AD3829" s="1">
        <v>3.4234664248267745</v>
      </c>
      <c r="AE3829" s="1">
        <v>0</v>
      </c>
      <c r="AF3829" s="1">
        <v>0.99854418748955875</v>
      </c>
      <c r="AG3829" s="1">
        <v>-44.696185855377166</v>
      </c>
      <c r="AH3829" s="1">
        <v>1.7756139471611657E-2</v>
      </c>
      <c r="AI3829" s="1">
        <v>0.39785651553303825</v>
      </c>
      <c r="AJ3829" s="1">
        <v>2.3549063205718994</v>
      </c>
      <c r="AK3829" s="1">
        <v>0</v>
      </c>
      <c r="AL3829" s="1">
        <v>0</v>
      </c>
      <c r="AM3829" s="1">
        <v>-1.5517531711595165</v>
      </c>
    </row>
    <row r="3830" spans="5:39" x14ac:dyDescent="0.2">
      <c r="E3830" s="1" t="str">
        <f t="shared" si="59"/>
        <v>1-1-0--1--</v>
      </c>
      <c r="F3830" s="1">
        <v>1</v>
      </c>
      <c r="G3830" s="1" t="s">
        <v>87</v>
      </c>
      <c r="H3830" s="1">
        <v>1</v>
      </c>
      <c r="I3830" s="1" t="s">
        <v>87</v>
      </c>
      <c r="J3830" s="1">
        <v>0</v>
      </c>
      <c r="K3830" s="1" t="s">
        <v>87</v>
      </c>
      <c r="L3830" s="1" t="s">
        <v>87</v>
      </c>
      <c r="M3830" s="1">
        <v>1</v>
      </c>
      <c r="N3830" s="1" t="s">
        <v>87</v>
      </c>
      <c r="O3830" s="1" t="s">
        <v>87</v>
      </c>
      <c r="P3830" s="1">
        <v>417</v>
      </c>
      <c r="Q3830" s="1">
        <v>591718</v>
      </c>
      <c r="R3830" s="1">
        <v>41677.671178226614</v>
      </c>
      <c r="S3830" s="1">
        <v>49.054332733154297</v>
      </c>
      <c r="T3830" s="1">
        <v>-74.268708676256168</v>
      </c>
      <c r="U3830" s="1">
        <v>73.95985020744466</v>
      </c>
      <c r="V3830" s="1">
        <v>261.7305908203125</v>
      </c>
      <c r="W3830" s="1">
        <v>231.0633544921875</v>
      </c>
      <c r="X3830" s="1">
        <v>0.55440562766592483</v>
      </c>
      <c r="Y3830" s="1">
        <v>0</v>
      </c>
      <c r="Z3830" s="1">
        <v>0.63814181755498389</v>
      </c>
      <c r="AA3830" s="1">
        <v>2.8587942229237573</v>
      </c>
      <c r="AB3830" s="1">
        <v>69.520278240648409</v>
      </c>
      <c r="AC3830" s="1">
        <v>26.846403185301103</v>
      </c>
      <c r="AD3830" s="1">
        <v>0.13638253357173519</v>
      </c>
      <c r="AE3830" s="1">
        <v>0</v>
      </c>
      <c r="AF3830" s="1">
        <v>0</v>
      </c>
      <c r="AG3830" s="1">
        <v>-40.57725696718056</v>
      </c>
      <c r="AH3830" s="1">
        <v>0</v>
      </c>
      <c r="AI3830" s="1">
        <v>0</v>
      </c>
      <c r="AJ3830" s="1">
        <v>2.6173059940338135</v>
      </c>
      <c r="AK3830" s="1">
        <v>0</v>
      </c>
      <c r="AL3830" s="1">
        <v>0</v>
      </c>
      <c r="AM3830" s="1">
        <v>10.218881944667077</v>
      </c>
    </row>
    <row r="3831" spans="5:39" x14ac:dyDescent="0.2">
      <c r="E3831" s="1" t="str">
        <f t="shared" si="59"/>
        <v>1-0-1--1--</v>
      </c>
      <c r="F3831" s="1">
        <v>1</v>
      </c>
      <c r="G3831" s="1" t="s">
        <v>87</v>
      </c>
      <c r="H3831" s="1">
        <v>0</v>
      </c>
      <c r="I3831" s="1" t="s">
        <v>87</v>
      </c>
      <c r="J3831" s="1">
        <v>1</v>
      </c>
      <c r="K3831" s="1" t="s">
        <v>87</v>
      </c>
      <c r="L3831" s="1" t="s">
        <v>87</v>
      </c>
      <c r="M3831" s="1">
        <v>1</v>
      </c>
      <c r="N3831" s="1" t="s">
        <v>87</v>
      </c>
      <c r="O3831" s="1" t="s">
        <v>87</v>
      </c>
      <c r="P3831" s="1">
        <v>1226</v>
      </c>
      <c r="Q3831" s="1">
        <v>3592014</v>
      </c>
      <c r="R3831" s="1">
        <v>32782.06948319896</v>
      </c>
      <c r="S3831" s="1">
        <v>38.034965515136719</v>
      </c>
      <c r="T3831" s="1">
        <v>-301.9171222643555</v>
      </c>
      <c r="U3831" s="1">
        <v>88.362959807742243</v>
      </c>
      <c r="V3831" s="1">
        <v>221.22126770019531</v>
      </c>
      <c r="W3831" s="1">
        <v>11.97634220123291</v>
      </c>
      <c r="X3831" s="1">
        <v>3.6533209739460983E-2</v>
      </c>
      <c r="Y3831" s="1">
        <v>0.10915881730973209</v>
      </c>
      <c r="Z3831" s="1">
        <v>5.5540707803477387</v>
      </c>
      <c r="AA3831" s="1">
        <v>39.242553063545962</v>
      </c>
      <c r="AB3831" s="1">
        <v>47.392465619566067</v>
      </c>
      <c r="AC3831" s="1">
        <v>7.2632790406718915</v>
      </c>
      <c r="AD3831" s="1">
        <v>0.4384726785586025</v>
      </c>
      <c r="AE3831" s="1">
        <v>0.10915881730973209</v>
      </c>
      <c r="AF3831" s="1">
        <v>5.498391710054582</v>
      </c>
      <c r="AG3831" s="1">
        <v>-7.8286628692460489</v>
      </c>
      <c r="AH3831" s="1">
        <v>4.7360778906620045</v>
      </c>
      <c r="AI3831" s="1">
        <v>4.7384242241728538</v>
      </c>
      <c r="AJ3831" s="1">
        <v>2.2122128009796143</v>
      </c>
      <c r="AK3831" s="1">
        <v>0</v>
      </c>
      <c r="AL3831" s="1">
        <v>0</v>
      </c>
      <c r="AM3831" s="1">
        <v>2.6633950934426207</v>
      </c>
    </row>
    <row r="3832" spans="5:39" x14ac:dyDescent="0.2">
      <c r="E3832" s="1" t="str">
        <f t="shared" si="59"/>
        <v>1-1-1--1--</v>
      </c>
      <c r="F3832" s="1">
        <v>1</v>
      </c>
      <c r="G3832" s="1" t="s">
        <v>87</v>
      </c>
      <c r="H3832" s="1">
        <v>1</v>
      </c>
      <c r="I3832" s="1" t="s">
        <v>87</v>
      </c>
      <c r="J3832" s="1">
        <v>1</v>
      </c>
      <c r="K3832" s="1" t="s">
        <v>87</v>
      </c>
      <c r="L3832" s="1" t="s">
        <v>87</v>
      </c>
      <c r="M3832" s="1">
        <v>1</v>
      </c>
      <c r="N3832" s="1" t="s">
        <v>87</v>
      </c>
      <c r="O3832" s="1" t="s">
        <v>87</v>
      </c>
      <c r="P3832" s="1">
        <v>4695</v>
      </c>
      <c r="Q3832" s="1">
        <v>9275826</v>
      </c>
      <c r="R3832" s="1">
        <v>61640.151526775502</v>
      </c>
      <c r="S3832" s="1">
        <v>67.279914855957031</v>
      </c>
      <c r="T3832" s="1">
        <v>-412.18810671722923</v>
      </c>
      <c r="U3832" s="1">
        <v>91.401747514526178</v>
      </c>
      <c r="V3832" s="1">
        <v>295.78097534179688</v>
      </c>
      <c r="W3832" s="1">
        <v>-13.426793098449707</v>
      </c>
      <c r="X3832" s="1">
        <v>-2.1782543952081821E-2</v>
      </c>
      <c r="Y3832" s="1">
        <v>0.31689900177083957</v>
      </c>
      <c r="Z3832" s="1">
        <v>3.4003009543301053</v>
      </c>
      <c r="AA3832" s="1">
        <v>40.872413949981386</v>
      </c>
      <c r="AB3832" s="1">
        <v>50.739384287717336</v>
      </c>
      <c r="AC3832" s="1">
        <v>4.6267254258542581</v>
      </c>
      <c r="AD3832" s="1">
        <v>4.4276380346073757E-2</v>
      </c>
      <c r="AE3832" s="1">
        <v>0.14691953040085057</v>
      </c>
      <c r="AF3832" s="1">
        <v>1.7404487751279507</v>
      </c>
      <c r="AG3832" s="1">
        <v>-4.2346741671212831</v>
      </c>
      <c r="AH3832" s="1">
        <v>10.266549909493778</v>
      </c>
      <c r="AI3832" s="1">
        <v>5.7843922407739798</v>
      </c>
      <c r="AJ3832" s="1">
        <v>2.9578099250793457</v>
      </c>
      <c r="AK3832" s="1">
        <v>0</v>
      </c>
      <c r="AL3832" s="1">
        <v>0</v>
      </c>
      <c r="AM3832" s="1">
        <v>-0.23769188232116326</v>
      </c>
    </row>
    <row r="3833" spans="5:39" x14ac:dyDescent="0.2">
      <c r="E3833" s="1" t="str">
        <f t="shared" si="59"/>
        <v>0--10--0--</v>
      </c>
      <c r="F3833" s="1">
        <v>0</v>
      </c>
      <c r="G3833" s="1" t="s">
        <v>87</v>
      </c>
      <c r="H3833" s="1" t="s">
        <v>87</v>
      </c>
      <c r="I3833" s="1">
        <v>1</v>
      </c>
      <c r="J3833" s="1">
        <v>0</v>
      </c>
      <c r="K3833" s="1" t="s">
        <v>87</v>
      </c>
      <c r="L3833" s="1" t="s">
        <v>87</v>
      </c>
      <c r="M3833" s="1">
        <v>0</v>
      </c>
      <c r="N3833" s="1" t="s">
        <v>87</v>
      </c>
      <c r="O3833" s="1" t="s">
        <v>87</v>
      </c>
      <c r="P3833" s="1">
        <v>435</v>
      </c>
      <c r="Q3833" s="1">
        <v>1509141</v>
      </c>
      <c r="R3833" s="1">
        <v>11820.56844201047</v>
      </c>
      <c r="S3833" s="1">
        <v>12.310729026794434</v>
      </c>
      <c r="T3833" s="1">
        <v>-77.497237033580987</v>
      </c>
      <c r="U3833" s="1">
        <v>47.234541687955563</v>
      </c>
      <c r="V3833" s="1">
        <v>114.95565795898438</v>
      </c>
      <c r="W3833" s="1">
        <v>64.29327392578125</v>
      </c>
      <c r="X3833" s="1">
        <v>0.54391017015122578</v>
      </c>
      <c r="Y3833" s="1">
        <v>0</v>
      </c>
      <c r="Z3833" s="1">
        <v>3.1026921937711585</v>
      </c>
      <c r="AA3833" s="1">
        <v>7.716442665065756</v>
      </c>
      <c r="AB3833" s="1">
        <v>69.194462280197811</v>
      </c>
      <c r="AC3833" s="1">
        <v>19.354056380417735</v>
      </c>
      <c r="AD3833" s="1">
        <v>0.63234648054754328</v>
      </c>
      <c r="AE3833" s="1">
        <v>0</v>
      </c>
      <c r="AF3833" s="1">
        <v>3.1026921937711585</v>
      </c>
      <c r="AG3833" s="1">
        <v>-26.405426049605182</v>
      </c>
      <c r="AH3833" s="1">
        <v>0</v>
      </c>
      <c r="AI3833" s="1">
        <v>1.1918174384846698</v>
      </c>
      <c r="AJ3833" s="1">
        <v>1.1495566368103027</v>
      </c>
      <c r="AK3833" s="1">
        <v>0</v>
      </c>
      <c r="AL3833" s="1">
        <v>0</v>
      </c>
      <c r="AM3833" s="1">
        <v>4.8139171747109559</v>
      </c>
    </row>
    <row r="3834" spans="5:39" x14ac:dyDescent="0.2">
      <c r="E3834" s="1" t="str">
        <f t="shared" si="59"/>
        <v>0--20--0--</v>
      </c>
      <c r="F3834" s="1">
        <v>0</v>
      </c>
      <c r="G3834" s="1" t="s">
        <v>87</v>
      </c>
      <c r="H3834" s="1" t="s">
        <v>87</v>
      </c>
      <c r="I3834" s="1">
        <v>2</v>
      </c>
      <c r="J3834" s="1">
        <v>0</v>
      </c>
      <c r="K3834" s="1" t="s">
        <v>87</v>
      </c>
      <c r="L3834" s="1" t="s">
        <v>87</v>
      </c>
      <c r="M3834" s="1">
        <v>0</v>
      </c>
      <c r="N3834" s="1" t="s">
        <v>87</v>
      </c>
      <c r="O3834" s="1" t="s">
        <v>87</v>
      </c>
      <c r="P3834" s="1">
        <v>170</v>
      </c>
      <c r="Q3834" s="1">
        <v>739121</v>
      </c>
      <c r="R3834" s="1">
        <v>21744.356099966459</v>
      </c>
      <c r="S3834" s="1">
        <v>46.853622436523438</v>
      </c>
      <c r="T3834" s="1">
        <v>-101.85806025995723</v>
      </c>
      <c r="U3834" s="1">
        <v>45.16930359230706</v>
      </c>
      <c r="V3834" s="1">
        <v>105.87332916259766</v>
      </c>
      <c r="W3834" s="1">
        <v>63.952816009521484</v>
      </c>
      <c r="X3834" s="1">
        <v>0.29411225476398511</v>
      </c>
      <c r="Y3834" s="1">
        <v>0.23663243230810654</v>
      </c>
      <c r="Z3834" s="1">
        <v>0</v>
      </c>
      <c r="AA3834" s="1">
        <v>29.729367721929158</v>
      </c>
      <c r="AB3834" s="1">
        <v>63.095352452440125</v>
      </c>
      <c r="AC3834" s="1">
        <v>5.9819704757407788</v>
      </c>
      <c r="AD3834" s="1">
        <v>0.95667691758183038</v>
      </c>
      <c r="AE3834" s="1">
        <v>0.23663243230810654</v>
      </c>
      <c r="AF3834" s="1">
        <v>0</v>
      </c>
      <c r="AG3834" s="1">
        <v>-0.75225166945250255</v>
      </c>
      <c r="AH3834" s="1">
        <v>0</v>
      </c>
      <c r="AI3834" s="1">
        <v>1.7040650059690856</v>
      </c>
      <c r="AJ3834" s="1">
        <v>1.0587332248687744</v>
      </c>
      <c r="AK3834" s="1">
        <v>0</v>
      </c>
      <c r="AL3834" s="1">
        <v>0</v>
      </c>
      <c r="AM3834" s="1">
        <v>13.816431854329924</v>
      </c>
    </row>
    <row r="3835" spans="5:39" x14ac:dyDescent="0.2">
      <c r="E3835" s="1" t="str">
        <f t="shared" si="59"/>
        <v>0--30--0--</v>
      </c>
      <c r="F3835" s="1">
        <v>0</v>
      </c>
      <c r="G3835" s="1" t="s">
        <v>87</v>
      </c>
      <c r="H3835" s="1" t="s">
        <v>87</v>
      </c>
      <c r="I3835" s="1">
        <v>3</v>
      </c>
      <c r="J3835" s="1">
        <v>0</v>
      </c>
      <c r="K3835" s="1" t="s">
        <v>87</v>
      </c>
      <c r="L3835" s="1" t="s">
        <v>87</v>
      </c>
      <c r="M3835" s="1">
        <v>0</v>
      </c>
      <c r="N3835" s="1" t="s">
        <v>87</v>
      </c>
      <c r="O3835" s="1" t="s">
        <v>87</v>
      </c>
      <c r="P3835" s="1">
        <v>4</v>
      </c>
      <c r="Q3835" s="1">
        <v>11868</v>
      </c>
      <c r="R3835" s="1">
        <v>40196.017820501424</v>
      </c>
      <c r="S3835" s="1">
        <v>84.26727294921875</v>
      </c>
      <c r="T3835" s="1">
        <v>-107.15038024484109</v>
      </c>
      <c r="U3835" s="1">
        <v>98.398010495511912</v>
      </c>
      <c r="V3835" s="1">
        <v>121.74755859375</v>
      </c>
      <c r="W3835" s="1">
        <v>103.195068359375</v>
      </c>
      <c r="X3835" s="1">
        <v>0.25672958157248549</v>
      </c>
      <c r="Y3835" s="1">
        <v>0</v>
      </c>
      <c r="Z3835" s="1">
        <v>0</v>
      </c>
      <c r="AA3835" s="1">
        <v>33.55240984159083</v>
      </c>
      <c r="AB3835" s="1">
        <v>66.44759015840917</v>
      </c>
      <c r="AC3835" s="1">
        <v>0</v>
      </c>
      <c r="AD3835" s="1">
        <v>0</v>
      </c>
      <c r="AE3835" s="1">
        <v>0</v>
      </c>
      <c r="AF3835" s="1">
        <v>0</v>
      </c>
      <c r="AG3835" s="1">
        <v>0</v>
      </c>
      <c r="AH3835" s="1">
        <v>0</v>
      </c>
      <c r="AI3835" s="1">
        <v>0</v>
      </c>
      <c r="AJ3835" s="1">
        <v>1.2174755334854126</v>
      </c>
      <c r="AK3835" s="1">
        <v>1</v>
      </c>
      <c r="AL3835" s="1">
        <v>0</v>
      </c>
      <c r="AM3835" s="1">
        <v>-9.8001141589874781</v>
      </c>
    </row>
    <row r="3836" spans="5:39" x14ac:dyDescent="0.2">
      <c r="E3836" s="1" t="str">
        <f t="shared" si="59"/>
        <v>0--11--0--</v>
      </c>
      <c r="F3836" s="1">
        <v>0</v>
      </c>
      <c r="G3836" s="1" t="s">
        <v>87</v>
      </c>
      <c r="H3836" s="1" t="s">
        <v>87</v>
      </c>
      <c r="I3836" s="1">
        <v>1</v>
      </c>
      <c r="J3836" s="1">
        <v>1</v>
      </c>
      <c r="K3836" s="1" t="s">
        <v>87</v>
      </c>
      <c r="L3836" s="1" t="s">
        <v>87</v>
      </c>
      <c r="M3836" s="1">
        <v>0</v>
      </c>
      <c r="N3836" s="1" t="s">
        <v>87</v>
      </c>
      <c r="O3836" s="1" t="s">
        <v>87</v>
      </c>
      <c r="P3836" s="1">
        <v>421</v>
      </c>
      <c r="Q3836" s="1">
        <v>1298573</v>
      </c>
      <c r="R3836" s="1">
        <v>13382.75575323301</v>
      </c>
      <c r="S3836" s="1">
        <v>15.675432205200195</v>
      </c>
      <c r="T3836" s="1">
        <v>-202.9758660173203</v>
      </c>
      <c r="U3836" s="1">
        <v>56.539846054284695</v>
      </c>
      <c r="V3836" s="1">
        <v>124.15128326416016</v>
      </c>
      <c r="W3836" s="1">
        <v>-8.8024978637695313</v>
      </c>
      <c r="X3836" s="1">
        <v>-6.5774927272680903E-2</v>
      </c>
      <c r="Y3836" s="1">
        <v>4.9746914497683224E-2</v>
      </c>
      <c r="Z3836" s="1">
        <v>21.272889548758521</v>
      </c>
      <c r="AA3836" s="1">
        <v>40.242712577575539</v>
      </c>
      <c r="AB3836" s="1">
        <v>24.903182185368092</v>
      </c>
      <c r="AC3836" s="1">
        <v>12.168819157644585</v>
      </c>
      <c r="AD3836" s="1">
        <v>1.3626496161555801</v>
      </c>
      <c r="AE3836" s="1">
        <v>4.9746914497683224E-2</v>
      </c>
      <c r="AF3836" s="1">
        <v>21.272889548758521</v>
      </c>
      <c r="AG3836" s="1">
        <v>-15.592758178892964</v>
      </c>
      <c r="AH3836" s="1">
        <v>1.9549609768244538</v>
      </c>
      <c r="AI3836" s="1">
        <v>16.432854940618256</v>
      </c>
      <c r="AJ3836" s="1">
        <v>1.2415127754211426</v>
      </c>
      <c r="AK3836" s="1">
        <v>0</v>
      </c>
      <c r="AL3836" s="1">
        <v>0</v>
      </c>
      <c r="AM3836" s="1">
        <v>10.68718612257463</v>
      </c>
    </row>
    <row r="3837" spans="5:39" x14ac:dyDescent="0.2">
      <c r="E3837" s="1" t="str">
        <f t="shared" si="59"/>
        <v>0--21--0--</v>
      </c>
      <c r="F3837" s="1">
        <v>0</v>
      </c>
      <c r="G3837" s="1" t="s">
        <v>87</v>
      </c>
      <c r="H3837" s="1" t="s">
        <v>87</v>
      </c>
      <c r="I3837" s="1">
        <v>2</v>
      </c>
      <c r="J3837" s="1">
        <v>1</v>
      </c>
      <c r="K3837" s="1" t="s">
        <v>87</v>
      </c>
      <c r="L3837" s="1" t="s">
        <v>87</v>
      </c>
      <c r="M3837" s="1">
        <v>0</v>
      </c>
      <c r="N3837" s="1" t="s">
        <v>87</v>
      </c>
      <c r="O3837" s="1" t="s">
        <v>87</v>
      </c>
      <c r="P3837" s="1">
        <v>662</v>
      </c>
      <c r="Q3837" s="1">
        <v>2028662</v>
      </c>
      <c r="R3837" s="1">
        <v>26868.897973398387</v>
      </c>
      <c r="S3837" s="1">
        <v>53.462272644042969</v>
      </c>
      <c r="T3837" s="1">
        <v>-275.77789705631352</v>
      </c>
      <c r="U3837" s="1">
        <v>66.72813673791326</v>
      </c>
      <c r="V3837" s="1">
        <v>134.85612487792969</v>
      </c>
      <c r="W3837" s="1">
        <v>-41.054149627685547</v>
      </c>
      <c r="X3837" s="1">
        <v>-0.15279431880061214</v>
      </c>
      <c r="Y3837" s="1">
        <v>0.27693129757446039</v>
      </c>
      <c r="Z3837" s="1">
        <v>10.429139994735447</v>
      </c>
      <c r="AA3837" s="1">
        <v>51.377459626098386</v>
      </c>
      <c r="AB3837" s="1">
        <v>35.042357967961145</v>
      </c>
      <c r="AC3837" s="1">
        <v>2.8741111136305606</v>
      </c>
      <c r="AD3837" s="1">
        <v>0</v>
      </c>
      <c r="AE3837" s="1">
        <v>0.27693129757446039</v>
      </c>
      <c r="AF3837" s="1">
        <v>10.429139994735447</v>
      </c>
      <c r="AG3837" s="1">
        <v>-3.227483535548302</v>
      </c>
      <c r="AH3837" s="1">
        <v>4.2913109743943387</v>
      </c>
      <c r="AI3837" s="1">
        <v>13.877340935477763</v>
      </c>
      <c r="AJ3837" s="1">
        <v>1.3485612869262695</v>
      </c>
      <c r="AK3837" s="1">
        <v>0</v>
      </c>
      <c r="AL3837" s="1">
        <v>0</v>
      </c>
      <c r="AM3837" s="1">
        <v>18.198316713192895</v>
      </c>
    </row>
    <row r="3838" spans="5:39" x14ac:dyDescent="0.2">
      <c r="E3838" s="1" t="str">
        <f t="shared" si="59"/>
        <v>0--31--0--</v>
      </c>
      <c r="F3838" s="1">
        <v>0</v>
      </c>
      <c r="G3838" s="1" t="s">
        <v>87</v>
      </c>
      <c r="H3838" s="1" t="s">
        <v>87</v>
      </c>
      <c r="I3838" s="1">
        <v>3</v>
      </c>
      <c r="J3838" s="1">
        <v>1</v>
      </c>
      <c r="K3838" s="1" t="s">
        <v>87</v>
      </c>
      <c r="L3838" s="1" t="s">
        <v>87</v>
      </c>
      <c r="M3838" s="1">
        <v>0</v>
      </c>
      <c r="N3838" s="1" t="s">
        <v>87</v>
      </c>
      <c r="O3838" s="1" t="s">
        <v>87</v>
      </c>
      <c r="P3838" s="1">
        <v>138</v>
      </c>
      <c r="Q3838" s="1">
        <v>478297</v>
      </c>
      <c r="R3838" s="1">
        <v>52624.180689832487</v>
      </c>
      <c r="S3838" s="1">
        <v>90.229286193847656</v>
      </c>
      <c r="T3838" s="1">
        <v>-391.37923105018763</v>
      </c>
      <c r="U3838" s="1">
        <v>58.783300424670585</v>
      </c>
      <c r="V3838" s="1">
        <v>117.70217895507813</v>
      </c>
      <c r="W3838" s="1">
        <v>-325.54672241210938</v>
      </c>
      <c r="X3838" s="1">
        <v>-0.61862573088004047</v>
      </c>
      <c r="Y3838" s="1">
        <v>3.0610687501698735</v>
      </c>
      <c r="Z3838" s="1">
        <v>14.129505307371778</v>
      </c>
      <c r="AA3838" s="1">
        <v>69.107688319182444</v>
      </c>
      <c r="AB3838" s="1">
        <v>13.701737623275914</v>
      </c>
      <c r="AC3838" s="1">
        <v>0</v>
      </c>
      <c r="AD3838" s="1">
        <v>0</v>
      </c>
      <c r="AE3838" s="1">
        <v>0</v>
      </c>
      <c r="AF3838" s="1">
        <v>0</v>
      </c>
      <c r="AG3838" s="1">
        <v>0.4047360540269187</v>
      </c>
      <c r="AH3838" s="1">
        <v>10.682463845629691</v>
      </c>
      <c r="AI3838" s="1">
        <v>0</v>
      </c>
      <c r="AJ3838" s="1">
        <v>1.177021861076355</v>
      </c>
      <c r="AK3838" s="1">
        <v>0</v>
      </c>
      <c r="AL3838" s="1">
        <v>0</v>
      </c>
      <c r="AM3838" s="1">
        <v>-121.74018635875319</v>
      </c>
    </row>
    <row r="3839" spans="5:39" x14ac:dyDescent="0.2">
      <c r="E3839" s="1" t="str">
        <f t="shared" si="59"/>
        <v>1--10--0--</v>
      </c>
      <c r="F3839" s="1">
        <v>1</v>
      </c>
      <c r="G3839" s="1" t="s">
        <v>87</v>
      </c>
      <c r="H3839" s="1" t="s">
        <v>87</v>
      </c>
      <c r="I3839" s="1">
        <v>1</v>
      </c>
      <c r="J3839" s="1">
        <v>0</v>
      </c>
      <c r="K3839" s="1" t="s">
        <v>87</v>
      </c>
      <c r="L3839" s="1" t="s">
        <v>87</v>
      </c>
      <c r="M3839" s="1">
        <v>0</v>
      </c>
      <c r="N3839" s="1" t="s">
        <v>87</v>
      </c>
      <c r="O3839" s="1" t="s">
        <v>87</v>
      </c>
      <c r="P3839" s="1">
        <v>172</v>
      </c>
      <c r="Q3839" s="1">
        <v>277189</v>
      </c>
      <c r="R3839" s="1">
        <v>17944.372937187873</v>
      </c>
      <c r="S3839" s="1">
        <v>11.851923942565918</v>
      </c>
      <c r="T3839" s="1">
        <v>-89.04441484929383</v>
      </c>
      <c r="U3839" s="1">
        <v>79.91684185330945</v>
      </c>
      <c r="V3839" s="1">
        <v>243.76400756835938</v>
      </c>
      <c r="W3839" s="1">
        <v>169.18049621582031</v>
      </c>
      <c r="X3839" s="1">
        <v>0.94280528390719676</v>
      </c>
      <c r="Y3839" s="1">
        <v>0</v>
      </c>
      <c r="Z3839" s="1">
        <v>0</v>
      </c>
      <c r="AA3839" s="1">
        <v>1.4127544743839042</v>
      </c>
      <c r="AB3839" s="1">
        <v>62.092290819621269</v>
      </c>
      <c r="AC3839" s="1">
        <v>32.389452683908814</v>
      </c>
      <c r="AD3839" s="1">
        <v>4.1055020220860134</v>
      </c>
      <c r="AE3839" s="1">
        <v>0</v>
      </c>
      <c r="AF3839" s="1">
        <v>0</v>
      </c>
      <c r="AG3839" s="1">
        <v>-70.160816905348668</v>
      </c>
      <c r="AH3839" s="1">
        <v>0.10848554596322364</v>
      </c>
      <c r="AI3839" s="1">
        <v>0</v>
      </c>
      <c r="AJ3839" s="1">
        <v>2.4376399517059326</v>
      </c>
      <c r="AK3839" s="1">
        <v>0</v>
      </c>
      <c r="AL3839" s="1">
        <v>0</v>
      </c>
      <c r="AM3839" s="1">
        <v>4.5964027943933718</v>
      </c>
    </row>
    <row r="3840" spans="5:39" x14ac:dyDescent="0.2">
      <c r="E3840" s="1" t="str">
        <f t="shared" si="59"/>
        <v>1--20--0--</v>
      </c>
      <c r="F3840" s="1">
        <v>1</v>
      </c>
      <c r="G3840" s="1" t="s">
        <v>87</v>
      </c>
      <c r="H3840" s="1" t="s">
        <v>87</v>
      </c>
      <c r="I3840" s="1">
        <v>2</v>
      </c>
      <c r="J3840" s="1">
        <v>0</v>
      </c>
      <c r="K3840" s="1" t="s">
        <v>87</v>
      </c>
      <c r="L3840" s="1" t="s">
        <v>87</v>
      </c>
      <c r="M3840" s="1">
        <v>0</v>
      </c>
      <c r="N3840" s="1" t="s">
        <v>87</v>
      </c>
      <c r="O3840" s="1" t="s">
        <v>87</v>
      </c>
      <c r="P3840" s="1">
        <v>46</v>
      </c>
      <c r="Q3840" s="1">
        <v>86003</v>
      </c>
      <c r="R3840" s="1">
        <v>35831.995638250184</v>
      </c>
      <c r="S3840" s="1">
        <v>46.191120147705078</v>
      </c>
      <c r="T3840" s="1">
        <v>-129.02560959440711</v>
      </c>
      <c r="U3840" s="1">
        <v>72.907249441731423</v>
      </c>
      <c r="V3840" s="1">
        <v>250.68775939941406</v>
      </c>
      <c r="W3840" s="1">
        <v>243.40283203125</v>
      </c>
      <c r="X3840" s="1">
        <v>0.67928907585437603</v>
      </c>
      <c r="Y3840" s="1">
        <v>0</v>
      </c>
      <c r="Z3840" s="1">
        <v>0</v>
      </c>
      <c r="AA3840" s="1">
        <v>2.4092182830831486</v>
      </c>
      <c r="AB3840" s="1">
        <v>85.405160285106334</v>
      </c>
      <c r="AC3840" s="1">
        <v>12.185621431810519</v>
      </c>
      <c r="AD3840" s="1">
        <v>0</v>
      </c>
      <c r="AE3840" s="1">
        <v>0</v>
      </c>
      <c r="AF3840" s="1">
        <v>0</v>
      </c>
      <c r="AG3840" s="1">
        <v>0</v>
      </c>
      <c r="AH3840" s="1">
        <v>0.41945048428543191</v>
      </c>
      <c r="AI3840" s="1">
        <v>0</v>
      </c>
      <c r="AJ3840" s="1">
        <v>2.5068776607513428</v>
      </c>
      <c r="AK3840" s="1">
        <v>0</v>
      </c>
      <c r="AL3840" s="1">
        <v>1</v>
      </c>
      <c r="AM3840" s="1">
        <v>48.413971723737028</v>
      </c>
    </row>
    <row r="3841" spans="5:39" x14ac:dyDescent="0.2">
      <c r="E3841" s="1" t="str">
        <f t="shared" si="59"/>
        <v>1--30--0--</v>
      </c>
      <c r="F3841" s="1">
        <v>1</v>
      </c>
      <c r="G3841" s="1" t="s">
        <v>87</v>
      </c>
      <c r="H3841" s="1" t="s">
        <v>87</v>
      </c>
      <c r="I3841" s="1">
        <v>3</v>
      </c>
      <c r="J3841" s="1">
        <v>0</v>
      </c>
      <c r="K3841" s="1" t="s">
        <v>87</v>
      </c>
      <c r="L3841" s="1" t="s">
        <v>87</v>
      </c>
      <c r="M3841" s="1">
        <v>0</v>
      </c>
      <c r="N3841" s="1" t="s">
        <v>87</v>
      </c>
      <c r="O3841" s="1" t="s">
        <v>87</v>
      </c>
      <c r="P3841" s="1">
        <v>4</v>
      </c>
      <c r="Q3841" s="1">
        <v>5927</v>
      </c>
      <c r="R3841" s="1">
        <v>89922.273081092819</v>
      </c>
      <c r="S3841" s="1">
        <v>94.009956359863281</v>
      </c>
      <c r="T3841" s="1">
        <v>-216.5412394636916</v>
      </c>
      <c r="U3841" s="1">
        <v>87.860339295197903</v>
      </c>
      <c r="V3841" s="1">
        <v>285.50698852539063</v>
      </c>
      <c r="W3841" s="1">
        <v>63.623340606689453</v>
      </c>
      <c r="X3841" s="1">
        <v>7.0753705869193578E-2</v>
      </c>
      <c r="Y3841" s="1">
        <v>0</v>
      </c>
      <c r="Z3841" s="1">
        <v>0</v>
      </c>
      <c r="AA3841" s="1">
        <v>19.267757718913447</v>
      </c>
      <c r="AB3841" s="1">
        <v>80.732242281086556</v>
      </c>
      <c r="AC3841" s="1">
        <v>0</v>
      </c>
      <c r="AD3841" s="1">
        <v>0</v>
      </c>
      <c r="AE3841" s="1">
        <v>0</v>
      </c>
      <c r="AF3841" s="1">
        <v>0</v>
      </c>
      <c r="AG3841" s="1">
        <v>0</v>
      </c>
      <c r="AH3841" s="1">
        <v>0</v>
      </c>
      <c r="AI3841" s="1">
        <v>0</v>
      </c>
      <c r="AJ3841" s="1">
        <v>2.8550701141357422</v>
      </c>
      <c r="AK3841" s="1">
        <v>1</v>
      </c>
      <c r="AL3841" s="1">
        <v>0</v>
      </c>
      <c r="AM3841" s="1">
        <v>-93.202759503315576</v>
      </c>
    </row>
    <row r="3842" spans="5:39" x14ac:dyDescent="0.2">
      <c r="E3842" s="1" t="str">
        <f t="shared" si="59"/>
        <v>1--11--0--</v>
      </c>
      <c r="F3842" s="1">
        <v>1</v>
      </c>
      <c r="G3842" s="1" t="s">
        <v>87</v>
      </c>
      <c r="H3842" s="1" t="s">
        <v>87</v>
      </c>
      <c r="I3842" s="1">
        <v>1</v>
      </c>
      <c r="J3842" s="1">
        <v>1</v>
      </c>
      <c r="K3842" s="1" t="s">
        <v>87</v>
      </c>
      <c r="L3842" s="1" t="s">
        <v>87</v>
      </c>
      <c r="M3842" s="1">
        <v>0</v>
      </c>
      <c r="N3842" s="1" t="s">
        <v>87</v>
      </c>
      <c r="O3842" s="1" t="s">
        <v>87</v>
      </c>
      <c r="P3842" s="1">
        <v>781</v>
      </c>
      <c r="Q3842" s="1">
        <v>1478022</v>
      </c>
      <c r="R3842" s="1">
        <v>21240.096851687053</v>
      </c>
      <c r="S3842" s="1">
        <v>17.16685676574707</v>
      </c>
      <c r="T3842" s="1">
        <v>-295.34444639691361</v>
      </c>
      <c r="U3842" s="1">
        <v>79.054691254776117</v>
      </c>
      <c r="V3842" s="1">
        <v>251.65423583984375</v>
      </c>
      <c r="W3842" s="1">
        <v>43.730995178222656</v>
      </c>
      <c r="X3842" s="1">
        <v>0.2058888689801299</v>
      </c>
      <c r="Y3842" s="1">
        <v>0.74687656881967923</v>
      </c>
      <c r="Z3842" s="1">
        <v>5.3913947153695956</v>
      </c>
      <c r="AA3842" s="1">
        <v>37.060544430326473</v>
      </c>
      <c r="AB3842" s="1">
        <v>45.930371807726814</v>
      </c>
      <c r="AC3842" s="1">
        <v>10.870812477757436</v>
      </c>
      <c r="AD3842" s="1">
        <v>0</v>
      </c>
      <c r="AE3842" s="1">
        <v>0.74687656881967923</v>
      </c>
      <c r="AF3842" s="1">
        <v>5.3913947153695956</v>
      </c>
      <c r="AG3842" s="1">
        <v>-22.981150688995111</v>
      </c>
      <c r="AH3842" s="1">
        <v>5.4276357383491973</v>
      </c>
      <c r="AI3842" s="1">
        <v>7.8694756042177376</v>
      </c>
      <c r="AJ3842" s="1">
        <v>2.5165424346923828</v>
      </c>
      <c r="AK3842" s="1">
        <v>0</v>
      </c>
      <c r="AL3842" s="1">
        <v>0</v>
      </c>
      <c r="AM3842" s="1">
        <v>18.050552213670489</v>
      </c>
    </row>
    <row r="3843" spans="5:39" x14ac:dyDescent="0.2">
      <c r="E3843" s="1" t="str">
        <f t="shared" ref="E3843:E3906" si="60">CONCATENATE(F3843,G3843,H3843,I3843,J3843,K3843,L3843,M3843,N3843,O3843,)</f>
        <v>1--21--0--</v>
      </c>
      <c r="F3843" s="1">
        <v>1</v>
      </c>
      <c r="G3843" s="1" t="s">
        <v>87</v>
      </c>
      <c r="H3843" s="1" t="s">
        <v>87</v>
      </c>
      <c r="I3843" s="1">
        <v>2</v>
      </c>
      <c r="J3843" s="1">
        <v>1</v>
      </c>
      <c r="K3843" s="1" t="s">
        <v>87</v>
      </c>
      <c r="L3843" s="1" t="s">
        <v>87</v>
      </c>
      <c r="M3843" s="1">
        <v>0</v>
      </c>
      <c r="N3843" s="1" t="s">
        <v>87</v>
      </c>
      <c r="O3843" s="1" t="s">
        <v>87</v>
      </c>
      <c r="P3843" s="1">
        <v>1895</v>
      </c>
      <c r="Q3843" s="1">
        <v>3609676</v>
      </c>
      <c r="R3843" s="1">
        <v>44329.894375128082</v>
      </c>
      <c r="S3843" s="1">
        <v>55.867233276367188</v>
      </c>
      <c r="T3843" s="1">
        <v>-402.56694548899321</v>
      </c>
      <c r="U3843" s="1">
        <v>94.831291308335281</v>
      </c>
      <c r="V3843" s="1">
        <v>282.22756958007813</v>
      </c>
      <c r="W3843" s="1">
        <v>53.80316162109375</v>
      </c>
      <c r="X3843" s="1">
        <v>0.12136992965920707</v>
      </c>
      <c r="Y3843" s="1">
        <v>0.42923520005673638</v>
      </c>
      <c r="Z3843" s="1">
        <v>3.9081346913130153</v>
      </c>
      <c r="AA3843" s="1">
        <v>34.853238905652475</v>
      </c>
      <c r="AB3843" s="1">
        <v>55.664331092319642</v>
      </c>
      <c r="AC3843" s="1">
        <v>5.1450601106581315</v>
      </c>
      <c r="AD3843" s="1">
        <v>0</v>
      </c>
      <c r="AE3843" s="1">
        <v>0.42923520005673638</v>
      </c>
      <c r="AF3843" s="1">
        <v>3.9081346913130153</v>
      </c>
      <c r="AG3843" s="1">
        <v>-0.23321020219510591</v>
      </c>
      <c r="AH3843" s="1">
        <v>10.277313362987115</v>
      </c>
      <c r="AI3843" s="1">
        <v>12.656127492931496</v>
      </c>
      <c r="AJ3843" s="1">
        <v>2.8222756385803223</v>
      </c>
      <c r="AK3843" s="1">
        <v>0</v>
      </c>
      <c r="AL3843" s="1">
        <v>0</v>
      </c>
      <c r="AM3843" s="1">
        <v>56.611012102648644</v>
      </c>
    </row>
    <row r="3844" spans="5:39" x14ac:dyDescent="0.2">
      <c r="E3844" s="1" t="str">
        <f t="shared" si="60"/>
        <v>1--31--0--</v>
      </c>
      <c r="F3844" s="1">
        <v>1</v>
      </c>
      <c r="G3844" s="1" t="s">
        <v>87</v>
      </c>
      <c r="H3844" s="1" t="s">
        <v>87</v>
      </c>
      <c r="I3844" s="1">
        <v>3</v>
      </c>
      <c r="J3844" s="1">
        <v>1</v>
      </c>
      <c r="K3844" s="1" t="s">
        <v>87</v>
      </c>
      <c r="L3844" s="1" t="s">
        <v>87</v>
      </c>
      <c r="M3844" s="1">
        <v>0</v>
      </c>
      <c r="N3844" s="1" t="s">
        <v>87</v>
      </c>
      <c r="O3844" s="1" t="s">
        <v>87</v>
      </c>
      <c r="P3844" s="1">
        <v>596</v>
      </c>
      <c r="Q3844" s="1">
        <v>1283724</v>
      </c>
      <c r="R3844" s="1">
        <v>80338.445311879899</v>
      </c>
      <c r="S3844" s="1">
        <v>89.921859741210938</v>
      </c>
      <c r="T3844" s="1">
        <v>-503.30564595989387</v>
      </c>
      <c r="U3844" s="1">
        <v>93.228694741172802</v>
      </c>
      <c r="V3844" s="1">
        <v>256.17898559570313</v>
      </c>
      <c r="W3844" s="1">
        <v>-217.398681640625</v>
      </c>
      <c r="X3844" s="1">
        <v>-0.27060354578267842</v>
      </c>
      <c r="Y3844" s="1">
        <v>0.68940052534656981</v>
      </c>
      <c r="Z3844" s="1">
        <v>3.3573416092555721</v>
      </c>
      <c r="AA3844" s="1">
        <v>71.976842374217512</v>
      </c>
      <c r="AB3844" s="1">
        <v>23.976415491180347</v>
      </c>
      <c r="AC3844" s="1">
        <v>0</v>
      </c>
      <c r="AD3844" s="1">
        <v>0</v>
      </c>
      <c r="AE3844" s="1">
        <v>0</v>
      </c>
      <c r="AF3844" s="1">
        <v>0</v>
      </c>
      <c r="AG3844" s="1">
        <v>0.12406442512095273</v>
      </c>
      <c r="AH3844" s="1">
        <v>13.805211376806362</v>
      </c>
      <c r="AI3844" s="1">
        <v>0</v>
      </c>
      <c r="AJ3844" s="1">
        <v>2.5617897510528564</v>
      </c>
      <c r="AK3844" s="1">
        <v>0</v>
      </c>
      <c r="AL3844" s="1">
        <v>0</v>
      </c>
      <c r="AM3844" s="1">
        <v>-77.429978856690354</v>
      </c>
    </row>
    <row r="3845" spans="5:39" x14ac:dyDescent="0.2">
      <c r="E3845" s="1" t="str">
        <f t="shared" si="60"/>
        <v>0--10--1--</v>
      </c>
      <c r="F3845" s="1">
        <v>0</v>
      </c>
      <c r="G3845" s="1" t="s">
        <v>87</v>
      </c>
      <c r="H3845" s="1" t="s">
        <v>87</v>
      </c>
      <c r="I3845" s="1">
        <v>1</v>
      </c>
      <c r="J3845" s="1">
        <v>0</v>
      </c>
      <c r="K3845" s="1" t="s">
        <v>87</v>
      </c>
      <c r="L3845" s="1" t="s">
        <v>87</v>
      </c>
      <c r="M3845" s="1">
        <v>1</v>
      </c>
      <c r="N3845" s="1" t="s">
        <v>87</v>
      </c>
      <c r="O3845" s="1" t="s">
        <v>87</v>
      </c>
      <c r="P3845" s="1">
        <v>1054</v>
      </c>
      <c r="Q3845" s="1">
        <v>3878172</v>
      </c>
      <c r="R3845" s="1">
        <v>12574.98319872878</v>
      </c>
      <c r="S3845" s="1">
        <v>13.157920837402344</v>
      </c>
      <c r="T3845" s="1">
        <v>-70.738207221399577</v>
      </c>
      <c r="U3845" s="1">
        <v>48.586428533446863</v>
      </c>
      <c r="V3845" s="1">
        <v>123.81676483154297</v>
      </c>
      <c r="W3845" s="1">
        <v>74.952888488769531</v>
      </c>
      <c r="X3845" s="1">
        <v>0.5960476233188654</v>
      </c>
      <c r="Y3845" s="1">
        <v>0</v>
      </c>
      <c r="Z3845" s="1">
        <v>1.4489042775823249</v>
      </c>
      <c r="AA3845" s="1">
        <v>7.8977930839581125</v>
      </c>
      <c r="AB3845" s="1">
        <v>68.707189882243497</v>
      </c>
      <c r="AC3845" s="1">
        <v>21.532361122714516</v>
      </c>
      <c r="AD3845" s="1">
        <v>0.41375163350155691</v>
      </c>
      <c r="AE3845" s="1">
        <v>0</v>
      </c>
      <c r="AF3845" s="1">
        <v>1.4489042775823249</v>
      </c>
      <c r="AG3845" s="1">
        <v>-30.879052801710305</v>
      </c>
      <c r="AH3845" s="1">
        <v>0</v>
      </c>
      <c r="AI3845" s="1">
        <v>0.89167613893598485</v>
      </c>
      <c r="AJ3845" s="1">
        <v>1.2381676435470581</v>
      </c>
      <c r="AK3845" s="1">
        <v>0</v>
      </c>
      <c r="AL3845" s="1">
        <v>0</v>
      </c>
      <c r="AM3845" s="1">
        <v>3.2752808098750665</v>
      </c>
    </row>
    <row r="3846" spans="5:39" x14ac:dyDescent="0.2">
      <c r="E3846" s="1" t="str">
        <f t="shared" si="60"/>
        <v>0--20--1--</v>
      </c>
      <c r="F3846" s="1">
        <v>0</v>
      </c>
      <c r="G3846" s="1" t="s">
        <v>87</v>
      </c>
      <c r="H3846" s="1" t="s">
        <v>87</v>
      </c>
      <c r="I3846" s="1">
        <v>2</v>
      </c>
      <c r="J3846" s="1">
        <v>0</v>
      </c>
      <c r="K3846" s="1" t="s">
        <v>87</v>
      </c>
      <c r="L3846" s="1" t="s">
        <v>87</v>
      </c>
      <c r="M3846" s="1">
        <v>1</v>
      </c>
      <c r="N3846" s="1" t="s">
        <v>87</v>
      </c>
      <c r="O3846" s="1" t="s">
        <v>87</v>
      </c>
      <c r="P3846" s="1">
        <v>493</v>
      </c>
      <c r="Q3846" s="1">
        <v>1823864</v>
      </c>
      <c r="R3846" s="1">
        <v>23398.475039993744</v>
      </c>
      <c r="S3846" s="1">
        <v>50.143844604492188</v>
      </c>
      <c r="T3846" s="1">
        <v>-88.2106981232279</v>
      </c>
      <c r="U3846" s="1">
        <v>54.266227560002697</v>
      </c>
      <c r="V3846" s="1">
        <v>112.72090148925781</v>
      </c>
      <c r="W3846" s="1">
        <v>86.685989379882813</v>
      </c>
      <c r="X3846" s="1">
        <v>0.3704770897749326</v>
      </c>
      <c r="Y3846" s="1">
        <v>0</v>
      </c>
      <c r="Z3846" s="1">
        <v>2.1791646745590683</v>
      </c>
      <c r="AA3846" s="1">
        <v>19.45967462486238</v>
      </c>
      <c r="AB3846" s="1">
        <v>68.205085466898851</v>
      </c>
      <c r="AC3846" s="1">
        <v>10.156075233679704</v>
      </c>
      <c r="AD3846" s="1">
        <v>0</v>
      </c>
      <c r="AE3846" s="1">
        <v>0</v>
      </c>
      <c r="AF3846" s="1">
        <v>2.1791646745590683</v>
      </c>
      <c r="AG3846" s="1">
        <v>-6.8006000028652069</v>
      </c>
      <c r="AH3846" s="1">
        <v>0</v>
      </c>
      <c r="AI3846" s="1">
        <v>1.6388950755668368</v>
      </c>
      <c r="AJ3846" s="1">
        <v>1.1272090673446655</v>
      </c>
      <c r="AK3846" s="1">
        <v>0</v>
      </c>
      <c r="AL3846" s="1">
        <v>0</v>
      </c>
      <c r="AM3846" s="1">
        <v>13.071259666547814</v>
      </c>
    </row>
    <row r="3847" spans="5:39" x14ac:dyDescent="0.2">
      <c r="E3847" s="1" t="str">
        <f t="shared" si="60"/>
        <v>0--30--1--</v>
      </c>
      <c r="F3847" s="1">
        <v>0</v>
      </c>
      <c r="G3847" s="1" t="s">
        <v>87</v>
      </c>
      <c r="H3847" s="1" t="s">
        <v>87</v>
      </c>
      <c r="I3847" s="1">
        <v>3</v>
      </c>
      <c r="J3847" s="1">
        <v>0</v>
      </c>
      <c r="K3847" s="1" t="s">
        <v>87</v>
      </c>
      <c r="L3847" s="1" t="s">
        <v>87</v>
      </c>
      <c r="M3847" s="1">
        <v>1</v>
      </c>
      <c r="N3847" s="1" t="s">
        <v>87</v>
      </c>
      <c r="O3847" s="1" t="s">
        <v>87</v>
      </c>
      <c r="P3847" s="1">
        <v>64</v>
      </c>
      <c r="Q3847" s="1">
        <v>261317</v>
      </c>
      <c r="R3847" s="1">
        <v>46644.504265022326</v>
      </c>
      <c r="S3847" s="1">
        <v>89.795669555664063</v>
      </c>
      <c r="T3847" s="1">
        <v>-101.8304628749591</v>
      </c>
      <c r="U3847" s="1">
        <v>51.707032709168992</v>
      </c>
      <c r="V3847" s="1">
        <v>103.37980651855469</v>
      </c>
      <c r="W3847" s="1">
        <v>-67.032463073730469</v>
      </c>
      <c r="X3847" s="1">
        <v>-0.14370924105628585</v>
      </c>
      <c r="Y3847" s="1">
        <v>0</v>
      </c>
      <c r="Z3847" s="1">
        <v>7.9202654247523121</v>
      </c>
      <c r="AA3847" s="1">
        <v>47.132410061343123</v>
      </c>
      <c r="AB3847" s="1">
        <v>44.947324513904569</v>
      </c>
      <c r="AC3847" s="1">
        <v>0</v>
      </c>
      <c r="AD3847" s="1">
        <v>0</v>
      </c>
      <c r="AE3847" s="1">
        <v>0</v>
      </c>
      <c r="AF3847" s="1">
        <v>0</v>
      </c>
      <c r="AG3847" s="1">
        <v>-0.85985539222482943</v>
      </c>
      <c r="AH3847" s="1">
        <v>0</v>
      </c>
      <c r="AI3847" s="1">
        <v>0</v>
      </c>
      <c r="AJ3847" s="1">
        <v>1.0337979793548584</v>
      </c>
      <c r="AK3847" s="1">
        <v>0</v>
      </c>
      <c r="AL3847" s="1">
        <v>1</v>
      </c>
      <c r="AM3847" s="1">
        <v>-119.4289831253014</v>
      </c>
    </row>
    <row r="3848" spans="5:39" x14ac:dyDescent="0.2">
      <c r="E3848" s="1" t="str">
        <f t="shared" si="60"/>
        <v>0--11--1--</v>
      </c>
      <c r="F3848" s="1">
        <v>0</v>
      </c>
      <c r="G3848" s="1" t="s">
        <v>87</v>
      </c>
      <c r="H3848" s="1" t="s">
        <v>87</v>
      </c>
      <c r="I3848" s="1">
        <v>1</v>
      </c>
      <c r="J3848" s="1">
        <v>1</v>
      </c>
      <c r="K3848" s="1" t="s">
        <v>87</v>
      </c>
      <c r="L3848" s="1" t="s">
        <v>87</v>
      </c>
      <c r="M3848" s="1">
        <v>1</v>
      </c>
      <c r="N3848" s="1" t="s">
        <v>87</v>
      </c>
      <c r="O3848" s="1" t="s">
        <v>87</v>
      </c>
      <c r="P3848" s="1">
        <v>731</v>
      </c>
      <c r="Q3848" s="1">
        <v>2506054</v>
      </c>
      <c r="R3848" s="1">
        <v>13768.187011942689</v>
      </c>
      <c r="S3848" s="1">
        <v>16.056215286254883</v>
      </c>
      <c r="T3848" s="1">
        <v>-196.93424690647373</v>
      </c>
      <c r="U3848" s="1">
        <v>58.094038475238904</v>
      </c>
      <c r="V3848" s="1">
        <v>129.82745361328125</v>
      </c>
      <c r="W3848" s="1">
        <v>4.569554328918457</v>
      </c>
      <c r="X3848" s="1">
        <v>3.3189223279395982E-2</v>
      </c>
      <c r="Y3848" s="1">
        <v>2.105900351708303</v>
      </c>
      <c r="Z3848" s="1">
        <v>13.445041487533787</v>
      </c>
      <c r="AA3848" s="1">
        <v>40.029504551777414</v>
      </c>
      <c r="AB3848" s="1">
        <v>32.214828571132145</v>
      </c>
      <c r="AC3848" s="1">
        <v>11.678678911148763</v>
      </c>
      <c r="AD3848" s="1">
        <v>0.52604612669958428</v>
      </c>
      <c r="AE3848" s="1">
        <v>2.105900351708303</v>
      </c>
      <c r="AF3848" s="1">
        <v>13.445041487533787</v>
      </c>
      <c r="AG3848" s="1">
        <v>-10.680925020717339</v>
      </c>
      <c r="AH3848" s="1">
        <v>2.1920065174494732</v>
      </c>
      <c r="AI3848" s="1">
        <v>13.73182979036666</v>
      </c>
      <c r="AJ3848" s="1">
        <v>1.2982745170593262</v>
      </c>
      <c r="AK3848" s="1">
        <v>0</v>
      </c>
      <c r="AL3848" s="1">
        <v>0</v>
      </c>
      <c r="AM3848" s="1">
        <v>8.3394015718580725</v>
      </c>
    </row>
    <row r="3849" spans="5:39" x14ac:dyDescent="0.2">
      <c r="E3849" s="1" t="str">
        <f t="shared" si="60"/>
        <v>0--21--1--</v>
      </c>
      <c r="F3849" s="1">
        <v>0</v>
      </c>
      <c r="G3849" s="1" t="s">
        <v>87</v>
      </c>
      <c r="H3849" s="1" t="s">
        <v>87</v>
      </c>
      <c r="I3849" s="1">
        <v>2</v>
      </c>
      <c r="J3849" s="1">
        <v>1</v>
      </c>
      <c r="K3849" s="1" t="s">
        <v>87</v>
      </c>
      <c r="L3849" s="1" t="s">
        <v>87</v>
      </c>
      <c r="M3849" s="1">
        <v>1</v>
      </c>
      <c r="N3849" s="1" t="s">
        <v>87</v>
      </c>
      <c r="O3849" s="1" t="s">
        <v>87</v>
      </c>
      <c r="P3849" s="1">
        <v>1223</v>
      </c>
      <c r="Q3849" s="1">
        <v>4338189</v>
      </c>
      <c r="R3849" s="1">
        <v>27202.465003669491</v>
      </c>
      <c r="S3849" s="1">
        <v>55.207496643066406</v>
      </c>
      <c r="T3849" s="1">
        <v>-252.81659784675387</v>
      </c>
      <c r="U3849" s="1">
        <v>57.414794224382312</v>
      </c>
      <c r="V3849" s="1">
        <v>129.72149658203125</v>
      </c>
      <c r="W3849" s="1">
        <v>-39.984840393066406</v>
      </c>
      <c r="X3849" s="1">
        <v>-0.14698976871277153</v>
      </c>
      <c r="Y3849" s="1">
        <v>0.47153316741156276</v>
      </c>
      <c r="Z3849" s="1">
        <v>9.6013336440620733</v>
      </c>
      <c r="AA3849" s="1">
        <v>54.010809579757826</v>
      </c>
      <c r="AB3849" s="1">
        <v>33.521914328767146</v>
      </c>
      <c r="AC3849" s="1">
        <v>2.3944092800014012</v>
      </c>
      <c r="AD3849" s="1">
        <v>0</v>
      </c>
      <c r="AE3849" s="1">
        <v>0.47153316741156276</v>
      </c>
      <c r="AF3849" s="1">
        <v>9.6013336440620733</v>
      </c>
      <c r="AG3849" s="1">
        <v>-1.7510252427959676</v>
      </c>
      <c r="AH3849" s="1">
        <v>3.5675980254061423</v>
      </c>
      <c r="AI3849" s="1">
        <v>15.070687484280025</v>
      </c>
      <c r="AJ3849" s="1">
        <v>1.2972149848937988</v>
      </c>
      <c r="AK3849" s="1">
        <v>0</v>
      </c>
      <c r="AL3849" s="1">
        <v>0</v>
      </c>
      <c r="AM3849" s="1">
        <v>8.8081980844795194</v>
      </c>
    </row>
    <row r="3850" spans="5:39" x14ac:dyDescent="0.2">
      <c r="E3850" s="1" t="str">
        <f t="shared" si="60"/>
        <v>0--31--1--</v>
      </c>
      <c r="F3850" s="1">
        <v>0</v>
      </c>
      <c r="G3850" s="1" t="s">
        <v>87</v>
      </c>
      <c r="H3850" s="1" t="s">
        <v>87</v>
      </c>
      <c r="I3850" s="1">
        <v>3</v>
      </c>
      <c r="J3850" s="1">
        <v>1</v>
      </c>
      <c r="K3850" s="1" t="s">
        <v>87</v>
      </c>
      <c r="L3850" s="1" t="s">
        <v>87</v>
      </c>
      <c r="M3850" s="1">
        <v>1</v>
      </c>
      <c r="N3850" s="1" t="s">
        <v>87</v>
      </c>
      <c r="O3850" s="1" t="s">
        <v>87</v>
      </c>
      <c r="P3850" s="1">
        <v>373</v>
      </c>
      <c r="Q3850" s="1">
        <v>1417806</v>
      </c>
      <c r="R3850" s="1">
        <v>53713.706719088652</v>
      </c>
      <c r="S3850" s="1">
        <v>89.80792236328125</v>
      </c>
      <c r="T3850" s="1">
        <v>-354.32631146766045</v>
      </c>
      <c r="U3850" s="1">
        <v>67.13545453833656</v>
      </c>
      <c r="V3850" s="1">
        <v>115.99739074707031</v>
      </c>
      <c r="W3850" s="1">
        <v>-263.89764404296875</v>
      </c>
      <c r="X3850" s="1">
        <v>-0.49130410124756002</v>
      </c>
      <c r="Y3850" s="1">
        <v>1.8877759016395754</v>
      </c>
      <c r="Z3850" s="1">
        <v>11.338010983166949</v>
      </c>
      <c r="AA3850" s="1">
        <v>73.809604416965371</v>
      </c>
      <c r="AB3850" s="1">
        <v>12.89118539489888</v>
      </c>
      <c r="AC3850" s="1">
        <v>7.3423303329228404E-2</v>
      </c>
      <c r="AD3850" s="1">
        <v>0</v>
      </c>
      <c r="AE3850" s="1">
        <v>0</v>
      </c>
      <c r="AF3850" s="1">
        <v>0</v>
      </c>
      <c r="AG3850" s="1">
        <v>1.0587745786732516</v>
      </c>
      <c r="AH3850" s="1">
        <v>6.6227262445889412</v>
      </c>
      <c r="AI3850" s="1">
        <v>0</v>
      </c>
      <c r="AJ3850" s="1">
        <v>1.1599739789962769</v>
      </c>
      <c r="AK3850" s="1">
        <v>0</v>
      </c>
      <c r="AL3850" s="1">
        <v>0</v>
      </c>
      <c r="AM3850" s="1">
        <v>-100.38568782527302</v>
      </c>
    </row>
    <row r="3851" spans="5:39" x14ac:dyDescent="0.2">
      <c r="E3851" s="1" t="str">
        <f t="shared" si="60"/>
        <v>1--10--1--</v>
      </c>
      <c r="F3851" s="1">
        <v>1</v>
      </c>
      <c r="G3851" s="1" t="s">
        <v>87</v>
      </c>
      <c r="H3851" s="1" t="s">
        <v>87</v>
      </c>
      <c r="I3851" s="1">
        <v>1</v>
      </c>
      <c r="J3851" s="1">
        <v>0</v>
      </c>
      <c r="K3851" s="1" t="s">
        <v>87</v>
      </c>
      <c r="L3851" s="1" t="s">
        <v>87</v>
      </c>
      <c r="M3851" s="1">
        <v>1</v>
      </c>
      <c r="N3851" s="1" t="s">
        <v>87</v>
      </c>
      <c r="O3851" s="1" t="s">
        <v>87</v>
      </c>
      <c r="P3851" s="1">
        <v>433</v>
      </c>
      <c r="Q3851" s="1">
        <v>741192</v>
      </c>
      <c r="R3851" s="1">
        <v>19457.23867856638</v>
      </c>
      <c r="S3851" s="1">
        <v>13.257351875305176</v>
      </c>
      <c r="T3851" s="1">
        <v>-85.568041087658003</v>
      </c>
      <c r="U3851" s="1">
        <v>82.079639635237427</v>
      </c>
      <c r="V3851" s="1">
        <v>256.66616821289063</v>
      </c>
      <c r="W3851" s="1">
        <v>195.58380126953125</v>
      </c>
      <c r="X3851" s="1">
        <v>1.0051981398829302</v>
      </c>
      <c r="Y3851" s="1">
        <v>0</v>
      </c>
      <c r="Z3851" s="1">
        <v>0.84674416345562276</v>
      </c>
      <c r="AA3851" s="1">
        <v>2.7264190655052944</v>
      </c>
      <c r="AB3851" s="1">
        <v>50.736246478645207</v>
      </c>
      <c r="AC3851" s="1">
        <v>42.678685145009659</v>
      </c>
      <c r="AD3851" s="1">
        <v>3.0119051473842138</v>
      </c>
      <c r="AE3851" s="1">
        <v>0</v>
      </c>
      <c r="AF3851" s="1">
        <v>0.84674416345562276</v>
      </c>
      <c r="AG3851" s="1">
        <v>-64.538409000625705</v>
      </c>
      <c r="AH3851" s="1">
        <v>1.5056827380759641E-2</v>
      </c>
      <c r="AI3851" s="1">
        <v>0.33737383547076538</v>
      </c>
      <c r="AJ3851" s="1">
        <v>2.5666615962982178</v>
      </c>
      <c r="AK3851" s="1">
        <v>0</v>
      </c>
      <c r="AL3851" s="1">
        <v>0</v>
      </c>
      <c r="AM3851" s="1">
        <v>6.5920242135652929</v>
      </c>
    </row>
    <row r="3852" spans="5:39" x14ac:dyDescent="0.2">
      <c r="E3852" s="1" t="str">
        <f t="shared" si="60"/>
        <v>1--20--1--</v>
      </c>
      <c r="F3852" s="1">
        <v>1</v>
      </c>
      <c r="G3852" s="1" t="s">
        <v>87</v>
      </c>
      <c r="H3852" s="1" t="s">
        <v>87</v>
      </c>
      <c r="I3852" s="1">
        <v>2</v>
      </c>
      <c r="J3852" s="1">
        <v>0</v>
      </c>
      <c r="K3852" s="1" t="s">
        <v>87</v>
      </c>
      <c r="L3852" s="1" t="s">
        <v>87</v>
      </c>
      <c r="M3852" s="1">
        <v>1</v>
      </c>
      <c r="N3852" s="1" t="s">
        <v>87</v>
      </c>
      <c r="O3852" s="1" t="s">
        <v>87</v>
      </c>
      <c r="P3852" s="1">
        <v>192</v>
      </c>
      <c r="Q3852" s="1">
        <v>347377</v>
      </c>
      <c r="R3852" s="1">
        <v>37114.377509263984</v>
      </c>
      <c r="S3852" s="1">
        <v>51.8702392578125</v>
      </c>
      <c r="T3852" s="1">
        <v>-82.197649340543947</v>
      </c>
      <c r="U3852" s="1">
        <v>67.000358009468727</v>
      </c>
      <c r="V3852" s="1">
        <v>233.62052917480469</v>
      </c>
      <c r="W3852" s="1">
        <v>238.80227661132813</v>
      </c>
      <c r="X3852" s="1">
        <v>0.64342255653276559</v>
      </c>
      <c r="Y3852" s="1">
        <v>0</v>
      </c>
      <c r="Z3852" s="1">
        <v>0</v>
      </c>
      <c r="AA3852" s="1">
        <v>2.9794718706189527</v>
      </c>
      <c r="AB3852" s="1">
        <v>75.316442942394005</v>
      </c>
      <c r="AC3852" s="1">
        <v>21.704085186987047</v>
      </c>
      <c r="AD3852" s="1">
        <v>0</v>
      </c>
      <c r="AE3852" s="1">
        <v>0</v>
      </c>
      <c r="AF3852" s="1">
        <v>0</v>
      </c>
      <c r="AG3852" s="1">
        <v>-12.283960154278143</v>
      </c>
      <c r="AH3852" s="1">
        <v>0</v>
      </c>
      <c r="AI3852" s="1">
        <v>0</v>
      </c>
      <c r="AJ3852" s="1">
        <v>2.3362052440643311</v>
      </c>
      <c r="AK3852" s="1">
        <v>0</v>
      </c>
      <c r="AL3852" s="1">
        <v>0</v>
      </c>
      <c r="AM3852" s="1">
        <v>32.663000420714759</v>
      </c>
    </row>
    <row r="3853" spans="5:39" x14ac:dyDescent="0.2">
      <c r="E3853" s="1" t="str">
        <f t="shared" si="60"/>
        <v>1--30--1--</v>
      </c>
      <c r="F3853" s="1">
        <v>1</v>
      </c>
      <c r="G3853" s="1" t="s">
        <v>87</v>
      </c>
      <c r="H3853" s="1" t="s">
        <v>87</v>
      </c>
      <c r="I3853" s="1">
        <v>3</v>
      </c>
      <c r="J3853" s="1">
        <v>0</v>
      </c>
      <c r="K3853" s="1" t="s">
        <v>87</v>
      </c>
      <c r="L3853" s="1" t="s">
        <v>87</v>
      </c>
      <c r="M3853" s="1">
        <v>1</v>
      </c>
      <c r="N3853" s="1" t="s">
        <v>87</v>
      </c>
      <c r="O3853" s="1" t="s">
        <v>87</v>
      </c>
      <c r="P3853" s="1">
        <v>76</v>
      </c>
      <c r="Q3853" s="1">
        <v>131664</v>
      </c>
      <c r="R3853" s="1">
        <v>76368.893723922185</v>
      </c>
      <c r="S3853" s="1">
        <v>90.99053955078125</v>
      </c>
      <c r="T3853" s="1">
        <v>-93.625450806509306</v>
      </c>
      <c r="U3853" s="1">
        <v>70.365344774067637</v>
      </c>
      <c r="V3853" s="1">
        <v>239.14509582519531</v>
      </c>
      <c r="W3853" s="1">
        <v>131.11668395996094</v>
      </c>
      <c r="X3853" s="1">
        <v>0.17168859933202002</v>
      </c>
      <c r="Y3853" s="1">
        <v>0</v>
      </c>
      <c r="Z3853" s="1">
        <v>2.8679061854417305</v>
      </c>
      <c r="AA3853" s="1">
        <v>10.162990642848463</v>
      </c>
      <c r="AB3853" s="1">
        <v>86.969103171709804</v>
      </c>
      <c r="AC3853" s="1">
        <v>0</v>
      </c>
      <c r="AD3853" s="1">
        <v>0</v>
      </c>
      <c r="AE3853" s="1">
        <v>0</v>
      </c>
      <c r="AF3853" s="1">
        <v>0</v>
      </c>
      <c r="AG3853" s="1">
        <v>0</v>
      </c>
      <c r="AH3853" s="1">
        <v>0</v>
      </c>
      <c r="AI3853" s="1">
        <v>0</v>
      </c>
      <c r="AJ3853" s="1">
        <v>2.3914508819580078</v>
      </c>
      <c r="AK3853" s="1">
        <v>0</v>
      </c>
      <c r="AL3853" s="1">
        <v>1</v>
      </c>
      <c r="AM3853" s="1">
        <v>-84.768307706619296</v>
      </c>
    </row>
    <row r="3854" spans="5:39" x14ac:dyDescent="0.2">
      <c r="E3854" s="1" t="str">
        <f t="shared" si="60"/>
        <v>1--11--1--</v>
      </c>
      <c r="F3854" s="1">
        <v>1</v>
      </c>
      <c r="G3854" s="1" t="s">
        <v>87</v>
      </c>
      <c r="H3854" s="1" t="s">
        <v>87</v>
      </c>
      <c r="I3854" s="1">
        <v>1</v>
      </c>
      <c r="J3854" s="1">
        <v>1</v>
      </c>
      <c r="K3854" s="1" t="s">
        <v>87</v>
      </c>
      <c r="L3854" s="1" t="s">
        <v>87</v>
      </c>
      <c r="M3854" s="1">
        <v>1</v>
      </c>
      <c r="N3854" s="1" t="s">
        <v>87</v>
      </c>
      <c r="O3854" s="1" t="s">
        <v>87</v>
      </c>
      <c r="P3854" s="1">
        <v>1185</v>
      </c>
      <c r="Q3854" s="1">
        <v>2582137</v>
      </c>
      <c r="R3854" s="1">
        <v>21669.71364963493</v>
      </c>
      <c r="S3854" s="1">
        <v>16.56658935546875</v>
      </c>
      <c r="T3854" s="1">
        <v>-274.05581677399027</v>
      </c>
      <c r="U3854" s="1">
        <v>87.678534698744585</v>
      </c>
      <c r="V3854" s="1">
        <v>262.78250122070313</v>
      </c>
      <c r="W3854" s="1">
        <v>81.72930908203125</v>
      </c>
      <c r="X3854" s="1">
        <v>0.377159155877485</v>
      </c>
      <c r="Y3854" s="1">
        <v>0.2491734559397894</v>
      </c>
      <c r="Z3854" s="1">
        <v>6.3914114549305481</v>
      </c>
      <c r="AA3854" s="1">
        <v>25.561269599560365</v>
      </c>
      <c r="AB3854" s="1">
        <v>51.39700178573019</v>
      </c>
      <c r="AC3854" s="1">
        <v>15.632129511331119</v>
      </c>
      <c r="AD3854" s="1">
        <v>0.76901419250798853</v>
      </c>
      <c r="AE3854" s="1">
        <v>0.2491734559397894</v>
      </c>
      <c r="AF3854" s="1">
        <v>6.3914114549305481</v>
      </c>
      <c r="AG3854" s="1">
        <v>-24.121511720424547</v>
      </c>
      <c r="AH3854" s="1">
        <v>4.5468578742771877</v>
      </c>
      <c r="AI3854" s="1">
        <v>6.1581319233900818</v>
      </c>
      <c r="AJ3854" s="1">
        <v>2.6278250217437744</v>
      </c>
      <c r="AK3854" s="1">
        <v>0</v>
      </c>
      <c r="AL3854" s="1">
        <v>0</v>
      </c>
      <c r="AM3854" s="1">
        <v>18.740616421454604</v>
      </c>
    </row>
    <row r="3855" spans="5:39" x14ac:dyDescent="0.2">
      <c r="E3855" s="1" t="str">
        <f t="shared" si="60"/>
        <v>1--21--1--</v>
      </c>
      <c r="F3855" s="1">
        <v>1</v>
      </c>
      <c r="G3855" s="1" t="s">
        <v>87</v>
      </c>
      <c r="H3855" s="1" t="s">
        <v>87</v>
      </c>
      <c r="I3855" s="1">
        <v>2</v>
      </c>
      <c r="J3855" s="1">
        <v>1</v>
      </c>
      <c r="K3855" s="1" t="s">
        <v>87</v>
      </c>
      <c r="L3855" s="1" t="s">
        <v>87</v>
      </c>
      <c r="M3855" s="1">
        <v>1</v>
      </c>
      <c r="N3855" s="1" t="s">
        <v>87</v>
      </c>
      <c r="O3855" s="1" t="s">
        <v>87</v>
      </c>
      <c r="P3855" s="1">
        <v>3125</v>
      </c>
      <c r="Q3855" s="1">
        <v>6402109</v>
      </c>
      <c r="R3855" s="1">
        <v>45585.495190824222</v>
      </c>
      <c r="S3855" s="1">
        <v>56.914691925048828</v>
      </c>
      <c r="T3855" s="1">
        <v>-375.41602847060187</v>
      </c>
      <c r="U3855" s="1">
        <v>92.608173835297436</v>
      </c>
      <c r="V3855" s="1">
        <v>287.41156005859375</v>
      </c>
      <c r="W3855" s="1">
        <v>71.819145202636719</v>
      </c>
      <c r="X3855" s="1">
        <v>0.15754823963630649</v>
      </c>
      <c r="Y3855" s="1">
        <v>0.17361466354290439</v>
      </c>
      <c r="Z3855" s="1">
        <v>3.0288300308538951</v>
      </c>
      <c r="AA3855" s="1">
        <v>31.893771255690901</v>
      </c>
      <c r="AB3855" s="1">
        <v>60.628895884153181</v>
      </c>
      <c r="AC3855" s="1">
        <v>4.2748881657591271</v>
      </c>
      <c r="AD3855" s="1">
        <v>0</v>
      </c>
      <c r="AE3855" s="1">
        <v>0.17361466354290439</v>
      </c>
      <c r="AF3855" s="1">
        <v>3.0288300308538951</v>
      </c>
      <c r="AG3855" s="1">
        <v>-0.50693781964003826</v>
      </c>
      <c r="AH3855" s="1">
        <v>7.8479000071501783</v>
      </c>
      <c r="AI3855" s="1">
        <v>8.5556746694051728</v>
      </c>
      <c r="AJ3855" s="1">
        <v>2.8741154670715332</v>
      </c>
      <c r="AK3855" s="1">
        <v>0</v>
      </c>
      <c r="AL3855" s="1">
        <v>0</v>
      </c>
      <c r="AM3855" s="1">
        <v>51.318807331068228</v>
      </c>
    </row>
    <row r="3856" spans="5:39" x14ac:dyDescent="0.2">
      <c r="E3856" s="1" t="str">
        <f t="shared" si="60"/>
        <v>1--31--1--</v>
      </c>
      <c r="F3856" s="1">
        <v>1</v>
      </c>
      <c r="G3856" s="1" t="s">
        <v>87</v>
      </c>
      <c r="H3856" s="1" t="s">
        <v>87</v>
      </c>
      <c r="I3856" s="1">
        <v>3</v>
      </c>
      <c r="J3856" s="1">
        <v>1</v>
      </c>
      <c r="K3856" s="1" t="s">
        <v>87</v>
      </c>
      <c r="L3856" s="1" t="s">
        <v>87</v>
      </c>
      <c r="M3856" s="1">
        <v>1</v>
      </c>
      <c r="N3856" s="1" t="s">
        <v>87</v>
      </c>
      <c r="O3856" s="1" t="s">
        <v>87</v>
      </c>
      <c r="P3856" s="1">
        <v>1611</v>
      </c>
      <c r="Q3856" s="1">
        <v>3883594</v>
      </c>
      <c r="R3856" s="1">
        <v>87990.529979155443</v>
      </c>
      <c r="S3856" s="1">
        <v>91.036201477050781</v>
      </c>
      <c r="T3856" s="1">
        <v>-462.65693273253532</v>
      </c>
      <c r="U3856" s="1">
        <v>89.077818900634341</v>
      </c>
      <c r="V3856" s="1">
        <v>262.556396484375</v>
      </c>
      <c r="W3856" s="1">
        <v>-193.72665405273438</v>
      </c>
      <c r="X3856" s="1">
        <v>-0.22016761815007516</v>
      </c>
      <c r="Y3856" s="1">
        <v>0.40598991552670027</v>
      </c>
      <c r="Z3856" s="1">
        <v>4.0159965228085115</v>
      </c>
      <c r="AA3856" s="1">
        <v>64.346350313652763</v>
      </c>
      <c r="AB3856" s="1">
        <v>30.903642347784039</v>
      </c>
      <c r="AC3856" s="1">
        <v>0.32802090022798469</v>
      </c>
      <c r="AD3856" s="1">
        <v>0</v>
      </c>
      <c r="AE3856" s="1">
        <v>0</v>
      </c>
      <c r="AF3856" s="1">
        <v>0</v>
      </c>
      <c r="AG3856" s="1">
        <v>-0.48157604038504731</v>
      </c>
      <c r="AH3856" s="1">
        <v>12.941380445880728</v>
      </c>
      <c r="AI3856" s="1">
        <v>0</v>
      </c>
      <c r="AJ3856" s="1">
        <v>2.6255638599395752</v>
      </c>
      <c r="AK3856" s="1">
        <v>0</v>
      </c>
      <c r="AL3856" s="1">
        <v>0</v>
      </c>
      <c r="AM3856" s="1">
        <v>-95.163725514816818</v>
      </c>
    </row>
    <row r="3857" spans="5:39" x14ac:dyDescent="0.2">
      <c r="E3857" s="1" t="str">
        <f t="shared" si="60"/>
        <v>0----0-00-</v>
      </c>
      <c r="F3857" s="1">
        <v>0</v>
      </c>
      <c r="G3857" s="1" t="s">
        <v>87</v>
      </c>
      <c r="H3857" s="1" t="s">
        <v>87</v>
      </c>
      <c r="I3857" s="1" t="s">
        <v>87</v>
      </c>
      <c r="J3857" s="1" t="s">
        <v>87</v>
      </c>
      <c r="K3857" s="1">
        <v>0</v>
      </c>
      <c r="L3857" s="1" t="s">
        <v>87</v>
      </c>
      <c r="M3857" s="1">
        <v>0</v>
      </c>
      <c r="N3857" s="1">
        <v>0</v>
      </c>
      <c r="O3857" s="1" t="s">
        <v>87</v>
      </c>
      <c r="P3857" s="1">
        <v>1158</v>
      </c>
      <c r="Q3857" s="1">
        <v>3876928</v>
      </c>
      <c r="R3857" s="1">
        <v>19638.199556017778</v>
      </c>
      <c r="S3857" s="1">
        <v>33.1356201171875</v>
      </c>
      <c r="T3857" s="1">
        <v>-145.93766669117724</v>
      </c>
      <c r="U3857" s="1">
        <v>56.899425711539706</v>
      </c>
      <c r="V3857" s="1">
        <v>121.01516723632813</v>
      </c>
      <c r="W3857" s="1">
        <v>25.720155715942383</v>
      </c>
      <c r="X3857" s="1">
        <v>0.13097002931748342</v>
      </c>
      <c r="Y3857" s="1">
        <v>4.511303795169784E-2</v>
      </c>
      <c r="Z3857" s="1">
        <v>4.6048830414183604</v>
      </c>
      <c r="AA3857" s="1">
        <v>31.071353401455998</v>
      </c>
      <c r="AB3857" s="1">
        <v>50.857405657262653</v>
      </c>
      <c r="AC3857" s="1">
        <v>12.765364742393977</v>
      </c>
      <c r="AD3857" s="1">
        <v>0.65588011951730851</v>
      </c>
      <c r="AE3857" s="1">
        <v>4.511303795169784E-2</v>
      </c>
      <c r="AF3857" s="1">
        <v>4.2650779173613751</v>
      </c>
      <c r="AG3857" s="1">
        <v>-16.62846765922767</v>
      </c>
      <c r="AH3857" s="1">
        <v>2.2080106785410862</v>
      </c>
      <c r="AI3857" s="1">
        <v>2.9772209117645216</v>
      </c>
      <c r="AJ3857" s="1">
        <v>1.2101516723632813</v>
      </c>
      <c r="AK3857" s="1">
        <v>0</v>
      </c>
      <c r="AL3857" s="1">
        <v>0</v>
      </c>
      <c r="AM3857" s="1">
        <v>5.1864618480964362</v>
      </c>
    </row>
    <row r="3858" spans="5:39" x14ac:dyDescent="0.2">
      <c r="E3858" s="1" t="str">
        <f t="shared" si="60"/>
        <v>0----0-01-</v>
      </c>
      <c r="F3858" s="1">
        <v>0</v>
      </c>
      <c r="G3858" s="1" t="s">
        <v>87</v>
      </c>
      <c r="H3858" s="1" t="s">
        <v>87</v>
      </c>
      <c r="I3858" s="1" t="s">
        <v>87</v>
      </c>
      <c r="J3858" s="1" t="s">
        <v>87</v>
      </c>
      <c r="K3858" s="1">
        <v>0</v>
      </c>
      <c r="L3858" s="1" t="s">
        <v>87</v>
      </c>
      <c r="M3858" s="1">
        <v>0</v>
      </c>
      <c r="N3858" s="1">
        <v>1</v>
      </c>
      <c r="O3858" s="1" t="s">
        <v>87</v>
      </c>
      <c r="P3858" s="1">
        <v>427</v>
      </c>
      <c r="Q3858" s="1">
        <v>1534618</v>
      </c>
      <c r="R3858" s="1">
        <v>21560.144141852485</v>
      </c>
      <c r="S3858" s="1">
        <v>38.005149841308594</v>
      </c>
      <c r="T3858" s="1">
        <v>-272.87605281910402</v>
      </c>
      <c r="U3858" s="1">
        <v>54.960373959145791</v>
      </c>
      <c r="V3858" s="1">
        <v>120.26438903808594</v>
      </c>
      <c r="W3858" s="1">
        <v>-76.761428833007813</v>
      </c>
      <c r="X3858" s="1">
        <v>-0.35603393153573015</v>
      </c>
      <c r="Y3858" s="1">
        <v>0.30202956045087442</v>
      </c>
      <c r="Z3858" s="1">
        <v>18.902489088489773</v>
      </c>
      <c r="AA3858" s="1">
        <v>50.94323147519448</v>
      </c>
      <c r="AB3858" s="1">
        <v>29.539142640057658</v>
      </c>
      <c r="AC3858" s="1">
        <v>0.19516257466027376</v>
      </c>
      <c r="AD3858" s="1">
        <v>0.11794466114694341</v>
      </c>
      <c r="AE3858" s="1">
        <v>0</v>
      </c>
      <c r="AF3858" s="1">
        <v>18.553998454338476</v>
      </c>
      <c r="AG3858" s="1">
        <v>0.23917513210442465</v>
      </c>
      <c r="AH3858" s="1">
        <v>2.563962954997363</v>
      </c>
      <c r="AI3858" s="1">
        <v>13.508321490106507</v>
      </c>
      <c r="AJ3858" s="1">
        <v>1.202643871307373</v>
      </c>
      <c r="AK3858" s="1">
        <v>0</v>
      </c>
      <c r="AL3858" s="1">
        <v>0</v>
      </c>
      <c r="AM3858" s="1">
        <v>4.5784015406912237</v>
      </c>
    </row>
    <row r="3859" spans="5:39" x14ac:dyDescent="0.2">
      <c r="E3859" s="1" t="str">
        <f t="shared" si="60"/>
        <v>0----1-00-</v>
      </c>
      <c r="F3859" s="1">
        <v>0</v>
      </c>
      <c r="G3859" s="1" t="s">
        <v>87</v>
      </c>
      <c r="H3859" s="1" t="s">
        <v>87</v>
      </c>
      <c r="I3859" s="1" t="s">
        <v>87</v>
      </c>
      <c r="J3859" s="1" t="s">
        <v>87</v>
      </c>
      <c r="K3859" s="1">
        <v>1</v>
      </c>
      <c r="L3859" s="1" t="s">
        <v>87</v>
      </c>
      <c r="M3859" s="1">
        <v>0</v>
      </c>
      <c r="N3859" s="1">
        <v>0</v>
      </c>
      <c r="O3859" s="1" t="s">
        <v>87</v>
      </c>
      <c r="P3859" s="1">
        <v>173</v>
      </c>
      <c r="Q3859" s="1">
        <v>444496</v>
      </c>
      <c r="R3859" s="1">
        <v>30252.068376146814</v>
      </c>
      <c r="S3859" s="1">
        <v>58.179851531982422</v>
      </c>
      <c r="T3859" s="1">
        <v>-285.47351015714958</v>
      </c>
      <c r="U3859" s="1">
        <v>58.470277509222001</v>
      </c>
      <c r="V3859" s="1">
        <v>135.45858764648438</v>
      </c>
      <c r="W3859" s="1">
        <v>-50.171287536621094</v>
      </c>
      <c r="X3859" s="1">
        <v>-0.16584415621703477</v>
      </c>
      <c r="Y3859" s="1">
        <v>1.8805568554047729</v>
      </c>
      <c r="Z3859" s="1">
        <v>15.78079442784637</v>
      </c>
      <c r="AA3859" s="1">
        <v>34.036751736798529</v>
      </c>
      <c r="AB3859" s="1">
        <v>37.725873798639356</v>
      </c>
      <c r="AC3859" s="1">
        <v>8.9852327130052903</v>
      </c>
      <c r="AD3859" s="1">
        <v>1.5907904683056764</v>
      </c>
      <c r="AE3859" s="1">
        <v>1.263903387207084</v>
      </c>
      <c r="AF3859" s="1">
        <v>14.047370505021417</v>
      </c>
      <c r="AG3859" s="1">
        <v>-6.3937610303888039</v>
      </c>
      <c r="AH3859" s="1">
        <v>4.8223365554584374</v>
      </c>
      <c r="AI3859" s="1">
        <v>36.944113081316047</v>
      </c>
      <c r="AJ3859" s="1">
        <v>1.3545858860015869</v>
      </c>
      <c r="AK3859" s="1">
        <v>0</v>
      </c>
      <c r="AL3859" s="1">
        <v>0</v>
      </c>
      <c r="AM3859" s="1">
        <v>6.0006699477592651</v>
      </c>
    </row>
    <row r="3860" spans="5:39" x14ac:dyDescent="0.2">
      <c r="E3860" s="1" t="str">
        <f t="shared" si="60"/>
        <v>0----1-01-</v>
      </c>
      <c r="F3860" s="1">
        <v>0</v>
      </c>
      <c r="G3860" s="1" t="s">
        <v>87</v>
      </c>
      <c r="H3860" s="1" t="s">
        <v>87</v>
      </c>
      <c r="I3860" s="1" t="s">
        <v>87</v>
      </c>
      <c r="J3860" s="1" t="s">
        <v>87</v>
      </c>
      <c r="K3860" s="1">
        <v>1</v>
      </c>
      <c r="L3860" s="1" t="s">
        <v>87</v>
      </c>
      <c r="M3860" s="1">
        <v>0</v>
      </c>
      <c r="N3860" s="1">
        <v>1</v>
      </c>
      <c r="O3860" s="1" t="s">
        <v>87</v>
      </c>
      <c r="P3860" s="1">
        <v>72</v>
      </c>
      <c r="Q3860" s="1">
        <v>209620</v>
      </c>
      <c r="R3860" s="1">
        <v>41859.803388709348</v>
      </c>
      <c r="S3860" s="1">
        <v>64.543754577636719</v>
      </c>
      <c r="T3860" s="1">
        <v>-440.33880045780825</v>
      </c>
      <c r="U3860" s="1">
        <v>56.363040882681261</v>
      </c>
      <c r="V3860" s="1">
        <v>144.72950744628906</v>
      </c>
      <c r="W3860" s="1">
        <v>-307.7821044921875</v>
      </c>
      <c r="X3860" s="1">
        <v>-0.73526887270379326</v>
      </c>
      <c r="Y3860" s="1">
        <v>3.7739719492414845</v>
      </c>
      <c r="Z3860" s="1">
        <v>30.277168209140349</v>
      </c>
      <c r="AA3860" s="1">
        <v>46.692109531533248</v>
      </c>
      <c r="AB3860" s="1">
        <v>12.204465222784085</v>
      </c>
      <c r="AC3860" s="1">
        <v>7.05228508730083</v>
      </c>
      <c r="AD3860" s="1">
        <v>0</v>
      </c>
      <c r="AE3860" s="1">
        <v>0.30817670069649844</v>
      </c>
      <c r="AF3860" s="1">
        <v>10.549088827401967</v>
      </c>
      <c r="AG3860" s="1">
        <v>-0.31204526461162985</v>
      </c>
      <c r="AH3860" s="1">
        <v>8.182225068722639</v>
      </c>
      <c r="AI3860" s="1">
        <v>18.393912012968272</v>
      </c>
      <c r="AJ3860" s="1">
        <v>1.447295069694519</v>
      </c>
      <c r="AK3860" s="1">
        <v>0</v>
      </c>
      <c r="AL3860" s="1">
        <v>1</v>
      </c>
      <c r="AM3860" s="1">
        <v>-94.799944670479391</v>
      </c>
    </row>
    <row r="3861" spans="5:39" x14ac:dyDescent="0.2">
      <c r="E3861" s="1" t="str">
        <f t="shared" si="60"/>
        <v>1----0-00-</v>
      </c>
      <c r="F3861" s="1">
        <v>1</v>
      </c>
      <c r="G3861" s="1" t="s">
        <v>87</v>
      </c>
      <c r="H3861" s="1" t="s">
        <v>87</v>
      </c>
      <c r="I3861" s="1" t="s">
        <v>87</v>
      </c>
      <c r="J3861" s="1" t="s">
        <v>87</v>
      </c>
      <c r="K3861" s="1">
        <v>0</v>
      </c>
      <c r="L3861" s="1" t="s">
        <v>87</v>
      </c>
      <c r="M3861" s="1">
        <v>0</v>
      </c>
      <c r="N3861" s="1">
        <v>0</v>
      </c>
      <c r="O3861" s="1" t="s">
        <v>87</v>
      </c>
      <c r="P3861" s="1">
        <v>1912</v>
      </c>
      <c r="Q3861" s="1">
        <v>3703104</v>
      </c>
      <c r="R3861" s="1">
        <v>40610.202802186875</v>
      </c>
      <c r="S3861" s="1">
        <v>46.576202392578125</v>
      </c>
      <c r="T3861" s="1">
        <v>-309.97172722492991</v>
      </c>
      <c r="U3861" s="1">
        <v>91.692183521658222</v>
      </c>
      <c r="V3861" s="1">
        <v>261.99789428710938</v>
      </c>
      <c r="W3861" s="1">
        <v>65.842056274414063</v>
      </c>
      <c r="X3861" s="1">
        <v>0.16213180858793555</v>
      </c>
      <c r="Y3861" s="1">
        <v>8.220131003612105E-2</v>
      </c>
      <c r="Z3861" s="1">
        <v>1.6630912877413113</v>
      </c>
      <c r="AA3861" s="1">
        <v>33.600622612813467</v>
      </c>
      <c r="AB3861" s="1">
        <v>54.455586448557746</v>
      </c>
      <c r="AC3861" s="1">
        <v>10.101930704619692</v>
      </c>
      <c r="AD3861" s="1">
        <v>9.6567636231658635E-2</v>
      </c>
      <c r="AE3861" s="1">
        <v>8.220131003612105E-2</v>
      </c>
      <c r="AF3861" s="1">
        <v>1.3823268263597241</v>
      </c>
      <c r="AG3861" s="1">
        <v>-13.249909152278134</v>
      </c>
      <c r="AH3861" s="1">
        <v>7.9368678690006345</v>
      </c>
      <c r="AI3861" s="1">
        <v>2.1962445910997328</v>
      </c>
      <c r="AJ3861" s="1">
        <v>2.6199789047241211</v>
      </c>
      <c r="AK3861" s="1">
        <v>0</v>
      </c>
      <c r="AL3861" s="1">
        <v>0</v>
      </c>
      <c r="AM3861" s="1">
        <v>25.240516467875885</v>
      </c>
    </row>
    <row r="3862" spans="5:39" x14ac:dyDescent="0.2">
      <c r="E3862" s="1" t="str">
        <f t="shared" si="60"/>
        <v>1----0-01-</v>
      </c>
      <c r="F3862" s="1">
        <v>1</v>
      </c>
      <c r="G3862" s="1" t="s">
        <v>87</v>
      </c>
      <c r="H3862" s="1" t="s">
        <v>87</v>
      </c>
      <c r="I3862" s="1" t="s">
        <v>87</v>
      </c>
      <c r="J3862" s="1" t="s">
        <v>87</v>
      </c>
      <c r="K3862" s="1">
        <v>0</v>
      </c>
      <c r="L3862" s="1" t="s">
        <v>87</v>
      </c>
      <c r="M3862" s="1">
        <v>0</v>
      </c>
      <c r="N3862" s="1">
        <v>1</v>
      </c>
      <c r="O3862" s="1" t="s">
        <v>87</v>
      </c>
      <c r="P3862" s="1">
        <v>721</v>
      </c>
      <c r="Q3862" s="1">
        <v>1521532</v>
      </c>
      <c r="R3862" s="1">
        <v>41636.618918246022</v>
      </c>
      <c r="S3862" s="1">
        <v>49.541145324707031</v>
      </c>
      <c r="T3862" s="1">
        <v>-437.08111954024798</v>
      </c>
      <c r="U3862" s="1">
        <v>84.627766293214947</v>
      </c>
      <c r="V3862" s="1">
        <v>257.80239868164063</v>
      </c>
      <c r="W3862" s="1">
        <v>-50.569419860839844</v>
      </c>
      <c r="X3862" s="1">
        <v>-0.12145419386750274</v>
      </c>
      <c r="Y3862" s="1">
        <v>1.0501257942652538</v>
      </c>
      <c r="Z3862" s="1">
        <v>5.9135792083242418</v>
      </c>
      <c r="AA3862" s="1">
        <v>52.610263865630166</v>
      </c>
      <c r="AB3862" s="1">
        <v>39.807575522565415</v>
      </c>
      <c r="AC3862" s="1">
        <v>0.61845560921492282</v>
      </c>
      <c r="AD3862" s="1">
        <v>0</v>
      </c>
      <c r="AE3862" s="1">
        <v>1.0501257942652538</v>
      </c>
      <c r="AF3862" s="1">
        <v>5.6493060941209254</v>
      </c>
      <c r="AG3862" s="1">
        <v>-1.6542169034725251</v>
      </c>
      <c r="AH3862" s="1">
        <v>8.0992363441038808</v>
      </c>
      <c r="AI3862" s="1">
        <v>12.372650052979266</v>
      </c>
      <c r="AJ3862" s="1">
        <v>2.5780239105224609</v>
      </c>
      <c r="AK3862" s="1">
        <v>0</v>
      </c>
      <c r="AL3862" s="1">
        <v>0</v>
      </c>
      <c r="AM3862" s="1">
        <v>25.263866212628393</v>
      </c>
    </row>
    <row r="3863" spans="5:39" x14ac:dyDescent="0.2">
      <c r="E3863" s="1" t="str">
        <f t="shared" si="60"/>
        <v>1----1-00-</v>
      </c>
      <c r="F3863" s="1">
        <v>1</v>
      </c>
      <c r="G3863" s="1" t="s">
        <v>87</v>
      </c>
      <c r="H3863" s="1" t="s">
        <v>87</v>
      </c>
      <c r="I3863" s="1" t="s">
        <v>87</v>
      </c>
      <c r="J3863" s="1" t="s">
        <v>87</v>
      </c>
      <c r="K3863" s="1">
        <v>1</v>
      </c>
      <c r="L3863" s="1" t="s">
        <v>87</v>
      </c>
      <c r="M3863" s="1">
        <v>0</v>
      </c>
      <c r="N3863" s="1">
        <v>0</v>
      </c>
      <c r="O3863" s="1" t="s">
        <v>87</v>
      </c>
      <c r="P3863" s="1">
        <v>606</v>
      </c>
      <c r="Q3863" s="1">
        <v>1073254</v>
      </c>
      <c r="R3863" s="1">
        <v>59513.907312801959</v>
      </c>
      <c r="S3863" s="1">
        <v>67.496696472167969</v>
      </c>
      <c r="T3863" s="1">
        <v>-470.4995918379941</v>
      </c>
      <c r="U3863" s="1">
        <v>94.464601450690168</v>
      </c>
      <c r="V3863" s="1">
        <v>298.6329345703125</v>
      </c>
      <c r="W3863" s="1">
        <v>-45.059307098388672</v>
      </c>
      <c r="X3863" s="1">
        <v>-7.5712231195910779E-2</v>
      </c>
      <c r="Y3863" s="1">
        <v>0.70663608055502236</v>
      </c>
      <c r="Z3863" s="1">
        <v>5.5411859634345646</v>
      </c>
      <c r="AA3863" s="1">
        <v>43.450385463273371</v>
      </c>
      <c r="AB3863" s="1">
        <v>43.938433958783293</v>
      </c>
      <c r="AC3863" s="1">
        <v>5.6362240438889586</v>
      </c>
      <c r="AD3863" s="1">
        <v>0.72713449006479358</v>
      </c>
      <c r="AE3863" s="1">
        <v>0.15411076967800724</v>
      </c>
      <c r="AF3863" s="1">
        <v>4.0904576176748471</v>
      </c>
      <c r="AG3863" s="1">
        <v>-2.1636634122144578</v>
      </c>
      <c r="AH3863" s="1">
        <v>14.116203986811602</v>
      </c>
      <c r="AI3863" s="1">
        <v>8.9809337355874224</v>
      </c>
      <c r="AJ3863" s="1">
        <v>2.9863293170928955</v>
      </c>
      <c r="AK3863" s="1">
        <v>0</v>
      </c>
      <c r="AL3863" s="1">
        <v>0</v>
      </c>
      <c r="AM3863" s="1">
        <v>11.409263926322653</v>
      </c>
    </row>
    <row r="3864" spans="5:39" x14ac:dyDescent="0.2">
      <c r="E3864" s="1" t="str">
        <f t="shared" si="60"/>
        <v>1----1-01-</v>
      </c>
      <c r="F3864" s="1">
        <v>1</v>
      </c>
      <c r="G3864" s="1" t="s">
        <v>87</v>
      </c>
      <c r="H3864" s="1" t="s">
        <v>87</v>
      </c>
      <c r="I3864" s="1" t="s">
        <v>87</v>
      </c>
      <c r="J3864" s="1" t="s">
        <v>87</v>
      </c>
      <c r="K3864" s="1">
        <v>1</v>
      </c>
      <c r="L3864" s="1" t="s">
        <v>87</v>
      </c>
      <c r="M3864" s="1">
        <v>0</v>
      </c>
      <c r="N3864" s="1">
        <v>1</v>
      </c>
      <c r="O3864" s="1" t="s">
        <v>87</v>
      </c>
      <c r="P3864" s="1">
        <v>255</v>
      </c>
      <c r="Q3864" s="1">
        <v>442651</v>
      </c>
      <c r="R3864" s="1">
        <v>57657.37851675749</v>
      </c>
      <c r="S3864" s="1">
        <v>67.749481201171875</v>
      </c>
      <c r="T3864" s="1">
        <v>-576.01475604745758</v>
      </c>
      <c r="U3864" s="1">
        <v>86.03555517736136</v>
      </c>
      <c r="V3864" s="1">
        <v>287.84640502929688</v>
      </c>
      <c r="W3864" s="1">
        <v>-159.36711120605469</v>
      </c>
      <c r="X3864" s="1">
        <v>-0.27640367166491336</v>
      </c>
      <c r="Y3864" s="1">
        <v>1.9828261994212144</v>
      </c>
      <c r="Z3864" s="1">
        <v>11.933103054099053</v>
      </c>
      <c r="AA3864" s="1">
        <v>51.030043984990435</v>
      </c>
      <c r="AB3864" s="1">
        <v>34.451520498089913</v>
      </c>
      <c r="AC3864" s="1">
        <v>0.6025062633993824</v>
      </c>
      <c r="AD3864" s="1">
        <v>0</v>
      </c>
      <c r="AE3864" s="1">
        <v>1.3231642987364762</v>
      </c>
      <c r="AF3864" s="1">
        <v>8.9711759377026148</v>
      </c>
      <c r="AG3864" s="1">
        <v>-0.43399285009774191</v>
      </c>
      <c r="AH3864" s="1">
        <v>13.653184494451205</v>
      </c>
      <c r="AI3864" s="1">
        <v>46.805834776219896</v>
      </c>
      <c r="AJ3864" s="1">
        <v>2.8784639835357666</v>
      </c>
      <c r="AK3864" s="1">
        <v>0</v>
      </c>
      <c r="AL3864" s="1">
        <v>0</v>
      </c>
      <c r="AM3864" s="1">
        <v>-17.25934731639116</v>
      </c>
    </row>
    <row r="3865" spans="5:39" x14ac:dyDescent="0.2">
      <c r="E3865" s="1" t="str">
        <f t="shared" si="60"/>
        <v>0----0-10-</v>
      </c>
      <c r="F3865" s="1">
        <v>0</v>
      </c>
      <c r="G3865" s="1" t="s">
        <v>87</v>
      </c>
      <c r="H3865" s="1" t="s">
        <v>87</v>
      </c>
      <c r="I3865" s="1" t="s">
        <v>87</v>
      </c>
      <c r="J3865" s="1" t="s">
        <v>87</v>
      </c>
      <c r="K3865" s="1">
        <v>0</v>
      </c>
      <c r="L3865" s="1" t="s">
        <v>87</v>
      </c>
      <c r="M3865" s="1">
        <v>1</v>
      </c>
      <c r="N3865" s="1">
        <v>0</v>
      </c>
      <c r="O3865" s="1" t="s">
        <v>87</v>
      </c>
      <c r="P3865" s="1">
        <v>2780</v>
      </c>
      <c r="Q3865" s="1">
        <v>9976415</v>
      </c>
      <c r="R3865" s="1">
        <v>22165.347428398563</v>
      </c>
      <c r="S3865" s="1">
        <v>37.474727630615234</v>
      </c>
      <c r="T3865" s="1">
        <v>-142.6044150376284</v>
      </c>
      <c r="U3865" s="1">
        <v>56.785972267415936</v>
      </c>
      <c r="V3865" s="1">
        <v>123.62459564208984</v>
      </c>
      <c r="W3865" s="1">
        <v>27.917762756347656</v>
      </c>
      <c r="X3865" s="1">
        <v>0.12595229037817388</v>
      </c>
      <c r="Y3865" s="1">
        <v>0.38980936538826827</v>
      </c>
      <c r="Z3865" s="1">
        <v>3.8359370575502325</v>
      </c>
      <c r="AA3865" s="1">
        <v>31.195043510118616</v>
      </c>
      <c r="AB3865" s="1">
        <v>51.338261289250696</v>
      </c>
      <c r="AC3865" s="1">
        <v>12.94796778201388</v>
      </c>
      <c r="AD3865" s="1">
        <v>0.29298099567830727</v>
      </c>
      <c r="AE3865" s="1">
        <v>0.36658458975493702</v>
      </c>
      <c r="AF3865" s="1">
        <v>3.2480405035275695</v>
      </c>
      <c r="AG3865" s="1">
        <v>-15.96978764714722</v>
      </c>
      <c r="AH3865" s="1">
        <v>1.7970409251234662</v>
      </c>
      <c r="AI3865" s="1">
        <v>3.853966586715492</v>
      </c>
      <c r="AJ3865" s="1">
        <v>1.2362459897994995</v>
      </c>
      <c r="AK3865" s="1">
        <v>0</v>
      </c>
      <c r="AL3865" s="1">
        <v>0</v>
      </c>
      <c r="AM3865" s="1">
        <v>0.43038730296356492</v>
      </c>
    </row>
    <row r="3866" spans="5:39" x14ac:dyDescent="0.2">
      <c r="E3866" s="1" t="str">
        <f t="shared" si="60"/>
        <v>0----0-11-</v>
      </c>
      <c r="F3866" s="1">
        <v>0</v>
      </c>
      <c r="G3866" s="1" t="s">
        <v>87</v>
      </c>
      <c r="H3866" s="1" t="s">
        <v>87</v>
      </c>
      <c r="I3866" s="1" t="s">
        <v>87</v>
      </c>
      <c r="J3866" s="1" t="s">
        <v>87</v>
      </c>
      <c r="K3866" s="1">
        <v>0</v>
      </c>
      <c r="L3866" s="1" t="s">
        <v>87</v>
      </c>
      <c r="M3866" s="1">
        <v>1</v>
      </c>
      <c r="N3866" s="1">
        <v>1</v>
      </c>
      <c r="O3866" s="1" t="s">
        <v>87</v>
      </c>
      <c r="P3866" s="1">
        <v>758</v>
      </c>
      <c r="Q3866" s="1">
        <v>3050255</v>
      </c>
      <c r="R3866" s="1">
        <v>22891.335316042598</v>
      </c>
      <c r="S3866" s="1">
        <v>40.856449127197266</v>
      </c>
      <c r="T3866" s="1">
        <v>-247.46051394227868</v>
      </c>
      <c r="U3866" s="1">
        <v>50.368818955079661</v>
      </c>
      <c r="V3866" s="1">
        <v>118.68365478515625</v>
      </c>
      <c r="W3866" s="1">
        <v>-63.417488098144531</v>
      </c>
      <c r="X3866" s="1">
        <v>-0.27703708509175778</v>
      </c>
      <c r="Y3866" s="1">
        <v>0.7745909768199708</v>
      </c>
      <c r="Z3866" s="1">
        <v>15.215154142850352</v>
      </c>
      <c r="AA3866" s="1">
        <v>49.559135219842275</v>
      </c>
      <c r="AB3866" s="1">
        <v>33.093167620412061</v>
      </c>
      <c r="AC3866" s="1">
        <v>1.357952040075338</v>
      </c>
      <c r="AD3866" s="1">
        <v>0</v>
      </c>
      <c r="AE3866" s="1">
        <v>0.7745909768199708</v>
      </c>
      <c r="AF3866" s="1">
        <v>14.420007507569037</v>
      </c>
      <c r="AG3866" s="1">
        <v>0.15958231733763029</v>
      </c>
      <c r="AH3866" s="1">
        <v>1.6795659391733921</v>
      </c>
      <c r="AI3866" s="1">
        <v>11.324529525926675</v>
      </c>
      <c r="AJ3866" s="1">
        <v>1.1868364810943604</v>
      </c>
      <c r="AK3866" s="1">
        <v>0</v>
      </c>
      <c r="AL3866" s="1">
        <v>0</v>
      </c>
      <c r="AM3866" s="1">
        <v>1.8268791026474711</v>
      </c>
    </row>
    <row r="3867" spans="5:39" x14ac:dyDescent="0.2">
      <c r="E3867" s="1" t="str">
        <f t="shared" si="60"/>
        <v>0----1-10-</v>
      </c>
      <c r="F3867" s="1">
        <v>0</v>
      </c>
      <c r="G3867" s="1" t="s">
        <v>87</v>
      </c>
      <c r="H3867" s="1" t="s">
        <v>87</v>
      </c>
      <c r="I3867" s="1" t="s">
        <v>87</v>
      </c>
      <c r="J3867" s="1" t="s">
        <v>87</v>
      </c>
      <c r="K3867" s="1">
        <v>1</v>
      </c>
      <c r="L3867" s="1" t="s">
        <v>87</v>
      </c>
      <c r="M3867" s="1">
        <v>1</v>
      </c>
      <c r="N3867" s="1">
        <v>0</v>
      </c>
      <c r="O3867" s="1" t="s">
        <v>87</v>
      </c>
      <c r="P3867" s="1">
        <v>302</v>
      </c>
      <c r="Q3867" s="1">
        <v>896782</v>
      </c>
      <c r="R3867" s="1">
        <v>34868.210065997766</v>
      </c>
      <c r="S3867" s="1">
        <v>61.808624267578125</v>
      </c>
      <c r="T3867" s="1">
        <v>-295.10807469858344</v>
      </c>
      <c r="U3867" s="1">
        <v>62.445328171282512</v>
      </c>
      <c r="V3867" s="1">
        <v>146.50025939941406</v>
      </c>
      <c r="W3867" s="1">
        <v>-153.5279541015625</v>
      </c>
      <c r="X3867" s="1">
        <v>-0.44030924963159346</v>
      </c>
      <c r="Y3867" s="1">
        <v>3.8969337029512192</v>
      </c>
      <c r="Z3867" s="1">
        <v>13.028584427430523</v>
      </c>
      <c r="AA3867" s="1">
        <v>43.048254759796691</v>
      </c>
      <c r="AB3867" s="1">
        <v>31.18773570388344</v>
      </c>
      <c r="AC3867" s="1">
        <v>8.8384914059381199</v>
      </c>
      <c r="AD3867" s="1">
        <v>0</v>
      </c>
      <c r="AE3867" s="1">
        <v>1.1707416072133472</v>
      </c>
      <c r="AF3867" s="1">
        <v>6.2635066270286419</v>
      </c>
      <c r="AG3867" s="1">
        <v>-7.1763165847580961</v>
      </c>
      <c r="AH3867" s="1">
        <v>5.9570313470198055</v>
      </c>
      <c r="AI3867" s="1">
        <v>31.422665267996088</v>
      </c>
      <c r="AJ3867" s="1">
        <v>1.4650026559829712</v>
      </c>
      <c r="AK3867" s="1">
        <v>0</v>
      </c>
      <c r="AL3867" s="1">
        <v>0</v>
      </c>
      <c r="AM3867" s="1">
        <v>-97.568858621856577</v>
      </c>
    </row>
    <row r="3868" spans="5:39" x14ac:dyDescent="0.2">
      <c r="E3868" s="1" t="str">
        <f t="shared" si="60"/>
        <v>0----1-11-</v>
      </c>
      <c r="F3868" s="1">
        <v>0</v>
      </c>
      <c r="G3868" s="1" t="s">
        <v>87</v>
      </c>
      <c r="H3868" s="1" t="s">
        <v>87</v>
      </c>
      <c r="I3868" s="1" t="s">
        <v>87</v>
      </c>
      <c r="J3868" s="1" t="s">
        <v>87</v>
      </c>
      <c r="K3868" s="1">
        <v>1</v>
      </c>
      <c r="L3868" s="1" t="s">
        <v>87</v>
      </c>
      <c r="M3868" s="1">
        <v>1</v>
      </c>
      <c r="N3868" s="1">
        <v>1</v>
      </c>
      <c r="O3868" s="1" t="s">
        <v>87</v>
      </c>
      <c r="P3868" s="1">
        <v>98</v>
      </c>
      <c r="Q3868" s="1">
        <v>301950</v>
      </c>
      <c r="R3868" s="1">
        <v>33373.599830481056</v>
      </c>
      <c r="S3868" s="1">
        <v>63.265480041503906</v>
      </c>
      <c r="T3868" s="1">
        <v>-372.05891395285437</v>
      </c>
      <c r="U3868" s="1">
        <v>48.361434260316251</v>
      </c>
      <c r="V3868" s="1">
        <v>127.94667816162109</v>
      </c>
      <c r="W3868" s="1">
        <v>-173.19944763183594</v>
      </c>
      <c r="X3868" s="1">
        <v>-0.51897142804968843</v>
      </c>
      <c r="Y3868" s="1">
        <v>0.8388806093724126</v>
      </c>
      <c r="Z3868" s="1">
        <v>22.261963901308164</v>
      </c>
      <c r="AA3868" s="1">
        <v>55.382016890213613</v>
      </c>
      <c r="AB3868" s="1">
        <v>19.709554562013579</v>
      </c>
      <c r="AC3868" s="1">
        <v>1.8075840370922338</v>
      </c>
      <c r="AD3868" s="1">
        <v>0</v>
      </c>
      <c r="AE3868" s="1">
        <v>0.8388806093724126</v>
      </c>
      <c r="AF3868" s="1">
        <v>9.7184964398079146</v>
      </c>
      <c r="AG3868" s="1">
        <v>8.4757390665550325E-2</v>
      </c>
      <c r="AH3868" s="1">
        <v>6.513175317113971</v>
      </c>
      <c r="AI3868" s="1">
        <v>16.786353120468053</v>
      </c>
      <c r="AJ3868" s="1">
        <v>1.2794667482376099</v>
      </c>
      <c r="AK3868" s="1">
        <v>0</v>
      </c>
      <c r="AL3868" s="1">
        <v>1</v>
      </c>
      <c r="AM3868" s="1">
        <v>-0.83294058530960546</v>
      </c>
    </row>
    <row r="3869" spans="5:39" x14ac:dyDescent="0.2">
      <c r="E3869" s="1" t="str">
        <f t="shared" si="60"/>
        <v>1----0-10-</v>
      </c>
      <c r="F3869" s="1">
        <v>1</v>
      </c>
      <c r="G3869" s="1" t="s">
        <v>87</v>
      </c>
      <c r="H3869" s="1" t="s">
        <v>87</v>
      </c>
      <c r="I3869" s="1" t="s">
        <v>87</v>
      </c>
      <c r="J3869" s="1" t="s">
        <v>87</v>
      </c>
      <c r="K3869" s="1">
        <v>0</v>
      </c>
      <c r="L3869" s="1" t="s">
        <v>87</v>
      </c>
      <c r="M3869" s="1">
        <v>1</v>
      </c>
      <c r="N3869" s="1">
        <v>0</v>
      </c>
      <c r="O3869" s="1" t="s">
        <v>87</v>
      </c>
      <c r="P3869" s="1">
        <v>4042</v>
      </c>
      <c r="Q3869" s="1">
        <v>8618651</v>
      </c>
      <c r="R3869" s="1">
        <v>48057.7814885486</v>
      </c>
      <c r="S3869" s="1">
        <v>53.205551147460938</v>
      </c>
      <c r="T3869" s="1">
        <v>-294.35516532890409</v>
      </c>
      <c r="U3869" s="1">
        <v>90.654265390561633</v>
      </c>
      <c r="V3869" s="1">
        <v>267.47064208984375</v>
      </c>
      <c r="W3869" s="1">
        <v>74.292068481445313</v>
      </c>
      <c r="X3869" s="1">
        <v>0.15458905130514175</v>
      </c>
      <c r="Y3869" s="1">
        <v>4.0087480047631581E-2</v>
      </c>
      <c r="Z3869" s="1">
        <v>1.2833562932296481</v>
      </c>
      <c r="AA3869" s="1">
        <v>30.958046682711714</v>
      </c>
      <c r="AB3869" s="1">
        <v>56.716927045775492</v>
      </c>
      <c r="AC3869" s="1">
        <v>10.516645818469735</v>
      </c>
      <c r="AD3869" s="1">
        <v>0.48493667976577776</v>
      </c>
      <c r="AE3869" s="1">
        <v>3.0874901420187451E-2</v>
      </c>
      <c r="AF3869" s="1">
        <v>1.1684775262393152</v>
      </c>
      <c r="AG3869" s="1">
        <v>-11.859715150146542</v>
      </c>
      <c r="AH3869" s="1">
        <v>6.7854419119139084</v>
      </c>
      <c r="AI3869" s="1">
        <v>1.210255383447834</v>
      </c>
      <c r="AJ3869" s="1">
        <v>2.6747064590454102</v>
      </c>
      <c r="AK3869" s="1">
        <v>0</v>
      </c>
      <c r="AL3869" s="1">
        <v>0</v>
      </c>
      <c r="AM3869" s="1">
        <v>14.386330770660622</v>
      </c>
    </row>
    <row r="3870" spans="5:39" x14ac:dyDescent="0.2">
      <c r="E3870" s="1" t="str">
        <f t="shared" si="60"/>
        <v>1----0-11-</v>
      </c>
      <c r="F3870" s="1">
        <v>1</v>
      </c>
      <c r="G3870" s="1" t="s">
        <v>87</v>
      </c>
      <c r="H3870" s="1" t="s">
        <v>87</v>
      </c>
      <c r="I3870" s="1" t="s">
        <v>87</v>
      </c>
      <c r="J3870" s="1" t="s">
        <v>87</v>
      </c>
      <c r="K3870" s="1">
        <v>0</v>
      </c>
      <c r="L3870" s="1" t="s">
        <v>87</v>
      </c>
      <c r="M3870" s="1">
        <v>1</v>
      </c>
      <c r="N3870" s="1">
        <v>1</v>
      </c>
      <c r="O3870" s="1" t="s">
        <v>87</v>
      </c>
      <c r="P3870" s="1">
        <v>1115</v>
      </c>
      <c r="Q3870" s="1">
        <v>2509476</v>
      </c>
      <c r="R3870" s="1">
        <v>44101.524711012702</v>
      </c>
      <c r="S3870" s="1">
        <v>50.660724639892578</v>
      </c>
      <c r="T3870" s="1">
        <v>-420.95679908398017</v>
      </c>
      <c r="U3870" s="1">
        <v>82.492379095329483</v>
      </c>
      <c r="V3870" s="1">
        <v>256.07327270507813</v>
      </c>
      <c r="W3870" s="1">
        <v>-51.637680053710938</v>
      </c>
      <c r="X3870" s="1">
        <v>-0.1170881968187743</v>
      </c>
      <c r="Y3870" s="1">
        <v>0.15035011293194278</v>
      </c>
      <c r="Z3870" s="1">
        <v>9.0909018456442698</v>
      </c>
      <c r="AA3870" s="1">
        <v>48.448759820775336</v>
      </c>
      <c r="AB3870" s="1">
        <v>41.078575766414986</v>
      </c>
      <c r="AC3870" s="1">
        <v>1.2314124542334735</v>
      </c>
      <c r="AD3870" s="1">
        <v>0</v>
      </c>
      <c r="AE3870" s="1">
        <v>0.15035011293194278</v>
      </c>
      <c r="AF3870" s="1">
        <v>8.4160199181024247</v>
      </c>
      <c r="AG3870" s="1">
        <v>-4.4660816832441164</v>
      </c>
      <c r="AH3870" s="1">
        <v>6.7407885454014655</v>
      </c>
      <c r="AI3870" s="1">
        <v>8.8766357955351296</v>
      </c>
      <c r="AJ3870" s="1">
        <v>2.5607326030731201</v>
      </c>
      <c r="AK3870" s="1">
        <v>0</v>
      </c>
      <c r="AL3870" s="1">
        <v>0</v>
      </c>
      <c r="AM3870" s="1">
        <v>19.602139171287469</v>
      </c>
    </row>
    <row r="3871" spans="5:39" x14ac:dyDescent="0.2">
      <c r="E3871" s="1" t="str">
        <f t="shared" si="60"/>
        <v>1----1-10-</v>
      </c>
      <c r="F3871" s="1">
        <v>1</v>
      </c>
      <c r="G3871" s="1" t="s">
        <v>87</v>
      </c>
      <c r="H3871" s="1" t="s">
        <v>87</v>
      </c>
      <c r="I3871" s="1" t="s">
        <v>87</v>
      </c>
      <c r="J3871" s="1" t="s">
        <v>87</v>
      </c>
      <c r="K3871" s="1">
        <v>1</v>
      </c>
      <c r="L3871" s="1" t="s">
        <v>87</v>
      </c>
      <c r="M3871" s="1">
        <v>1</v>
      </c>
      <c r="N3871" s="1">
        <v>0</v>
      </c>
      <c r="O3871" s="1" t="s">
        <v>87</v>
      </c>
      <c r="P3871" s="1">
        <v>1092</v>
      </c>
      <c r="Q3871" s="1">
        <v>2240969</v>
      </c>
      <c r="R3871" s="1">
        <v>69883.305296795414</v>
      </c>
      <c r="S3871" s="1">
        <v>73.5430908203125</v>
      </c>
      <c r="T3871" s="1">
        <v>-447.65668737135434</v>
      </c>
      <c r="U3871" s="1">
        <v>93.020604050512333</v>
      </c>
      <c r="V3871" s="1">
        <v>303.46011352539063</v>
      </c>
      <c r="W3871" s="1">
        <v>-81.033538818359375</v>
      </c>
      <c r="X3871" s="1">
        <v>-0.11595550392788201</v>
      </c>
      <c r="Y3871" s="1">
        <v>0.6234802891070782</v>
      </c>
      <c r="Z3871" s="1">
        <v>5.0625867649217815</v>
      </c>
      <c r="AA3871" s="1">
        <v>44.076022470636588</v>
      </c>
      <c r="AB3871" s="1">
        <v>44.287939726073859</v>
      </c>
      <c r="AC3871" s="1">
        <v>5.9327460576206095</v>
      </c>
      <c r="AD3871" s="1">
        <v>1.7224691640089624E-2</v>
      </c>
      <c r="AE3871" s="1">
        <v>0.47921234073295971</v>
      </c>
      <c r="AF3871" s="1">
        <v>1.3578501085914174</v>
      </c>
      <c r="AG3871" s="1">
        <v>-2.7472958795918792</v>
      </c>
      <c r="AH3871" s="1">
        <v>12.574177403563635</v>
      </c>
      <c r="AI3871" s="1">
        <v>14.612063262840739</v>
      </c>
      <c r="AJ3871" s="1">
        <v>3.0346012115478516</v>
      </c>
      <c r="AK3871" s="1">
        <v>0</v>
      </c>
      <c r="AL3871" s="1">
        <v>0</v>
      </c>
      <c r="AM3871" s="1">
        <v>-54.296509334929105</v>
      </c>
    </row>
    <row r="3872" spans="5:39" x14ac:dyDescent="0.2">
      <c r="E3872" s="1" t="str">
        <f t="shared" si="60"/>
        <v>1----1-11-</v>
      </c>
      <c r="F3872" s="1">
        <v>1</v>
      </c>
      <c r="G3872" s="1" t="s">
        <v>87</v>
      </c>
      <c r="H3872" s="1" t="s">
        <v>87</v>
      </c>
      <c r="I3872" s="1" t="s">
        <v>87</v>
      </c>
      <c r="J3872" s="1" t="s">
        <v>87</v>
      </c>
      <c r="K3872" s="1">
        <v>1</v>
      </c>
      <c r="L3872" s="1" t="s">
        <v>87</v>
      </c>
      <c r="M3872" s="1">
        <v>1</v>
      </c>
      <c r="N3872" s="1">
        <v>1</v>
      </c>
      <c r="O3872" s="1" t="s">
        <v>87</v>
      </c>
      <c r="P3872" s="1">
        <v>373</v>
      </c>
      <c r="Q3872" s="1">
        <v>718977</v>
      </c>
      <c r="R3872" s="1">
        <v>63166.071238948432</v>
      </c>
      <c r="S3872" s="1">
        <v>69.576820373535156</v>
      </c>
      <c r="T3872" s="1">
        <v>-578.13883544873738</v>
      </c>
      <c r="U3872" s="1">
        <v>85.979137728889256</v>
      </c>
      <c r="V3872" s="1">
        <v>296.57748413085938</v>
      </c>
      <c r="W3872" s="1">
        <v>-230.13630676269531</v>
      </c>
      <c r="X3872" s="1">
        <v>-0.36433531838971239</v>
      </c>
      <c r="Y3872" s="1">
        <v>1.6851721265075239</v>
      </c>
      <c r="Z3872" s="1">
        <v>10.121046987594875</v>
      </c>
      <c r="AA3872" s="1">
        <v>51.891089701061368</v>
      </c>
      <c r="AB3872" s="1">
        <v>34.696937454188379</v>
      </c>
      <c r="AC3872" s="1">
        <v>1.6057537306478509</v>
      </c>
      <c r="AD3872" s="1">
        <v>0</v>
      </c>
      <c r="AE3872" s="1">
        <v>5.2296526870817844E-2</v>
      </c>
      <c r="AF3872" s="1">
        <v>3.1831338137381309</v>
      </c>
      <c r="AG3872" s="1">
        <v>0.10513355003904312</v>
      </c>
      <c r="AH3872" s="1">
        <v>12.07048919773959</v>
      </c>
      <c r="AI3872" s="1">
        <v>7.6134658294889972</v>
      </c>
      <c r="AJ3872" s="1">
        <v>2.9657750129699707</v>
      </c>
      <c r="AK3872" s="1">
        <v>0</v>
      </c>
      <c r="AL3872" s="1">
        <v>0</v>
      </c>
      <c r="AM3872" s="1">
        <v>-54.343195249343744</v>
      </c>
    </row>
    <row r="3873" spans="5:39" x14ac:dyDescent="0.2">
      <c r="E3873" s="1" t="str">
        <f t="shared" si="60"/>
        <v>0-0--0-0--</v>
      </c>
      <c r="F3873" s="1">
        <v>0</v>
      </c>
      <c r="G3873" s="1" t="s">
        <v>87</v>
      </c>
      <c r="H3873" s="1">
        <v>0</v>
      </c>
      <c r="I3873" s="1" t="s">
        <v>87</v>
      </c>
      <c r="J3873" s="1" t="s">
        <v>87</v>
      </c>
      <c r="K3873" s="1">
        <v>0</v>
      </c>
      <c r="L3873" s="1" t="s">
        <v>87</v>
      </c>
      <c r="M3873" s="1">
        <v>0</v>
      </c>
      <c r="N3873" s="1" t="s">
        <v>87</v>
      </c>
      <c r="O3873" s="1" t="s">
        <v>87</v>
      </c>
      <c r="P3873" s="1">
        <v>759</v>
      </c>
      <c r="Q3873" s="1">
        <v>2992404</v>
      </c>
      <c r="R3873" s="1">
        <v>15979.182945511824</v>
      </c>
      <c r="S3873" s="1">
        <v>26.005096435546875</v>
      </c>
      <c r="T3873" s="1">
        <v>-162.03695213240763</v>
      </c>
      <c r="U3873" s="1">
        <v>56.17366056188385</v>
      </c>
      <c r="V3873" s="1">
        <v>109.22178649902344</v>
      </c>
      <c r="W3873" s="1">
        <v>-9.0208359062671661E-2</v>
      </c>
      <c r="X3873" s="1">
        <v>-5.645367436512708E-4</v>
      </c>
      <c r="Y3873" s="1">
        <v>0</v>
      </c>
      <c r="Z3873" s="1">
        <v>10.534941137627138</v>
      </c>
      <c r="AA3873" s="1">
        <v>33.658289455568166</v>
      </c>
      <c r="AB3873" s="1">
        <v>44.296091035836071</v>
      </c>
      <c r="AC3873" s="1">
        <v>10.72418697475341</v>
      </c>
      <c r="AD3873" s="1">
        <v>0.78649139621521702</v>
      </c>
      <c r="AE3873" s="1">
        <v>0</v>
      </c>
      <c r="AF3873" s="1">
        <v>10.438563776816231</v>
      </c>
      <c r="AG3873" s="1">
        <v>-11.193117253684813</v>
      </c>
      <c r="AH3873" s="1">
        <v>1.3586546377534037</v>
      </c>
      <c r="AI3873" s="1">
        <v>6.5484061317624169</v>
      </c>
      <c r="AJ3873" s="1">
        <v>1.0922178030014038</v>
      </c>
      <c r="AK3873" s="1">
        <v>0</v>
      </c>
      <c r="AL3873" s="1">
        <v>0</v>
      </c>
      <c r="AM3873" s="1">
        <v>-0.16264284944944857</v>
      </c>
    </row>
    <row r="3874" spans="5:39" x14ac:dyDescent="0.2">
      <c r="E3874" s="1" t="str">
        <f t="shared" si="60"/>
        <v>0-1--0-0--</v>
      </c>
      <c r="F3874" s="1">
        <v>0</v>
      </c>
      <c r="G3874" s="1" t="s">
        <v>87</v>
      </c>
      <c r="H3874" s="1">
        <v>1</v>
      </c>
      <c r="I3874" s="1" t="s">
        <v>87</v>
      </c>
      <c r="J3874" s="1" t="s">
        <v>87</v>
      </c>
      <c r="K3874" s="1">
        <v>0</v>
      </c>
      <c r="L3874" s="1" t="s">
        <v>87</v>
      </c>
      <c r="M3874" s="1">
        <v>0</v>
      </c>
      <c r="N3874" s="1" t="s">
        <v>87</v>
      </c>
      <c r="O3874" s="1" t="s">
        <v>87</v>
      </c>
      <c r="P3874" s="1">
        <v>826</v>
      </c>
      <c r="Q3874" s="1">
        <v>2419142</v>
      </c>
      <c r="R3874" s="1">
        <v>25383.503757990606</v>
      </c>
      <c r="S3874" s="1">
        <v>45.044918060302734</v>
      </c>
      <c r="T3874" s="1">
        <v>-206.54856348491091</v>
      </c>
      <c r="U3874" s="1">
        <v>56.567109053292633</v>
      </c>
      <c r="V3874" s="1">
        <v>135.126953125</v>
      </c>
      <c r="W3874" s="1">
        <v>-7.3639082908630371</v>
      </c>
      <c r="X3874" s="1">
        <v>-2.9010606104938975E-2</v>
      </c>
      <c r="Y3874" s="1">
        <v>0.26389521574177954</v>
      </c>
      <c r="Z3874" s="1">
        <v>6.3394790384359414</v>
      </c>
      <c r="AA3874" s="1">
        <v>40.477408932588496</v>
      </c>
      <c r="AB3874" s="1">
        <v>45.449998387858173</v>
      </c>
      <c r="AC3874" s="1">
        <v>7.3161476258938078</v>
      </c>
      <c r="AD3874" s="1">
        <v>0.15307079948179975</v>
      </c>
      <c r="AE3874" s="1">
        <v>7.2298360327752567E-2</v>
      </c>
      <c r="AF3874" s="1">
        <v>5.6930515033842575</v>
      </c>
      <c r="AG3874" s="1">
        <v>-12.651593722228361</v>
      </c>
      <c r="AH3874" s="1">
        <v>3.4844414066537821</v>
      </c>
      <c r="AI3874" s="1">
        <v>5.2403322009205286</v>
      </c>
      <c r="AJ3874" s="1">
        <v>1.3512696027755737</v>
      </c>
      <c r="AK3874" s="1">
        <v>0</v>
      </c>
      <c r="AL3874" s="1">
        <v>0</v>
      </c>
      <c r="AM3874" s="1">
        <v>11.417407365360619</v>
      </c>
    </row>
    <row r="3875" spans="5:39" x14ac:dyDescent="0.2">
      <c r="E3875" s="1" t="str">
        <f t="shared" si="60"/>
        <v>0-1--1-0--</v>
      </c>
      <c r="F3875" s="1">
        <v>0</v>
      </c>
      <c r="G3875" s="1" t="s">
        <v>87</v>
      </c>
      <c r="H3875" s="1">
        <v>1</v>
      </c>
      <c r="I3875" s="1" t="s">
        <v>87</v>
      </c>
      <c r="J3875" s="1" t="s">
        <v>87</v>
      </c>
      <c r="K3875" s="1">
        <v>1</v>
      </c>
      <c r="L3875" s="1" t="s">
        <v>87</v>
      </c>
      <c r="M3875" s="1">
        <v>0</v>
      </c>
      <c r="N3875" s="1" t="s">
        <v>87</v>
      </c>
      <c r="O3875" s="1" t="s">
        <v>87</v>
      </c>
      <c r="P3875" s="1">
        <v>245</v>
      </c>
      <c r="Q3875" s="1">
        <v>654116</v>
      </c>
      <c r="R3875" s="1">
        <v>33971.918392555795</v>
      </c>
      <c r="S3875" s="1">
        <v>60.219249725341797</v>
      </c>
      <c r="T3875" s="1">
        <v>-335.10211143402415</v>
      </c>
      <c r="U3875" s="1">
        <v>57.79498605991413</v>
      </c>
      <c r="V3875" s="1">
        <v>138.42958068847656</v>
      </c>
      <c r="W3875" s="1">
        <v>-132.72602844238281</v>
      </c>
      <c r="X3875" s="1">
        <v>-0.3906933571095203</v>
      </c>
      <c r="Y3875" s="1">
        <v>2.487326406936996</v>
      </c>
      <c r="Z3875" s="1">
        <v>20.4263463972751</v>
      </c>
      <c r="AA3875" s="1">
        <v>38.092326131756451</v>
      </c>
      <c r="AB3875" s="1">
        <v>29.547205694402827</v>
      </c>
      <c r="AC3875" s="1">
        <v>8.3657944462450082</v>
      </c>
      <c r="AD3875" s="1">
        <v>1.0810009233836202</v>
      </c>
      <c r="AE3875" s="1">
        <v>0.95762831057488274</v>
      </c>
      <c r="AF3875" s="1">
        <v>12.926300533850267</v>
      </c>
      <c r="AG3875" s="1">
        <v>-4.4447958265133067</v>
      </c>
      <c r="AH3875" s="1">
        <v>5.8990566328612868</v>
      </c>
      <c r="AI3875" s="1">
        <v>30.999459307448632</v>
      </c>
      <c r="AJ3875" s="1">
        <v>1.3842957019805908</v>
      </c>
      <c r="AK3875" s="1">
        <v>0</v>
      </c>
      <c r="AL3875" s="1">
        <v>0</v>
      </c>
      <c r="AM3875" s="1">
        <v>-26.302201158092274</v>
      </c>
    </row>
    <row r="3876" spans="5:39" x14ac:dyDescent="0.2">
      <c r="E3876" s="1" t="str">
        <f t="shared" si="60"/>
        <v>1-0--0-0--</v>
      </c>
      <c r="F3876" s="1">
        <v>1</v>
      </c>
      <c r="G3876" s="1" t="s">
        <v>87</v>
      </c>
      <c r="H3876" s="1">
        <v>0</v>
      </c>
      <c r="I3876" s="1" t="s">
        <v>87</v>
      </c>
      <c r="J3876" s="1" t="s">
        <v>87</v>
      </c>
      <c r="K3876" s="1">
        <v>0</v>
      </c>
      <c r="L3876" s="1" t="s">
        <v>87</v>
      </c>
      <c r="M3876" s="1">
        <v>0</v>
      </c>
      <c r="N3876" s="1" t="s">
        <v>87</v>
      </c>
      <c r="O3876" s="1" t="s">
        <v>87</v>
      </c>
      <c r="P3876" s="1">
        <v>841</v>
      </c>
      <c r="Q3876" s="1">
        <v>1911747</v>
      </c>
      <c r="R3876" s="1">
        <v>26803.372379541142</v>
      </c>
      <c r="S3876" s="1">
        <v>30.099037170410156</v>
      </c>
      <c r="T3876" s="1">
        <v>-278.46954392325779</v>
      </c>
      <c r="U3876" s="1">
        <v>82.871371528525515</v>
      </c>
      <c r="V3876" s="1">
        <v>222.5745849609375</v>
      </c>
      <c r="W3876" s="1">
        <v>32.440231323242188</v>
      </c>
      <c r="X3876" s="1">
        <v>0.12103040939730265</v>
      </c>
      <c r="Y3876" s="1">
        <v>0.32859996641815054</v>
      </c>
      <c r="Z3876" s="1">
        <v>5.7075543991961277</v>
      </c>
      <c r="AA3876" s="1">
        <v>37.658958010657265</v>
      </c>
      <c r="AB3876" s="1">
        <v>44.923046825756757</v>
      </c>
      <c r="AC3876" s="1">
        <v>11.204202229688342</v>
      </c>
      <c r="AD3876" s="1">
        <v>0.17763856828335547</v>
      </c>
      <c r="AE3876" s="1">
        <v>0.32859996641815054</v>
      </c>
      <c r="AF3876" s="1">
        <v>5.6622032099435753</v>
      </c>
      <c r="AG3876" s="1">
        <v>-11.408905037690925</v>
      </c>
      <c r="AH3876" s="1">
        <v>5.4941819992305634</v>
      </c>
      <c r="AI3876" s="1">
        <v>6.0718504087897101</v>
      </c>
      <c r="AJ3876" s="1">
        <v>2.2257459163665771</v>
      </c>
      <c r="AK3876" s="1">
        <v>0</v>
      </c>
      <c r="AL3876" s="1">
        <v>0</v>
      </c>
      <c r="AM3876" s="1">
        <v>5.3066892066112521</v>
      </c>
    </row>
    <row r="3877" spans="5:39" x14ac:dyDescent="0.2">
      <c r="E3877" s="1" t="str">
        <f t="shared" si="60"/>
        <v>1-1--0-0--</v>
      </c>
      <c r="F3877" s="1">
        <v>1</v>
      </c>
      <c r="G3877" s="1" t="s">
        <v>87</v>
      </c>
      <c r="H3877" s="1">
        <v>1</v>
      </c>
      <c r="I3877" s="1" t="s">
        <v>87</v>
      </c>
      <c r="J3877" s="1" t="s">
        <v>87</v>
      </c>
      <c r="K3877" s="1">
        <v>0</v>
      </c>
      <c r="L3877" s="1" t="s">
        <v>87</v>
      </c>
      <c r="M3877" s="1">
        <v>0</v>
      </c>
      <c r="N3877" s="1" t="s">
        <v>87</v>
      </c>
      <c r="O3877" s="1" t="s">
        <v>87</v>
      </c>
      <c r="P3877" s="1">
        <v>1792</v>
      </c>
      <c r="Q3877" s="1">
        <v>3312889</v>
      </c>
      <c r="R3877" s="1">
        <v>49049.028131348627</v>
      </c>
      <c r="S3877" s="1">
        <v>57.446300506591797</v>
      </c>
      <c r="T3877" s="1">
        <v>-386.52883865508386</v>
      </c>
      <c r="U3877" s="1">
        <v>93.537830626347528</v>
      </c>
      <c r="V3877" s="1">
        <v>282.82073974609375</v>
      </c>
      <c r="W3877" s="1">
        <v>31.651975631713867</v>
      </c>
      <c r="X3877" s="1">
        <v>6.4531300287852575E-2</v>
      </c>
      <c r="Y3877" s="1">
        <v>0.38455861334321795</v>
      </c>
      <c r="Z3877" s="1">
        <v>1.2813287737681522</v>
      </c>
      <c r="AA3877" s="1">
        <v>39.989386906714955</v>
      </c>
      <c r="AB3877" s="1">
        <v>53.228979298732916</v>
      </c>
      <c r="AC3877" s="1">
        <v>5.1103130832333958</v>
      </c>
      <c r="AD3877" s="1">
        <v>5.4333242073610075E-3</v>
      </c>
      <c r="AE3877" s="1">
        <v>0.38455861334321795</v>
      </c>
      <c r="AF3877" s="1">
        <v>0.87229001635732439</v>
      </c>
      <c r="AG3877" s="1">
        <v>-8.9866564846828947</v>
      </c>
      <c r="AH3877" s="1">
        <v>9.4210245111749167</v>
      </c>
      <c r="AI3877" s="1">
        <v>4.6335579934120741</v>
      </c>
      <c r="AJ3877" s="1">
        <v>2.82820725440979</v>
      </c>
      <c r="AK3877" s="1">
        <v>0</v>
      </c>
      <c r="AL3877" s="1">
        <v>0</v>
      </c>
      <c r="AM3877" s="1">
        <v>36.754322650055158</v>
      </c>
    </row>
    <row r="3878" spans="5:39" x14ac:dyDescent="0.2">
      <c r="E3878" s="1" t="str">
        <f t="shared" si="60"/>
        <v>1-1--1-0--</v>
      </c>
      <c r="F3878" s="1">
        <v>1</v>
      </c>
      <c r="G3878" s="1" t="s">
        <v>87</v>
      </c>
      <c r="H3878" s="1">
        <v>1</v>
      </c>
      <c r="I3878" s="1" t="s">
        <v>87</v>
      </c>
      <c r="J3878" s="1" t="s">
        <v>87</v>
      </c>
      <c r="K3878" s="1">
        <v>1</v>
      </c>
      <c r="L3878" s="1" t="s">
        <v>87</v>
      </c>
      <c r="M3878" s="1">
        <v>0</v>
      </c>
      <c r="N3878" s="1" t="s">
        <v>87</v>
      </c>
      <c r="O3878" s="1" t="s">
        <v>87</v>
      </c>
      <c r="P3878" s="1">
        <v>861</v>
      </c>
      <c r="Q3878" s="1">
        <v>1515905</v>
      </c>
      <c r="R3878" s="1">
        <v>58971.792649879178</v>
      </c>
      <c r="S3878" s="1">
        <v>67.570510864257813</v>
      </c>
      <c r="T3878" s="1">
        <v>-501.31048892751039</v>
      </c>
      <c r="U3878" s="1">
        <v>92.003282461745997</v>
      </c>
      <c r="V3878" s="1">
        <v>295.48321533203125</v>
      </c>
      <c r="W3878" s="1">
        <v>-78.437698364257813</v>
      </c>
      <c r="X3878" s="1">
        <v>-0.13300884175244504</v>
      </c>
      <c r="Y3878" s="1">
        <v>1.0792892694463043</v>
      </c>
      <c r="Z3878" s="1">
        <v>7.4076541735794796</v>
      </c>
      <c r="AA3878" s="1">
        <v>45.663679452208413</v>
      </c>
      <c r="AB3878" s="1">
        <v>41.168213047651406</v>
      </c>
      <c r="AC3878" s="1">
        <v>4.1663560711258292</v>
      </c>
      <c r="AD3878" s="1">
        <v>0.51480798598856792</v>
      </c>
      <c r="AE3878" s="1">
        <v>0.49547959799591662</v>
      </c>
      <c r="AF3878" s="1">
        <v>5.5156490677186234</v>
      </c>
      <c r="AG3878" s="1">
        <v>-1.6585919546565353</v>
      </c>
      <c r="AH3878" s="1">
        <v>13.981000236370233</v>
      </c>
      <c r="AI3878" s="1">
        <v>20.025973016107642</v>
      </c>
      <c r="AJ3878" s="1">
        <v>2.9548323154449463</v>
      </c>
      <c r="AK3878" s="1">
        <v>0</v>
      </c>
      <c r="AL3878" s="1">
        <v>0</v>
      </c>
      <c r="AM3878" s="1">
        <v>3.0379019773888429</v>
      </c>
    </row>
    <row r="3879" spans="5:39" x14ac:dyDescent="0.2">
      <c r="E3879" s="1" t="str">
        <f t="shared" si="60"/>
        <v>0-0--0-1--</v>
      </c>
      <c r="F3879" s="1">
        <v>0</v>
      </c>
      <c r="G3879" s="1" t="s">
        <v>87</v>
      </c>
      <c r="H3879" s="1">
        <v>0</v>
      </c>
      <c r="I3879" s="1" t="s">
        <v>87</v>
      </c>
      <c r="J3879" s="1" t="s">
        <v>87</v>
      </c>
      <c r="K3879" s="1">
        <v>0</v>
      </c>
      <c r="L3879" s="1" t="s">
        <v>87</v>
      </c>
      <c r="M3879" s="1">
        <v>1</v>
      </c>
      <c r="N3879" s="1" t="s">
        <v>87</v>
      </c>
      <c r="O3879" s="1" t="s">
        <v>87</v>
      </c>
      <c r="P3879" s="1">
        <v>1613</v>
      </c>
      <c r="Q3879" s="1">
        <v>7227841</v>
      </c>
      <c r="R3879" s="1">
        <v>17387.980500471134</v>
      </c>
      <c r="S3879" s="1">
        <v>29.036220550537109</v>
      </c>
      <c r="T3879" s="1">
        <v>-152.95038892543937</v>
      </c>
      <c r="U3879" s="1">
        <v>54.724460065716642</v>
      </c>
      <c r="V3879" s="1">
        <v>112.36473083496094</v>
      </c>
      <c r="W3879" s="1">
        <v>7.7056188583374023</v>
      </c>
      <c r="X3879" s="1">
        <v>4.4315778121148779E-2</v>
      </c>
      <c r="Y3879" s="1">
        <v>0.70040278971272329</v>
      </c>
      <c r="Z3879" s="1">
        <v>8.3520791340041942</v>
      </c>
      <c r="AA3879" s="1">
        <v>32.872319687165223</v>
      </c>
      <c r="AB3879" s="1">
        <v>47.04198667347552</v>
      </c>
      <c r="AC3879" s="1">
        <v>10.790276100428883</v>
      </c>
      <c r="AD3879" s="1">
        <v>0.24293561521345031</v>
      </c>
      <c r="AE3879" s="1">
        <v>0.70040278971272329</v>
      </c>
      <c r="AF3879" s="1">
        <v>8.081265207687883</v>
      </c>
      <c r="AG3879" s="1">
        <v>-11.976245172199297</v>
      </c>
      <c r="AH3879" s="1">
        <v>1.3145680489332332</v>
      </c>
      <c r="AI3879" s="1">
        <v>7.2070659687825698</v>
      </c>
      <c r="AJ3879" s="1">
        <v>1.1236473321914673</v>
      </c>
      <c r="AK3879" s="1">
        <v>0</v>
      </c>
      <c r="AL3879" s="1">
        <v>0</v>
      </c>
      <c r="AM3879" s="1">
        <v>-2.9785703521655047</v>
      </c>
    </row>
    <row r="3880" spans="5:39" x14ac:dyDescent="0.2">
      <c r="E3880" s="1" t="str">
        <f t="shared" si="60"/>
        <v>0-1--0-1--</v>
      </c>
      <c r="F3880" s="1">
        <v>0</v>
      </c>
      <c r="G3880" s="1" t="s">
        <v>87</v>
      </c>
      <c r="H3880" s="1">
        <v>1</v>
      </c>
      <c r="I3880" s="1" t="s">
        <v>87</v>
      </c>
      <c r="J3880" s="1" t="s">
        <v>87</v>
      </c>
      <c r="K3880" s="1">
        <v>0</v>
      </c>
      <c r="L3880" s="1" t="s">
        <v>87</v>
      </c>
      <c r="M3880" s="1">
        <v>1</v>
      </c>
      <c r="N3880" s="1" t="s">
        <v>87</v>
      </c>
      <c r="O3880" s="1" t="s">
        <v>87</v>
      </c>
      <c r="P3880" s="1">
        <v>1925</v>
      </c>
      <c r="Q3880" s="1">
        <v>5798829</v>
      </c>
      <c r="R3880" s="1">
        <v>28501.884811712211</v>
      </c>
      <c r="S3880" s="1">
        <v>49.771568298339844</v>
      </c>
      <c r="T3880" s="1">
        <v>-184.86446197351029</v>
      </c>
      <c r="U3880" s="1">
        <v>55.98000410327824</v>
      </c>
      <c r="V3880" s="1">
        <v>135.06025695800781</v>
      </c>
      <c r="W3880" s="1">
        <v>5.067349910736084</v>
      </c>
      <c r="X3880" s="1">
        <v>1.7778999333594142E-2</v>
      </c>
      <c r="Y3880" s="1">
        <v>0.20507588687302211</v>
      </c>
      <c r="Z3880" s="1">
        <v>4.1924843791737949</v>
      </c>
      <c r="AA3880" s="1">
        <v>38.764171180077909</v>
      </c>
      <c r="AB3880" s="1">
        <v>47.096129235747426</v>
      </c>
      <c r="AC3880" s="1">
        <v>9.5408917903942339</v>
      </c>
      <c r="AD3880" s="1">
        <v>0.20124752773361654</v>
      </c>
      <c r="AE3880" s="1">
        <v>0.16511954396310013</v>
      </c>
      <c r="AF3880" s="1">
        <v>3.1003500879229238</v>
      </c>
      <c r="AG3880" s="1">
        <v>-12.463216581535923</v>
      </c>
      <c r="AH3880" s="1">
        <v>2.336616858927782</v>
      </c>
      <c r="AI3880" s="1">
        <v>3.6041666300974411</v>
      </c>
      <c r="AJ3880" s="1">
        <v>1.3506025075912476</v>
      </c>
      <c r="AK3880" s="1">
        <v>0</v>
      </c>
      <c r="AL3880" s="1">
        <v>0</v>
      </c>
      <c r="AM3880" s="1">
        <v>5.4139900271429751</v>
      </c>
    </row>
    <row r="3881" spans="5:39" x14ac:dyDescent="0.2">
      <c r="E3881" s="1" t="str">
        <f t="shared" si="60"/>
        <v>0-1--1-1--</v>
      </c>
      <c r="F3881" s="1">
        <v>0</v>
      </c>
      <c r="G3881" s="1" t="s">
        <v>87</v>
      </c>
      <c r="H3881" s="1">
        <v>1</v>
      </c>
      <c r="I3881" s="1" t="s">
        <v>87</v>
      </c>
      <c r="J3881" s="1" t="s">
        <v>87</v>
      </c>
      <c r="K3881" s="1">
        <v>1</v>
      </c>
      <c r="L3881" s="1" t="s">
        <v>87</v>
      </c>
      <c r="M3881" s="1">
        <v>1</v>
      </c>
      <c r="N3881" s="1" t="s">
        <v>87</v>
      </c>
      <c r="O3881" s="1" t="s">
        <v>87</v>
      </c>
      <c r="P3881" s="1">
        <v>400</v>
      </c>
      <c r="Q3881" s="1">
        <v>1198732</v>
      </c>
      <c r="R3881" s="1">
        <v>34491.730952555998</v>
      </c>
      <c r="S3881" s="1">
        <v>62.175590515136719</v>
      </c>
      <c r="T3881" s="1">
        <v>-314.49131124589093</v>
      </c>
      <c r="U3881" s="1">
        <v>58.897719726345493</v>
      </c>
      <c r="V3881" s="1">
        <v>141.8267822265625</v>
      </c>
      <c r="W3881" s="1">
        <v>-158.4830322265625</v>
      </c>
      <c r="X3881" s="1">
        <v>-0.45948123753069625</v>
      </c>
      <c r="Y3881" s="1">
        <v>3.1266371465848914</v>
      </c>
      <c r="Z3881" s="1">
        <v>15.354391139971234</v>
      </c>
      <c r="AA3881" s="1">
        <v>46.155020471631694</v>
      </c>
      <c r="AB3881" s="1">
        <v>28.296483284003433</v>
      </c>
      <c r="AC3881" s="1">
        <v>7.0674679578087511</v>
      </c>
      <c r="AD3881" s="1">
        <v>0</v>
      </c>
      <c r="AE3881" s="1">
        <v>1.0871487538499014</v>
      </c>
      <c r="AF3881" s="1">
        <v>7.1337880360247325</v>
      </c>
      <c r="AG3881" s="1">
        <v>-5.3473159608295848</v>
      </c>
      <c r="AH3881" s="1">
        <v>6.09711909955326</v>
      </c>
      <c r="AI3881" s="1">
        <v>27.735907549885543</v>
      </c>
      <c r="AJ3881" s="1">
        <v>1.4182678461074829</v>
      </c>
      <c r="AK3881" s="1">
        <v>0</v>
      </c>
      <c r="AL3881" s="1">
        <v>0</v>
      </c>
      <c r="AM3881" s="1">
        <v>-73.201935530510568</v>
      </c>
    </row>
    <row r="3882" spans="5:39" x14ac:dyDescent="0.2">
      <c r="E3882" s="1" t="str">
        <f t="shared" si="60"/>
        <v>1-0--0-1--</v>
      </c>
      <c r="F3882" s="1">
        <v>1</v>
      </c>
      <c r="G3882" s="1" t="s">
        <v>87</v>
      </c>
      <c r="H3882" s="1">
        <v>0</v>
      </c>
      <c r="I3882" s="1" t="s">
        <v>87</v>
      </c>
      <c r="J3882" s="1" t="s">
        <v>87</v>
      </c>
      <c r="K3882" s="1">
        <v>0</v>
      </c>
      <c r="L3882" s="1" t="s">
        <v>87</v>
      </c>
      <c r="M3882" s="1">
        <v>1</v>
      </c>
      <c r="N3882" s="1" t="s">
        <v>87</v>
      </c>
      <c r="O3882" s="1" t="s">
        <v>87</v>
      </c>
      <c r="P3882" s="1">
        <v>1510</v>
      </c>
      <c r="Q3882" s="1">
        <v>4220529</v>
      </c>
      <c r="R3882" s="1">
        <v>30911.169924038331</v>
      </c>
      <c r="S3882" s="1">
        <v>34.929447174072266</v>
      </c>
      <c r="T3882" s="1">
        <v>-271.25685428357019</v>
      </c>
      <c r="U3882" s="1">
        <v>86.959087935400518</v>
      </c>
      <c r="V3882" s="1">
        <v>223.34623718261719</v>
      </c>
      <c r="W3882" s="1">
        <v>35.890705108642578</v>
      </c>
      <c r="X3882" s="1">
        <v>0.11610917735187976</v>
      </c>
      <c r="Y3882" s="1">
        <v>9.290304603996323E-2</v>
      </c>
      <c r="Z3882" s="1">
        <v>4.8756684292419274</v>
      </c>
      <c r="AA3882" s="1">
        <v>34.038884699050762</v>
      </c>
      <c r="AB3882" s="1">
        <v>48.410329605601568</v>
      </c>
      <c r="AC3882" s="1">
        <v>11.699220642720379</v>
      </c>
      <c r="AD3882" s="1">
        <v>0.88299357734539907</v>
      </c>
      <c r="AE3882" s="1">
        <v>9.290304603996323E-2</v>
      </c>
      <c r="AF3882" s="1">
        <v>4.8282810045849702</v>
      </c>
      <c r="AG3882" s="1">
        <v>-13.318921206179125</v>
      </c>
      <c r="AH3882" s="1">
        <v>4.0334323229027422</v>
      </c>
      <c r="AI3882" s="1">
        <v>4.0920332354139202</v>
      </c>
      <c r="AJ3882" s="1">
        <v>2.2334623336791992</v>
      </c>
      <c r="AK3882" s="1">
        <v>0</v>
      </c>
      <c r="AL3882" s="1">
        <v>0</v>
      </c>
      <c r="AM3882" s="1">
        <v>2.0356813846808959</v>
      </c>
    </row>
    <row r="3883" spans="5:39" x14ac:dyDescent="0.2">
      <c r="E3883" s="1" t="str">
        <f t="shared" si="60"/>
        <v>1-1--0-1--</v>
      </c>
      <c r="F3883" s="1">
        <v>1</v>
      </c>
      <c r="G3883" s="1" t="s">
        <v>87</v>
      </c>
      <c r="H3883" s="1">
        <v>1</v>
      </c>
      <c r="I3883" s="1" t="s">
        <v>87</v>
      </c>
      <c r="J3883" s="1" t="s">
        <v>87</v>
      </c>
      <c r="K3883" s="1">
        <v>0</v>
      </c>
      <c r="L3883" s="1" t="s">
        <v>87</v>
      </c>
      <c r="M3883" s="1">
        <v>1</v>
      </c>
      <c r="N3883" s="1" t="s">
        <v>87</v>
      </c>
      <c r="O3883" s="1" t="s">
        <v>87</v>
      </c>
      <c r="P3883" s="1">
        <v>3647</v>
      </c>
      <c r="Q3883" s="1">
        <v>6907598</v>
      </c>
      <c r="R3883" s="1">
        <v>57097.050989565629</v>
      </c>
      <c r="S3883" s="1">
        <v>63.447700500488281</v>
      </c>
      <c r="T3883" s="1">
        <v>-354.46156600349548</v>
      </c>
      <c r="U3883" s="1">
        <v>89.946862591070058</v>
      </c>
      <c r="V3883" s="1">
        <v>290.29000854492188</v>
      </c>
      <c r="W3883" s="1">
        <v>52.005935668945313</v>
      </c>
      <c r="X3883" s="1">
        <v>9.1083400574312134E-2</v>
      </c>
      <c r="Y3883" s="1">
        <v>4.7874818424581161E-2</v>
      </c>
      <c r="Z3883" s="1">
        <v>1.9248803998148125</v>
      </c>
      <c r="AA3883" s="1">
        <v>35.429899076350416</v>
      </c>
      <c r="AB3883" s="1">
        <v>56.110952027028794</v>
      </c>
      <c r="AC3883" s="1">
        <v>6.4208426720836975</v>
      </c>
      <c r="AD3883" s="1">
        <v>6.5551006297702913E-2</v>
      </c>
      <c r="AE3883" s="1">
        <v>3.6380229422731315E-2</v>
      </c>
      <c r="AF3883" s="1">
        <v>1.5653198116045548</v>
      </c>
      <c r="AG3883" s="1">
        <v>-8.2820947706484613</v>
      </c>
      <c r="AH3883" s="1">
        <v>8.450692224268149</v>
      </c>
      <c r="AI3883" s="1">
        <v>2.234630376784533</v>
      </c>
      <c r="AJ3883" s="1">
        <v>2.9028999805450439</v>
      </c>
      <c r="AK3883" s="1">
        <v>0</v>
      </c>
      <c r="AL3883" s="1">
        <v>0</v>
      </c>
      <c r="AM3883" s="1">
        <v>23.827415776523871</v>
      </c>
    </row>
    <row r="3884" spans="5:39" x14ac:dyDescent="0.2">
      <c r="E3884" s="1" t="str">
        <f t="shared" si="60"/>
        <v>1-1--1-1--</v>
      </c>
      <c r="F3884" s="1">
        <v>1</v>
      </c>
      <c r="G3884" s="1" t="s">
        <v>87</v>
      </c>
      <c r="H3884" s="1">
        <v>1</v>
      </c>
      <c r="I3884" s="1" t="s">
        <v>87</v>
      </c>
      <c r="J3884" s="1" t="s">
        <v>87</v>
      </c>
      <c r="K3884" s="1">
        <v>1</v>
      </c>
      <c r="L3884" s="1" t="s">
        <v>87</v>
      </c>
      <c r="M3884" s="1">
        <v>1</v>
      </c>
      <c r="N3884" s="1" t="s">
        <v>87</v>
      </c>
      <c r="O3884" s="1" t="s">
        <v>87</v>
      </c>
      <c r="P3884" s="1">
        <v>1465</v>
      </c>
      <c r="Q3884" s="1">
        <v>2959946</v>
      </c>
      <c r="R3884" s="1">
        <v>68251.675263271609</v>
      </c>
      <c r="S3884" s="1">
        <v>72.579681396484375</v>
      </c>
      <c r="T3884" s="1">
        <v>-479.35107077504972</v>
      </c>
      <c r="U3884" s="1">
        <v>91.310217330105331</v>
      </c>
      <c r="V3884" s="1">
        <v>301.78829956054688</v>
      </c>
      <c r="W3884" s="1">
        <v>-117.25090789794922</v>
      </c>
      <c r="X3884" s="1">
        <v>-0.1717919852452994</v>
      </c>
      <c r="Y3884" s="1">
        <v>0.8813674303517699</v>
      </c>
      <c r="Z3884" s="1">
        <v>6.2912972060976795</v>
      </c>
      <c r="AA3884" s="1">
        <v>45.974318450404162</v>
      </c>
      <c r="AB3884" s="1">
        <v>41.95826545484276</v>
      </c>
      <c r="AC3884" s="1">
        <v>4.8817106798569974</v>
      </c>
      <c r="AD3884" s="1">
        <v>1.3040778446633825E-2</v>
      </c>
      <c r="AE3884" s="1">
        <v>0.37551360734283667</v>
      </c>
      <c r="AF3884" s="1">
        <v>1.8012152924411458</v>
      </c>
      <c r="AG3884" s="1">
        <v>-2.0544346669158222</v>
      </c>
      <c r="AH3884" s="1">
        <v>12.451830497519149</v>
      </c>
      <c r="AI3884" s="1">
        <v>12.912089483981621</v>
      </c>
      <c r="AJ3884" s="1">
        <v>3.0178830623626709</v>
      </c>
      <c r="AK3884" s="1">
        <v>0</v>
      </c>
      <c r="AL3884" s="1">
        <v>0</v>
      </c>
      <c r="AM3884" s="1">
        <v>-54.307849440014778</v>
      </c>
    </row>
    <row r="3885" spans="5:39" x14ac:dyDescent="0.2">
      <c r="E3885" s="1" t="str">
        <f t="shared" si="60"/>
        <v>0--1-0-0--</v>
      </c>
      <c r="F3885" s="1">
        <v>0</v>
      </c>
      <c r="G3885" s="1" t="s">
        <v>87</v>
      </c>
      <c r="H3885" s="1" t="s">
        <v>87</v>
      </c>
      <c r="I3885" s="1">
        <v>1</v>
      </c>
      <c r="J3885" s="1" t="s">
        <v>87</v>
      </c>
      <c r="K3885" s="1">
        <v>0</v>
      </c>
      <c r="L3885" s="1" t="s">
        <v>87</v>
      </c>
      <c r="M3885" s="1">
        <v>0</v>
      </c>
      <c r="N3885" s="1" t="s">
        <v>87</v>
      </c>
      <c r="O3885" s="1" t="s">
        <v>87</v>
      </c>
      <c r="P3885" s="1">
        <v>812</v>
      </c>
      <c r="Q3885" s="1">
        <v>2715113</v>
      </c>
      <c r="R3885" s="1">
        <v>12436.612788713288</v>
      </c>
      <c r="S3885" s="1">
        <v>13.755078315734863</v>
      </c>
      <c r="T3885" s="1">
        <v>-131.68489266827072</v>
      </c>
      <c r="U3885" s="1">
        <v>51.389215109695563</v>
      </c>
      <c r="V3885" s="1">
        <v>118.0670166015625</v>
      </c>
      <c r="W3885" s="1">
        <v>30.994449615478516</v>
      </c>
      <c r="X3885" s="1">
        <v>0.24921938265704621</v>
      </c>
      <c r="Y3885" s="1">
        <v>0</v>
      </c>
      <c r="Z3885" s="1">
        <v>10.918219610012549</v>
      </c>
      <c r="AA3885" s="1">
        <v>22.581748899585392</v>
      </c>
      <c r="AB3885" s="1">
        <v>49.312938356525123</v>
      </c>
      <c r="AC3885" s="1">
        <v>16.183893635366189</v>
      </c>
      <c r="AD3885" s="1">
        <v>1.0031994985107433</v>
      </c>
      <c r="AE3885" s="1">
        <v>0</v>
      </c>
      <c r="AF3885" s="1">
        <v>10.918219610012549</v>
      </c>
      <c r="AG3885" s="1">
        <v>-20.990393817631844</v>
      </c>
      <c r="AH3885" s="1">
        <v>0.85665735579123026</v>
      </c>
      <c r="AI3885" s="1">
        <v>7.2276347262549665</v>
      </c>
      <c r="AJ3885" s="1">
        <v>1.1806701421737671</v>
      </c>
      <c r="AK3885" s="1">
        <v>0</v>
      </c>
      <c r="AL3885" s="1">
        <v>0</v>
      </c>
      <c r="AM3885" s="1">
        <v>6.1292084015039405</v>
      </c>
    </row>
    <row r="3886" spans="5:39" x14ac:dyDescent="0.2">
      <c r="E3886" s="1" t="str">
        <f t="shared" si="60"/>
        <v>0--2-0-0--</v>
      </c>
      <c r="F3886" s="1">
        <v>0</v>
      </c>
      <c r="G3886" s="1" t="s">
        <v>87</v>
      </c>
      <c r="H3886" s="1" t="s">
        <v>87</v>
      </c>
      <c r="I3886" s="1">
        <v>2</v>
      </c>
      <c r="J3886" s="1" t="s">
        <v>87</v>
      </c>
      <c r="K3886" s="1">
        <v>0</v>
      </c>
      <c r="L3886" s="1" t="s">
        <v>87</v>
      </c>
      <c r="M3886" s="1">
        <v>0</v>
      </c>
      <c r="N3886" s="1" t="s">
        <v>87</v>
      </c>
      <c r="O3886" s="1" t="s">
        <v>87</v>
      </c>
      <c r="P3886" s="1">
        <v>679</v>
      </c>
      <c r="Q3886" s="1">
        <v>2380948</v>
      </c>
      <c r="R3886" s="1">
        <v>24847.802744687269</v>
      </c>
      <c r="S3886" s="1">
        <v>50.850349426269531</v>
      </c>
      <c r="T3886" s="1">
        <v>-215.37207615916412</v>
      </c>
      <c r="U3886" s="1">
        <v>60.928414023777883</v>
      </c>
      <c r="V3886" s="1">
        <v>124.0489501953125</v>
      </c>
      <c r="W3886" s="1">
        <v>-15.084638595581055</v>
      </c>
      <c r="X3886" s="1">
        <v>-6.0708138866750763E-2</v>
      </c>
      <c r="Y3886" s="1">
        <v>7.3458135162968702E-2</v>
      </c>
      <c r="Z3886" s="1">
        <v>6.4531018737074479</v>
      </c>
      <c r="AA3886" s="1">
        <v>48.135910570075445</v>
      </c>
      <c r="AB3886" s="1">
        <v>42.881028901093174</v>
      </c>
      <c r="AC3886" s="1">
        <v>2.4565005199609566</v>
      </c>
      <c r="AD3886" s="1">
        <v>0</v>
      </c>
      <c r="AE3886" s="1">
        <v>7.3458135162968702E-2</v>
      </c>
      <c r="AF3886" s="1">
        <v>6.4531018737074479</v>
      </c>
      <c r="AG3886" s="1">
        <v>-3.0671081002050675</v>
      </c>
      <c r="AH3886" s="1">
        <v>2.7637215141553617</v>
      </c>
      <c r="AI3886" s="1">
        <v>5.3124803309452284</v>
      </c>
      <c r="AJ3886" s="1">
        <v>1.2404894828796387</v>
      </c>
      <c r="AK3886" s="1">
        <v>0</v>
      </c>
      <c r="AL3886" s="1">
        <v>0</v>
      </c>
      <c r="AM3886" s="1">
        <v>10.300979756093122</v>
      </c>
    </row>
    <row r="3887" spans="5:39" x14ac:dyDescent="0.2">
      <c r="E3887" s="1" t="str">
        <f t="shared" si="60"/>
        <v>0--3-0-0--</v>
      </c>
      <c r="F3887" s="1">
        <v>0</v>
      </c>
      <c r="G3887" s="1" t="s">
        <v>87</v>
      </c>
      <c r="H3887" s="1" t="s">
        <v>87</v>
      </c>
      <c r="I3887" s="1">
        <v>3</v>
      </c>
      <c r="J3887" s="1" t="s">
        <v>87</v>
      </c>
      <c r="K3887" s="1">
        <v>0</v>
      </c>
      <c r="L3887" s="1" t="s">
        <v>87</v>
      </c>
      <c r="M3887" s="1">
        <v>0</v>
      </c>
      <c r="N3887" s="1" t="s">
        <v>87</v>
      </c>
      <c r="O3887" s="1" t="s">
        <v>87</v>
      </c>
      <c r="P3887" s="1">
        <v>94</v>
      </c>
      <c r="Q3887" s="1">
        <v>315485</v>
      </c>
      <c r="R3887" s="1">
        <v>51648.527514889545</v>
      </c>
      <c r="S3887" s="1">
        <v>89.92242431640625</v>
      </c>
      <c r="T3887" s="1">
        <v>-362.04970347434528</v>
      </c>
      <c r="U3887" s="1">
        <v>64.482445670023836</v>
      </c>
      <c r="V3887" s="1">
        <v>119.83961486816406</v>
      </c>
      <c r="W3887" s="1">
        <v>-210.22227478027344</v>
      </c>
      <c r="X3887" s="1">
        <v>-0.40702472053955319</v>
      </c>
      <c r="Y3887" s="1">
        <v>1.4691665213877045</v>
      </c>
      <c r="Z3887" s="1">
        <v>5.8709605844968857</v>
      </c>
      <c r="AA3887" s="1">
        <v>72.011981552213257</v>
      </c>
      <c r="AB3887" s="1">
        <v>20.647891341902149</v>
      </c>
      <c r="AC3887" s="1">
        <v>0</v>
      </c>
      <c r="AD3887" s="1">
        <v>0</v>
      </c>
      <c r="AE3887" s="1">
        <v>0</v>
      </c>
      <c r="AF3887" s="1">
        <v>0</v>
      </c>
      <c r="AG3887" s="1">
        <v>0.61360773666248369</v>
      </c>
      <c r="AH3887" s="1">
        <v>11.375511961162987</v>
      </c>
      <c r="AI3887" s="1">
        <v>0</v>
      </c>
      <c r="AJ3887" s="1">
        <v>1.1983960866928101</v>
      </c>
      <c r="AK3887" s="1">
        <v>0</v>
      </c>
      <c r="AL3887" s="1">
        <v>1</v>
      </c>
      <c r="AM3887" s="1">
        <v>-44.483744024450196</v>
      </c>
    </row>
    <row r="3888" spans="5:39" x14ac:dyDescent="0.2">
      <c r="E3888" s="1" t="str">
        <f t="shared" si="60"/>
        <v>0--1-1-0--</v>
      </c>
      <c r="F3888" s="1">
        <v>0</v>
      </c>
      <c r="G3888" s="1" t="s">
        <v>87</v>
      </c>
      <c r="H3888" s="1" t="s">
        <v>87</v>
      </c>
      <c r="I3888" s="1">
        <v>1</v>
      </c>
      <c r="J3888" s="1" t="s">
        <v>87</v>
      </c>
      <c r="K3888" s="1">
        <v>1</v>
      </c>
      <c r="L3888" s="1" t="s">
        <v>87</v>
      </c>
      <c r="M3888" s="1">
        <v>0</v>
      </c>
      <c r="N3888" s="1" t="s">
        <v>87</v>
      </c>
      <c r="O3888" s="1" t="s">
        <v>87</v>
      </c>
      <c r="P3888" s="1">
        <v>44</v>
      </c>
      <c r="Q3888" s="1">
        <v>92601</v>
      </c>
      <c r="R3888" s="1">
        <v>15664.849270369221</v>
      </c>
      <c r="S3888" s="1">
        <v>17.145906448364258</v>
      </c>
      <c r="T3888" s="1">
        <v>-248.31128247620137</v>
      </c>
      <c r="U3888" s="1">
        <v>55.908413339192741</v>
      </c>
      <c r="V3888" s="1">
        <v>152.68193054199219</v>
      </c>
      <c r="W3888" s="1">
        <v>15.588323593139648</v>
      </c>
      <c r="X3888" s="1">
        <v>9.9511481560347198E-2</v>
      </c>
      <c r="Y3888" s="1">
        <v>0.69761665640759818</v>
      </c>
      <c r="Z3888" s="1">
        <v>28.753469184998004</v>
      </c>
      <c r="AA3888" s="1">
        <v>27.983499098281879</v>
      </c>
      <c r="AB3888" s="1">
        <v>31.021263269295147</v>
      </c>
      <c r="AC3888" s="1">
        <v>11.544151791017375</v>
      </c>
      <c r="AD3888" s="1">
        <v>0</v>
      </c>
      <c r="AE3888" s="1">
        <v>0.69761665640759818</v>
      </c>
      <c r="AF3888" s="1">
        <v>28.753469184998004</v>
      </c>
      <c r="AG3888" s="1">
        <v>-33.547809152566415</v>
      </c>
      <c r="AH3888" s="1">
        <v>2.2973619864090753</v>
      </c>
      <c r="AI3888" s="1">
        <v>37.948157095813002</v>
      </c>
      <c r="AJ3888" s="1">
        <v>1.5268193483352661</v>
      </c>
      <c r="AK3888" s="1">
        <v>0</v>
      </c>
      <c r="AL3888" s="1">
        <v>1</v>
      </c>
      <c r="AM3888" s="1">
        <v>48.611545372922535</v>
      </c>
    </row>
    <row r="3889" spans="5:39" x14ac:dyDescent="0.2">
      <c r="E3889" s="1" t="str">
        <f t="shared" si="60"/>
        <v>0--2-1-0--</v>
      </c>
      <c r="F3889" s="1">
        <v>0</v>
      </c>
      <c r="G3889" s="1" t="s">
        <v>87</v>
      </c>
      <c r="H3889" s="1" t="s">
        <v>87</v>
      </c>
      <c r="I3889" s="1">
        <v>2</v>
      </c>
      <c r="J3889" s="1" t="s">
        <v>87</v>
      </c>
      <c r="K3889" s="1">
        <v>1</v>
      </c>
      <c r="L3889" s="1" t="s">
        <v>87</v>
      </c>
      <c r="M3889" s="1">
        <v>0</v>
      </c>
      <c r="N3889" s="1" t="s">
        <v>87</v>
      </c>
      <c r="O3889" s="1" t="s">
        <v>87</v>
      </c>
      <c r="P3889" s="1">
        <v>153</v>
      </c>
      <c r="Q3889" s="1">
        <v>386835</v>
      </c>
      <c r="R3889" s="1">
        <v>29517.226404322111</v>
      </c>
      <c r="S3889" s="1">
        <v>56.911453247070313</v>
      </c>
      <c r="T3889" s="1">
        <v>-315.26583056974113</v>
      </c>
      <c r="U3889" s="1">
        <v>61.232904619210444</v>
      </c>
      <c r="V3889" s="1">
        <v>145.99661254882813</v>
      </c>
      <c r="W3889" s="1">
        <v>-0.25948995351791382</v>
      </c>
      <c r="X3889" s="1">
        <v>-8.7911360628354143E-4</v>
      </c>
      <c r="Y3889" s="1">
        <v>1.4522987837191568</v>
      </c>
      <c r="Z3889" s="1">
        <v>14.974601574314631</v>
      </c>
      <c r="AA3889" s="1">
        <v>29.966264686494242</v>
      </c>
      <c r="AB3889" s="1">
        <v>40.396292993136605</v>
      </c>
      <c r="AC3889" s="1">
        <v>11.382630837437151</v>
      </c>
      <c r="AD3889" s="1">
        <v>1.8279111248982123</v>
      </c>
      <c r="AE3889" s="1">
        <v>1.4522987837191568</v>
      </c>
      <c r="AF3889" s="1">
        <v>14.974601574314631</v>
      </c>
      <c r="AG3889" s="1">
        <v>0.51481417995582568</v>
      </c>
      <c r="AH3889" s="1">
        <v>5.49418302959036</v>
      </c>
      <c r="AI3889" s="1">
        <v>43.334251112545878</v>
      </c>
      <c r="AJ3889" s="1">
        <v>1.4599661827087402</v>
      </c>
      <c r="AK3889" s="1">
        <v>0</v>
      </c>
      <c r="AL3889" s="1">
        <v>0</v>
      </c>
      <c r="AM3889" s="1">
        <v>58.433573384810259</v>
      </c>
    </row>
    <row r="3890" spans="5:39" x14ac:dyDescent="0.2">
      <c r="E3890" s="1" t="str">
        <f t="shared" si="60"/>
        <v>0--3-1-0--</v>
      </c>
      <c r="F3890" s="1">
        <v>0</v>
      </c>
      <c r="G3890" s="1" t="s">
        <v>87</v>
      </c>
      <c r="H3890" s="1" t="s">
        <v>87</v>
      </c>
      <c r="I3890" s="1">
        <v>3</v>
      </c>
      <c r="J3890" s="1" t="s">
        <v>87</v>
      </c>
      <c r="K3890" s="1">
        <v>1</v>
      </c>
      <c r="L3890" s="1" t="s">
        <v>87</v>
      </c>
      <c r="M3890" s="1">
        <v>0</v>
      </c>
      <c r="N3890" s="1" t="s">
        <v>87</v>
      </c>
      <c r="O3890" s="1" t="s">
        <v>87</v>
      </c>
      <c r="P3890" s="1">
        <v>48</v>
      </c>
      <c r="Q3890" s="1">
        <v>174680</v>
      </c>
      <c r="R3890" s="1">
        <v>53541.895968992452</v>
      </c>
      <c r="S3890" s="1">
        <v>90.378425598144531</v>
      </c>
      <c r="T3890" s="1">
        <v>-425.03962723696827</v>
      </c>
      <c r="U3890" s="1">
        <v>51.181700592923832</v>
      </c>
      <c r="V3890" s="1">
        <v>114.11666870117188</v>
      </c>
      <c r="W3890" s="1">
        <v>-504.70193481445313</v>
      </c>
      <c r="X3890" s="1">
        <v>-0.94262992686463609</v>
      </c>
      <c r="Y3890" s="1">
        <v>5.728188687886421</v>
      </c>
      <c r="Z3890" s="1">
        <v>28.085069841996795</v>
      </c>
      <c r="AA3890" s="1">
        <v>61.446645294252342</v>
      </c>
      <c r="AB3890" s="1">
        <v>4.7400961758644371</v>
      </c>
      <c r="AC3890" s="1">
        <v>0</v>
      </c>
      <c r="AD3890" s="1">
        <v>0</v>
      </c>
      <c r="AE3890" s="1">
        <v>0</v>
      </c>
      <c r="AF3890" s="1">
        <v>0</v>
      </c>
      <c r="AG3890" s="1">
        <v>0</v>
      </c>
      <c r="AH3890" s="1">
        <v>8.7049863688209275</v>
      </c>
      <c r="AI3890" s="1">
        <v>0</v>
      </c>
      <c r="AJ3890" s="1">
        <v>1.1411666870117188</v>
      </c>
      <c r="AK3890" s="1">
        <v>0</v>
      </c>
      <c r="AL3890" s="1">
        <v>1</v>
      </c>
      <c r="AM3890" s="1">
        <v>-253.66567257910324</v>
      </c>
    </row>
    <row r="3891" spans="5:39" x14ac:dyDescent="0.2">
      <c r="E3891" s="1" t="str">
        <f t="shared" si="60"/>
        <v>1--1-0-0--</v>
      </c>
      <c r="F3891" s="1">
        <v>1</v>
      </c>
      <c r="G3891" s="1" t="s">
        <v>87</v>
      </c>
      <c r="H3891" s="1" t="s">
        <v>87</v>
      </c>
      <c r="I3891" s="1">
        <v>1</v>
      </c>
      <c r="J3891" s="1" t="s">
        <v>87</v>
      </c>
      <c r="K3891" s="1">
        <v>0</v>
      </c>
      <c r="L3891" s="1" t="s">
        <v>87</v>
      </c>
      <c r="M3891" s="1">
        <v>0</v>
      </c>
      <c r="N3891" s="1" t="s">
        <v>87</v>
      </c>
      <c r="O3891" s="1" t="s">
        <v>87</v>
      </c>
      <c r="P3891" s="1">
        <v>865</v>
      </c>
      <c r="Q3891" s="1">
        <v>1654932</v>
      </c>
      <c r="R3891" s="1">
        <v>20438.440923373426</v>
      </c>
      <c r="S3891" s="1">
        <v>16.170003890991211</v>
      </c>
      <c r="T3891" s="1">
        <v>-254.68302305138661</v>
      </c>
      <c r="U3891" s="1">
        <v>78.174890665149377</v>
      </c>
      <c r="V3891" s="1">
        <v>246.46783447265625</v>
      </c>
      <c r="W3891" s="1">
        <v>59.635364532470703</v>
      </c>
      <c r="X3891" s="1">
        <v>0.2917803992782621</v>
      </c>
      <c r="Y3891" s="1">
        <v>0.66703647038065617</v>
      </c>
      <c r="Z3891" s="1">
        <v>4.5772877677149273</v>
      </c>
      <c r="AA3891" s="1">
        <v>31.532534267268986</v>
      </c>
      <c r="AB3891" s="1">
        <v>49.054100108040693</v>
      </c>
      <c r="AC3891" s="1">
        <v>13.952960000773446</v>
      </c>
      <c r="AD3891" s="1">
        <v>0.21608138582129055</v>
      </c>
      <c r="AE3891" s="1">
        <v>0.66703647038065617</v>
      </c>
      <c r="AF3891" s="1">
        <v>4.5772877677149273</v>
      </c>
      <c r="AG3891" s="1">
        <v>-30.756662948124617</v>
      </c>
      <c r="AH3891" s="1">
        <v>4.2082732097773636</v>
      </c>
      <c r="AI3891" s="1">
        <v>6.8905088248615929</v>
      </c>
      <c r="AJ3891" s="1">
        <v>2.4646782875061035</v>
      </c>
      <c r="AK3891" s="1">
        <v>0</v>
      </c>
      <c r="AL3891" s="1">
        <v>0</v>
      </c>
      <c r="AM3891" s="1">
        <v>9.3335489605091997</v>
      </c>
    </row>
    <row r="3892" spans="5:39" x14ac:dyDescent="0.2">
      <c r="E3892" s="1" t="str">
        <f t="shared" si="60"/>
        <v>1--2-0-0--</v>
      </c>
      <c r="F3892" s="1">
        <v>1</v>
      </c>
      <c r="G3892" s="1" t="s">
        <v>87</v>
      </c>
      <c r="H3892" s="1" t="s">
        <v>87</v>
      </c>
      <c r="I3892" s="1">
        <v>2</v>
      </c>
      <c r="J3892" s="1" t="s">
        <v>87</v>
      </c>
      <c r="K3892" s="1">
        <v>0</v>
      </c>
      <c r="L3892" s="1" t="s">
        <v>87</v>
      </c>
      <c r="M3892" s="1">
        <v>0</v>
      </c>
      <c r="N3892" s="1" t="s">
        <v>87</v>
      </c>
      <c r="O3892" s="1" t="s">
        <v>87</v>
      </c>
      <c r="P3892" s="1">
        <v>1397</v>
      </c>
      <c r="Q3892" s="1">
        <v>2775934</v>
      </c>
      <c r="R3892" s="1">
        <v>42018.983309390649</v>
      </c>
      <c r="S3892" s="1">
        <v>53.97674560546875</v>
      </c>
      <c r="T3892" s="1">
        <v>-363.63109507115371</v>
      </c>
      <c r="U3892" s="1">
        <v>94.401808578829275</v>
      </c>
      <c r="V3892" s="1">
        <v>272.003662109375</v>
      </c>
      <c r="W3892" s="1">
        <v>63.889705657958984</v>
      </c>
      <c r="X3892" s="1">
        <v>0.1520496228752887</v>
      </c>
      <c r="Y3892" s="1">
        <v>0.28757888335961879</v>
      </c>
      <c r="Z3892" s="1">
        <v>2.2116520061355924</v>
      </c>
      <c r="AA3892" s="1">
        <v>34.817290324625873</v>
      </c>
      <c r="AB3892" s="1">
        <v>57.186842338470576</v>
      </c>
      <c r="AC3892" s="1">
        <v>5.4966364474083313</v>
      </c>
      <c r="AD3892" s="1">
        <v>0</v>
      </c>
      <c r="AE3892" s="1">
        <v>0.28757888335961879</v>
      </c>
      <c r="AF3892" s="1">
        <v>2.2116520061355924</v>
      </c>
      <c r="AG3892" s="1">
        <v>-0.30325404560943764</v>
      </c>
      <c r="AH3892" s="1">
        <v>8.8341750042585172</v>
      </c>
      <c r="AI3892" s="1">
        <v>5.6035127492741506</v>
      </c>
      <c r="AJ3892" s="1">
        <v>2.720036506652832</v>
      </c>
      <c r="AK3892" s="1">
        <v>0</v>
      </c>
      <c r="AL3892" s="1">
        <v>0</v>
      </c>
      <c r="AM3892" s="1">
        <v>46.980900916549885</v>
      </c>
    </row>
    <row r="3893" spans="5:39" x14ac:dyDescent="0.2">
      <c r="E3893" s="1" t="str">
        <f t="shared" si="60"/>
        <v>1--3-0-0--</v>
      </c>
      <c r="F3893" s="1">
        <v>1</v>
      </c>
      <c r="G3893" s="1" t="s">
        <v>87</v>
      </c>
      <c r="H3893" s="1" t="s">
        <v>87</v>
      </c>
      <c r="I3893" s="1">
        <v>3</v>
      </c>
      <c r="J3893" s="1" t="s">
        <v>87</v>
      </c>
      <c r="K3893" s="1">
        <v>0</v>
      </c>
      <c r="L3893" s="1" t="s">
        <v>87</v>
      </c>
      <c r="M3893" s="1">
        <v>0</v>
      </c>
      <c r="N3893" s="1" t="s">
        <v>87</v>
      </c>
      <c r="O3893" s="1" t="s">
        <v>87</v>
      </c>
      <c r="P3893" s="1">
        <v>371</v>
      </c>
      <c r="Q3893" s="1">
        <v>793770</v>
      </c>
      <c r="R3893" s="1">
        <v>79707.091683152132</v>
      </c>
      <c r="S3893" s="1">
        <v>89.772636413574219</v>
      </c>
      <c r="T3893" s="1">
        <v>-481.2369426661806</v>
      </c>
      <c r="U3893" s="1">
        <v>96.857059120038826</v>
      </c>
      <c r="V3893" s="1">
        <v>251.34271240234375</v>
      </c>
      <c r="W3893" s="1">
        <v>-137.53239440917969</v>
      </c>
      <c r="X3893" s="1">
        <v>-0.17254724956706735</v>
      </c>
      <c r="Y3893" s="1">
        <v>0</v>
      </c>
      <c r="Z3893" s="1">
        <v>1.8163951774443479</v>
      </c>
      <c r="AA3893" s="1">
        <v>70.095997581163303</v>
      </c>
      <c r="AB3893" s="1">
        <v>28.087607241392341</v>
      </c>
      <c r="AC3893" s="1">
        <v>0</v>
      </c>
      <c r="AD3893" s="1">
        <v>0</v>
      </c>
      <c r="AE3893" s="1">
        <v>0</v>
      </c>
      <c r="AF3893" s="1">
        <v>0</v>
      </c>
      <c r="AG3893" s="1">
        <v>0.20064311334036744</v>
      </c>
      <c r="AH3893" s="1">
        <v>12.8838349527069</v>
      </c>
      <c r="AI3893" s="1">
        <v>0</v>
      </c>
      <c r="AJ3893" s="1">
        <v>2.5134270191192627</v>
      </c>
      <c r="AK3893" s="1">
        <v>0</v>
      </c>
      <c r="AL3893" s="1">
        <v>0</v>
      </c>
      <c r="AM3893" s="1">
        <v>-17.579690178144126</v>
      </c>
    </row>
    <row r="3894" spans="5:39" x14ac:dyDescent="0.2">
      <c r="E3894" s="1" t="str">
        <f t="shared" si="60"/>
        <v>1--1-1-0--</v>
      </c>
      <c r="F3894" s="1">
        <v>1</v>
      </c>
      <c r="G3894" s="1" t="s">
        <v>87</v>
      </c>
      <c r="H3894" s="1" t="s">
        <v>87</v>
      </c>
      <c r="I3894" s="1">
        <v>1</v>
      </c>
      <c r="J3894" s="1" t="s">
        <v>87</v>
      </c>
      <c r="K3894" s="1">
        <v>1</v>
      </c>
      <c r="L3894" s="1" t="s">
        <v>87</v>
      </c>
      <c r="M3894" s="1">
        <v>0</v>
      </c>
      <c r="N3894" s="1" t="s">
        <v>87</v>
      </c>
      <c r="O3894" s="1" t="s">
        <v>87</v>
      </c>
      <c r="P3894" s="1">
        <v>88</v>
      </c>
      <c r="Q3894" s="1">
        <v>100279</v>
      </c>
      <c r="R3894" s="1">
        <v>25360.078429283269</v>
      </c>
      <c r="S3894" s="1">
        <v>18.926763534545898</v>
      </c>
      <c r="T3894" s="1">
        <v>-396.14113578758145</v>
      </c>
      <c r="U3894" s="1">
        <v>95.957420755958822</v>
      </c>
      <c r="V3894" s="1">
        <v>315.43692016601563</v>
      </c>
      <c r="W3894" s="1">
        <v>128.02153015136719</v>
      </c>
      <c r="X3894" s="1">
        <v>0.50481519806161479</v>
      </c>
      <c r="Y3894" s="1">
        <v>0</v>
      </c>
      <c r="Z3894" s="1">
        <v>3.9240518952123575</v>
      </c>
      <c r="AA3894" s="1">
        <v>29.753986378005365</v>
      </c>
      <c r="AB3894" s="1">
        <v>39.053042012784331</v>
      </c>
      <c r="AC3894" s="1">
        <v>19.486632295894456</v>
      </c>
      <c r="AD3894" s="1">
        <v>7.7822874181034907</v>
      </c>
      <c r="AE3894" s="1">
        <v>0</v>
      </c>
      <c r="AF3894" s="1">
        <v>3.9240518952123575</v>
      </c>
      <c r="AG3894" s="1">
        <v>-25.072722870404668</v>
      </c>
      <c r="AH3894" s="1">
        <v>10.848034280986905</v>
      </c>
      <c r="AI3894" s="1">
        <v>2.2730035296648681</v>
      </c>
      <c r="AJ3894" s="1">
        <v>3.1543693542480469</v>
      </c>
      <c r="AK3894" s="1">
        <v>0</v>
      </c>
      <c r="AL3894" s="1">
        <v>1</v>
      </c>
      <c r="AM3894" s="1">
        <v>124.71999850233223</v>
      </c>
    </row>
    <row r="3895" spans="5:39" x14ac:dyDescent="0.2">
      <c r="E3895" s="1" t="str">
        <f t="shared" si="60"/>
        <v>1--2-1-0--</v>
      </c>
      <c r="F3895" s="1">
        <v>1</v>
      </c>
      <c r="G3895" s="1" t="s">
        <v>87</v>
      </c>
      <c r="H3895" s="1" t="s">
        <v>87</v>
      </c>
      <c r="I3895" s="1">
        <v>2</v>
      </c>
      <c r="J3895" s="1" t="s">
        <v>87</v>
      </c>
      <c r="K3895" s="1">
        <v>1</v>
      </c>
      <c r="L3895" s="1" t="s">
        <v>87</v>
      </c>
      <c r="M3895" s="1">
        <v>0</v>
      </c>
      <c r="N3895" s="1" t="s">
        <v>87</v>
      </c>
      <c r="O3895" s="1" t="s">
        <v>87</v>
      </c>
      <c r="P3895" s="1">
        <v>544</v>
      </c>
      <c r="Q3895" s="1">
        <v>919745</v>
      </c>
      <c r="R3895" s="1">
        <v>50509.967996935287</v>
      </c>
      <c r="S3895" s="1">
        <v>60.668235778808594</v>
      </c>
      <c r="T3895" s="1">
        <v>-494.50327075616428</v>
      </c>
      <c r="U3895" s="1">
        <v>94.077476216755329</v>
      </c>
      <c r="V3895" s="1">
        <v>310.1357421875</v>
      </c>
      <c r="W3895" s="1">
        <v>41.089382171630859</v>
      </c>
      <c r="X3895" s="1">
        <v>8.134905604003545E-2</v>
      </c>
      <c r="Y3895" s="1">
        <v>0.81663939461481172</v>
      </c>
      <c r="Z3895" s="1">
        <v>8.6629446205198182</v>
      </c>
      <c r="AA3895" s="1">
        <v>31.927980037945304</v>
      </c>
      <c r="AB3895" s="1">
        <v>53.850143246225855</v>
      </c>
      <c r="AC3895" s="1">
        <v>4.7422927006942146</v>
      </c>
      <c r="AD3895" s="1">
        <v>0</v>
      </c>
      <c r="AE3895" s="1">
        <v>0.81663939461481172</v>
      </c>
      <c r="AF3895" s="1">
        <v>8.6629446205198182</v>
      </c>
      <c r="AG3895" s="1">
        <v>0</v>
      </c>
      <c r="AH3895" s="1">
        <v>13.711146714124588</v>
      </c>
      <c r="AI3895" s="1">
        <v>32.758577762348679</v>
      </c>
      <c r="AJ3895" s="1">
        <v>3.1013574600219727</v>
      </c>
      <c r="AK3895" s="1">
        <v>0</v>
      </c>
      <c r="AL3895" s="1">
        <v>0</v>
      </c>
      <c r="AM3895" s="1">
        <v>84.909706851262996</v>
      </c>
    </row>
    <row r="3896" spans="5:39" x14ac:dyDescent="0.2">
      <c r="E3896" s="1" t="str">
        <f t="shared" si="60"/>
        <v>1--3-1-0--</v>
      </c>
      <c r="F3896" s="1">
        <v>1</v>
      </c>
      <c r="G3896" s="1" t="s">
        <v>87</v>
      </c>
      <c r="H3896" s="1" t="s">
        <v>87</v>
      </c>
      <c r="I3896" s="1">
        <v>3</v>
      </c>
      <c r="J3896" s="1" t="s">
        <v>87</v>
      </c>
      <c r="K3896" s="1">
        <v>1</v>
      </c>
      <c r="L3896" s="1" t="s">
        <v>87</v>
      </c>
      <c r="M3896" s="1">
        <v>0</v>
      </c>
      <c r="N3896" s="1" t="s">
        <v>87</v>
      </c>
      <c r="O3896" s="1" t="s">
        <v>87</v>
      </c>
      <c r="P3896" s="1">
        <v>229</v>
      </c>
      <c r="Q3896" s="1">
        <v>495881</v>
      </c>
      <c r="R3896" s="1">
        <v>81463.620337870831</v>
      </c>
      <c r="S3896" s="1">
        <v>90.209579467773438</v>
      </c>
      <c r="T3896" s="1">
        <v>-535.2040691222013</v>
      </c>
      <c r="U3896" s="1">
        <v>87.356509608568729</v>
      </c>
      <c r="V3896" s="1">
        <v>264.27105712890625</v>
      </c>
      <c r="W3896" s="1">
        <v>-341.88388061523438</v>
      </c>
      <c r="X3896" s="1">
        <v>-0.41967675779356356</v>
      </c>
      <c r="Y3896" s="1">
        <v>1.7847023781915419</v>
      </c>
      <c r="Z3896" s="1">
        <v>5.7838473343402956</v>
      </c>
      <c r="AA3896" s="1">
        <v>74.357557559172463</v>
      </c>
      <c r="AB3896" s="1">
        <v>18.0738927282957</v>
      </c>
      <c r="AC3896" s="1">
        <v>0</v>
      </c>
      <c r="AD3896" s="1">
        <v>0</v>
      </c>
      <c r="AE3896" s="1">
        <v>0</v>
      </c>
      <c r="AF3896" s="1">
        <v>0</v>
      </c>
      <c r="AG3896" s="1">
        <v>0</v>
      </c>
      <c r="AH3896" s="1">
        <v>15.115077002484899</v>
      </c>
      <c r="AI3896" s="1">
        <v>0</v>
      </c>
      <c r="AJ3896" s="1">
        <v>2.6427106857299805</v>
      </c>
      <c r="AK3896" s="1">
        <v>0</v>
      </c>
      <c r="AL3896" s="1">
        <v>0</v>
      </c>
      <c r="AM3896" s="1">
        <v>-173.4224627696901</v>
      </c>
    </row>
    <row r="3897" spans="5:39" x14ac:dyDescent="0.2">
      <c r="E3897" s="1" t="str">
        <f t="shared" si="60"/>
        <v>0--1-0-1--</v>
      </c>
      <c r="F3897" s="1">
        <v>0</v>
      </c>
      <c r="G3897" s="1" t="s">
        <v>87</v>
      </c>
      <c r="H3897" s="1" t="s">
        <v>87</v>
      </c>
      <c r="I3897" s="1">
        <v>1</v>
      </c>
      <c r="J3897" s="1" t="s">
        <v>87</v>
      </c>
      <c r="K3897" s="1">
        <v>0</v>
      </c>
      <c r="L3897" s="1" t="s">
        <v>87</v>
      </c>
      <c r="M3897" s="1">
        <v>1</v>
      </c>
      <c r="N3897" s="1" t="s">
        <v>87</v>
      </c>
      <c r="O3897" s="1" t="s">
        <v>87</v>
      </c>
      <c r="P3897" s="1">
        <v>1711</v>
      </c>
      <c r="Q3897" s="1">
        <v>6217127</v>
      </c>
      <c r="R3897" s="1">
        <v>12940.025972611535</v>
      </c>
      <c r="S3897" s="1">
        <v>14.263301849365234</v>
      </c>
      <c r="T3897" s="1">
        <v>-118.04512180427582</v>
      </c>
      <c r="U3897" s="1">
        <v>52.132920844765572</v>
      </c>
      <c r="V3897" s="1">
        <v>124.60226440429688</v>
      </c>
      <c r="W3897" s="1">
        <v>46.727916717529297</v>
      </c>
      <c r="X3897" s="1">
        <v>0.36111146002668143</v>
      </c>
      <c r="Y3897" s="1">
        <v>0.84886475698501895</v>
      </c>
      <c r="Z3897" s="1">
        <v>6.0824236017697562</v>
      </c>
      <c r="AA3897" s="1">
        <v>20.302191028106712</v>
      </c>
      <c r="AB3897" s="1">
        <v>55.015411459344485</v>
      </c>
      <c r="AC3897" s="1">
        <v>17.28097238483306</v>
      </c>
      <c r="AD3897" s="1">
        <v>0.47013676896096857</v>
      </c>
      <c r="AE3897" s="1">
        <v>0.84886475698501895</v>
      </c>
      <c r="AF3897" s="1">
        <v>6.0824236017697562</v>
      </c>
      <c r="AG3897" s="1">
        <v>-22.862217319030929</v>
      </c>
      <c r="AH3897" s="1">
        <v>0.81940671071614923</v>
      </c>
      <c r="AI3897" s="1">
        <v>5.8170435762005024</v>
      </c>
      <c r="AJ3897" s="1">
        <v>1.2460225820541382</v>
      </c>
      <c r="AK3897" s="1">
        <v>0</v>
      </c>
      <c r="AL3897" s="1">
        <v>0</v>
      </c>
      <c r="AM3897" s="1">
        <v>4.263621784770228</v>
      </c>
    </row>
    <row r="3898" spans="5:39" x14ac:dyDescent="0.2">
      <c r="E3898" s="1" t="str">
        <f t="shared" si="60"/>
        <v>0--2-0-1--</v>
      </c>
      <c r="F3898" s="1">
        <v>0</v>
      </c>
      <c r="G3898" s="1" t="s">
        <v>87</v>
      </c>
      <c r="H3898" s="1" t="s">
        <v>87</v>
      </c>
      <c r="I3898" s="1">
        <v>2</v>
      </c>
      <c r="J3898" s="1" t="s">
        <v>87</v>
      </c>
      <c r="K3898" s="1">
        <v>0</v>
      </c>
      <c r="L3898" s="1" t="s">
        <v>87</v>
      </c>
      <c r="M3898" s="1">
        <v>1</v>
      </c>
      <c r="N3898" s="1" t="s">
        <v>87</v>
      </c>
      <c r="O3898" s="1" t="s">
        <v>87</v>
      </c>
      <c r="P3898" s="1">
        <v>1486</v>
      </c>
      <c r="Q3898" s="1">
        <v>5517973</v>
      </c>
      <c r="R3898" s="1">
        <v>25602.322424326281</v>
      </c>
      <c r="S3898" s="1">
        <v>53.25836181640625</v>
      </c>
      <c r="T3898" s="1">
        <v>-191.75691741553825</v>
      </c>
      <c r="U3898" s="1">
        <v>56.126615424433481</v>
      </c>
      <c r="V3898" s="1">
        <v>122.14133453369141</v>
      </c>
      <c r="W3898" s="1">
        <v>0.21110004186630249</v>
      </c>
      <c r="X3898" s="1">
        <v>8.2453473699606187E-4</v>
      </c>
      <c r="Y3898" s="1">
        <v>0.13454215886884552</v>
      </c>
      <c r="Z3898" s="1">
        <v>6.9904836431783917</v>
      </c>
      <c r="AA3898" s="1">
        <v>44.060545421298727</v>
      </c>
      <c r="AB3898" s="1">
        <v>44.143456301797777</v>
      </c>
      <c r="AC3898" s="1">
        <v>4.6709724748562564</v>
      </c>
      <c r="AD3898" s="1">
        <v>0</v>
      </c>
      <c r="AE3898" s="1">
        <v>0.13454215886884552</v>
      </c>
      <c r="AF3898" s="1">
        <v>6.9904836431783917</v>
      </c>
      <c r="AG3898" s="1">
        <v>-3.2572812153924504</v>
      </c>
      <c r="AH3898" s="1">
        <v>2.1594888585705414</v>
      </c>
      <c r="AI3898" s="1">
        <v>6.673859077697549</v>
      </c>
      <c r="AJ3898" s="1">
        <v>1.2214133739471436</v>
      </c>
      <c r="AK3898" s="1">
        <v>0</v>
      </c>
      <c r="AL3898" s="1">
        <v>0</v>
      </c>
      <c r="AM3898" s="1">
        <v>8.1239981084860542</v>
      </c>
    </row>
    <row r="3899" spans="5:39" x14ac:dyDescent="0.2">
      <c r="E3899" s="1" t="str">
        <f t="shared" si="60"/>
        <v>0--3-0-1--</v>
      </c>
      <c r="F3899" s="1">
        <v>0</v>
      </c>
      <c r="G3899" s="1" t="s">
        <v>87</v>
      </c>
      <c r="H3899" s="1" t="s">
        <v>87</v>
      </c>
      <c r="I3899" s="1">
        <v>3</v>
      </c>
      <c r="J3899" s="1" t="s">
        <v>87</v>
      </c>
      <c r="K3899" s="1">
        <v>0</v>
      </c>
      <c r="L3899" s="1" t="s">
        <v>87</v>
      </c>
      <c r="M3899" s="1">
        <v>1</v>
      </c>
      <c r="N3899" s="1" t="s">
        <v>87</v>
      </c>
      <c r="O3899" s="1" t="s">
        <v>87</v>
      </c>
      <c r="P3899" s="1">
        <v>341</v>
      </c>
      <c r="Q3899" s="1">
        <v>1291570</v>
      </c>
      <c r="R3899" s="1">
        <v>53603.293541636078</v>
      </c>
      <c r="S3899" s="1">
        <v>89.759780883789063</v>
      </c>
      <c r="T3899" s="1">
        <v>-298.4642631470241</v>
      </c>
      <c r="U3899" s="1">
        <v>66.845799386634525</v>
      </c>
      <c r="V3899" s="1">
        <v>113.58656311035156</v>
      </c>
      <c r="W3899" s="1">
        <v>-159.95924377441406</v>
      </c>
      <c r="X3899" s="1">
        <v>-0.29841308846100389</v>
      </c>
      <c r="Y3899" s="1">
        <v>0.17939407078207142</v>
      </c>
      <c r="Z3899" s="1">
        <v>6.4189319974914252</v>
      </c>
      <c r="AA3899" s="1">
        <v>72.03364896985839</v>
      </c>
      <c r="AB3899" s="1">
        <v>21.287425381512424</v>
      </c>
      <c r="AC3899" s="1">
        <v>8.0599580355691133E-2</v>
      </c>
      <c r="AD3899" s="1">
        <v>0</v>
      </c>
      <c r="AE3899" s="1">
        <v>0</v>
      </c>
      <c r="AF3899" s="1">
        <v>0</v>
      </c>
      <c r="AG3899" s="1">
        <v>0.98828723093592474</v>
      </c>
      <c r="AH3899" s="1">
        <v>4.6770780091217148</v>
      </c>
      <c r="AI3899" s="1">
        <v>0</v>
      </c>
      <c r="AJ3899" s="1">
        <v>1.1358656883239746</v>
      </c>
      <c r="AK3899" s="1">
        <v>0</v>
      </c>
      <c r="AL3899" s="1">
        <v>0</v>
      </c>
      <c r="AM3899" s="1">
        <v>-47.592705674658788</v>
      </c>
    </row>
    <row r="3900" spans="5:39" x14ac:dyDescent="0.2">
      <c r="E3900" s="1" t="str">
        <f t="shared" si="60"/>
        <v>0--1-1-1--</v>
      </c>
      <c r="F3900" s="1">
        <v>0</v>
      </c>
      <c r="G3900" s="1" t="s">
        <v>87</v>
      </c>
      <c r="H3900" s="1" t="s">
        <v>87</v>
      </c>
      <c r="I3900" s="1">
        <v>1</v>
      </c>
      <c r="J3900" s="1" t="s">
        <v>87</v>
      </c>
      <c r="K3900" s="1">
        <v>1</v>
      </c>
      <c r="L3900" s="1" t="s">
        <v>87</v>
      </c>
      <c r="M3900" s="1">
        <v>1</v>
      </c>
      <c r="N3900" s="1" t="s">
        <v>87</v>
      </c>
      <c r="O3900" s="1" t="s">
        <v>87</v>
      </c>
      <c r="P3900" s="1">
        <v>74</v>
      </c>
      <c r="Q3900" s="1">
        <v>167099</v>
      </c>
      <c r="R3900" s="1">
        <v>16888.090418153261</v>
      </c>
      <c r="S3900" s="1">
        <v>15.497764587402344</v>
      </c>
      <c r="T3900" s="1">
        <v>-203.24046095747505</v>
      </c>
      <c r="U3900" s="1">
        <v>59.224378617388034</v>
      </c>
      <c r="V3900" s="1">
        <v>184.73599243164063</v>
      </c>
      <c r="W3900" s="1">
        <v>69.529708862304688</v>
      </c>
      <c r="X3900" s="1">
        <v>0.41170853033547339</v>
      </c>
      <c r="Y3900" s="1">
        <v>0</v>
      </c>
      <c r="Z3900" s="1">
        <v>8.9641470026750607</v>
      </c>
      <c r="AA3900" s="1">
        <v>28.269468997420688</v>
      </c>
      <c r="AB3900" s="1">
        <v>30.835612421378944</v>
      </c>
      <c r="AC3900" s="1">
        <v>31.930771578525309</v>
      </c>
      <c r="AD3900" s="1">
        <v>0</v>
      </c>
      <c r="AE3900" s="1">
        <v>0</v>
      </c>
      <c r="AF3900" s="1">
        <v>8.9641470026750607</v>
      </c>
      <c r="AG3900" s="1">
        <v>-26.23558051682129</v>
      </c>
      <c r="AH3900" s="1">
        <v>2.3873937959279332</v>
      </c>
      <c r="AI3900" s="1">
        <v>10.206414944341148</v>
      </c>
      <c r="AJ3900" s="1">
        <v>1.8473598957061768</v>
      </c>
      <c r="AK3900" s="1">
        <v>0</v>
      </c>
      <c r="AL3900" s="1">
        <v>1</v>
      </c>
      <c r="AM3900" s="1">
        <v>42.451569906898499</v>
      </c>
    </row>
    <row r="3901" spans="5:39" x14ac:dyDescent="0.2">
      <c r="E3901" s="1" t="str">
        <f t="shared" si="60"/>
        <v>0--2-1-1--</v>
      </c>
      <c r="F3901" s="1">
        <v>0</v>
      </c>
      <c r="G3901" s="1" t="s">
        <v>87</v>
      </c>
      <c r="H3901" s="1" t="s">
        <v>87</v>
      </c>
      <c r="I3901" s="1">
        <v>2</v>
      </c>
      <c r="J3901" s="1" t="s">
        <v>87</v>
      </c>
      <c r="K3901" s="1">
        <v>1</v>
      </c>
      <c r="L3901" s="1" t="s">
        <v>87</v>
      </c>
      <c r="M3901" s="1">
        <v>1</v>
      </c>
      <c r="N3901" s="1" t="s">
        <v>87</v>
      </c>
      <c r="O3901" s="1" t="s">
        <v>87</v>
      </c>
      <c r="P3901" s="1">
        <v>230</v>
      </c>
      <c r="Q3901" s="1">
        <v>644080</v>
      </c>
      <c r="R3901" s="1">
        <v>30139.341164793488</v>
      </c>
      <c r="S3901" s="1">
        <v>57.567226409912109</v>
      </c>
      <c r="T3901" s="1">
        <v>-309.80779973895267</v>
      </c>
      <c r="U3901" s="1">
        <v>59.534994271779361</v>
      </c>
      <c r="V3901" s="1">
        <v>146.521240234375</v>
      </c>
      <c r="W3901" s="1">
        <v>-25.653942108154297</v>
      </c>
      <c r="X3901" s="1">
        <v>-8.5117793278511683E-2</v>
      </c>
      <c r="Y3901" s="1">
        <v>2.023351136504782</v>
      </c>
      <c r="Z3901" s="1">
        <v>10.951434604396969</v>
      </c>
      <c r="AA3901" s="1">
        <v>41.417215252763633</v>
      </c>
      <c r="AB3901" s="1">
        <v>40.738417587877287</v>
      </c>
      <c r="AC3901" s="1">
        <v>4.8695814184573347</v>
      </c>
      <c r="AD3901" s="1">
        <v>0</v>
      </c>
      <c r="AE3901" s="1">
        <v>2.023351136504782</v>
      </c>
      <c r="AF3901" s="1">
        <v>10.951434604396969</v>
      </c>
      <c r="AG3901" s="1">
        <v>-3.1456652240764158</v>
      </c>
      <c r="AH3901" s="1">
        <v>5.5286816775021439</v>
      </c>
      <c r="AI3901" s="1">
        <v>48.972857716906191</v>
      </c>
      <c r="AJ3901" s="1">
        <v>1.465212345123291</v>
      </c>
      <c r="AK3901" s="1">
        <v>0</v>
      </c>
      <c r="AL3901" s="1">
        <v>0</v>
      </c>
      <c r="AM3901" s="1">
        <v>26.741749108342969</v>
      </c>
    </row>
    <row r="3902" spans="5:39" x14ac:dyDescent="0.2">
      <c r="E3902" s="1" t="str">
        <f t="shared" si="60"/>
        <v>0--3-1-1--</v>
      </c>
      <c r="F3902" s="1">
        <v>0</v>
      </c>
      <c r="G3902" s="1" t="s">
        <v>87</v>
      </c>
      <c r="H3902" s="1" t="s">
        <v>87</v>
      </c>
      <c r="I3902" s="1">
        <v>3</v>
      </c>
      <c r="J3902" s="1" t="s">
        <v>87</v>
      </c>
      <c r="K3902" s="1">
        <v>1</v>
      </c>
      <c r="L3902" s="1" t="s">
        <v>87</v>
      </c>
      <c r="M3902" s="1">
        <v>1</v>
      </c>
      <c r="N3902" s="1" t="s">
        <v>87</v>
      </c>
      <c r="O3902" s="1" t="s">
        <v>87</v>
      </c>
      <c r="P3902" s="1">
        <v>96</v>
      </c>
      <c r="Q3902" s="1">
        <v>387553</v>
      </c>
      <c r="R3902" s="1">
        <v>49315.091742332479</v>
      </c>
      <c r="S3902" s="1">
        <v>89.960113525390625</v>
      </c>
      <c r="T3902" s="1">
        <v>-370.24229736580986</v>
      </c>
      <c r="U3902" s="1">
        <v>57.697780199990639</v>
      </c>
      <c r="V3902" s="1">
        <v>115.52407073974609</v>
      </c>
      <c r="W3902" s="1">
        <v>-477.54458618164063</v>
      </c>
      <c r="X3902" s="1">
        <v>-0.96835384323479301</v>
      </c>
      <c r="Y3902" s="1">
        <v>6.3082984778856055</v>
      </c>
      <c r="Z3902" s="1">
        <v>25.426973859059277</v>
      </c>
      <c r="AA3902" s="1">
        <v>61.740458724355122</v>
      </c>
      <c r="AB3902" s="1">
        <v>6.524268938699997</v>
      </c>
      <c r="AC3902" s="1">
        <v>0</v>
      </c>
      <c r="AD3902" s="1">
        <v>0</v>
      </c>
      <c r="AE3902" s="1">
        <v>0</v>
      </c>
      <c r="AF3902" s="1">
        <v>0</v>
      </c>
      <c r="AG3902" s="1">
        <v>0</v>
      </c>
      <c r="AH3902" s="1">
        <v>8.6413145084526146</v>
      </c>
      <c r="AI3902" s="1">
        <v>0</v>
      </c>
      <c r="AJ3902" s="1">
        <v>1.1552406549453735</v>
      </c>
      <c r="AK3902" s="1">
        <v>0</v>
      </c>
      <c r="AL3902" s="1">
        <v>1</v>
      </c>
      <c r="AM3902" s="1">
        <v>-289.16546440856945</v>
      </c>
    </row>
    <row r="3903" spans="5:39" x14ac:dyDescent="0.2">
      <c r="E3903" s="1" t="str">
        <f t="shared" si="60"/>
        <v>1--1-0-1--</v>
      </c>
      <c r="F3903" s="1">
        <v>1</v>
      </c>
      <c r="G3903" s="1" t="s">
        <v>87</v>
      </c>
      <c r="H3903" s="1" t="s">
        <v>87</v>
      </c>
      <c r="I3903" s="1">
        <v>1</v>
      </c>
      <c r="J3903" s="1" t="s">
        <v>87</v>
      </c>
      <c r="K3903" s="1">
        <v>0</v>
      </c>
      <c r="L3903" s="1" t="s">
        <v>87</v>
      </c>
      <c r="M3903" s="1">
        <v>1</v>
      </c>
      <c r="N3903" s="1" t="s">
        <v>87</v>
      </c>
      <c r="O3903" s="1" t="s">
        <v>87</v>
      </c>
      <c r="P3903" s="1">
        <v>1463</v>
      </c>
      <c r="Q3903" s="1">
        <v>3129265</v>
      </c>
      <c r="R3903" s="1">
        <v>20636.83800257662</v>
      </c>
      <c r="S3903" s="1">
        <v>15.536381721496582</v>
      </c>
      <c r="T3903" s="1">
        <v>-222.21103927677569</v>
      </c>
      <c r="U3903" s="1">
        <v>86.133889422985916</v>
      </c>
      <c r="V3903" s="1">
        <v>254.48307800292969</v>
      </c>
      <c r="W3903" s="1">
        <v>103.58155059814453</v>
      </c>
      <c r="X3903" s="1">
        <v>0.50192549161461564</v>
      </c>
      <c r="Y3903" s="1">
        <v>0.20560738703817033</v>
      </c>
      <c r="Z3903" s="1">
        <v>5.1202758475232999</v>
      </c>
      <c r="AA3903" s="1">
        <v>20.320746245524109</v>
      </c>
      <c r="AB3903" s="1">
        <v>51.358865420474146</v>
      </c>
      <c r="AC3903" s="1">
        <v>21.658887949726214</v>
      </c>
      <c r="AD3903" s="1">
        <v>1.3356171497140701</v>
      </c>
      <c r="AE3903" s="1">
        <v>0.20560738703817033</v>
      </c>
      <c r="AF3903" s="1">
        <v>5.1202758475232999</v>
      </c>
      <c r="AG3903" s="1">
        <v>-33.310273026146028</v>
      </c>
      <c r="AH3903" s="1">
        <v>3.3122445031308381</v>
      </c>
      <c r="AI3903" s="1">
        <v>4.8410368137650019</v>
      </c>
      <c r="AJ3903" s="1">
        <v>2.5448307991027832</v>
      </c>
      <c r="AK3903" s="1">
        <v>0</v>
      </c>
      <c r="AL3903" s="1">
        <v>0</v>
      </c>
      <c r="AM3903" s="1">
        <v>10.332608736765421</v>
      </c>
    </row>
    <row r="3904" spans="5:39" x14ac:dyDescent="0.2">
      <c r="E3904" s="1" t="str">
        <f t="shared" si="60"/>
        <v>1--2-0-1--</v>
      </c>
      <c r="F3904" s="1">
        <v>1</v>
      </c>
      <c r="G3904" s="1" t="s">
        <v>87</v>
      </c>
      <c r="H3904" s="1" t="s">
        <v>87</v>
      </c>
      <c r="I3904" s="1">
        <v>2</v>
      </c>
      <c r="J3904" s="1" t="s">
        <v>87</v>
      </c>
      <c r="K3904" s="1">
        <v>0</v>
      </c>
      <c r="L3904" s="1" t="s">
        <v>87</v>
      </c>
      <c r="M3904" s="1">
        <v>1</v>
      </c>
      <c r="N3904" s="1" t="s">
        <v>87</v>
      </c>
      <c r="O3904" s="1" t="s">
        <v>87</v>
      </c>
      <c r="P3904" s="1">
        <v>2577</v>
      </c>
      <c r="Q3904" s="1">
        <v>5345381</v>
      </c>
      <c r="R3904" s="1">
        <v>43382.283260405049</v>
      </c>
      <c r="S3904" s="1">
        <v>55.355796813964844</v>
      </c>
      <c r="T3904" s="1">
        <v>-336.57415133288191</v>
      </c>
      <c r="U3904" s="1">
        <v>90.362128270759015</v>
      </c>
      <c r="V3904" s="1">
        <v>274.73162841796875</v>
      </c>
      <c r="W3904" s="1">
        <v>76.503868103027344</v>
      </c>
      <c r="X3904" s="1">
        <v>0.17634818260672858</v>
      </c>
      <c r="Y3904" s="1">
        <v>0</v>
      </c>
      <c r="Z3904" s="1">
        <v>2.8375526459199074</v>
      </c>
      <c r="AA3904" s="1">
        <v>30.967558720323208</v>
      </c>
      <c r="AB3904" s="1">
        <v>61.577967968981071</v>
      </c>
      <c r="AC3904" s="1">
        <v>4.6169206647758125</v>
      </c>
      <c r="AD3904" s="1">
        <v>0</v>
      </c>
      <c r="AE3904" s="1">
        <v>0</v>
      </c>
      <c r="AF3904" s="1">
        <v>2.8375526459199074</v>
      </c>
      <c r="AG3904" s="1">
        <v>-1.3685378737268898</v>
      </c>
      <c r="AH3904" s="1">
        <v>6.6306560778916204</v>
      </c>
      <c r="AI3904" s="1">
        <v>3.2846276430843813</v>
      </c>
      <c r="AJ3904" s="1">
        <v>2.7473161220550537</v>
      </c>
      <c r="AK3904" s="1">
        <v>0</v>
      </c>
      <c r="AL3904" s="1">
        <v>0</v>
      </c>
      <c r="AM3904" s="1">
        <v>39.4375239688584</v>
      </c>
    </row>
    <row r="3905" spans="5:39" x14ac:dyDescent="0.2">
      <c r="E3905" s="1" t="str">
        <f t="shared" si="60"/>
        <v>1--3-0-1--</v>
      </c>
      <c r="F3905" s="1">
        <v>1</v>
      </c>
      <c r="G3905" s="1" t="s">
        <v>87</v>
      </c>
      <c r="H3905" s="1" t="s">
        <v>87</v>
      </c>
      <c r="I3905" s="1">
        <v>3</v>
      </c>
      <c r="J3905" s="1" t="s">
        <v>87</v>
      </c>
      <c r="K3905" s="1">
        <v>0</v>
      </c>
      <c r="L3905" s="1" t="s">
        <v>87</v>
      </c>
      <c r="M3905" s="1">
        <v>1</v>
      </c>
      <c r="N3905" s="1" t="s">
        <v>87</v>
      </c>
      <c r="O3905" s="1" t="s">
        <v>87</v>
      </c>
      <c r="P3905" s="1">
        <v>1117</v>
      </c>
      <c r="Q3905" s="1">
        <v>2653481</v>
      </c>
      <c r="R3905" s="1">
        <v>86072.595492801469</v>
      </c>
      <c r="S3905" s="1">
        <v>90.890670776367188</v>
      </c>
      <c r="T3905" s="1">
        <v>-414.11682348840822</v>
      </c>
      <c r="U3905" s="1">
        <v>88.854735165602449</v>
      </c>
      <c r="V3905" s="1">
        <v>257.38104248046875</v>
      </c>
      <c r="W3905" s="1">
        <v>-83.800331115722656</v>
      </c>
      <c r="X3905" s="1">
        <v>-9.7360060581339336E-2</v>
      </c>
      <c r="Y3905" s="1">
        <v>2.992295780523772E-2</v>
      </c>
      <c r="Z3905" s="1">
        <v>1.0113884365480665</v>
      </c>
      <c r="AA3905" s="1">
        <v>60.025001121168764</v>
      </c>
      <c r="AB3905" s="1">
        <v>38.453601137524636</v>
      </c>
      <c r="AC3905" s="1">
        <v>0.48008634695330399</v>
      </c>
      <c r="AD3905" s="1">
        <v>0</v>
      </c>
      <c r="AE3905" s="1">
        <v>0</v>
      </c>
      <c r="AF3905" s="1">
        <v>0</v>
      </c>
      <c r="AG3905" s="1">
        <v>-0.7048273473508706</v>
      </c>
      <c r="AH3905" s="1">
        <v>11.150985812196318</v>
      </c>
      <c r="AI3905" s="1">
        <v>0</v>
      </c>
      <c r="AJ3905" s="1">
        <v>2.573810338973999</v>
      </c>
      <c r="AK3905" s="1">
        <v>0</v>
      </c>
      <c r="AL3905" s="1">
        <v>0</v>
      </c>
      <c r="AM3905" s="1">
        <v>-26.365442340436474</v>
      </c>
    </row>
    <row r="3906" spans="5:39" x14ac:dyDescent="0.2">
      <c r="E3906" s="1" t="str">
        <f t="shared" si="60"/>
        <v>1--1-1-1--</v>
      </c>
      <c r="F3906" s="1">
        <v>1</v>
      </c>
      <c r="G3906" s="1" t="s">
        <v>87</v>
      </c>
      <c r="H3906" s="1" t="s">
        <v>87</v>
      </c>
      <c r="I3906" s="1">
        <v>1</v>
      </c>
      <c r="J3906" s="1" t="s">
        <v>87</v>
      </c>
      <c r="K3906" s="1">
        <v>1</v>
      </c>
      <c r="L3906" s="1" t="s">
        <v>87</v>
      </c>
      <c r="M3906" s="1">
        <v>1</v>
      </c>
      <c r="N3906" s="1" t="s">
        <v>87</v>
      </c>
      <c r="O3906" s="1" t="s">
        <v>87</v>
      </c>
      <c r="P3906" s="1">
        <v>155</v>
      </c>
      <c r="Q3906" s="1">
        <v>194064</v>
      </c>
      <c r="R3906" s="1">
        <v>29874.598960334712</v>
      </c>
      <c r="S3906" s="1">
        <v>20.539569854736328</v>
      </c>
      <c r="T3906" s="1">
        <v>-390.15368252095124</v>
      </c>
      <c r="U3906" s="1">
        <v>91.201847466365535</v>
      </c>
      <c r="V3906" s="1">
        <v>373.24954223632813</v>
      </c>
      <c r="W3906" s="1">
        <v>164.210205078125</v>
      </c>
      <c r="X3906" s="1">
        <v>0.54966496887925154</v>
      </c>
      <c r="Y3906" s="1">
        <v>0</v>
      </c>
      <c r="Z3906" s="1">
        <v>5.7115178497815151</v>
      </c>
      <c r="AA3906" s="1">
        <v>22.85070904443895</v>
      </c>
      <c r="AB3906" s="1">
        <v>49.488313133811523</v>
      </c>
      <c r="AC3906" s="1">
        <v>21.750556517437548</v>
      </c>
      <c r="AD3906" s="1">
        <v>0.19890345453046418</v>
      </c>
      <c r="AE3906" s="1">
        <v>0</v>
      </c>
      <c r="AF3906" s="1">
        <v>5.7115178497815151</v>
      </c>
      <c r="AG3906" s="1">
        <v>-30.318531453032186</v>
      </c>
      <c r="AH3906" s="1">
        <v>7.1465040183792663</v>
      </c>
      <c r="AI3906" s="1">
        <v>5.164852899562046</v>
      </c>
      <c r="AJ3906" s="1">
        <v>3.7324955463409424</v>
      </c>
      <c r="AK3906" s="1">
        <v>0</v>
      </c>
      <c r="AL3906" s="1">
        <v>0</v>
      </c>
      <c r="AM3906" s="1">
        <v>107.91967493657842</v>
      </c>
    </row>
    <row r="3907" spans="5:39" x14ac:dyDescent="0.2">
      <c r="E3907" s="1" t="str">
        <f t="shared" ref="E3907:E3970" si="61">CONCATENATE(F3907,G3907,H3907,I3907,J3907,K3907,L3907,M3907,N3907,O3907,)</f>
        <v>1--2-1-1--</v>
      </c>
      <c r="F3907" s="1">
        <v>1</v>
      </c>
      <c r="G3907" s="1" t="s">
        <v>87</v>
      </c>
      <c r="H3907" s="1" t="s">
        <v>87</v>
      </c>
      <c r="I3907" s="1">
        <v>2</v>
      </c>
      <c r="J3907" s="1" t="s">
        <v>87</v>
      </c>
      <c r="K3907" s="1">
        <v>1</v>
      </c>
      <c r="L3907" s="1" t="s">
        <v>87</v>
      </c>
      <c r="M3907" s="1">
        <v>1</v>
      </c>
      <c r="N3907" s="1" t="s">
        <v>87</v>
      </c>
      <c r="O3907" s="1" t="s">
        <v>87</v>
      </c>
      <c r="P3907" s="1">
        <v>740</v>
      </c>
      <c r="Q3907" s="1">
        <v>1404105</v>
      </c>
      <c r="R3907" s="1">
        <v>51877.286577486069</v>
      </c>
      <c r="S3907" s="1">
        <v>61.601360321044922</v>
      </c>
      <c r="T3907" s="1">
        <v>-450.74323773859834</v>
      </c>
      <c r="U3907" s="1">
        <v>94.823394953154747</v>
      </c>
      <c r="V3907" s="1">
        <v>322.37567138671875</v>
      </c>
      <c r="W3907" s="1">
        <v>95.296348571777344</v>
      </c>
      <c r="X3907" s="1">
        <v>0.1836957074257127</v>
      </c>
      <c r="Y3907" s="1">
        <v>0.79160746525366688</v>
      </c>
      <c r="Z3907" s="1">
        <v>3.0076810494941619</v>
      </c>
      <c r="AA3907" s="1">
        <v>28.266404578005204</v>
      </c>
      <c r="AB3907" s="1">
        <v>60.649524074054298</v>
      </c>
      <c r="AC3907" s="1">
        <v>7.2847828331926738</v>
      </c>
      <c r="AD3907" s="1">
        <v>0</v>
      </c>
      <c r="AE3907" s="1">
        <v>0.79160746525366688</v>
      </c>
      <c r="AF3907" s="1">
        <v>3.0076810494941619</v>
      </c>
      <c r="AG3907" s="1">
        <v>-0.14050245046192758</v>
      </c>
      <c r="AH3907" s="1">
        <v>10.540328715145829</v>
      </c>
      <c r="AI3907" s="1">
        <v>26.505692670172703</v>
      </c>
      <c r="AJ3907" s="1">
        <v>3.2237567901611328</v>
      </c>
      <c r="AK3907" s="1">
        <v>0</v>
      </c>
      <c r="AL3907" s="1">
        <v>0</v>
      </c>
      <c r="AM3907" s="1">
        <v>91.934992091377524</v>
      </c>
    </row>
    <row r="3908" spans="5:39" x14ac:dyDescent="0.2">
      <c r="E3908" s="1" t="str">
        <f t="shared" si="61"/>
        <v>1--3-1-1--</v>
      </c>
      <c r="F3908" s="1">
        <v>1</v>
      </c>
      <c r="G3908" s="1" t="s">
        <v>87</v>
      </c>
      <c r="H3908" s="1" t="s">
        <v>87</v>
      </c>
      <c r="I3908" s="1">
        <v>3</v>
      </c>
      <c r="J3908" s="1" t="s">
        <v>87</v>
      </c>
      <c r="K3908" s="1">
        <v>1</v>
      </c>
      <c r="L3908" s="1" t="s">
        <v>87</v>
      </c>
      <c r="M3908" s="1">
        <v>1</v>
      </c>
      <c r="N3908" s="1" t="s">
        <v>87</v>
      </c>
      <c r="O3908" s="1" t="s">
        <v>87</v>
      </c>
      <c r="P3908" s="1">
        <v>570</v>
      </c>
      <c r="Q3908" s="1">
        <v>1361777</v>
      </c>
      <c r="R3908" s="1">
        <v>90604.064796438965</v>
      </c>
      <c r="S3908" s="1">
        <v>91.315361022949219</v>
      </c>
      <c r="T3908" s="1">
        <v>-521.5594524409081</v>
      </c>
      <c r="U3908" s="1">
        <v>87.703283465621922</v>
      </c>
      <c r="V3908" s="1">
        <v>270.37722778320313</v>
      </c>
      <c r="W3908" s="1">
        <v>-376.51519775390625</v>
      </c>
      <c r="X3908" s="1">
        <v>-0.41556104419799117</v>
      </c>
      <c r="Y3908" s="1">
        <v>1.0995192311222761</v>
      </c>
      <c r="Z3908" s="1">
        <v>9.7596008744456686</v>
      </c>
      <c r="AA3908" s="1">
        <v>67.527943268244357</v>
      </c>
      <c r="AB3908" s="1">
        <v>21.612936626187697</v>
      </c>
      <c r="AC3908" s="1">
        <v>0</v>
      </c>
      <c r="AD3908" s="1">
        <v>0</v>
      </c>
      <c r="AE3908" s="1">
        <v>0</v>
      </c>
      <c r="AF3908" s="1">
        <v>0</v>
      </c>
      <c r="AG3908" s="1">
        <v>0</v>
      </c>
      <c r="AH3908" s="1">
        <v>15.178798340262192</v>
      </c>
      <c r="AI3908" s="1">
        <v>0</v>
      </c>
      <c r="AJ3908" s="1">
        <v>2.7037723064422607</v>
      </c>
      <c r="AK3908" s="1">
        <v>0</v>
      </c>
      <c r="AL3908" s="1">
        <v>0</v>
      </c>
      <c r="AM3908" s="1">
        <v>-228.21505105896941</v>
      </c>
    </row>
    <row r="3909" spans="5:39" x14ac:dyDescent="0.2">
      <c r="E3909" s="1" t="str">
        <f t="shared" si="61"/>
        <v>0-0----00-</v>
      </c>
      <c r="F3909" s="1">
        <v>0</v>
      </c>
      <c r="G3909" s="1" t="s">
        <v>87</v>
      </c>
      <c r="H3909" s="1">
        <v>0</v>
      </c>
      <c r="I3909" s="1" t="s">
        <v>87</v>
      </c>
      <c r="J3909" s="1" t="s">
        <v>87</v>
      </c>
      <c r="K3909" s="1" t="s">
        <v>87</v>
      </c>
      <c r="L3909" s="1" t="s">
        <v>87</v>
      </c>
      <c r="M3909" s="1">
        <v>0</v>
      </c>
      <c r="N3909" s="1">
        <v>0</v>
      </c>
      <c r="O3909" s="1" t="s">
        <v>87</v>
      </c>
      <c r="P3909" s="1">
        <v>552</v>
      </c>
      <c r="Q3909" s="1">
        <v>2131713</v>
      </c>
      <c r="R3909" s="1">
        <v>15674.101637770653</v>
      </c>
      <c r="S3909" s="1">
        <v>24.691274642944336</v>
      </c>
      <c r="T3909" s="1">
        <v>-126.85829878606111</v>
      </c>
      <c r="U3909" s="1">
        <v>57.458893753088482</v>
      </c>
      <c r="V3909" s="1">
        <v>110.30828094482422</v>
      </c>
      <c r="W3909" s="1">
        <v>29.109477996826172</v>
      </c>
      <c r="X3909" s="1">
        <v>0.18571704247903836</v>
      </c>
      <c r="Y3909" s="1">
        <v>0</v>
      </c>
      <c r="Z3909" s="1">
        <v>5.4163013501348445</v>
      </c>
      <c r="AA3909" s="1">
        <v>27.266006258816265</v>
      </c>
      <c r="AB3909" s="1">
        <v>51.208957303351809</v>
      </c>
      <c r="AC3909" s="1">
        <v>15.004693408540456</v>
      </c>
      <c r="AD3909" s="1">
        <v>1.1040416791566219</v>
      </c>
      <c r="AE3909" s="1">
        <v>0</v>
      </c>
      <c r="AF3909" s="1">
        <v>5.4163013501348445</v>
      </c>
      <c r="AG3909" s="1">
        <v>-16.195096203017957</v>
      </c>
      <c r="AH3909" s="1">
        <v>1.2216537610879183</v>
      </c>
      <c r="AI3909" s="1">
        <v>3.4757173841786573</v>
      </c>
      <c r="AJ3909" s="1">
        <v>1.1030827760696411</v>
      </c>
      <c r="AK3909" s="1">
        <v>0</v>
      </c>
      <c r="AL3909" s="1">
        <v>0</v>
      </c>
      <c r="AM3909" s="1">
        <v>-0.30167441282787294</v>
      </c>
    </row>
    <row r="3910" spans="5:39" x14ac:dyDescent="0.2">
      <c r="E3910" s="1" t="str">
        <f t="shared" si="61"/>
        <v>0-1----00-</v>
      </c>
      <c r="F3910" s="1">
        <v>0</v>
      </c>
      <c r="G3910" s="1" t="s">
        <v>87</v>
      </c>
      <c r="H3910" s="1">
        <v>1</v>
      </c>
      <c r="I3910" s="1" t="s">
        <v>87</v>
      </c>
      <c r="J3910" s="1" t="s">
        <v>87</v>
      </c>
      <c r="K3910" s="1" t="s">
        <v>87</v>
      </c>
      <c r="L3910" s="1" t="s">
        <v>87</v>
      </c>
      <c r="M3910" s="1">
        <v>0</v>
      </c>
      <c r="N3910" s="1">
        <v>0</v>
      </c>
      <c r="O3910" s="1" t="s">
        <v>87</v>
      </c>
      <c r="P3910" s="1">
        <v>779</v>
      </c>
      <c r="Q3910" s="1">
        <v>2189711</v>
      </c>
      <c r="R3910" s="1">
        <v>25651.843046264865</v>
      </c>
      <c r="S3910" s="1">
        <v>46.440109252929688</v>
      </c>
      <c r="T3910" s="1">
        <v>-192.83648615747612</v>
      </c>
      <c r="U3910" s="1">
        <v>56.673647991743834</v>
      </c>
      <c r="V3910" s="1">
        <v>134.37037658691406</v>
      </c>
      <c r="W3910" s="1">
        <v>7.0151715278625488</v>
      </c>
      <c r="X3910" s="1">
        <v>2.7347631572554862E-2</v>
      </c>
      <c r="Y3910" s="1">
        <v>0.46161342752536749</v>
      </c>
      <c r="Z3910" s="1">
        <v>6.0835881995386609</v>
      </c>
      <c r="AA3910" s="1">
        <v>35.377864932861002</v>
      </c>
      <c r="AB3910" s="1">
        <v>47.849556402648567</v>
      </c>
      <c r="AC3910" s="1">
        <v>9.8180079471674571</v>
      </c>
      <c r="AD3910" s="1">
        <v>0.4093690902589428</v>
      </c>
      <c r="AE3910" s="1">
        <v>0.33643709147006157</v>
      </c>
      <c r="AF3910" s="1">
        <v>5.1300833762994298</v>
      </c>
      <c r="AG3910" s="1">
        <v>-14.972787742823229</v>
      </c>
      <c r="AH3910" s="1">
        <v>3.698932201317882</v>
      </c>
      <c r="AI3910" s="1">
        <v>9.3869691804162425</v>
      </c>
      <c r="AJ3910" s="1">
        <v>1.3437037467956543</v>
      </c>
      <c r="AK3910" s="1">
        <v>0</v>
      </c>
      <c r="AL3910" s="1">
        <v>0</v>
      </c>
      <c r="AM3910" s="1">
        <v>10.694514580466823</v>
      </c>
    </row>
    <row r="3911" spans="5:39" x14ac:dyDescent="0.2">
      <c r="E3911" s="1" t="str">
        <f t="shared" si="61"/>
        <v>0-0----01-</v>
      </c>
      <c r="F3911" s="1">
        <v>0</v>
      </c>
      <c r="G3911" s="1" t="s">
        <v>87</v>
      </c>
      <c r="H3911" s="1">
        <v>0</v>
      </c>
      <c r="I3911" s="1" t="s">
        <v>87</v>
      </c>
      <c r="J3911" s="1" t="s">
        <v>87</v>
      </c>
      <c r="K3911" s="1" t="s">
        <v>87</v>
      </c>
      <c r="L3911" s="1" t="s">
        <v>87</v>
      </c>
      <c r="M3911" s="1">
        <v>0</v>
      </c>
      <c r="N3911" s="1">
        <v>1</v>
      </c>
      <c r="O3911" s="1" t="s">
        <v>87</v>
      </c>
      <c r="P3911" s="1">
        <v>207</v>
      </c>
      <c r="Q3911" s="1">
        <v>860691</v>
      </c>
      <c r="R3911" s="1">
        <v>16734.791857152435</v>
      </c>
      <c r="S3911" s="1">
        <v>29.259098052978516</v>
      </c>
      <c r="T3911" s="1">
        <v>-249.16554144134636</v>
      </c>
      <c r="U3911" s="1">
        <v>52.990464383787042</v>
      </c>
      <c r="V3911" s="1">
        <v>106.53079986572266</v>
      </c>
      <c r="W3911" s="1">
        <v>-72.410415649414063</v>
      </c>
      <c r="X3911" s="1">
        <v>-0.43269385282772976</v>
      </c>
      <c r="Y3911" s="1">
        <v>0</v>
      </c>
      <c r="Z3911" s="1">
        <v>23.212511807373378</v>
      </c>
      <c r="AA3911" s="1">
        <v>49.490351357223439</v>
      </c>
      <c r="AB3911" s="1">
        <v>27.174677090849098</v>
      </c>
      <c r="AC3911" s="1">
        <v>0.12245974455408504</v>
      </c>
      <c r="AD3911" s="1">
        <v>0</v>
      </c>
      <c r="AE3911" s="1">
        <v>0</v>
      </c>
      <c r="AF3911" s="1">
        <v>22.877432202730134</v>
      </c>
      <c r="AG3911" s="1">
        <v>1.1955115329446038</v>
      </c>
      <c r="AH3911" s="1">
        <v>1.6979710123863572</v>
      </c>
      <c r="AI3911" s="1">
        <v>14.158675726980698</v>
      </c>
      <c r="AJ3911" s="1">
        <v>1.0653079748153687</v>
      </c>
      <c r="AK3911" s="1">
        <v>0</v>
      </c>
      <c r="AL3911" s="1">
        <v>0</v>
      </c>
      <c r="AM3911" s="1">
        <v>0.18170302039711825</v>
      </c>
    </row>
    <row r="3912" spans="5:39" x14ac:dyDescent="0.2">
      <c r="E3912" s="1" t="str">
        <f t="shared" si="61"/>
        <v>0-1----01-</v>
      </c>
      <c r="F3912" s="1">
        <v>0</v>
      </c>
      <c r="G3912" s="1" t="s">
        <v>87</v>
      </c>
      <c r="H3912" s="1">
        <v>1</v>
      </c>
      <c r="I3912" s="1" t="s">
        <v>87</v>
      </c>
      <c r="J3912" s="1" t="s">
        <v>87</v>
      </c>
      <c r="K3912" s="1" t="s">
        <v>87</v>
      </c>
      <c r="L3912" s="1" t="s">
        <v>87</v>
      </c>
      <c r="M3912" s="1">
        <v>0</v>
      </c>
      <c r="N3912" s="1">
        <v>1</v>
      </c>
      <c r="O3912" s="1" t="s">
        <v>87</v>
      </c>
      <c r="P3912" s="1">
        <v>292</v>
      </c>
      <c r="Q3912" s="1">
        <v>883547</v>
      </c>
      <c r="R3912" s="1">
        <v>31076.731097155262</v>
      </c>
      <c r="S3912" s="1">
        <v>52.821189880371094</v>
      </c>
      <c r="T3912" s="1">
        <v>-335.70345748264617</v>
      </c>
      <c r="U3912" s="1">
        <v>57.212105313376576</v>
      </c>
      <c r="V3912" s="1">
        <v>139.447021484375</v>
      </c>
      <c r="W3912" s="1">
        <v>-135.80914306640625</v>
      </c>
      <c r="X3912" s="1">
        <v>-0.4370123184508235</v>
      </c>
      <c r="Y3912" s="1">
        <v>1.4199584176054019</v>
      </c>
      <c r="Z3912" s="1">
        <v>17.402582997848445</v>
      </c>
      <c r="AA3912" s="1">
        <v>51.349956482224492</v>
      </c>
      <c r="AB3912" s="1">
        <v>27.729820824472267</v>
      </c>
      <c r="AC3912" s="1">
        <v>1.8928251694590101</v>
      </c>
      <c r="AD3912" s="1">
        <v>0.20485610839038557</v>
      </c>
      <c r="AE3912" s="1">
        <v>7.3114390066402801E-2</v>
      </c>
      <c r="AF3912" s="1">
        <v>12.443254292075011</v>
      </c>
      <c r="AG3912" s="1">
        <v>-0.82319961440288836</v>
      </c>
      <c r="AH3912" s="1">
        <v>4.7404760045090493</v>
      </c>
      <c r="AI3912" s="1">
        <v>14.033888830511486</v>
      </c>
      <c r="AJ3912" s="1">
        <v>1.39447021484375</v>
      </c>
      <c r="AK3912" s="1">
        <v>0</v>
      </c>
      <c r="AL3912" s="1">
        <v>0</v>
      </c>
      <c r="AM3912" s="1">
        <v>-14.715976785142185</v>
      </c>
    </row>
    <row r="3913" spans="5:39" x14ac:dyDescent="0.2">
      <c r="E3913" s="1" t="str">
        <f t="shared" si="61"/>
        <v>1-0----00-</v>
      </c>
      <c r="F3913" s="1">
        <v>1</v>
      </c>
      <c r="G3913" s="1" t="s">
        <v>87</v>
      </c>
      <c r="H3913" s="1">
        <v>0</v>
      </c>
      <c r="I3913" s="1" t="s">
        <v>87</v>
      </c>
      <c r="J3913" s="1" t="s">
        <v>87</v>
      </c>
      <c r="K3913" s="1" t="s">
        <v>87</v>
      </c>
      <c r="L3913" s="1" t="s">
        <v>87</v>
      </c>
      <c r="M3913" s="1">
        <v>0</v>
      </c>
      <c r="N3913" s="1">
        <v>0</v>
      </c>
      <c r="O3913" s="1" t="s">
        <v>87</v>
      </c>
      <c r="P3913" s="1">
        <v>614</v>
      </c>
      <c r="Q3913" s="1">
        <v>1366097</v>
      </c>
      <c r="R3913" s="1">
        <v>26907.431835661951</v>
      </c>
      <c r="S3913" s="1">
        <v>29.672050476074219</v>
      </c>
      <c r="T3913" s="1">
        <v>-236.4353835711747</v>
      </c>
      <c r="U3913" s="1">
        <v>84.94790001408208</v>
      </c>
      <c r="V3913" s="1">
        <v>225.21138000488281</v>
      </c>
      <c r="W3913" s="1">
        <v>69.593360900878906</v>
      </c>
      <c r="X3913" s="1">
        <v>0.25863992270210961</v>
      </c>
      <c r="Y3913" s="1">
        <v>0.1060686027419722</v>
      </c>
      <c r="Z3913" s="1">
        <v>2.3810168677626846</v>
      </c>
      <c r="AA3913" s="1">
        <v>32.388110068318724</v>
      </c>
      <c r="AB3913" s="1">
        <v>49.603139454958182</v>
      </c>
      <c r="AC3913" s="1">
        <v>15.273073581158586</v>
      </c>
      <c r="AD3913" s="1">
        <v>0.24859142505986032</v>
      </c>
      <c r="AE3913" s="1">
        <v>0.1060686027419722</v>
      </c>
      <c r="AF3913" s="1">
        <v>2.3175513891034094</v>
      </c>
      <c r="AG3913" s="1">
        <v>-15.987196105168657</v>
      </c>
      <c r="AH3913" s="1">
        <v>5.4065771133014389</v>
      </c>
      <c r="AI3913" s="1">
        <v>2.5930420743465468</v>
      </c>
      <c r="AJ3913" s="1">
        <v>2.2521138191223145</v>
      </c>
      <c r="AK3913" s="1">
        <v>0</v>
      </c>
      <c r="AL3913" s="1">
        <v>0</v>
      </c>
      <c r="AM3913" s="1">
        <v>3.8570354935025444</v>
      </c>
    </row>
    <row r="3914" spans="5:39" x14ac:dyDescent="0.2">
      <c r="E3914" s="1" t="str">
        <f t="shared" si="61"/>
        <v>1-1----00-</v>
      </c>
      <c r="F3914" s="1">
        <v>1</v>
      </c>
      <c r="G3914" s="1" t="s">
        <v>87</v>
      </c>
      <c r="H3914" s="1">
        <v>1</v>
      </c>
      <c r="I3914" s="1" t="s">
        <v>87</v>
      </c>
      <c r="J3914" s="1" t="s">
        <v>87</v>
      </c>
      <c r="K3914" s="1" t="s">
        <v>87</v>
      </c>
      <c r="L3914" s="1" t="s">
        <v>87</v>
      </c>
      <c r="M3914" s="1">
        <v>0</v>
      </c>
      <c r="N3914" s="1">
        <v>0</v>
      </c>
      <c r="O3914" s="1" t="s">
        <v>87</v>
      </c>
      <c r="P3914" s="1">
        <v>1904</v>
      </c>
      <c r="Q3914" s="1">
        <v>3410261</v>
      </c>
      <c r="R3914" s="1">
        <v>52048.562150603902</v>
      </c>
      <c r="S3914" s="1">
        <v>59.931697845458984</v>
      </c>
      <c r="T3914" s="1">
        <v>-389.9494624375115</v>
      </c>
      <c r="U3914" s="1">
        <v>95.266353973378671</v>
      </c>
      <c r="V3914" s="1">
        <v>288.26351928710938</v>
      </c>
      <c r="W3914" s="1">
        <v>29.437223434448242</v>
      </c>
      <c r="X3914" s="1">
        <v>5.6557226978280112E-2</v>
      </c>
      <c r="Y3914" s="1">
        <v>0.26915828436591804</v>
      </c>
      <c r="Z3914" s="1">
        <v>2.5959889873531674</v>
      </c>
      <c r="AA3914" s="1">
        <v>37.186186042651869</v>
      </c>
      <c r="AB3914" s="1">
        <v>53.089514262984558</v>
      </c>
      <c r="AC3914" s="1">
        <v>6.6250354445011688</v>
      </c>
      <c r="AD3914" s="1">
        <v>0.23411697814331514</v>
      </c>
      <c r="AE3914" s="1">
        <v>9.5271300349152169E-2</v>
      </c>
      <c r="AF3914" s="1">
        <v>1.8599749403344787</v>
      </c>
      <c r="AG3914" s="1">
        <v>-8.6644080300294704</v>
      </c>
      <c r="AH3914" s="1">
        <v>10.895180976494018</v>
      </c>
      <c r="AI3914" s="1">
        <v>4.1725246798105289</v>
      </c>
      <c r="AJ3914" s="1">
        <v>2.8826351165771484</v>
      </c>
      <c r="AK3914" s="1">
        <v>0</v>
      </c>
      <c r="AL3914" s="1">
        <v>0</v>
      </c>
      <c r="AM3914" s="1">
        <v>29.453525998060318</v>
      </c>
    </row>
    <row r="3915" spans="5:39" x14ac:dyDescent="0.2">
      <c r="E3915" s="1" t="str">
        <f t="shared" si="61"/>
        <v>1-0----01-</v>
      </c>
      <c r="F3915" s="1">
        <v>1</v>
      </c>
      <c r="G3915" s="1" t="s">
        <v>87</v>
      </c>
      <c r="H3915" s="1">
        <v>0</v>
      </c>
      <c r="I3915" s="1" t="s">
        <v>87</v>
      </c>
      <c r="J3915" s="1" t="s">
        <v>87</v>
      </c>
      <c r="K3915" s="1" t="s">
        <v>87</v>
      </c>
      <c r="L3915" s="1" t="s">
        <v>87</v>
      </c>
      <c r="M3915" s="1">
        <v>0</v>
      </c>
      <c r="N3915" s="1">
        <v>1</v>
      </c>
      <c r="O3915" s="1" t="s">
        <v>87</v>
      </c>
      <c r="P3915" s="1">
        <v>227</v>
      </c>
      <c r="Q3915" s="1">
        <v>545650</v>
      </c>
      <c r="R3915" s="1">
        <v>26542.847664379129</v>
      </c>
      <c r="S3915" s="1">
        <v>31.168048858642578</v>
      </c>
      <c r="T3915" s="1">
        <v>-383.70685786901038</v>
      </c>
      <c r="U3915" s="1">
        <v>77.672545661150323</v>
      </c>
      <c r="V3915" s="1">
        <v>215.97305297851563</v>
      </c>
      <c r="W3915" s="1">
        <v>-60.576869964599609</v>
      </c>
      <c r="X3915" s="1">
        <v>-0.22822295004124449</v>
      </c>
      <c r="Y3915" s="1">
        <v>0.88573261248052781</v>
      </c>
      <c r="Z3915" s="1">
        <v>14.035920461834509</v>
      </c>
      <c r="AA3915" s="1">
        <v>50.855126912856228</v>
      </c>
      <c r="AB3915" s="1">
        <v>33.205901218729956</v>
      </c>
      <c r="AC3915" s="1">
        <v>1.0173187940987811</v>
      </c>
      <c r="AD3915" s="1">
        <v>0</v>
      </c>
      <c r="AE3915" s="1">
        <v>0.88573261248052781</v>
      </c>
      <c r="AF3915" s="1">
        <v>14.035920461834509</v>
      </c>
      <c r="AG3915" s="1">
        <v>5.3367607380689464E-2</v>
      </c>
      <c r="AH3915" s="1">
        <v>5.7135108214666479</v>
      </c>
      <c r="AI3915" s="1">
        <v>14.781443791466886</v>
      </c>
      <c r="AJ3915" s="1">
        <v>2.1597306728363037</v>
      </c>
      <c r="AK3915" s="1">
        <v>0</v>
      </c>
      <c r="AL3915" s="1">
        <v>0</v>
      </c>
      <c r="AM3915" s="1">
        <v>8.9360625934281952</v>
      </c>
    </row>
    <row r="3916" spans="5:39" x14ac:dyDescent="0.2">
      <c r="E3916" s="1" t="str">
        <f t="shared" si="61"/>
        <v>1-1----01-</v>
      </c>
      <c r="F3916" s="1">
        <v>1</v>
      </c>
      <c r="G3916" s="1" t="s">
        <v>87</v>
      </c>
      <c r="H3916" s="1">
        <v>1</v>
      </c>
      <c r="I3916" s="1" t="s">
        <v>87</v>
      </c>
      <c r="J3916" s="1" t="s">
        <v>87</v>
      </c>
      <c r="K3916" s="1" t="s">
        <v>87</v>
      </c>
      <c r="L3916" s="1" t="s">
        <v>87</v>
      </c>
      <c r="M3916" s="1">
        <v>0</v>
      </c>
      <c r="N3916" s="1">
        <v>1</v>
      </c>
      <c r="O3916" s="1" t="s">
        <v>87</v>
      </c>
      <c r="P3916" s="1">
        <v>749</v>
      </c>
      <c r="Q3916" s="1">
        <v>1418533</v>
      </c>
      <c r="R3916" s="1">
        <v>52441.811001696449</v>
      </c>
      <c r="S3916" s="1">
        <v>62.290386199951172</v>
      </c>
      <c r="T3916" s="1">
        <v>-500.9659773577705</v>
      </c>
      <c r="U3916" s="1">
        <v>87.742445539480045</v>
      </c>
      <c r="V3916" s="1">
        <v>283.267578125</v>
      </c>
      <c r="W3916" s="1">
        <v>-80.670120239257813</v>
      </c>
      <c r="X3916" s="1">
        <v>-0.15382786882903071</v>
      </c>
      <c r="Y3916" s="1">
        <v>1.4044086390658519</v>
      </c>
      <c r="Z3916" s="1">
        <v>4.6676390327190136</v>
      </c>
      <c r="AA3916" s="1">
        <v>52.792286115303625</v>
      </c>
      <c r="AB3916" s="1">
        <v>40.675613468280261</v>
      </c>
      <c r="AC3916" s="1">
        <v>0.46005274463124929</v>
      </c>
      <c r="AD3916" s="1">
        <v>0</v>
      </c>
      <c r="AE3916" s="1">
        <v>1.1985621765584586</v>
      </c>
      <c r="AF3916" s="1">
        <v>3.459912458857143</v>
      </c>
      <c r="AG3916" s="1">
        <v>-1.930283040553701</v>
      </c>
      <c r="AH3916" s="1">
        <v>10.750025458016916</v>
      </c>
      <c r="AI3916" s="1">
        <v>22.190909725134528</v>
      </c>
      <c r="AJ3916" s="1">
        <v>2.8326756954193115</v>
      </c>
      <c r="AK3916" s="1">
        <v>0</v>
      </c>
      <c r="AL3916" s="1">
        <v>0</v>
      </c>
      <c r="AM3916" s="1">
        <v>18.275183575694694</v>
      </c>
    </row>
    <row r="3917" spans="5:39" x14ac:dyDescent="0.2">
      <c r="E3917" s="1" t="str">
        <f t="shared" si="61"/>
        <v>0-0----10-</v>
      </c>
      <c r="F3917" s="1">
        <v>0</v>
      </c>
      <c r="G3917" s="1" t="s">
        <v>87</v>
      </c>
      <c r="H3917" s="1">
        <v>0</v>
      </c>
      <c r="I3917" s="1" t="s">
        <v>87</v>
      </c>
      <c r="J3917" s="1" t="s">
        <v>87</v>
      </c>
      <c r="K3917" s="1" t="s">
        <v>87</v>
      </c>
      <c r="L3917" s="1" t="s">
        <v>87</v>
      </c>
      <c r="M3917" s="1">
        <v>1</v>
      </c>
      <c r="N3917" s="1">
        <v>0</v>
      </c>
      <c r="O3917" s="1" t="s">
        <v>87</v>
      </c>
      <c r="P3917" s="1">
        <v>1271</v>
      </c>
      <c r="Q3917" s="1">
        <v>5484963</v>
      </c>
      <c r="R3917" s="1">
        <v>17104.129532760759</v>
      </c>
      <c r="S3917" s="1">
        <v>27.993045806884766</v>
      </c>
      <c r="T3917" s="1">
        <v>-124.7255192659072</v>
      </c>
      <c r="U3917" s="1">
        <v>56.441865588692608</v>
      </c>
      <c r="V3917" s="1">
        <v>114.01597595214844</v>
      </c>
      <c r="W3917" s="1">
        <v>31.423765182495117</v>
      </c>
      <c r="X3917" s="1">
        <v>0.18372034146670219</v>
      </c>
      <c r="Y3917" s="1">
        <v>0.49220022085837223</v>
      </c>
      <c r="Z3917" s="1">
        <v>4.2907855531568764</v>
      </c>
      <c r="AA3917" s="1">
        <v>29.004735309973835</v>
      </c>
      <c r="AB3917" s="1">
        <v>51.855864843573244</v>
      </c>
      <c r="AC3917" s="1">
        <v>14.036284292163867</v>
      </c>
      <c r="AD3917" s="1">
        <v>0.32012978027381406</v>
      </c>
      <c r="AE3917" s="1">
        <v>0.49220022085837223</v>
      </c>
      <c r="AF3917" s="1">
        <v>4.1879042757444305</v>
      </c>
      <c r="AG3917" s="1">
        <v>-17.149325918949714</v>
      </c>
      <c r="AH3917" s="1">
        <v>1.3403274715453308</v>
      </c>
      <c r="AI3917" s="1">
        <v>4.7103417746863245</v>
      </c>
      <c r="AJ3917" s="1">
        <v>1.1401597261428833</v>
      </c>
      <c r="AK3917" s="1">
        <v>0</v>
      </c>
      <c r="AL3917" s="1">
        <v>0</v>
      </c>
      <c r="AM3917" s="1">
        <v>-3.2099005634883735</v>
      </c>
    </row>
    <row r="3918" spans="5:39" x14ac:dyDescent="0.2">
      <c r="E3918" s="1" t="str">
        <f t="shared" si="61"/>
        <v>0-1----10-</v>
      </c>
      <c r="F3918" s="1">
        <v>0</v>
      </c>
      <c r="G3918" s="1" t="s">
        <v>87</v>
      </c>
      <c r="H3918" s="1">
        <v>1</v>
      </c>
      <c r="I3918" s="1" t="s">
        <v>87</v>
      </c>
      <c r="J3918" s="1" t="s">
        <v>87</v>
      </c>
      <c r="K3918" s="1" t="s">
        <v>87</v>
      </c>
      <c r="L3918" s="1" t="s">
        <v>87</v>
      </c>
      <c r="M3918" s="1">
        <v>1</v>
      </c>
      <c r="N3918" s="1">
        <v>0</v>
      </c>
      <c r="O3918" s="1" t="s">
        <v>87</v>
      </c>
      <c r="P3918" s="1">
        <v>1811</v>
      </c>
      <c r="Q3918" s="1">
        <v>5388234</v>
      </c>
      <c r="R3918" s="1">
        <v>29431.60413781066</v>
      </c>
      <c r="S3918" s="1">
        <v>51.176593780517578</v>
      </c>
      <c r="T3918" s="1">
        <v>-186.18597046131924</v>
      </c>
      <c r="U3918" s="1">
        <v>58.078162047412562</v>
      </c>
      <c r="V3918" s="1">
        <v>137.21299743652344</v>
      </c>
      <c r="W3918" s="1">
        <v>-5.8498020172119141</v>
      </c>
      <c r="X3918" s="1">
        <v>-1.9875919741991561E-2</v>
      </c>
      <c r="Y3918" s="1">
        <v>0.86928295987145321</v>
      </c>
      <c r="Z3918" s="1">
        <v>4.9028865487282101</v>
      </c>
      <c r="AA3918" s="1">
        <v>35.397441907682555</v>
      </c>
      <c r="AB3918" s="1">
        <v>47.457645677600489</v>
      </c>
      <c r="AC3918" s="1">
        <v>11.156159884667222</v>
      </c>
      <c r="AD3918" s="1">
        <v>0.21658302145007063</v>
      </c>
      <c r="AE3918" s="1">
        <v>0.37255249122439743</v>
      </c>
      <c r="AF3918" s="1">
        <v>2.7931786184490131</v>
      </c>
      <c r="AG3918" s="1">
        <v>-13.305546766364255</v>
      </c>
      <c r="AH3918" s="1">
        <v>2.9543145188477427</v>
      </c>
      <c r="AI3918" s="1">
        <v>7.5705695628776484</v>
      </c>
      <c r="AJ3918" s="1">
        <v>1.3721299171447754</v>
      </c>
      <c r="AK3918" s="1">
        <v>0</v>
      </c>
      <c r="AL3918" s="1">
        <v>0</v>
      </c>
      <c r="AM3918" s="1">
        <v>-12.174320566463445</v>
      </c>
    </row>
    <row r="3919" spans="5:39" x14ac:dyDescent="0.2">
      <c r="E3919" s="1" t="str">
        <f t="shared" si="61"/>
        <v>0-0----11-</v>
      </c>
      <c r="F3919" s="1">
        <v>0</v>
      </c>
      <c r="G3919" s="1" t="s">
        <v>87</v>
      </c>
      <c r="H3919" s="1">
        <v>0</v>
      </c>
      <c r="I3919" s="1" t="s">
        <v>87</v>
      </c>
      <c r="J3919" s="1" t="s">
        <v>87</v>
      </c>
      <c r="K3919" s="1" t="s">
        <v>87</v>
      </c>
      <c r="L3919" s="1" t="s">
        <v>87</v>
      </c>
      <c r="M3919" s="1">
        <v>1</v>
      </c>
      <c r="N3919" s="1">
        <v>1</v>
      </c>
      <c r="O3919" s="1" t="s">
        <v>87</v>
      </c>
      <c r="P3919" s="1">
        <v>342</v>
      </c>
      <c r="Q3919" s="1">
        <v>1742878</v>
      </c>
      <c r="R3919" s="1">
        <v>18281.280005890127</v>
      </c>
      <c r="S3919" s="1">
        <v>32.319168090820313</v>
      </c>
      <c r="T3919" s="1">
        <v>-241.77609317000324</v>
      </c>
      <c r="U3919" s="1">
        <v>49.319660791459313</v>
      </c>
      <c r="V3919" s="1">
        <v>107.16814422607422</v>
      </c>
      <c r="W3919" s="1">
        <v>-66.937095642089844</v>
      </c>
      <c r="X3919" s="1">
        <v>-0.3661510333003109</v>
      </c>
      <c r="Y3919" s="1">
        <v>1.3556313178547208</v>
      </c>
      <c r="Z3919" s="1">
        <v>21.133263487174663</v>
      </c>
      <c r="AA3919" s="1">
        <v>45.043887179710801</v>
      </c>
      <c r="AB3919" s="1">
        <v>31.892364238919761</v>
      </c>
      <c r="AC3919" s="1">
        <v>0.57485377634005363</v>
      </c>
      <c r="AD3919" s="1">
        <v>0</v>
      </c>
      <c r="AE3919" s="1">
        <v>1.3556313178547208</v>
      </c>
      <c r="AF3919" s="1">
        <v>20.333953380557904</v>
      </c>
      <c r="AG3919" s="1">
        <v>4.303809042541193</v>
      </c>
      <c r="AH3919" s="1">
        <v>1.2335012846911468</v>
      </c>
      <c r="AI3919" s="1">
        <v>15.064437411776696</v>
      </c>
      <c r="AJ3919" s="1">
        <v>1.0716813802719116</v>
      </c>
      <c r="AK3919" s="1">
        <v>0</v>
      </c>
      <c r="AL3919" s="1">
        <v>0</v>
      </c>
      <c r="AM3919" s="1">
        <v>-2.2505574620560926</v>
      </c>
    </row>
    <row r="3920" spans="5:39" x14ac:dyDescent="0.2">
      <c r="E3920" s="1" t="str">
        <f t="shared" si="61"/>
        <v>0-1----11-</v>
      </c>
      <c r="F3920" s="1">
        <v>0</v>
      </c>
      <c r="G3920" s="1" t="s">
        <v>87</v>
      </c>
      <c r="H3920" s="1">
        <v>1</v>
      </c>
      <c r="I3920" s="1" t="s">
        <v>87</v>
      </c>
      <c r="J3920" s="1" t="s">
        <v>87</v>
      </c>
      <c r="K3920" s="1" t="s">
        <v>87</v>
      </c>
      <c r="L3920" s="1" t="s">
        <v>87</v>
      </c>
      <c r="M3920" s="1">
        <v>1</v>
      </c>
      <c r="N3920" s="1">
        <v>1</v>
      </c>
      <c r="O3920" s="1" t="s">
        <v>87</v>
      </c>
      <c r="P3920" s="1">
        <v>514</v>
      </c>
      <c r="Q3920" s="1">
        <v>1609327</v>
      </c>
      <c r="R3920" s="1">
        <v>29850.693947931963</v>
      </c>
      <c r="S3920" s="1">
        <v>54.306697845458984</v>
      </c>
      <c r="T3920" s="1">
        <v>-276.99443637689603</v>
      </c>
      <c r="U3920" s="1">
        <v>51.128406579788972</v>
      </c>
      <c r="V3920" s="1">
        <v>132.89276123046875</v>
      </c>
      <c r="W3920" s="1">
        <v>-80.203643798828125</v>
      </c>
      <c r="X3920" s="1">
        <v>-0.26868267765810039</v>
      </c>
      <c r="Y3920" s="1">
        <v>0.15739498560578427</v>
      </c>
      <c r="Z3920" s="1">
        <v>10.128084596853219</v>
      </c>
      <c r="AA3920" s="1">
        <v>55.541602172833734</v>
      </c>
      <c r="AB3920" s="1">
        <v>31.882519835931415</v>
      </c>
      <c r="AC3920" s="1">
        <v>2.2903984087758422</v>
      </c>
      <c r="AD3920" s="1">
        <v>0</v>
      </c>
      <c r="AE3920" s="1">
        <v>0.15739498560578427</v>
      </c>
      <c r="AF3920" s="1">
        <v>7.1331680882754096</v>
      </c>
      <c r="AG3920" s="1">
        <v>-4.3425955886193002</v>
      </c>
      <c r="AH3920" s="1">
        <v>3.0695535703657253</v>
      </c>
      <c r="AI3920" s="1">
        <v>8.2990377881364328</v>
      </c>
      <c r="AJ3920" s="1">
        <v>1.3289275169372559</v>
      </c>
      <c r="AK3920" s="1">
        <v>0</v>
      </c>
      <c r="AL3920" s="1">
        <v>0</v>
      </c>
      <c r="AM3920" s="1">
        <v>5.7436355668332899</v>
      </c>
    </row>
    <row r="3921" spans="5:39" x14ac:dyDescent="0.2">
      <c r="E3921" s="1" t="str">
        <f t="shared" si="61"/>
        <v>1-0----10-</v>
      </c>
      <c r="F3921" s="1">
        <v>1</v>
      </c>
      <c r="G3921" s="1" t="s">
        <v>87</v>
      </c>
      <c r="H3921" s="1">
        <v>0</v>
      </c>
      <c r="I3921" s="1" t="s">
        <v>87</v>
      </c>
      <c r="J3921" s="1" t="s">
        <v>87</v>
      </c>
      <c r="K3921" s="1" t="s">
        <v>87</v>
      </c>
      <c r="L3921" s="1" t="s">
        <v>87</v>
      </c>
      <c r="M3921" s="1">
        <v>1</v>
      </c>
      <c r="N3921" s="1">
        <v>0</v>
      </c>
      <c r="O3921" s="1" t="s">
        <v>87</v>
      </c>
      <c r="P3921" s="1">
        <v>1153</v>
      </c>
      <c r="Q3921" s="1">
        <v>3162921</v>
      </c>
      <c r="R3921" s="1">
        <v>30184.139676208579</v>
      </c>
      <c r="S3921" s="1">
        <v>34.4091796875</v>
      </c>
      <c r="T3921" s="1">
        <v>-232.78521264115739</v>
      </c>
      <c r="U3921" s="1">
        <v>90.643289527009571</v>
      </c>
      <c r="V3921" s="1">
        <v>223.13450622558594</v>
      </c>
      <c r="W3921" s="1">
        <v>71.034141540527344</v>
      </c>
      <c r="X3921" s="1">
        <v>0.23533598208372036</v>
      </c>
      <c r="Y3921" s="1">
        <v>4.4326115005717814E-2</v>
      </c>
      <c r="Z3921" s="1">
        <v>1.5922307259650177</v>
      </c>
      <c r="AA3921" s="1">
        <v>29.385526859507401</v>
      </c>
      <c r="AB3921" s="1">
        <v>52.638937235549044</v>
      </c>
      <c r="AC3921" s="1">
        <v>15.160732753046947</v>
      </c>
      <c r="AD3921" s="1">
        <v>1.1782463109258816</v>
      </c>
      <c r="AE3921" s="1">
        <v>4.4326115005717814E-2</v>
      </c>
      <c r="AF3921" s="1">
        <v>1.5531845404927913</v>
      </c>
      <c r="AG3921" s="1">
        <v>-16.0715509038303</v>
      </c>
      <c r="AH3921" s="1">
        <v>3.9155690384266562</v>
      </c>
      <c r="AI3921" s="1">
        <v>1.5485828630307465</v>
      </c>
      <c r="AJ3921" s="1">
        <v>2.2313449382781982</v>
      </c>
      <c r="AK3921" s="1">
        <v>0</v>
      </c>
      <c r="AL3921" s="1">
        <v>0</v>
      </c>
      <c r="AM3921" s="1">
        <v>0.64896288705598537</v>
      </c>
    </row>
    <row r="3922" spans="5:39" x14ac:dyDescent="0.2">
      <c r="E3922" s="1" t="str">
        <f t="shared" si="61"/>
        <v>1-1----10-</v>
      </c>
      <c r="F3922" s="1">
        <v>1</v>
      </c>
      <c r="G3922" s="1" t="s">
        <v>87</v>
      </c>
      <c r="H3922" s="1">
        <v>1</v>
      </c>
      <c r="I3922" s="1" t="s">
        <v>87</v>
      </c>
      <c r="J3922" s="1" t="s">
        <v>87</v>
      </c>
      <c r="K3922" s="1" t="s">
        <v>87</v>
      </c>
      <c r="L3922" s="1" t="s">
        <v>87</v>
      </c>
      <c r="M3922" s="1">
        <v>1</v>
      </c>
      <c r="N3922" s="1">
        <v>0</v>
      </c>
      <c r="O3922" s="1" t="s">
        <v>87</v>
      </c>
      <c r="P3922" s="1">
        <v>3981</v>
      </c>
      <c r="Q3922" s="1">
        <v>7696699</v>
      </c>
      <c r="R3922" s="1">
        <v>61757.581792259414</v>
      </c>
      <c r="S3922" s="1">
        <v>66.851303100585938</v>
      </c>
      <c r="T3922" s="1">
        <v>-364.29227146687685</v>
      </c>
      <c r="U3922" s="1">
        <v>91.347758454246204</v>
      </c>
      <c r="V3922" s="1">
        <v>296.1690673828125</v>
      </c>
      <c r="W3922" s="1">
        <v>30.406328201293945</v>
      </c>
      <c r="X3922" s="1">
        <v>4.9234972158681611E-2</v>
      </c>
      <c r="Y3922" s="1">
        <v>0.20820614136008178</v>
      </c>
      <c r="Z3922" s="1">
        <v>2.2567856687652719</v>
      </c>
      <c r="AA3922" s="1">
        <v>35.423692676561728</v>
      </c>
      <c r="AB3922" s="1">
        <v>54.773936203039774</v>
      </c>
      <c r="AC3922" s="1">
        <v>7.273533757783694</v>
      </c>
      <c r="AD3922" s="1">
        <v>6.3845552489450355E-2</v>
      </c>
      <c r="AE3922" s="1">
        <v>0.15588500992438445</v>
      </c>
      <c r="AF3922" s="1">
        <v>1.0655217256124996</v>
      </c>
      <c r="AG3922" s="1">
        <v>-7.4757114041774813</v>
      </c>
      <c r="AH3922" s="1">
        <v>9.6502490149161133</v>
      </c>
      <c r="AI3922" s="1">
        <v>4.9732884592671391</v>
      </c>
      <c r="AJ3922" s="1">
        <v>2.9616906642913818</v>
      </c>
      <c r="AK3922" s="1">
        <v>0</v>
      </c>
      <c r="AL3922" s="1">
        <v>0</v>
      </c>
      <c r="AM3922" s="1">
        <v>3.3956311843358233E-2</v>
      </c>
    </row>
    <row r="3923" spans="5:39" x14ac:dyDescent="0.2">
      <c r="E3923" s="1" t="str">
        <f t="shared" si="61"/>
        <v>1-0----11-</v>
      </c>
      <c r="F3923" s="1">
        <v>1</v>
      </c>
      <c r="G3923" s="1" t="s">
        <v>87</v>
      </c>
      <c r="H3923" s="1">
        <v>0</v>
      </c>
      <c r="I3923" s="1" t="s">
        <v>87</v>
      </c>
      <c r="J3923" s="1" t="s">
        <v>87</v>
      </c>
      <c r="K3923" s="1" t="s">
        <v>87</v>
      </c>
      <c r="L3923" s="1" t="s">
        <v>87</v>
      </c>
      <c r="M3923" s="1">
        <v>1</v>
      </c>
      <c r="N3923" s="1">
        <v>1</v>
      </c>
      <c r="O3923" s="1" t="s">
        <v>87</v>
      </c>
      <c r="P3923" s="1">
        <v>357</v>
      </c>
      <c r="Q3923" s="1">
        <v>1057608</v>
      </c>
      <c r="R3923" s="1">
        <v>33085.453059657579</v>
      </c>
      <c r="S3923" s="1">
        <v>36.485374450683594</v>
      </c>
      <c r="T3923" s="1">
        <v>-386.31154681167254</v>
      </c>
      <c r="U3923" s="1">
        <v>75.940980486955866</v>
      </c>
      <c r="V3923" s="1">
        <v>223.9794921875</v>
      </c>
      <c r="W3923" s="1">
        <v>-69.210540771484375</v>
      </c>
      <c r="X3923" s="1">
        <v>-0.20918722390377531</v>
      </c>
      <c r="Y3923" s="1">
        <v>0.23817898503037041</v>
      </c>
      <c r="Z3923" s="1">
        <v>14.695236798511358</v>
      </c>
      <c r="AA3923" s="1">
        <v>47.955386116595186</v>
      </c>
      <c r="AB3923" s="1">
        <v>35.764101633119267</v>
      </c>
      <c r="AC3923" s="1">
        <v>1.3470964667438219</v>
      </c>
      <c r="AD3923" s="1">
        <v>0</v>
      </c>
      <c r="AE3923" s="1">
        <v>0.23817898503037041</v>
      </c>
      <c r="AF3923" s="1">
        <v>14.622903760183355</v>
      </c>
      <c r="AG3923" s="1">
        <v>-5.0868050950365671</v>
      </c>
      <c r="AH3923" s="1">
        <v>4.385918553716416</v>
      </c>
      <c r="AI3923" s="1">
        <v>11.698568544591385</v>
      </c>
      <c r="AJ3923" s="1">
        <v>2.2397949695587158</v>
      </c>
      <c r="AK3923" s="1">
        <v>0</v>
      </c>
      <c r="AL3923" s="1">
        <v>0</v>
      </c>
      <c r="AM3923" s="1">
        <v>6.1828522241850195</v>
      </c>
    </row>
    <row r="3924" spans="5:39" x14ac:dyDescent="0.2">
      <c r="E3924" s="1" t="str">
        <f t="shared" si="61"/>
        <v>1-1----11-</v>
      </c>
      <c r="F3924" s="1">
        <v>1</v>
      </c>
      <c r="G3924" s="1" t="s">
        <v>87</v>
      </c>
      <c r="H3924" s="1">
        <v>1</v>
      </c>
      <c r="I3924" s="1" t="s">
        <v>87</v>
      </c>
      <c r="J3924" s="1" t="s">
        <v>87</v>
      </c>
      <c r="K3924" s="1" t="s">
        <v>87</v>
      </c>
      <c r="L3924" s="1" t="s">
        <v>87</v>
      </c>
      <c r="M3924" s="1">
        <v>1</v>
      </c>
      <c r="N3924" s="1">
        <v>1</v>
      </c>
      <c r="O3924" s="1" t="s">
        <v>87</v>
      </c>
      <c r="P3924" s="1">
        <v>1131</v>
      </c>
      <c r="Q3924" s="1">
        <v>2170845</v>
      </c>
      <c r="R3924" s="1">
        <v>55782.531865398269</v>
      </c>
      <c r="S3924" s="1">
        <v>63.83172607421875</v>
      </c>
      <c r="T3924" s="1">
        <v>-489.89371762244554</v>
      </c>
      <c r="U3924" s="1">
        <v>86.838940384360214</v>
      </c>
      <c r="V3924" s="1">
        <v>285.12380981445313</v>
      </c>
      <c r="W3924" s="1">
        <v>-102.194580078125</v>
      </c>
      <c r="X3924" s="1">
        <v>-0.18320175987120438</v>
      </c>
      <c r="Y3924" s="1">
        <v>0.61588920443421802</v>
      </c>
      <c r="Z3924" s="1">
        <v>6.7017221404568268</v>
      </c>
      <c r="AA3924" s="1">
        <v>49.829213969675401</v>
      </c>
      <c r="AB3924" s="1">
        <v>41.554141359700949</v>
      </c>
      <c r="AC3924" s="1">
        <v>1.2990333257326065</v>
      </c>
      <c r="AD3924" s="1">
        <v>0</v>
      </c>
      <c r="AE3924" s="1">
        <v>7.5085968827806673E-2</v>
      </c>
      <c r="AF3924" s="1">
        <v>3.6589899324917257</v>
      </c>
      <c r="AG3924" s="1">
        <v>-2.6497012159754822</v>
      </c>
      <c r="AH3924" s="1">
        <v>9.6532311786074985</v>
      </c>
      <c r="AI3924" s="1">
        <v>7.0834682485468177</v>
      </c>
      <c r="AJ3924" s="1">
        <v>2.8512380123138428</v>
      </c>
      <c r="AK3924" s="1">
        <v>0</v>
      </c>
      <c r="AL3924" s="1">
        <v>0</v>
      </c>
      <c r="AM3924" s="1">
        <v>1.6493836884266369</v>
      </c>
    </row>
    <row r="3925" spans="5:39" x14ac:dyDescent="0.2">
      <c r="E3925" s="1" t="str">
        <f t="shared" si="61"/>
        <v>0--1---00-</v>
      </c>
      <c r="F3925" s="1">
        <v>0</v>
      </c>
      <c r="G3925" s="1" t="s">
        <v>87</v>
      </c>
      <c r="H3925" s="1" t="s">
        <v>87</v>
      </c>
      <c r="I3925" s="1">
        <v>1</v>
      </c>
      <c r="J3925" s="1" t="s">
        <v>87</v>
      </c>
      <c r="K3925" s="1" t="s">
        <v>87</v>
      </c>
      <c r="L3925" s="1" t="s">
        <v>87</v>
      </c>
      <c r="M3925" s="1">
        <v>0</v>
      </c>
      <c r="N3925" s="1">
        <v>0</v>
      </c>
      <c r="O3925" s="1" t="s">
        <v>87</v>
      </c>
      <c r="P3925" s="1">
        <v>653</v>
      </c>
      <c r="Q3925" s="1">
        <v>2071057</v>
      </c>
      <c r="R3925" s="1">
        <v>12416.823936715593</v>
      </c>
      <c r="S3925" s="1">
        <v>13.179447174072266</v>
      </c>
      <c r="T3925" s="1">
        <v>-106.76283668351567</v>
      </c>
      <c r="U3925" s="1">
        <v>53.593703926247606</v>
      </c>
      <c r="V3925" s="1">
        <v>121.525146484375</v>
      </c>
      <c r="W3925" s="1">
        <v>53.028388977050781</v>
      </c>
      <c r="X3925" s="1">
        <v>0.42706886436756109</v>
      </c>
      <c r="Y3925" s="1">
        <v>0</v>
      </c>
      <c r="Z3925" s="1">
        <v>5.9605312649531133</v>
      </c>
      <c r="AA3925" s="1">
        <v>19.665224086058473</v>
      </c>
      <c r="AB3925" s="1">
        <v>51.558165709586945</v>
      </c>
      <c r="AC3925" s="1">
        <v>21.588300080586869</v>
      </c>
      <c r="AD3925" s="1">
        <v>1.2277788588146052</v>
      </c>
      <c r="AE3925" s="1">
        <v>0</v>
      </c>
      <c r="AF3925" s="1">
        <v>5.9605312649531133</v>
      </c>
      <c r="AG3925" s="1">
        <v>-28.031022972714975</v>
      </c>
      <c r="AH3925" s="1">
        <v>0.77647560709050645</v>
      </c>
      <c r="AI3925" s="1">
        <v>3.5687377798664452</v>
      </c>
      <c r="AJ3925" s="1">
        <v>1.2152514457702637</v>
      </c>
      <c r="AK3925" s="1">
        <v>0</v>
      </c>
      <c r="AL3925" s="1">
        <v>0</v>
      </c>
      <c r="AM3925" s="1">
        <v>8.3581884700989875</v>
      </c>
    </row>
    <row r="3926" spans="5:39" x14ac:dyDescent="0.2">
      <c r="E3926" s="1" t="str">
        <f t="shared" si="61"/>
        <v>0--2---00-</v>
      </c>
      <c r="F3926" s="1">
        <v>0</v>
      </c>
      <c r="G3926" s="1" t="s">
        <v>87</v>
      </c>
      <c r="H3926" s="1" t="s">
        <v>87</v>
      </c>
      <c r="I3926" s="1">
        <v>2</v>
      </c>
      <c r="J3926" s="1" t="s">
        <v>87</v>
      </c>
      <c r="K3926" s="1" t="s">
        <v>87</v>
      </c>
      <c r="L3926" s="1" t="s">
        <v>87</v>
      </c>
      <c r="M3926" s="1">
        <v>0</v>
      </c>
      <c r="N3926" s="1">
        <v>0</v>
      </c>
      <c r="O3926" s="1" t="s">
        <v>87</v>
      </c>
      <c r="P3926" s="1">
        <v>589</v>
      </c>
      <c r="Q3926" s="1">
        <v>1945206</v>
      </c>
      <c r="R3926" s="1">
        <v>24915.496998625589</v>
      </c>
      <c r="S3926" s="1">
        <v>51.310649871826172</v>
      </c>
      <c r="T3926" s="1">
        <v>-191.33728107141789</v>
      </c>
      <c r="U3926" s="1">
        <v>59.698113249766855</v>
      </c>
      <c r="V3926" s="1">
        <v>124.10417938232422</v>
      </c>
      <c r="W3926" s="1">
        <v>17.111368179321289</v>
      </c>
      <c r="X3926" s="1">
        <v>6.8677611288529394E-2</v>
      </c>
      <c r="Y3926" s="1">
        <v>0.37872595498882894</v>
      </c>
      <c r="Z3926" s="1">
        <v>5.3643675785495208</v>
      </c>
      <c r="AA3926" s="1">
        <v>37.810288473303082</v>
      </c>
      <c r="AB3926" s="1">
        <v>51.572686903083785</v>
      </c>
      <c r="AC3926" s="1">
        <v>4.510422032422273</v>
      </c>
      <c r="AD3926" s="1">
        <v>0.36350905765250568</v>
      </c>
      <c r="AE3926" s="1">
        <v>0.37872595498882894</v>
      </c>
      <c r="AF3926" s="1">
        <v>5.3643675785495208</v>
      </c>
      <c r="AG3926" s="1">
        <v>-4.857639380415308</v>
      </c>
      <c r="AH3926" s="1">
        <v>2.862280621996053</v>
      </c>
      <c r="AI3926" s="1">
        <v>10.576217759476995</v>
      </c>
      <c r="AJ3926" s="1">
        <v>1.2410417795181274</v>
      </c>
      <c r="AK3926" s="1">
        <v>0</v>
      </c>
      <c r="AL3926" s="1">
        <v>0</v>
      </c>
      <c r="AM3926" s="1">
        <v>16.065494176188903</v>
      </c>
    </row>
    <row r="3927" spans="5:39" x14ac:dyDescent="0.2">
      <c r="E3927" s="1" t="str">
        <f t="shared" si="61"/>
        <v>0--3---00-</v>
      </c>
      <c r="F3927" s="1">
        <v>0</v>
      </c>
      <c r="G3927" s="1" t="s">
        <v>87</v>
      </c>
      <c r="H3927" s="1" t="s">
        <v>87</v>
      </c>
      <c r="I3927" s="1">
        <v>3</v>
      </c>
      <c r="J3927" s="1" t="s">
        <v>87</v>
      </c>
      <c r="K3927" s="1" t="s">
        <v>87</v>
      </c>
      <c r="L3927" s="1" t="s">
        <v>87</v>
      </c>
      <c r="M3927" s="1">
        <v>0</v>
      </c>
      <c r="N3927" s="1">
        <v>0</v>
      </c>
      <c r="O3927" s="1" t="s">
        <v>87</v>
      </c>
      <c r="P3927" s="1">
        <v>89</v>
      </c>
      <c r="Q3927" s="1">
        <v>305161</v>
      </c>
      <c r="R3927" s="1">
        <v>50468.718894700767</v>
      </c>
      <c r="S3927" s="1">
        <v>89.198692321777344</v>
      </c>
      <c r="T3927" s="1">
        <v>-325.66190372768381</v>
      </c>
      <c r="U3927" s="1">
        <v>63.782847225622589</v>
      </c>
      <c r="V3927" s="1">
        <v>118.90182495117188</v>
      </c>
      <c r="W3927" s="1">
        <v>-215.2821044921875</v>
      </c>
      <c r="X3927" s="1">
        <v>-0.42656542350789134</v>
      </c>
      <c r="Y3927" s="1">
        <v>0.8982143851933897</v>
      </c>
      <c r="Z3927" s="1">
        <v>6.8419621118032774</v>
      </c>
      <c r="AA3927" s="1">
        <v>69.845098161298452</v>
      </c>
      <c r="AB3927" s="1">
        <v>22.41472534170487</v>
      </c>
      <c r="AC3927" s="1">
        <v>0</v>
      </c>
      <c r="AD3927" s="1">
        <v>0</v>
      </c>
      <c r="AE3927" s="1">
        <v>0</v>
      </c>
      <c r="AF3927" s="1">
        <v>0</v>
      </c>
      <c r="AG3927" s="1">
        <v>0.63436686590432756</v>
      </c>
      <c r="AH3927" s="1">
        <v>11.560969627526104</v>
      </c>
      <c r="AI3927" s="1">
        <v>0</v>
      </c>
      <c r="AJ3927" s="1">
        <v>1.1890182495117188</v>
      </c>
      <c r="AK3927" s="1">
        <v>0</v>
      </c>
      <c r="AL3927" s="1">
        <v>1</v>
      </c>
      <c r="AM3927" s="1">
        <v>-84.500206297297069</v>
      </c>
    </row>
    <row r="3928" spans="5:39" x14ac:dyDescent="0.2">
      <c r="E3928" s="1" t="str">
        <f t="shared" si="61"/>
        <v>0--1---01-</v>
      </c>
      <c r="F3928" s="1">
        <v>0</v>
      </c>
      <c r="G3928" s="1" t="s">
        <v>87</v>
      </c>
      <c r="H3928" s="1" t="s">
        <v>87</v>
      </c>
      <c r="I3928" s="1">
        <v>1</v>
      </c>
      <c r="J3928" s="1" t="s">
        <v>87</v>
      </c>
      <c r="K3928" s="1" t="s">
        <v>87</v>
      </c>
      <c r="L3928" s="1" t="s">
        <v>87</v>
      </c>
      <c r="M3928" s="1">
        <v>0</v>
      </c>
      <c r="N3928" s="1">
        <v>1</v>
      </c>
      <c r="O3928" s="1" t="s">
        <v>87</v>
      </c>
      <c r="P3928" s="1">
        <v>203</v>
      </c>
      <c r="Q3928" s="1">
        <v>736657</v>
      </c>
      <c r="R3928" s="1">
        <v>12898.051106532324</v>
      </c>
      <c r="S3928" s="1">
        <v>15.799663543701172</v>
      </c>
      <c r="T3928" s="1">
        <v>-216.41186712751414</v>
      </c>
      <c r="U3928" s="1">
        <v>45.759539806681559</v>
      </c>
      <c r="V3928" s="1">
        <v>112.69600677490234</v>
      </c>
      <c r="W3928" s="1">
        <v>-32.888969421386719</v>
      </c>
      <c r="X3928" s="1">
        <v>-0.25499177472424361</v>
      </c>
      <c r="Y3928" s="1">
        <v>8.7693458420947598E-2</v>
      </c>
      <c r="Z3928" s="1">
        <v>27.098364639174001</v>
      </c>
      <c r="AA3928" s="1">
        <v>31.460367579484071</v>
      </c>
      <c r="AB3928" s="1">
        <v>40.701303320269815</v>
      </c>
      <c r="AC3928" s="1">
        <v>0.40656642100733453</v>
      </c>
      <c r="AD3928" s="1">
        <v>0.24570458164383152</v>
      </c>
      <c r="AE3928" s="1">
        <v>8.7693458420947598E-2</v>
      </c>
      <c r="AF3928" s="1">
        <v>27.098364639174001</v>
      </c>
      <c r="AG3928" s="1">
        <v>-2.7746973431509474</v>
      </c>
      <c r="AH3928" s="1">
        <v>1.2631853076313921</v>
      </c>
      <c r="AI3928" s="1">
        <v>21.376058246346417</v>
      </c>
      <c r="AJ3928" s="1">
        <v>1.1269600391387939</v>
      </c>
      <c r="AK3928" s="1">
        <v>0</v>
      </c>
      <c r="AL3928" s="1">
        <v>0</v>
      </c>
      <c r="AM3928" s="1">
        <v>5.2028099717952516</v>
      </c>
    </row>
    <row r="3929" spans="5:39" x14ac:dyDescent="0.2">
      <c r="E3929" s="1" t="str">
        <f t="shared" si="61"/>
        <v>0--2---01-</v>
      </c>
      <c r="F3929" s="1">
        <v>0</v>
      </c>
      <c r="G3929" s="1" t="s">
        <v>87</v>
      </c>
      <c r="H3929" s="1" t="s">
        <v>87</v>
      </c>
      <c r="I3929" s="1">
        <v>2</v>
      </c>
      <c r="J3929" s="1" t="s">
        <v>87</v>
      </c>
      <c r="K3929" s="1" t="s">
        <v>87</v>
      </c>
      <c r="L3929" s="1" t="s">
        <v>87</v>
      </c>
      <c r="M3929" s="1">
        <v>0</v>
      </c>
      <c r="N3929" s="1">
        <v>1</v>
      </c>
      <c r="O3929" s="1" t="s">
        <v>87</v>
      </c>
      <c r="P3929" s="1">
        <v>243</v>
      </c>
      <c r="Q3929" s="1">
        <v>822577</v>
      </c>
      <c r="R3929" s="1">
        <v>26883.620950701425</v>
      </c>
      <c r="S3929" s="1">
        <v>52.612209320068359</v>
      </c>
      <c r="T3929" s="1">
        <v>-319.1860997713847</v>
      </c>
      <c r="U3929" s="1">
        <v>63.980986691011523</v>
      </c>
      <c r="V3929" s="1">
        <v>134.23971557617188</v>
      </c>
      <c r="W3929" s="1">
        <v>-84.24896240234375</v>
      </c>
      <c r="X3929" s="1">
        <v>-0.31338398408770007</v>
      </c>
      <c r="Y3929" s="1">
        <v>0</v>
      </c>
      <c r="Z3929" s="1">
        <v>13.035132273331252</v>
      </c>
      <c r="AA3929" s="1">
        <v>64.008962078929997</v>
      </c>
      <c r="AB3929" s="1">
        <v>21.158748664258788</v>
      </c>
      <c r="AC3929" s="1">
        <v>1.7971569834799659</v>
      </c>
      <c r="AD3929" s="1">
        <v>0</v>
      </c>
      <c r="AE3929" s="1">
        <v>0</v>
      </c>
      <c r="AF3929" s="1">
        <v>13.035132273331252</v>
      </c>
      <c r="AG3929" s="1">
        <v>2.8515640105051627</v>
      </c>
      <c r="AH3929" s="1">
        <v>3.8147116493000821</v>
      </c>
      <c r="AI3929" s="1">
        <v>10.745525592234971</v>
      </c>
      <c r="AJ3929" s="1">
        <v>1.3423970937728882</v>
      </c>
      <c r="AK3929" s="1">
        <v>0</v>
      </c>
      <c r="AL3929" s="1">
        <v>0</v>
      </c>
      <c r="AM3929" s="1">
        <v>19.304639984020689</v>
      </c>
    </row>
    <row r="3930" spans="5:39" x14ac:dyDescent="0.2">
      <c r="E3930" s="1" t="str">
        <f t="shared" si="61"/>
        <v>0--3---01-</v>
      </c>
      <c r="F3930" s="1">
        <v>0</v>
      </c>
      <c r="G3930" s="1" t="s">
        <v>87</v>
      </c>
      <c r="H3930" s="1" t="s">
        <v>87</v>
      </c>
      <c r="I3930" s="1">
        <v>3</v>
      </c>
      <c r="J3930" s="1" t="s">
        <v>87</v>
      </c>
      <c r="K3930" s="1" t="s">
        <v>87</v>
      </c>
      <c r="L3930" s="1" t="s">
        <v>87</v>
      </c>
      <c r="M3930" s="1">
        <v>0</v>
      </c>
      <c r="N3930" s="1">
        <v>1</v>
      </c>
      <c r="O3930" s="1" t="s">
        <v>87</v>
      </c>
      <c r="P3930" s="1">
        <v>53</v>
      </c>
      <c r="Q3930" s="1">
        <v>185004</v>
      </c>
      <c r="R3930" s="1">
        <v>55382.312621741927</v>
      </c>
      <c r="S3930" s="1">
        <v>91.546775817871094</v>
      </c>
      <c r="T3930" s="1">
        <v>-481.54559135431509</v>
      </c>
      <c r="U3930" s="1">
        <v>53.077913934624057</v>
      </c>
      <c r="V3930" s="1">
        <v>115.98289489746094</v>
      </c>
      <c r="W3930" s="1">
        <v>-479.92263793945313</v>
      </c>
      <c r="X3930" s="1">
        <v>-0.86656301483345</v>
      </c>
      <c r="Y3930" s="1">
        <v>6.4322933558193336</v>
      </c>
      <c r="Z3930" s="1">
        <v>25.24377851289702</v>
      </c>
      <c r="AA3930" s="1">
        <v>65.610473287064067</v>
      </c>
      <c r="AB3930" s="1">
        <v>2.7134548442195845</v>
      </c>
      <c r="AC3930" s="1">
        <v>0</v>
      </c>
      <c r="AD3930" s="1">
        <v>0</v>
      </c>
      <c r="AE3930" s="1">
        <v>0</v>
      </c>
      <c r="AF3930" s="1">
        <v>0</v>
      </c>
      <c r="AG3930" s="1">
        <v>0</v>
      </c>
      <c r="AH3930" s="1">
        <v>8.5481035948825497</v>
      </c>
      <c r="AI3930" s="1">
        <v>0</v>
      </c>
      <c r="AJ3930" s="1">
        <v>1.1598290205001831</v>
      </c>
      <c r="AK3930" s="1">
        <v>0</v>
      </c>
      <c r="AL3930" s="1">
        <v>1</v>
      </c>
      <c r="AM3930" s="1">
        <v>-175.98595822675168</v>
      </c>
    </row>
    <row r="3931" spans="5:39" x14ac:dyDescent="0.2">
      <c r="E3931" s="1" t="str">
        <f t="shared" si="61"/>
        <v>1--1---00-</v>
      </c>
      <c r="F3931" s="1">
        <v>1</v>
      </c>
      <c r="G3931" s="1" t="s">
        <v>87</v>
      </c>
      <c r="H3931" s="1" t="s">
        <v>87</v>
      </c>
      <c r="I3931" s="1">
        <v>1</v>
      </c>
      <c r="J3931" s="1" t="s">
        <v>87</v>
      </c>
      <c r="K3931" s="1" t="s">
        <v>87</v>
      </c>
      <c r="L3931" s="1" t="s">
        <v>87</v>
      </c>
      <c r="M3931" s="1">
        <v>0</v>
      </c>
      <c r="N3931" s="1">
        <v>0</v>
      </c>
      <c r="O3931" s="1" t="s">
        <v>87</v>
      </c>
      <c r="P3931" s="1">
        <v>730</v>
      </c>
      <c r="Q3931" s="1">
        <v>1329816</v>
      </c>
      <c r="R3931" s="1">
        <v>20946.871718236223</v>
      </c>
      <c r="S3931" s="1">
        <v>16.472267150878906</v>
      </c>
      <c r="T3931" s="1">
        <v>-233.09018695892377</v>
      </c>
      <c r="U3931" s="1">
        <v>79.859868217583511</v>
      </c>
      <c r="V3931" s="1">
        <v>253.58425903320313</v>
      </c>
      <c r="W3931" s="1">
        <v>87.526542663574219</v>
      </c>
      <c r="X3931" s="1">
        <v>0.41785018708723998</v>
      </c>
      <c r="Y3931" s="1">
        <v>0.10896244292443466</v>
      </c>
      <c r="Z3931" s="1">
        <v>2.4312386074464438</v>
      </c>
      <c r="AA3931" s="1">
        <v>27.430035433473503</v>
      </c>
      <c r="AB3931" s="1">
        <v>51.081277409807072</v>
      </c>
      <c r="AC3931" s="1">
        <v>18.092728618094533</v>
      </c>
      <c r="AD3931" s="1">
        <v>0.85575748825401421</v>
      </c>
      <c r="AE3931" s="1">
        <v>0.10896244292443466</v>
      </c>
      <c r="AF3931" s="1">
        <v>2.4312386074464438</v>
      </c>
      <c r="AG3931" s="1">
        <v>-37.924452966619683</v>
      </c>
      <c r="AH3931" s="1">
        <v>4.5864065113226085</v>
      </c>
      <c r="AI3931" s="1">
        <v>3.4005399272667871</v>
      </c>
      <c r="AJ3931" s="1">
        <v>2.5358426570892334</v>
      </c>
      <c r="AK3931" s="1">
        <v>0</v>
      </c>
      <c r="AL3931" s="1">
        <v>0</v>
      </c>
      <c r="AM3931" s="1">
        <v>17.11011471515701</v>
      </c>
    </row>
    <row r="3932" spans="5:39" x14ac:dyDescent="0.2">
      <c r="E3932" s="1" t="str">
        <f t="shared" si="61"/>
        <v>1--2---00-</v>
      </c>
      <c r="F3932" s="1">
        <v>1</v>
      </c>
      <c r="G3932" s="1" t="s">
        <v>87</v>
      </c>
      <c r="H3932" s="1" t="s">
        <v>87</v>
      </c>
      <c r="I3932" s="1">
        <v>2</v>
      </c>
      <c r="J3932" s="1" t="s">
        <v>87</v>
      </c>
      <c r="K3932" s="1" t="s">
        <v>87</v>
      </c>
      <c r="L3932" s="1" t="s">
        <v>87</v>
      </c>
      <c r="M3932" s="1">
        <v>0</v>
      </c>
      <c r="N3932" s="1">
        <v>0</v>
      </c>
      <c r="O3932" s="1" t="s">
        <v>87</v>
      </c>
      <c r="P3932" s="1">
        <v>1366</v>
      </c>
      <c r="Q3932" s="1">
        <v>2564805</v>
      </c>
      <c r="R3932" s="1">
        <v>44352.627821135786</v>
      </c>
      <c r="S3932" s="1">
        <v>55.977085113525391</v>
      </c>
      <c r="T3932" s="1">
        <v>-359.78006930838512</v>
      </c>
      <c r="U3932" s="1">
        <v>97.258765911634953</v>
      </c>
      <c r="V3932" s="1">
        <v>282.07769775390625</v>
      </c>
      <c r="W3932" s="1">
        <v>95.993370056152344</v>
      </c>
      <c r="X3932" s="1">
        <v>0.21643220429524967</v>
      </c>
      <c r="Y3932" s="1">
        <v>0.12667629702842906</v>
      </c>
      <c r="Z3932" s="1">
        <v>2.4469306633447765</v>
      </c>
      <c r="AA3932" s="1">
        <v>29.152820584800793</v>
      </c>
      <c r="AB3932" s="1">
        <v>60.710580336516806</v>
      </c>
      <c r="AC3932" s="1">
        <v>7.5629921183091895</v>
      </c>
      <c r="AD3932" s="1">
        <v>0</v>
      </c>
      <c r="AE3932" s="1">
        <v>0.12667629702842906</v>
      </c>
      <c r="AF3932" s="1">
        <v>2.4469306633447765</v>
      </c>
      <c r="AG3932" s="1">
        <v>-0.2964667196867099</v>
      </c>
      <c r="AH3932" s="1">
        <v>10.214883897397311</v>
      </c>
      <c r="AI3932" s="1">
        <v>5.1659493730773764</v>
      </c>
      <c r="AJ3932" s="1">
        <v>2.8207769393920898</v>
      </c>
      <c r="AK3932" s="1">
        <v>0</v>
      </c>
      <c r="AL3932" s="1">
        <v>0</v>
      </c>
      <c r="AM3932" s="1">
        <v>61.35260630844477</v>
      </c>
    </row>
    <row r="3933" spans="5:39" x14ac:dyDescent="0.2">
      <c r="E3933" s="1" t="str">
        <f t="shared" si="61"/>
        <v>1--3---00-</v>
      </c>
      <c r="F3933" s="1">
        <v>1</v>
      </c>
      <c r="G3933" s="1" t="s">
        <v>87</v>
      </c>
      <c r="H3933" s="1" t="s">
        <v>87</v>
      </c>
      <c r="I3933" s="1">
        <v>3</v>
      </c>
      <c r="J3933" s="1" t="s">
        <v>87</v>
      </c>
      <c r="K3933" s="1" t="s">
        <v>87</v>
      </c>
      <c r="L3933" s="1" t="s">
        <v>87</v>
      </c>
      <c r="M3933" s="1">
        <v>0</v>
      </c>
      <c r="N3933" s="1">
        <v>0</v>
      </c>
      <c r="O3933" s="1" t="s">
        <v>87</v>
      </c>
      <c r="P3933" s="1">
        <v>422</v>
      </c>
      <c r="Q3933" s="1">
        <v>881737</v>
      </c>
      <c r="R3933" s="1">
        <v>82389.665804017539</v>
      </c>
      <c r="S3933" s="1">
        <v>90.097427368164063</v>
      </c>
      <c r="T3933" s="1">
        <v>-476.43495871056842</v>
      </c>
      <c r="U3933" s="1">
        <v>96.719887353622198</v>
      </c>
      <c r="V3933" s="1">
        <v>260.87109375</v>
      </c>
      <c r="W3933" s="1">
        <v>-189.55604553222656</v>
      </c>
      <c r="X3933" s="1">
        <v>-0.23007259913291617</v>
      </c>
      <c r="Y3933" s="1">
        <v>0.67253614172933651</v>
      </c>
      <c r="Z3933" s="1">
        <v>2.9449824607564388</v>
      </c>
      <c r="AA3933" s="1">
        <v>67.833945949869403</v>
      </c>
      <c r="AB3933" s="1">
        <v>28.548535447644817</v>
      </c>
      <c r="AC3933" s="1">
        <v>0</v>
      </c>
      <c r="AD3933" s="1">
        <v>0</v>
      </c>
      <c r="AE3933" s="1">
        <v>0</v>
      </c>
      <c r="AF3933" s="1">
        <v>0</v>
      </c>
      <c r="AG3933" s="1">
        <v>-0.22118410369271205</v>
      </c>
      <c r="AH3933" s="1">
        <v>13.88515792249177</v>
      </c>
      <c r="AI3933" s="1">
        <v>0</v>
      </c>
      <c r="AJ3933" s="1">
        <v>2.6087110042572021</v>
      </c>
      <c r="AK3933" s="1">
        <v>0</v>
      </c>
      <c r="AL3933" s="1">
        <v>0</v>
      </c>
      <c r="AM3933" s="1">
        <v>-84.376044209036735</v>
      </c>
    </row>
    <row r="3934" spans="5:39" x14ac:dyDescent="0.2">
      <c r="E3934" s="1" t="str">
        <f t="shared" si="61"/>
        <v>1--1---01-</v>
      </c>
      <c r="F3934" s="1">
        <v>1</v>
      </c>
      <c r="G3934" s="1" t="s">
        <v>87</v>
      </c>
      <c r="H3934" s="1" t="s">
        <v>87</v>
      </c>
      <c r="I3934" s="1">
        <v>1</v>
      </c>
      <c r="J3934" s="1" t="s">
        <v>87</v>
      </c>
      <c r="K3934" s="1" t="s">
        <v>87</v>
      </c>
      <c r="L3934" s="1" t="s">
        <v>87</v>
      </c>
      <c r="M3934" s="1">
        <v>0</v>
      </c>
      <c r="N3934" s="1">
        <v>1</v>
      </c>
      <c r="O3934" s="1" t="s">
        <v>87</v>
      </c>
      <c r="P3934" s="1">
        <v>223</v>
      </c>
      <c r="Q3934" s="1">
        <v>425395</v>
      </c>
      <c r="R3934" s="1">
        <v>20009.233907667782</v>
      </c>
      <c r="S3934" s="1">
        <v>15.87496280670166</v>
      </c>
      <c r="T3934" s="1">
        <v>-355.52994651829988</v>
      </c>
      <c r="U3934" s="1">
        <v>77.099429566896035</v>
      </c>
      <c r="V3934" s="1">
        <v>240.47955322265625</v>
      </c>
      <c r="W3934" s="1">
        <v>-11.43372917175293</v>
      </c>
      <c r="X3934" s="1">
        <v>-5.7142263539492061E-2</v>
      </c>
      <c r="Y3934" s="1">
        <v>2.2543753452673396</v>
      </c>
      <c r="Z3934" s="1">
        <v>11.132006723163178</v>
      </c>
      <c r="AA3934" s="1">
        <v>43.937987047332477</v>
      </c>
      <c r="AB3934" s="1">
        <v>40.359430646810615</v>
      </c>
      <c r="AC3934" s="1">
        <v>2.3162002374263921</v>
      </c>
      <c r="AD3934" s="1">
        <v>0</v>
      </c>
      <c r="AE3934" s="1">
        <v>2.2543753452673396</v>
      </c>
      <c r="AF3934" s="1">
        <v>11.132006723163178</v>
      </c>
      <c r="AG3934" s="1">
        <v>-7.0097377190878731</v>
      </c>
      <c r="AH3934" s="1">
        <v>4.5914015632656024</v>
      </c>
      <c r="AI3934" s="1">
        <v>16.711916377905006</v>
      </c>
      <c r="AJ3934" s="1">
        <v>2.4047956466674805</v>
      </c>
      <c r="AK3934" s="1">
        <v>0</v>
      </c>
      <c r="AL3934" s="1">
        <v>0</v>
      </c>
      <c r="AM3934" s="1">
        <v>12.223653940637648</v>
      </c>
    </row>
    <row r="3935" spans="5:39" x14ac:dyDescent="0.2">
      <c r="E3935" s="1" t="str">
        <f t="shared" si="61"/>
        <v>1--2---01-</v>
      </c>
      <c r="F3935" s="1">
        <v>1</v>
      </c>
      <c r="G3935" s="1" t="s">
        <v>87</v>
      </c>
      <c r="H3935" s="1" t="s">
        <v>87</v>
      </c>
      <c r="I3935" s="1">
        <v>2</v>
      </c>
      <c r="J3935" s="1" t="s">
        <v>87</v>
      </c>
      <c r="K3935" s="1" t="s">
        <v>87</v>
      </c>
      <c r="L3935" s="1" t="s">
        <v>87</v>
      </c>
      <c r="M3935" s="1">
        <v>0</v>
      </c>
      <c r="N3935" s="1">
        <v>1</v>
      </c>
      <c r="O3935" s="1" t="s">
        <v>87</v>
      </c>
      <c r="P3935" s="1">
        <v>575</v>
      </c>
      <c r="Q3935" s="1">
        <v>1130874</v>
      </c>
      <c r="R3935" s="1">
        <v>43632.069824333346</v>
      </c>
      <c r="S3935" s="1">
        <v>54.882221221923828</v>
      </c>
      <c r="T3935" s="1">
        <v>-478.80410228229084</v>
      </c>
      <c r="U3935" s="1">
        <v>87.65849188720675</v>
      </c>
      <c r="V3935" s="1">
        <v>280.16888427734375</v>
      </c>
      <c r="W3935" s="1">
        <v>-27.464529037475586</v>
      </c>
      <c r="X3935" s="1">
        <v>-6.2945739562780906E-2</v>
      </c>
      <c r="Y3935" s="1">
        <v>1.0827908325772808</v>
      </c>
      <c r="Z3935" s="1">
        <v>6.9249094063529624</v>
      </c>
      <c r="AA3935" s="1">
        <v>45.314332100658426</v>
      </c>
      <c r="AB3935" s="1">
        <v>46.481305609643513</v>
      </c>
      <c r="AC3935" s="1">
        <v>0.19666205076781323</v>
      </c>
      <c r="AD3935" s="1">
        <v>0</v>
      </c>
      <c r="AE3935" s="1">
        <v>1.0827908325772808</v>
      </c>
      <c r="AF3935" s="1">
        <v>6.9249094063529624</v>
      </c>
      <c r="AG3935" s="1">
        <v>-7.2009680774211798E-2</v>
      </c>
      <c r="AH3935" s="1">
        <v>9.6692116861734991</v>
      </c>
      <c r="AI3935" s="1">
        <v>28.68123847781386</v>
      </c>
      <c r="AJ3935" s="1">
        <v>2.8016886711120605</v>
      </c>
      <c r="AK3935" s="1">
        <v>0</v>
      </c>
      <c r="AL3935" s="1">
        <v>0</v>
      </c>
      <c r="AM3935" s="1">
        <v>45.233763540293751</v>
      </c>
    </row>
    <row r="3936" spans="5:39" x14ac:dyDescent="0.2">
      <c r="E3936" s="1" t="str">
        <f t="shared" si="61"/>
        <v>1--3---01-</v>
      </c>
      <c r="F3936" s="1">
        <v>1</v>
      </c>
      <c r="G3936" s="1" t="s">
        <v>87</v>
      </c>
      <c r="H3936" s="1" t="s">
        <v>87</v>
      </c>
      <c r="I3936" s="1">
        <v>3</v>
      </c>
      <c r="J3936" s="1" t="s">
        <v>87</v>
      </c>
      <c r="K3936" s="1" t="s">
        <v>87</v>
      </c>
      <c r="L3936" s="1" t="s">
        <v>87</v>
      </c>
      <c r="M3936" s="1">
        <v>0</v>
      </c>
      <c r="N3936" s="1">
        <v>1</v>
      </c>
      <c r="O3936" s="1" t="s">
        <v>87</v>
      </c>
      <c r="P3936" s="1">
        <v>178</v>
      </c>
      <c r="Q3936" s="1">
        <v>407914</v>
      </c>
      <c r="R3936" s="1">
        <v>76043.830133465366</v>
      </c>
      <c r="S3936" s="1">
        <v>89.60174560546875</v>
      </c>
      <c r="T3936" s="1">
        <v>-557.22197765200485</v>
      </c>
      <c r="U3936" s="1">
        <v>85.604215210556958</v>
      </c>
      <c r="V3936" s="1">
        <v>246.46273803710938</v>
      </c>
      <c r="W3936" s="1">
        <v>-273.4993896484375</v>
      </c>
      <c r="X3936" s="1">
        <v>-0.35966019750506478</v>
      </c>
      <c r="Y3936" s="1">
        <v>0.71583716175468359</v>
      </c>
      <c r="Z3936" s="1">
        <v>4.1999048819113831</v>
      </c>
      <c r="AA3936" s="1">
        <v>80.166162475423747</v>
      </c>
      <c r="AB3936" s="1">
        <v>14.918095480910193</v>
      </c>
      <c r="AC3936" s="1">
        <v>0</v>
      </c>
      <c r="AD3936" s="1">
        <v>0</v>
      </c>
      <c r="AE3936" s="1">
        <v>0</v>
      </c>
      <c r="AF3936" s="1">
        <v>0</v>
      </c>
      <c r="AG3936" s="1">
        <v>0.86854264976160134</v>
      </c>
      <c r="AH3936" s="1">
        <v>13.431810818886442</v>
      </c>
      <c r="AI3936" s="1">
        <v>0</v>
      </c>
      <c r="AJ3936" s="1">
        <v>2.4646272659301758</v>
      </c>
      <c r="AK3936" s="1">
        <v>0</v>
      </c>
      <c r="AL3936" s="1">
        <v>0</v>
      </c>
      <c r="AM3936" s="1">
        <v>-62.644711484917607</v>
      </c>
    </row>
    <row r="3937" spans="5:39" x14ac:dyDescent="0.2">
      <c r="E3937" s="1" t="str">
        <f t="shared" si="61"/>
        <v>0--1---10-</v>
      </c>
      <c r="F3937" s="1">
        <v>0</v>
      </c>
      <c r="G3937" s="1" t="s">
        <v>87</v>
      </c>
      <c r="H3937" s="1" t="s">
        <v>87</v>
      </c>
      <c r="I3937" s="1">
        <v>1</v>
      </c>
      <c r="J3937" s="1" t="s">
        <v>87</v>
      </c>
      <c r="K3937" s="1" t="s">
        <v>87</v>
      </c>
      <c r="L3937" s="1" t="s">
        <v>87</v>
      </c>
      <c r="M3937" s="1">
        <v>1</v>
      </c>
      <c r="N3937" s="1">
        <v>0</v>
      </c>
      <c r="O3937" s="1" t="s">
        <v>87</v>
      </c>
      <c r="P3937" s="1">
        <v>1437</v>
      </c>
      <c r="Q3937" s="1">
        <v>5000028</v>
      </c>
      <c r="R3937" s="1">
        <v>13094.812514127892</v>
      </c>
      <c r="S3937" s="1">
        <v>14.234708786010742</v>
      </c>
      <c r="T3937" s="1">
        <v>-100.25505330929053</v>
      </c>
      <c r="U3937" s="1">
        <v>54.023460564603496</v>
      </c>
      <c r="V3937" s="1">
        <v>127.12216949462891</v>
      </c>
      <c r="W3937" s="1">
        <v>61.968944549560547</v>
      </c>
      <c r="X3937" s="1">
        <v>0.47323277429671279</v>
      </c>
      <c r="Y3937" s="1">
        <v>0.58295673544228155</v>
      </c>
      <c r="Z3937" s="1">
        <v>3.4905804527494642</v>
      </c>
      <c r="AA3937" s="1">
        <v>18.441856725602339</v>
      </c>
      <c r="AB3937" s="1">
        <v>55.269330491749244</v>
      </c>
      <c r="AC3937" s="1">
        <v>21.630698868086341</v>
      </c>
      <c r="AD3937" s="1">
        <v>0.58457672637033231</v>
      </c>
      <c r="AE3937" s="1">
        <v>0.58295673544228155</v>
      </c>
      <c r="AF3937" s="1">
        <v>3.4905804527494642</v>
      </c>
      <c r="AG3937" s="1">
        <v>-28.859480065747274</v>
      </c>
      <c r="AH3937" s="1">
        <v>0.94337842728283361</v>
      </c>
      <c r="AI3937" s="1">
        <v>3.8008954749639914</v>
      </c>
      <c r="AJ3937" s="1">
        <v>1.2712216377258301</v>
      </c>
      <c r="AK3937" s="1">
        <v>0</v>
      </c>
      <c r="AL3937" s="1">
        <v>0</v>
      </c>
      <c r="AM3937" s="1">
        <v>5.1935742714604558</v>
      </c>
    </row>
    <row r="3938" spans="5:39" x14ac:dyDescent="0.2">
      <c r="E3938" s="1" t="str">
        <f t="shared" si="61"/>
        <v>0--2---10-</v>
      </c>
      <c r="F3938" s="1">
        <v>0</v>
      </c>
      <c r="G3938" s="1" t="s">
        <v>87</v>
      </c>
      <c r="H3938" s="1" t="s">
        <v>87</v>
      </c>
      <c r="I3938" s="1">
        <v>2</v>
      </c>
      <c r="J3938" s="1" t="s">
        <v>87</v>
      </c>
      <c r="K3938" s="1" t="s">
        <v>87</v>
      </c>
      <c r="L3938" s="1" t="s">
        <v>87</v>
      </c>
      <c r="M3938" s="1">
        <v>1</v>
      </c>
      <c r="N3938" s="1">
        <v>0</v>
      </c>
      <c r="O3938" s="1" t="s">
        <v>87</v>
      </c>
      <c r="P3938" s="1">
        <v>1318</v>
      </c>
      <c r="Q3938" s="1">
        <v>4635114</v>
      </c>
      <c r="R3938" s="1">
        <v>26026.594194769907</v>
      </c>
      <c r="S3938" s="1">
        <v>53.210735321044922</v>
      </c>
      <c r="T3938" s="1">
        <v>-178.0221229483966</v>
      </c>
      <c r="U3938" s="1">
        <v>58.297885758234088</v>
      </c>
      <c r="V3938" s="1">
        <v>126.45466613769531</v>
      </c>
      <c r="W3938" s="1">
        <v>24.4490966796875</v>
      </c>
      <c r="X3938" s="1">
        <v>9.3938901481779705E-2</v>
      </c>
      <c r="Y3938" s="1">
        <v>0.38667873109485545</v>
      </c>
      <c r="Z3938" s="1">
        <v>4.4373881634842203</v>
      </c>
      <c r="AA3938" s="1">
        <v>37.24244970026627</v>
      </c>
      <c r="AB3938" s="1">
        <v>51.710918005468685</v>
      </c>
      <c r="AC3938" s="1">
        <v>6.222565399685962</v>
      </c>
      <c r="AD3938" s="1">
        <v>0</v>
      </c>
      <c r="AE3938" s="1">
        <v>0.38667873109485545</v>
      </c>
      <c r="AF3938" s="1">
        <v>4.4373881634842203</v>
      </c>
      <c r="AG3938" s="1">
        <v>-4.4538141135119096</v>
      </c>
      <c r="AH3938" s="1">
        <v>2.4136454830480845</v>
      </c>
      <c r="AI3938" s="1">
        <v>10.27449742760977</v>
      </c>
      <c r="AJ3938" s="1">
        <v>1.2645466327667236</v>
      </c>
      <c r="AK3938" s="1">
        <v>0</v>
      </c>
      <c r="AL3938" s="1">
        <v>0</v>
      </c>
      <c r="AM3938" s="1">
        <v>9.4843374236287055</v>
      </c>
    </row>
    <row r="3939" spans="5:39" x14ac:dyDescent="0.2">
      <c r="E3939" s="1" t="str">
        <f t="shared" si="61"/>
        <v>0--3---10-</v>
      </c>
      <c r="F3939" s="1">
        <v>0</v>
      </c>
      <c r="G3939" s="1" t="s">
        <v>87</v>
      </c>
      <c r="H3939" s="1" t="s">
        <v>87</v>
      </c>
      <c r="I3939" s="1">
        <v>3</v>
      </c>
      <c r="J3939" s="1" t="s">
        <v>87</v>
      </c>
      <c r="K3939" s="1" t="s">
        <v>87</v>
      </c>
      <c r="L3939" s="1" t="s">
        <v>87</v>
      </c>
      <c r="M3939" s="1">
        <v>1</v>
      </c>
      <c r="N3939" s="1">
        <v>0</v>
      </c>
      <c r="O3939" s="1" t="s">
        <v>87</v>
      </c>
      <c r="P3939" s="1">
        <v>327</v>
      </c>
      <c r="Q3939" s="1">
        <v>1238055</v>
      </c>
      <c r="R3939" s="1">
        <v>53543.039181947323</v>
      </c>
      <c r="S3939" s="1">
        <v>90.044876098632813</v>
      </c>
      <c r="T3939" s="1">
        <v>-291.50362998104691</v>
      </c>
      <c r="U3939" s="1">
        <v>66.381630766019825</v>
      </c>
      <c r="V3939" s="1">
        <v>115.47378540039063</v>
      </c>
      <c r="W3939" s="1">
        <v>-228.04537963867188</v>
      </c>
      <c r="X3939" s="1">
        <v>-0.42591041360902071</v>
      </c>
      <c r="Y3939" s="1">
        <v>2.1618587219469245</v>
      </c>
      <c r="Z3939" s="1">
        <v>9.6376170687085789</v>
      </c>
      <c r="AA3939" s="1">
        <v>68.645415591391341</v>
      </c>
      <c r="AB3939" s="1">
        <v>19.471025116008576</v>
      </c>
      <c r="AC3939" s="1">
        <v>8.4083501944582431E-2</v>
      </c>
      <c r="AD3939" s="1">
        <v>0</v>
      </c>
      <c r="AE3939" s="1">
        <v>0</v>
      </c>
      <c r="AF3939" s="1">
        <v>0</v>
      </c>
      <c r="AG3939" s="1">
        <v>-0.65802500943595166</v>
      </c>
      <c r="AH3939" s="1">
        <v>5.9494481310892242</v>
      </c>
      <c r="AI3939" s="1">
        <v>0</v>
      </c>
      <c r="AJ3939" s="1">
        <v>1.1547378301620483</v>
      </c>
      <c r="AK3939" s="1">
        <v>0</v>
      </c>
      <c r="AL3939" s="1">
        <v>0</v>
      </c>
      <c r="AM3939" s="1">
        <v>-123.68858877666788</v>
      </c>
    </row>
    <row r="3940" spans="5:39" x14ac:dyDescent="0.2">
      <c r="E3940" s="1" t="str">
        <f t="shared" si="61"/>
        <v>0--1---11-</v>
      </c>
      <c r="F3940" s="1">
        <v>0</v>
      </c>
      <c r="G3940" s="1" t="s">
        <v>87</v>
      </c>
      <c r="H3940" s="1" t="s">
        <v>87</v>
      </c>
      <c r="I3940" s="1">
        <v>1</v>
      </c>
      <c r="J3940" s="1" t="s">
        <v>87</v>
      </c>
      <c r="K3940" s="1" t="s">
        <v>87</v>
      </c>
      <c r="L3940" s="1" t="s">
        <v>87</v>
      </c>
      <c r="M3940" s="1">
        <v>1</v>
      </c>
      <c r="N3940" s="1">
        <v>1</v>
      </c>
      <c r="O3940" s="1" t="s">
        <v>87</v>
      </c>
      <c r="P3940" s="1">
        <v>348</v>
      </c>
      <c r="Q3940" s="1">
        <v>1384198</v>
      </c>
      <c r="R3940" s="1">
        <v>12857.509294492198</v>
      </c>
      <c r="S3940" s="1">
        <v>14.51561164855957</v>
      </c>
      <c r="T3940" s="1">
        <v>-192.59146313261587</v>
      </c>
      <c r="U3940" s="1">
        <v>46.159948746875592</v>
      </c>
      <c r="V3940" s="1">
        <v>122.75910186767578</v>
      </c>
      <c r="W3940" s="1">
        <v>-5.5734171867370605</v>
      </c>
      <c r="X3940" s="1">
        <v>-4.3347564906093893E-2</v>
      </c>
      <c r="Y3940" s="1">
        <v>1.7069089826744439</v>
      </c>
      <c r="Z3940" s="1">
        <v>15.792610594727055</v>
      </c>
      <c r="AA3940" s="1">
        <v>27.983930044690137</v>
      </c>
      <c r="AB3940" s="1">
        <v>51.179238808320768</v>
      </c>
      <c r="AC3940" s="1">
        <v>3.3373115695875879</v>
      </c>
      <c r="AD3940" s="1">
        <v>0</v>
      </c>
      <c r="AE3940" s="1">
        <v>1.7069089826744439</v>
      </c>
      <c r="AF3940" s="1">
        <v>15.792610594727055</v>
      </c>
      <c r="AG3940" s="1">
        <v>-1.606017406073569</v>
      </c>
      <c r="AH3940" s="1">
        <v>0.56087940458676466</v>
      </c>
      <c r="AI3940" s="1">
        <v>13.629695035438514</v>
      </c>
      <c r="AJ3940" s="1">
        <v>1.2275910377502441</v>
      </c>
      <c r="AK3940" s="1">
        <v>0</v>
      </c>
      <c r="AL3940" s="1">
        <v>0</v>
      </c>
      <c r="AM3940" s="1">
        <v>5.5144395659971446</v>
      </c>
    </row>
    <row r="3941" spans="5:39" x14ac:dyDescent="0.2">
      <c r="E3941" s="1" t="str">
        <f t="shared" si="61"/>
        <v>0--2---11-</v>
      </c>
      <c r="F3941" s="1">
        <v>0</v>
      </c>
      <c r="G3941" s="1" t="s">
        <v>87</v>
      </c>
      <c r="H3941" s="1" t="s">
        <v>87</v>
      </c>
      <c r="I3941" s="1">
        <v>2</v>
      </c>
      <c r="J3941" s="1" t="s">
        <v>87</v>
      </c>
      <c r="K3941" s="1" t="s">
        <v>87</v>
      </c>
      <c r="L3941" s="1" t="s">
        <v>87</v>
      </c>
      <c r="M3941" s="1">
        <v>1</v>
      </c>
      <c r="N3941" s="1">
        <v>1</v>
      </c>
      <c r="O3941" s="1" t="s">
        <v>87</v>
      </c>
      <c r="P3941" s="1">
        <v>398</v>
      </c>
      <c r="Q3941" s="1">
        <v>1526939</v>
      </c>
      <c r="R3941" s="1">
        <v>26228.185675819732</v>
      </c>
      <c r="S3941" s="1">
        <v>55.220462799072266</v>
      </c>
      <c r="T3941" s="1">
        <v>-283.24488806049254</v>
      </c>
      <c r="U3941" s="1">
        <v>50.973287836373025</v>
      </c>
      <c r="V3941" s="1">
        <v>119.33168029785156</v>
      </c>
      <c r="W3941" s="1">
        <v>-84.274940490722656</v>
      </c>
      <c r="X3941" s="1">
        <v>-0.32131441164997299</v>
      </c>
      <c r="Y3941" s="1">
        <v>0.16588743885643109</v>
      </c>
      <c r="Z3941" s="1">
        <v>16.411330118622942</v>
      </c>
      <c r="AA3941" s="1">
        <v>63.642293503538781</v>
      </c>
      <c r="AB3941" s="1">
        <v>19.735693436345525</v>
      </c>
      <c r="AC3941" s="1">
        <v>4.4795502636320116E-2</v>
      </c>
      <c r="AD3941" s="1">
        <v>0</v>
      </c>
      <c r="AE3941" s="1">
        <v>0.16588743885643109</v>
      </c>
      <c r="AF3941" s="1">
        <v>16.411330118622942</v>
      </c>
      <c r="AG3941" s="1">
        <v>0.4219486138278743</v>
      </c>
      <c r="AH3941" s="1">
        <v>2.8091446617878697</v>
      </c>
      <c r="AI3941" s="1">
        <v>13.586099723149957</v>
      </c>
      <c r="AJ3941" s="1">
        <v>1.1933168172836304</v>
      </c>
      <c r="AK3941" s="1">
        <v>0</v>
      </c>
      <c r="AL3941" s="1">
        <v>0</v>
      </c>
      <c r="AM3941" s="1">
        <v>11.847783577073722</v>
      </c>
    </row>
    <row r="3942" spans="5:39" x14ac:dyDescent="0.2">
      <c r="E3942" s="1" t="str">
        <f t="shared" si="61"/>
        <v>0--3---11-</v>
      </c>
      <c r="F3942" s="1">
        <v>0</v>
      </c>
      <c r="G3942" s="1" t="s">
        <v>87</v>
      </c>
      <c r="H3942" s="1" t="s">
        <v>87</v>
      </c>
      <c r="I3942" s="1">
        <v>3</v>
      </c>
      <c r="J3942" s="1" t="s">
        <v>87</v>
      </c>
      <c r="K3942" s="1" t="s">
        <v>87</v>
      </c>
      <c r="L3942" s="1" t="s">
        <v>87</v>
      </c>
      <c r="M3942" s="1">
        <v>1</v>
      </c>
      <c r="N3942" s="1">
        <v>1</v>
      </c>
      <c r="O3942" s="1" t="s">
        <v>87</v>
      </c>
      <c r="P3942" s="1">
        <v>110</v>
      </c>
      <c r="Q3942" s="1">
        <v>441068</v>
      </c>
      <c r="R3942" s="1">
        <v>50004.512263826269</v>
      </c>
      <c r="S3942" s="1">
        <v>89.135551452636719</v>
      </c>
      <c r="T3942" s="1">
        <v>-381.07156902706299</v>
      </c>
      <c r="U3942" s="1">
        <v>60.11061116566578</v>
      </c>
      <c r="V3942" s="1">
        <v>109.99165344238281</v>
      </c>
      <c r="W3942" s="1">
        <v>-247.89755249023438</v>
      </c>
      <c r="X3942" s="1">
        <v>-0.49575036585161492</v>
      </c>
      <c r="Y3942" s="1">
        <v>0</v>
      </c>
      <c r="Z3942" s="1">
        <v>14.086036620203688</v>
      </c>
      <c r="AA3942" s="1">
        <v>72.499931983276952</v>
      </c>
      <c r="AB3942" s="1">
        <v>13.414031396519357</v>
      </c>
      <c r="AC3942" s="1">
        <v>0</v>
      </c>
      <c r="AD3942" s="1">
        <v>0</v>
      </c>
      <c r="AE3942" s="1">
        <v>0</v>
      </c>
      <c r="AF3942" s="1">
        <v>0</v>
      </c>
      <c r="AG3942" s="1">
        <v>4.7410225392000527</v>
      </c>
      <c r="AH3942" s="1">
        <v>4.5888547797618511</v>
      </c>
      <c r="AI3942" s="1">
        <v>0</v>
      </c>
      <c r="AJ3942" s="1">
        <v>1.0999165773391724</v>
      </c>
      <c r="AK3942" s="1">
        <v>0</v>
      </c>
      <c r="AL3942" s="1">
        <v>0</v>
      </c>
      <c r="AM3942" s="1">
        <v>-46.258124185512806</v>
      </c>
    </row>
    <row r="3943" spans="5:39" x14ac:dyDescent="0.2">
      <c r="E3943" s="1" t="str">
        <f t="shared" si="61"/>
        <v>1--1---10-</v>
      </c>
      <c r="F3943" s="1">
        <v>1</v>
      </c>
      <c r="G3943" s="1" t="s">
        <v>87</v>
      </c>
      <c r="H3943" s="1" t="s">
        <v>87</v>
      </c>
      <c r="I3943" s="1">
        <v>1</v>
      </c>
      <c r="J3943" s="1" t="s">
        <v>87</v>
      </c>
      <c r="K3943" s="1" t="s">
        <v>87</v>
      </c>
      <c r="L3943" s="1" t="s">
        <v>87</v>
      </c>
      <c r="M3943" s="1">
        <v>1</v>
      </c>
      <c r="N3943" s="1">
        <v>0</v>
      </c>
      <c r="O3943" s="1" t="s">
        <v>87</v>
      </c>
      <c r="P3943" s="1">
        <v>1270</v>
      </c>
      <c r="Q3943" s="1">
        <v>2534872</v>
      </c>
      <c r="R3943" s="1">
        <v>20914.691367385938</v>
      </c>
      <c r="S3943" s="1">
        <v>15.543285369873047</v>
      </c>
      <c r="T3943" s="1">
        <v>-195.07662118432449</v>
      </c>
      <c r="U3943" s="1">
        <v>89.230463689352376</v>
      </c>
      <c r="V3943" s="1">
        <v>260.14190673828125</v>
      </c>
      <c r="W3943" s="1">
        <v>135.81245422363281</v>
      </c>
      <c r="X3943" s="1">
        <v>0.64936389372408698</v>
      </c>
      <c r="Y3943" s="1">
        <v>0.10497571475009389</v>
      </c>
      <c r="Z3943" s="1">
        <v>2.5551191539454456</v>
      </c>
      <c r="AA3943" s="1">
        <v>15.717637813664753</v>
      </c>
      <c r="AB3943" s="1">
        <v>52.922553880432623</v>
      </c>
      <c r="AC3943" s="1">
        <v>27.035684642064766</v>
      </c>
      <c r="AD3943" s="1">
        <v>1.6640287951423187</v>
      </c>
      <c r="AE3943" s="1">
        <v>0.10497571475009389</v>
      </c>
      <c r="AF3943" s="1">
        <v>2.5551191539454456</v>
      </c>
      <c r="AG3943" s="1">
        <v>-39.079282580807259</v>
      </c>
      <c r="AH3943" s="1">
        <v>3.5863257465601706</v>
      </c>
      <c r="AI3943" s="1">
        <v>2.5779742375005821</v>
      </c>
      <c r="AJ3943" s="1">
        <v>2.6014189720153809</v>
      </c>
      <c r="AK3943" s="1">
        <v>0</v>
      </c>
      <c r="AL3943" s="1">
        <v>0</v>
      </c>
      <c r="AM3943" s="1">
        <v>14.431708291585736</v>
      </c>
    </row>
    <row r="3944" spans="5:39" x14ac:dyDescent="0.2">
      <c r="E3944" s="1" t="str">
        <f t="shared" si="61"/>
        <v>1--2---10-</v>
      </c>
      <c r="F3944" s="1">
        <v>1</v>
      </c>
      <c r="G3944" s="1" t="s">
        <v>87</v>
      </c>
      <c r="H3944" s="1" t="s">
        <v>87</v>
      </c>
      <c r="I3944" s="1">
        <v>2</v>
      </c>
      <c r="J3944" s="1" t="s">
        <v>87</v>
      </c>
      <c r="K3944" s="1" t="s">
        <v>87</v>
      </c>
      <c r="L3944" s="1" t="s">
        <v>87</v>
      </c>
      <c r="M3944" s="1">
        <v>1</v>
      </c>
      <c r="N3944" s="1">
        <v>0</v>
      </c>
      <c r="O3944" s="1" t="s">
        <v>87</v>
      </c>
      <c r="P3944" s="1">
        <v>2528</v>
      </c>
      <c r="Q3944" s="1">
        <v>5105633</v>
      </c>
      <c r="R3944" s="1">
        <v>45765.104804464732</v>
      </c>
      <c r="S3944" s="1">
        <v>56.875381469726563</v>
      </c>
      <c r="T3944" s="1">
        <v>-332.25912519102582</v>
      </c>
      <c r="U3944" s="1">
        <v>93.198687820640743</v>
      </c>
      <c r="V3944" s="1">
        <v>289.46658325195313</v>
      </c>
      <c r="W3944" s="1">
        <v>111.01610565185547</v>
      </c>
      <c r="X3944" s="1">
        <v>0.2425780649387369</v>
      </c>
      <c r="Y3944" s="1">
        <v>0.21033630893564029</v>
      </c>
      <c r="Z3944" s="1">
        <v>1.2998779974980577</v>
      </c>
      <c r="AA3944" s="1">
        <v>26.582462938483825</v>
      </c>
      <c r="AB3944" s="1">
        <v>65.222843083316022</v>
      </c>
      <c r="AC3944" s="1">
        <v>6.684479671766459</v>
      </c>
      <c r="AD3944" s="1">
        <v>0</v>
      </c>
      <c r="AE3944" s="1">
        <v>0.21033630893564029</v>
      </c>
      <c r="AF3944" s="1">
        <v>1.2998779974980577</v>
      </c>
      <c r="AG3944" s="1">
        <v>-1.457237828548936</v>
      </c>
      <c r="AH3944" s="1">
        <v>7.3466904484690785</v>
      </c>
      <c r="AI3944" s="1">
        <v>7.1766056936547189</v>
      </c>
      <c r="AJ3944" s="1">
        <v>2.8946657180786133</v>
      </c>
      <c r="AK3944" s="1">
        <v>0</v>
      </c>
      <c r="AL3944" s="1">
        <v>0</v>
      </c>
      <c r="AM3944" s="1">
        <v>47.54390691354471</v>
      </c>
    </row>
    <row r="3945" spans="5:39" x14ac:dyDescent="0.2">
      <c r="E3945" s="1" t="str">
        <f t="shared" si="61"/>
        <v>1--3---10-</v>
      </c>
      <c r="F3945" s="1">
        <v>1</v>
      </c>
      <c r="G3945" s="1" t="s">
        <v>87</v>
      </c>
      <c r="H3945" s="1" t="s">
        <v>87</v>
      </c>
      <c r="I3945" s="1">
        <v>3</v>
      </c>
      <c r="J3945" s="1" t="s">
        <v>87</v>
      </c>
      <c r="K3945" s="1" t="s">
        <v>87</v>
      </c>
      <c r="L3945" s="1" t="s">
        <v>87</v>
      </c>
      <c r="M3945" s="1">
        <v>1</v>
      </c>
      <c r="N3945" s="1">
        <v>0</v>
      </c>
      <c r="O3945" s="1" t="s">
        <v>87</v>
      </c>
      <c r="P3945" s="1">
        <v>1336</v>
      </c>
      <c r="Q3945" s="1">
        <v>3219115</v>
      </c>
      <c r="R3945" s="1">
        <v>88261.423527197185</v>
      </c>
      <c r="S3945" s="1">
        <v>91.199851989746094</v>
      </c>
      <c r="T3945" s="1">
        <v>-419.13438321956181</v>
      </c>
      <c r="U3945" s="1">
        <v>89.387196497851249</v>
      </c>
      <c r="V3945" s="1">
        <v>263.4091796875</v>
      </c>
      <c r="W3945" s="1">
        <v>-140.5264892578125</v>
      </c>
      <c r="X3945" s="1">
        <v>-0.15921620527059613</v>
      </c>
      <c r="Y3945" s="1">
        <v>0.12509649391214667</v>
      </c>
      <c r="Z3945" s="1">
        <v>2.8866008204118212</v>
      </c>
      <c r="AA3945" s="1">
        <v>59.03085164711419</v>
      </c>
      <c r="AB3945" s="1">
        <v>37.561721156280534</v>
      </c>
      <c r="AC3945" s="1">
        <v>0.39572988228131023</v>
      </c>
      <c r="AD3945" s="1">
        <v>0</v>
      </c>
      <c r="AE3945" s="1">
        <v>0</v>
      </c>
      <c r="AF3945" s="1">
        <v>0</v>
      </c>
      <c r="AG3945" s="1">
        <v>-0.58098139580544095</v>
      </c>
      <c r="AH3945" s="1">
        <v>12.444201455717586</v>
      </c>
      <c r="AI3945" s="1">
        <v>0</v>
      </c>
      <c r="AJ3945" s="1">
        <v>2.6340916156768799</v>
      </c>
      <c r="AK3945" s="1">
        <v>0</v>
      </c>
      <c r="AL3945" s="1">
        <v>0</v>
      </c>
      <c r="AM3945" s="1">
        <v>-86.051695416949016</v>
      </c>
    </row>
    <row r="3946" spans="5:39" x14ac:dyDescent="0.2">
      <c r="E3946" s="1" t="str">
        <f t="shared" si="61"/>
        <v>1--1---11-</v>
      </c>
      <c r="F3946" s="1">
        <v>1</v>
      </c>
      <c r="G3946" s="1" t="s">
        <v>87</v>
      </c>
      <c r="H3946" s="1" t="s">
        <v>87</v>
      </c>
      <c r="I3946" s="1">
        <v>1</v>
      </c>
      <c r="J3946" s="1" t="s">
        <v>87</v>
      </c>
      <c r="K3946" s="1" t="s">
        <v>87</v>
      </c>
      <c r="L3946" s="1" t="s">
        <v>87</v>
      </c>
      <c r="M3946" s="1">
        <v>1</v>
      </c>
      <c r="N3946" s="1">
        <v>1</v>
      </c>
      <c r="O3946" s="1" t="s">
        <v>87</v>
      </c>
      <c r="P3946" s="1">
        <v>348</v>
      </c>
      <c r="Q3946" s="1">
        <v>788457</v>
      </c>
      <c r="R3946" s="1">
        <v>22017.248256966443</v>
      </c>
      <c r="S3946" s="1">
        <v>16.745628356933594</v>
      </c>
      <c r="T3946" s="1">
        <v>-350.7835521435336</v>
      </c>
      <c r="U3946" s="1">
        <v>77.425854369708006</v>
      </c>
      <c r="V3946" s="1">
        <v>265.52227783203125</v>
      </c>
      <c r="W3946" s="1">
        <v>14.882494926452637</v>
      </c>
      <c r="X3946" s="1">
        <v>6.7594709169633352E-2</v>
      </c>
      <c r="Y3946" s="1">
        <v>0.47852958373126248</v>
      </c>
      <c r="Z3946" s="1">
        <v>13.512721682983345</v>
      </c>
      <c r="AA3946" s="1">
        <v>35.742342321775318</v>
      </c>
      <c r="AB3946" s="1">
        <v>45.87123964908676</v>
      </c>
      <c r="AC3946" s="1">
        <v>4.3951667624233153</v>
      </c>
      <c r="AD3946" s="1">
        <v>0</v>
      </c>
      <c r="AE3946" s="1">
        <v>0.47852958373126248</v>
      </c>
      <c r="AF3946" s="1">
        <v>13.512721682983345</v>
      </c>
      <c r="AG3946" s="1">
        <v>-14.026665894774212</v>
      </c>
      <c r="AH3946" s="1">
        <v>3.374810843302809</v>
      </c>
      <c r="AI3946" s="1">
        <v>12.196434766595226</v>
      </c>
      <c r="AJ3946" s="1">
        <v>2.6552228927612305</v>
      </c>
      <c r="AK3946" s="1">
        <v>0</v>
      </c>
      <c r="AL3946" s="1">
        <v>0</v>
      </c>
      <c r="AM3946" s="1">
        <v>21.173331475321923</v>
      </c>
    </row>
    <row r="3947" spans="5:39" x14ac:dyDescent="0.2">
      <c r="E3947" s="1" t="str">
        <f t="shared" si="61"/>
        <v>1--2---11-</v>
      </c>
      <c r="F3947" s="1">
        <v>1</v>
      </c>
      <c r="G3947" s="1" t="s">
        <v>87</v>
      </c>
      <c r="H3947" s="1" t="s">
        <v>87</v>
      </c>
      <c r="I3947" s="1">
        <v>2</v>
      </c>
      <c r="J3947" s="1" t="s">
        <v>87</v>
      </c>
      <c r="K3947" s="1" t="s">
        <v>87</v>
      </c>
      <c r="L3947" s="1" t="s">
        <v>87</v>
      </c>
      <c r="M3947" s="1">
        <v>1</v>
      </c>
      <c r="N3947" s="1">
        <v>1</v>
      </c>
      <c r="O3947" s="1" t="s">
        <v>87</v>
      </c>
      <c r="P3947" s="1">
        <v>789</v>
      </c>
      <c r="Q3947" s="1">
        <v>1643853</v>
      </c>
      <c r="R3947" s="1">
        <v>43237.540588200027</v>
      </c>
      <c r="S3947" s="1">
        <v>55.970809936523438</v>
      </c>
      <c r="T3947" s="1">
        <v>-447.4942426874145</v>
      </c>
      <c r="U3947" s="1">
        <v>85.362687816377786</v>
      </c>
      <c r="V3947" s="1">
        <v>269.66183471679688</v>
      </c>
      <c r="W3947" s="1">
        <v>-14.635780334472656</v>
      </c>
      <c r="X3947" s="1">
        <v>-3.3849705916129076E-2</v>
      </c>
      <c r="Y3947" s="1">
        <v>2.2873091450391243E-2</v>
      </c>
      <c r="Z3947" s="1">
        <v>7.7587229515047875</v>
      </c>
      <c r="AA3947" s="1">
        <v>42.279997055697805</v>
      </c>
      <c r="AB3947" s="1">
        <v>49.46433774796165</v>
      </c>
      <c r="AC3947" s="1">
        <v>0.47406915338536965</v>
      </c>
      <c r="AD3947" s="1">
        <v>0</v>
      </c>
      <c r="AE3947" s="1">
        <v>2.2873091450391243E-2</v>
      </c>
      <c r="AF3947" s="1">
        <v>7.7587229515047875</v>
      </c>
      <c r="AG3947" s="1">
        <v>-4.4112707378086036E-2</v>
      </c>
      <c r="AH3947" s="1">
        <v>7.7461951113558785</v>
      </c>
      <c r="AI3947" s="1">
        <v>11.030941905729682</v>
      </c>
      <c r="AJ3947" s="1">
        <v>2.6966183185577393</v>
      </c>
      <c r="AK3947" s="1">
        <v>0</v>
      </c>
      <c r="AL3947" s="1">
        <v>0</v>
      </c>
      <c r="AM3947" s="1">
        <v>59.100925261518057</v>
      </c>
    </row>
    <row r="3948" spans="5:39" x14ac:dyDescent="0.2">
      <c r="E3948" s="1" t="str">
        <f t="shared" si="61"/>
        <v>1--3---11-</v>
      </c>
      <c r="F3948" s="1">
        <v>1</v>
      </c>
      <c r="G3948" s="1" t="s">
        <v>87</v>
      </c>
      <c r="H3948" s="1" t="s">
        <v>87</v>
      </c>
      <c r="I3948" s="1">
        <v>3</v>
      </c>
      <c r="J3948" s="1" t="s">
        <v>87</v>
      </c>
      <c r="K3948" s="1" t="s">
        <v>87</v>
      </c>
      <c r="L3948" s="1" t="s">
        <v>87</v>
      </c>
      <c r="M3948" s="1">
        <v>1</v>
      </c>
      <c r="N3948" s="1">
        <v>1</v>
      </c>
      <c r="O3948" s="1" t="s">
        <v>87</v>
      </c>
      <c r="P3948" s="1">
        <v>351</v>
      </c>
      <c r="Q3948" s="1">
        <v>796143</v>
      </c>
      <c r="R3948" s="1">
        <v>84973.247154570781</v>
      </c>
      <c r="S3948" s="1">
        <v>90.366950988769531</v>
      </c>
      <c r="T3948" s="1">
        <v>-577.60604481309042</v>
      </c>
      <c r="U3948" s="1">
        <v>84.73226633373892</v>
      </c>
      <c r="V3948" s="1">
        <v>255.23655700683594</v>
      </c>
      <c r="W3948" s="1">
        <v>-355.11380004882813</v>
      </c>
      <c r="X3948" s="1">
        <v>-0.41791247473791077</v>
      </c>
      <c r="Y3948" s="1">
        <v>1.4746094608631866</v>
      </c>
      <c r="Z3948" s="1">
        <v>8.3927133693318918</v>
      </c>
      <c r="AA3948" s="1">
        <v>76.878274380356288</v>
      </c>
      <c r="AB3948" s="1">
        <v>13.25440278944863</v>
      </c>
      <c r="AC3948" s="1">
        <v>0</v>
      </c>
      <c r="AD3948" s="1">
        <v>0</v>
      </c>
      <c r="AE3948" s="1">
        <v>0</v>
      </c>
      <c r="AF3948" s="1">
        <v>0</v>
      </c>
      <c r="AG3948" s="1">
        <v>0</v>
      </c>
      <c r="AH3948" s="1">
        <v>12.811457090268215</v>
      </c>
      <c r="AI3948" s="1">
        <v>0</v>
      </c>
      <c r="AJ3948" s="1">
        <v>2.5523655414581299</v>
      </c>
      <c r="AK3948" s="1">
        <v>0</v>
      </c>
      <c r="AL3948" s="1">
        <v>0</v>
      </c>
      <c r="AM3948" s="1">
        <v>-130.28803167363372</v>
      </c>
    </row>
    <row r="3949" spans="5:39" x14ac:dyDescent="0.2">
      <c r="E3949" s="1" t="str">
        <f t="shared" si="61"/>
        <v>0-01---0--</v>
      </c>
      <c r="F3949" s="1">
        <v>0</v>
      </c>
      <c r="G3949" s="1" t="s">
        <v>87</v>
      </c>
      <c r="H3949" s="1">
        <v>0</v>
      </c>
      <c r="I3949" s="1">
        <v>1</v>
      </c>
      <c r="J3949" s="1" t="s">
        <v>87</v>
      </c>
      <c r="K3949" s="1" t="s">
        <v>87</v>
      </c>
      <c r="L3949" s="1" t="s">
        <v>87</v>
      </c>
      <c r="M3949" s="1">
        <v>0</v>
      </c>
      <c r="N3949" s="1" t="s">
        <v>87</v>
      </c>
      <c r="O3949" s="1" t="s">
        <v>87</v>
      </c>
      <c r="P3949" s="1">
        <v>498</v>
      </c>
      <c r="Q3949" s="1">
        <v>1902756</v>
      </c>
      <c r="R3949" s="1">
        <v>11783.082871252</v>
      </c>
      <c r="S3949" s="1">
        <v>12.841782569885254</v>
      </c>
      <c r="T3949" s="1">
        <v>-132.13482419454164</v>
      </c>
      <c r="U3949" s="1">
        <v>51.967303897297064</v>
      </c>
      <c r="V3949" s="1">
        <v>111.39846801757813</v>
      </c>
      <c r="W3949" s="1">
        <v>23.528633117675781</v>
      </c>
      <c r="X3949" s="1">
        <v>0.19968147024646846</v>
      </c>
      <c r="Y3949" s="1">
        <v>0</v>
      </c>
      <c r="Z3949" s="1">
        <v>11.519080743931434</v>
      </c>
      <c r="AA3949" s="1">
        <v>24.30117156377381</v>
      </c>
      <c r="AB3949" s="1">
        <v>47.16647851852786</v>
      </c>
      <c r="AC3949" s="1">
        <v>15.776379104835303</v>
      </c>
      <c r="AD3949" s="1">
        <v>1.2368900689315918</v>
      </c>
      <c r="AE3949" s="1">
        <v>0</v>
      </c>
      <c r="AF3949" s="1">
        <v>11.519080743931434</v>
      </c>
      <c r="AG3949" s="1">
        <v>-16.718637573019912</v>
      </c>
      <c r="AH3949" s="1">
        <v>0.83234080916784114</v>
      </c>
      <c r="AI3949" s="1">
        <v>7.0425988185408439</v>
      </c>
      <c r="AJ3949" s="1">
        <v>1.1139847040176392</v>
      </c>
      <c r="AK3949" s="1">
        <v>0</v>
      </c>
      <c r="AL3949" s="1">
        <v>0</v>
      </c>
      <c r="AM3949" s="1">
        <v>1.1413876545507977</v>
      </c>
    </row>
    <row r="3950" spans="5:39" x14ac:dyDescent="0.2">
      <c r="E3950" s="1" t="str">
        <f t="shared" si="61"/>
        <v>0-02---0--</v>
      </c>
      <c r="F3950" s="1">
        <v>0</v>
      </c>
      <c r="G3950" s="1" t="s">
        <v>87</v>
      </c>
      <c r="H3950" s="1">
        <v>0</v>
      </c>
      <c r="I3950" s="1">
        <v>2</v>
      </c>
      <c r="J3950" s="1" t="s">
        <v>87</v>
      </c>
      <c r="K3950" s="1" t="s">
        <v>87</v>
      </c>
      <c r="L3950" s="1" t="s">
        <v>87</v>
      </c>
      <c r="M3950" s="1">
        <v>0</v>
      </c>
      <c r="N3950" s="1" t="s">
        <v>87</v>
      </c>
      <c r="O3950" s="1" t="s">
        <v>87</v>
      </c>
      <c r="P3950" s="1">
        <v>243</v>
      </c>
      <c r="Q3950" s="1">
        <v>1016555</v>
      </c>
      <c r="R3950" s="1">
        <v>21353.045074172293</v>
      </c>
      <c r="S3950" s="1">
        <v>45.997352600097656</v>
      </c>
      <c r="T3950" s="1">
        <v>-200.1070393465306</v>
      </c>
      <c r="U3950" s="1">
        <v>62.689563212755033</v>
      </c>
      <c r="V3950" s="1">
        <v>105.49198150634766</v>
      </c>
      <c r="W3950" s="1">
        <v>-26.65867805480957</v>
      </c>
      <c r="X3950" s="1">
        <v>-0.12484719608939869</v>
      </c>
      <c r="Y3950" s="1">
        <v>0</v>
      </c>
      <c r="Z3950" s="1">
        <v>9.1666461726124009</v>
      </c>
      <c r="AA3950" s="1">
        <v>47.878865383574912</v>
      </c>
      <c r="AB3950" s="1">
        <v>40.915739925532804</v>
      </c>
      <c r="AC3950" s="1">
        <v>2.0387485182798768</v>
      </c>
      <c r="AD3950" s="1">
        <v>0</v>
      </c>
      <c r="AE3950" s="1">
        <v>0</v>
      </c>
      <c r="AF3950" s="1">
        <v>9.1666461726124009</v>
      </c>
      <c r="AG3950" s="1">
        <v>-1.8458635867480151</v>
      </c>
      <c r="AH3950" s="1">
        <v>1.7708988183411705</v>
      </c>
      <c r="AI3950" s="1">
        <v>6.0942394112850584</v>
      </c>
      <c r="AJ3950" s="1">
        <v>1.0549198389053345</v>
      </c>
      <c r="AK3950" s="1">
        <v>0</v>
      </c>
      <c r="AL3950" s="1">
        <v>0</v>
      </c>
      <c r="AM3950" s="1">
        <v>-0.752457256396867</v>
      </c>
    </row>
    <row r="3951" spans="5:39" x14ac:dyDescent="0.2">
      <c r="E3951" s="1" t="str">
        <f t="shared" si="61"/>
        <v>0-03---0--</v>
      </c>
      <c r="F3951" s="1">
        <v>0</v>
      </c>
      <c r="G3951" s="1" t="s">
        <v>87</v>
      </c>
      <c r="H3951" s="1">
        <v>0</v>
      </c>
      <c r="I3951" s="1">
        <v>3</v>
      </c>
      <c r="J3951" s="1" t="s">
        <v>87</v>
      </c>
      <c r="K3951" s="1" t="s">
        <v>87</v>
      </c>
      <c r="L3951" s="1" t="s">
        <v>87</v>
      </c>
      <c r="M3951" s="1">
        <v>0</v>
      </c>
      <c r="N3951" s="1" t="s">
        <v>87</v>
      </c>
      <c r="O3951" s="1" t="s">
        <v>87</v>
      </c>
      <c r="P3951" s="1">
        <v>18</v>
      </c>
      <c r="Q3951" s="1">
        <v>73093</v>
      </c>
      <c r="R3951" s="1">
        <v>50473.979666099105</v>
      </c>
      <c r="S3951" s="1">
        <v>90.626121520996094</v>
      </c>
      <c r="T3951" s="1">
        <v>-410.98166419223469</v>
      </c>
      <c r="U3951" s="1">
        <v>75.052307797957752</v>
      </c>
      <c r="V3951" s="1">
        <v>104.43134307861328</v>
      </c>
      <c r="W3951" s="1">
        <v>-245.42945861816406</v>
      </c>
      <c r="X3951" s="1">
        <v>-0.48624947000762647</v>
      </c>
      <c r="Y3951" s="1">
        <v>0</v>
      </c>
      <c r="Z3951" s="1">
        <v>3.9456582709698602</v>
      </c>
      <c r="AA3951" s="1">
        <v>79.467254046215103</v>
      </c>
      <c r="AB3951" s="1">
        <v>16.587087682815042</v>
      </c>
      <c r="AC3951" s="1">
        <v>0</v>
      </c>
      <c r="AD3951" s="1">
        <v>0</v>
      </c>
      <c r="AE3951" s="1">
        <v>0</v>
      </c>
      <c r="AF3951" s="1">
        <v>0</v>
      </c>
      <c r="AG3951" s="1">
        <v>2.6484619812084791</v>
      </c>
      <c r="AH3951" s="1">
        <v>9.326283716143303</v>
      </c>
      <c r="AI3951" s="1">
        <v>0</v>
      </c>
      <c r="AJ3951" s="1">
        <v>1.0443134307861328</v>
      </c>
      <c r="AK3951" s="1">
        <v>1</v>
      </c>
      <c r="AL3951" s="1">
        <v>0</v>
      </c>
      <c r="AM3951" s="1">
        <v>-25.906189854156587</v>
      </c>
    </row>
    <row r="3952" spans="5:39" x14ac:dyDescent="0.2">
      <c r="E3952" s="1" t="str">
        <f t="shared" si="61"/>
        <v>0-11---0--</v>
      </c>
      <c r="F3952" s="1">
        <v>0</v>
      </c>
      <c r="G3952" s="1" t="s">
        <v>87</v>
      </c>
      <c r="H3952" s="1">
        <v>1</v>
      </c>
      <c r="I3952" s="1">
        <v>1</v>
      </c>
      <c r="J3952" s="1" t="s">
        <v>87</v>
      </c>
      <c r="K3952" s="1" t="s">
        <v>87</v>
      </c>
      <c r="L3952" s="1" t="s">
        <v>87</v>
      </c>
      <c r="M3952" s="1">
        <v>0</v>
      </c>
      <c r="N3952" s="1" t="s">
        <v>87</v>
      </c>
      <c r="O3952" s="1" t="s">
        <v>87</v>
      </c>
      <c r="P3952" s="1">
        <v>358</v>
      </c>
      <c r="Q3952" s="1">
        <v>904958</v>
      </c>
      <c r="R3952" s="1">
        <v>14141.051998120563</v>
      </c>
      <c r="S3952" s="1">
        <v>16.022335052490234</v>
      </c>
      <c r="T3952" s="1">
        <v>-142.67281742433988</v>
      </c>
      <c r="U3952" s="1">
        <v>50.636163991420666</v>
      </c>
      <c r="V3952" s="1">
        <v>135.63027954101563</v>
      </c>
      <c r="W3952" s="1">
        <v>45.115550994873047</v>
      </c>
      <c r="X3952" s="1">
        <v>0.31903956651081683</v>
      </c>
      <c r="Y3952" s="1">
        <v>7.1384528342751816E-2</v>
      </c>
      <c r="Z3952" s="1">
        <v>11.479869784012076</v>
      </c>
      <c r="AA3952" s="1">
        <v>19.519248407108396</v>
      </c>
      <c r="AB3952" s="1">
        <v>51.954344842523085</v>
      </c>
      <c r="AC3952" s="1">
        <v>16.565962177250213</v>
      </c>
      <c r="AD3952" s="1">
        <v>0.40919026076348292</v>
      </c>
      <c r="AE3952" s="1">
        <v>7.1384528342751816E-2</v>
      </c>
      <c r="AF3952" s="1">
        <v>11.479869784012076</v>
      </c>
      <c r="AG3952" s="1">
        <v>-31.257090191610772</v>
      </c>
      <c r="AH3952" s="1">
        <v>1.0552070613983151</v>
      </c>
      <c r="AI3952" s="1">
        <v>10.760206708117028</v>
      </c>
      <c r="AJ3952" s="1">
        <v>1.3563027381896973</v>
      </c>
      <c r="AK3952" s="1">
        <v>0</v>
      </c>
      <c r="AL3952" s="1">
        <v>0</v>
      </c>
      <c r="AM3952" s="1">
        <v>20.963612582780758</v>
      </c>
    </row>
    <row r="3953" spans="5:39" x14ac:dyDescent="0.2">
      <c r="E3953" s="1" t="str">
        <f t="shared" si="61"/>
        <v>0-12---0--</v>
      </c>
      <c r="F3953" s="1">
        <v>0</v>
      </c>
      <c r="G3953" s="1" t="s">
        <v>87</v>
      </c>
      <c r="H3953" s="1">
        <v>1</v>
      </c>
      <c r="I3953" s="1">
        <v>2</v>
      </c>
      <c r="J3953" s="1" t="s">
        <v>87</v>
      </c>
      <c r="K3953" s="1" t="s">
        <v>87</v>
      </c>
      <c r="L3953" s="1" t="s">
        <v>87</v>
      </c>
      <c r="M3953" s="1">
        <v>0</v>
      </c>
      <c r="N3953" s="1" t="s">
        <v>87</v>
      </c>
      <c r="O3953" s="1" t="s">
        <v>87</v>
      </c>
      <c r="P3953" s="1">
        <v>589</v>
      </c>
      <c r="Q3953" s="1">
        <v>1751228</v>
      </c>
      <c r="R3953" s="1">
        <v>27907.889658056178</v>
      </c>
      <c r="S3953" s="1">
        <v>55.006282806396484</v>
      </c>
      <c r="T3953" s="1">
        <v>-246.29903140684294</v>
      </c>
      <c r="U3953" s="1">
        <v>59.973359973524914</v>
      </c>
      <c r="V3953" s="1">
        <v>139.66902160644531</v>
      </c>
      <c r="W3953" s="1">
        <v>-5.0913457870483398</v>
      </c>
      <c r="X3953" s="1">
        <v>-1.8243392278780277E-2</v>
      </c>
      <c r="Y3953" s="1">
        <v>0.42067623404833637</v>
      </c>
      <c r="Z3953" s="1">
        <v>6.7602847830208281</v>
      </c>
      <c r="AA3953" s="1">
        <v>44.271562583512825</v>
      </c>
      <c r="AB3953" s="1">
        <v>43.472980103104788</v>
      </c>
      <c r="AC3953" s="1">
        <v>4.6707224873060502</v>
      </c>
      <c r="AD3953" s="1">
        <v>0.40377380900716525</v>
      </c>
      <c r="AE3953" s="1">
        <v>0.42067623404833637</v>
      </c>
      <c r="AF3953" s="1">
        <v>6.7602847830208281</v>
      </c>
      <c r="AG3953" s="1">
        <v>-2.9847944798485715</v>
      </c>
      <c r="AH3953" s="1">
        <v>3.9431778475777906</v>
      </c>
      <c r="AI3953" s="1">
        <v>13.257448432406395</v>
      </c>
      <c r="AJ3953" s="1">
        <v>1.3966902494430542</v>
      </c>
      <c r="AK3953" s="1">
        <v>0</v>
      </c>
      <c r="AL3953" s="1">
        <v>0</v>
      </c>
      <c r="AM3953" s="1">
        <v>27.349472881258198</v>
      </c>
    </row>
    <row r="3954" spans="5:39" x14ac:dyDescent="0.2">
      <c r="E3954" s="1" t="str">
        <f t="shared" si="61"/>
        <v>0-13---0--</v>
      </c>
      <c r="F3954" s="1">
        <v>0</v>
      </c>
      <c r="G3954" s="1" t="s">
        <v>87</v>
      </c>
      <c r="H3954" s="1">
        <v>1</v>
      </c>
      <c r="I3954" s="1">
        <v>3</v>
      </c>
      <c r="J3954" s="1" t="s">
        <v>87</v>
      </c>
      <c r="K3954" s="1" t="s">
        <v>87</v>
      </c>
      <c r="L3954" s="1" t="s">
        <v>87</v>
      </c>
      <c r="M3954" s="1">
        <v>0</v>
      </c>
      <c r="N3954" s="1" t="s">
        <v>87</v>
      </c>
      <c r="O3954" s="1" t="s">
        <v>87</v>
      </c>
      <c r="P3954" s="1">
        <v>124</v>
      </c>
      <c r="Q3954" s="1">
        <v>417072</v>
      </c>
      <c r="R3954" s="1">
        <v>52647.359437133971</v>
      </c>
      <c r="S3954" s="1">
        <v>89.990089416503906</v>
      </c>
      <c r="T3954" s="1">
        <v>-379.8559721236486</v>
      </c>
      <c r="U3954" s="1">
        <v>57.059369839987525</v>
      </c>
      <c r="V3954" s="1">
        <v>120.14304351806641</v>
      </c>
      <c r="W3954" s="1">
        <v>-327.38742065429688</v>
      </c>
      <c r="X3954" s="1">
        <v>-0.62184965049430274</v>
      </c>
      <c r="Y3954" s="1">
        <v>3.5104250585030883</v>
      </c>
      <c r="Z3954" s="1">
        <v>15.512189741819157</v>
      </c>
      <c r="AA3954" s="1">
        <v>66.280402424521426</v>
      </c>
      <c r="AB3954" s="1">
        <v>14.696982775156329</v>
      </c>
      <c r="AC3954" s="1">
        <v>0</v>
      </c>
      <c r="AD3954" s="1">
        <v>0</v>
      </c>
      <c r="AE3954" s="1">
        <v>0</v>
      </c>
      <c r="AF3954" s="1">
        <v>0</v>
      </c>
      <c r="AG3954" s="1">
        <v>0</v>
      </c>
      <c r="AH3954" s="1">
        <v>10.616163046929744</v>
      </c>
      <c r="AI3954" s="1">
        <v>0</v>
      </c>
      <c r="AJ3954" s="1">
        <v>1.2014304399490356</v>
      </c>
      <c r="AK3954" s="1">
        <v>0</v>
      </c>
      <c r="AL3954" s="1">
        <v>0</v>
      </c>
      <c r="AM3954" s="1">
        <v>-135.35004156275551</v>
      </c>
    </row>
    <row r="3955" spans="5:39" x14ac:dyDescent="0.2">
      <c r="E3955" s="1" t="str">
        <f t="shared" si="61"/>
        <v>1-01---0--</v>
      </c>
      <c r="F3955" s="1">
        <v>1</v>
      </c>
      <c r="G3955" s="1" t="s">
        <v>87</v>
      </c>
      <c r="H3955" s="1">
        <v>0</v>
      </c>
      <c r="I3955" s="1">
        <v>1</v>
      </c>
      <c r="J3955" s="1" t="s">
        <v>87</v>
      </c>
      <c r="K3955" s="1" t="s">
        <v>87</v>
      </c>
      <c r="L3955" s="1" t="s">
        <v>87</v>
      </c>
      <c r="M3955" s="1">
        <v>0</v>
      </c>
      <c r="N3955" s="1" t="s">
        <v>87</v>
      </c>
      <c r="O3955" s="1" t="s">
        <v>87</v>
      </c>
      <c r="P3955" s="1">
        <v>505</v>
      </c>
      <c r="Q3955" s="1">
        <v>1124393</v>
      </c>
      <c r="R3955" s="1">
        <v>18849.918745873667</v>
      </c>
      <c r="S3955" s="1">
        <v>15.642414093017578</v>
      </c>
      <c r="T3955" s="1">
        <v>-241.87379982066361</v>
      </c>
      <c r="U3955" s="1">
        <v>72.13604962063414</v>
      </c>
      <c r="V3955" s="1">
        <v>219.70005798339844</v>
      </c>
      <c r="W3955" s="1">
        <v>45.822910308837891</v>
      </c>
      <c r="X3955" s="1">
        <v>0.24309341025074041</v>
      </c>
      <c r="Y3955" s="1">
        <v>0.55870145047149877</v>
      </c>
      <c r="Z3955" s="1">
        <v>6.0717204749584885</v>
      </c>
      <c r="AA3955" s="1">
        <v>29.507120730918817</v>
      </c>
      <c r="AB3955" s="1">
        <v>49.764450685836714</v>
      </c>
      <c r="AC3955" s="1">
        <v>13.795977029383854</v>
      </c>
      <c r="AD3955" s="1">
        <v>0.30202962843062875</v>
      </c>
      <c r="AE3955" s="1">
        <v>0.55870145047149877</v>
      </c>
      <c r="AF3955" s="1">
        <v>6.0717204749584885</v>
      </c>
      <c r="AG3955" s="1">
        <v>-19.146291762686445</v>
      </c>
      <c r="AH3955" s="1">
        <v>3.7760308576752548</v>
      </c>
      <c r="AI3955" s="1">
        <v>8.1625893733002783</v>
      </c>
      <c r="AJ3955" s="1">
        <v>2.1970005035400391</v>
      </c>
      <c r="AK3955" s="1">
        <v>0</v>
      </c>
      <c r="AL3955" s="1">
        <v>0</v>
      </c>
      <c r="AM3955" s="1">
        <v>3.0682813720397291</v>
      </c>
    </row>
    <row r="3956" spans="5:39" x14ac:dyDescent="0.2">
      <c r="E3956" s="1" t="str">
        <f t="shared" si="61"/>
        <v>1-02---0--</v>
      </c>
      <c r="F3956" s="1">
        <v>1</v>
      </c>
      <c r="G3956" s="1" t="s">
        <v>87</v>
      </c>
      <c r="H3956" s="1">
        <v>0</v>
      </c>
      <c r="I3956" s="1">
        <v>2</v>
      </c>
      <c r="J3956" s="1" t="s">
        <v>87</v>
      </c>
      <c r="K3956" s="1" t="s">
        <v>87</v>
      </c>
      <c r="L3956" s="1" t="s">
        <v>87</v>
      </c>
      <c r="M3956" s="1">
        <v>0</v>
      </c>
      <c r="N3956" s="1" t="s">
        <v>87</v>
      </c>
      <c r="O3956" s="1" t="s">
        <v>87</v>
      </c>
      <c r="P3956" s="1">
        <v>299</v>
      </c>
      <c r="Q3956" s="1">
        <v>694176</v>
      </c>
      <c r="R3956" s="1">
        <v>33510.40229707017</v>
      </c>
      <c r="S3956" s="1">
        <v>45.570140838623047</v>
      </c>
      <c r="T3956" s="1">
        <v>-317.68330190400297</v>
      </c>
      <c r="U3956" s="1">
        <v>99.37044542981846</v>
      </c>
      <c r="V3956" s="1">
        <v>227.70536804199219</v>
      </c>
      <c r="W3956" s="1">
        <v>33.655357360839844</v>
      </c>
      <c r="X3956" s="1">
        <v>0.10043256736366411</v>
      </c>
      <c r="Y3956" s="1">
        <v>0</v>
      </c>
      <c r="Z3956" s="1">
        <v>5.758914165859955</v>
      </c>
      <c r="AA3956" s="1">
        <v>45.049526344903882</v>
      </c>
      <c r="AB3956" s="1">
        <v>40.681469828977093</v>
      </c>
      <c r="AC3956" s="1">
        <v>8.5100896602590694</v>
      </c>
      <c r="AD3956" s="1">
        <v>0</v>
      </c>
      <c r="AE3956" s="1">
        <v>0</v>
      </c>
      <c r="AF3956" s="1">
        <v>5.758914165859955</v>
      </c>
      <c r="AG3956" s="1">
        <v>-0.63708556079643786</v>
      </c>
      <c r="AH3956" s="1">
        <v>7.1055410468264562</v>
      </c>
      <c r="AI3956" s="1">
        <v>3.5003852772773492</v>
      </c>
      <c r="AJ3956" s="1">
        <v>2.2770535945892334</v>
      </c>
      <c r="AK3956" s="1">
        <v>0</v>
      </c>
      <c r="AL3956" s="1">
        <v>0</v>
      </c>
      <c r="AM3956" s="1">
        <v>14.294008107903764</v>
      </c>
    </row>
    <row r="3957" spans="5:39" x14ac:dyDescent="0.2">
      <c r="E3957" s="1" t="str">
        <f t="shared" si="61"/>
        <v>1-03---0--</v>
      </c>
      <c r="F3957" s="1">
        <v>1</v>
      </c>
      <c r="G3957" s="1" t="s">
        <v>87</v>
      </c>
      <c r="H3957" s="1">
        <v>0</v>
      </c>
      <c r="I3957" s="1">
        <v>3</v>
      </c>
      <c r="J3957" s="1" t="s">
        <v>87</v>
      </c>
      <c r="K3957" s="1" t="s">
        <v>87</v>
      </c>
      <c r="L3957" s="1" t="s">
        <v>87</v>
      </c>
      <c r="M3957" s="1">
        <v>0</v>
      </c>
      <c r="N3957" s="1" t="s">
        <v>87</v>
      </c>
      <c r="O3957" s="1" t="s">
        <v>87</v>
      </c>
      <c r="P3957" s="1">
        <v>37</v>
      </c>
      <c r="Q3957" s="1">
        <v>93178</v>
      </c>
      <c r="R3957" s="1">
        <v>72811.533012842396</v>
      </c>
      <c r="S3957" s="1">
        <v>89.289596557617188</v>
      </c>
      <c r="T3957" s="1">
        <v>-427.93346071377397</v>
      </c>
      <c r="U3957" s="1">
        <v>89.498039641984988</v>
      </c>
      <c r="V3957" s="1">
        <v>219.03775024414063</v>
      </c>
      <c r="W3957" s="1">
        <v>-138.10328674316406</v>
      </c>
      <c r="X3957" s="1">
        <v>-0.18967226897805545</v>
      </c>
      <c r="Y3957" s="1">
        <v>0</v>
      </c>
      <c r="Z3957" s="1">
        <v>0.93047715125888075</v>
      </c>
      <c r="AA3957" s="1">
        <v>80.968683594839987</v>
      </c>
      <c r="AB3957" s="1">
        <v>18.100839253901135</v>
      </c>
      <c r="AC3957" s="1">
        <v>0</v>
      </c>
      <c r="AD3957" s="1">
        <v>0</v>
      </c>
      <c r="AE3957" s="1">
        <v>0</v>
      </c>
      <c r="AF3957" s="1">
        <v>0</v>
      </c>
      <c r="AG3957" s="1">
        <v>1.7092499133794696</v>
      </c>
      <c r="AH3957" s="1">
        <v>14.222748165953098</v>
      </c>
      <c r="AI3957" s="1">
        <v>0</v>
      </c>
      <c r="AJ3957" s="1">
        <v>2.1903774738311768</v>
      </c>
      <c r="AK3957" s="1">
        <v>0</v>
      </c>
      <c r="AL3957" s="1">
        <v>1</v>
      </c>
      <c r="AM3957" s="1">
        <v>-34.637621524315044</v>
      </c>
    </row>
    <row r="3958" spans="5:39" x14ac:dyDescent="0.2">
      <c r="E3958" s="1" t="str">
        <f t="shared" si="61"/>
        <v>1-11---0--</v>
      </c>
      <c r="F3958" s="1">
        <v>1</v>
      </c>
      <c r="G3958" s="1" t="s">
        <v>87</v>
      </c>
      <c r="H3958" s="1">
        <v>1</v>
      </c>
      <c r="I3958" s="1">
        <v>1</v>
      </c>
      <c r="J3958" s="1" t="s">
        <v>87</v>
      </c>
      <c r="K3958" s="1" t="s">
        <v>87</v>
      </c>
      <c r="L3958" s="1" t="s">
        <v>87</v>
      </c>
      <c r="M3958" s="1">
        <v>0</v>
      </c>
      <c r="N3958" s="1" t="s">
        <v>87</v>
      </c>
      <c r="O3958" s="1" t="s">
        <v>87</v>
      </c>
      <c r="P3958" s="1">
        <v>448</v>
      </c>
      <c r="Q3958" s="1">
        <v>630818</v>
      </c>
      <c r="R3958" s="1">
        <v>24052.25680082247</v>
      </c>
      <c r="S3958" s="1">
        <v>17.54863166809082</v>
      </c>
      <c r="T3958" s="1">
        <v>-300.00176637059349</v>
      </c>
      <c r="U3958" s="1">
        <v>91.765569646316507</v>
      </c>
      <c r="V3958" s="1">
        <v>305.14349365234375</v>
      </c>
      <c r="W3958" s="1">
        <v>95.126304626464844</v>
      </c>
      <c r="X3958" s="1">
        <v>0.39549845743877138</v>
      </c>
      <c r="Y3958" s="1">
        <v>0.75410023176256857</v>
      </c>
      <c r="Z3958" s="1">
        <v>1.8097137367671816</v>
      </c>
      <c r="AA3958" s="1">
        <v>34.859975460433915</v>
      </c>
      <c r="AB3958" s="1">
        <v>46.198111024098871</v>
      </c>
      <c r="AC3958" s="1">
        <v>15.112441306367289</v>
      </c>
      <c r="AD3958" s="1">
        <v>1.2656582405701804</v>
      </c>
      <c r="AE3958" s="1">
        <v>0.75410023176256857</v>
      </c>
      <c r="AF3958" s="1">
        <v>1.8097137367671816</v>
      </c>
      <c r="AG3958" s="1">
        <v>-50.547857895331681</v>
      </c>
      <c r="AH3958" s="1">
        <v>6.0342180551479263</v>
      </c>
      <c r="AI3958" s="1">
        <v>3.8890769101133582</v>
      </c>
      <c r="AJ3958" s="1">
        <v>3.0514347553253174</v>
      </c>
      <c r="AK3958" s="1">
        <v>0</v>
      </c>
      <c r="AL3958" s="1">
        <v>0</v>
      </c>
      <c r="AM3958" s="1">
        <v>38.8435832226996</v>
      </c>
    </row>
    <row r="3959" spans="5:39" x14ac:dyDescent="0.2">
      <c r="E3959" s="1" t="str">
        <f t="shared" si="61"/>
        <v>1-12---0--</v>
      </c>
      <c r="F3959" s="1">
        <v>1</v>
      </c>
      <c r="G3959" s="1" t="s">
        <v>87</v>
      </c>
      <c r="H3959" s="1">
        <v>1</v>
      </c>
      <c r="I3959" s="1">
        <v>2</v>
      </c>
      <c r="J3959" s="1" t="s">
        <v>87</v>
      </c>
      <c r="K3959" s="1" t="s">
        <v>87</v>
      </c>
      <c r="L3959" s="1" t="s">
        <v>87</v>
      </c>
      <c r="M3959" s="1">
        <v>0</v>
      </c>
      <c r="N3959" s="1" t="s">
        <v>87</v>
      </c>
      <c r="O3959" s="1" t="s">
        <v>87</v>
      </c>
      <c r="P3959" s="1">
        <v>1642</v>
      </c>
      <c r="Q3959" s="1">
        <v>3001503</v>
      </c>
      <c r="R3959" s="1">
        <v>46588.691700238283</v>
      </c>
      <c r="S3959" s="1">
        <v>57.971450805664063</v>
      </c>
      <c r="T3959" s="1">
        <v>-414.36064106694653</v>
      </c>
      <c r="U3959" s="1">
        <v>93.15329690883334</v>
      </c>
      <c r="V3959" s="1">
        <v>293.93353271484375</v>
      </c>
      <c r="W3959" s="1">
        <v>63.895526885986328</v>
      </c>
      <c r="X3959" s="1">
        <v>0.13714814594301974</v>
      </c>
      <c r="Y3959" s="1">
        <v>0.51620804643540252</v>
      </c>
      <c r="Z3959" s="1">
        <v>3.3681125755996244</v>
      </c>
      <c r="AA3959" s="1">
        <v>31.565452375026776</v>
      </c>
      <c r="AB3959" s="1">
        <v>59.981682510395629</v>
      </c>
      <c r="AC3959" s="1">
        <v>4.5685444925425696</v>
      </c>
      <c r="AD3959" s="1">
        <v>0</v>
      </c>
      <c r="AE3959" s="1">
        <v>0.51620804643540252</v>
      </c>
      <c r="AF3959" s="1">
        <v>3.3681125755996244</v>
      </c>
      <c r="AG3959" s="1">
        <v>-0.13312120533248523</v>
      </c>
      <c r="AH3959" s="1">
        <v>10.728408177213909</v>
      </c>
      <c r="AI3959" s="1">
        <v>14.410992164237616</v>
      </c>
      <c r="AJ3959" s="1">
        <v>2.9393353462219238</v>
      </c>
      <c r="AK3959" s="1">
        <v>0</v>
      </c>
      <c r="AL3959" s="1">
        <v>0</v>
      </c>
      <c r="AM3959" s="1">
        <v>66.163052697426863</v>
      </c>
    </row>
    <row r="3960" spans="5:39" x14ac:dyDescent="0.2">
      <c r="E3960" s="1" t="str">
        <f t="shared" si="61"/>
        <v>1-13---0--</v>
      </c>
      <c r="F3960" s="1">
        <v>1</v>
      </c>
      <c r="G3960" s="1" t="s">
        <v>87</v>
      </c>
      <c r="H3960" s="1">
        <v>1</v>
      </c>
      <c r="I3960" s="1">
        <v>3</v>
      </c>
      <c r="J3960" s="1" t="s">
        <v>87</v>
      </c>
      <c r="K3960" s="1" t="s">
        <v>87</v>
      </c>
      <c r="L3960" s="1" t="s">
        <v>87</v>
      </c>
      <c r="M3960" s="1">
        <v>0</v>
      </c>
      <c r="N3960" s="1" t="s">
        <v>87</v>
      </c>
      <c r="O3960" s="1" t="s">
        <v>87</v>
      </c>
      <c r="P3960" s="1">
        <v>563</v>
      </c>
      <c r="Q3960" s="1">
        <v>1196473</v>
      </c>
      <c r="R3960" s="1">
        <v>80972.096034786329</v>
      </c>
      <c r="S3960" s="1">
        <v>89.991348266601563</v>
      </c>
      <c r="T3960" s="1">
        <v>-507.7548703381791</v>
      </c>
      <c r="U3960" s="1">
        <v>93.492634452393773</v>
      </c>
      <c r="V3960" s="1">
        <v>259.21670532226563</v>
      </c>
      <c r="W3960" s="1">
        <v>-222.18186950683594</v>
      </c>
      <c r="X3960" s="1">
        <v>-0.27439313095141399</v>
      </c>
      <c r="Y3960" s="1">
        <v>0.73967402523918213</v>
      </c>
      <c r="Z3960" s="1">
        <v>3.5297077326441966</v>
      </c>
      <c r="AA3960" s="1">
        <v>71.015476320819602</v>
      </c>
      <c r="AB3960" s="1">
        <v>24.715141921297011</v>
      </c>
      <c r="AC3960" s="1">
        <v>0</v>
      </c>
      <c r="AD3960" s="1">
        <v>0</v>
      </c>
      <c r="AE3960" s="1">
        <v>0</v>
      </c>
      <c r="AF3960" s="1">
        <v>0</v>
      </c>
      <c r="AG3960" s="1">
        <v>0</v>
      </c>
      <c r="AH3960" s="1">
        <v>13.704307527936018</v>
      </c>
      <c r="AI3960" s="1">
        <v>0</v>
      </c>
      <c r="AJ3960" s="1">
        <v>2.5921671390533447</v>
      </c>
      <c r="AK3960" s="1">
        <v>0</v>
      </c>
      <c r="AL3960" s="1">
        <v>0</v>
      </c>
      <c r="AM3960" s="1">
        <v>-80.840663044639982</v>
      </c>
    </row>
    <row r="3961" spans="5:39" x14ac:dyDescent="0.2">
      <c r="E3961" s="1" t="str">
        <f t="shared" si="61"/>
        <v>0-01---1--</v>
      </c>
      <c r="F3961" s="1">
        <v>0</v>
      </c>
      <c r="G3961" s="1" t="s">
        <v>87</v>
      </c>
      <c r="H3961" s="1">
        <v>0</v>
      </c>
      <c r="I3961" s="1">
        <v>1</v>
      </c>
      <c r="J3961" s="1" t="s">
        <v>87</v>
      </c>
      <c r="K3961" s="1" t="s">
        <v>87</v>
      </c>
      <c r="L3961" s="1" t="s">
        <v>87</v>
      </c>
      <c r="M3961" s="1">
        <v>1</v>
      </c>
      <c r="N3961" s="1" t="s">
        <v>87</v>
      </c>
      <c r="O3961" s="1" t="s">
        <v>87</v>
      </c>
      <c r="P3961" s="1">
        <v>1043</v>
      </c>
      <c r="Q3961" s="1">
        <v>4489744</v>
      </c>
      <c r="R3961" s="1">
        <v>12158.083810682983</v>
      </c>
      <c r="S3961" s="1">
        <v>13.457645416259766</v>
      </c>
      <c r="T3961" s="1">
        <v>-117.8909211965893</v>
      </c>
      <c r="U3961" s="1">
        <v>51.52296848988572</v>
      </c>
      <c r="V3961" s="1">
        <v>114.48381042480469</v>
      </c>
      <c r="W3961" s="1">
        <v>37.019405364990234</v>
      </c>
      <c r="X3961" s="1">
        <v>0.30448388036659424</v>
      </c>
      <c r="Y3961" s="1">
        <v>1.1275475840047895</v>
      </c>
      <c r="Z3961" s="1">
        <v>7.1346384114550858</v>
      </c>
      <c r="AA3961" s="1">
        <v>21.063561753186818</v>
      </c>
      <c r="AB3961" s="1">
        <v>54.120880834185648</v>
      </c>
      <c r="AC3961" s="1">
        <v>16.162280076547795</v>
      </c>
      <c r="AD3961" s="1">
        <v>0.39109134061986611</v>
      </c>
      <c r="AE3961" s="1">
        <v>1.1275475840047895</v>
      </c>
      <c r="AF3961" s="1">
        <v>7.1346384114550858</v>
      </c>
      <c r="AG3961" s="1">
        <v>-18.681178260570409</v>
      </c>
      <c r="AH3961" s="1">
        <v>0.79188486122985702</v>
      </c>
      <c r="AI3961" s="1">
        <v>6.9458775798980597</v>
      </c>
      <c r="AJ3961" s="1">
        <v>1.1448380947113037</v>
      </c>
      <c r="AK3961" s="1">
        <v>0</v>
      </c>
      <c r="AL3961" s="1">
        <v>0</v>
      </c>
      <c r="AM3961" s="1">
        <v>-0.15303446694354661</v>
      </c>
    </row>
    <row r="3962" spans="5:39" x14ac:dyDescent="0.2">
      <c r="E3962" s="1" t="str">
        <f t="shared" si="61"/>
        <v>0-02---1--</v>
      </c>
      <c r="F3962" s="1">
        <v>0</v>
      </c>
      <c r="G3962" s="1" t="s">
        <v>87</v>
      </c>
      <c r="H3962" s="1">
        <v>0</v>
      </c>
      <c r="I3962" s="1">
        <v>2</v>
      </c>
      <c r="J3962" s="1" t="s">
        <v>87</v>
      </c>
      <c r="K3962" s="1" t="s">
        <v>87</v>
      </c>
      <c r="L3962" s="1" t="s">
        <v>87</v>
      </c>
      <c r="M3962" s="1">
        <v>1</v>
      </c>
      <c r="N3962" s="1" t="s">
        <v>87</v>
      </c>
      <c r="O3962" s="1" t="s">
        <v>87</v>
      </c>
      <c r="P3962" s="1">
        <v>504</v>
      </c>
      <c r="Q3962" s="1">
        <v>2426201</v>
      </c>
      <c r="R3962" s="1">
        <v>23288.360522056326</v>
      </c>
      <c r="S3962" s="1">
        <v>50.042350769042969</v>
      </c>
      <c r="T3962" s="1">
        <v>-199.02676220011944</v>
      </c>
      <c r="U3962" s="1">
        <v>55.1053485732523</v>
      </c>
      <c r="V3962" s="1">
        <v>109.79164886474609</v>
      </c>
      <c r="W3962" s="1">
        <v>-31.120508193969727</v>
      </c>
      <c r="X3962" s="1">
        <v>-0.13363116808714637</v>
      </c>
      <c r="Y3962" s="1">
        <v>0</v>
      </c>
      <c r="Z3962" s="1">
        <v>10.871893960970258</v>
      </c>
      <c r="AA3962" s="1">
        <v>51.243652112912329</v>
      </c>
      <c r="AB3962" s="1">
        <v>35.648076973012543</v>
      </c>
      <c r="AC3962" s="1">
        <v>2.2363769531048745</v>
      </c>
      <c r="AD3962" s="1">
        <v>0</v>
      </c>
      <c r="AE3962" s="1">
        <v>0</v>
      </c>
      <c r="AF3962" s="1">
        <v>10.871893960970258</v>
      </c>
      <c r="AG3962" s="1">
        <v>-1.6342943673725072</v>
      </c>
      <c r="AH3962" s="1">
        <v>1.7927341731010591</v>
      </c>
      <c r="AI3962" s="1">
        <v>8.616893122123658</v>
      </c>
      <c r="AJ3962" s="1">
        <v>1.0979164838790894</v>
      </c>
      <c r="AK3962" s="1">
        <v>0</v>
      </c>
      <c r="AL3962" s="1">
        <v>0</v>
      </c>
      <c r="AM3962" s="1">
        <v>-5.7660729938636042</v>
      </c>
    </row>
    <row r="3963" spans="5:39" x14ac:dyDescent="0.2">
      <c r="E3963" s="1" t="str">
        <f t="shared" si="61"/>
        <v>0-03---1--</v>
      </c>
      <c r="F3963" s="1">
        <v>0</v>
      </c>
      <c r="G3963" s="1" t="s">
        <v>87</v>
      </c>
      <c r="H3963" s="1">
        <v>0</v>
      </c>
      <c r="I3963" s="1">
        <v>3</v>
      </c>
      <c r="J3963" s="1" t="s">
        <v>87</v>
      </c>
      <c r="K3963" s="1" t="s">
        <v>87</v>
      </c>
      <c r="L3963" s="1" t="s">
        <v>87</v>
      </c>
      <c r="M3963" s="1">
        <v>1</v>
      </c>
      <c r="N3963" s="1" t="s">
        <v>87</v>
      </c>
      <c r="O3963" s="1" t="s">
        <v>87</v>
      </c>
      <c r="P3963" s="1">
        <v>66</v>
      </c>
      <c r="Q3963" s="1">
        <v>311896</v>
      </c>
      <c r="R3963" s="1">
        <v>46774.023844554344</v>
      </c>
      <c r="S3963" s="1">
        <v>89.885757446289063</v>
      </c>
      <c r="T3963" s="1">
        <v>-299.20905195220308</v>
      </c>
      <c r="U3963" s="1">
        <v>97.847057071659592</v>
      </c>
      <c r="V3963" s="1">
        <v>101.87626647949219</v>
      </c>
      <c r="W3963" s="1">
        <v>-112.24272918701172</v>
      </c>
      <c r="X3963" s="1">
        <v>-0.2399680847643805</v>
      </c>
      <c r="Y3963" s="1">
        <v>0</v>
      </c>
      <c r="Z3963" s="1">
        <v>6.2758098853463977</v>
      </c>
      <c r="AA3963" s="1">
        <v>59.95107343473466</v>
      </c>
      <c r="AB3963" s="1">
        <v>33.77311667991895</v>
      </c>
      <c r="AC3963" s="1">
        <v>0</v>
      </c>
      <c r="AD3963" s="1">
        <v>0</v>
      </c>
      <c r="AE3963" s="1">
        <v>0</v>
      </c>
      <c r="AF3963" s="1">
        <v>0</v>
      </c>
      <c r="AG3963" s="1">
        <v>4.0925246926051457</v>
      </c>
      <c r="AH3963" s="1">
        <v>5.1189982989845433</v>
      </c>
      <c r="AI3963" s="1">
        <v>0</v>
      </c>
      <c r="AJ3963" s="1">
        <v>1.0187627077102661</v>
      </c>
      <c r="AK3963" s="1">
        <v>0</v>
      </c>
      <c r="AL3963" s="1">
        <v>1</v>
      </c>
      <c r="AM3963" s="1">
        <v>-21.968525627864459</v>
      </c>
    </row>
    <row r="3964" spans="5:39" x14ac:dyDescent="0.2">
      <c r="E3964" s="1" t="str">
        <f t="shared" si="61"/>
        <v>0-11---1--</v>
      </c>
      <c r="F3964" s="1">
        <v>0</v>
      </c>
      <c r="G3964" s="1" t="s">
        <v>87</v>
      </c>
      <c r="H3964" s="1">
        <v>1</v>
      </c>
      <c r="I3964" s="1">
        <v>1</v>
      </c>
      <c r="J3964" s="1" t="s">
        <v>87</v>
      </c>
      <c r="K3964" s="1" t="s">
        <v>87</v>
      </c>
      <c r="L3964" s="1" t="s">
        <v>87</v>
      </c>
      <c r="M3964" s="1">
        <v>1</v>
      </c>
      <c r="N3964" s="1" t="s">
        <v>87</v>
      </c>
      <c r="O3964" s="1" t="s">
        <v>87</v>
      </c>
      <c r="P3964" s="1">
        <v>742</v>
      </c>
      <c r="Q3964" s="1">
        <v>1894482</v>
      </c>
      <c r="R3964" s="1">
        <v>15141.386423991446</v>
      </c>
      <c r="S3964" s="1">
        <v>16.281515121459961</v>
      </c>
      <c r="T3964" s="1">
        <v>-125.92504741471599</v>
      </c>
      <c r="U3964" s="1">
        <v>54.203938372487904</v>
      </c>
      <c r="V3964" s="1">
        <v>153.88601684570313</v>
      </c>
      <c r="W3964" s="1">
        <v>71.747360229492188</v>
      </c>
      <c r="X3964" s="1">
        <v>0.4738493439135063</v>
      </c>
      <c r="Y3964" s="1">
        <v>0.11354027116647189</v>
      </c>
      <c r="Z3964" s="1">
        <v>3.8429502101365967</v>
      </c>
      <c r="AA3964" s="1">
        <v>19.200551918677505</v>
      </c>
      <c r="AB3964" s="1">
        <v>55.002633965379452</v>
      </c>
      <c r="AC3964" s="1">
        <v>21.224324116038051</v>
      </c>
      <c r="AD3964" s="1">
        <v>0.61599951860191859</v>
      </c>
      <c r="AE3964" s="1">
        <v>0.11354027116647189</v>
      </c>
      <c r="AF3964" s="1">
        <v>3.8429502101365967</v>
      </c>
      <c r="AG3964" s="1">
        <v>-33.06842775117137</v>
      </c>
      <c r="AH3964" s="1">
        <v>1.0229320715017294</v>
      </c>
      <c r="AI3964" s="1">
        <v>3.5289689843848309</v>
      </c>
      <c r="AJ3964" s="1">
        <v>1.5388602018356323</v>
      </c>
      <c r="AK3964" s="1">
        <v>0</v>
      </c>
      <c r="AL3964" s="1">
        <v>0</v>
      </c>
      <c r="AM3964" s="1">
        <v>18.098973004498848</v>
      </c>
    </row>
    <row r="3965" spans="5:39" x14ac:dyDescent="0.2">
      <c r="E3965" s="1" t="str">
        <f t="shared" si="61"/>
        <v>0-12---1--</v>
      </c>
      <c r="F3965" s="1">
        <v>0</v>
      </c>
      <c r="G3965" s="1" t="s">
        <v>87</v>
      </c>
      <c r="H3965" s="1">
        <v>1</v>
      </c>
      <c r="I3965" s="1">
        <v>2</v>
      </c>
      <c r="J3965" s="1" t="s">
        <v>87</v>
      </c>
      <c r="K3965" s="1" t="s">
        <v>87</v>
      </c>
      <c r="L3965" s="1" t="s">
        <v>87</v>
      </c>
      <c r="M3965" s="1">
        <v>1</v>
      </c>
      <c r="N3965" s="1" t="s">
        <v>87</v>
      </c>
      <c r="O3965" s="1" t="s">
        <v>87</v>
      </c>
      <c r="P3965" s="1">
        <v>1212</v>
      </c>
      <c r="Q3965" s="1">
        <v>3735852</v>
      </c>
      <c r="R3965" s="1">
        <v>27887.300445835033</v>
      </c>
      <c r="S3965" s="1">
        <v>56.089832305908203</v>
      </c>
      <c r="T3965" s="1">
        <v>-207.38818642744474</v>
      </c>
      <c r="U3965" s="1">
        <v>57.377485989863068</v>
      </c>
      <c r="V3965" s="1">
        <v>134.36489868164063</v>
      </c>
      <c r="W3965" s="1">
        <v>16.09974479675293</v>
      </c>
      <c r="X3965" s="1">
        <v>5.7731456754027355E-2</v>
      </c>
      <c r="Y3965" s="1">
        <v>0.54755916454934517</v>
      </c>
      <c r="Z3965" s="1">
        <v>5.1526398797382766</v>
      </c>
      <c r="AA3965" s="1">
        <v>38.939845582747921</v>
      </c>
      <c r="AB3965" s="1">
        <v>49.073624972295477</v>
      </c>
      <c r="AC3965" s="1">
        <v>6.2863304006689766</v>
      </c>
      <c r="AD3965" s="1">
        <v>0</v>
      </c>
      <c r="AE3965" s="1">
        <v>0.54755916454934517</v>
      </c>
      <c r="AF3965" s="1">
        <v>5.1526398797382766</v>
      </c>
      <c r="AG3965" s="1">
        <v>-4.2920655455338217</v>
      </c>
      <c r="AH3965" s="1">
        <v>2.9785390499213258</v>
      </c>
      <c r="AI3965" s="1">
        <v>12.704544421207094</v>
      </c>
      <c r="AJ3965" s="1">
        <v>1.3436490297317505</v>
      </c>
      <c r="AK3965" s="1">
        <v>0</v>
      </c>
      <c r="AL3965" s="1">
        <v>0</v>
      </c>
      <c r="AM3965" s="1">
        <v>20.354521550683348</v>
      </c>
    </row>
    <row r="3966" spans="5:39" x14ac:dyDescent="0.2">
      <c r="E3966" s="1" t="str">
        <f t="shared" si="61"/>
        <v>0-13---1--</v>
      </c>
      <c r="F3966" s="1">
        <v>0</v>
      </c>
      <c r="G3966" s="1" t="s">
        <v>87</v>
      </c>
      <c r="H3966" s="1">
        <v>1</v>
      </c>
      <c r="I3966" s="1">
        <v>3</v>
      </c>
      <c r="J3966" s="1" t="s">
        <v>87</v>
      </c>
      <c r="K3966" s="1" t="s">
        <v>87</v>
      </c>
      <c r="L3966" s="1" t="s">
        <v>87</v>
      </c>
      <c r="M3966" s="1">
        <v>1</v>
      </c>
      <c r="N3966" s="1" t="s">
        <v>87</v>
      </c>
      <c r="O3966" s="1" t="s">
        <v>87</v>
      </c>
      <c r="P3966" s="1">
        <v>371</v>
      </c>
      <c r="Q3966" s="1">
        <v>1367227</v>
      </c>
      <c r="R3966" s="1">
        <v>53945.677380980582</v>
      </c>
      <c r="S3966" s="1">
        <v>89.787826538085938</v>
      </c>
      <c r="T3966" s="1">
        <v>-318.64050004580758</v>
      </c>
      <c r="U3966" s="1">
        <v>57.18060805646774</v>
      </c>
      <c r="V3966" s="1">
        <v>116.80715942382813</v>
      </c>
      <c r="W3966" s="1">
        <v>-260.866943359375</v>
      </c>
      <c r="X3966" s="1">
        <v>-0.48357339461520571</v>
      </c>
      <c r="Y3966" s="1">
        <v>1.9576120132209207</v>
      </c>
      <c r="Z3966" s="1">
        <v>11.839584794624448</v>
      </c>
      <c r="AA3966" s="1">
        <v>71.872264079044669</v>
      </c>
      <c r="AB3966" s="1">
        <v>14.254399598603598</v>
      </c>
      <c r="AC3966" s="1">
        <v>7.6139514506369466E-2</v>
      </c>
      <c r="AD3966" s="1">
        <v>0</v>
      </c>
      <c r="AE3966" s="1">
        <v>0</v>
      </c>
      <c r="AF3966" s="1">
        <v>0</v>
      </c>
      <c r="AG3966" s="1">
        <v>0</v>
      </c>
      <c r="AH3966" s="1">
        <v>5.6999649015676157</v>
      </c>
      <c r="AI3966" s="1">
        <v>0</v>
      </c>
      <c r="AJ3966" s="1">
        <v>1.1680716276168823</v>
      </c>
      <c r="AK3966" s="1">
        <v>0</v>
      </c>
      <c r="AL3966" s="1">
        <v>0</v>
      </c>
      <c r="AM3966" s="1">
        <v>-121.91418018143659</v>
      </c>
    </row>
    <row r="3967" spans="5:39" x14ac:dyDescent="0.2">
      <c r="E3967" s="1" t="str">
        <f t="shared" si="61"/>
        <v>1-01---1--</v>
      </c>
      <c r="F3967" s="1">
        <v>1</v>
      </c>
      <c r="G3967" s="1" t="s">
        <v>87</v>
      </c>
      <c r="H3967" s="1">
        <v>0</v>
      </c>
      <c r="I3967" s="1">
        <v>1</v>
      </c>
      <c r="J3967" s="1" t="s">
        <v>87</v>
      </c>
      <c r="K3967" s="1" t="s">
        <v>87</v>
      </c>
      <c r="L3967" s="1" t="s">
        <v>87</v>
      </c>
      <c r="M3967" s="1">
        <v>1</v>
      </c>
      <c r="N3967" s="1" t="s">
        <v>87</v>
      </c>
      <c r="O3967" s="1" t="s">
        <v>87</v>
      </c>
      <c r="P3967" s="1">
        <v>770</v>
      </c>
      <c r="Q3967" s="1">
        <v>2175074</v>
      </c>
      <c r="R3967" s="1">
        <v>18468.54313518959</v>
      </c>
      <c r="S3967" s="1">
        <v>14.193592071533203</v>
      </c>
      <c r="T3967" s="1">
        <v>-211.82786323751995</v>
      </c>
      <c r="U3967" s="1">
        <v>84.433254922096879</v>
      </c>
      <c r="V3967" s="1">
        <v>225.34622192382813</v>
      </c>
      <c r="W3967" s="1">
        <v>81.85980224609375</v>
      </c>
      <c r="X3967" s="1">
        <v>0.44323908846994936</v>
      </c>
      <c r="Y3967" s="1">
        <v>0.1802697287540562</v>
      </c>
      <c r="Z3967" s="1">
        <v>5.5576499925979528</v>
      </c>
      <c r="AA3967" s="1">
        <v>21.809970603299014</v>
      </c>
      <c r="AB3967" s="1">
        <v>50.592163760865148</v>
      </c>
      <c r="AC3967" s="1">
        <v>20.146578920993033</v>
      </c>
      <c r="AD3967" s="1">
        <v>1.713366993490796</v>
      </c>
      <c r="AE3967" s="1">
        <v>0.1802697287540562</v>
      </c>
      <c r="AF3967" s="1">
        <v>5.5576499925979528</v>
      </c>
      <c r="AG3967" s="1">
        <v>-24.517932866338207</v>
      </c>
      <c r="AH3967" s="1">
        <v>2.4307225066266334</v>
      </c>
      <c r="AI3967" s="1">
        <v>5.0605991858348274</v>
      </c>
      <c r="AJ3967" s="1">
        <v>2.2534620761871338</v>
      </c>
      <c r="AK3967" s="1">
        <v>0</v>
      </c>
      <c r="AL3967" s="1">
        <v>0</v>
      </c>
      <c r="AM3967" s="1">
        <v>0.93480236766112068</v>
      </c>
    </row>
    <row r="3968" spans="5:39" x14ac:dyDescent="0.2">
      <c r="E3968" s="1" t="str">
        <f t="shared" si="61"/>
        <v>1-02---1--</v>
      </c>
      <c r="F3968" s="1">
        <v>1</v>
      </c>
      <c r="G3968" s="1" t="s">
        <v>87</v>
      </c>
      <c r="H3968" s="1">
        <v>0</v>
      </c>
      <c r="I3968" s="1">
        <v>2</v>
      </c>
      <c r="J3968" s="1" t="s">
        <v>87</v>
      </c>
      <c r="K3968" s="1" t="s">
        <v>87</v>
      </c>
      <c r="L3968" s="1" t="s">
        <v>87</v>
      </c>
      <c r="M3968" s="1">
        <v>1</v>
      </c>
      <c r="N3968" s="1" t="s">
        <v>87</v>
      </c>
      <c r="O3968" s="1" t="s">
        <v>87</v>
      </c>
      <c r="P3968" s="1">
        <v>594</v>
      </c>
      <c r="Q3968" s="1">
        <v>1642674</v>
      </c>
      <c r="R3968" s="1">
        <v>34556.379079405408</v>
      </c>
      <c r="S3968" s="1">
        <v>48.784267425537109</v>
      </c>
      <c r="T3968" s="1">
        <v>-312.46716326599267</v>
      </c>
      <c r="U3968" s="1">
        <v>88.253727698743134</v>
      </c>
      <c r="V3968" s="1">
        <v>219.88775634765625</v>
      </c>
      <c r="W3968" s="1">
        <v>11.623830795288086</v>
      </c>
      <c r="X3968" s="1">
        <v>3.3637293909116628E-2</v>
      </c>
      <c r="Y3968" s="1">
        <v>0</v>
      </c>
      <c r="Z3968" s="1">
        <v>5.0464060428301654</v>
      </c>
      <c r="AA3968" s="1">
        <v>41.61385643164742</v>
      </c>
      <c r="AB3968" s="1">
        <v>49.957082172116927</v>
      </c>
      <c r="AC3968" s="1">
        <v>3.3826553534054837</v>
      </c>
      <c r="AD3968" s="1">
        <v>0</v>
      </c>
      <c r="AE3968" s="1">
        <v>0</v>
      </c>
      <c r="AF3968" s="1">
        <v>5.0464060428301654</v>
      </c>
      <c r="AG3968" s="1">
        <v>-0.61748675718838619</v>
      </c>
      <c r="AH3968" s="1">
        <v>5.2779796024057246</v>
      </c>
      <c r="AI3968" s="1">
        <v>3.8129094546439406</v>
      </c>
      <c r="AJ3968" s="1">
        <v>2.1988775730133057</v>
      </c>
      <c r="AK3968" s="1">
        <v>0</v>
      </c>
      <c r="AL3968" s="1">
        <v>0</v>
      </c>
      <c r="AM3968" s="1">
        <v>7.4761087427704309</v>
      </c>
    </row>
    <row r="3969" spans="5:39" x14ac:dyDescent="0.2">
      <c r="E3969" s="1" t="str">
        <f t="shared" si="61"/>
        <v>1-03---1--</v>
      </c>
      <c r="F3969" s="1">
        <v>1</v>
      </c>
      <c r="G3969" s="1" t="s">
        <v>87</v>
      </c>
      <c r="H3969" s="1">
        <v>0</v>
      </c>
      <c r="I3969" s="1">
        <v>3</v>
      </c>
      <c r="J3969" s="1" t="s">
        <v>87</v>
      </c>
      <c r="K3969" s="1" t="s">
        <v>87</v>
      </c>
      <c r="L3969" s="1" t="s">
        <v>87</v>
      </c>
      <c r="M3969" s="1">
        <v>1</v>
      </c>
      <c r="N3969" s="1" t="s">
        <v>87</v>
      </c>
      <c r="O3969" s="1" t="s">
        <v>87</v>
      </c>
      <c r="P3969" s="1">
        <v>146</v>
      </c>
      <c r="Q3969" s="1">
        <v>402781</v>
      </c>
      <c r="R3969" s="1">
        <v>83236.735717968506</v>
      </c>
      <c r="S3969" s="1">
        <v>90.40142822265625</v>
      </c>
      <c r="T3969" s="1">
        <v>-424.112500833691</v>
      </c>
      <c r="U3969" s="1">
        <v>95.318972430867618</v>
      </c>
      <c r="V3969" s="1">
        <v>226.65095520019531</v>
      </c>
      <c r="W3969" s="1">
        <v>-113.38056182861328</v>
      </c>
      <c r="X3969" s="1">
        <v>-0.13621457022627759</v>
      </c>
      <c r="Y3969" s="1">
        <v>0</v>
      </c>
      <c r="Z3969" s="1">
        <v>0.49654775175591703</v>
      </c>
      <c r="AA3969" s="1">
        <v>69.183501704400157</v>
      </c>
      <c r="AB3969" s="1">
        <v>30.319950543843927</v>
      </c>
      <c r="AC3969" s="1">
        <v>0</v>
      </c>
      <c r="AD3969" s="1">
        <v>0</v>
      </c>
      <c r="AE3969" s="1">
        <v>0</v>
      </c>
      <c r="AF3969" s="1">
        <v>0</v>
      </c>
      <c r="AG3969" s="1">
        <v>-4.6433316089807999</v>
      </c>
      <c r="AH3969" s="1">
        <v>7.6126155344163431</v>
      </c>
      <c r="AI3969" s="1">
        <v>0</v>
      </c>
      <c r="AJ3969" s="1">
        <v>2.2665095329284668</v>
      </c>
      <c r="AK3969" s="1">
        <v>0</v>
      </c>
      <c r="AL3969" s="1">
        <v>0</v>
      </c>
      <c r="AM3969" s="1">
        <v>-14.207277550713531</v>
      </c>
    </row>
    <row r="3970" spans="5:39" x14ac:dyDescent="0.2">
      <c r="E3970" s="1" t="str">
        <f t="shared" si="61"/>
        <v>1-11---1--</v>
      </c>
      <c r="F3970" s="1">
        <v>1</v>
      </c>
      <c r="G3970" s="1" t="s">
        <v>87</v>
      </c>
      <c r="H3970" s="1">
        <v>1</v>
      </c>
      <c r="I3970" s="1">
        <v>1</v>
      </c>
      <c r="J3970" s="1" t="s">
        <v>87</v>
      </c>
      <c r="K3970" s="1" t="s">
        <v>87</v>
      </c>
      <c r="L3970" s="1" t="s">
        <v>87</v>
      </c>
      <c r="M3970" s="1">
        <v>1</v>
      </c>
      <c r="N3970" s="1" t="s">
        <v>87</v>
      </c>
      <c r="O3970" s="1" t="s">
        <v>87</v>
      </c>
      <c r="P3970" s="1">
        <v>848</v>
      </c>
      <c r="Q3970" s="1">
        <v>1148255</v>
      </c>
      <c r="R3970" s="1">
        <v>26305.368627649779</v>
      </c>
      <c r="S3970" s="1">
        <v>18.925527572631836</v>
      </c>
      <c r="T3970" s="1">
        <v>-270.26290698816848</v>
      </c>
      <c r="U3970" s="1">
        <v>90.211828640422041</v>
      </c>
      <c r="V3970" s="1">
        <v>329.74783325195313</v>
      </c>
      <c r="W3970" s="1">
        <v>154.97453308105469</v>
      </c>
      <c r="X3970" s="1">
        <v>0.58913651914445986</v>
      </c>
      <c r="Y3970" s="1">
        <v>0.21885382602296527</v>
      </c>
      <c r="Z3970" s="1">
        <v>4.3917074169065238</v>
      </c>
      <c r="AA3970" s="1">
        <v>17.927376758646815</v>
      </c>
      <c r="AB3970" s="1">
        <v>52.495046831931937</v>
      </c>
      <c r="AC3970" s="1">
        <v>24.539061445410645</v>
      </c>
      <c r="AD3970" s="1">
        <v>0.42795372108111868</v>
      </c>
      <c r="AE3970" s="1">
        <v>0.21885382602296527</v>
      </c>
      <c r="AF3970" s="1">
        <v>4.3917074169065238</v>
      </c>
      <c r="AG3970" s="1">
        <v>-49.45947251724386</v>
      </c>
      <c r="AH3970" s="1">
        <v>5.6300809711554116</v>
      </c>
      <c r="AI3970" s="1">
        <v>4.4798597564098968</v>
      </c>
      <c r="AJ3970" s="1">
        <v>3.2974784374237061</v>
      </c>
      <c r="AK3970" s="1">
        <v>0</v>
      </c>
      <c r="AL3970" s="1">
        <v>0</v>
      </c>
      <c r="AM3970" s="1">
        <v>44.627308699294367</v>
      </c>
    </row>
    <row r="3971" spans="5:39" x14ac:dyDescent="0.2">
      <c r="E3971" s="1" t="str">
        <f t="shared" ref="E3971:E4034" si="62">CONCATENATE(F3971,G3971,H3971,I3971,J3971,K3971,L3971,M3971,N3971,O3971,)</f>
        <v>1-12---1--</v>
      </c>
      <c r="F3971" s="1">
        <v>1</v>
      </c>
      <c r="G3971" s="1" t="s">
        <v>87</v>
      </c>
      <c r="H3971" s="1">
        <v>1</v>
      </c>
      <c r="I3971" s="1">
        <v>2</v>
      </c>
      <c r="J3971" s="1" t="s">
        <v>87</v>
      </c>
      <c r="K3971" s="1" t="s">
        <v>87</v>
      </c>
      <c r="L3971" s="1" t="s">
        <v>87</v>
      </c>
      <c r="M3971" s="1">
        <v>1</v>
      </c>
      <c r="N3971" s="1" t="s">
        <v>87</v>
      </c>
      <c r="O3971" s="1" t="s">
        <v>87</v>
      </c>
      <c r="P3971" s="1">
        <v>2723</v>
      </c>
      <c r="Q3971" s="1">
        <v>5106812</v>
      </c>
      <c r="R3971" s="1">
        <v>48556.932328580864</v>
      </c>
      <c r="S3971" s="1">
        <v>59.186817169189453</v>
      </c>
      <c r="T3971" s="1">
        <v>-375.71898524951916</v>
      </c>
      <c r="U3971" s="1">
        <v>92.26693730941588</v>
      </c>
      <c r="V3971" s="1">
        <v>305.47250366210938</v>
      </c>
      <c r="W3971" s="1">
        <v>102.54034423828125</v>
      </c>
      <c r="X3971" s="1">
        <v>0.2111754991942221</v>
      </c>
      <c r="Y3971" s="1">
        <v>0.21765046373353863</v>
      </c>
      <c r="Z3971" s="1">
        <v>2.1738219460594985</v>
      </c>
      <c r="AA3971" s="1">
        <v>26.800359989754863</v>
      </c>
      <c r="AB3971" s="1">
        <v>65.060707149587643</v>
      </c>
      <c r="AC3971" s="1">
        <v>5.7474604508644536</v>
      </c>
      <c r="AD3971" s="1">
        <v>0</v>
      </c>
      <c r="AE3971" s="1">
        <v>0.21765046373353863</v>
      </c>
      <c r="AF3971" s="1">
        <v>2.1738219460594985</v>
      </c>
      <c r="AG3971" s="1">
        <v>-1.2724780916798915</v>
      </c>
      <c r="AH3971" s="1">
        <v>8.1407170268797824</v>
      </c>
      <c r="AI3971" s="1">
        <v>9.4992716741037473</v>
      </c>
      <c r="AJ3971" s="1">
        <v>3.0547249317169189</v>
      </c>
      <c r="AK3971" s="1">
        <v>0</v>
      </c>
      <c r="AL3971" s="1">
        <v>0</v>
      </c>
      <c r="AM3971" s="1">
        <v>64.152383899725038</v>
      </c>
    </row>
    <row r="3972" spans="5:39" x14ac:dyDescent="0.2">
      <c r="E3972" s="1" t="str">
        <f t="shared" si="62"/>
        <v>1-13---1--</v>
      </c>
      <c r="F3972" s="1">
        <v>1</v>
      </c>
      <c r="G3972" s="1" t="s">
        <v>87</v>
      </c>
      <c r="H3972" s="1">
        <v>1</v>
      </c>
      <c r="I3972" s="1">
        <v>3</v>
      </c>
      <c r="J3972" s="1" t="s">
        <v>87</v>
      </c>
      <c r="K3972" s="1" t="s">
        <v>87</v>
      </c>
      <c r="L3972" s="1" t="s">
        <v>87</v>
      </c>
      <c r="M3972" s="1">
        <v>1</v>
      </c>
      <c r="N3972" s="1" t="s">
        <v>87</v>
      </c>
      <c r="O3972" s="1" t="s">
        <v>87</v>
      </c>
      <c r="P3972" s="1">
        <v>1541</v>
      </c>
      <c r="Q3972" s="1">
        <v>3612477</v>
      </c>
      <c r="R3972" s="1">
        <v>88096.99069583432</v>
      </c>
      <c r="S3972" s="1">
        <v>91.105316162109375</v>
      </c>
      <c r="T3972" s="1">
        <v>-453.50443260266371</v>
      </c>
      <c r="U3972" s="1">
        <v>87.699934071620504</v>
      </c>
      <c r="V3972" s="1">
        <v>265.70648193359375</v>
      </c>
      <c r="W3972" s="1">
        <v>-190.84544372558594</v>
      </c>
      <c r="X3972" s="1">
        <v>-0.21663105881164915</v>
      </c>
      <c r="Y3972" s="1">
        <v>0.43645952624750278</v>
      </c>
      <c r="Z3972" s="1">
        <v>4.3665606729122421</v>
      </c>
      <c r="AA3972" s="1">
        <v>61.832199900511476</v>
      </c>
      <c r="AB3972" s="1">
        <v>33.012140976952928</v>
      </c>
      <c r="AC3972" s="1">
        <v>0.35263892337584429</v>
      </c>
      <c r="AD3972" s="1">
        <v>0</v>
      </c>
      <c r="AE3972" s="1">
        <v>0</v>
      </c>
      <c r="AF3972" s="1">
        <v>0</v>
      </c>
      <c r="AG3972" s="1">
        <v>0</v>
      </c>
      <c r="AH3972" s="1">
        <v>13.063848033848236</v>
      </c>
      <c r="AI3972" s="1">
        <v>0</v>
      </c>
      <c r="AJ3972" s="1">
        <v>2.65706467628479</v>
      </c>
      <c r="AK3972" s="1">
        <v>0</v>
      </c>
      <c r="AL3972" s="1">
        <v>0</v>
      </c>
      <c r="AM3972" s="1">
        <v>-103.81125926441031</v>
      </c>
    </row>
    <row r="3973" spans="5:39" x14ac:dyDescent="0.2">
      <c r="E3973" s="1" t="str">
        <f t="shared" si="62"/>
        <v>-0--00-0--</v>
      </c>
      <c r="F3973" s="1" t="s">
        <v>87</v>
      </c>
      <c r="G3973" s="1">
        <v>0</v>
      </c>
      <c r="H3973" s="1" t="s">
        <v>87</v>
      </c>
      <c r="I3973" s="1" t="s">
        <v>87</v>
      </c>
      <c r="J3973" s="1">
        <v>0</v>
      </c>
      <c r="K3973" s="1">
        <v>0</v>
      </c>
      <c r="L3973" s="1" t="s">
        <v>87</v>
      </c>
      <c r="M3973" s="1">
        <v>0</v>
      </c>
      <c r="N3973" s="1" t="s">
        <v>87</v>
      </c>
      <c r="O3973" s="1" t="s">
        <v>87</v>
      </c>
      <c r="P3973" s="1">
        <v>594</v>
      </c>
      <c r="Q3973" s="1">
        <v>2325597</v>
      </c>
      <c r="R3973" s="1">
        <v>15261.384917563601</v>
      </c>
      <c r="S3973" s="1">
        <v>23.158096313476563</v>
      </c>
      <c r="T3973" s="1">
        <v>-87.442980989133346</v>
      </c>
      <c r="U3973" s="1">
        <v>48.374369800559982</v>
      </c>
      <c r="V3973" s="1">
        <v>114.53218078613281</v>
      </c>
      <c r="W3973" s="1">
        <v>65.966224670410156</v>
      </c>
      <c r="X3973" s="1">
        <v>0.43224271602305747</v>
      </c>
      <c r="Y3973" s="1">
        <v>7.5206495364416107E-2</v>
      </c>
      <c r="Z3973" s="1">
        <v>2.0134184899619321</v>
      </c>
      <c r="AA3973" s="1">
        <v>14.884694123702429</v>
      </c>
      <c r="AB3973" s="1">
        <v>66.147703148911873</v>
      </c>
      <c r="AC3973" s="1">
        <v>16.322604475323971</v>
      </c>
      <c r="AD3973" s="1">
        <v>0.55637326673538023</v>
      </c>
      <c r="AE3973" s="1">
        <v>7.5206495364416107E-2</v>
      </c>
      <c r="AF3973" s="1">
        <v>2.0134184899619321</v>
      </c>
      <c r="AG3973" s="1">
        <v>-15.258183455712558</v>
      </c>
      <c r="AH3973" s="1">
        <v>8.4855630618718546E-3</v>
      </c>
      <c r="AI3973" s="1">
        <v>1.3149874170843312</v>
      </c>
      <c r="AJ3973" s="1">
        <v>1.1453218460083008</v>
      </c>
      <c r="AK3973" s="1">
        <v>0</v>
      </c>
      <c r="AL3973" s="1">
        <v>0</v>
      </c>
      <c r="AM3973" s="1">
        <v>4.4373595216100865</v>
      </c>
    </row>
    <row r="3974" spans="5:39" x14ac:dyDescent="0.2">
      <c r="E3974" s="1" t="str">
        <f t="shared" si="62"/>
        <v>-0--01-0--</v>
      </c>
      <c r="F3974" s="1" t="s">
        <v>87</v>
      </c>
      <c r="G3974" s="1">
        <v>0</v>
      </c>
      <c r="H3974" s="1" t="s">
        <v>87</v>
      </c>
      <c r="I3974" s="1" t="s">
        <v>87</v>
      </c>
      <c r="J3974" s="1">
        <v>0</v>
      </c>
      <c r="K3974" s="1">
        <v>1</v>
      </c>
      <c r="L3974" s="1" t="s">
        <v>87</v>
      </c>
      <c r="M3974" s="1">
        <v>0</v>
      </c>
      <c r="N3974" s="1" t="s">
        <v>87</v>
      </c>
      <c r="O3974" s="1" t="s">
        <v>87</v>
      </c>
      <c r="P3974" s="1">
        <v>23</v>
      </c>
      <c r="Q3974" s="1">
        <v>90947</v>
      </c>
      <c r="R3974" s="1">
        <v>22067.632337028543</v>
      </c>
      <c r="S3974" s="1">
        <v>36.572906494140625</v>
      </c>
      <c r="T3974" s="1">
        <v>-70.992302461022859</v>
      </c>
      <c r="U3974" s="1">
        <v>59.893607770812707</v>
      </c>
      <c r="V3974" s="1">
        <v>151.00663757324219</v>
      </c>
      <c r="W3974" s="1">
        <v>234.12380981445313</v>
      </c>
      <c r="X3974" s="1">
        <v>1.0609376041742522</v>
      </c>
      <c r="Y3974" s="1">
        <v>0</v>
      </c>
      <c r="Z3974" s="1">
        <v>0</v>
      </c>
      <c r="AA3974" s="1">
        <v>0</v>
      </c>
      <c r="AB3974" s="1">
        <v>50.241349357318001</v>
      </c>
      <c r="AC3974" s="1">
        <v>33.402970961109219</v>
      </c>
      <c r="AD3974" s="1">
        <v>16.355679681572784</v>
      </c>
      <c r="AE3974" s="1">
        <v>0</v>
      </c>
      <c r="AF3974" s="1">
        <v>0</v>
      </c>
      <c r="AG3974" s="1">
        <v>-13.543001890788544</v>
      </c>
      <c r="AH3974" s="1">
        <v>0</v>
      </c>
      <c r="AI3974" s="1">
        <v>0</v>
      </c>
      <c r="AJ3974" s="1">
        <v>1.5100662708282471</v>
      </c>
      <c r="AK3974" s="1">
        <v>1</v>
      </c>
      <c r="AL3974" s="1">
        <v>0</v>
      </c>
      <c r="AM3974" s="1">
        <v>107.75887969160321</v>
      </c>
    </row>
    <row r="3975" spans="5:39" x14ac:dyDescent="0.2">
      <c r="E3975" s="1" t="str">
        <f t="shared" si="62"/>
        <v>-0--10-0--</v>
      </c>
      <c r="F3975" s="1" t="s">
        <v>87</v>
      </c>
      <c r="G3975" s="1">
        <v>0</v>
      </c>
      <c r="H3975" s="1" t="s">
        <v>87</v>
      </c>
      <c r="I3975" s="1" t="s">
        <v>87</v>
      </c>
      <c r="J3975" s="1">
        <v>1</v>
      </c>
      <c r="K3975" s="1">
        <v>0</v>
      </c>
      <c r="L3975" s="1" t="s">
        <v>87</v>
      </c>
      <c r="M3975" s="1">
        <v>0</v>
      </c>
      <c r="N3975" s="1" t="s">
        <v>87</v>
      </c>
      <c r="O3975" s="1" t="s">
        <v>87</v>
      </c>
      <c r="P3975" s="1">
        <v>2076</v>
      </c>
      <c r="Q3975" s="1">
        <v>6380944</v>
      </c>
      <c r="R3975" s="1">
        <v>31340.45669214227</v>
      </c>
      <c r="S3975" s="1">
        <v>45.698383331298828</v>
      </c>
      <c r="T3975" s="1">
        <v>-299.52453385156412</v>
      </c>
      <c r="U3975" s="1">
        <v>73.934367202182131</v>
      </c>
      <c r="V3975" s="1">
        <v>167.63433837890625</v>
      </c>
      <c r="W3975" s="1">
        <v>-36.327217102050781</v>
      </c>
      <c r="X3975" s="1">
        <v>-0.11591157544031194</v>
      </c>
      <c r="Y3975" s="1">
        <v>0.37074451679876835</v>
      </c>
      <c r="Z3975" s="1">
        <v>8.721233096544962</v>
      </c>
      <c r="AA3975" s="1">
        <v>50.593783615715793</v>
      </c>
      <c r="AB3975" s="1">
        <v>34.614831285151539</v>
      </c>
      <c r="AC3975" s="1">
        <v>5.422097420068253</v>
      </c>
      <c r="AD3975" s="1">
        <v>0.27731006572068334</v>
      </c>
      <c r="AE3975" s="1">
        <v>0.29810636169193777</v>
      </c>
      <c r="AF3975" s="1">
        <v>8.2235794578357062</v>
      </c>
      <c r="AG3975" s="1">
        <v>-2.7809932942207274</v>
      </c>
      <c r="AH3975" s="1">
        <v>5.6695133205512427</v>
      </c>
      <c r="AI3975" s="1">
        <v>8.5369951021633579</v>
      </c>
      <c r="AJ3975" s="1">
        <v>1.6763433218002319</v>
      </c>
      <c r="AK3975" s="1">
        <v>0</v>
      </c>
      <c r="AL3975" s="1">
        <v>0</v>
      </c>
      <c r="AM3975" s="1">
        <v>10.203100102882157</v>
      </c>
    </row>
    <row r="3976" spans="5:39" x14ac:dyDescent="0.2">
      <c r="E3976" s="1" t="str">
        <f t="shared" si="62"/>
        <v>-0--11-0--</v>
      </c>
      <c r="F3976" s="1" t="s">
        <v>87</v>
      </c>
      <c r="G3976" s="1">
        <v>0</v>
      </c>
      <c r="H3976" s="1" t="s">
        <v>87</v>
      </c>
      <c r="I3976" s="1" t="s">
        <v>87</v>
      </c>
      <c r="J3976" s="1">
        <v>1</v>
      </c>
      <c r="K3976" s="1">
        <v>1</v>
      </c>
      <c r="L3976" s="1" t="s">
        <v>87</v>
      </c>
      <c r="M3976" s="1">
        <v>0</v>
      </c>
      <c r="N3976" s="1" t="s">
        <v>87</v>
      </c>
      <c r="O3976" s="1" t="s">
        <v>87</v>
      </c>
      <c r="P3976" s="1">
        <v>478</v>
      </c>
      <c r="Q3976" s="1">
        <v>1339233</v>
      </c>
      <c r="R3976" s="1">
        <v>48492.096723622162</v>
      </c>
      <c r="S3976" s="1">
        <v>69.26513671875</v>
      </c>
      <c r="T3976" s="1">
        <v>-439.75452869119113</v>
      </c>
      <c r="U3976" s="1">
        <v>73.502479267399991</v>
      </c>
      <c r="V3976" s="1">
        <v>188.22177124023438</v>
      </c>
      <c r="W3976" s="1">
        <v>-159.89057922363281</v>
      </c>
      <c r="X3976" s="1">
        <v>-0.3297250274305929</v>
      </c>
      <c r="Y3976" s="1">
        <v>2.1641491809117608</v>
      </c>
      <c r="Z3976" s="1">
        <v>15.463477975826462</v>
      </c>
      <c r="AA3976" s="1">
        <v>46.890122928571806</v>
      </c>
      <c r="AB3976" s="1">
        <v>32.59470159412141</v>
      </c>
      <c r="AC3976" s="1">
        <v>2.8875483205685644</v>
      </c>
      <c r="AD3976" s="1">
        <v>0</v>
      </c>
      <c r="AE3976" s="1">
        <v>0.9742143450766223</v>
      </c>
      <c r="AF3976" s="1">
        <v>10.212935314467311</v>
      </c>
      <c r="AG3976" s="1">
        <v>-0.69522530351384781</v>
      </c>
      <c r="AH3976" s="1">
        <v>11.743430559035852</v>
      </c>
      <c r="AI3976" s="1">
        <v>31.223518316288597</v>
      </c>
      <c r="AJ3976" s="1">
        <v>1.8822176456451416</v>
      </c>
      <c r="AK3976" s="1">
        <v>0</v>
      </c>
      <c r="AL3976" s="1">
        <v>0</v>
      </c>
      <c r="AM3976" s="1">
        <v>-24.132019601529638</v>
      </c>
    </row>
    <row r="3977" spans="5:39" x14ac:dyDescent="0.2">
      <c r="E3977" s="1" t="str">
        <f t="shared" si="62"/>
        <v>-1--00-0--</v>
      </c>
      <c r="F3977" s="1" t="s">
        <v>87</v>
      </c>
      <c r="G3977" s="1">
        <v>1</v>
      </c>
      <c r="H3977" s="1" t="s">
        <v>87</v>
      </c>
      <c r="I3977" s="1" t="s">
        <v>87</v>
      </c>
      <c r="J3977" s="1">
        <v>0</v>
      </c>
      <c r="K3977" s="1">
        <v>0</v>
      </c>
      <c r="L3977" s="1" t="s">
        <v>87</v>
      </c>
      <c r="M3977" s="1">
        <v>0</v>
      </c>
      <c r="N3977" s="1" t="s">
        <v>87</v>
      </c>
      <c r="O3977" s="1" t="s">
        <v>87</v>
      </c>
      <c r="P3977" s="1">
        <v>198</v>
      </c>
      <c r="Q3977" s="1">
        <v>198866</v>
      </c>
      <c r="R3977" s="1">
        <v>24662.943853682405</v>
      </c>
      <c r="S3977" s="1">
        <v>21.611236572265625</v>
      </c>
      <c r="T3977" s="1">
        <v>-93.158901880608241</v>
      </c>
      <c r="U3977" s="1">
        <v>78.736406472099873</v>
      </c>
      <c r="V3977" s="1">
        <v>294.31475830078125</v>
      </c>
      <c r="W3977" s="1">
        <v>169.786865234375</v>
      </c>
      <c r="X3977" s="1">
        <v>0.68842903037718373</v>
      </c>
      <c r="Y3977" s="1">
        <v>0</v>
      </c>
      <c r="Z3977" s="1">
        <v>0</v>
      </c>
      <c r="AA3977" s="1">
        <v>0.57425603169973749</v>
      </c>
      <c r="AB3977" s="1">
        <v>86.810716764052174</v>
      </c>
      <c r="AC3977" s="1">
        <v>12.524513994347952</v>
      </c>
      <c r="AD3977" s="1">
        <v>9.0513209900133756E-2</v>
      </c>
      <c r="AE3977" s="1">
        <v>0</v>
      </c>
      <c r="AF3977" s="1">
        <v>0</v>
      </c>
      <c r="AG3977" s="1">
        <v>-112.39829549764086</v>
      </c>
      <c r="AH3977" s="1">
        <v>0.15121237416149569</v>
      </c>
      <c r="AI3977" s="1">
        <v>0</v>
      </c>
      <c r="AJ3977" s="1">
        <v>2.9431476593017578</v>
      </c>
      <c r="AK3977" s="1">
        <v>0</v>
      </c>
      <c r="AL3977" s="1">
        <v>0</v>
      </c>
      <c r="AM3977" s="1">
        <v>2.1416833286869683</v>
      </c>
    </row>
    <row r="3978" spans="5:39" x14ac:dyDescent="0.2">
      <c r="E3978" s="1" t="str">
        <f t="shared" si="62"/>
        <v>-1--01-0--</v>
      </c>
      <c r="F3978" s="1" t="s">
        <v>87</v>
      </c>
      <c r="G3978" s="1">
        <v>1</v>
      </c>
      <c r="H3978" s="1" t="s">
        <v>87</v>
      </c>
      <c r="I3978" s="1" t="s">
        <v>87</v>
      </c>
      <c r="J3978" s="1">
        <v>0</v>
      </c>
      <c r="K3978" s="1">
        <v>1</v>
      </c>
      <c r="L3978" s="1" t="s">
        <v>87</v>
      </c>
      <c r="M3978" s="1">
        <v>0</v>
      </c>
      <c r="N3978" s="1" t="s">
        <v>87</v>
      </c>
      <c r="O3978" s="1" t="s">
        <v>87</v>
      </c>
      <c r="P3978" s="1">
        <v>16</v>
      </c>
      <c r="Q3978" s="1">
        <v>13839</v>
      </c>
      <c r="R3978" s="1">
        <v>41392.827257899109</v>
      </c>
      <c r="S3978" s="1">
        <v>39.299442291259766</v>
      </c>
      <c r="T3978" s="1">
        <v>-161.40633192092835</v>
      </c>
      <c r="U3978" s="1">
        <v>84.947203356055027</v>
      </c>
      <c r="V3978" s="1">
        <v>389.09603881835938</v>
      </c>
      <c r="W3978" s="1">
        <v>379.9483642578125</v>
      </c>
      <c r="X3978" s="1">
        <v>0.91790870406250369</v>
      </c>
      <c r="Y3978" s="1">
        <v>0</v>
      </c>
      <c r="Z3978" s="1">
        <v>0</v>
      </c>
      <c r="AA3978" s="1">
        <v>0</v>
      </c>
      <c r="AB3978" s="1">
        <v>87.932654093503871</v>
      </c>
      <c r="AC3978" s="1">
        <v>12.067345906496135</v>
      </c>
      <c r="AD3978" s="1">
        <v>0</v>
      </c>
      <c r="AE3978" s="1">
        <v>0</v>
      </c>
      <c r="AF3978" s="1">
        <v>0</v>
      </c>
      <c r="AG3978" s="1">
        <v>-56.727011712950024</v>
      </c>
      <c r="AH3978" s="1">
        <v>1.1807211503721367</v>
      </c>
      <c r="AI3978" s="1">
        <v>0</v>
      </c>
      <c r="AJ3978" s="1">
        <v>3.8909602165222168</v>
      </c>
      <c r="AK3978" s="1">
        <v>1</v>
      </c>
      <c r="AL3978" s="1">
        <v>0</v>
      </c>
      <c r="AM3978" s="1">
        <v>122.85775575898128</v>
      </c>
    </row>
    <row r="3979" spans="5:39" x14ac:dyDescent="0.2">
      <c r="E3979" s="1" t="str">
        <f t="shared" si="62"/>
        <v>-1--10-0--</v>
      </c>
      <c r="F3979" s="1" t="s">
        <v>87</v>
      </c>
      <c r="G3979" s="1">
        <v>1</v>
      </c>
      <c r="H3979" s="1" t="s">
        <v>87</v>
      </c>
      <c r="I3979" s="1" t="s">
        <v>87</v>
      </c>
      <c r="J3979" s="1">
        <v>1</v>
      </c>
      <c r="K3979" s="1">
        <v>0</v>
      </c>
      <c r="L3979" s="1" t="s">
        <v>87</v>
      </c>
      <c r="M3979" s="1">
        <v>0</v>
      </c>
      <c r="N3979" s="1" t="s">
        <v>87</v>
      </c>
      <c r="O3979" s="1" t="s">
        <v>87</v>
      </c>
      <c r="P3979" s="1">
        <v>1350</v>
      </c>
      <c r="Q3979" s="1">
        <v>1730775</v>
      </c>
      <c r="R3979" s="1">
        <v>47712.482815488816</v>
      </c>
      <c r="S3979" s="1">
        <v>49.047279357910156</v>
      </c>
      <c r="T3979" s="1">
        <v>-383.82125466972258</v>
      </c>
      <c r="U3979" s="1">
        <v>100.1397418345793</v>
      </c>
      <c r="V3979" s="1">
        <v>359.16671752929688</v>
      </c>
      <c r="W3979" s="1">
        <v>111.7528076171875</v>
      </c>
      <c r="X3979" s="1">
        <v>0.23422132117783939</v>
      </c>
      <c r="Y3979" s="1">
        <v>0</v>
      </c>
      <c r="Z3979" s="1">
        <v>0.97361008796637349</v>
      </c>
      <c r="AA3979" s="1">
        <v>26.316823388366483</v>
      </c>
      <c r="AB3979" s="1">
        <v>65.146018402160877</v>
      </c>
      <c r="AC3979" s="1">
        <v>7.563548121506261</v>
      </c>
      <c r="AD3979" s="1">
        <v>0</v>
      </c>
      <c r="AE3979" s="1">
        <v>0</v>
      </c>
      <c r="AF3979" s="1">
        <v>0.90514364952116821</v>
      </c>
      <c r="AG3979" s="1">
        <v>-23.169460276515288</v>
      </c>
      <c r="AH3979" s="1">
        <v>10.389937771576514</v>
      </c>
      <c r="AI3979" s="1">
        <v>0.98145112265395018</v>
      </c>
      <c r="AJ3979" s="1">
        <v>3.5916674137115479</v>
      </c>
      <c r="AK3979" s="1">
        <v>0</v>
      </c>
      <c r="AL3979" s="1">
        <v>0</v>
      </c>
      <c r="AM3979" s="1">
        <v>48.065662252328281</v>
      </c>
    </row>
    <row r="3980" spans="5:39" x14ac:dyDescent="0.2">
      <c r="E3980" s="1" t="str">
        <f t="shared" si="62"/>
        <v>-1--11-0--</v>
      </c>
      <c r="F3980" s="1" t="s">
        <v>87</v>
      </c>
      <c r="G3980" s="1">
        <v>1</v>
      </c>
      <c r="H3980" s="1" t="s">
        <v>87</v>
      </c>
      <c r="I3980" s="1" t="s">
        <v>87</v>
      </c>
      <c r="J3980" s="1">
        <v>1</v>
      </c>
      <c r="K3980" s="1">
        <v>1</v>
      </c>
      <c r="L3980" s="1" t="s">
        <v>87</v>
      </c>
      <c r="M3980" s="1">
        <v>0</v>
      </c>
      <c r="N3980" s="1" t="s">
        <v>87</v>
      </c>
      <c r="O3980" s="1" t="s">
        <v>87</v>
      </c>
      <c r="P3980" s="1">
        <v>589</v>
      </c>
      <c r="Q3980" s="1">
        <v>726002</v>
      </c>
      <c r="R3980" s="1">
        <v>60736.987283968381</v>
      </c>
      <c r="S3980" s="1">
        <v>62.243122100830078</v>
      </c>
      <c r="T3980" s="1">
        <v>-525.49540298562488</v>
      </c>
      <c r="U3980" s="1">
        <v>99.466925561975941</v>
      </c>
      <c r="V3980" s="1">
        <v>368.15655517578125</v>
      </c>
      <c r="W3980" s="1">
        <v>-24.989656448364258</v>
      </c>
      <c r="X3980" s="1">
        <v>-4.1144050052282249E-2</v>
      </c>
      <c r="Y3980" s="1">
        <v>0.50247795460618561</v>
      </c>
      <c r="Z3980" s="1">
        <v>5.3461285230619202</v>
      </c>
      <c r="AA3980" s="1">
        <v>43.170404489243829</v>
      </c>
      <c r="AB3980" s="1">
        <v>44.485139159396255</v>
      </c>
      <c r="AC3980" s="1">
        <v>6.4958498736918084</v>
      </c>
      <c r="AD3980" s="1">
        <v>0</v>
      </c>
      <c r="AE3980" s="1">
        <v>0.1002752058534274</v>
      </c>
      <c r="AF3980" s="1">
        <v>4.3236795490921516</v>
      </c>
      <c r="AG3980" s="1">
        <v>-3.4075260680111921</v>
      </c>
      <c r="AH3980" s="1">
        <v>12.822286651973755</v>
      </c>
      <c r="AI3980" s="1">
        <v>12.14755447513312</v>
      </c>
      <c r="AJ3980" s="1">
        <v>3.681565523147583</v>
      </c>
      <c r="AK3980" s="1">
        <v>0</v>
      </c>
      <c r="AL3980" s="1">
        <v>0</v>
      </c>
      <c r="AM3980" s="1">
        <v>11.319943854233852</v>
      </c>
    </row>
    <row r="3981" spans="5:39" x14ac:dyDescent="0.2">
      <c r="E3981" s="1" t="str">
        <f t="shared" si="62"/>
        <v>-0--00-1--</v>
      </c>
      <c r="F3981" s="1" t="s">
        <v>87</v>
      </c>
      <c r="G3981" s="1">
        <v>0</v>
      </c>
      <c r="H3981" s="1" t="s">
        <v>87</v>
      </c>
      <c r="I3981" s="1" t="s">
        <v>87</v>
      </c>
      <c r="J3981" s="1">
        <v>0</v>
      </c>
      <c r="K3981" s="1">
        <v>0</v>
      </c>
      <c r="L3981" s="1" t="s">
        <v>87</v>
      </c>
      <c r="M3981" s="1">
        <v>1</v>
      </c>
      <c r="N3981" s="1" t="s">
        <v>87</v>
      </c>
      <c r="O3981" s="1" t="s">
        <v>87</v>
      </c>
      <c r="P3981" s="1">
        <v>1562</v>
      </c>
      <c r="Q3981" s="1">
        <v>6162191</v>
      </c>
      <c r="R3981" s="1">
        <v>18084.733393893865</v>
      </c>
      <c r="S3981" s="1">
        <v>27.997137069702148</v>
      </c>
      <c r="T3981" s="1">
        <v>-77.657864680545089</v>
      </c>
      <c r="U3981" s="1">
        <v>51.618121902673302</v>
      </c>
      <c r="V3981" s="1">
        <v>120.73802947998047</v>
      </c>
      <c r="W3981" s="1">
        <v>82.752891540527344</v>
      </c>
      <c r="X3981" s="1">
        <v>0.45758424931200842</v>
      </c>
      <c r="Y3981" s="1">
        <v>0</v>
      </c>
      <c r="Z3981" s="1">
        <v>1.8668684563656013</v>
      </c>
      <c r="AA3981" s="1">
        <v>12.476925820702409</v>
      </c>
      <c r="AB3981" s="1">
        <v>65.859610648225612</v>
      </c>
      <c r="AC3981" s="1">
        <v>19.194650084685787</v>
      </c>
      <c r="AD3981" s="1">
        <v>0.60194499002059498</v>
      </c>
      <c r="AE3981" s="1">
        <v>0</v>
      </c>
      <c r="AF3981" s="1">
        <v>1.6231239830118864</v>
      </c>
      <c r="AG3981" s="1">
        <v>-15.287541894812135</v>
      </c>
      <c r="AH3981" s="1">
        <v>0</v>
      </c>
      <c r="AI3981" s="1">
        <v>0.88638266543428634</v>
      </c>
      <c r="AJ3981" s="1">
        <v>1.2073802947998047</v>
      </c>
      <c r="AK3981" s="1">
        <v>0</v>
      </c>
      <c r="AL3981" s="1">
        <v>0</v>
      </c>
      <c r="AM3981" s="1">
        <v>2.4557664282759939</v>
      </c>
    </row>
    <row r="3982" spans="5:39" x14ac:dyDescent="0.2">
      <c r="E3982" s="1" t="str">
        <f t="shared" si="62"/>
        <v>-0--01-1--</v>
      </c>
      <c r="F3982" s="1" t="s">
        <v>87</v>
      </c>
      <c r="G3982" s="1">
        <v>0</v>
      </c>
      <c r="H3982" s="1" t="s">
        <v>87</v>
      </c>
      <c r="I3982" s="1" t="s">
        <v>87</v>
      </c>
      <c r="J3982" s="1">
        <v>0</v>
      </c>
      <c r="K3982" s="1">
        <v>1</v>
      </c>
      <c r="L3982" s="1" t="s">
        <v>87</v>
      </c>
      <c r="M3982" s="1">
        <v>1</v>
      </c>
      <c r="N3982" s="1" t="s">
        <v>87</v>
      </c>
      <c r="O3982" s="1" t="s">
        <v>87</v>
      </c>
      <c r="P3982" s="1">
        <v>83</v>
      </c>
      <c r="Q3982" s="1">
        <v>251343</v>
      </c>
      <c r="R3982" s="1">
        <v>31001.400440125602</v>
      </c>
      <c r="S3982" s="1">
        <v>54.361347198486328</v>
      </c>
      <c r="T3982" s="1">
        <v>-77.960411433359241</v>
      </c>
      <c r="U3982" s="1">
        <v>50.192028015545475</v>
      </c>
      <c r="V3982" s="1">
        <v>133.8310546875</v>
      </c>
      <c r="W3982" s="1">
        <v>46.163719177246094</v>
      </c>
      <c r="X3982" s="1">
        <v>0.14890849613843787</v>
      </c>
      <c r="Y3982" s="1">
        <v>0</v>
      </c>
      <c r="Z3982" s="1">
        <v>4.6331109280942782</v>
      </c>
      <c r="AA3982" s="1">
        <v>22.523006409567802</v>
      </c>
      <c r="AB3982" s="1">
        <v>55.366172919078707</v>
      </c>
      <c r="AC3982" s="1">
        <v>17.477709743259211</v>
      </c>
      <c r="AD3982" s="1">
        <v>0</v>
      </c>
      <c r="AE3982" s="1">
        <v>0</v>
      </c>
      <c r="AF3982" s="1">
        <v>0.87211499822951111</v>
      </c>
      <c r="AG3982" s="1">
        <v>-15.251273452210077</v>
      </c>
      <c r="AH3982" s="1">
        <v>0</v>
      </c>
      <c r="AI3982" s="1">
        <v>4.9143786282425088</v>
      </c>
      <c r="AJ3982" s="1">
        <v>1.3383105993270874</v>
      </c>
      <c r="AK3982" s="1">
        <v>0</v>
      </c>
      <c r="AL3982" s="1">
        <v>1</v>
      </c>
      <c r="AM3982" s="1">
        <v>-49.562062533056448</v>
      </c>
    </row>
    <row r="3983" spans="5:39" x14ac:dyDescent="0.2">
      <c r="E3983" s="1" t="str">
        <f t="shared" si="62"/>
        <v>-0--10-1--</v>
      </c>
      <c r="F3983" s="1" t="s">
        <v>87</v>
      </c>
      <c r="G3983" s="1">
        <v>0</v>
      </c>
      <c r="H3983" s="1" t="s">
        <v>87</v>
      </c>
      <c r="I3983" s="1" t="s">
        <v>87</v>
      </c>
      <c r="J3983" s="1">
        <v>1</v>
      </c>
      <c r="K3983" s="1">
        <v>0</v>
      </c>
      <c r="L3983" s="1" t="s">
        <v>87</v>
      </c>
      <c r="M3983" s="1">
        <v>1</v>
      </c>
      <c r="N3983" s="1" t="s">
        <v>87</v>
      </c>
      <c r="O3983" s="1" t="s">
        <v>87</v>
      </c>
      <c r="P3983" s="1">
        <v>3868</v>
      </c>
      <c r="Q3983" s="1">
        <v>13681461</v>
      </c>
      <c r="R3983" s="1">
        <v>35404.375446499798</v>
      </c>
      <c r="S3983" s="1">
        <v>50.685798645019531</v>
      </c>
      <c r="T3983" s="1">
        <v>-287.5836887530495</v>
      </c>
      <c r="U3983" s="1">
        <v>72.594211875797725</v>
      </c>
      <c r="V3983" s="1">
        <v>166.38261413574219</v>
      </c>
      <c r="W3983" s="1">
        <v>-33.241233825683594</v>
      </c>
      <c r="X3983" s="1">
        <v>-9.3890185623850458E-2</v>
      </c>
      <c r="Y3983" s="1">
        <v>0.50056788525728357</v>
      </c>
      <c r="Z3983" s="1">
        <v>7.7023279896788797</v>
      </c>
      <c r="AA3983" s="1">
        <v>49.541741192698645</v>
      </c>
      <c r="AB3983" s="1">
        <v>37.155271648254526</v>
      </c>
      <c r="AC3983" s="1">
        <v>4.8886153313597136</v>
      </c>
      <c r="AD3983" s="1">
        <v>0.21147595275095254</v>
      </c>
      <c r="AE3983" s="1">
        <v>0.47782908565101345</v>
      </c>
      <c r="AF3983" s="1">
        <v>7.0144336193334906</v>
      </c>
      <c r="AG3983" s="1">
        <v>-1.9396680905993264</v>
      </c>
      <c r="AH3983" s="1">
        <v>4.8864596702301233</v>
      </c>
      <c r="AI3983" s="1">
        <v>7.150682275177128</v>
      </c>
      <c r="AJ3983" s="1">
        <v>1.6638261079788208</v>
      </c>
      <c r="AK3983" s="1">
        <v>0</v>
      </c>
      <c r="AL3983" s="1">
        <v>0</v>
      </c>
      <c r="AM3983" s="1">
        <v>5.2681583620101016</v>
      </c>
    </row>
    <row r="3984" spans="5:39" x14ac:dyDescent="0.2">
      <c r="E3984" s="1" t="str">
        <f t="shared" si="62"/>
        <v>-0--11-1--</v>
      </c>
      <c r="F3984" s="1" t="s">
        <v>87</v>
      </c>
      <c r="G3984" s="1">
        <v>0</v>
      </c>
      <c r="H3984" s="1" t="s">
        <v>87</v>
      </c>
      <c r="I3984" s="1" t="s">
        <v>87</v>
      </c>
      <c r="J3984" s="1">
        <v>1</v>
      </c>
      <c r="K3984" s="1">
        <v>1</v>
      </c>
      <c r="L3984" s="1" t="s">
        <v>87</v>
      </c>
      <c r="M3984" s="1">
        <v>1</v>
      </c>
      <c r="N3984" s="1" t="s">
        <v>87</v>
      </c>
      <c r="O3984" s="1" t="s">
        <v>87</v>
      </c>
      <c r="P3984" s="1">
        <v>799</v>
      </c>
      <c r="Q3984" s="1">
        <v>2409535</v>
      </c>
      <c r="R3984" s="1">
        <v>57028.9670724522</v>
      </c>
      <c r="S3984" s="1">
        <v>73.824623107910156</v>
      </c>
      <c r="T3984" s="1">
        <v>-447.89823749739077</v>
      </c>
      <c r="U3984" s="1">
        <v>78.61016803526816</v>
      </c>
      <c r="V3984" s="1">
        <v>198.43363952636719</v>
      </c>
      <c r="W3984" s="1">
        <v>-211.43551635742188</v>
      </c>
      <c r="X3984" s="1">
        <v>-0.37075108880861291</v>
      </c>
      <c r="Y3984" s="1">
        <v>2.2664539008563893</v>
      </c>
      <c r="Z3984" s="1">
        <v>12.543333049737813</v>
      </c>
      <c r="AA3984" s="1">
        <v>54.391241463601901</v>
      </c>
      <c r="AB3984" s="1">
        <v>27.624209650409725</v>
      </c>
      <c r="AC3984" s="1">
        <v>3.1747619353941734</v>
      </c>
      <c r="AD3984" s="1">
        <v>0</v>
      </c>
      <c r="AE3984" s="1">
        <v>0.7366981596034089</v>
      </c>
      <c r="AF3984" s="1">
        <v>4.5245659432214103</v>
      </c>
      <c r="AG3984" s="1">
        <v>0.35828606833431031</v>
      </c>
      <c r="AH3984" s="1">
        <v>10.411735148498609</v>
      </c>
      <c r="AI3984" s="1">
        <v>17.966666845187092</v>
      </c>
      <c r="AJ3984" s="1">
        <v>1.9843363761901855</v>
      </c>
      <c r="AK3984" s="1">
        <v>0</v>
      </c>
      <c r="AL3984" s="1">
        <v>0</v>
      </c>
      <c r="AM3984" s="1">
        <v>-69.317768289892967</v>
      </c>
    </row>
    <row r="3985" spans="5:39" x14ac:dyDescent="0.2">
      <c r="E3985" s="1" t="str">
        <f t="shared" si="62"/>
        <v>-1--00-1--</v>
      </c>
      <c r="F3985" s="1" t="s">
        <v>87</v>
      </c>
      <c r="G3985" s="1">
        <v>1</v>
      </c>
      <c r="H3985" s="1" t="s">
        <v>87</v>
      </c>
      <c r="I3985" s="1" t="s">
        <v>87</v>
      </c>
      <c r="J3985" s="1">
        <v>0</v>
      </c>
      <c r="K3985" s="1">
        <v>0</v>
      </c>
      <c r="L3985" s="1" t="s">
        <v>87</v>
      </c>
      <c r="M3985" s="1">
        <v>1</v>
      </c>
      <c r="N3985" s="1" t="s">
        <v>87</v>
      </c>
      <c r="O3985" s="1" t="s">
        <v>87</v>
      </c>
      <c r="P3985" s="1">
        <v>624</v>
      </c>
      <c r="Q3985" s="1">
        <v>735208</v>
      </c>
      <c r="R3985" s="1">
        <v>27667.782645307208</v>
      </c>
      <c r="S3985" s="1">
        <v>24.87578010559082</v>
      </c>
      <c r="T3985" s="1">
        <v>-88.06701414566686</v>
      </c>
      <c r="U3985" s="1">
        <v>82.720230187249371</v>
      </c>
      <c r="V3985" s="1">
        <v>306.89697265625</v>
      </c>
      <c r="W3985" s="1">
        <v>194.81939697265625</v>
      </c>
      <c r="X3985" s="1">
        <v>0.70413809256124105</v>
      </c>
      <c r="Y3985" s="1">
        <v>0</v>
      </c>
      <c r="Z3985" s="1">
        <v>0</v>
      </c>
      <c r="AA3985" s="1">
        <v>0.38764540102936856</v>
      </c>
      <c r="AB3985" s="1">
        <v>76.473596587632343</v>
      </c>
      <c r="AC3985" s="1">
        <v>22.965065668491093</v>
      </c>
      <c r="AD3985" s="1">
        <v>0.17369234284719426</v>
      </c>
      <c r="AE3985" s="1">
        <v>0</v>
      </c>
      <c r="AF3985" s="1">
        <v>0</v>
      </c>
      <c r="AG3985" s="1">
        <v>-114.62433151081537</v>
      </c>
      <c r="AH3985" s="1">
        <v>1.5179377808728958E-2</v>
      </c>
      <c r="AI3985" s="1">
        <v>0</v>
      </c>
      <c r="AJ3985" s="1">
        <v>3.0689694881439209</v>
      </c>
      <c r="AK3985" s="1">
        <v>0</v>
      </c>
      <c r="AL3985" s="1">
        <v>0</v>
      </c>
      <c r="AM3985" s="1">
        <v>7.878372454808833</v>
      </c>
    </row>
    <row r="3986" spans="5:39" x14ac:dyDescent="0.2">
      <c r="E3986" s="1" t="str">
        <f t="shared" si="62"/>
        <v>-1--01-1--</v>
      </c>
      <c r="F3986" s="1" t="s">
        <v>87</v>
      </c>
      <c r="G3986" s="1">
        <v>1</v>
      </c>
      <c r="H3986" s="1" t="s">
        <v>87</v>
      </c>
      <c r="I3986" s="1" t="s">
        <v>87</v>
      </c>
      <c r="J3986" s="1">
        <v>0</v>
      </c>
      <c r="K3986" s="1">
        <v>1</v>
      </c>
      <c r="L3986" s="1" t="s">
        <v>87</v>
      </c>
      <c r="M3986" s="1">
        <v>1</v>
      </c>
      <c r="N3986" s="1" t="s">
        <v>87</v>
      </c>
      <c r="O3986" s="1" t="s">
        <v>87</v>
      </c>
      <c r="P3986" s="1">
        <v>43</v>
      </c>
      <c r="Q3986" s="1">
        <v>34844</v>
      </c>
      <c r="R3986" s="1">
        <v>40945.621683124184</v>
      </c>
      <c r="S3986" s="1">
        <v>37.263088226318359</v>
      </c>
      <c r="T3986" s="1">
        <v>-93.196309963686872</v>
      </c>
      <c r="U3986" s="1">
        <v>79.660616114909615</v>
      </c>
      <c r="V3986" s="1">
        <v>355.40982055664063</v>
      </c>
      <c r="W3986" s="1">
        <v>335.06451416015625</v>
      </c>
      <c r="X3986" s="1">
        <v>0.81831585499715032</v>
      </c>
      <c r="Y3986" s="1">
        <v>0</v>
      </c>
      <c r="Z3986" s="1">
        <v>0</v>
      </c>
      <c r="AA3986" s="1">
        <v>0</v>
      </c>
      <c r="AB3986" s="1">
        <v>52.818275743313045</v>
      </c>
      <c r="AC3986" s="1">
        <v>47.181724256686948</v>
      </c>
      <c r="AD3986" s="1">
        <v>0</v>
      </c>
      <c r="AE3986" s="1">
        <v>0</v>
      </c>
      <c r="AF3986" s="1">
        <v>0</v>
      </c>
      <c r="AG3986" s="1">
        <v>-62.394753018065039</v>
      </c>
      <c r="AH3986" s="1">
        <v>0</v>
      </c>
      <c r="AI3986" s="1">
        <v>0</v>
      </c>
      <c r="AJ3986" s="1">
        <v>3.55409836769104</v>
      </c>
      <c r="AK3986" s="1">
        <v>0</v>
      </c>
      <c r="AL3986" s="1">
        <v>1</v>
      </c>
      <c r="AM3986" s="1">
        <v>55.585127233917042</v>
      </c>
    </row>
    <row r="3987" spans="5:39" x14ac:dyDescent="0.2">
      <c r="E3987" s="1" t="str">
        <f t="shared" si="62"/>
        <v>-1--10-1--</v>
      </c>
      <c r="F3987" s="1" t="s">
        <v>87</v>
      </c>
      <c r="G3987" s="1">
        <v>1</v>
      </c>
      <c r="H3987" s="1" t="s">
        <v>87</v>
      </c>
      <c r="I3987" s="1" t="s">
        <v>87</v>
      </c>
      <c r="J3987" s="1">
        <v>1</v>
      </c>
      <c r="K3987" s="1">
        <v>0</v>
      </c>
      <c r="L3987" s="1" t="s">
        <v>87</v>
      </c>
      <c r="M3987" s="1">
        <v>1</v>
      </c>
      <c r="N3987" s="1" t="s">
        <v>87</v>
      </c>
      <c r="O3987" s="1" t="s">
        <v>87</v>
      </c>
      <c r="P3987" s="1">
        <v>2641</v>
      </c>
      <c r="Q3987" s="1">
        <v>3575937</v>
      </c>
      <c r="R3987" s="1">
        <v>55832.45467637921</v>
      </c>
      <c r="S3987" s="1">
        <v>55.904125213623047</v>
      </c>
      <c r="T3987" s="1">
        <v>-361.57480668623646</v>
      </c>
      <c r="U3987" s="1">
        <v>94.072157350587361</v>
      </c>
      <c r="V3987" s="1">
        <v>362.75540161132813</v>
      </c>
      <c r="W3987" s="1">
        <v>111.13458251953125</v>
      </c>
      <c r="X3987" s="1">
        <v>0.19905014594772683</v>
      </c>
      <c r="Y3987" s="1">
        <v>3.5207555390377399E-2</v>
      </c>
      <c r="Z3987" s="1">
        <v>0.46703842936830264</v>
      </c>
      <c r="AA3987" s="1">
        <v>26.792054781725739</v>
      </c>
      <c r="AB3987" s="1">
        <v>65.611223016512881</v>
      </c>
      <c r="AC3987" s="1">
        <v>6.9904195739466326</v>
      </c>
      <c r="AD3987" s="1">
        <v>0.10405664305607175</v>
      </c>
      <c r="AE3987" s="1">
        <v>3.5207555390377399E-2</v>
      </c>
      <c r="AF3987" s="1">
        <v>0.4500358926905032</v>
      </c>
      <c r="AG3987" s="1">
        <v>-18.803955184447975</v>
      </c>
      <c r="AH3987" s="1">
        <v>8.8321650615772231</v>
      </c>
      <c r="AI3987" s="1">
        <v>0.67230104446324301</v>
      </c>
      <c r="AJ3987" s="1">
        <v>3.627554178237915</v>
      </c>
      <c r="AK3987" s="1">
        <v>0</v>
      </c>
      <c r="AL3987" s="1">
        <v>0</v>
      </c>
      <c r="AM3987" s="1">
        <v>25.18131162109043</v>
      </c>
    </row>
    <row r="3988" spans="5:39" x14ac:dyDescent="0.2">
      <c r="E3988" s="1" t="str">
        <f t="shared" si="62"/>
        <v>-1--11-1--</v>
      </c>
      <c r="F3988" s="1" t="s">
        <v>87</v>
      </c>
      <c r="G3988" s="1">
        <v>1</v>
      </c>
      <c r="H3988" s="1" t="s">
        <v>87</v>
      </c>
      <c r="I3988" s="1" t="s">
        <v>87</v>
      </c>
      <c r="J3988" s="1">
        <v>1</v>
      </c>
      <c r="K3988" s="1">
        <v>1</v>
      </c>
      <c r="L3988" s="1" t="s">
        <v>87</v>
      </c>
      <c r="M3988" s="1">
        <v>1</v>
      </c>
      <c r="N3988" s="1" t="s">
        <v>87</v>
      </c>
      <c r="O3988" s="1" t="s">
        <v>87</v>
      </c>
      <c r="P3988" s="1">
        <v>940</v>
      </c>
      <c r="Q3988" s="1">
        <v>1462956</v>
      </c>
      <c r="R3988" s="1">
        <v>66123.40248740821</v>
      </c>
      <c r="S3988" s="1">
        <v>65.975357055664063</v>
      </c>
      <c r="T3988" s="1">
        <v>-474.22852597425185</v>
      </c>
      <c r="U3988" s="1">
        <v>93.010885676738638</v>
      </c>
      <c r="V3988" s="1">
        <v>368.5245361328125</v>
      </c>
      <c r="W3988" s="1">
        <v>-34.759555816650391</v>
      </c>
      <c r="X3988" s="1">
        <v>-5.2567705999807868E-2</v>
      </c>
      <c r="Y3988" s="1">
        <v>0.61225354692827394</v>
      </c>
      <c r="Z3988" s="1">
        <v>3.8549348032340003</v>
      </c>
      <c r="AA3988" s="1">
        <v>37.383489318885871</v>
      </c>
      <c r="AB3988" s="1">
        <v>51.810375705079302</v>
      </c>
      <c r="AC3988" s="1">
        <v>6.3125616901670316</v>
      </c>
      <c r="AD3988" s="1">
        <v>2.6384935705516775E-2</v>
      </c>
      <c r="AE3988" s="1">
        <v>0.43719701754529866</v>
      </c>
      <c r="AF3988" s="1">
        <v>1.8877532885472976</v>
      </c>
      <c r="AG3988" s="1">
        <v>-5.0219791337738098</v>
      </c>
      <c r="AH3988" s="1">
        <v>13.040800540288222</v>
      </c>
      <c r="AI3988" s="1">
        <v>18.415113157515755</v>
      </c>
      <c r="AJ3988" s="1">
        <v>3.6852455139160156</v>
      </c>
      <c r="AK3988" s="1">
        <v>0</v>
      </c>
      <c r="AL3988" s="1">
        <v>0</v>
      </c>
      <c r="AM3988" s="1">
        <v>-48.500396576957428</v>
      </c>
    </row>
    <row r="3989" spans="5:39" x14ac:dyDescent="0.2">
      <c r="E3989" s="1" t="str">
        <f t="shared" si="62"/>
        <v>-0--0--00-</v>
      </c>
      <c r="F3989" s="1" t="s">
        <v>87</v>
      </c>
      <c r="G3989" s="1">
        <v>0</v>
      </c>
      <c r="H3989" s="1" t="s">
        <v>87</v>
      </c>
      <c r="I3989" s="1" t="s">
        <v>87</v>
      </c>
      <c r="J3989" s="1">
        <v>0</v>
      </c>
      <c r="K3989" s="1" t="s">
        <v>87</v>
      </c>
      <c r="L3989" s="1" t="s">
        <v>87</v>
      </c>
      <c r="M3989" s="1">
        <v>0</v>
      </c>
      <c r="N3989" s="1">
        <v>0</v>
      </c>
      <c r="O3989" s="1" t="s">
        <v>87</v>
      </c>
      <c r="P3989" s="1">
        <v>497</v>
      </c>
      <c r="Q3989" s="1">
        <v>1920650</v>
      </c>
      <c r="R3989" s="1">
        <v>15373.278037485623</v>
      </c>
      <c r="S3989" s="1">
        <v>23.453144073486328</v>
      </c>
      <c r="T3989" s="1">
        <v>-67.211182910650692</v>
      </c>
      <c r="U3989" s="1">
        <v>48.402159260782625</v>
      </c>
      <c r="V3989" s="1">
        <v>116.06778717041016</v>
      </c>
      <c r="W3989" s="1">
        <v>88.718429565429688</v>
      </c>
      <c r="X3989" s="1">
        <v>0.57709506943868449</v>
      </c>
      <c r="Y3989" s="1">
        <v>9.1062921406815392E-2</v>
      </c>
      <c r="Z3989" s="1">
        <v>0.70247051779345537</v>
      </c>
      <c r="AA3989" s="1">
        <v>10.470153333506886</v>
      </c>
      <c r="AB3989" s="1">
        <v>66.827324082992732</v>
      </c>
      <c r="AC3989" s="1">
        <v>20.460833571967825</v>
      </c>
      <c r="AD3989" s="1">
        <v>1.4481555723322834</v>
      </c>
      <c r="AE3989" s="1">
        <v>9.1062921406815392E-2</v>
      </c>
      <c r="AF3989" s="1">
        <v>0.70247051779345537</v>
      </c>
      <c r="AG3989" s="1">
        <v>-17.737982165403594</v>
      </c>
      <c r="AH3989" s="1">
        <v>1.0274646604014266E-2</v>
      </c>
      <c r="AI3989" s="1">
        <v>1.1051003013818155</v>
      </c>
      <c r="AJ3989" s="1">
        <v>1.1606779098510742</v>
      </c>
      <c r="AK3989" s="1">
        <v>0</v>
      </c>
      <c r="AL3989" s="1">
        <v>0</v>
      </c>
      <c r="AM3989" s="1">
        <v>8.0822720648796267</v>
      </c>
    </row>
    <row r="3990" spans="5:39" x14ac:dyDescent="0.2">
      <c r="E3990" s="1" t="str">
        <f t="shared" si="62"/>
        <v>-0--0--01-</v>
      </c>
      <c r="F3990" s="1" t="s">
        <v>87</v>
      </c>
      <c r="G3990" s="1">
        <v>0</v>
      </c>
      <c r="H3990" s="1" t="s">
        <v>87</v>
      </c>
      <c r="I3990" s="1" t="s">
        <v>87</v>
      </c>
      <c r="J3990" s="1">
        <v>0</v>
      </c>
      <c r="K3990" s="1" t="s">
        <v>87</v>
      </c>
      <c r="L3990" s="1" t="s">
        <v>87</v>
      </c>
      <c r="M3990" s="1">
        <v>0</v>
      </c>
      <c r="N3990" s="1">
        <v>1</v>
      </c>
      <c r="O3990" s="1" t="s">
        <v>87</v>
      </c>
      <c r="P3990" s="1">
        <v>120</v>
      </c>
      <c r="Q3990" s="1">
        <v>495894</v>
      </c>
      <c r="R3990" s="1">
        <v>16076.277340702105</v>
      </c>
      <c r="S3990" s="1">
        <v>24.475622177124023</v>
      </c>
      <c r="T3990" s="1">
        <v>-162.78582264348259</v>
      </c>
      <c r="U3990" s="1">
        <v>50.379367459140106</v>
      </c>
      <c r="V3990" s="1">
        <v>115.27403259277344</v>
      </c>
      <c r="W3990" s="1">
        <v>8.6846218109130859</v>
      </c>
      <c r="X3990" s="1">
        <v>5.4021348517826702E-2</v>
      </c>
      <c r="Y3990" s="1">
        <v>0</v>
      </c>
      <c r="Z3990" s="1">
        <v>6.7215977608117861</v>
      </c>
      <c r="AA3990" s="1">
        <v>29.252824192266896</v>
      </c>
      <c r="AB3990" s="1">
        <v>60.598232686824204</v>
      </c>
      <c r="AC3990" s="1">
        <v>3.4273453600971178</v>
      </c>
      <c r="AD3990" s="1">
        <v>0</v>
      </c>
      <c r="AE3990" s="1">
        <v>0</v>
      </c>
      <c r="AF3990" s="1">
        <v>6.7215977608117861</v>
      </c>
      <c r="AG3990" s="1">
        <v>-5.3390888086709616</v>
      </c>
      <c r="AH3990" s="1">
        <v>0</v>
      </c>
      <c r="AI3990" s="1">
        <v>1.8867336534825701</v>
      </c>
      <c r="AJ3990" s="1">
        <v>1.1527403593063354</v>
      </c>
      <c r="AK3990" s="1">
        <v>0</v>
      </c>
      <c r="AL3990" s="1">
        <v>0</v>
      </c>
      <c r="AM3990" s="1">
        <v>9.2694022941980325</v>
      </c>
    </row>
    <row r="3991" spans="5:39" x14ac:dyDescent="0.2">
      <c r="E3991" s="1" t="str">
        <f t="shared" si="62"/>
        <v>-0--1--00-</v>
      </c>
      <c r="F3991" s="1" t="s">
        <v>87</v>
      </c>
      <c r="G3991" s="1">
        <v>0</v>
      </c>
      <c r="H3991" s="1" t="s">
        <v>87</v>
      </c>
      <c r="I3991" s="1" t="s">
        <v>87</v>
      </c>
      <c r="J3991" s="1">
        <v>1</v>
      </c>
      <c r="K3991" s="1" t="s">
        <v>87</v>
      </c>
      <c r="L3991" s="1" t="s">
        <v>87</v>
      </c>
      <c r="M3991" s="1">
        <v>0</v>
      </c>
      <c r="N3991" s="1">
        <v>0</v>
      </c>
      <c r="O3991" s="1" t="s">
        <v>87</v>
      </c>
      <c r="P3991" s="1">
        <v>1757</v>
      </c>
      <c r="Q3991" s="1">
        <v>5190506</v>
      </c>
      <c r="R3991" s="1">
        <v>34159.807585298608</v>
      </c>
      <c r="S3991" s="1">
        <v>49.187599182128906</v>
      </c>
      <c r="T3991" s="1">
        <v>-287.94353634827382</v>
      </c>
      <c r="U3991" s="1">
        <v>76.746153780185693</v>
      </c>
      <c r="V3991" s="1">
        <v>172.04867553710938</v>
      </c>
      <c r="W3991" s="1">
        <v>-19.9825439453125</v>
      </c>
      <c r="X3991" s="1">
        <v>-5.8497238005264435E-2</v>
      </c>
      <c r="Y3991" s="1">
        <v>0.3642226788679177</v>
      </c>
      <c r="Z3991" s="1">
        <v>6.1611912210485835</v>
      </c>
      <c r="AA3991" s="1">
        <v>44.900497176961167</v>
      </c>
      <c r="AB3991" s="1">
        <v>40.940979549970656</v>
      </c>
      <c r="AC3991" s="1">
        <v>7.3270698463695068</v>
      </c>
      <c r="AD3991" s="1">
        <v>0.30603952678216728</v>
      </c>
      <c r="AE3991" s="1">
        <v>0.19716767498197668</v>
      </c>
      <c r="AF3991" s="1">
        <v>5.3893589565256255</v>
      </c>
      <c r="AG3991" s="1">
        <v>-4.4726900443548887</v>
      </c>
      <c r="AH3991" s="1">
        <v>6.8431531912446184</v>
      </c>
      <c r="AI3991" s="1">
        <v>7.3151455332655724</v>
      </c>
      <c r="AJ3991" s="1">
        <v>1.7204867601394653</v>
      </c>
      <c r="AK3991" s="1">
        <v>0</v>
      </c>
      <c r="AL3991" s="1">
        <v>0</v>
      </c>
      <c r="AM3991" s="1">
        <v>9.480551288135274</v>
      </c>
    </row>
    <row r="3992" spans="5:39" x14ac:dyDescent="0.2">
      <c r="E3992" s="1" t="str">
        <f t="shared" si="62"/>
        <v>-0--1--01-</v>
      </c>
      <c r="F3992" s="1" t="s">
        <v>87</v>
      </c>
      <c r="G3992" s="1">
        <v>0</v>
      </c>
      <c r="H3992" s="1" t="s">
        <v>87</v>
      </c>
      <c r="I3992" s="1" t="s">
        <v>87</v>
      </c>
      <c r="J3992" s="1">
        <v>1</v>
      </c>
      <c r="K3992" s="1" t="s">
        <v>87</v>
      </c>
      <c r="L3992" s="1" t="s">
        <v>87</v>
      </c>
      <c r="M3992" s="1">
        <v>0</v>
      </c>
      <c r="N3992" s="1">
        <v>1</v>
      </c>
      <c r="O3992" s="1" t="s">
        <v>87</v>
      </c>
      <c r="P3992" s="1">
        <v>797</v>
      </c>
      <c r="Q3992" s="1">
        <v>2529671</v>
      </c>
      <c r="R3992" s="1">
        <v>34635.819846973762</v>
      </c>
      <c r="S3992" s="1">
        <v>51.015510559082031</v>
      </c>
      <c r="T3992" s="1">
        <v>-397.52616082434901</v>
      </c>
      <c r="U3992" s="1">
        <v>67.936356520789587</v>
      </c>
      <c r="V3992" s="1">
        <v>169.4759521484375</v>
      </c>
      <c r="W3992" s="1">
        <v>-135.27970886230469</v>
      </c>
      <c r="X3992" s="1">
        <v>-0.39057746997181153</v>
      </c>
      <c r="Y3992" s="1">
        <v>1.3335726266380095</v>
      </c>
      <c r="Z3992" s="1">
        <v>17.543467114893595</v>
      </c>
      <c r="AA3992" s="1">
        <v>60.314799829701172</v>
      </c>
      <c r="AB3992" s="1">
        <v>20.565045810304976</v>
      </c>
      <c r="AC3992" s="1">
        <v>0.17156381205302981</v>
      </c>
      <c r="AD3992" s="1">
        <v>7.1550806409212894E-2</v>
      </c>
      <c r="AE3992" s="1">
        <v>0.86315572262163731</v>
      </c>
      <c r="AF3992" s="1">
        <v>15.092160205813327</v>
      </c>
      <c r="AG3992" s="1">
        <v>1.794341868704997</v>
      </c>
      <c r="AH3992" s="1">
        <v>6.4769723199129254</v>
      </c>
      <c r="AI3992" s="1">
        <v>23.054518551688592</v>
      </c>
      <c r="AJ3992" s="1">
        <v>1.6947594881057739</v>
      </c>
      <c r="AK3992" s="1">
        <v>0</v>
      </c>
      <c r="AL3992" s="1">
        <v>0</v>
      </c>
      <c r="AM3992" s="1">
        <v>-6.4916919901852959</v>
      </c>
    </row>
    <row r="3993" spans="5:39" x14ac:dyDescent="0.2">
      <c r="E3993" s="1" t="str">
        <f t="shared" si="62"/>
        <v>-1--0--00-</v>
      </c>
      <c r="F3993" s="1" t="s">
        <v>87</v>
      </c>
      <c r="G3993" s="1">
        <v>1</v>
      </c>
      <c r="H3993" s="1" t="s">
        <v>87</v>
      </c>
      <c r="I3993" s="1" t="s">
        <v>87</v>
      </c>
      <c r="J3993" s="1">
        <v>0</v>
      </c>
      <c r="K3993" s="1" t="s">
        <v>87</v>
      </c>
      <c r="L3993" s="1" t="s">
        <v>87</v>
      </c>
      <c r="M3993" s="1">
        <v>0</v>
      </c>
      <c r="N3993" s="1">
        <v>0</v>
      </c>
      <c r="O3993" s="1" t="s">
        <v>87</v>
      </c>
      <c r="P3993" s="1">
        <v>185</v>
      </c>
      <c r="Q3993" s="1">
        <v>190772</v>
      </c>
      <c r="R3993" s="1">
        <v>25756.713322479452</v>
      </c>
      <c r="S3993" s="1">
        <v>23.005651473999023</v>
      </c>
      <c r="T3993" s="1">
        <v>-88.91293788240273</v>
      </c>
      <c r="U3993" s="1">
        <v>79.909459391023574</v>
      </c>
      <c r="V3993" s="1">
        <v>297.46347045898438</v>
      </c>
      <c r="W3993" s="1">
        <v>187.529541015625</v>
      </c>
      <c r="X3993" s="1">
        <v>0.72808024326596266</v>
      </c>
      <c r="Y3993" s="1">
        <v>0</v>
      </c>
      <c r="Z3993" s="1">
        <v>0</v>
      </c>
      <c r="AA3993" s="1">
        <v>0.59862034260792985</v>
      </c>
      <c r="AB3993" s="1">
        <v>86.158346088524524</v>
      </c>
      <c r="AC3993" s="1">
        <v>13.148680099805002</v>
      </c>
      <c r="AD3993" s="1">
        <v>9.4353469062545867E-2</v>
      </c>
      <c r="AE3993" s="1">
        <v>0</v>
      </c>
      <c r="AF3993" s="1">
        <v>0</v>
      </c>
      <c r="AG3993" s="1">
        <v>-111.40270285627074</v>
      </c>
      <c r="AH3993" s="1">
        <v>0.24327993625898978</v>
      </c>
      <c r="AI3993" s="1">
        <v>0</v>
      </c>
      <c r="AJ3993" s="1">
        <v>2.9746346473693848</v>
      </c>
      <c r="AK3993" s="1">
        <v>0</v>
      </c>
      <c r="AL3993" s="1">
        <v>0</v>
      </c>
      <c r="AM3993" s="1">
        <v>10.228980707091784</v>
      </c>
    </row>
    <row r="3994" spans="5:39" x14ac:dyDescent="0.2">
      <c r="E3994" s="1" t="str">
        <f t="shared" si="62"/>
        <v>-1--0--01-</v>
      </c>
      <c r="F3994" s="1" t="s">
        <v>87</v>
      </c>
      <c r="G3994" s="1">
        <v>1</v>
      </c>
      <c r="H3994" s="1" t="s">
        <v>87</v>
      </c>
      <c r="I3994" s="1" t="s">
        <v>87</v>
      </c>
      <c r="J3994" s="1">
        <v>0</v>
      </c>
      <c r="K3994" s="1" t="s">
        <v>87</v>
      </c>
      <c r="L3994" s="1" t="s">
        <v>87</v>
      </c>
      <c r="M3994" s="1">
        <v>0</v>
      </c>
      <c r="N3994" s="1">
        <v>1</v>
      </c>
      <c r="O3994" s="1" t="s">
        <v>87</v>
      </c>
      <c r="P3994" s="1">
        <v>29</v>
      </c>
      <c r="Q3994" s="1">
        <v>21933</v>
      </c>
      <c r="R3994" s="1">
        <v>25705.403495756327</v>
      </c>
      <c r="S3994" s="1">
        <v>20.643367767333984</v>
      </c>
      <c r="T3994" s="1">
        <v>-173.15193649482632</v>
      </c>
      <c r="U3994" s="1">
        <v>72.452066282802349</v>
      </c>
      <c r="V3994" s="1">
        <v>326.73141479492188</v>
      </c>
      <c r="W3994" s="1">
        <v>148.06704711914063</v>
      </c>
      <c r="X3994" s="1">
        <v>0.57601526131883063</v>
      </c>
      <c r="Y3994" s="1">
        <v>0</v>
      </c>
      <c r="Z3994" s="1">
        <v>0</v>
      </c>
      <c r="AA3994" s="1">
        <v>0</v>
      </c>
      <c r="AB3994" s="1">
        <v>93.192905667259382</v>
      </c>
      <c r="AC3994" s="1">
        <v>6.8070943327406193</v>
      </c>
      <c r="AD3994" s="1">
        <v>0</v>
      </c>
      <c r="AE3994" s="1">
        <v>0</v>
      </c>
      <c r="AF3994" s="1">
        <v>0</v>
      </c>
      <c r="AG3994" s="1">
        <v>-85.931191915523215</v>
      </c>
      <c r="AH3994" s="1">
        <v>0</v>
      </c>
      <c r="AI3994" s="1">
        <v>0</v>
      </c>
      <c r="AJ3994" s="1">
        <v>3.2673141956329346</v>
      </c>
      <c r="AK3994" s="1">
        <v>0</v>
      </c>
      <c r="AL3994" s="1">
        <v>1</v>
      </c>
      <c r="AM3994" s="1">
        <v>7.9666881565627419</v>
      </c>
    </row>
    <row r="3995" spans="5:39" x14ac:dyDescent="0.2">
      <c r="E3995" s="1" t="str">
        <f t="shared" si="62"/>
        <v>-1--1--00-</v>
      </c>
      <c r="F3995" s="1" t="s">
        <v>87</v>
      </c>
      <c r="G3995" s="1">
        <v>1</v>
      </c>
      <c r="H3995" s="1" t="s">
        <v>87</v>
      </c>
      <c r="I3995" s="1" t="s">
        <v>87</v>
      </c>
      <c r="J3995" s="1">
        <v>1</v>
      </c>
      <c r="K3995" s="1" t="s">
        <v>87</v>
      </c>
      <c r="L3995" s="1" t="s">
        <v>87</v>
      </c>
      <c r="M3995" s="1">
        <v>0</v>
      </c>
      <c r="N3995" s="1">
        <v>0</v>
      </c>
      <c r="O3995" s="1" t="s">
        <v>87</v>
      </c>
      <c r="P3995" s="1">
        <v>1410</v>
      </c>
      <c r="Q3995" s="1">
        <v>1795854</v>
      </c>
      <c r="R3995" s="1">
        <v>51280.961716781741</v>
      </c>
      <c r="S3995" s="1">
        <v>52.621273040771484</v>
      </c>
      <c r="T3995" s="1">
        <v>-392.50454714724492</v>
      </c>
      <c r="U3995" s="1">
        <v>100.76293389425264</v>
      </c>
      <c r="V3995" s="1">
        <v>360.49661254882813</v>
      </c>
      <c r="W3995" s="1">
        <v>94.89703369140625</v>
      </c>
      <c r="X3995" s="1">
        <v>0.18505314743415022</v>
      </c>
      <c r="Y3995" s="1">
        <v>4.5660727431071791E-3</v>
      </c>
      <c r="Z3995" s="1">
        <v>2.0291738637996182</v>
      </c>
      <c r="AA3995" s="1">
        <v>29.7187299190246</v>
      </c>
      <c r="AB3995" s="1">
        <v>58.72325924045051</v>
      </c>
      <c r="AC3995" s="1">
        <v>9.5242709039821722</v>
      </c>
      <c r="AD3995" s="1">
        <v>0</v>
      </c>
      <c r="AE3995" s="1">
        <v>4.5660727431071791E-3</v>
      </c>
      <c r="AF3995" s="1">
        <v>1.6514148700284097</v>
      </c>
      <c r="AG3995" s="1">
        <v>-22.363082188983828</v>
      </c>
      <c r="AH3995" s="1">
        <v>10.947189795075142</v>
      </c>
      <c r="AI3995" s="1">
        <v>3.1427438498869367</v>
      </c>
      <c r="AJ3995" s="1">
        <v>3.6049661636352539</v>
      </c>
      <c r="AK3995" s="1">
        <v>0</v>
      </c>
      <c r="AL3995" s="1">
        <v>0</v>
      </c>
      <c r="AM3995" s="1">
        <v>34.415175897325959</v>
      </c>
    </row>
    <row r="3996" spans="5:39" x14ac:dyDescent="0.2">
      <c r="E3996" s="1" t="str">
        <f t="shared" si="62"/>
        <v>-1--1--01-</v>
      </c>
      <c r="F3996" s="1" t="s">
        <v>87</v>
      </c>
      <c r="G3996" s="1">
        <v>1</v>
      </c>
      <c r="H3996" s="1" t="s">
        <v>87</v>
      </c>
      <c r="I3996" s="1" t="s">
        <v>87</v>
      </c>
      <c r="J3996" s="1">
        <v>1</v>
      </c>
      <c r="K3996" s="1" t="s">
        <v>87</v>
      </c>
      <c r="L3996" s="1" t="s">
        <v>87</v>
      </c>
      <c r="M3996" s="1">
        <v>0</v>
      </c>
      <c r="N3996" s="1">
        <v>1</v>
      </c>
      <c r="O3996" s="1" t="s">
        <v>87</v>
      </c>
      <c r="P3996" s="1">
        <v>529</v>
      </c>
      <c r="Q3996" s="1">
        <v>660923</v>
      </c>
      <c r="R3996" s="1">
        <v>52323.230488550063</v>
      </c>
      <c r="S3996" s="1">
        <v>53.831256866455078</v>
      </c>
      <c r="T3996" s="1">
        <v>-515.85144501975321</v>
      </c>
      <c r="U3996" s="1">
        <v>97.707343638911297</v>
      </c>
      <c r="V3996" s="1">
        <v>365.42819213867188</v>
      </c>
      <c r="W3996" s="1">
        <v>7.3461003303527832</v>
      </c>
      <c r="X3996" s="1">
        <v>1.4039844753011449E-2</v>
      </c>
      <c r="Y3996" s="1">
        <v>0.53954847992882682</v>
      </c>
      <c r="Z3996" s="1">
        <v>2.9085082528524504</v>
      </c>
      <c r="AA3996" s="1">
        <v>35.586293713488558</v>
      </c>
      <c r="AB3996" s="1">
        <v>59.9025907707857</v>
      </c>
      <c r="AC3996" s="1">
        <v>1.063058782944458</v>
      </c>
      <c r="AD3996" s="1">
        <v>0</v>
      </c>
      <c r="AE3996" s="1">
        <v>9.7742097037022455E-2</v>
      </c>
      <c r="AF3996" s="1">
        <v>2.6325305671008574</v>
      </c>
      <c r="AG3996" s="1">
        <v>-3.6527141155125804</v>
      </c>
      <c r="AH3996" s="1">
        <v>11.547632202634375</v>
      </c>
      <c r="AI3996" s="1">
        <v>7.3744003417525628</v>
      </c>
      <c r="AJ3996" s="1">
        <v>3.6542818546295166</v>
      </c>
      <c r="AK3996" s="1">
        <v>0</v>
      </c>
      <c r="AL3996" s="1">
        <v>0</v>
      </c>
      <c r="AM3996" s="1">
        <v>44.792687146488674</v>
      </c>
    </row>
    <row r="3997" spans="5:39" x14ac:dyDescent="0.2">
      <c r="E3997" s="1" t="str">
        <f t="shared" si="62"/>
        <v>-0--0--10-</v>
      </c>
      <c r="F3997" s="1" t="s">
        <v>87</v>
      </c>
      <c r="G3997" s="1">
        <v>0</v>
      </c>
      <c r="H3997" s="1" t="s">
        <v>87</v>
      </c>
      <c r="I3997" s="1" t="s">
        <v>87</v>
      </c>
      <c r="J3997" s="1">
        <v>0</v>
      </c>
      <c r="K3997" s="1" t="s">
        <v>87</v>
      </c>
      <c r="L3997" s="1" t="s">
        <v>87</v>
      </c>
      <c r="M3997" s="1">
        <v>1</v>
      </c>
      <c r="N3997" s="1">
        <v>0</v>
      </c>
      <c r="O3997" s="1" t="s">
        <v>87</v>
      </c>
      <c r="P3997" s="1">
        <v>1360</v>
      </c>
      <c r="Q3997" s="1">
        <v>5238303</v>
      </c>
      <c r="R3997" s="1">
        <v>18636.84481845819</v>
      </c>
      <c r="S3997" s="1">
        <v>28.909261703491211</v>
      </c>
      <c r="T3997" s="1">
        <v>-61.085104616351387</v>
      </c>
      <c r="U3997" s="1">
        <v>52.500523327123936</v>
      </c>
      <c r="V3997" s="1">
        <v>121.97299194335938</v>
      </c>
      <c r="W3997" s="1">
        <v>95.573020935058594</v>
      </c>
      <c r="X3997" s="1">
        <v>0.51281760333380966</v>
      </c>
      <c r="Y3997" s="1">
        <v>0</v>
      </c>
      <c r="Z3997" s="1">
        <v>0.71038273272851915</v>
      </c>
      <c r="AA3997" s="1">
        <v>10.593258923739233</v>
      </c>
      <c r="AB3997" s="1">
        <v>65.342898263044347</v>
      </c>
      <c r="AC3997" s="1">
        <v>22.645349075836201</v>
      </c>
      <c r="AD3997" s="1">
        <v>0.7081110046516973</v>
      </c>
      <c r="AE3997" s="1">
        <v>0</v>
      </c>
      <c r="AF3997" s="1">
        <v>0.35156423750210708</v>
      </c>
      <c r="AG3997" s="1">
        <v>-18.445558480453343</v>
      </c>
      <c r="AH3997" s="1">
        <v>0</v>
      </c>
      <c r="AI3997" s="1">
        <v>0.3669651026676331</v>
      </c>
      <c r="AJ3997" s="1">
        <v>1.2197299003601074</v>
      </c>
      <c r="AK3997" s="1">
        <v>0</v>
      </c>
      <c r="AL3997" s="1">
        <v>0</v>
      </c>
      <c r="AM3997" s="1">
        <v>0.26320374965792748</v>
      </c>
    </row>
    <row r="3998" spans="5:39" x14ac:dyDescent="0.2">
      <c r="E3998" s="1" t="str">
        <f t="shared" si="62"/>
        <v>-0--0--11-</v>
      </c>
      <c r="F3998" s="1" t="s">
        <v>87</v>
      </c>
      <c r="G3998" s="1">
        <v>0</v>
      </c>
      <c r="H3998" s="1" t="s">
        <v>87</v>
      </c>
      <c r="I3998" s="1" t="s">
        <v>87</v>
      </c>
      <c r="J3998" s="1">
        <v>0</v>
      </c>
      <c r="K3998" s="1" t="s">
        <v>87</v>
      </c>
      <c r="L3998" s="1" t="s">
        <v>87</v>
      </c>
      <c r="M3998" s="1">
        <v>1</v>
      </c>
      <c r="N3998" s="1">
        <v>1</v>
      </c>
      <c r="O3998" s="1" t="s">
        <v>87</v>
      </c>
      <c r="P3998" s="1">
        <v>285</v>
      </c>
      <c r="Q3998" s="1">
        <v>1175231</v>
      </c>
      <c r="R3998" s="1">
        <v>18386.279995175937</v>
      </c>
      <c r="S3998" s="1">
        <v>29.569997787475586</v>
      </c>
      <c r="T3998" s="1">
        <v>-151.59156943394115</v>
      </c>
      <c r="U3998" s="1">
        <v>47.380040415053799</v>
      </c>
      <c r="V3998" s="1">
        <v>118.03364562988281</v>
      </c>
      <c r="W3998" s="1">
        <v>17.785116195678711</v>
      </c>
      <c r="X3998" s="1">
        <v>9.6730367428022657E-2</v>
      </c>
      <c r="Y3998" s="1">
        <v>0</v>
      </c>
      <c r="Z3998" s="1">
        <v>7.6132266762874696</v>
      </c>
      <c r="AA3998" s="1">
        <v>23.02143153133299</v>
      </c>
      <c r="AB3998" s="1">
        <v>65.918530059196883</v>
      </c>
      <c r="AC3998" s="1">
        <v>3.4468117331826678</v>
      </c>
      <c r="AD3998" s="1">
        <v>0</v>
      </c>
      <c r="AE3998" s="1">
        <v>0</v>
      </c>
      <c r="AF3998" s="1">
        <v>7.130172706472174</v>
      </c>
      <c r="AG3998" s="1">
        <v>-1.2036976759599476</v>
      </c>
      <c r="AH3998" s="1">
        <v>0</v>
      </c>
      <c r="AI3998" s="1">
        <v>4.0630136142208269</v>
      </c>
      <c r="AJ3998" s="1">
        <v>1.1803364753723145</v>
      </c>
      <c r="AK3998" s="1">
        <v>0</v>
      </c>
      <c r="AL3998" s="1">
        <v>0</v>
      </c>
      <c r="AM3998" s="1">
        <v>1.1036837079128177</v>
      </c>
    </row>
    <row r="3999" spans="5:39" x14ac:dyDescent="0.2">
      <c r="E3999" s="1" t="str">
        <f t="shared" si="62"/>
        <v>-0--1--10-</v>
      </c>
      <c r="F3999" s="1" t="s">
        <v>87</v>
      </c>
      <c r="G3999" s="1">
        <v>0</v>
      </c>
      <c r="H3999" s="1" t="s">
        <v>87</v>
      </c>
      <c r="I3999" s="1" t="s">
        <v>87</v>
      </c>
      <c r="J3999" s="1">
        <v>1</v>
      </c>
      <c r="K3999" s="1" t="s">
        <v>87</v>
      </c>
      <c r="L3999" s="1" t="s">
        <v>87</v>
      </c>
      <c r="M3999" s="1">
        <v>1</v>
      </c>
      <c r="N3999" s="1">
        <v>0</v>
      </c>
      <c r="O3999" s="1" t="s">
        <v>87</v>
      </c>
      <c r="P3999" s="1">
        <v>3466</v>
      </c>
      <c r="Q3999" s="1">
        <v>11841001</v>
      </c>
      <c r="R3999" s="1">
        <v>39433.523832607447</v>
      </c>
      <c r="S3999" s="1">
        <v>54.420955657958984</v>
      </c>
      <c r="T3999" s="1">
        <v>-284.0177871411538</v>
      </c>
      <c r="U3999" s="1">
        <v>76.266397901890073</v>
      </c>
      <c r="V3999" s="1">
        <v>172.84669494628906</v>
      </c>
      <c r="W3999" s="1">
        <v>-32.139568328857422</v>
      </c>
      <c r="X3999" s="1">
        <v>-8.1503160775810046E-2</v>
      </c>
      <c r="Y3999" s="1">
        <v>0.70926436033575202</v>
      </c>
      <c r="Z3999" s="1">
        <v>5.3462371973450562</v>
      </c>
      <c r="AA3999" s="1">
        <v>46.211608292238132</v>
      </c>
      <c r="AB3999" s="1">
        <v>41.296373507611392</v>
      </c>
      <c r="AC3999" s="1">
        <v>6.1921707463752433</v>
      </c>
      <c r="AD3999" s="1">
        <v>0.24434589609442647</v>
      </c>
      <c r="AE3999" s="1">
        <v>0.44921877804080923</v>
      </c>
      <c r="AF3999" s="1">
        <v>3.9100326061960469</v>
      </c>
      <c r="AG3999" s="1">
        <v>-2.9638323855830198</v>
      </c>
      <c r="AH3999" s="1">
        <v>5.8533581173339337</v>
      </c>
      <c r="AI3999" s="1">
        <v>6.9618907513656181</v>
      </c>
      <c r="AJ3999" s="1">
        <v>1.7284669876098633</v>
      </c>
      <c r="AK3999" s="1">
        <v>0</v>
      </c>
      <c r="AL3999" s="1">
        <v>0</v>
      </c>
      <c r="AM3999" s="1">
        <v>-7.0862906740559026</v>
      </c>
    </row>
    <row r="4000" spans="5:39" x14ac:dyDescent="0.2">
      <c r="E4000" s="1" t="str">
        <f t="shared" si="62"/>
        <v>-0--1--11-</v>
      </c>
      <c r="F4000" s="1" t="s">
        <v>87</v>
      </c>
      <c r="G4000" s="1">
        <v>0</v>
      </c>
      <c r="H4000" s="1" t="s">
        <v>87</v>
      </c>
      <c r="I4000" s="1" t="s">
        <v>87</v>
      </c>
      <c r="J4000" s="1">
        <v>1</v>
      </c>
      <c r="K4000" s="1" t="s">
        <v>87</v>
      </c>
      <c r="L4000" s="1" t="s">
        <v>87</v>
      </c>
      <c r="M4000" s="1">
        <v>1</v>
      </c>
      <c r="N4000" s="1">
        <v>1</v>
      </c>
      <c r="O4000" s="1" t="s">
        <v>87</v>
      </c>
      <c r="P4000" s="1">
        <v>1201</v>
      </c>
      <c r="Q4000" s="1">
        <v>4249995</v>
      </c>
      <c r="R4000" s="1">
        <v>36438.743796201416</v>
      </c>
      <c r="S4000" s="1">
        <v>53.397750854492188</v>
      </c>
      <c r="T4000" s="1">
        <v>-388.40906872668552</v>
      </c>
      <c r="U4000" s="1">
        <v>65.773803502979945</v>
      </c>
      <c r="V4000" s="1">
        <v>166.54421997070313</v>
      </c>
      <c r="W4000" s="1">
        <v>-137.33787536621094</v>
      </c>
      <c r="X4000" s="1">
        <v>-0.37690068607833793</v>
      </c>
      <c r="Y4000" s="1">
        <v>0.92028343562757142</v>
      </c>
      <c r="Z4000" s="1">
        <v>17.011290601518354</v>
      </c>
      <c r="AA4000" s="1">
        <v>61.569319493317053</v>
      </c>
      <c r="AB4000" s="1">
        <v>20.21402378120445</v>
      </c>
      <c r="AC4000" s="1">
        <v>0.2850826883325745</v>
      </c>
      <c r="AD4000" s="1">
        <v>0</v>
      </c>
      <c r="AE4000" s="1">
        <v>0.70430671094907171</v>
      </c>
      <c r="AF4000" s="1">
        <v>14.252040296517995</v>
      </c>
      <c r="AG4000" s="1">
        <v>2.2166030464319491</v>
      </c>
      <c r="AH4000" s="1">
        <v>5.3251188146467614</v>
      </c>
      <c r="AI4000" s="1">
        <v>13.808801638409932</v>
      </c>
      <c r="AJ4000" s="1">
        <v>1.6654422283172607</v>
      </c>
      <c r="AK4000" s="1">
        <v>0</v>
      </c>
      <c r="AL4000" s="1">
        <v>0</v>
      </c>
      <c r="AM4000" s="1">
        <v>-2.5973467467456919</v>
      </c>
    </row>
    <row r="4001" spans="5:39" x14ac:dyDescent="0.2">
      <c r="E4001" s="1" t="str">
        <f t="shared" si="62"/>
        <v>-1--0--10-</v>
      </c>
      <c r="F4001" s="1" t="s">
        <v>87</v>
      </c>
      <c r="G4001" s="1">
        <v>1</v>
      </c>
      <c r="H4001" s="1" t="s">
        <v>87</v>
      </c>
      <c r="I4001" s="1" t="s">
        <v>87</v>
      </c>
      <c r="J4001" s="1">
        <v>0</v>
      </c>
      <c r="K4001" s="1" t="s">
        <v>87</v>
      </c>
      <c r="L4001" s="1" t="s">
        <v>87</v>
      </c>
      <c r="M4001" s="1">
        <v>1</v>
      </c>
      <c r="N4001" s="1">
        <v>0</v>
      </c>
      <c r="O4001" s="1" t="s">
        <v>87</v>
      </c>
      <c r="P4001" s="1">
        <v>575</v>
      </c>
      <c r="Q4001" s="1">
        <v>648822</v>
      </c>
      <c r="R4001" s="1">
        <v>28820.951222310116</v>
      </c>
      <c r="S4001" s="1">
        <v>25.912038803100586</v>
      </c>
      <c r="T4001" s="1">
        <v>-72.218674402951734</v>
      </c>
      <c r="U4001" s="1">
        <v>83.694441681153293</v>
      </c>
      <c r="V4001" s="1">
        <v>311.44473266601563</v>
      </c>
      <c r="W4001" s="1">
        <v>212.7510986328125</v>
      </c>
      <c r="X4001" s="1">
        <v>0.73818208494146864</v>
      </c>
      <c r="Y4001" s="1">
        <v>0</v>
      </c>
      <c r="Z4001" s="1">
        <v>0</v>
      </c>
      <c r="AA4001" s="1">
        <v>0.34061730335901064</v>
      </c>
      <c r="AB4001" s="1">
        <v>71.887204811180879</v>
      </c>
      <c r="AC4001" s="1">
        <v>27.575359651799726</v>
      </c>
      <c r="AD4001" s="1">
        <v>0.19681823366038761</v>
      </c>
      <c r="AE4001" s="1">
        <v>0</v>
      </c>
      <c r="AF4001" s="1">
        <v>0</v>
      </c>
      <c r="AG4001" s="1">
        <v>-120.55898581206704</v>
      </c>
      <c r="AH4001" s="1">
        <v>1.7200403192246871E-2</v>
      </c>
      <c r="AI4001" s="1">
        <v>0</v>
      </c>
      <c r="AJ4001" s="1">
        <v>3.1144473552703857</v>
      </c>
      <c r="AK4001" s="1">
        <v>0</v>
      </c>
      <c r="AL4001" s="1">
        <v>0</v>
      </c>
      <c r="AM4001" s="1">
        <v>10.372386483160488</v>
      </c>
    </row>
    <row r="4002" spans="5:39" x14ac:dyDescent="0.2">
      <c r="E4002" s="1" t="str">
        <f t="shared" si="62"/>
        <v>-1--0--11-</v>
      </c>
      <c r="F4002" s="1" t="s">
        <v>87</v>
      </c>
      <c r="G4002" s="1">
        <v>1</v>
      </c>
      <c r="H4002" s="1" t="s">
        <v>87</v>
      </c>
      <c r="I4002" s="1" t="s">
        <v>87</v>
      </c>
      <c r="J4002" s="1">
        <v>0</v>
      </c>
      <c r="K4002" s="1" t="s">
        <v>87</v>
      </c>
      <c r="L4002" s="1" t="s">
        <v>87</v>
      </c>
      <c r="M4002" s="1">
        <v>1</v>
      </c>
      <c r="N4002" s="1">
        <v>1</v>
      </c>
      <c r="O4002" s="1" t="s">
        <v>87</v>
      </c>
      <c r="P4002" s="1">
        <v>92</v>
      </c>
      <c r="Q4002" s="1">
        <v>121230</v>
      </c>
      <c r="R4002" s="1">
        <v>25312.358088395078</v>
      </c>
      <c r="S4002" s="1">
        <v>22.890092849731445</v>
      </c>
      <c r="T4002" s="1">
        <v>-174.36146825794154</v>
      </c>
      <c r="U4002" s="1">
        <v>76.626861857344224</v>
      </c>
      <c r="V4002" s="1">
        <v>296.5008544921875</v>
      </c>
      <c r="W4002" s="1">
        <v>139.15838623046875</v>
      </c>
      <c r="X4002" s="1">
        <v>0.54976460804048322</v>
      </c>
      <c r="Y4002" s="1">
        <v>0</v>
      </c>
      <c r="Z4002" s="1">
        <v>0</v>
      </c>
      <c r="AA4002" s="1">
        <v>0.52792213148560585</v>
      </c>
      <c r="AB4002" s="1">
        <v>94.220902416893509</v>
      </c>
      <c r="AC4002" s="1">
        <v>5.2511754516208864</v>
      </c>
      <c r="AD4002" s="1">
        <v>0</v>
      </c>
      <c r="AE4002" s="1">
        <v>0</v>
      </c>
      <c r="AF4002" s="1">
        <v>0</v>
      </c>
      <c r="AG4002" s="1">
        <v>-67.850214884371596</v>
      </c>
      <c r="AH4002" s="1">
        <v>0</v>
      </c>
      <c r="AI4002" s="1">
        <v>0</v>
      </c>
      <c r="AJ4002" s="1">
        <v>2.9650087356567383</v>
      </c>
      <c r="AK4002" s="1">
        <v>0</v>
      </c>
      <c r="AL4002" s="1">
        <v>1</v>
      </c>
      <c r="AM4002" s="1">
        <v>8.2423334679249312</v>
      </c>
    </row>
    <row r="4003" spans="5:39" x14ac:dyDescent="0.2">
      <c r="E4003" s="1" t="str">
        <f t="shared" si="62"/>
        <v>-1--1--10-</v>
      </c>
      <c r="F4003" s="1" t="s">
        <v>87</v>
      </c>
      <c r="G4003" s="1">
        <v>1</v>
      </c>
      <c r="H4003" s="1" t="s">
        <v>87</v>
      </c>
      <c r="I4003" s="1" t="s">
        <v>87</v>
      </c>
      <c r="J4003" s="1">
        <v>1</v>
      </c>
      <c r="K4003" s="1" t="s">
        <v>87</v>
      </c>
      <c r="L4003" s="1" t="s">
        <v>87</v>
      </c>
      <c r="M4003" s="1">
        <v>1</v>
      </c>
      <c r="N4003" s="1">
        <v>0</v>
      </c>
      <c r="O4003" s="1" t="s">
        <v>87</v>
      </c>
      <c r="P4003" s="1">
        <v>2815</v>
      </c>
      <c r="Q4003" s="1">
        <v>4004691</v>
      </c>
      <c r="R4003" s="1">
        <v>59915.222553638399</v>
      </c>
      <c r="S4003" s="1">
        <v>59.933158874511719</v>
      </c>
      <c r="T4003" s="1">
        <v>-373.95229261488078</v>
      </c>
      <c r="U4003" s="1">
        <v>94.86552125950783</v>
      </c>
      <c r="V4003" s="1">
        <v>365.14886474609375</v>
      </c>
      <c r="W4003" s="1">
        <v>85.257118225097656</v>
      </c>
      <c r="X4003" s="1">
        <v>0.14229625559476514</v>
      </c>
      <c r="Y4003" s="1">
        <v>0.18176183880354316</v>
      </c>
      <c r="Z4003" s="1">
        <v>1.3315883797276744</v>
      </c>
      <c r="AA4003" s="1">
        <v>28.09350334395338</v>
      </c>
      <c r="AB4003" s="1">
        <v>62.500053062770633</v>
      </c>
      <c r="AC4003" s="1">
        <v>7.7905386458031343</v>
      </c>
      <c r="AD4003" s="1">
        <v>0.1025547289416337</v>
      </c>
      <c r="AE4003" s="1">
        <v>0.18176183880354316</v>
      </c>
      <c r="AF4003" s="1">
        <v>0.74764819557863516</v>
      </c>
      <c r="AG4003" s="1">
        <v>-16.028369706269324</v>
      </c>
      <c r="AH4003" s="1">
        <v>10.140383537005683</v>
      </c>
      <c r="AI4003" s="1">
        <v>6.3540409213679956</v>
      </c>
      <c r="AJ4003" s="1">
        <v>3.6514887809753418</v>
      </c>
      <c r="AK4003" s="1">
        <v>0</v>
      </c>
      <c r="AL4003" s="1">
        <v>0</v>
      </c>
      <c r="AM4003" s="1">
        <v>-1.2710350308842615</v>
      </c>
    </row>
    <row r="4004" spans="5:39" x14ac:dyDescent="0.2">
      <c r="E4004" s="1" t="str">
        <f t="shared" si="62"/>
        <v>-1--1--11-</v>
      </c>
      <c r="F4004" s="1" t="s">
        <v>87</v>
      </c>
      <c r="G4004" s="1">
        <v>1</v>
      </c>
      <c r="H4004" s="1" t="s">
        <v>87</v>
      </c>
      <c r="I4004" s="1" t="s">
        <v>87</v>
      </c>
      <c r="J4004" s="1">
        <v>1</v>
      </c>
      <c r="K4004" s="1" t="s">
        <v>87</v>
      </c>
      <c r="L4004" s="1" t="s">
        <v>87</v>
      </c>
      <c r="M4004" s="1">
        <v>1</v>
      </c>
      <c r="N4004" s="1">
        <v>1</v>
      </c>
      <c r="O4004" s="1" t="s">
        <v>87</v>
      </c>
      <c r="P4004" s="1">
        <v>766</v>
      </c>
      <c r="Q4004" s="1">
        <v>1034202</v>
      </c>
      <c r="R4004" s="1">
        <v>54580.262234944545</v>
      </c>
      <c r="S4004" s="1">
        <v>54.549190521240234</v>
      </c>
      <c r="T4004" s="1">
        <v>-473.00316212709515</v>
      </c>
      <c r="U4004" s="1">
        <v>89.498804109474307</v>
      </c>
      <c r="V4004" s="1">
        <v>361.648193359375</v>
      </c>
      <c r="W4004" s="1">
        <v>4.9604978561401367</v>
      </c>
      <c r="X4004" s="1">
        <v>9.0884463595783532E-3</v>
      </c>
      <c r="Y4004" s="1">
        <v>0.28398707409190854</v>
      </c>
      <c r="Z4004" s="1">
        <v>1.9117155062550641</v>
      </c>
      <c r="AA4004" s="1">
        <v>36.734893183343296</v>
      </c>
      <c r="AB4004" s="1">
        <v>58.136128145178603</v>
      </c>
      <c r="AC4004" s="1">
        <v>2.9332760911311331</v>
      </c>
      <c r="AD4004" s="1">
        <v>0</v>
      </c>
      <c r="AE4004" s="1">
        <v>3.6356533829948114E-2</v>
      </c>
      <c r="AF4004" s="1">
        <v>1.3313646657036053</v>
      </c>
      <c r="AG4004" s="1">
        <v>-10.056088023102561</v>
      </c>
      <c r="AH4004" s="1">
        <v>9.7198424890150488</v>
      </c>
      <c r="AI4004" s="1">
        <v>3.7697045384434089</v>
      </c>
      <c r="AJ4004" s="1">
        <v>3.6164820194244385</v>
      </c>
      <c r="AK4004" s="1">
        <v>0</v>
      </c>
      <c r="AL4004" s="1">
        <v>0</v>
      </c>
      <c r="AM4004" s="1">
        <v>23.383188495685527</v>
      </c>
    </row>
    <row r="4005" spans="5:39" x14ac:dyDescent="0.2">
      <c r="E4005" s="1" t="str">
        <f t="shared" si="62"/>
        <v>-00-0--0--</v>
      </c>
      <c r="F4005" s="1" t="s">
        <v>87</v>
      </c>
      <c r="G4005" s="1">
        <v>0</v>
      </c>
      <c r="H4005" s="1">
        <v>0</v>
      </c>
      <c r="I4005" s="1" t="s">
        <v>87</v>
      </c>
      <c r="J4005" s="1">
        <v>0</v>
      </c>
      <c r="K4005" s="1" t="s">
        <v>87</v>
      </c>
      <c r="L4005" s="1" t="s">
        <v>87</v>
      </c>
      <c r="M4005" s="1">
        <v>0</v>
      </c>
      <c r="N4005" s="1" t="s">
        <v>87</v>
      </c>
      <c r="O4005" s="1" t="s">
        <v>87</v>
      </c>
      <c r="P4005" s="1">
        <v>423</v>
      </c>
      <c r="Q4005" s="1">
        <v>1709345</v>
      </c>
      <c r="R4005" s="1">
        <v>14352.780537625486</v>
      </c>
      <c r="S4005" s="1">
        <v>21.055183410644531</v>
      </c>
      <c r="T4005" s="1">
        <v>-93.368999079292735</v>
      </c>
      <c r="U4005" s="1">
        <v>50.165495086789029</v>
      </c>
      <c r="V4005" s="1">
        <v>112.32191467285156</v>
      </c>
      <c r="W4005" s="1">
        <v>56.954475402832031</v>
      </c>
      <c r="X4005" s="1">
        <v>0.39681840918229871</v>
      </c>
      <c r="Y4005" s="1">
        <v>0</v>
      </c>
      <c r="Z4005" s="1">
        <v>2.7392948761075147</v>
      </c>
      <c r="AA4005" s="1">
        <v>16.63081472727858</v>
      </c>
      <c r="AB4005" s="1">
        <v>62.824356698033455</v>
      </c>
      <c r="AC4005" s="1">
        <v>17.048577086544846</v>
      </c>
      <c r="AD4005" s="1">
        <v>0.75695661203560427</v>
      </c>
      <c r="AE4005" s="1">
        <v>0</v>
      </c>
      <c r="AF4005" s="1">
        <v>2.7392948761075147</v>
      </c>
      <c r="AG4005" s="1">
        <v>-13.562726830214057</v>
      </c>
      <c r="AH4005" s="1">
        <v>0</v>
      </c>
      <c r="AI4005" s="1">
        <v>1.0522279358071034</v>
      </c>
      <c r="AJ4005" s="1">
        <v>1.1232191324234009</v>
      </c>
      <c r="AK4005" s="1">
        <v>0</v>
      </c>
      <c r="AL4005" s="1">
        <v>0</v>
      </c>
      <c r="AM4005" s="1">
        <v>0.34656665987935675</v>
      </c>
    </row>
    <row r="4006" spans="5:39" x14ac:dyDescent="0.2">
      <c r="E4006" s="1" t="str">
        <f t="shared" si="62"/>
        <v>-01-0--0--</v>
      </c>
      <c r="F4006" s="1" t="s">
        <v>87</v>
      </c>
      <c r="G4006" s="1">
        <v>0</v>
      </c>
      <c r="H4006" s="1">
        <v>1</v>
      </c>
      <c r="I4006" s="1" t="s">
        <v>87</v>
      </c>
      <c r="J4006" s="1">
        <v>0</v>
      </c>
      <c r="K4006" s="1" t="s">
        <v>87</v>
      </c>
      <c r="L4006" s="1" t="s">
        <v>87</v>
      </c>
      <c r="M4006" s="1">
        <v>0</v>
      </c>
      <c r="N4006" s="1" t="s">
        <v>87</v>
      </c>
      <c r="O4006" s="1" t="s">
        <v>87</v>
      </c>
      <c r="P4006" s="1">
        <v>194</v>
      </c>
      <c r="Q4006" s="1">
        <v>707199</v>
      </c>
      <c r="R4006" s="1">
        <v>18332.83459139429</v>
      </c>
      <c r="S4006" s="1">
        <v>29.96613883972168</v>
      </c>
      <c r="T4006" s="1">
        <v>-71.003832669608897</v>
      </c>
      <c r="U4006" s="1">
        <v>45.526499658338977</v>
      </c>
      <c r="V4006" s="1">
        <v>124.56522369384766</v>
      </c>
      <c r="W4006" s="1">
        <v>109.37353515625</v>
      </c>
      <c r="X4006" s="1">
        <v>0.59659914898043975</v>
      </c>
      <c r="Y4006" s="1">
        <v>0.24731369812457313</v>
      </c>
      <c r="Z4006" s="1">
        <v>0</v>
      </c>
      <c r="AA4006" s="1">
        <v>8.7500123727550516</v>
      </c>
      <c r="AB4006" s="1">
        <v>72.134858787979056</v>
      </c>
      <c r="AC4006" s="1">
        <v>16.764446782305971</v>
      </c>
      <c r="AD4006" s="1">
        <v>2.1033683588353491</v>
      </c>
      <c r="AE4006" s="1">
        <v>0.24731369812457313</v>
      </c>
      <c r="AF4006" s="1">
        <v>0</v>
      </c>
      <c r="AG4006" s="1">
        <v>-19.135631644652555</v>
      </c>
      <c r="AH4006" s="1">
        <v>2.7904451222357497E-2</v>
      </c>
      <c r="AI4006" s="1">
        <v>1.7809841802333948</v>
      </c>
      <c r="AJ4006" s="1">
        <v>1.2456521987915039</v>
      </c>
      <c r="AK4006" s="1">
        <v>0</v>
      </c>
      <c r="AL4006" s="1">
        <v>0</v>
      </c>
      <c r="AM4006" s="1">
        <v>27.612390339152931</v>
      </c>
    </row>
    <row r="4007" spans="5:39" x14ac:dyDescent="0.2">
      <c r="E4007" s="1" t="str">
        <f t="shared" si="62"/>
        <v>-00-1--0--</v>
      </c>
      <c r="F4007" s="1" t="s">
        <v>87</v>
      </c>
      <c r="G4007" s="1">
        <v>0</v>
      </c>
      <c r="H4007" s="1">
        <v>0</v>
      </c>
      <c r="I4007" s="1" t="s">
        <v>87</v>
      </c>
      <c r="J4007" s="1">
        <v>1</v>
      </c>
      <c r="K4007" s="1" t="s">
        <v>87</v>
      </c>
      <c r="L4007" s="1" t="s">
        <v>87</v>
      </c>
      <c r="M4007" s="1">
        <v>0</v>
      </c>
      <c r="N4007" s="1" t="s">
        <v>87</v>
      </c>
      <c r="O4007" s="1" t="s">
        <v>87</v>
      </c>
      <c r="P4007" s="1">
        <v>947</v>
      </c>
      <c r="Q4007" s="1">
        <v>2886546</v>
      </c>
      <c r="R4007" s="1">
        <v>22580.709654936054</v>
      </c>
      <c r="S4007" s="1">
        <v>31.537574768066406</v>
      </c>
      <c r="T4007" s="1">
        <v>-271.99522574252308</v>
      </c>
      <c r="U4007" s="1">
        <v>72.839156405626753</v>
      </c>
      <c r="V4007" s="1">
        <v>158.156494140625</v>
      </c>
      <c r="W4007" s="1">
        <v>-29.072931289672852</v>
      </c>
      <c r="X4007" s="1">
        <v>-0.1287511851219327</v>
      </c>
      <c r="Y4007" s="1">
        <v>0.21763034436312464</v>
      </c>
      <c r="Z4007" s="1">
        <v>12.934524514766091</v>
      </c>
      <c r="AA4007" s="1">
        <v>48.687116020323252</v>
      </c>
      <c r="AB4007" s="1">
        <v>30.748825759229199</v>
      </c>
      <c r="AC4007" s="1">
        <v>6.9271717824694292</v>
      </c>
      <c r="AD4007" s="1">
        <v>0.484731578848908</v>
      </c>
      <c r="AE4007" s="1">
        <v>0.21763034436312464</v>
      </c>
      <c r="AF4007" s="1">
        <v>12.804576819492915</v>
      </c>
      <c r="AG4007" s="1">
        <v>-2.3900414795674294</v>
      </c>
      <c r="AH4007" s="1">
        <v>4.3689372880103603</v>
      </c>
      <c r="AI4007" s="1">
        <v>9.9079856967905542</v>
      </c>
      <c r="AJ4007" s="1">
        <v>1.5815649032592773</v>
      </c>
      <c r="AK4007" s="1">
        <v>0</v>
      </c>
      <c r="AL4007" s="1">
        <v>0</v>
      </c>
      <c r="AM4007" s="1">
        <v>3.9760847683559079E-2</v>
      </c>
    </row>
    <row r="4008" spans="5:39" x14ac:dyDescent="0.2">
      <c r="E4008" s="1" t="str">
        <f t="shared" si="62"/>
        <v>-01-1--0--</v>
      </c>
      <c r="F4008" s="1" t="s">
        <v>87</v>
      </c>
      <c r="G4008" s="1">
        <v>0</v>
      </c>
      <c r="H4008" s="1">
        <v>1</v>
      </c>
      <c r="I4008" s="1" t="s">
        <v>87</v>
      </c>
      <c r="J4008" s="1">
        <v>1</v>
      </c>
      <c r="K4008" s="1" t="s">
        <v>87</v>
      </c>
      <c r="L4008" s="1" t="s">
        <v>87</v>
      </c>
      <c r="M4008" s="1">
        <v>0</v>
      </c>
      <c r="N4008" s="1" t="s">
        <v>87</v>
      </c>
      <c r="O4008" s="1" t="s">
        <v>87</v>
      </c>
      <c r="P4008" s="1">
        <v>1607</v>
      </c>
      <c r="Q4008" s="1">
        <v>4833631</v>
      </c>
      <c r="R4008" s="1">
        <v>41323.729123475649</v>
      </c>
      <c r="S4008" s="1">
        <v>60.684467315673828</v>
      </c>
      <c r="T4008" s="1">
        <v>-354.81738737802857</v>
      </c>
      <c r="U4008" s="1">
        <v>74.468743485641127</v>
      </c>
      <c r="V4008" s="1">
        <v>178.99838256835938</v>
      </c>
      <c r="W4008" s="1">
        <v>-74.894485473632813</v>
      </c>
      <c r="X4008" s="1">
        <v>-0.18123844837392933</v>
      </c>
      <c r="Y4008" s="1">
        <v>0.95907196887805457</v>
      </c>
      <c r="Z4008" s="1">
        <v>8.0731855617443706</v>
      </c>
      <c r="AA4008" s="1">
        <v>50.706249608213781</v>
      </c>
      <c r="AB4008" s="1">
        <v>36.363822559065845</v>
      </c>
      <c r="AC4008" s="1">
        <v>3.8210612270568443</v>
      </c>
      <c r="AD4008" s="1">
        <v>7.6609075041102634E-2</v>
      </c>
      <c r="AE4008" s="1">
        <v>0.53349128222654973</v>
      </c>
      <c r="AF4008" s="1">
        <v>6.0390832481834051</v>
      </c>
      <c r="AG4008" s="1">
        <v>-2.4365665069805029</v>
      </c>
      <c r="AH4008" s="1">
        <v>8.1290645253234342</v>
      </c>
      <c r="AI4008" s="1">
        <v>14.003923199625465</v>
      </c>
      <c r="AJ4008" s="1">
        <v>1.7899837493896484</v>
      </c>
      <c r="AK4008" s="1">
        <v>0</v>
      </c>
      <c r="AL4008" s="1">
        <v>0</v>
      </c>
      <c r="AM4008" s="1">
        <v>6.7593578947239275</v>
      </c>
    </row>
    <row r="4009" spans="5:39" x14ac:dyDescent="0.2">
      <c r="E4009" s="1" t="str">
        <f t="shared" si="62"/>
        <v>-10-0--0--</v>
      </c>
      <c r="F4009" s="1" t="s">
        <v>87</v>
      </c>
      <c r="G4009" s="1">
        <v>1</v>
      </c>
      <c r="H4009" s="1">
        <v>0</v>
      </c>
      <c r="I4009" s="1" t="s">
        <v>87</v>
      </c>
      <c r="J4009" s="1">
        <v>0</v>
      </c>
      <c r="K4009" s="1" t="s">
        <v>87</v>
      </c>
      <c r="L4009" s="1" t="s">
        <v>87</v>
      </c>
      <c r="M4009" s="1">
        <v>0</v>
      </c>
      <c r="N4009" s="1" t="s">
        <v>87</v>
      </c>
      <c r="O4009" s="1" t="s">
        <v>87</v>
      </c>
      <c r="P4009" s="1">
        <v>92</v>
      </c>
      <c r="Q4009" s="1">
        <v>88915</v>
      </c>
      <c r="R4009" s="1">
        <v>20268.071265804901</v>
      </c>
      <c r="S4009" s="1">
        <v>14.844109535217285</v>
      </c>
      <c r="T4009" s="1">
        <v>-85.791564629606754</v>
      </c>
      <c r="U4009" s="1">
        <v>77.637415717206466</v>
      </c>
      <c r="V4009" s="1">
        <v>287.34970092773438</v>
      </c>
      <c r="W4009" s="1">
        <v>136.77000427246094</v>
      </c>
      <c r="X4009" s="1">
        <v>0.67480522679635158</v>
      </c>
      <c r="Y4009" s="1">
        <v>0</v>
      </c>
      <c r="Z4009" s="1">
        <v>0</v>
      </c>
      <c r="AA4009" s="1">
        <v>0</v>
      </c>
      <c r="AB4009" s="1">
        <v>92.374739920148457</v>
      </c>
      <c r="AC4009" s="1">
        <v>7.625260079851544</v>
      </c>
      <c r="AD4009" s="1">
        <v>0</v>
      </c>
      <c r="AE4009" s="1">
        <v>0</v>
      </c>
      <c r="AF4009" s="1">
        <v>0</v>
      </c>
      <c r="AG4009" s="1">
        <v>-138.15129289149854</v>
      </c>
      <c r="AH4009" s="1">
        <v>3.8463701287746723E-3</v>
      </c>
      <c r="AI4009" s="1">
        <v>0</v>
      </c>
      <c r="AJ4009" s="1">
        <v>2.8734972476959229</v>
      </c>
      <c r="AK4009" s="1">
        <v>0</v>
      </c>
      <c r="AL4009" s="1">
        <v>1</v>
      </c>
      <c r="AM4009" s="1">
        <v>-4.2781158049471424</v>
      </c>
    </row>
    <row r="4010" spans="5:39" x14ac:dyDescent="0.2">
      <c r="E4010" s="1" t="str">
        <f t="shared" si="62"/>
        <v>-11-0--0--</v>
      </c>
      <c r="F4010" s="1" t="s">
        <v>87</v>
      </c>
      <c r="G4010" s="1">
        <v>1</v>
      </c>
      <c r="H4010" s="1">
        <v>1</v>
      </c>
      <c r="I4010" s="1" t="s">
        <v>87</v>
      </c>
      <c r="J4010" s="1">
        <v>0</v>
      </c>
      <c r="K4010" s="1" t="s">
        <v>87</v>
      </c>
      <c r="L4010" s="1" t="s">
        <v>87</v>
      </c>
      <c r="M4010" s="1">
        <v>0</v>
      </c>
      <c r="N4010" s="1" t="s">
        <v>87</v>
      </c>
      <c r="O4010" s="1" t="s">
        <v>87</v>
      </c>
      <c r="P4010" s="1">
        <v>122</v>
      </c>
      <c r="Q4010" s="1">
        <v>123790</v>
      </c>
      <c r="R4010" s="1">
        <v>29689.965039416995</v>
      </c>
      <c r="S4010" s="1">
        <v>28.449317932128906</v>
      </c>
      <c r="T4010" s="1">
        <v>-106.08032506503986</v>
      </c>
      <c r="U4010" s="1">
        <v>80.220112595764192</v>
      </c>
      <c r="V4010" s="1">
        <v>309.91357421875</v>
      </c>
      <c r="W4010" s="1">
        <v>216.996826171875</v>
      </c>
      <c r="X4010" s="1">
        <v>0.73087599087363575</v>
      </c>
      <c r="Y4010" s="1">
        <v>0</v>
      </c>
      <c r="Z4010" s="1">
        <v>0</v>
      </c>
      <c r="AA4010" s="1">
        <v>0.92253009128362551</v>
      </c>
      <c r="AB4010" s="1">
        <v>82.939655868810078</v>
      </c>
      <c r="AC4010" s="1">
        <v>15.992406494870345</v>
      </c>
      <c r="AD4010" s="1">
        <v>0.14540754503594797</v>
      </c>
      <c r="AE4010" s="1">
        <v>0</v>
      </c>
      <c r="AF4010" s="1">
        <v>0</v>
      </c>
      <c r="AG4010" s="1">
        <v>-87.676897365102448</v>
      </c>
      <c r="AH4010" s="1">
        <v>0.37215445512561596</v>
      </c>
      <c r="AI4010" s="1">
        <v>0</v>
      </c>
      <c r="AJ4010" s="1">
        <v>3.0991356372833252</v>
      </c>
      <c r="AK4010" s="1">
        <v>0</v>
      </c>
      <c r="AL4010" s="1">
        <v>0</v>
      </c>
      <c r="AM4010" s="1">
        <v>20.248203777268603</v>
      </c>
    </row>
    <row r="4011" spans="5:39" x14ac:dyDescent="0.2">
      <c r="E4011" s="1" t="str">
        <f t="shared" si="62"/>
        <v>-10-1--0--</v>
      </c>
      <c r="F4011" s="1" t="s">
        <v>87</v>
      </c>
      <c r="G4011" s="1">
        <v>1</v>
      </c>
      <c r="H4011" s="1">
        <v>0</v>
      </c>
      <c r="I4011" s="1" t="s">
        <v>87</v>
      </c>
      <c r="J4011" s="1">
        <v>1</v>
      </c>
      <c r="K4011" s="1" t="s">
        <v>87</v>
      </c>
      <c r="L4011" s="1" t="s">
        <v>87</v>
      </c>
      <c r="M4011" s="1">
        <v>0</v>
      </c>
      <c r="N4011" s="1" t="s">
        <v>87</v>
      </c>
      <c r="O4011" s="1" t="s">
        <v>87</v>
      </c>
      <c r="P4011" s="1">
        <v>138</v>
      </c>
      <c r="Q4011" s="1">
        <v>219345</v>
      </c>
      <c r="R4011" s="1">
        <v>34380.502692327536</v>
      </c>
      <c r="S4011" s="1">
        <v>31.978836059570313</v>
      </c>
      <c r="T4011" s="1">
        <v>-295.82903329945799</v>
      </c>
      <c r="U4011" s="1">
        <v>107.6684578262968</v>
      </c>
      <c r="V4011" s="1">
        <v>356.8323974609375</v>
      </c>
      <c r="W4011" s="1">
        <v>164.81877136230469</v>
      </c>
      <c r="X4011" s="1">
        <v>0.47939604850247336</v>
      </c>
      <c r="Y4011" s="1">
        <v>0</v>
      </c>
      <c r="Z4011" s="1">
        <v>1.9043060019603819</v>
      </c>
      <c r="AA4011" s="1">
        <v>17.088148806674415</v>
      </c>
      <c r="AB4011" s="1">
        <v>64.161024869497822</v>
      </c>
      <c r="AC4011" s="1">
        <v>16.846520321867377</v>
      </c>
      <c r="AD4011" s="1">
        <v>0</v>
      </c>
      <c r="AE4011" s="1">
        <v>0</v>
      </c>
      <c r="AF4011" s="1">
        <v>1.9043060019603819</v>
      </c>
      <c r="AG4011" s="1">
        <v>-58.990185640347093</v>
      </c>
      <c r="AH4011" s="1">
        <v>8.9249769730685209</v>
      </c>
      <c r="AI4011" s="1">
        <v>3.6692947808371232</v>
      </c>
      <c r="AJ4011" s="1">
        <v>3.5683238506317139</v>
      </c>
      <c r="AK4011" s="1">
        <v>0</v>
      </c>
      <c r="AL4011" s="1">
        <v>0</v>
      </c>
      <c r="AM4011" s="1">
        <v>42.542885505187364</v>
      </c>
    </row>
    <row r="4012" spans="5:39" x14ac:dyDescent="0.2">
      <c r="E4012" s="1" t="str">
        <f t="shared" si="62"/>
        <v>-11-1--0--</v>
      </c>
      <c r="F4012" s="1" t="s">
        <v>87</v>
      </c>
      <c r="G4012" s="1">
        <v>1</v>
      </c>
      <c r="H4012" s="1">
        <v>1</v>
      </c>
      <c r="I4012" s="1" t="s">
        <v>87</v>
      </c>
      <c r="J4012" s="1">
        <v>1</v>
      </c>
      <c r="K4012" s="1" t="s">
        <v>87</v>
      </c>
      <c r="L4012" s="1" t="s">
        <v>87</v>
      </c>
      <c r="M4012" s="1">
        <v>0</v>
      </c>
      <c r="N4012" s="1" t="s">
        <v>87</v>
      </c>
      <c r="O4012" s="1" t="s">
        <v>87</v>
      </c>
      <c r="P4012" s="1">
        <v>1801</v>
      </c>
      <c r="Q4012" s="1">
        <v>2237432</v>
      </c>
      <c r="R4012" s="1">
        <v>53245.665264492789</v>
      </c>
      <c r="S4012" s="1">
        <v>55.002361297607422</v>
      </c>
      <c r="T4012" s="1">
        <v>-438.41793909280329</v>
      </c>
      <c r="U4012" s="1">
        <v>99.183354257774326</v>
      </c>
      <c r="V4012" s="1">
        <v>362.31259155273438</v>
      </c>
      <c r="W4012" s="1">
        <v>62.180328369140625</v>
      </c>
      <c r="X4012" s="1">
        <v>0.1167800760123209</v>
      </c>
      <c r="Y4012" s="1">
        <v>0.16304406122733564</v>
      </c>
      <c r="Z4012" s="1">
        <v>2.3011649069111373</v>
      </c>
      <c r="AA4012" s="1">
        <v>32.690200193793601</v>
      </c>
      <c r="AB4012" s="1">
        <v>58.538538824867082</v>
      </c>
      <c r="AC4012" s="1">
        <v>6.3070520132008481</v>
      </c>
      <c r="AD4012" s="1">
        <v>0</v>
      </c>
      <c r="AE4012" s="1">
        <v>3.2537301692297238E-2</v>
      </c>
      <c r="AF4012" s="1">
        <v>1.9164381308571614</v>
      </c>
      <c r="AG4012" s="1">
        <v>-13.245448340327187</v>
      </c>
      <c r="AH4012" s="1">
        <v>11.322802760642055</v>
      </c>
      <c r="AI4012" s="1">
        <v>4.3411278855242372</v>
      </c>
      <c r="AJ4012" s="1">
        <v>3.6231260299682617</v>
      </c>
      <c r="AK4012" s="1">
        <v>0</v>
      </c>
      <c r="AL4012" s="1">
        <v>0</v>
      </c>
      <c r="AM4012" s="1">
        <v>36.683831840118373</v>
      </c>
    </row>
    <row r="4013" spans="5:39" x14ac:dyDescent="0.2">
      <c r="E4013" s="1" t="str">
        <f t="shared" si="62"/>
        <v>-00-0--1--</v>
      </c>
      <c r="F4013" s="1" t="s">
        <v>87</v>
      </c>
      <c r="G4013" s="1">
        <v>0</v>
      </c>
      <c r="H4013" s="1">
        <v>0</v>
      </c>
      <c r="I4013" s="1" t="s">
        <v>87</v>
      </c>
      <c r="J4013" s="1">
        <v>0</v>
      </c>
      <c r="K4013" s="1" t="s">
        <v>87</v>
      </c>
      <c r="L4013" s="1" t="s">
        <v>87</v>
      </c>
      <c r="M4013" s="1">
        <v>1</v>
      </c>
      <c r="N4013" s="1" t="s">
        <v>87</v>
      </c>
      <c r="O4013" s="1" t="s">
        <v>87</v>
      </c>
      <c r="P4013" s="1">
        <v>894</v>
      </c>
      <c r="Q4013" s="1">
        <v>4054957</v>
      </c>
      <c r="R4013" s="1">
        <v>15122.060049107544</v>
      </c>
      <c r="S4013" s="1">
        <v>21.908710479736328</v>
      </c>
      <c r="T4013" s="1">
        <v>-87.492209722137574</v>
      </c>
      <c r="U4013" s="1">
        <v>52.028634507332711</v>
      </c>
      <c r="V4013" s="1">
        <v>115.94021606445313</v>
      </c>
      <c r="W4013" s="1">
        <v>65.771125793457031</v>
      </c>
      <c r="X4013" s="1">
        <v>0.4349349597863727</v>
      </c>
      <c r="Y4013" s="1">
        <v>0</v>
      </c>
      <c r="Z4013" s="1">
        <v>2.3112452240553969</v>
      </c>
      <c r="AA4013" s="1">
        <v>15.706479748120634</v>
      </c>
      <c r="AB4013" s="1">
        <v>63.305850099026941</v>
      </c>
      <c r="AC4013" s="1">
        <v>17.761668002891277</v>
      </c>
      <c r="AD4013" s="1">
        <v>0.91475692590574942</v>
      </c>
      <c r="AE4013" s="1">
        <v>0</v>
      </c>
      <c r="AF4013" s="1">
        <v>2.3112452240553969</v>
      </c>
      <c r="AG4013" s="1">
        <v>-14.660598960941265</v>
      </c>
      <c r="AH4013" s="1">
        <v>0</v>
      </c>
      <c r="AI4013" s="1">
        <v>1.2470763754631202</v>
      </c>
      <c r="AJ4013" s="1">
        <v>1.1594021320343018</v>
      </c>
      <c r="AK4013" s="1">
        <v>0</v>
      </c>
      <c r="AL4013" s="1">
        <v>0</v>
      </c>
      <c r="AM4013" s="1">
        <v>-1.2919960039449214</v>
      </c>
    </row>
    <row r="4014" spans="5:39" x14ac:dyDescent="0.2">
      <c r="E4014" s="1" t="str">
        <f t="shared" si="62"/>
        <v>-01-0--1--</v>
      </c>
      <c r="F4014" s="1" t="s">
        <v>87</v>
      </c>
      <c r="G4014" s="1">
        <v>0</v>
      </c>
      <c r="H4014" s="1">
        <v>1</v>
      </c>
      <c r="I4014" s="1" t="s">
        <v>87</v>
      </c>
      <c r="J4014" s="1">
        <v>0</v>
      </c>
      <c r="K4014" s="1" t="s">
        <v>87</v>
      </c>
      <c r="L4014" s="1" t="s">
        <v>87</v>
      </c>
      <c r="M4014" s="1">
        <v>1</v>
      </c>
      <c r="N4014" s="1" t="s">
        <v>87</v>
      </c>
      <c r="O4014" s="1" t="s">
        <v>87</v>
      </c>
      <c r="P4014" s="1">
        <v>751</v>
      </c>
      <c r="Q4014" s="1">
        <v>2358577</v>
      </c>
      <c r="R4014" s="1">
        <v>24554.747670958219</v>
      </c>
      <c r="S4014" s="1">
        <v>41.27410888671875</v>
      </c>
      <c r="T4014" s="1">
        <v>-60.782518546698959</v>
      </c>
      <c r="U4014" s="1">
        <v>50.760380274681253</v>
      </c>
      <c r="V4014" s="1">
        <v>130.38188171386719</v>
      </c>
      <c r="W4014" s="1">
        <v>108.04946899414063</v>
      </c>
      <c r="X4014" s="1">
        <v>0.44003493923879577</v>
      </c>
      <c r="Y4014" s="1">
        <v>0</v>
      </c>
      <c r="Z4014" s="1">
        <v>1.397664778381202</v>
      </c>
      <c r="AA4014" s="1">
        <v>7.9951173949377106</v>
      </c>
      <c r="AB4014" s="1">
        <v>69.131896054273398</v>
      </c>
      <c r="AC4014" s="1">
        <v>21.475321772407685</v>
      </c>
      <c r="AD4014" s="1">
        <v>0</v>
      </c>
      <c r="AE4014" s="1">
        <v>0</v>
      </c>
      <c r="AF4014" s="1">
        <v>0.36004760497537286</v>
      </c>
      <c r="AG4014" s="1">
        <v>-16.361540870834833</v>
      </c>
      <c r="AH4014" s="1">
        <v>0</v>
      </c>
      <c r="AI4014" s="1">
        <v>0.69550956904723482</v>
      </c>
      <c r="AJ4014" s="1">
        <v>1.3038188219070435</v>
      </c>
      <c r="AK4014" s="1">
        <v>0</v>
      </c>
      <c r="AL4014" s="1">
        <v>0</v>
      </c>
      <c r="AM4014" s="1">
        <v>3.3557575348809636</v>
      </c>
    </row>
    <row r="4015" spans="5:39" x14ac:dyDescent="0.2">
      <c r="E4015" s="1" t="str">
        <f t="shared" si="62"/>
        <v>-00-1--1--</v>
      </c>
      <c r="F4015" s="1" t="s">
        <v>87</v>
      </c>
      <c r="G4015" s="1">
        <v>0</v>
      </c>
      <c r="H4015" s="1">
        <v>0</v>
      </c>
      <c r="I4015" s="1" t="s">
        <v>87</v>
      </c>
      <c r="J4015" s="1">
        <v>1</v>
      </c>
      <c r="K4015" s="1" t="s">
        <v>87</v>
      </c>
      <c r="L4015" s="1" t="s">
        <v>87</v>
      </c>
      <c r="M4015" s="1">
        <v>1</v>
      </c>
      <c r="N4015" s="1" t="s">
        <v>87</v>
      </c>
      <c r="O4015" s="1" t="s">
        <v>87</v>
      </c>
      <c r="P4015" s="1">
        <v>1667</v>
      </c>
      <c r="Q4015" s="1">
        <v>6698856</v>
      </c>
      <c r="R4015" s="1">
        <v>25528.166439363828</v>
      </c>
      <c r="S4015" s="1">
        <v>36.942329406738281</v>
      </c>
      <c r="T4015" s="1">
        <v>-260.74767372111398</v>
      </c>
      <c r="U4015" s="1">
        <v>73.128280120055365</v>
      </c>
      <c r="V4015" s="1">
        <v>156.54899597167969</v>
      </c>
      <c r="W4015" s="1">
        <v>-22.318147659301758</v>
      </c>
      <c r="X4015" s="1">
        <v>-8.742558033814643E-2</v>
      </c>
      <c r="Y4015" s="1">
        <v>0.81424350665247913</v>
      </c>
      <c r="Z4015" s="1">
        <v>10.55947463268355</v>
      </c>
      <c r="AA4015" s="1">
        <v>45.959996751684166</v>
      </c>
      <c r="AB4015" s="1">
        <v>35.382026423616217</v>
      </c>
      <c r="AC4015" s="1">
        <v>7.0195418441596589</v>
      </c>
      <c r="AD4015" s="1">
        <v>0.26471684120393096</v>
      </c>
      <c r="AE4015" s="1">
        <v>0.81424350665247913</v>
      </c>
      <c r="AF4015" s="1">
        <v>10.237419642995761</v>
      </c>
      <c r="AG4015" s="1">
        <v>-1.3864339778285704</v>
      </c>
      <c r="AH4015" s="1">
        <v>3.5739736527338231</v>
      </c>
      <c r="AI4015" s="1">
        <v>9.5261762551822304</v>
      </c>
      <c r="AJ4015" s="1">
        <v>1.5654900074005127</v>
      </c>
      <c r="AK4015" s="1">
        <v>0</v>
      </c>
      <c r="AL4015" s="1">
        <v>0</v>
      </c>
      <c r="AM4015" s="1">
        <v>-2.961467862642817</v>
      </c>
    </row>
    <row r="4016" spans="5:39" x14ac:dyDescent="0.2">
      <c r="E4016" s="1" t="str">
        <f t="shared" si="62"/>
        <v>-01-1--1--</v>
      </c>
      <c r="F4016" s="1" t="s">
        <v>87</v>
      </c>
      <c r="G4016" s="1">
        <v>0</v>
      </c>
      <c r="H4016" s="1">
        <v>1</v>
      </c>
      <c r="I4016" s="1" t="s">
        <v>87</v>
      </c>
      <c r="J4016" s="1">
        <v>1</v>
      </c>
      <c r="K4016" s="1" t="s">
        <v>87</v>
      </c>
      <c r="L4016" s="1" t="s">
        <v>87</v>
      </c>
      <c r="M4016" s="1">
        <v>1</v>
      </c>
      <c r="N4016" s="1" t="s">
        <v>87</v>
      </c>
      <c r="O4016" s="1" t="s">
        <v>87</v>
      </c>
      <c r="P4016" s="1">
        <v>3000</v>
      </c>
      <c r="Q4016" s="1">
        <v>9392140</v>
      </c>
      <c r="R4016" s="1">
        <v>47996.235485654637</v>
      </c>
      <c r="S4016" s="1">
        <v>66.424415588378906</v>
      </c>
      <c r="T4016" s="1">
        <v>-347.85260686132557</v>
      </c>
      <c r="U4016" s="1">
        <v>73.756674388308809</v>
      </c>
      <c r="V4016" s="1">
        <v>181.61897277832031</v>
      </c>
      <c r="W4016" s="1">
        <v>-86.747413635253906</v>
      </c>
      <c r="X4016" s="1">
        <v>-0.18073795321131264</v>
      </c>
      <c r="Y4016" s="1">
        <v>0.72987625823294799</v>
      </c>
      <c r="Z4016" s="1">
        <v>6.9064451764986465</v>
      </c>
      <c r="AA4016" s="1">
        <v>53.340516644768918</v>
      </c>
      <c r="AB4016" s="1">
        <v>35.974847052961309</v>
      </c>
      <c r="AC4016" s="1">
        <v>2.9290662192003101</v>
      </c>
      <c r="AD4016" s="1">
        <v>0.1192486483378655</v>
      </c>
      <c r="AE4016" s="1">
        <v>0.30429699727644605</v>
      </c>
      <c r="AF4016" s="1">
        <v>4.0768983426567313</v>
      </c>
      <c r="AG4016" s="1">
        <v>-1.744721281661417</v>
      </c>
      <c r="AH4016" s="1">
        <v>7.2400765757224663</v>
      </c>
      <c r="AI4016" s="1">
        <v>8.2312029318089479</v>
      </c>
      <c r="AJ4016" s="1">
        <v>1.8161897659301758</v>
      </c>
      <c r="AK4016" s="1">
        <v>0</v>
      </c>
      <c r="AL4016" s="1">
        <v>0</v>
      </c>
      <c r="AM4016" s="1">
        <v>-7.9970101472348247</v>
      </c>
    </row>
    <row r="4017" spans="5:39" x14ac:dyDescent="0.2">
      <c r="E4017" s="1" t="str">
        <f t="shared" si="62"/>
        <v>-10-0--1--</v>
      </c>
      <c r="F4017" s="1" t="s">
        <v>87</v>
      </c>
      <c r="G4017" s="1">
        <v>1</v>
      </c>
      <c r="H4017" s="1">
        <v>0</v>
      </c>
      <c r="I4017" s="1" t="s">
        <v>87</v>
      </c>
      <c r="J4017" s="1">
        <v>0</v>
      </c>
      <c r="K4017" s="1" t="s">
        <v>87</v>
      </c>
      <c r="L4017" s="1" t="s">
        <v>87</v>
      </c>
      <c r="M4017" s="1">
        <v>1</v>
      </c>
      <c r="N4017" s="1" t="s">
        <v>87</v>
      </c>
      <c r="O4017" s="1" t="s">
        <v>87</v>
      </c>
      <c r="P4017" s="1">
        <v>273</v>
      </c>
      <c r="Q4017" s="1">
        <v>334394</v>
      </c>
      <c r="R4017" s="1">
        <v>22780.964331467712</v>
      </c>
      <c r="S4017" s="1">
        <v>17.653348922729492</v>
      </c>
      <c r="T4017" s="1">
        <v>-81.307114417048325</v>
      </c>
      <c r="U4017" s="1">
        <v>82.18422587892907</v>
      </c>
      <c r="V4017" s="1">
        <v>313.60491943359375</v>
      </c>
      <c r="W4017" s="1">
        <v>169.52586364746094</v>
      </c>
      <c r="X4017" s="1">
        <v>0.74415578366580448</v>
      </c>
      <c r="Y4017" s="1">
        <v>0</v>
      </c>
      <c r="Z4017" s="1">
        <v>0</v>
      </c>
      <c r="AA4017" s="1">
        <v>0</v>
      </c>
      <c r="AB4017" s="1">
        <v>79.720030861797767</v>
      </c>
      <c r="AC4017" s="1">
        <v>20.27996913820224</v>
      </c>
      <c r="AD4017" s="1">
        <v>0</v>
      </c>
      <c r="AE4017" s="1">
        <v>0</v>
      </c>
      <c r="AF4017" s="1">
        <v>0</v>
      </c>
      <c r="AG4017" s="1">
        <v>-145.32008964134087</v>
      </c>
      <c r="AH4017" s="1">
        <v>3.337380455390946E-2</v>
      </c>
      <c r="AI4017" s="1">
        <v>0</v>
      </c>
      <c r="AJ4017" s="1">
        <v>3.1360490322113037</v>
      </c>
      <c r="AK4017" s="1">
        <v>0</v>
      </c>
      <c r="AL4017" s="1">
        <v>0</v>
      </c>
      <c r="AM4017" s="1">
        <v>0.33056167457888769</v>
      </c>
    </row>
    <row r="4018" spans="5:39" x14ac:dyDescent="0.2">
      <c r="E4018" s="1" t="str">
        <f t="shared" si="62"/>
        <v>-11-0--1--</v>
      </c>
      <c r="F4018" s="1" t="s">
        <v>87</v>
      </c>
      <c r="G4018" s="1">
        <v>1</v>
      </c>
      <c r="H4018" s="1">
        <v>1</v>
      </c>
      <c r="I4018" s="1" t="s">
        <v>87</v>
      </c>
      <c r="J4018" s="1">
        <v>0</v>
      </c>
      <c r="K4018" s="1" t="s">
        <v>87</v>
      </c>
      <c r="L4018" s="1" t="s">
        <v>87</v>
      </c>
      <c r="M4018" s="1">
        <v>1</v>
      </c>
      <c r="N4018" s="1" t="s">
        <v>87</v>
      </c>
      <c r="O4018" s="1" t="s">
        <v>87</v>
      </c>
      <c r="P4018" s="1">
        <v>394</v>
      </c>
      <c r="Q4018" s="1">
        <v>435658</v>
      </c>
      <c r="R4018" s="1">
        <v>32480.676582000106</v>
      </c>
      <c r="S4018" s="1">
        <v>31.410173416137695</v>
      </c>
      <c r="T4018" s="1">
        <v>-93.665890083523607</v>
      </c>
      <c r="U4018" s="1">
        <v>82.886937631941791</v>
      </c>
      <c r="V4018" s="1">
        <v>305.62826538085938</v>
      </c>
      <c r="W4018" s="1">
        <v>225.45054626464844</v>
      </c>
      <c r="X4018" s="1">
        <v>0.69410668123085495</v>
      </c>
      <c r="Y4018" s="1">
        <v>0</v>
      </c>
      <c r="Z4018" s="1">
        <v>0</v>
      </c>
      <c r="AA4018" s="1">
        <v>0.65418286821313965</v>
      </c>
      <c r="AB4018" s="1">
        <v>72.089804387845518</v>
      </c>
      <c r="AC4018" s="1">
        <v>26.962892911412162</v>
      </c>
      <c r="AD4018" s="1">
        <v>0.29311983252918578</v>
      </c>
      <c r="AE4018" s="1">
        <v>0</v>
      </c>
      <c r="AF4018" s="1">
        <v>0</v>
      </c>
      <c r="AG4018" s="1">
        <v>-86.886138305856065</v>
      </c>
      <c r="AH4018" s="1">
        <v>0</v>
      </c>
      <c r="AI4018" s="1">
        <v>0</v>
      </c>
      <c r="AJ4018" s="1">
        <v>3.0562827587127686</v>
      </c>
      <c r="AK4018" s="1">
        <v>0</v>
      </c>
      <c r="AL4018" s="1">
        <v>0</v>
      </c>
      <c r="AM4018" s="1">
        <v>17.487370342067777</v>
      </c>
    </row>
    <row r="4019" spans="5:39" x14ac:dyDescent="0.2">
      <c r="E4019" s="1" t="str">
        <f t="shared" si="62"/>
        <v>-10-1--1--</v>
      </c>
      <c r="F4019" s="1" t="s">
        <v>87</v>
      </c>
      <c r="G4019" s="1">
        <v>1</v>
      </c>
      <c r="H4019" s="1">
        <v>0</v>
      </c>
      <c r="I4019" s="1" t="s">
        <v>87</v>
      </c>
      <c r="J4019" s="1">
        <v>1</v>
      </c>
      <c r="K4019" s="1" t="s">
        <v>87</v>
      </c>
      <c r="L4019" s="1" t="s">
        <v>87</v>
      </c>
      <c r="M4019" s="1">
        <v>1</v>
      </c>
      <c r="N4019" s="1" t="s">
        <v>87</v>
      </c>
      <c r="O4019" s="1" t="s">
        <v>87</v>
      </c>
      <c r="P4019" s="1">
        <v>289</v>
      </c>
      <c r="Q4019" s="1">
        <v>360163</v>
      </c>
      <c r="R4019" s="1">
        <v>44958.575695728738</v>
      </c>
      <c r="S4019" s="1">
        <v>41.860267639160156</v>
      </c>
      <c r="T4019" s="1">
        <v>-337.82380179104086</v>
      </c>
      <c r="U4019" s="1">
        <v>95.016542049944675</v>
      </c>
      <c r="V4019" s="1">
        <v>363.98602294921875</v>
      </c>
      <c r="W4019" s="1">
        <v>92.433937072753906</v>
      </c>
      <c r="X4019" s="1">
        <v>0.20559801026244595</v>
      </c>
      <c r="Y4019" s="1">
        <v>0</v>
      </c>
      <c r="Z4019" s="1">
        <v>2.3239477680938907</v>
      </c>
      <c r="AA4019" s="1">
        <v>26.903096653459684</v>
      </c>
      <c r="AB4019" s="1">
        <v>66.496836154741047</v>
      </c>
      <c r="AC4019" s="1">
        <v>4.2761194237053779</v>
      </c>
      <c r="AD4019" s="1">
        <v>0</v>
      </c>
      <c r="AE4019" s="1">
        <v>0</v>
      </c>
      <c r="AF4019" s="1">
        <v>2.3239477680938907</v>
      </c>
      <c r="AG4019" s="1">
        <v>-70.649957499594336</v>
      </c>
      <c r="AH4019" s="1">
        <v>7.1412446094133264</v>
      </c>
      <c r="AI4019" s="1">
        <v>1.3625713790585479</v>
      </c>
      <c r="AJ4019" s="1">
        <v>3.6398603916168213</v>
      </c>
      <c r="AK4019" s="1">
        <v>0</v>
      </c>
      <c r="AL4019" s="1">
        <v>0</v>
      </c>
      <c r="AM4019" s="1">
        <v>33.401311534141442</v>
      </c>
    </row>
    <row r="4020" spans="5:39" x14ac:dyDescent="0.2">
      <c r="E4020" s="1" t="str">
        <f t="shared" si="62"/>
        <v>-11-1--1--</v>
      </c>
      <c r="F4020" s="1" t="s">
        <v>87</v>
      </c>
      <c r="G4020" s="1">
        <v>1</v>
      </c>
      <c r="H4020" s="1">
        <v>1</v>
      </c>
      <c r="I4020" s="1" t="s">
        <v>87</v>
      </c>
      <c r="J4020" s="1">
        <v>1</v>
      </c>
      <c r="K4020" s="1" t="s">
        <v>87</v>
      </c>
      <c r="L4020" s="1" t="s">
        <v>87</v>
      </c>
      <c r="M4020" s="1">
        <v>1</v>
      </c>
      <c r="N4020" s="1" t="s">
        <v>87</v>
      </c>
      <c r="O4020" s="1" t="s">
        <v>87</v>
      </c>
      <c r="P4020" s="1">
        <v>3292</v>
      </c>
      <c r="Q4020" s="1">
        <v>4678730</v>
      </c>
      <c r="R4020" s="1">
        <v>59887.309887331714</v>
      </c>
      <c r="S4020" s="1">
        <v>60.134300231933594</v>
      </c>
      <c r="T4020" s="1">
        <v>-398.6279531022052</v>
      </c>
      <c r="U4020" s="1">
        <v>93.667618899049884</v>
      </c>
      <c r="V4020" s="1">
        <v>364.464599609375</v>
      </c>
      <c r="W4020" s="1">
        <v>66.95562744140625</v>
      </c>
      <c r="X4020" s="1">
        <v>0.11180269671049248</v>
      </c>
      <c r="Y4020" s="1">
        <v>0.2183498513485497</v>
      </c>
      <c r="Z4020" s="1">
        <v>1.383430973789896</v>
      </c>
      <c r="AA4020" s="1">
        <v>30.095260893447577</v>
      </c>
      <c r="AB4020" s="1">
        <v>61.227769074086346</v>
      </c>
      <c r="AC4020" s="1">
        <v>6.9874089763675178</v>
      </c>
      <c r="AD4020" s="1">
        <v>8.7780230960110978E-2</v>
      </c>
      <c r="AE4020" s="1">
        <v>0.16361277526166287</v>
      </c>
      <c r="AF4020" s="1">
        <v>0.75533317802053113</v>
      </c>
      <c r="AG4020" s="1">
        <v>-10.503531661059222</v>
      </c>
      <c r="AH4020" s="1">
        <v>10.278295850959349</v>
      </c>
      <c r="AI4020" s="1">
        <v>6.1670279475211238</v>
      </c>
      <c r="AJ4020" s="1">
        <v>3.6446459293365479</v>
      </c>
      <c r="AK4020" s="1">
        <v>0</v>
      </c>
      <c r="AL4020" s="1">
        <v>0</v>
      </c>
      <c r="AM4020" s="1">
        <v>1.5095808464427456</v>
      </c>
    </row>
    <row r="4021" spans="5:39" x14ac:dyDescent="0.2">
      <c r="E4021" s="1" t="str">
        <f t="shared" si="62"/>
        <v>-0-10--0--</v>
      </c>
      <c r="F4021" s="1" t="s">
        <v>87</v>
      </c>
      <c r="G4021" s="1">
        <v>0</v>
      </c>
      <c r="H4021" s="1" t="s">
        <v>87</v>
      </c>
      <c r="I4021" s="1">
        <v>1</v>
      </c>
      <c r="J4021" s="1">
        <v>0</v>
      </c>
      <c r="K4021" s="1" t="s">
        <v>87</v>
      </c>
      <c r="L4021" s="1" t="s">
        <v>87</v>
      </c>
      <c r="M4021" s="1">
        <v>0</v>
      </c>
      <c r="N4021" s="1" t="s">
        <v>87</v>
      </c>
      <c r="O4021" s="1" t="s">
        <v>87</v>
      </c>
      <c r="P4021" s="1">
        <v>433</v>
      </c>
      <c r="Q4021" s="1">
        <v>1610794</v>
      </c>
      <c r="R4021" s="1">
        <v>11801.186555500464</v>
      </c>
      <c r="S4021" s="1">
        <v>11.870888710021973</v>
      </c>
      <c r="T4021" s="1">
        <v>-77.346909550964583</v>
      </c>
      <c r="U4021" s="1">
        <v>49.175439154752461</v>
      </c>
      <c r="V4021" s="1">
        <v>116.81680297851563</v>
      </c>
      <c r="W4021" s="1">
        <v>71.279640197753906</v>
      </c>
      <c r="X4021" s="1">
        <v>0.60400401148247995</v>
      </c>
      <c r="Y4021" s="1">
        <v>0</v>
      </c>
      <c r="Z4021" s="1">
        <v>2.9068893974027716</v>
      </c>
      <c r="AA4021" s="1">
        <v>7.4725880528484705</v>
      </c>
      <c r="AB4021" s="1">
        <v>66.077536916576534</v>
      </c>
      <c r="AC4021" s="1">
        <v>22.255235616720697</v>
      </c>
      <c r="AD4021" s="1">
        <v>1.2877500164515139</v>
      </c>
      <c r="AE4021" s="1">
        <v>0</v>
      </c>
      <c r="AF4021" s="1">
        <v>2.9068893974027716</v>
      </c>
      <c r="AG4021" s="1">
        <v>-22.996409500419066</v>
      </c>
      <c r="AH4021" s="1">
        <v>0</v>
      </c>
      <c r="AI4021" s="1">
        <v>1.1166049544089394</v>
      </c>
      <c r="AJ4021" s="1">
        <v>1.1681679487228394</v>
      </c>
      <c r="AK4021" s="1">
        <v>0</v>
      </c>
      <c r="AL4021" s="1">
        <v>0</v>
      </c>
      <c r="AM4021" s="1">
        <v>4.5141162678583955</v>
      </c>
    </row>
    <row r="4022" spans="5:39" x14ac:dyDescent="0.2">
      <c r="E4022" s="1" t="str">
        <f t="shared" si="62"/>
        <v>-0-20--0--</v>
      </c>
      <c r="F4022" s="1" t="s">
        <v>87</v>
      </c>
      <c r="G4022" s="1">
        <v>0</v>
      </c>
      <c r="H4022" s="1" t="s">
        <v>87</v>
      </c>
      <c r="I4022" s="1">
        <v>2</v>
      </c>
      <c r="J4022" s="1">
        <v>0</v>
      </c>
      <c r="K4022" s="1" t="s">
        <v>87</v>
      </c>
      <c r="L4022" s="1" t="s">
        <v>87</v>
      </c>
      <c r="M4022" s="1">
        <v>0</v>
      </c>
      <c r="N4022" s="1" t="s">
        <v>87</v>
      </c>
      <c r="O4022" s="1" t="s">
        <v>87</v>
      </c>
      <c r="P4022" s="1">
        <v>180</v>
      </c>
      <c r="Q4022" s="1">
        <v>793641</v>
      </c>
      <c r="R4022" s="1">
        <v>22575.028912782996</v>
      </c>
      <c r="S4022" s="1">
        <v>46.642208099365234</v>
      </c>
      <c r="T4022" s="1">
        <v>-105.09959213672849</v>
      </c>
      <c r="U4022" s="1">
        <v>47.16401170004459</v>
      </c>
      <c r="V4022" s="1">
        <v>113.94119262695313</v>
      </c>
      <c r="W4022" s="1">
        <v>74.400337219238281</v>
      </c>
      <c r="X4022" s="1">
        <v>0.32956917799165902</v>
      </c>
      <c r="Y4022" s="1">
        <v>0.22037671944871801</v>
      </c>
      <c r="Z4022" s="1">
        <v>0</v>
      </c>
      <c r="AA4022" s="1">
        <v>27.948152880206539</v>
      </c>
      <c r="AB4022" s="1">
        <v>64.452567344681029</v>
      </c>
      <c r="AC4022" s="1">
        <v>6.4879460612543962</v>
      </c>
      <c r="AD4022" s="1">
        <v>0.89095699440931098</v>
      </c>
      <c r="AE4022" s="1">
        <v>0.22037671944871801</v>
      </c>
      <c r="AF4022" s="1">
        <v>0</v>
      </c>
      <c r="AG4022" s="1">
        <v>0.41126618638879386</v>
      </c>
      <c r="AH4022" s="1">
        <v>2.4865146835911955E-2</v>
      </c>
      <c r="AI4022" s="1">
        <v>1.5870024750194061</v>
      </c>
      <c r="AJ4022" s="1">
        <v>1.1394119262695313</v>
      </c>
      <c r="AK4022" s="1">
        <v>0</v>
      </c>
      <c r="AL4022" s="1">
        <v>0</v>
      </c>
      <c r="AM4022" s="1">
        <v>16.371596490631426</v>
      </c>
    </row>
    <row r="4023" spans="5:39" x14ac:dyDescent="0.2">
      <c r="E4023" s="1" t="str">
        <f t="shared" si="62"/>
        <v>-0-30--0--</v>
      </c>
      <c r="F4023" s="1" t="s">
        <v>87</v>
      </c>
      <c r="G4023" s="1">
        <v>0</v>
      </c>
      <c r="H4023" s="1" t="s">
        <v>87</v>
      </c>
      <c r="I4023" s="1">
        <v>3</v>
      </c>
      <c r="J4023" s="1">
        <v>0</v>
      </c>
      <c r="K4023" s="1" t="s">
        <v>87</v>
      </c>
      <c r="L4023" s="1" t="s">
        <v>87</v>
      </c>
      <c r="M4023" s="1">
        <v>0</v>
      </c>
      <c r="N4023" s="1" t="s">
        <v>87</v>
      </c>
      <c r="O4023" s="1" t="s">
        <v>87</v>
      </c>
      <c r="P4023" s="1">
        <v>4</v>
      </c>
      <c r="Q4023" s="1">
        <v>12109</v>
      </c>
      <c r="R4023" s="1">
        <v>47325.701580317778</v>
      </c>
      <c r="S4023" s="1">
        <v>86.205963134765625</v>
      </c>
      <c r="T4023" s="1">
        <v>-149.67280246813064</v>
      </c>
      <c r="U4023" s="1">
        <v>107.65855838876924</v>
      </c>
      <c r="V4023" s="1">
        <v>123.30497741699219</v>
      </c>
      <c r="W4023" s="1">
        <v>69.347152709960938</v>
      </c>
      <c r="X4023" s="1">
        <v>0.14653169502890503</v>
      </c>
      <c r="Y4023" s="1">
        <v>0</v>
      </c>
      <c r="Z4023" s="1">
        <v>0</v>
      </c>
      <c r="AA4023" s="1">
        <v>32.884631266000497</v>
      </c>
      <c r="AB4023" s="1">
        <v>67.115368733999503</v>
      </c>
      <c r="AC4023" s="1">
        <v>0</v>
      </c>
      <c r="AD4023" s="1">
        <v>0</v>
      </c>
      <c r="AE4023" s="1">
        <v>0</v>
      </c>
      <c r="AF4023" s="1">
        <v>0</v>
      </c>
      <c r="AG4023" s="1">
        <v>0</v>
      </c>
      <c r="AH4023" s="1">
        <v>0</v>
      </c>
      <c r="AI4023" s="1">
        <v>0</v>
      </c>
      <c r="AJ4023" s="1">
        <v>1.233049750328064</v>
      </c>
      <c r="AK4023" s="1">
        <v>1</v>
      </c>
      <c r="AL4023" s="1">
        <v>0</v>
      </c>
      <c r="AM4023" s="1">
        <v>-11.943578107177752</v>
      </c>
    </row>
    <row r="4024" spans="5:39" x14ac:dyDescent="0.2">
      <c r="E4024" s="1" t="str">
        <f t="shared" si="62"/>
        <v>-0-11--0--</v>
      </c>
      <c r="F4024" s="1" t="s">
        <v>87</v>
      </c>
      <c r="G4024" s="1">
        <v>0</v>
      </c>
      <c r="H4024" s="1" t="s">
        <v>87</v>
      </c>
      <c r="I4024" s="1">
        <v>1</v>
      </c>
      <c r="J4024" s="1">
        <v>1</v>
      </c>
      <c r="K4024" s="1" t="s">
        <v>87</v>
      </c>
      <c r="L4024" s="1" t="s">
        <v>87</v>
      </c>
      <c r="M4024" s="1">
        <v>0</v>
      </c>
      <c r="N4024" s="1" t="s">
        <v>87</v>
      </c>
      <c r="O4024" s="1" t="s">
        <v>87</v>
      </c>
      <c r="P4024" s="1">
        <v>735</v>
      </c>
      <c r="Q4024" s="1">
        <v>2309003</v>
      </c>
      <c r="R4024" s="1">
        <v>15664.604714054261</v>
      </c>
      <c r="S4024" s="1">
        <v>15.98838996887207</v>
      </c>
      <c r="T4024" s="1">
        <v>-238.01295028713349</v>
      </c>
      <c r="U4024" s="1">
        <v>62.625693798766086</v>
      </c>
      <c r="V4024" s="1">
        <v>157.00932312011719</v>
      </c>
      <c r="W4024" s="1">
        <v>-0.33015081286430359</v>
      </c>
      <c r="X4024" s="1">
        <v>-2.1076230067145758E-3</v>
      </c>
      <c r="Y4024" s="1">
        <v>0.47808513024885629</v>
      </c>
      <c r="Z4024" s="1">
        <v>14.82743850917474</v>
      </c>
      <c r="AA4024" s="1">
        <v>41.133337635334385</v>
      </c>
      <c r="AB4024" s="1">
        <v>32.586965023432192</v>
      </c>
      <c r="AC4024" s="1">
        <v>10.207825628637121</v>
      </c>
      <c r="AD4024" s="1">
        <v>0.76634807317270703</v>
      </c>
      <c r="AE4024" s="1">
        <v>0.47808513024885629</v>
      </c>
      <c r="AF4024" s="1">
        <v>14.82743850917474</v>
      </c>
      <c r="AG4024" s="1">
        <v>-9.0209793696869625</v>
      </c>
      <c r="AH4024" s="1">
        <v>3.429377156551396</v>
      </c>
      <c r="AI4024" s="1">
        <v>13.61276523691461</v>
      </c>
      <c r="AJ4024" s="1">
        <v>1.5700932741165161</v>
      </c>
      <c r="AK4024" s="1">
        <v>0</v>
      </c>
      <c r="AL4024" s="1">
        <v>0</v>
      </c>
      <c r="AM4024" s="1">
        <v>10.026619709782054</v>
      </c>
    </row>
    <row r="4025" spans="5:39" x14ac:dyDescent="0.2">
      <c r="E4025" s="1" t="str">
        <f t="shared" si="62"/>
        <v>-0-21--0--</v>
      </c>
      <c r="F4025" s="1" t="s">
        <v>87</v>
      </c>
      <c r="G4025" s="1">
        <v>0</v>
      </c>
      <c r="H4025" s="1" t="s">
        <v>87</v>
      </c>
      <c r="I4025" s="1">
        <v>2</v>
      </c>
      <c r="J4025" s="1">
        <v>1</v>
      </c>
      <c r="K4025" s="1" t="s">
        <v>87</v>
      </c>
      <c r="L4025" s="1" t="s">
        <v>87</v>
      </c>
      <c r="M4025" s="1">
        <v>0</v>
      </c>
      <c r="N4025" s="1" t="s">
        <v>87</v>
      </c>
      <c r="O4025" s="1" t="s">
        <v>87</v>
      </c>
      <c r="P4025" s="1">
        <v>1326</v>
      </c>
      <c r="Q4025" s="1">
        <v>4009437</v>
      </c>
      <c r="R4025" s="1">
        <v>33207.715175859958</v>
      </c>
      <c r="S4025" s="1">
        <v>55.085964202880859</v>
      </c>
      <c r="T4025" s="1">
        <v>-329.21309142357819</v>
      </c>
      <c r="U4025" s="1">
        <v>78.540958216142073</v>
      </c>
      <c r="V4025" s="1">
        <v>174.95304870605469</v>
      </c>
      <c r="W4025" s="1">
        <v>-19.086793899536133</v>
      </c>
      <c r="X4025" s="1">
        <v>-5.7476986292062333E-2</v>
      </c>
      <c r="Y4025" s="1">
        <v>0.52451254378108447</v>
      </c>
      <c r="Z4025" s="1">
        <v>7.9599953808976176</v>
      </c>
      <c r="AA4025" s="1">
        <v>47.069875396470877</v>
      </c>
      <c r="AB4025" s="1">
        <v>40.730556434731355</v>
      </c>
      <c r="AC4025" s="1">
        <v>3.7150602441190625</v>
      </c>
      <c r="AD4025" s="1">
        <v>0</v>
      </c>
      <c r="AE4025" s="1">
        <v>0.52451254378108447</v>
      </c>
      <c r="AF4025" s="1">
        <v>7.9599953808976176</v>
      </c>
      <c r="AG4025" s="1">
        <v>0.44898906183044263</v>
      </c>
      <c r="AH4025" s="1">
        <v>6.8316305073760164</v>
      </c>
      <c r="AI4025" s="1">
        <v>16.176270636033252</v>
      </c>
      <c r="AJ4025" s="1">
        <v>1.7495304346084595</v>
      </c>
      <c r="AK4025" s="1">
        <v>0</v>
      </c>
      <c r="AL4025" s="1">
        <v>0</v>
      </c>
      <c r="AM4025" s="1">
        <v>33.175407507232357</v>
      </c>
    </row>
    <row r="4026" spans="5:39" x14ac:dyDescent="0.2">
      <c r="E4026" s="1" t="str">
        <f t="shared" si="62"/>
        <v>-0-31--0--</v>
      </c>
      <c r="F4026" s="1" t="s">
        <v>87</v>
      </c>
      <c r="G4026" s="1">
        <v>0</v>
      </c>
      <c r="H4026" s="1" t="s">
        <v>87</v>
      </c>
      <c r="I4026" s="1">
        <v>3</v>
      </c>
      <c r="J4026" s="1">
        <v>1</v>
      </c>
      <c r="K4026" s="1" t="s">
        <v>87</v>
      </c>
      <c r="L4026" s="1" t="s">
        <v>87</v>
      </c>
      <c r="M4026" s="1">
        <v>0</v>
      </c>
      <c r="N4026" s="1" t="s">
        <v>87</v>
      </c>
      <c r="O4026" s="1" t="s">
        <v>87</v>
      </c>
      <c r="P4026" s="1">
        <v>493</v>
      </c>
      <c r="Q4026" s="1">
        <v>1401737</v>
      </c>
      <c r="R4026" s="1">
        <v>68208.268789603084</v>
      </c>
      <c r="S4026" s="1">
        <v>90.302268981933594</v>
      </c>
      <c r="T4026" s="1">
        <v>-449.9069996480842</v>
      </c>
      <c r="U4026" s="1">
        <v>78.973490650237707</v>
      </c>
      <c r="V4026" s="1">
        <v>183.87179565429688</v>
      </c>
      <c r="W4026" s="1">
        <v>-262.99017333984375</v>
      </c>
      <c r="X4026" s="1">
        <v>-0.38556934226122902</v>
      </c>
      <c r="Y4026" s="1">
        <v>1.4675363495434592</v>
      </c>
      <c r="Z4026" s="1">
        <v>7.2818224816780894</v>
      </c>
      <c r="AA4026" s="1">
        <v>72.718491414580626</v>
      </c>
      <c r="AB4026" s="1">
        <v>18.532149754197828</v>
      </c>
      <c r="AC4026" s="1">
        <v>0</v>
      </c>
      <c r="AD4026" s="1">
        <v>0</v>
      </c>
      <c r="AE4026" s="1">
        <v>0</v>
      </c>
      <c r="AF4026" s="1">
        <v>0</v>
      </c>
      <c r="AG4026" s="1">
        <v>0.25172234950174444</v>
      </c>
      <c r="AH4026" s="1">
        <v>11.838599162574702</v>
      </c>
      <c r="AI4026" s="1">
        <v>0</v>
      </c>
      <c r="AJ4026" s="1">
        <v>1.8387179374694824</v>
      </c>
      <c r="AK4026" s="1">
        <v>0</v>
      </c>
      <c r="AL4026" s="1">
        <v>0</v>
      </c>
      <c r="AM4026" s="1">
        <v>-88.018785238208906</v>
      </c>
    </row>
    <row r="4027" spans="5:39" x14ac:dyDescent="0.2">
      <c r="E4027" s="1" t="str">
        <f t="shared" si="62"/>
        <v>-1-10--0--</v>
      </c>
      <c r="F4027" s="1" t="s">
        <v>87</v>
      </c>
      <c r="G4027" s="1">
        <v>1</v>
      </c>
      <c r="H4027" s="1" t="s">
        <v>87</v>
      </c>
      <c r="I4027" s="1">
        <v>1</v>
      </c>
      <c r="J4027" s="1">
        <v>0</v>
      </c>
      <c r="K4027" s="1" t="s">
        <v>87</v>
      </c>
      <c r="L4027" s="1" t="s">
        <v>87</v>
      </c>
      <c r="M4027" s="1">
        <v>0</v>
      </c>
      <c r="N4027" s="1" t="s">
        <v>87</v>
      </c>
      <c r="O4027" s="1" t="s">
        <v>87</v>
      </c>
      <c r="P4027" s="1">
        <v>174</v>
      </c>
      <c r="Q4027" s="1">
        <v>175536</v>
      </c>
      <c r="R4027" s="1">
        <v>21668.528237794329</v>
      </c>
      <c r="S4027" s="1">
        <v>15.622390747070313</v>
      </c>
      <c r="T4027" s="1">
        <v>-97.110862036960867</v>
      </c>
      <c r="U4027" s="1">
        <v>81.032669174070193</v>
      </c>
      <c r="V4027" s="1">
        <v>301.27838134765625</v>
      </c>
      <c r="W4027" s="1">
        <v>165.81082153320313</v>
      </c>
      <c r="X4027" s="1">
        <v>0.76521496851823678</v>
      </c>
      <c r="Y4027" s="1">
        <v>0</v>
      </c>
      <c r="Z4027" s="1">
        <v>0</v>
      </c>
      <c r="AA4027" s="1">
        <v>0</v>
      </c>
      <c r="AB4027" s="1">
        <v>86.581669856895445</v>
      </c>
      <c r="AC4027" s="1">
        <v>13.315787075015951</v>
      </c>
      <c r="AD4027" s="1">
        <v>0.10254306808859721</v>
      </c>
      <c r="AE4027" s="1">
        <v>0</v>
      </c>
      <c r="AF4027" s="1">
        <v>0</v>
      </c>
      <c r="AG4027" s="1">
        <v>-126.78220877742177</v>
      </c>
      <c r="AH4027" s="1">
        <v>0.17130958891623371</v>
      </c>
      <c r="AI4027" s="1">
        <v>0</v>
      </c>
      <c r="AJ4027" s="1">
        <v>3.0127837657928467</v>
      </c>
      <c r="AK4027" s="1">
        <v>0</v>
      </c>
      <c r="AL4027" s="1">
        <v>0</v>
      </c>
      <c r="AM4027" s="1">
        <v>7.2215424389690774</v>
      </c>
    </row>
    <row r="4028" spans="5:39" x14ac:dyDescent="0.2">
      <c r="E4028" s="1" t="str">
        <f t="shared" si="62"/>
        <v>-1-20--0--</v>
      </c>
      <c r="F4028" s="1" t="s">
        <v>87</v>
      </c>
      <c r="G4028" s="1">
        <v>1</v>
      </c>
      <c r="H4028" s="1" t="s">
        <v>87</v>
      </c>
      <c r="I4028" s="1">
        <v>2</v>
      </c>
      <c r="J4028" s="1">
        <v>0</v>
      </c>
      <c r="K4028" s="1" t="s">
        <v>87</v>
      </c>
      <c r="L4028" s="1" t="s">
        <v>87</v>
      </c>
      <c r="M4028" s="1">
        <v>0</v>
      </c>
      <c r="N4028" s="1" t="s">
        <v>87</v>
      </c>
      <c r="O4028" s="1" t="s">
        <v>87</v>
      </c>
      <c r="P4028" s="1">
        <v>36</v>
      </c>
      <c r="Q4028" s="1">
        <v>31483</v>
      </c>
      <c r="R4028" s="1">
        <v>39287.895831710048</v>
      </c>
      <c r="S4028" s="1">
        <v>50.373218536376953</v>
      </c>
      <c r="T4028" s="1">
        <v>-94.358080753496196</v>
      </c>
      <c r="U4028" s="1">
        <v>70.658120399952438</v>
      </c>
      <c r="V4028" s="1">
        <v>298.08786010742188</v>
      </c>
      <c r="W4028" s="1">
        <v>290.79449462890625</v>
      </c>
      <c r="X4028" s="1">
        <v>0.74016306669750487</v>
      </c>
      <c r="Y4028" s="1">
        <v>0</v>
      </c>
      <c r="Z4028" s="1">
        <v>0</v>
      </c>
      <c r="AA4028" s="1">
        <v>0</v>
      </c>
      <c r="AB4028" s="1">
        <v>89.826255439443514</v>
      </c>
      <c r="AC4028" s="1">
        <v>10.173744560556491</v>
      </c>
      <c r="AD4028" s="1">
        <v>0</v>
      </c>
      <c r="AE4028" s="1">
        <v>0</v>
      </c>
      <c r="AF4028" s="1">
        <v>0</v>
      </c>
      <c r="AG4028" s="1">
        <v>-28.027907809209037</v>
      </c>
      <c r="AH4028" s="1">
        <v>0.5190102595051298</v>
      </c>
      <c r="AI4028" s="1">
        <v>0</v>
      </c>
      <c r="AJ4028" s="1">
        <v>2.9808785915374756</v>
      </c>
      <c r="AK4028" s="1">
        <v>0</v>
      </c>
      <c r="AL4028" s="1">
        <v>1</v>
      </c>
      <c r="AM4028" s="1">
        <v>43.915494976321455</v>
      </c>
    </row>
    <row r="4029" spans="5:39" x14ac:dyDescent="0.2">
      <c r="E4029" s="1" t="str">
        <f t="shared" si="62"/>
        <v>-1-30--0--</v>
      </c>
      <c r="F4029" s="1" t="s">
        <v>87</v>
      </c>
      <c r="G4029" s="1">
        <v>1</v>
      </c>
      <c r="H4029" s="1" t="s">
        <v>87</v>
      </c>
      <c r="I4029" s="1">
        <v>3</v>
      </c>
      <c r="J4029" s="1">
        <v>0</v>
      </c>
      <c r="K4029" s="1" t="s">
        <v>87</v>
      </c>
      <c r="L4029" s="1" t="s">
        <v>87</v>
      </c>
      <c r="M4029" s="1">
        <v>0</v>
      </c>
      <c r="N4029" s="1" t="s">
        <v>87</v>
      </c>
      <c r="O4029" s="1" t="s">
        <v>87</v>
      </c>
      <c r="P4029" s="1">
        <v>4</v>
      </c>
      <c r="Q4029" s="1">
        <v>5686</v>
      </c>
      <c r="R4029" s="1">
        <v>76846.417799732721</v>
      </c>
      <c r="S4029" s="1">
        <v>90.294235229492188</v>
      </c>
      <c r="T4029" s="1">
        <v>-130.62129334514253</v>
      </c>
      <c r="U4029" s="1">
        <v>67.692285619726817</v>
      </c>
      <c r="V4029" s="1">
        <v>289.13119506835938</v>
      </c>
      <c r="W4029" s="1">
        <v>134.02919006347656</v>
      </c>
      <c r="X4029" s="1">
        <v>0.174411760366978</v>
      </c>
      <c r="Y4029" s="1">
        <v>0</v>
      </c>
      <c r="Z4029" s="1">
        <v>0</v>
      </c>
      <c r="AA4029" s="1">
        <v>20.084417868448824</v>
      </c>
      <c r="AB4029" s="1">
        <v>79.915582131551176</v>
      </c>
      <c r="AC4029" s="1">
        <v>0</v>
      </c>
      <c r="AD4029" s="1">
        <v>0</v>
      </c>
      <c r="AE4029" s="1">
        <v>0</v>
      </c>
      <c r="AF4029" s="1">
        <v>0</v>
      </c>
      <c r="AG4029" s="1">
        <v>0</v>
      </c>
      <c r="AH4029" s="1">
        <v>0</v>
      </c>
      <c r="AI4029" s="1">
        <v>0</v>
      </c>
      <c r="AJ4029" s="1">
        <v>2.8913118839263916</v>
      </c>
      <c r="AK4029" s="1">
        <v>1</v>
      </c>
      <c r="AL4029" s="1">
        <v>0</v>
      </c>
      <c r="AM4029" s="1">
        <v>-92.173007934435347</v>
      </c>
    </row>
    <row r="4030" spans="5:39" x14ac:dyDescent="0.2">
      <c r="E4030" s="1" t="str">
        <f t="shared" si="62"/>
        <v>-1-11--0--</v>
      </c>
      <c r="F4030" s="1" t="s">
        <v>87</v>
      </c>
      <c r="G4030" s="1">
        <v>1</v>
      </c>
      <c r="H4030" s="1" t="s">
        <v>87</v>
      </c>
      <c r="I4030" s="1">
        <v>1</v>
      </c>
      <c r="J4030" s="1">
        <v>1</v>
      </c>
      <c r="K4030" s="1" t="s">
        <v>87</v>
      </c>
      <c r="L4030" s="1" t="s">
        <v>87</v>
      </c>
      <c r="M4030" s="1">
        <v>0</v>
      </c>
      <c r="N4030" s="1" t="s">
        <v>87</v>
      </c>
      <c r="O4030" s="1" t="s">
        <v>87</v>
      </c>
      <c r="P4030" s="1">
        <v>467</v>
      </c>
      <c r="Q4030" s="1">
        <v>467592</v>
      </c>
      <c r="R4030" s="1">
        <v>26951.266140356849</v>
      </c>
      <c r="S4030" s="1">
        <v>18.84429931640625</v>
      </c>
      <c r="T4030" s="1">
        <v>-321.93012789424733</v>
      </c>
      <c r="U4030" s="1">
        <v>97.655168457939737</v>
      </c>
      <c r="V4030" s="1">
        <v>364.9228515625</v>
      </c>
      <c r="W4030" s="1">
        <v>115.41473388671875</v>
      </c>
      <c r="X4030" s="1">
        <v>0.42823492330809881</v>
      </c>
      <c r="Y4030" s="1">
        <v>0.13815463053260107</v>
      </c>
      <c r="Z4030" s="1">
        <v>2.9008195178702798</v>
      </c>
      <c r="AA4030" s="1">
        <v>25.786155451761367</v>
      </c>
      <c r="AB4030" s="1">
        <v>53.425422162911254</v>
      </c>
      <c r="AC4030" s="1">
        <v>17.749448236924497</v>
      </c>
      <c r="AD4030" s="1">
        <v>0</v>
      </c>
      <c r="AE4030" s="1">
        <v>0.13815463053260107</v>
      </c>
      <c r="AF4030" s="1">
        <v>2.9008195178702798</v>
      </c>
      <c r="AG4030" s="1">
        <v>-71.3988089317332</v>
      </c>
      <c r="AH4030" s="1">
        <v>5.6510428476440486</v>
      </c>
      <c r="AI4030" s="1">
        <v>3.2904840971809701</v>
      </c>
      <c r="AJ4030" s="1">
        <v>3.6492283344268799</v>
      </c>
      <c r="AK4030" s="1">
        <v>0</v>
      </c>
      <c r="AL4030" s="1">
        <v>0</v>
      </c>
      <c r="AM4030" s="1">
        <v>37.22413907628421</v>
      </c>
    </row>
    <row r="4031" spans="5:39" x14ac:dyDescent="0.2">
      <c r="E4031" s="1" t="str">
        <f t="shared" si="62"/>
        <v>-1-21--0--</v>
      </c>
      <c r="F4031" s="1" t="s">
        <v>87</v>
      </c>
      <c r="G4031" s="1">
        <v>1</v>
      </c>
      <c r="H4031" s="1" t="s">
        <v>87</v>
      </c>
      <c r="I4031" s="1">
        <v>2</v>
      </c>
      <c r="J4031" s="1">
        <v>1</v>
      </c>
      <c r="K4031" s="1" t="s">
        <v>87</v>
      </c>
      <c r="L4031" s="1" t="s">
        <v>87</v>
      </c>
      <c r="M4031" s="1">
        <v>0</v>
      </c>
      <c r="N4031" s="1" t="s">
        <v>87</v>
      </c>
      <c r="O4031" s="1" t="s">
        <v>87</v>
      </c>
      <c r="P4031" s="1">
        <v>1231</v>
      </c>
      <c r="Q4031" s="1">
        <v>1628901</v>
      </c>
      <c r="R4031" s="1">
        <v>49960.203964139473</v>
      </c>
      <c r="S4031" s="1">
        <v>54.795093536376953</v>
      </c>
      <c r="T4031" s="1">
        <v>-425.21751296420598</v>
      </c>
      <c r="U4031" s="1">
        <v>99.928754251154984</v>
      </c>
      <c r="V4031" s="1">
        <v>362.73806762695313</v>
      </c>
      <c r="W4031" s="1">
        <v>115.08022308349609</v>
      </c>
      <c r="X4031" s="1">
        <v>0.23034378155481228</v>
      </c>
      <c r="Y4031" s="1">
        <v>5.034068982706745E-3</v>
      </c>
      <c r="Z4031" s="1">
        <v>2.0561102240099305</v>
      </c>
      <c r="AA4031" s="1">
        <v>25.362314836813287</v>
      </c>
      <c r="AB4031" s="1">
        <v>66.739906231256526</v>
      </c>
      <c r="AC4031" s="1">
        <v>5.8366346389375412</v>
      </c>
      <c r="AD4031" s="1">
        <v>0</v>
      </c>
      <c r="AE4031" s="1">
        <v>5.034068982706745E-3</v>
      </c>
      <c r="AF4031" s="1">
        <v>2.0561102240099305</v>
      </c>
      <c r="AG4031" s="1">
        <v>-5.6415213511279978</v>
      </c>
      <c r="AH4031" s="1">
        <v>11.30357140684945</v>
      </c>
      <c r="AI4031" s="1">
        <v>5.5124380615506645</v>
      </c>
      <c r="AJ4031" s="1">
        <v>3.6273806095123291</v>
      </c>
      <c r="AK4031" s="1">
        <v>0</v>
      </c>
      <c r="AL4031" s="1">
        <v>0</v>
      </c>
      <c r="AM4031" s="1">
        <v>66.456426113732192</v>
      </c>
    </row>
    <row r="4032" spans="5:39" x14ac:dyDescent="0.2">
      <c r="E4032" s="1" t="str">
        <f t="shared" si="62"/>
        <v>-1-31--0--</v>
      </c>
      <c r="F4032" s="1" t="s">
        <v>87</v>
      </c>
      <c r="G4032" s="1">
        <v>1</v>
      </c>
      <c r="H4032" s="1" t="s">
        <v>87</v>
      </c>
      <c r="I4032" s="1">
        <v>3</v>
      </c>
      <c r="J4032" s="1">
        <v>1</v>
      </c>
      <c r="K4032" s="1" t="s">
        <v>87</v>
      </c>
      <c r="L4032" s="1" t="s">
        <v>87</v>
      </c>
      <c r="M4032" s="1">
        <v>0</v>
      </c>
      <c r="N4032" s="1" t="s">
        <v>87</v>
      </c>
      <c r="O4032" s="1" t="s">
        <v>87</v>
      </c>
      <c r="P4032" s="1">
        <v>241</v>
      </c>
      <c r="Q4032" s="1">
        <v>360284</v>
      </c>
      <c r="R4032" s="1">
        <v>90740.427142534187</v>
      </c>
      <c r="S4032" s="1">
        <v>88.849929809570313</v>
      </c>
      <c r="T4032" s="1">
        <v>-562.47227509998856</v>
      </c>
      <c r="U4032" s="1">
        <v>102.96245547274816</v>
      </c>
      <c r="V4032" s="1">
        <v>353.66488647460938</v>
      </c>
      <c r="W4032" s="1">
        <v>-183.59091186523438</v>
      </c>
      <c r="X4032" s="1">
        <v>-0.2023253776146012</v>
      </c>
      <c r="Y4032" s="1">
        <v>0.81047173896148583</v>
      </c>
      <c r="Z4032" s="1">
        <v>2.3892262770481065</v>
      </c>
      <c r="AA4032" s="1">
        <v>65.282388338088836</v>
      </c>
      <c r="AB4032" s="1">
        <v>31.517913645901569</v>
      </c>
      <c r="AC4032" s="1">
        <v>0</v>
      </c>
      <c r="AD4032" s="1">
        <v>0</v>
      </c>
      <c r="AE4032" s="1">
        <v>0</v>
      </c>
      <c r="AF4032" s="1">
        <v>0</v>
      </c>
      <c r="AG4032" s="1">
        <v>0</v>
      </c>
      <c r="AH4032" s="1">
        <v>17.310979963313773</v>
      </c>
      <c r="AI4032" s="1">
        <v>0</v>
      </c>
      <c r="AJ4032" s="1">
        <v>3.5366487503051758</v>
      </c>
      <c r="AK4032" s="1">
        <v>0</v>
      </c>
      <c r="AL4032" s="1">
        <v>0</v>
      </c>
      <c r="AM4032" s="1">
        <v>-95.056955427405441</v>
      </c>
    </row>
    <row r="4033" spans="5:39" x14ac:dyDescent="0.2">
      <c r="E4033" s="1" t="str">
        <f t="shared" si="62"/>
        <v>-0-10--1--</v>
      </c>
      <c r="F4033" s="1" t="s">
        <v>87</v>
      </c>
      <c r="G4033" s="1">
        <v>0</v>
      </c>
      <c r="H4033" s="1" t="s">
        <v>87</v>
      </c>
      <c r="I4033" s="1">
        <v>1</v>
      </c>
      <c r="J4033" s="1">
        <v>0</v>
      </c>
      <c r="K4033" s="1" t="s">
        <v>87</v>
      </c>
      <c r="L4033" s="1" t="s">
        <v>87</v>
      </c>
      <c r="M4033" s="1">
        <v>1</v>
      </c>
      <c r="N4033" s="1" t="s">
        <v>87</v>
      </c>
      <c r="O4033" s="1" t="s">
        <v>87</v>
      </c>
      <c r="P4033" s="1">
        <v>1000</v>
      </c>
      <c r="Q4033" s="1">
        <v>4038943</v>
      </c>
      <c r="R4033" s="1">
        <v>12463.371539844333</v>
      </c>
      <c r="S4033" s="1">
        <v>12.720497131347656</v>
      </c>
      <c r="T4033" s="1">
        <v>-71.014450206375386</v>
      </c>
      <c r="U4033" s="1">
        <v>49.732683524217222</v>
      </c>
      <c r="V4033" s="1">
        <v>121.73093414306641</v>
      </c>
      <c r="W4033" s="1">
        <v>81.891044616699219</v>
      </c>
      <c r="X4033" s="1">
        <v>0.65705370617333003</v>
      </c>
      <c r="Y4033" s="1">
        <v>0</v>
      </c>
      <c r="Z4033" s="1">
        <v>1.5466175184943189</v>
      </c>
      <c r="AA4033" s="1">
        <v>8.0679029142030476</v>
      </c>
      <c r="AB4033" s="1">
        <v>64.446267253585901</v>
      </c>
      <c r="AC4033" s="1">
        <v>25.02082846923069</v>
      </c>
      <c r="AD4033" s="1">
        <v>0.91838384448604504</v>
      </c>
      <c r="AE4033" s="1">
        <v>0</v>
      </c>
      <c r="AF4033" s="1">
        <v>1.5466175184943189</v>
      </c>
      <c r="AG4033" s="1">
        <v>-22.633226372866432</v>
      </c>
      <c r="AH4033" s="1">
        <v>0</v>
      </c>
      <c r="AI4033" s="1">
        <v>0.91809471511479457</v>
      </c>
      <c r="AJ4033" s="1">
        <v>1.2173093557357788</v>
      </c>
      <c r="AK4033" s="1">
        <v>0</v>
      </c>
      <c r="AL4033" s="1">
        <v>0</v>
      </c>
      <c r="AM4033" s="1">
        <v>3.1570082474766497</v>
      </c>
    </row>
    <row r="4034" spans="5:39" x14ac:dyDescent="0.2">
      <c r="E4034" s="1" t="str">
        <f t="shared" si="62"/>
        <v>-0-20--1--</v>
      </c>
      <c r="F4034" s="1" t="s">
        <v>87</v>
      </c>
      <c r="G4034" s="1">
        <v>0</v>
      </c>
      <c r="H4034" s="1" t="s">
        <v>87</v>
      </c>
      <c r="I4034" s="1">
        <v>2</v>
      </c>
      <c r="J4034" s="1">
        <v>0</v>
      </c>
      <c r="K4034" s="1" t="s">
        <v>87</v>
      </c>
      <c r="L4034" s="1" t="s">
        <v>87</v>
      </c>
      <c r="M4034" s="1">
        <v>1</v>
      </c>
      <c r="N4034" s="1" t="s">
        <v>87</v>
      </c>
      <c r="O4034" s="1" t="s">
        <v>87</v>
      </c>
      <c r="P4034" s="1">
        <v>536</v>
      </c>
      <c r="Q4034" s="1">
        <v>2015313</v>
      </c>
      <c r="R4034" s="1">
        <v>24753.281716138921</v>
      </c>
      <c r="S4034" s="1">
        <v>50.834079742431641</v>
      </c>
      <c r="T4034" s="1">
        <v>-87.764106890099129</v>
      </c>
      <c r="U4034" s="1">
        <v>54.510625529369825</v>
      </c>
      <c r="V4034" s="1">
        <v>118.75425720214844</v>
      </c>
      <c r="W4034" s="1">
        <v>99.001991271972656</v>
      </c>
      <c r="X4034" s="1">
        <v>0.39995501367167907</v>
      </c>
      <c r="Y4034" s="1">
        <v>0</v>
      </c>
      <c r="Z4034" s="1">
        <v>1.9721502317506017</v>
      </c>
      <c r="AA4034" s="1">
        <v>18.070394028123673</v>
      </c>
      <c r="AB4034" s="1">
        <v>69.231429559577094</v>
      </c>
      <c r="AC4034" s="1">
        <v>10.726026180548629</v>
      </c>
      <c r="AD4034" s="1">
        <v>0</v>
      </c>
      <c r="AE4034" s="1">
        <v>0</v>
      </c>
      <c r="AF4034" s="1">
        <v>1.9721502317506017</v>
      </c>
      <c r="AG4034" s="1">
        <v>-3.2867022653072593</v>
      </c>
      <c r="AH4034" s="1">
        <v>0</v>
      </c>
      <c r="AI4034" s="1">
        <v>1.483204707211055</v>
      </c>
      <c r="AJ4034" s="1">
        <v>1.1875425577163696</v>
      </c>
      <c r="AK4034" s="1">
        <v>0</v>
      </c>
      <c r="AL4034" s="1">
        <v>0</v>
      </c>
      <c r="AM4034" s="1">
        <v>15.304712404974463</v>
      </c>
    </row>
    <row r="4035" spans="5:39" x14ac:dyDescent="0.2">
      <c r="E4035" s="1" t="str">
        <f t="shared" ref="E4035:E4098" si="63">CONCATENATE(F4035,G4035,H4035,I4035,J4035,K4035,L4035,M4035,N4035,O4035,)</f>
        <v>-0-30--1--</v>
      </c>
      <c r="F4035" s="1" t="s">
        <v>87</v>
      </c>
      <c r="G4035" s="1">
        <v>0</v>
      </c>
      <c r="H4035" s="1" t="s">
        <v>87</v>
      </c>
      <c r="I4035" s="1">
        <v>3</v>
      </c>
      <c r="J4035" s="1">
        <v>0</v>
      </c>
      <c r="K4035" s="1" t="s">
        <v>87</v>
      </c>
      <c r="L4035" s="1" t="s">
        <v>87</v>
      </c>
      <c r="M4035" s="1">
        <v>1</v>
      </c>
      <c r="N4035" s="1" t="s">
        <v>87</v>
      </c>
      <c r="O4035" s="1" t="s">
        <v>87</v>
      </c>
      <c r="P4035" s="1">
        <v>109</v>
      </c>
      <c r="Q4035" s="1">
        <v>359278</v>
      </c>
      <c r="R4035" s="1">
        <v>52909.191978423478</v>
      </c>
      <c r="S4035" s="1">
        <v>90.078163146972656</v>
      </c>
      <c r="T4035" s="1">
        <v>-95.864306736491628</v>
      </c>
      <c r="U4035" s="1">
        <v>55.59119919461768</v>
      </c>
      <c r="V4035" s="1">
        <v>129.86322021484375</v>
      </c>
      <c r="W4035" s="1">
        <v>-24.30201530456543</v>
      </c>
      <c r="X4035" s="1">
        <v>-4.5931556305898347E-2</v>
      </c>
      <c r="Y4035" s="1">
        <v>0</v>
      </c>
      <c r="Z4035" s="1">
        <v>6.8117168320910277</v>
      </c>
      <c r="AA4035" s="1">
        <v>37.694765613257701</v>
      </c>
      <c r="AB4035" s="1">
        <v>55.49351755465127</v>
      </c>
      <c r="AC4035" s="1">
        <v>0</v>
      </c>
      <c r="AD4035" s="1">
        <v>0</v>
      </c>
      <c r="AE4035" s="1">
        <v>0</v>
      </c>
      <c r="AF4035" s="1">
        <v>0</v>
      </c>
      <c r="AG4035" s="1">
        <v>0</v>
      </c>
      <c r="AH4035" s="1">
        <v>0</v>
      </c>
      <c r="AI4035" s="1">
        <v>0</v>
      </c>
      <c r="AJ4035" s="1">
        <v>1.2986322641372681</v>
      </c>
      <c r="AK4035" s="1">
        <v>0</v>
      </c>
      <c r="AL4035" s="1">
        <v>0</v>
      </c>
      <c r="AM4035" s="1">
        <v>-113.89213348414293</v>
      </c>
    </row>
    <row r="4036" spans="5:39" x14ac:dyDescent="0.2">
      <c r="E4036" s="1" t="str">
        <f t="shared" si="63"/>
        <v>-0-11--1--</v>
      </c>
      <c r="F4036" s="1" t="s">
        <v>87</v>
      </c>
      <c r="G4036" s="1">
        <v>0</v>
      </c>
      <c r="H4036" s="1" t="s">
        <v>87</v>
      </c>
      <c r="I4036" s="1">
        <v>1</v>
      </c>
      <c r="J4036" s="1">
        <v>1</v>
      </c>
      <c r="K4036" s="1" t="s">
        <v>87</v>
      </c>
      <c r="L4036" s="1" t="s">
        <v>87</v>
      </c>
      <c r="M4036" s="1">
        <v>1</v>
      </c>
      <c r="N4036" s="1" t="s">
        <v>87</v>
      </c>
      <c r="O4036" s="1" t="s">
        <v>87</v>
      </c>
      <c r="P4036" s="1">
        <v>1116</v>
      </c>
      <c r="Q4036" s="1">
        <v>4231281</v>
      </c>
      <c r="R4036" s="1">
        <v>15620.694157020736</v>
      </c>
      <c r="S4036" s="1">
        <v>15.84986400604248</v>
      </c>
      <c r="T4036" s="1">
        <v>-223.08039905887409</v>
      </c>
      <c r="U4036" s="1">
        <v>68.894472456426314</v>
      </c>
      <c r="V4036" s="1">
        <v>159.40773010253906</v>
      </c>
      <c r="W4036" s="1">
        <v>20.715538024902344</v>
      </c>
      <c r="X4036" s="1">
        <v>0.13261598887135065</v>
      </c>
      <c r="Y4036" s="1">
        <v>1.3695616055752382</v>
      </c>
      <c r="Z4036" s="1">
        <v>11.542580131170679</v>
      </c>
      <c r="AA4036" s="1">
        <v>35.19768599627394</v>
      </c>
      <c r="AB4036" s="1">
        <v>39.269431644932112</v>
      </c>
      <c r="AC4036" s="1">
        <v>11.93695242646376</v>
      </c>
      <c r="AD4036" s="1">
        <v>0.68378819558426862</v>
      </c>
      <c r="AE4036" s="1">
        <v>1.3695616055752382</v>
      </c>
      <c r="AF4036" s="1">
        <v>11.542580131170679</v>
      </c>
      <c r="AG4036" s="1">
        <v>-5.8513245668205798</v>
      </c>
      <c r="AH4036" s="1">
        <v>2.8981824400942511</v>
      </c>
      <c r="AI4036" s="1">
        <v>11.467392179328215</v>
      </c>
      <c r="AJ4036" s="1">
        <v>1.5940773487091064</v>
      </c>
      <c r="AK4036" s="1">
        <v>0</v>
      </c>
      <c r="AL4036" s="1">
        <v>0</v>
      </c>
      <c r="AM4036" s="1">
        <v>6.9794825312829554</v>
      </c>
    </row>
    <row r="4037" spans="5:39" x14ac:dyDescent="0.2">
      <c r="E4037" s="1" t="str">
        <f t="shared" si="63"/>
        <v>-0-21--1--</v>
      </c>
      <c r="F4037" s="1" t="s">
        <v>87</v>
      </c>
      <c r="G4037" s="1">
        <v>0</v>
      </c>
      <c r="H4037" s="1" t="s">
        <v>87</v>
      </c>
      <c r="I4037" s="1">
        <v>2</v>
      </c>
      <c r="J4037" s="1">
        <v>1</v>
      </c>
      <c r="K4037" s="1" t="s">
        <v>87</v>
      </c>
      <c r="L4037" s="1" t="s">
        <v>87</v>
      </c>
      <c r="M4037" s="1">
        <v>1</v>
      </c>
      <c r="N4037" s="1" t="s">
        <v>87</v>
      </c>
      <c r="O4037" s="1" t="s">
        <v>87</v>
      </c>
      <c r="P4037" s="1">
        <v>2276</v>
      </c>
      <c r="Q4037" s="1">
        <v>7807479</v>
      </c>
      <c r="R4037" s="1">
        <v>33099.652971496529</v>
      </c>
      <c r="S4037" s="1">
        <v>55.878826141357422</v>
      </c>
      <c r="T4037" s="1">
        <v>-302.53137393854752</v>
      </c>
      <c r="U4037" s="1">
        <v>72.416718764971108</v>
      </c>
      <c r="V4037" s="1">
        <v>171.35298156738281</v>
      </c>
      <c r="W4037" s="1">
        <v>-13.939943313598633</v>
      </c>
      <c r="X4037" s="1">
        <v>-4.2115073912112888E-2</v>
      </c>
      <c r="Y4037" s="1">
        <v>0.32244723296726124</v>
      </c>
      <c r="Z4037" s="1">
        <v>7.4326040454287483</v>
      </c>
      <c r="AA4037" s="1">
        <v>48.062684510582734</v>
      </c>
      <c r="AB4037" s="1">
        <v>41.281648019802553</v>
      </c>
      <c r="AC4037" s="1">
        <v>2.9006161912187021</v>
      </c>
      <c r="AD4037" s="1">
        <v>0</v>
      </c>
      <c r="AE4037" s="1">
        <v>0.32244723296726124</v>
      </c>
      <c r="AF4037" s="1">
        <v>7.4326040454287483</v>
      </c>
      <c r="AG4037" s="1">
        <v>-6.9995298810004769E-2</v>
      </c>
      <c r="AH4037" s="1">
        <v>5.0383065042360631</v>
      </c>
      <c r="AI4037" s="1">
        <v>11.860593492483936</v>
      </c>
      <c r="AJ4037" s="1">
        <v>1.7135298252105713</v>
      </c>
      <c r="AK4037" s="1">
        <v>0</v>
      </c>
      <c r="AL4037" s="1">
        <v>0</v>
      </c>
      <c r="AM4037" s="1">
        <v>27.992826503613443</v>
      </c>
    </row>
    <row r="4038" spans="5:39" x14ac:dyDescent="0.2">
      <c r="E4038" s="1" t="str">
        <f t="shared" si="63"/>
        <v>-0-31--1--</v>
      </c>
      <c r="F4038" s="1" t="s">
        <v>87</v>
      </c>
      <c r="G4038" s="1">
        <v>0</v>
      </c>
      <c r="H4038" s="1" t="s">
        <v>87</v>
      </c>
      <c r="I4038" s="1">
        <v>3</v>
      </c>
      <c r="J4038" s="1">
        <v>1</v>
      </c>
      <c r="K4038" s="1" t="s">
        <v>87</v>
      </c>
      <c r="L4038" s="1" t="s">
        <v>87</v>
      </c>
      <c r="M4038" s="1">
        <v>1</v>
      </c>
      <c r="N4038" s="1" t="s">
        <v>87</v>
      </c>
      <c r="O4038" s="1" t="s">
        <v>87</v>
      </c>
      <c r="P4038" s="1">
        <v>1275</v>
      </c>
      <c r="Q4038" s="1">
        <v>4052236</v>
      </c>
      <c r="R4038" s="1">
        <v>73361.097971566051</v>
      </c>
      <c r="S4038" s="1">
        <v>90.814247131347656</v>
      </c>
      <c r="T4038" s="1">
        <v>-421.46318692264458</v>
      </c>
      <c r="U4038" s="1">
        <v>80.376598629745374</v>
      </c>
      <c r="V4038" s="1">
        <v>183.14735412597656</v>
      </c>
      <c r="W4038" s="1">
        <v>-232.72764587402344</v>
      </c>
      <c r="X4038" s="1">
        <v>-0.31723577251287338</v>
      </c>
      <c r="Y4038" s="1">
        <v>0.98639368486929202</v>
      </c>
      <c r="Z4038" s="1">
        <v>7.0906284826451369</v>
      </c>
      <c r="AA4038" s="1">
        <v>70.252892477141017</v>
      </c>
      <c r="AB4038" s="1">
        <v>21.330026188010766</v>
      </c>
      <c r="AC4038" s="1">
        <v>0.3400591673337881</v>
      </c>
      <c r="AD4038" s="1">
        <v>0</v>
      </c>
      <c r="AE4038" s="1">
        <v>0</v>
      </c>
      <c r="AF4038" s="1">
        <v>0</v>
      </c>
      <c r="AG4038" s="1">
        <v>-9.1087665131886153E-2</v>
      </c>
      <c r="AH4038" s="1">
        <v>9.9554545038030788</v>
      </c>
      <c r="AI4038" s="1">
        <v>0</v>
      </c>
      <c r="AJ4038" s="1">
        <v>1.8314735889434814</v>
      </c>
      <c r="AK4038" s="1">
        <v>0</v>
      </c>
      <c r="AL4038" s="1">
        <v>0</v>
      </c>
      <c r="AM4038" s="1">
        <v>-84.652779982897357</v>
      </c>
    </row>
    <row r="4039" spans="5:39" x14ac:dyDescent="0.2">
      <c r="E4039" s="1" t="str">
        <f t="shared" si="63"/>
        <v>-1-10--1--</v>
      </c>
      <c r="F4039" s="1" t="s">
        <v>87</v>
      </c>
      <c r="G4039" s="1">
        <v>1</v>
      </c>
      <c r="H4039" s="1" t="s">
        <v>87</v>
      </c>
      <c r="I4039" s="1">
        <v>1</v>
      </c>
      <c r="J4039" s="1">
        <v>0</v>
      </c>
      <c r="K4039" s="1" t="s">
        <v>87</v>
      </c>
      <c r="L4039" s="1" t="s">
        <v>87</v>
      </c>
      <c r="M4039" s="1">
        <v>1</v>
      </c>
      <c r="N4039" s="1" t="s">
        <v>87</v>
      </c>
      <c r="O4039" s="1" t="s">
        <v>87</v>
      </c>
      <c r="P4039" s="1">
        <v>487</v>
      </c>
      <c r="Q4039" s="1">
        <v>580421</v>
      </c>
      <c r="R4039" s="1">
        <v>22140.222623183527</v>
      </c>
      <c r="S4039" s="1">
        <v>16.328765869140625</v>
      </c>
      <c r="T4039" s="1">
        <v>-87.753485015505234</v>
      </c>
      <c r="U4039" s="1">
        <v>83.380554782792444</v>
      </c>
      <c r="V4039" s="1">
        <v>307.97869873046875</v>
      </c>
      <c r="W4039" s="1">
        <v>180.71725463867188</v>
      </c>
      <c r="X4039" s="1">
        <v>0.81623955510473845</v>
      </c>
      <c r="Y4039" s="1">
        <v>0</v>
      </c>
      <c r="Z4039" s="1">
        <v>0</v>
      </c>
      <c r="AA4039" s="1">
        <v>0.110264790557199</v>
      </c>
      <c r="AB4039" s="1">
        <v>75.408711952186437</v>
      </c>
      <c r="AC4039" s="1">
        <v>24.261010542347712</v>
      </c>
      <c r="AD4039" s="1">
        <v>0.22001271490866112</v>
      </c>
      <c r="AE4039" s="1">
        <v>0</v>
      </c>
      <c r="AF4039" s="1">
        <v>0</v>
      </c>
      <c r="AG4039" s="1">
        <v>-131.24147368352214</v>
      </c>
      <c r="AH4039" s="1">
        <v>1.9227422853411575E-2</v>
      </c>
      <c r="AI4039" s="1">
        <v>0</v>
      </c>
      <c r="AJ4039" s="1">
        <v>3.079787015914917</v>
      </c>
      <c r="AK4039" s="1">
        <v>0</v>
      </c>
      <c r="AL4039" s="1">
        <v>0</v>
      </c>
      <c r="AM4039" s="1">
        <v>8.3337466732037857</v>
      </c>
    </row>
    <row r="4040" spans="5:39" x14ac:dyDescent="0.2">
      <c r="E4040" s="1" t="str">
        <f t="shared" si="63"/>
        <v>-1-20--1--</v>
      </c>
      <c r="F4040" s="1" t="s">
        <v>87</v>
      </c>
      <c r="G4040" s="1">
        <v>1</v>
      </c>
      <c r="H4040" s="1" t="s">
        <v>87</v>
      </c>
      <c r="I4040" s="1">
        <v>2</v>
      </c>
      <c r="J4040" s="1">
        <v>0</v>
      </c>
      <c r="K4040" s="1" t="s">
        <v>87</v>
      </c>
      <c r="L4040" s="1" t="s">
        <v>87</v>
      </c>
      <c r="M4040" s="1">
        <v>1</v>
      </c>
      <c r="N4040" s="1" t="s">
        <v>87</v>
      </c>
      <c r="O4040" s="1" t="s">
        <v>87</v>
      </c>
      <c r="P4040" s="1">
        <v>149</v>
      </c>
      <c r="Q4040" s="1">
        <v>155928</v>
      </c>
      <c r="R4040" s="1">
        <v>36444.429231322807</v>
      </c>
      <c r="S4040" s="1">
        <v>45.068866729736328</v>
      </c>
      <c r="T4040" s="1">
        <v>-80.586834999403138</v>
      </c>
      <c r="U4040" s="1">
        <v>79.476617152025582</v>
      </c>
      <c r="V4040" s="1">
        <v>304.0826416015625</v>
      </c>
      <c r="W4040" s="1">
        <v>266.39138793945313</v>
      </c>
      <c r="X4040" s="1">
        <v>0.73095228422592051</v>
      </c>
      <c r="Y4040" s="1">
        <v>0</v>
      </c>
      <c r="Z4040" s="1">
        <v>0</v>
      </c>
      <c r="AA4040" s="1">
        <v>0.70096454773998251</v>
      </c>
      <c r="AB4040" s="1">
        <v>70.782668924118823</v>
      </c>
      <c r="AC4040" s="1">
        <v>28.516366528141194</v>
      </c>
      <c r="AD4040" s="1">
        <v>0</v>
      </c>
      <c r="AE4040" s="1">
        <v>0</v>
      </c>
      <c r="AF4040" s="1">
        <v>0</v>
      </c>
      <c r="AG4040" s="1">
        <v>-64.43230477414086</v>
      </c>
      <c r="AH4040" s="1">
        <v>0</v>
      </c>
      <c r="AI4040" s="1">
        <v>0</v>
      </c>
      <c r="AJ4040" s="1">
        <v>3.0408265590667725</v>
      </c>
      <c r="AK4040" s="1">
        <v>0</v>
      </c>
      <c r="AL4040" s="1">
        <v>0</v>
      </c>
      <c r="AM4040" s="1">
        <v>27.85124651511531</v>
      </c>
    </row>
    <row r="4041" spans="5:39" x14ac:dyDescent="0.2">
      <c r="E4041" s="1" t="str">
        <f t="shared" si="63"/>
        <v>-1-30--1--</v>
      </c>
      <c r="F4041" s="1" t="s">
        <v>87</v>
      </c>
      <c r="G4041" s="1">
        <v>1</v>
      </c>
      <c r="H4041" s="1" t="s">
        <v>87</v>
      </c>
      <c r="I4041" s="1">
        <v>3</v>
      </c>
      <c r="J4041" s="1">
        <v>0</v>
      </c>
      <c r="K4041" s="1" t="s">
        <v>87</v>
      </c>
      <c r="L4041" s="1" t="s">
        <v>87</v>
      </c>
      <c r="M4041" s="1">
        <v>1</v>
      </c>
      <c r="N4041" s="1" t="s">
        <v>87</v>
      </c>
      <c r="O4041" s="1" t="s">
        <v>87</v>
      </c>
      <c r="P4041" s="1">
        <v>31</v>
      </c>
      <c r="Q4041" s="1">
        <v>33703</v>
      </c>
      <c r="R4041" s="1">
        <v>95983.362569068093</v>
      </c>
      <c r="S4041" s="1">
        <v>91.452095031738281</v>
      </c>
      <c r="T4041" s="1">
        <v>-133.37673282528843</v>
      </c>
      <c r="U4041" s="1">
        <v>83.191839199801393</v>
      </c>
      <c r="V4041" s="1">
        <v>351.4434814453125</v>
      </c>
      <c r="W4041" s="1">
        <v>251.54447937011719</v>
      </c>
      <c r="X4041" s="1">
        <v>0.26207091795633836</v>
      </c>
      <c r="Y4041" s="1">
        <v>0</v>
      </c>
      <c r="Z4041" s="1">
        <v>0</v>
      </c>
      <c r="AA4041" s="1">
        <v>3.3142450226982763</v>
      </c>
      <c r="AB4041" s="1">
        <v>96.685754977301713</v>
      </c>
      <c r="AC4041" s="1">
        <v>0</v>
      </c>
      <c r="AD4041" s="1">
        <v>0</v>
      </c>
      <c r="AE4041" s="1">
        <v>0</v>
      </c>
      <c r="AF4041" s="1">
        <v>0</v>
      </c>
      <c r="AG4041" s="1">
        <v>-6.6669094907758977</v>
      </c>
      <c r="AH4041" s="1">
        <v>0</v>
      </c>
      <c r="AI4041" s="1">
        <v>0</v>
      </c>
      <c r="AJ4041" s="1">
        <v>3.514434814453125</v>
      </c>
      <c r="AK4041" s="1">
        <v>0</v>
      </c>
      <c r="AL4041" s="1">
        <v>1</v>
      </c>
      <c r="AM4041" s="1">
        <v>-43.047209901872762</v>
      </c>
    </row>
    <row r="4042" spans="5:39" x14ac:dyDescent="0.2">
      <c r="E4042" s="1" t="str">
        <f t="shared" si="63"/>
        <v>-1-11--1--</v>
      </c>
      <c r="F4042" s="1" t="s">
        <v>87</v>
      </c>
      <c r="G4042" s="1">
        <v>1</v>
      </c>
      <c r="H4042" s="1" t="s">
        <v>87</v>
      </c>
      <c r="I4042" s="1">
        <v>1</v>
      </c>
      <c r="J4042" s="1">
        <v>1</v>
      </c>
      <c r="K4042" s="1" t="s">
        <v>87</v>
      </c>
      <c r="L4042" s="1" t="s">
        <v>87</v>
      </c>
      <c r="M4042" s="1">
        <v>1</v>
      </c>
      <c r="N4042" s="1" t="s">
        <v>87</v>
      </c>
      <c r="O4042" s="1" t="s">
        <v>87</v>
      </c>
      <c r="P4042" s="1">
        <v>800</v>
      </c>
      <c r="Q4042" s="1">
        <v>856910</v>
      </c>
      <c r="R4042" s="1">
        <v>28430.573963125014</v>
      </c>
      <c r="S4042" s="1">
        <v>18.613059997558594</v>
      </c>
      <c r="T4042" s="1">
        <v>-300.22017218152007</v>
      </c>
      <c r="U4042" s="1">
        <v>93.910578402094089</v>
      </c>
      <c r="V4042" s="1">
        <v>384.39987182617188</v>
      </c>
      <c r="W4042" s="1">
        <v>157.3497314453125</v>
      </c>
      <c r="X4042" s="1">
        <v>0.55345253194465238</v>
      </c>
      <c r="Y4042" s="1">
        <v>0.14692324748223268</v>
      </c>
      <c r="Z4042" s="1">
        <v>1.5842970673699688</v>
      </c>
      <c r="AA4042" s="1">
        <v>20.290929035721373</v>
      </c>
      <c r="AB4042" s="1">
        <v>55.182224504323671</v>
      </c>
      <c r="AC4042" s="1">
        <v>22.31634594064721</v>
      </c>
      <c r="AD4042" s="1">
        <v>0.47928020445554381</v>
      </c>
      <c r="AE4042" s="1">
        <v>0.14692324748223268</v>
      </c>
      <c r="AF4042" s="1">
        <v>1.5842970673699688</v>
      </c>
      <c r="AG4042" s="1">
        <v>-75.029387839800819</v>
      </c>
      <c r="AH4042" s="1">
        <v>5.8009270036390692</v>
      </c>
      <c r="AI4042" s="1">
        <v>2.0913381986371631</v>
      </c>
      <c r="AJ4042" s="1">
        <v>3.8439986705780029</v>
      </c>
      <c r="AK4042" s="1">
        <v>0</v>
      </c>
      <c r="AL4042" s="1">
        <v>0</v>
      </c>
      <c r="AM4042" s="1">
        <v>46.396561957448554</v>
      </c>
    </row>
    <row r="4043" spans="5:39" x14ac:dyDescent="0.2">
      <c r="E4043" s="1" t="str">
        <f t="shared" si="63"/>
        <v>-1-21--1--</v>
      </c>
      <c r="F4043" s="1" t="s">
        <v>87</v>
      </c>
      <c r="G4043" s="1">
        <v>1</v>
      </c>
      <c r="H4043" s="1" t="s">
        <v>87</v>
      </c>
      <c r="I4043" s="1">
        <v>2</v>
      </c>
      <c r="J4043" s="1">
        <v>1</v>
      </c>
      <c r="K4043" s="1" t="s">
        <v>87</v>
      </c>
      <c r="L4043" s="1" t="s">
        <v>87</v>
      </c>
      <c r="M4043" s="1">
        <v>1</v>
      </c>
      <c r="N4043" s="1" t="s">
        <v>87</v>
      </c>
      <c r="O4043" s="1" t="s">
        <v>87</v>
      </c>
      <c r="P4043" s="1">
        <v>2072</v>
      </c>
      <c r="Q4043" s="1">
        <v>2932819</v>
      </c>
      <c r="R4043" s="1">
        <v>51632.200282455</v>
      </c>
      <c r="S4043" s="1">
        <v>57.147014617919922</v>
      </c>
      <c r="T4043" s="1">
        <v>-388.09526586732835</v>
      </c>
      <c r="U4043" s="1">
        <v>94.302389925727681</v>
      </c>
      <c r="V4043" s="1">
        <v>363.11880493164063</v>
      </c>
      <c r="W4043" s="1">
        <v>134.739990234375</v>
      </c>
      <c r="X4043" s="1">
        <v>0.26096116279623405</v>
      </c>
      <c r="Y4043" s="1">
        <v>0.21808369353853749</v>
      </c>
      <c r="Z4043" s="1">
        <v>1.0274756130535161</v>
      </c>
      <c r="AA4043" s="1">
        <v>21.565633610529662</v>
      </c>
      <c r="AB4043" s="1">
        <v>72.037040131013882</v>
      </c>
      <c r="AC4043" s="1">
        <v>5.1517669518644009</v>
      </c>
      <c r="AD4043" s="1">
        <v>0</v>
      </c>
      <c r="AE4043" s="1">
        <v>0.21808369353853749</v>
      </c>
      <c r="AF4043" s="1">
        <v>1.0274756130535161</v>
      </c>
      <c r="AG4043" s="1">
        <v>-3.5103642424485981</v>
      </c>
      <c r="AH4043" s="1">
        <v>8.9959706172554093</v>
      </c>
      <c r="AI4043" s="1">
        <v>9.39455106118284</v>
      </c>
      <c r="AJ4043" s="1">
        <v>3.631187915802002</v>
      </c>
      <c r="AK4043" s="1">
        <v>0</v>
      </c>
      <c r="AL4043" s="1">
        <v>0</v>
      </c>
      <c r="AM4043" s="1">
        <v>50.533913359740957</v>
      </c>
    </row>
    <row r="4044" spans="5:39" x14ac:dyDescent="0.2">
      <c r="E4044" s="1" t="str">
        <f t="shared" si="63"/>
        <v>-1-31--1--</v>
      </c>
      <c r="F4044" s="1" t="s">
        <v>87</v>
      </c>
      <c r="G4044" s="1">
        <v>1</v>
      </c>
      <c r="H4044" s="1" t="s">
        <v>87</v>
      </c>
      <c r="I4044" s="1">
        <v>3</v>
      </c>
      <c r="J4044" s="1">
        <v>1</v>
      </c>
      <c r="K4044" s="1" t="s">
        <v>87</v>
      </c>
      <c r="L4044" s="1" t="s">
        <v>87</v>
      </c>
      <c r="M4044" s="1">
        <v>1</v>
      </c>
      <c r="N4044" s="1" t="s">
        <v>87</v>
      </c>
      <c r="O4044" s="1" t="s">
        <v>87</v>
      </c>
      <c r="P4044" s="1">
        <v>709</v>
      </c>
      <c r="Q4044" s="1">
        <v>1249164</v>
      </c>
      <c r="R4044" s="1">
        <v>96543.470475074166</v>
      </c>
      <c r="S4044" s="1">
        <v>90.362113952636719</v>
      </c>
      <c r="T4044" s="1">
        <v>-473.33205219853323</v>
      </c>
      <c r="U4044" s="1">
        <v>92.399546214720871</v>
      </c>
      <c r="V4044" s="1">
        <v>353.81094360351563</v>
      </c>
      <c r="W4044" s="1">
        <v>-146.8533935546875</v>
      </c>
      <c r="X4044" s="1">
        <v>-0.15211116073624312</v>
      </c>
      <c r="Y4044" s="1">
        <v>0.20501711544681084</v>
      </c>
      <c r="Z4044" s="1">
        <v>2.3525333743207457</v>
      </c>
      <c r="AA4044" s="1">
        <v>55.926603712562958</v>
      </c>
      <c r="AB4044" s="1">
        <v>41.515845797669485</v>
      </c>
      <c r="AC4044" s="1">
        <v>0</v>
      </c>
      <c r="AD4044" s="1">
        <v>0</v>
      </c>
      <c r="AE4044" s="1">
        <v>0</v>
      </c>
      <c r="AF4044" s="1">
        <v>0</v>
      </c>
      <c r="AG4044" s="1">
        <v>0</v>
      </c>
      <c r="AH4044" s="1">
        <v>15.455902764250665</v>
      </c>
      <c r="AI4044" s="1">
        <v>0</v>
      </c>
      <c r="AJ4044" s="1">
        <v>3.5381095409393311</v>
      </c>
      <c r="AK4044" s="1">
        <v>0</v>
      </c>
      <c r="AL4044" s="1">
        <v>0</v>
      </c>
      <c r="AM4044" s="1">
        <v>-135.18774267671131</v>
      </c>
    </row>
    <row r="4045" spans="5:39" x14ac:dyDescent="0.2">
      <c r="E4045" s="1" t="str">
        <f t="shared" si="63"/>
        <v>-0---0-00-</v>
      </c>
      <c r="F4045" s="1" t="s">
        <v>87</v>
      </c>
      <c r="G4045" s="1">
        <v>0</v>
      </c>
      <c r="H4045" s="1" t="s">
        <v>87</v>
      </c>
      <c r="I4045" s="1" t="s">
        <v>87</v>
      </c>
      <c r="J4045" s="1" t="s">
        <v>87</v>
      </c>
      <c r="K4045" s="1">
        <v>0</v>
      </c>
      <c r="L4045" s="1" t="s">
        <v>87</v>
      </c>
      <c r="M4045" s="1">
        <v>0</v>
      </c>
      <c r="N4045" s="1">
        <v>0</v>
      </c>
      <c r="O4045" s="1" t="s">
        <v>87</v>
      </c>
      <c r="P4045" s="1">
        <v>1913</v>
      </c>
      <c r="Q4045" s="1">
        <v>6143009</v>
      </c>
      <c r="R4045" s="1">
        <v>26584.372778707006</v>
      </c>
      <c r="S4045" s="1">
        <v>38.454257965087891</v>
      </c>
      <c r="T4045" s="1">
        <v>-205.55939756366536</v>
      </c>
      <c r="U4045" s="1">
        <v>68.161996654573343</v>
      </c>
      <c r="V4045" s="1">
        <v>152.61412048339844</v>
      </c>
      <c r="W4045" s="1">
        <v>23.451631546020508</v>
      </c>
      <c r="X4045" s="1">
        <v>8.8215854258575185E-2</v>
      </c>
      <c r="Y4045" s="1">
        <v>7.802365257807696E-2</v>
      </c>
      <c r="Z4045" s="1">
        <v>3.7255846442679799</v>
      </c>
      <c r="AA4045" s="1">
        <v>34.674977686016739</v>
      </c>
      <c r="AB4045" s="1">
        <v>49.356968221925115</v>
      </c>
      <c r="AC4045" s="1">
        <v>11.695229487698944</v>
      </c>
      <c r="AD4045" s="1">
        <v>0.46921630751314219</v>
      </c>
      <c r="AE4045" s="1">
        <v>7.802365257807696E-2</v>
      </c>
      <c r="AF4045" s="1">
        <v>3.3611703971132063</v>
      </c>
      <c r="AG4045" s="1">
        <v>-9.0763946553809003</v>
      </c>
      <c r="AH4045" s="1">
        <v>4.1413712208275726</v>
      </c>
      <c r="AI4045" s="1">
        <v>3.054912232808634</v>
      </c>
      <c r="AJ4045" s="1">
        <v>1.5261411666870117</v>
      </c>
      <c r="AK4045" s="1">
        <v>0</v>
      </c>
      <c r="AL4045" s="1">
        <v>0</v>
      </c>
      <c r="AM4045" s="1">
        <v>10.11502587878177</v>
      </c>
    </row>
    <row r="4046" spans="5:39" x14ac:dyDescent="0.2">
      <c r="E4046" s="1" t="str">
        <f t="shared" si="63"/>
        <v>-0---0-01-</v>
      </c>
      <c r="F4046" s="1" t="s">
        <v>87</v>
      </c>
      <c r="G4046" s="1">
        <v>0</v>
      </c>
      <c r="H4046" s="1" t="s">
        <v>87</v>
      </c>
      <c r="I4046" s="1" t="s">
        <v>87</v>
      </c>
      <c r="J4046" s="1" t="s">
        <v>87</v>
      </c>
      <c r="K4046" s="1">
        <v>0</v>
      </c>
      <c r="L4046" s="1" t="s">
        <v>87</v>
      </c>
      <c r="M4046" s="1">
        <v>0</v>
      </c>
      <c r="N4046" s="1">
        <v>1</v>
      </c>
      <c r="O4046" s="1" t="s">
        <v>87</v>
      </c>
      <c r="P4046" s="1">
        <v>757</v>
      </c>
      <c r="Q4046" s="1">
        <v>2563532</v>
      </c>
      <c r="R4046" s="1">
        <v>28150.804760059294</v>
      </c>
      <c r="S4046" s="1">
        <v>42.609325408935547</v>
      </c>
      <c r="T4046" s="1">
        <v>-332.29668368647083</v>
      </c>
      <c r="U4046" s="1">
        <v>64.579099137681652</v>
      </c>
      <c r="V4046" s="1">
        <v>155.45391845703125</v>
      </c>
      <c r="W4046" s="1">
        <v>-86.776634216308594</v>
      </c>
      <c r="X4046" s="1">
        <v>-0.30825631791325675</v>
      </c>
      <c r="Y4046" s="1">
        <v>0.80408592520007549</v>
      </c>
      <c r="Z4046" s="1">
        <v>14.607112374645606</v>
      </c>
      <c r="AA4046" s="1">
        <v>56.345385975287222</v>
      </c>
      <c r="AB4046" s="1">
        <v>27.894288036973986</v>
      </c>
      <c r="AC4046" s="1">
        <v>0.27852197671025758</v>
      </c>
      <c r="AD4046" s="1">
        <v>7.0605711182852401E-2</v>
      </c>
      <c r="AE4046" s="1">
        <v>0.62328069241967721</v>
      </c>
      <c r="AF4046" s="1">
        <v>14.24164004974387</v>
      </c>
      <c r="AG4046" s="1">
        <v>0.98560648635771919</v>
      </c>
      <c r="AH4046" s="1">
        <v>4.195812778544119</v>
      </c>
      <c r="AI4046" s="1">
        <v>15.122052358634177</v>
      </c>
      <c r="AJ4046" s="1">
        <v>1.5545392036437988</v>
      </c>
      <c r="AK4046" s="1">
        <v>0</v>
      </c>
      <c r="AL4046" s="1">
        <v>0</v>
      </c>
      <c r="AM4046" s="1">
        <v>5.183561338681864</v>
      </c>
    </row>
    <row r="4047" spans="5:39" x14ac:dyDescent="0.2">
      <c r="E4047" s="1" t="str">
        <f t="shared" si="63"/>
        <v>-0---1-00-</v>
      </c>
      <c r="F4047" s="1" t="s">
        <v>87</v>
      </c>
      <c r="G4047" s="1">
        <v>0</v>
      </c>
      <c r="H4047" s="1" t="s">
        <v>87</v>
      </c>
      <c r="I4047" s="1" t="s">
        <v>87</v>
      </c>
      <c r="J4047" s="1" t="s">
        <v>87</v>
      </c>
      <c r="K4047" s="1">
        <v>1</v>
      </c>
      <c r="L4047" s="1" t="s">
        <v>87</v>
      </c>
      <c r="M4047" s="1">
        <v>0</v>
      </c>
      <c r="N4047" s="1">
        <v>0</v>
      </c>
      <c r="O4047" s="1" t="s">
        <v>87</v>
      </c>
      <c r="P4047" s="1">
        <v>341</v>
      </c>
      <c r="Q4047" s="1">
        <v>968147</v>
      </c>
      <c r="R4047" s="1">
        <v>44957.35818432799</v>
      </c>
      <c r="S4047" s="1">
        <v>66.238861083984375</v>
      </c>
      <c r="T4047" s="1">
        <v>-372.78283387347187</v>
      </c>
      <c r="U4047" s="1">
        <v>74.983674948313009</v>
      </c>
      <c r="V4047" s="1">
        <v>184.30610656738281</v>
      </c>
      <c r="W4047" s="1">
        <v>-79.932113647460938</v>
      </c>
      <c r="X4047" s="1">
        <v>-0.17779539740688111</v>
      </c>
      <c r="Y4047" s="1">
        <v>1.6382842688145498</v>
      </c>
      <c r="Z4047" s="1">
        <v>10.786171934633893</v>
      </c>
      <c r="AA4047" s="1">
        <v>41.478308562645964</v>
      </c>
      <c r="AB4047" s="1">
        <v>38.894919883034291</v>
      </c>
      <c r="AC4047" s="1">
        <v>5.6658751202038529</v>
      </c>
      <c r="AD4047" s="1">
        <v>1.5364402306674503</v>
      </c>
      <c r="AE4047" s="1">
        <v>0.74265581569740957</v>
      </c>
      <c r="AF4047" s="1">
        <v>8.9604161351530287</v>
      </c>
      <c r="AG4047" s="1">
        <v>-1.5778609231829068</v>
      </c>
      <c r="AH4047" s="1">
        <v>10.430937673916848</v>
      </c>
      <c r="AI4047" s="1">
        <v>22.027093338907832</v>
      </c>
      <c r="AJ4047" s="1">
        <v>1.8430609703063965</v>
      </c>
      <c r="AK4047" s="1">
        <v>0</v>
      </c>
      <c r="AL4047" s="1">
        <v>0</v>
      </c>
      <c r="AM4047" s="1">
        <v>2.6807697355832452</v>
      </c>
    </row>
    <row r="4048" spans="5:39" x14ac:dyDescent="0.2">
      <c r="E4048" s="1" t="str">
        <f t="shared" si="63"/>
        <v>-0---1-01-</v>
      </c>
      <c r="F4048" s="1" t="s">
        <v>87</v>
      </c>
      <c r="G4048" s="1">
        <v>0</v>
      </c>
      <c r="H4048" s="1" t="s">
        <v>87</v>
      </c>
      <c r="I4048" s="1" t="s">
        <v>87</v>
      </c>
      <c r="J4048" s="1" t="s">
        <v>87</v>
      </c>
      <c r="K4048" s="1">
        <v>1</v>
      </c>
      <c r="L4048" s="1" t="s">
        <v>87</v>
      </c>
      <c r="M4048" s="1">
        <v>0</v>
      </c>
      <c r="N4048" s="1">
        <v>1</v>
      </c>
      <c r="O4048" s="1" t="s">
        <v>87</v>
      </c>
      <c r="P4048" s="1">
        <v>160</v>
      </c>
      <c r="Q4048" s="1">
        <v>462033</v>
      </c>
      <c r="R4048" s="1">
        <v>50697.39537119602</v>
      </c>
      <c r="S4048" s="1">
        <v>69.171249389648438</v>
      </c>
      <c r="T4048" s="1">
        <v>-507.49996512914083</v>
      </c>
      <c r="U4048" s="1">
        <v>67.719989291815864</v>
      </c>
      <c r="V4048" s="1">
        <v>189.10121154785156</v>
      </c>
      <c r="W4048" s="1">
        <v>-249.87791442871094</v>
      </c>
      <c r="X4048" s="1">
        <v>-0.49288116795578085</v>
      </c>
      <c r="Y4048" s="1">
        <v>2.8400568790540937</v>
      </c>
      <c r="Z4048" s="1">
        <v>22.220490744167623</v>
      </c>
      <c r="AA4048" s="1">
        <v>49.00017964084816</v>
      </c>
      <c r="AB4048" s="1">
        <v>22.866764928046265</v>
      </c>
      <c r="AC4048" s="1">
        <v>3.0725078078838526</v>
      </c>
      <c r="AD4048" s="1">
        <v>0</v>
      </c>
      <c r="AE4048" s="1">
        <v>1.2676583707224376</v>
      </c>
      <c r="AF4048" s="1">
        <v>10.827148710157067</v>
      </c>
      <c r="AG4048" s="1">
        <v>-1.3747134011244864</v>
      </c>
      <c r="AH4048" s="1">
        <v>12.182049164626093</v>
      </c>
      <c r="AI4048" s="1">
        <v>44.347701940109317</v>
      </c>
      <c r="AJ4048" s="1">
        <v>1.8910120725631714</v>
      </c>
      <c r="AK4048" s="1">
        <v>0</v>
      </c>
      <c r="AL4048" s="1">
        <v>0</v>
      </c>
      <c r="AM4048" s="1">
        <v>-54.354189750296591</v>
      </c>
    </row>
    <row r="4049" spans="5:39" x14ac:dyDescent="0.2">
      <c r="E4049" s="1" t="str">
        <f t="shared" si="63"/>
        <v>-1---0-00-</v>
      </c>
      <c r="F4049" s="1" t="s">
        <v>87</v>
      </c>
      <c r="G4049" s="1">
        <v>1</v>
      </c>
      <c r="H4049" s="1" t="s">
        <v>87</v>
      </c>
      <c r="I4049" s="1" t="s">
        <v>87</v>
      </c>
      <c r="J4049" s="1" t="s">
        <v>87</v>
      </c>
      <c r="K4049" s="1">
        <v>0</v>
      </c>
      <c r="L4049" s="1" t="s">
        <v>87</v>
      </c>
      <c r="M4049" s="1">
        <v>0</v>
      </c>
      <c r="N4049" s="1">
        <v>0</v>
      </c>
      <c r="O4049" s="1" t="s">
        <v>87</v>
      </c>
      <c r="P4049" s="1">
        <v>1157</v>
      </c>
      <c r="Q4049" s="1">
        <v>1437023</v>
      </c>
      <c r="R4049" s="1">
        <v>43987.91733114246</v>
      </c>
      <c r="S4049" s="1">
        <v>45.034835815429688</v>
      </c>
      <c r="T4049" s="1">
        <v>-313.76960560482632</v>
      </c>
      <c r="U4049" s="1">
        <v>98.412418858821255</v>
      </c>
      <c r="V4049" s="1">
        <v>349.23770141601563</v>
      </c>
      <c r="W4049" s="1">
        <v>138.80891418457031</v>
      </c>
      <c r="X4049" s="1">
        <v>0.31556146007007413</v>
      </c>
      <c r="Y4049" s="1">
        <v>0</v>
      </c>
      <c r="Z4049" s="1">
        <v>0.78293806014239165</v>
      </c>
      <c r="AA4049" s="1">
        <v>22.184265665894003</v>
      </c>
      <c r="AB4049" s="1">
        <v>66.543750517563055</v>
      </c>
      <c r="AC4049" s="1">
        <v>10.476519860851218</v>
      </c>
      <c r="AD4049" s="1">
        <v>1.2525895549340546E-2</v>
      </c>
      <c r="AE4049" s="1">
        <v>0</v>
      </c>
      <c r="AF4049" s="1">
        <v>0.70047591444256629</v>
      </c>
      <c r="AG4049" s="1">
        <v>-40.205886914032476</v>
      </c>
      <c r="AH4049" s="1">
        <v>8.7060992727450408</v>
      </c>
      <c r="AI4049" s="1">
        <v>0.63258549440868928</v>
      </c>
      <c r="AJ4049" s="1">
        <v>3.4923770427703857</v>
      </c>
      <c r="AK4049" s="1">
        <v>0</v>
      </c>
      <c r="AL4049" s="1">
        <v>0</v>
      </c>
      <c r="AM4049" s="1">
        <v>35.79560079795845</v>
      </c>
    </row>
    <row r="4050" spans="5:39" x14ac:dyDescent="0.2">
      <c r="E4050" s="1" t="str">
        <f t="shared" si="63"/>
        <v>-1---0-01-</v>
      </c>
      <c r="F4050" s="1" t="s">
        <v>87</v>
      </c>
      <c r="G4050" s="1">
        <v>1</v>
      </c>
      <c r="H4050" s="1" t="s">
        <v>87</v>
      </c>
      <c r="I4050" s="1" t="s">
        <v>87</v>
      </c>
      <c r="J4050" s="1" t="s">
        <v>87</v>
      </c>
      <c r="K4050" s="1">
        <v>0</v>
      </c>
      <c r="L4050" s="1" t="s">
        <v>87</v>
      </c>
      <c r="M4050" s="1">
        <v>0</v>
      </c>
      <c r="N4050" s="1">
        <v>1</v>
      </c>
      <c r="O4050" s="1" t="s">
        <v>87</v>
      </c>
      <c r="P4050" s="1">
        <v>391</v>
      </c>
      <c r="Q4050" s="1">
        <v>492618</v>
      </c>
      <c r="R4050" s="1">
        <v>49272.548933319013</v>
      </c>
      <c r="S4050" s="1">
        <v>49.676326751708984</v>
      </c>
      <c r="T4050" s="1">
        <v>-470.83182156826371</v>
      </c>
      <c r="U4050" s="1">
        <v>96.538182724676304</v>
      </c>
      <c r="V4050" s="1">
        <v>361.95065307617188</v>
      </c>
      <c r="W4050" s="1">
        <v>56.254978179931641</v>
      </c>
      <c r="X4050" s="1">
        <v>0.11417103315694509</v>
      </c>
      <c r="Y4050" s="1">
        <v>0</v>
      </c>
      <c r="Z4050" s="1">
        <v>1.1367834711683293</v>
      </c>
      <c r="AA4050" s="1">
        <v>27.979895172324191</v>
      </c>
      <c r="AB4050" s="1">
        <v>69.814541896560826</v>
      </c>
      <c r="AC4050" s="1">
        <v>1.0687794599466525</v>
      </c>
      <c r="AD4050" s="1">
        <v>0</v>
      </c>
      <c r="AE4050" s="1">
        <v>0</v>
      </c>
      <c r="AF4050" s="1">
        <v>1.1367834711683293</v>
      </c>
      <c r="AG4050" s="1">
        <v>-9.4932317148511203</v>
      </c>
      <c r="AH4050" s="1">
        <v>11.16859443094334</v>
      </c>
      <c r="AI4050" s="1">
        <v>1.6029279520434345</v>
      </c>
      <c r="AJ4050" s="1">
        <v>3.6195063591003418</v>
      </c>
      <c r="AK4050" s="1">
        <v>0</v>
      </c>
      <c r="AL4050" s="1">
        <v>0</v>
      </c>
      <c r="AM4050" s="1">
        <v>65.319685712116865</v>
      </c>
    </row>
    <row r="4051" spans="5:39" x14ac:dyDescent="0.2">
      <c r="E4051" s="1" t="str">
        <f t="shared" si="63"/>
        <v>-1---1-00-</v>
      </c>
      <c r="F4051" s="1" t="s">
        <v>87</v>
      </c>
      <c r="G4051" s="1">
        <v>1</v>
      </c>
      <c r="H4051" s="1" t="s">
        <v>87</v>
      </c>
      <c r="I4051" s="1" t="s">
        <v>87</v>
      </c>
      <c r="J4051" s="1" t="s">
        <v>87</v>
      </c>
      <c r="K4051" s="1">
        <v>1</v>
      </c>
      <c r="L4051" s="1" t="s">
        <v>87</v>
      </c>
      <c r="M4051" s="1">
        <v>0</v>
      </c>
      <c r="N4051" s="1">
        <v>0</v>
      </c>
      <c r="O4051" s="1" t="s">
        <v>87</v>
      </c>
      <c r="P4051" s="1">
        <v>438</v>
      </c>
      <c r="Q4051" s="1">
        <v>549603</v>
      </c>
      <c r="R4051" s="1">
        <v>61490.077401206028</v>
      </c>
      <c r="S4051" s="1">
        <v>62.177352905273438</v>
      </c>
      <c r="T4051" s="1">
        <v>-492.99006745452004</v>
      </c>
      <c r="U4051" s="1">
        <v>99.670299992747076</v>
      </c>
      <c r="V4051" s="1">
        <v>368.05548095703125</v>
      </c>
      <c r="W4051" s="1">
        <v>12.236137390136719</v>
      </c>
      <c r="X4051" s="1">
        <v>1.989936898322513E-2</v>
      </c>
      <c r="Y4051" s="1">
        <v>1.4919860335551297E-2</v>
      </c>
      <c r="Z4051" s="1">
        <v>4.5833083152748433</v>
      </c>
      <c r="AA4051" s="1">
        <v>39.310920791917077</v>
      </c>
      <c r="AB4051" s="1">
        <v>47.798319878166609</v>
      </c>
      <c r="AC4051" s="1">
        <v>8.2925311543059266</v>
      </c>
      <c r="AD4051" s="1">
        <v>0</v>
      </c>
      <c r="AE4051" s="1">
        <v>1.4919860335551297E-2</v>
      </c>
      <c r="AF4051" s="1">
        <v>3.5645729735827496</v>
      </c>
      <c r="AG4051" s="1">
        <v>-6.6167045141167513</v>
      </c>
      <c r="AH4051" s="1">
        <v>13.091450896423378</v>
      </c>
      <c r="AI4051" s="1">
        <v>8.6150716223586805</v>
      </c>
      <c r="AJ4051" s="1">
        <v>3.6805548667907715</v>
      </c>
      <c r="AK4051" s="1">
        <v>0</v>
      </c>
      <c r="AL4051" s="1">
        <v>0</v>
      </c>
      <c r="AM4051" s="1">
        <v>22.410599574392734</v>
      </c>
    </row>
    <row r="4052" spans="5:39" x14ac:dyDescent="0.2">
      <c r="E4052" s="1" t="str">
        <f t="shared" si="63"/>
        <v>-1---1-01-</v>
      </c>
      <c r="F4052" s="1" t="s">
        <v>87</v>
      </c>
      <c r="G4052" s="1">
        <v>1</v>
      </c>
      <c r="H4052" s="1" t="s">
        <v>87</v>
      </c>
      <c r="I4052" s="1" t="s">
        <v>87</v>
      </c>
      <c r="J4052" s="1" t="s">
        <v>87</v>
      </c>
      <c r="K4052" s="1">
        <v>1</v>
      </c>
      <c r="L4052" s="1" t="s">
        <v>87</v>
      </c>
      <c r="M4052" s="1">
        <v>0</v>
      </c>
      <c r="N4052" s="1">
        <v>1</v>
      </c>
      <c r="O4052" s="1" t="s">
        <v>87</v>
      </c>
      <c r="P4052" s="1">
        <v>167</v>
      </c>
      <c r="Q4052" s="1">
        <v>190238</v>
      </c>
      <c r="R4052" s="1">
        <v>57154.083666894447</v>
      </c>
      <c r="S4052" s="1">
        <v>60.764076232910156</v>
      </c>
      <c r="T4052" s="1">
        <v>-592.91832201041075</v>
      </c>
      <c r="U4052" s="1">
        <v>97.823123414755543</v>
      </c>
      <c r="V4052" s="1">
        <v>369.97183227539063</v>
      </c>
      <c r="W4052" s="1">
        <v>-103.07852935791016</v>
      </c>
      <c r="X4052" s="1">
        <v>-0.18035199367148053</v>
      </c>
      <c r="Y4052" s="1">
        <v>1.8744940548155467</v>
      </c>
      <c r="Z4052" s="1">
        <v>7.1610298678497459</v>
      </c>
      <c r="AA4052" s="1">
        <v>51.180100715945287</v>
      </c>
      <c r="AB4052" s="1">
        <v>38.073886394936871</v>
      </c>
      <c r="AC4052" s="1">
        <v>1.7104889664525489</v>
      </c>
      <c r="AD4052" s="1">
        <v>0</v>
      </c>
      <c r="AE4052" s="1">
        <v>0.33957463808492522</v>
      </c>
      <c r="AF4052" s="1">
        <v>6.2022308897276046</v>
      </c>
      <c r="AG4052" s="1">
        <v>1.9851159806099012</v>
      </c>
      <c r="AH4052" s="1">
        <v>11.197789436806907</v>
      </c>
      <c r="AI4052" s="1">
        <v>21.469315463747499</v>
      </c>
      <c r="AJ4052" s="1">
        <v>3.6997182369232178</v>
      </c>
      <c r="AK4052" s="1">
        <v>0</v>
      </c>
      <c r="AL4052" s="1">
        <v>0</v>
      </c>
      <c r="AM4052" s="1">
        <v>-12.607378115176582</v>
      </c>
    </row>
    <row r="4053" spans="5:39" x14ac:dyDescent="0.2">
      <c r="E4053" s="1" t="str">
        <f t="shared" si="63"/>
        <v>-0---0-10-</v>
      </c>
      <c r="F4053" s="1" t="s">
        <v>87</v>
      </c>
      <c r="G4053" s="1">
        <v>0</v>
      </c>
      <c r="H4053" s="1" t="s">
        <v>87</v>
      </c>
      <c r="I4053" s="1" t="s">
        <v>87</v>
      </c>
      <c r="J4053" s="1" t="s">
        <v>87</v>
      </c>
      <c r="K4053" s="1">
        <v>0</v>
      </c>
      <c r="L4053" s="1" t="s">
        <v>87</v>
      </c>
      <c r="M4053" s="1">
        <v>1</v>
      </c>
      <c r="N4053" s="1">
        <v>0</v>
      </c>
      <c r="O4053" s="1" t="s">
        <v>87</v>
      </c>
      <c r="P4053" s="1">
        <v>4195</v>
      </c>
      <c r="Q4053" s="1">
        <v>15123865</v>
      </c>
      <c r="R4053" s="1">
        <v>30069.496315957596</v>
      </c>
      <c r="S4053" s="1">
        <v>43.204647064208984</v>
      </c>
      <c r="T4053" s="1">
        <v>-193.38174931621285</v>
      </c>
      <c r="U4053" s="1">
        <v>67.718904181845147</v>
      </c>
      <c r="V4053" s="1">
        <v>152.71353149414063</v>
      </c>
      <c r="W4053" s="1">
        <v>29.049978256225586</v>
      </c>
      <c r="X4053" s="1">
        <v>9.6609460800342828E-2</v>
      </c>
      <c r="Y4053" s="1">
        <v>0.271656749118033</v>
      </c>
      <c r="Z4053" s="1">
        <v>3.2012650205486493</v>
      </c>
      <c r="AA4053" s="1">
        <v>33.400946120584919</v>
      </c>
      <c r="AB4053" s="1">
        <v>50.758228799318161</v>
      </c>
      <c r="AC4053" s="1">
        <v>11.931335012577804</v>
      </c>
      <c r="AD4053" s="1">
        <v>0.4365682978524339</v>
      </c>
      <c r="AE4053" s="1">
        <v>0.25108661046630609</v>
      </c>
      <c r="AF4053" s="1">
        <v>2.7479946429037816</v>
      </c>
      <c r="AG4053" s="1">
        <v>-8.4400533798353976</v>
      </c>
      <c r="AH4053" s="1">
        <v>3.3382868294536681</v>
      </c>
      <c r="AI4053" s="1">
        <v>3.1542322668313227</v>
      </c>
      <c r="AJ4053" s="1">
        <v>1.5271352529525757</v>
      </c>
      <c r="AK4053" s="1">
        <v>0</v>
      </c>
      <c r="AL4053" s="1">
        <v>0</v>
      </c>
      <c r="AM4053" s="1">
        <v>3.9468285815303772</v>
      </c>
    </row>
    <row r="4054" spans="5:39" x14ac:dyDescent="0.2">
      <c r="E4054" s="1" t="str">
        <f t="shared" si="63"/>
        <v>-0---0-11-</v>
      </c>
      <c r="F4054" s="1" t="s">
        <v>87</v>
      </c>
      <c r="G4054" s="1">
        <v>0</v>
      </c>
      <c r="H4054" s="1" t="s">
        <v>87</v>
      </c>
      <c r="I4054" s="1" t="s">
        <v>87</v>
      </c>
      <c r="J4054" s="1" t="s">
        <v>87</v>
      </c>
      <c r="K4054" s="1">
        <v>0</v>
      </c>
      <c r="L4054" s="1" t="s">
        <v>87</v>
      </c>
      <c r="M4054" s="1">
        <v>1</v>
      </c>
      <c r="N4054" s="1">
        <v>1</v>
      </c>
      <c r="O4054" s="1" t="s">
        <v>87</v>
      </c>
      <c r="P4054" s="1">
        <v>1235</v>
      </c>
      <c r="Q4054" s="1">
        <v>4719787</v>
      </c>
      <c r="R4054" s="1">
        <v>29886.552159526836</v>
      </c>
      <c r="S4054" s="1">
        <v>45.035549163818359</v>
      </c>
      <c r="T4054" s="1">
        <v>-315.35917756509104</v>
      </c>
      <c r="U4054" s="1">
        <v>60.829872203101694</v>
      </c>
      <c r="V4054" s="1">
        <v>150.58924865722656</v>
      </c>
      <c r="W4054" s="1">
        <v>-81.401435852050781</v>
      </c>
      <c r="X4054" s="1">
        <v>-0.2723681052854493</v>
      </c>
      <c r="Y4054" s="1">
        <v>0.58053467243331114</v>
      </c>
      <c r="Z4054" s="1">
        <v>14.506502094268237</v>
      </c>
      <c r="AA4054" s="1">
        <v>52.870436737929062</v>
      </c>
      <c r="AB4054" s="1">
        <v>31.043201737705534</v>
      </c>
      <c r="AC4054" s="1">
        <v>0.9993247576638522</v>
      </c>
      <c r="AD4054" s="1">
        <v>0</v>
      </c>
      <c r="AE4054" s="1">
        <v>0.58053467243331114</v>
      </c>
      <c r="AF4054" s="1">
        <v>13.646675157162813</v>
      </c>
      <c r="AG4054" s="1">
        <v>1.4627756637690865</v>
      </c>
      <c r="AH4054" s="1">
        <v>3.4675522574198774</v>
      </c>
      <c r="AI4054" s="1">
        <v>11.778001204825859</v>
      </c>
      <c r="AJ4054" s="1">
        <v>1.5058925151824951</v>
      </c>
      <c r="AK4054" s="1">
        <v>0</v>
      </c>
      <c r="AL4054" s="1">
        <v>0</v>
      </c>
      <c r="AM4054" s="1">
        <v>5.8302847795637067</v>
      </c>
    </row>
    <row r="4055" spans="5:39" x14ac:dyDescent="0.2">
      <c r="E4055" s="1" t="str">
        <f t="shared" si="63"/>
        <v>-0---1-10-</v>
      </c>
      <c r="F4055" s="1" t="s">
        <v>87</v>
      </c>
      <c r="G4055" s="1">
        <v>0</v>
      </c>
      <c r="H4055" s="1" t="s">
        <v>87</v>
      </c>
      <c r="I4055" s="1" t="s">
        <v>87</v>
      </c>
      <c r="J4055" s="1" t="s">
        <v>87</v>
      </c>
      <c r="K4055" s="1">
        <v>1</v>
      </c>
      <c r="L4055" s="1" t="s">
        <v>87</v>
      </c>
      <c r="M4055" s="1">
        <v>1</v>
      </c>
      <c r="N4055" s="1">
        <v>0</v>
      </c>
      <c r="O4055" s="1" t="s">
        <v>87</v>
      </c>
      <c r="P4055" s="1">
        <v>631</v>
      </c>
      <c r="Q4055" s="1">
        <v>1955439</v>
      </c>
      <c r="R4055" s="1">
        <v>56146.385726147644</v>
      </c>
      <c r="S4055" s="1">
        <v>72.829071044921875</v>
      </c>
      <c r="T4055" s="1">
        <v>-387.81967537779923</v>
      </c>
      <c r="U4055" s="1">
        <v>78.709986798136299</v>
      </c>
      <c r="V4055" s="1">
        <v>192.27937316894531</v>
      </c>
      <c r="W4055" s="1">
        <v>-163.27389526367188</v>
      </c>
      <c r="X4055" s="1">
        <v>-0.29080036613582849</v>
      </c>
      <c r="Y4055" s="1">
        <v>2.1938296208677435</v>
      </c>
      <c r="Z4055" s="1">
        <v>9.5173002072680362</v>
      </c>
      <c r="AA4055" s="1">
        <v>49.876779587601554</v>
      </c>
      <c r="AB4055" s="1">
        <v>32.532694704360502</v>
      </c>
      <c r="AC4055" s="1">
        <v>5.8793958799021597</v>
      </c>
      <c r="AD4055" s="1">
        <v>0</v>
      </c>
      <c r="AE4055" s="1">
        <v>0.77823956666508132</v>
      </c>
      <c r="AF4055" s="1">
        <v>3.3649732873283185</v>
      </c>
      <c r="AG4055" s="1">
        <v>-2.0823658939419722</v>
      </c>
      <c r="AH4055" s="1">
        <v>9.6253680021590675</v>
      </c>
      <c r="AI4055" s="1">
        <v>18.744561586840252</v>
      </c>
      <c r="AJ4055" s="1">
        <v>1.9227938652038574</v>
      </c>
      <c r="AK4055" s="1">
        <v>0</v>
      </c>
      <c r="AL4055" s="1">
        <v>0</v>
      </c>
      <c r="AM4055" s="1">
        <v>-72.731154800302775</v>
      </c>
    </row>
    <row r="4056" spans="5:39" x14ac:dyDescent="0.2">
      <c r="E4056" s="1" t="str">
        <f t="shared" si="63"/>
        <v>-0---1-11-</v>
      </c>
      <c r="F4056" s="1" t="s">
        <v>87</v>
      </c>
      <c r="G4056" s="1">
        <v>0</v>
      </c>
      <c r="H4056" s="1" t="s">
        <v>87</v>
      </c>
      <c r="I4056" s="1" t="s">
        <v>87</v>
      </c>
      <c r="J4056" s="1" t="s">
        <v>87</v>
      </c>
      <c r="K4056" s="1">
        <v>1</v>
      </c>
      <c r="L4056" s="1" t="s">
        <v>87</v>
      </c>
      <c r="M4056" s="1">
        <v>1</v>
      </c>
      <c r="N4056" s="1">
        <v>1</v>
      </c>
      <c r="O4056" s="1" t="s">
        <v>87</v>
      </c>
      <c r="P4056" s="1">
        <v>251</v>
      </c>
      <c r="Q4056" s="1">
        <v>705439</v>
      </c>
      <c r="R4056" s="1">
        <v>50201.994513758218</v>
      </c>
      <c r="S4056" s="1">
        <v>69.649612426757813</v>
      </c>
      <c r="T4056" s="1">
        <v>-482.6265136717459</v>
      </c>
      <c r="U4056" s="1">
        <v>68.208290525205157</v>
      </c>
      <c r="V4056" s="1">
        <v>192.4754638671875</v>
      </c>
      <c r="W4056" s="1">
        <v>-253.15609741210938</v>
      </c>
      <c r="X4056" s="1">
        <v>-0.50427497923958009</v>
      </c>
      <c r="Y4056" s="1">
        <v>1.6602427708136351</v>
      </c>
      <c r="Z4056" s="1">
        <v>18.112976458630726</v>
      </c>
      <c r="AA4056" s="1">
        <v>55.550657108552258</v>
      </c>
      <c r="AB4056" s="1">
        <v>23.902421045618404</v>
      </c>
      <c r="AC4056" s="1">
        <v>0.77370261638497451</v>
      </c>
      <c r="AD4056" s="1">
        <v>0</v>
      </c>
      <c r="AE4056" s="1">
        <v>0.35906719078474542</v>
      </c>
      <c r="AF4056" s="1">
        <v>6.4375516522335738</v>
      </c>
      <c r="AG4056" s="1">
        <v>1.5620648077221881</v>
      </c>
      <c r="AH4056" s="1">
        <v>8.8818739398639313</v>
      </c>
      <c r="AI4056" s="1">
        <v>11.159945083227512</v>
      </c>
      <c r="AJ4056" s="1">
        <v>1.9247546195983887</v>
      </c>
      <c r="AK4056" s="1">
        <v>0</v>
      </c>
      <c r="AL4056" s="1">
        <v>0</v>
      </c>
      <c r="AM4056" s="1">
        <v>-52.81722400956577</v>
      </c>
    </row>
    <row r="4057" spans="5:39" x14ac:dyDescent="0.2">
      <c r="E4057" s="1" t="str">
        <f t="shared" si="63"/>
        <v>-1---0-10-</v>
      </c>
      <c r="F4057" s="1" t="s">
        <v>87</v>
      </c>
      <c r="G4057" s="1">
        <v>1</v>
      </c>
      <c r="H4057" s="1" t="s">
        <v>87</v>
      </c>
      <c r="I4057" s="1" t="s">
        <v>87</v>
      </c>
      <c r="J4057" s="1" t="s">
        <v>87</v>
      </c>
      <c r="K4057" s="1">
        <v>0</v>
      </c>
      <c r="L4057" s="1" t="s">
        <v>87</v>
      </c>
      <c r="M4057" s="1">
        <v>1</v>
      </c>
      <c r="N4057" s="1">
        <v>0</v>
      </c>
      <c r="O4057" s="1" t="s">
        <v>87</v>
      </c>
      <c r="P4057" s="1">
        <v>2627</v>
      </c>
      <c r="Q4057" s="1">
        <v>3471201</v>
      </c>
      <c r="R4057" s="1">
        <v>52015.699508155056</v>
      </c>
      <c r="S4057" s="1">
        <v>51.56781005859375</v>
      </c>
      <c r="T4057" s="1">
        <v>-298.15207910532996</v>
      </c>
      <c r="U4057" s="1">
        <v>93.243328688456302</v>
      </c>
      <c r="V4057" s="1">
        <v>354.04107666015625</v>
      </c>
      <c r="W4057" s="1">
        <v>138.12759399414063</v>
      </c>
      <c r="X4057" s="1">
        <v>0.26554981534466315</v>
      </c>
      <c r="Y4057" s="1">
        <v>3.6269867403241701E-2</v>
      </c>
      <c r="Z4057" s="1">
        <v>0.26336705941257799</v>
      </c>
      <c r="AA4057" s="1">
        <v>20.995586253864296</v>
      </c>
      <c r="AB4057" s="1">
        <v>67.220135048359339</v>
      </c>
      <c r="AC4057" s="1">
        <v>11.340657023318442</v>
      </c>
      <c r="AD4057" s="1">
        <v>0.14398474764209851</v>
      </c>
      <c r="AE4057" s="1">
        <v>3.6269867403241701E-2</v>
      </c>
      <c r="AF4057" s="1">
        <v>0.26336705941257799</v>
      </c>
      <c r="AG4057" s="1">
        <v>-38.571590197261081</v>
      </c>
      <c r="AH4057" s="1">
        <v>7.4676120514597217</v>
      </c>
      <c r="AI4057" s="1">
        <v>0.3386020728313956</v>
      </c>
      <c r="AJ4057" s="1">
        <v>3.5404107570648193</v>
      </c>
      <c r="AK4057" s="1">
        <v>0</v>
      </c>
      <c r="AL4057" s="1">
        <v>0</v>
      </c>
      <c r="AM4057" s="1">
        <v>19.760648773370754</v>
      </c>
    </row>
    <row r="4058" spans="5:39" x14ac:dyDescent="0.2">
      <c r="E4058" s="1" t="str">
        <f t="shared" si="63"/>
        <v>-1---0-11-</v>
      </c>
      <c r="F4058" s="1" t="s">
        <v>87</v>
      </c>
      <c r="G4058" s="1">
        <v>1</v>
      </c>
      <c r="H4058" s="1" t="s">
        <v>87</v>
      </c>
      <c r="I4058" s="1" t="s">
        <v>87</v>
      </c>
      <c r="J4058" s="1" t="s">
        <v>87</v>
      </c>
      <c r="K4058" s="1">
        <v>0</v>
      </c>
      <c r="L4058" s="1" t="s">
        <v>87</v>
      </c>
      <c r="M4058" s="1">
        <v>1</v>
      </c>
      <c r="N4058" s="1">
        <v>1</v>
      </c>
      <c r="O4058" s="1" t="s">
        <v>87</v>
      </c>
      <c r="P4058" s="1">
        <v>638</v>
      </c>
      <c r="Q4058" s="1">
        <v>839944</v>
      </c>
      <c r="R4058" s="1">
        <v>46953.091483208627</v>
      </c>
      <c r="S4058" s="1">
        <v>46.665325164794922</v>
      </c>
      <c r="T4058" s="1">
        <v>-384.27622280850608</v>
      </c>
      <c r="U4058" s="1">
        <v>87.561012815850333</v>
      </c>
      <c r="V4058" s="1">
        <v>349.87557983398438</v>
      </c>
      <c r="W4058" s="1">
        <v>72.831558227539063</v>
      </c>
      <c r="X4058" s="1">
        <v>0.15511557583718444</v>
      </c>
      <c r="Y4058" s="1">
        <v>0</v>
      </c>
      <c r="Z4058" s="1">
        <v>0.89994094844418204</v>
      </c>
      <c r="AA4058" s="1">
        <v>27.634937567266388</v>
      </c>
      <c r="AB4058" s="1">
        <v>68.470040859866842</v>
      </c>
      <c r="AC4058" s="1">
        <v>2.9950806244225805</v>
      </c>
      <c r="AD4058" s="1">
        <v>0</v>
      </c>
      <c r="AE4058" s="1">
        <v>0</v>
      </c>
      <c r="AF4058" s="1">
        <v>0.82755517034468973</v>
      </c>
      <c r="AG4058" s="1">
        <v>-20.983240256080325</v>
      </c>
      <c r="AH4058" s="1">
        <v>6.7538352713540801</v>
      </c>
      <c r="AI4058" s="1">
        <v>1.4628955337740879</v>
      </c>
      <c r="AJ4058" s="1">
        <v>3.498755931854248</v>
      </c>
      <c r="AK4058" s="1">
        <v>0</v>
      </c>
      <c r="AL4058" s="1">
        <v>0</v>
      </c>
      <c r="AM4058" s="1">
        <v>32.437689426163068</v>
      </c>
    </row>
    <row r="4059" spans="5:39" x14ac:dyDescent="0.2">
      <c r="E4059" s="1" t="str">
        <f t="shared" si="63"/>
        <v>-1---1-10-</v>
      </c>
      <c r="F4059" s="1" t="s">
        <v>87</v>
      </c>
      <c r="G4059" s="1">
        <v>1</v>
      </c>
      <c r="H4059" s="1" t="s">
        <v>87</v>
      </c>
      <c r="I4059" s="1" t="s">
        <v>87</v>
      </c>
      <c r="J4059" s="1" t="s">
        <v>87</v>
      </c>
      <c r="K4059" s="1">
        <v>1</v>
      </c>
      <c r="L4059" s="1" t="s">
        <v>87</v>
      </c>
      <c r="M4059" s="1">
        <v>1</v>
      </c>
      <c r="N4059" s="1">
        <v>0</v>
      </c>
      <c r="O4059" s="1" t="s">
        <v>87</v>
      </c>
      <c r="P4059" s="1">
        <v>763</v>
      </c>
      <c r="Q4059" s="1">
        <v>1182312</v>
      </c>
      <c r="R4059" s="1">
        <v>66044.048938949549</v>
      </c>
      <c r="S4059" s="1">
        <v>65.823448181152344</v>
      </c>
      <c r="T4059" s="1">
        <v>-430.9138791496265</v>
      </c>
      <c r="U4059" s="1">
        <v>93.497789459982428</v>
      </c>
      <c r="V4059" s="1">
        <v>368.28933715820313</v>
      </c>
      <c r="W4059" s="1">
        <v>-2.2065946832299232E-3</v>
      </c>
      <c r="X4059" s="1">
        <v>-3.3410954032658976E-6</v>
      </c>
      <c r="Y4059" s="1">
        <v>0.5091718598813173</v>
      </c>
      <c r="Z4059" s="1">
        <v>3.7370846274079939</v>
      </c>
      <c r="AA4059" s="1">
        <v>33.702525221768873</v>
      </c>
      <c r="AB4059" s="1">
        <v>53.793584096245326</v>
      </c>
      <c r="AC4059" s="1">
        <v>8.2249862980330057</v>
      </c>
      <c r="AD4059" s="1">
        <v>3.2647896663486456E-2</v>
      </c>
      <c r="AE4059" s="1">
        <v>0.5091718598813173</v>
      </c>
      <c r="AF4059" s="1">
        <v>1.7591803178856342</v>
      </c>
      <c r="AG4059" s="1">
        <v>-7.2064359393511355</v>
      </c>
      <c r="AH4059" s="1">
        <v>12.432150114822303</v>
      </c>
      <c r="AI4059" s="1">
        <v>20.52809633803912</v>
      </c>
      <c r="AJ4059" s="1">
        <v>3.6828932762145996</v>
      </c>
      <c r="AK4059" s="1">
        <v>0</v>
      </c>
      <c r="AL4059" s="1">
        <v>0</v>
      </c>
      <c r="AM4059" s="1">
        <v>-56.629260118194779</v>
      </c>
    </row>
    <row r="4060" spans="5:39" x14ac:dyDescent="0.2">
      <c r="E4060" s="1" t="str">
        <f t="shared" si="63"/>
        <v>-1---1-11-</v>
      </c>
      <c r="F4060" s="1" t="s">
        <v>87</v>
      </c>
      <c r="G4060" s="1">
        <v>1</v>
      </c>
      <c r="H4060" s="1" t="s">
        <v>87</v>
      </c>
      <c r="I4060" s="1" t="s">
        <v>87</v>
      </c>
      <c r="J4060" s="1" t="s">
        <v>87</v>
      </c>
      <c r="K4060" s="1">
        <v>1</v>
      </c>
      <c r="L4060" s="1" t="s">
        <v>87</v>
      </c>
      <c r="M4060" s="1">
        <v>1</v>
      </c>
      <c r="N4060" s="1">
        <v>1</v>
      </c>
      <c r="O4060" s="1" t="s">
        <v>87</v>
      </c>
      <c r="P4060" s="1">
        <v>220</v>
      </c>
      <c r="Q4060" s="1">
        <v>315488</v>
      </c>
      <c r="R4060" s="1">
        <v>63640.030879742269</v>
      </c>
      <c r="S4060" s="1">
        <v>63.37353515625</v>
      </c>
      <c r="T4060" s="1">
        <v>-594.46999373798212</v>
      </c>
      <c r="U4060" s="1">
        <v>89.71171430290822</v>
      </c>
      <c r="V4060" s="1">
        <v>367.95758056640625</v>
      </c>
      <c r="W4060" s="1">
        <v>-124.16986083984375</v>
      </c>
      <c r="X4060" s="1">
        <v>-0.19511282305076502</v>
      </c>
      <c r="Y4060" s="1">
        <v>0.93093873618014</v>
      </c>
      <c r="Z4060" s="1">
        <v>3.8708286844507556</v>
      </c>
      <c r="AA4060" s="1">
        <v>47.049333096662949</v>
      </c>
      <c r="AB4060" s="1">
        <v>44.489489299117558</v>
      </c>
      <c r="AC4060" s="1">
        <v>3.6594101835885988</v>
      </c>
      <c r="AD4060" s="1">
        <v>0</v>
      </c>
      <c r="AE4060" s="1">
        <v>0.11918044426412415</v>
      </c>
      <c r="AF4060" s="1">
        <v>2.1610964600872298</v>
      </c>
      <c r="AG4060" s="1">
        <v>-3.172102993054799</v>
      </c>
      <c r="AH4060" s="1">
        <v>13.881469750551874</v>
      </c>
      <c r="AI4060" s="1">
        <v>8.4627169554686983</v>
      </c>
      <c r="AJ4060" s="1">
        <v>3.6795756816864014</v>
      </c>
      <c r="AK4060" s="1">
        <v>0</v>
      </c>
      <c r="AL4060" s="1">
        <v>0</v>
      </c>
      <c r="AM4060" s="1">
        <v>-6.5412447143397827</v>
      </c>
    </row>
    <row r="4061" spans="5:39" x14ac:dyDescent="0.2">
      <c r="E4061" s="1" t="str">
        <f t="shared" si="63"/>
        <v>-00--0-0--</v>
      </c>
      <c r="F4061" s="1" t="s">
        <v>87</v>
      </c>
      <c r="G4061" s="1">
        <v>0</v>
      </c>
      <c r="H4061" s="1">
        <v>0</v>
      </c>
      <c r="I4061" s="1" t="s">
        <v>87</v>
      </c>
      <c r="J4061" s="1" t="s">
        <v>87</v>
      </c>
      <c r="K4061" s="1">
        <v>0</v>
      </c>
      <c r="L4061" s="1" t="s">
        <v>87</v>
      </c>
      <c r="M4061" s="1">
        <v>0</v>
      </c>
      <c r="N4061" s="1" t="s">
        <v>87</v>
      </c>
      <c r="O4061" s="1" t="s">
        <v>87</v>
      </c>
      <c r="P4061" s="1">
        <v>1370</v>
      </c>
      <c r="Q4061" s="1">
        <v>4595891</v>
      </c>
      <c r="R4061" s="1">
        <v>19520.504463596859</v>
      </c>
      <c r="S4061" s="1">
        <v>27.638870239257813</v>
      </c>
      <c r="T4061" s="1">
        <v>-205.55895747252725</v>
      </c>
      <c r="U4061" s="1">
        <v>64.406164934103771</v>
      </c>
      <c r="V4061" s="1">
        <v>141.10928344726563</v>
      </c>
      <c r="W4061" s="1">
        <v>2.9231534004211426</v>
      </c>
      <c r="X4061" s="1">
        <v>1.4974784109050227E-2</v>
      </c>
      <c r="Y4061" s="1">
        <v>0.13668731482099988</v>
      </c>
      <c r="Z4061" s="1">
        <v>9.1426232693508176</v>
      </c>
      <c r="AA4061" s="1">
        <v>36.764448939280761</v>
      </c>
      <c r="AB4061" s="1">
        <v>42.678644902587983</v>
      </c>
      <c r="AC4061" s="1">
        <v>10.691615619256419</v>
      </c>
      <c r="AD4061" s="1">
        <v>0.58597995470301623</v>
      </c>
      <c r="AE4061" s="1">
        <v>0.13668731482099988</v>
      </c>
      <c r="AF4061" s="1">
        <v>9.0610068863687143</v>
      </c>
      <c r="AG4061" s="1">
        <v>-6.5454866096932989</v>
      </c>
      <c r="AH4061" s="1">
        <v>2.7440029480588537</v>
      </c>
      <c r="AI4061" s="1">
        <v>6.6142728454743969</v>
      </c>
      <c r="AJ4061" s="1">
        <v>1.4110928773880005</v>
      </c>
      <c r="AK4061" s="1">
        <v>0</v>
      </c>
      <c r="AL4061" s="1">
        <v>0</v>
      </c>
      <c r="AM4061" s="1">
        <v>0.15387081701221073</v>
      </c>
    </row>
    <row r="4062" spans="5:39" x14ac:dyDescent="0.2">
      <c r="E4062" s="1" t="str">
        <f t="shared" si="63"/>
        <v>-01--0-0--</v>
      </c>
      <c r="F4062" s="1" t="s">
        <v>87</v>
      </c>
      <c r="G4062" s="1">
        <v>0</v>
      </c>
      <c r="H4062" s="1">
        <v>1</v>
      </c>
      <c r="I4062" s="1" t="s">
        <v>87</v>
      </c>
      <c r="J4062" s="1" t="s">
        <v>87</v>
      </c>
      <c r="K4062" s="1">
        <v>0</v>
      </c>
      <c r="L4062" s="1" t="s">
        <v>87</v>
      </c>
      <c r="M4062" s="1">
        <v>0</v>
      </c>
      <c r="N4062" s="1" t="s">
        <v>87</v>
      </c>
      <c r="O4062" s="1" t="s">
        <v>87</v>
      </c>
      <c r="P4062" s="1">
        <v>1300</v>
      </c>
      <c r="Q4062" s="1">
        <v>4110650</v>
      </c>
      <c r="R4062" s="1">
        <v>35458.971035581155</v>
      </c>
      <c r="S4062" s="1">
        <v>53.137577056884766</v>
      </c>
      <c r="T4062" s="1">
        <v>-284.59728966828885</v>
      </c>
      <c r="U4062" s="1">
        <v>70.126776133329471</v>
      </c>
      <c r="V4062" s="1">
        <v>167.24803161621094</v>
      </c>
      <c r="W4062" s="1">
        <v>-22.338459014892578</v>
      </c>
      <c r="X4062" s="1">
        <v>-6.2998046368793803E-2</v>
      </c>
      <c r="Y4062" s="1">
        <v>0.4652305596438519</v>
      </c>
      <c r="Z4062" s="1">
        <v>4.4551591597435927</v>
      </c>
      <c r="AA4062" s="1">
        <v>45.853210562806368</v>
      </c>
      <c r="AB4062" s="1">
        <v>43.438823543721796</v>
      </c>
      <c r="AC4062" s="1">
        <v>5.6974930971987403</v>
      </c>
      <c r="AD4062" s="1">
        <v>9.008307688565069E-2</v>
      </c>
      <c r="AE4062" s="1">
        <v>0.35247466945616873</v>
      </c>
      <c r="AF4062" s="1">
        <v>3.7739043703550532</v>
      </c>
      <c r="AG4062" s="1">
        <v>-5.6310802711989432</v>
      </c>
      <c r="AH4062" s="1">
        <v>5.7376430863085828</v>
      </c>
      <c r="AI4062" s="1">
        <v>6.6008396300652086</v>
      </c>
      <c r="AJ4062" s="1">
        <v>1.6724802255630493</v>
      </c>
      <c r="AK4062" s="1">
        <v>0</v>
      </c>
      <c r="AL4062" s="1">
        <v>0</v>
      </c>
      <c r="AM4062" s="1">
        <v>18.176625806428174</v>
      </c>
    </row>
    <row r="4063" spans="5:39" x14ac:dyDescent="0.2">
      <c r="E4063" s="1" t="str">
        <f t="shared" si="63"/>
        <v>-01--1-0--</v>
      </c>
      <c r="F4063" s="1" t="s">
        <v>87</v>
      </c>
      <c r="G4063" s="1">
        <v>0</v>
      </c>
      <c r="H4063" s="1">
        <v>1</v>
      </c>
      <c r="I4063" s="1" t="s">
        <v>87</v>
      </c>
      <c r="J4063" s="1" t="s">
        <v>87</v>
      </c>
      <c r="K4063" s="1">
        <v>1</v>
      </c>
      <c r="L4063" s="1" t="s">
        <v>87</v>
      </c>
      <c r="M4063" s="1">
        <v>0</v>
      </c>
      <c r="N4063" s="1" t="s">
        <v>87</v>
      </c>
      <c r="O4063" s="1" t="s">
        <v>87</v>
      </c>
      <c r="P4063" s="1">
        <v>501</v>
      </c>
      <c r="Q4063" s="1">
        <v>1430180</v>
      </c>
      <c r="R4063" s="1">
        <v>46811.730781875332</v>
      </c>
      <c r="S4063" s="1">
        <v>67.186195373535156</v>
      </c>
      <c r="T4063" s="1">
        <v>-416.30446073544078</v>
      </c>
      <c r="U4063" s="1">
        <v>72.637073489106186</v>
      </c>
      <c r="V4063" s="1">
        <v>185.85520935058594</v>
      </c>
      <c r="W4063" s="1">
        <v>-134.83468627929688</v>
      </c>
      <c r="X4063" s="1">
        <v>-0.28803610553853409</v>
      </c>
      <c r="Y4063" s="1">
        <v>2.0265281293263784</v>
      </c>
      <c r="Z4063" s="1">
        <v>14.480135367576107</v>
      </c>
      <c r="AA4063" s="1">
        <v>43.908319232544159</v>
      </c>
      <c r="AB4063" s="1">
        <v>33.716874798976356</v>
      </c>
      <c r="AC4063" s="1">
        <v>4.828063600385966</v>
      </c>
      <c r="AD4063" s="1">
        <v>1.0400788711910389</v>
      </c>
      <c r="AE4063" s="1">
        <v>0.91226279209609984</v>
      </c>
      <c r="AF4063" s="1">
        <v>9.5634815198086951</v>
      </c>
      <c r="AG4063" s="1">
        <v>-1.5122323615925386</v>
      </c>
      <c r="AH4063" s="1">
        <v>10.996650587946457</v>
      </c>
      <c r="AI4063" s="1">
        <v>29.237974314616448</v>
      </c>
      <c r="AJ4063" s="1">
        <v>1.858552098274231</v>
      </c>
      <c r="AK4063" s="1">
        <v>0</v>
      </c>
      <c r="AL4063" s="1">
        <v>0</v>
      </c>
      <c r="AM4063" s="1">
        <v>-15.74490635843255</v>
      </c>
    </row>
    <row r="4064" spans="5:39" x14ac:dyDescent="0.2">
      <c r="E4064" s="1" t="str">
        <f t="shared" si="63"/>
        <v>-10--0-0--</v>
      </c>
      <c r="F4064" s="1" t="s">
        <v>87</v>
      </c>
      <c r="G4064" s="1">
        <v>1</v>
      </c>
      <c r="H4064" s="1">
        <v>0</v>
      </c>
      <c r="I4064" s="1" t="s">
        <v>87</v>
      </c>
      <c r="J4064" s="1" t="s">
        <v>87</v>
      </c>
      <c r="K4064" s="1">
        <v>0</v>
      </c>
      <c r="L4064" s="1" t="s">
        <v>87</v>
      </c>
      <c r="M4064" s="1">
        <v>0</v>
      </c>
      <c r="N4064" s="1" t="s">
        <v>87</v>
      </c>
      <c r="O4064" s="1" t="s">
        <v>87</v>
      </c>
      <c r="P4064" s="1">
        <v>230</v>
      </c>
      <c r="Q4064" s="1">
        <v>308260</v>
      </c>
      <c r="R4064" s="1">
        <v>30309.890740438685</v>
      </c>
      <c r="S4064" s="1">
        <v>27.036468505859375</v>
      </c>
      <c r="T4064" s="1">
        <v>-235.24549496564947</v>
      </c>
      <c r="U4064" s="1">
        <v>99.006256732642839</v>
      </c>
      <c r="V4064" s="1">
        <v>336.79071044921875</v>
      </c>
      <c r="W4064" s="1">
        <v>156.72834777832031</v>
      </c>
      <c r="X4064" s="1">
        <v>0.51708648216675146</v>
      </c>
      <c r="Y4064" s="1">
        <v>0</v>
      </c>
      <c r="Z4064" s="1">
        <v>1.3550249789139039</v>
      </c>
      <c r="AA4064" s="1">
        <v>12.159216246026082</v>
      </c>
      <c r="AB4064" s="1">
        <v>72.299033283591768</v>
      </c>
      <c r="AC4064" s="1">
        <v>14.186725491468241</v>
      </c>
      <c r="AD4064" s="1">
        <v>0</v>
      </c>
      <c r="AE4064" s="1">
        <v>0</v>
      </c>
      <c r="AF4064" s="1">
        <v>1.3550249789139039</v>
      </c>
      <c r="AG4064" s="1">
        <v>-81.823543272595543</v>
      </c>
      <c r="AH4064" s="1">
        <v>6.3517520085567858</v>
      </c>
      <c r="AI4064" s="1">
        <v>2.61091761403594</v>
      </c>
      <c r="AJ4064" s="1">
        <v>3.3679070472717285</v>
      </c>
      <c r="AK4064" s="1">
        <v>0</v>
      </c>
      <c r="AL4064" s="1">
        <v>0</v>
      </c>
      <c r="AM4064" s="1">
        <v>29.03776213046924</v>
      </c>
    </row>
    <row r="4065" spans="5:39" x14ac:dyDescent="0.2">
      <c r="E4065" s="1" t="str">
        <f t="shared" si="63"/>
        <v>-11--0-0--</v>
      </c>
      <c r="F4065" s="1" t="s">
        <v>87</v>
      </c>
      <c r="G4065" s="1">
        <v>1</v>
      </c>
      <c r="H4065" s="1">
        <v>1</v>
      </c>
      <c r="I4065" s="1" t="s">
        <v>87</v>
      </c>
      <c r="J4065" s="1" t="s">
        <v>87</v>
      </c>
      <c r="K4065" s="1">
        <v>0</v>
      </c>
      <c r="L4065" s="1" t="s">
        <v>87</v>
      </c>
      <c r="M4065" s="1">
        <v>0</v>
      </c>
      <c r="N4065" s="1" t="s">
        <v>87</v>
      </c>
      <c r="O4065" s="1" t="s">
        <v>87</v>
      </c>
      <c r="P4065" s="1">
        <v>1318</v>
      </c>
      <c r="Q4065" s="1">
        <v>1621381</v>
      </c>
      <c r="R4065" s="1">
        <v>48194.018875104885</v>
      </c>
      <c r="S4065" s="1">
        <v>49.866924285888672</v>
      </c>
      <c r="T4065" s="1">
        <v>-376.41837048433825</v>
      </c>
      <c r="U4065" s="1">
        <v>97.730075277075429</v>
      </c>
      <c r="V4065" s="1">
        <v>355.4666748046875</v>
      </c>
      <c r="W4065" s="1">
        <v>110.31998443603516</v>
      </c>
      <c r="X4065" s="1">
        <v>0.228908040895967</v>
      </c>
      <c r="Y4065" s="1">
        <v>0</v>
      </c>
      <c r="Z4065" s="1">
        <v>0.78167932151665775</v>
      </c>
      <c r="AA4065" s="1">
        <v>25.851110874001854</v>
      </c>
      <c r="AB4065" s="1">
        <v>66.443297411280881</v>
      </c>
      <c r="AC4065" s="1">
        <v>6.9128107459011794</v>
      </c>
      <c r="AD4065" s="1">
        <v>1.1101647299431781E-2</v>
      </c>
      <c r="AE4065" s="1">
        <v>0</v>
      </c>
      <c r="AF4065" s="1">
        <v>0.70859347679539841</v>
      </c>
      <c r="AG4065" s="1">
        <v>-22.962150991623915</v>
      </c>
      <c r="AH4065" s="1">
        <v>9.9018826990341111</v>
      </c>
      <c r="AI4065" s="1">
        <v>0.55127672219464252</v>
      </c>
      <c r="AJ4065" s="1">
        <v>3.5546667575836182</v>
      </c>
      <c r="AK4065" s="1">
        <v>0</v>
      </c>
      <c r="AL4065" s="1">
        <v>0</v>
      </c>
      <c r="AM4065" s="1">
        <v>46.05060379224733</v>
      </c>
    </row>
    <row r="4066" spans="5:39" x14ac:dyDescent="0.2">
      <c r="E4066" s="1" t="str">
        <f t="shared" si="63"/>
        <v>-11--1-0--</v>
      </c>
      <c r="F4066" s="1" t="s">
        <v>87</v>
      </c>
      <c r="G4066" s="1">
        <v>1</v>
      </c>
      <c r="H4066" s="1">
        <v>1</v>
      </c>
      <c r="I4066" s="1" t="s">
        <v>87</v>
      </c>
      <c r="J4066" s="1" t="s">
        <v>87</v>
      </c>
      <c r="K4066" s="1">
        <v>1</v>
      </c>
      <c r="L4066" s="1" t="s">
        <v>87</v>
      </c>
      <c r="M4066" s="1">
        <v>0</v>
      </c>
      <c r="N4066" s="1" t="s">
        <v>87</v>
      </c>
      <c r="O4066" s="1" t="s">
        <v>87</v>
      </c>
      <c r="P4066" s="1">
        <v>605</v>
      </c>
      <c r="Q4066" s="1">
        <v>739841</v>
      </c>
      <c r="R4066" s="1">
        <v>60375.147604090227</v>
      </c>
      <c r="S4066" s="1">
        <v>61.813949584960938</v>
      </c>
      <c r="T4066" s="1">
        <v>-518.68498202427668</v>
      </c>
      <c r="U4066" s="1">
        <v>99.195328778872877</v>
      </c>
      <c r="V4066" s="1">
        <v>368.54824829101563</v>
      </c>
      <c r="W4066" s="1">
        <v>-17.415142059326172</v>
      </c>
      <c r="X4066" s="1">
        <v>-2.884488527220818E-2</v>
      </c>
      <c r="Y4066" s="1">
        <v>0.49307891830812295</v>
      </c>
      <c r="Z4066" s="1">
        <v>5.2461272084137001</v>
      </c>
      <c r="AA4066" s="1">
        <v>42.362886079576555</v>
      </c>
      <c r="AB4066" s="1">
        <v>45.297841022598099</v>
      </c>
      <c r="AC4066" s="1">
        <v>6.6000667711035215</v>
      </c>
      <c r="AD4066" s="1">
        <v>0</v>
      </c>
      <c r="AE4066" s="1">
        <v>9.8399520978156116E-2</v>
      </c>
      <c r="AF4066" s="1">
        <v>4.2428035212971436</v>
      </c>
      <c r="AG4066" s="1">
        <v>-4.4048867618905616</v>
      </c>
      <c r="AH4066" s="1">
        <v>12.604526856319467</v>
      </c>
      <c r="AI4066" s="1">
        <v>11.920329968271014</v>
      </c>
      <c r="AJ4066" s="1">
        <v>3.6854825019836426</v>
      </c>
      <c r="AK4066" s="1">
        <v>0</v>
      </c>
      <c r="AL4066" s="1">
        <v>0</v>
      </c>
      <c r="AM4066" s="1">
        <v>13.406299948245671</v>
      </c>
    </row>
    <row r="4067" spans="5:39" x14ac:dyDescent="0.2">
      <c r="E4067" s="1" t="str">
        <f t="shared" si="63"/>
        <v>-00--0-1--</v>
      </c>
      <c r="F4067" s="1" t="s">
        <v>87</v>
      </c>
      <c r="G4067" s="1">
        <v>0</v>
      </c>
      <c r="H4067" s="1">
        <v>0</v>
      </c>
      <c r="I4067" s="1" t="s">
        <v>87</v>
      </c>
      <c r="J4067" s="1" t="s">
        <v>87</v>
      </c>
      <c r="K4067" s="1">
        <v>0</v>
      </c>
      <c r="L4067" s="1" t="s">
        <v>87</v>
      </c>
      <c r="M4067" s="1">
        <v>1</v>
      </c>
      <c r="N4067" s="1" t="s">
        <v>87</v>
      </c>
      <c r="O4067" s="1" t="s">
        <v>87</v>
      </c>
      <c r="P4067" s="1">
        <v>2561</v>
      </c>
      <c r="Q4067" s="1">
        <v>10753813</v>
      </c>
      <c r="R4067" s="1">
        <v>21604.319711704124</v>
      </c>
      <c r="S4067" s="1">
        <v>31.273580551147461</v>
      </c>
      <c r="T4067" s="1">
        <v>-195.41796633909999</v>
      </c>
      <c r="U4067" s="1">
        <v>65.172203919471642</v>
      </c>
      <c r="V4067" s="1">
        <v>141.23658752441406</v>
      </c>
      <c r="W4067" s="1">
        <v>10.897811889648438</v>
      </c>
      <c r="X4067" s="1">
        <v>5.0442744946718028E-2</v>
      </c>
      <c r="Y4067" s="1">
        <v>0.50721544069996383</v>
      </c>
      <c r="Z4067" s="1">
        <v>7.4493019359737804</v>
      </c>
      <c r="AA4067" s="1">
        <v>34.552256023049679</v>
      </c>
      <c r="AB4067" s="1">
        <v>45.911306064183933</v>
      </c>
      <c r="AC4067" s="1">
        <v>11.070092068738781</v>
      </c>
      <c r="AD4067" s="1">
        <v>0.50982846735385856</v>
      </c>
      <c r="AE4067" s="1">
        <v>0.50721544069996383</v>
      </c>
      <c r="AF4067" s="1">
        <v>7.2486847223398803</v>
      </c>
      <c r="AG4067" s="1">
        <v>-6.3917447507261205</v>
      </c>
      <c r="AH4067" s="1">
        <v>2.2263298466746524</v>
      </c>
      <c r="AI4067" s="1">
        <v>6.4043631819061577</v>
      </c>
      <c r="AJ4067" s="1">
        <v>1.4123657941818237</v>
      </c>
      <c r="AK4067" s="1">
        <v>0</v>
      </c>
      <c r="AL4067" s="1">
        <v>0</v>
      </c>
      <c r="AM4067" s="1">
        <v>-2.3319575113162667</v>
      </c>
    </row>
    <row r="4068" spans="5:39" x14ac:dyDescent="0.2">
      <c r="E4068" s="1" t="str">
        <f t="shared" si="63"/>
        <v>-01--0-1--</v>
      </c>
      <c r="F4068" s="1" t="s">
        <v>87</v>
      </c>
      <c r="G4068" s="1">
        <v>0</v>
      </c>
      <c r="H4068" s="1">
        <v>1</v>
      </c>
      <c r="I4068" s="1" t="s">
        <v>87</v>
      </c>
      <c r="J4068" s="1" t="s">
        <v>87</v>
      </c>
      <c r="K4068" s="1">
        <v>0</v>
      </c>
      <c r="L4068" s="1" t="s">
        <v>87</v>
      </c>
      <c r="M4068" s="1">
        <v>1</v>
      </c>
      <c r="N4068" s="1" t="s">
        <v>87</v>
      </c>
      <c r="O4068" s="1" t="s">
        <v>87</v>
      </c>
      <c r="P4068" s="1">
        <v>2869</v>
      </c>
      <c r="Q4068" s="1">
        <v>9089839</v>
      </c>
      <c r="R4068" s="1">
        <v>39989.305540617053</v>
      </c>
      <c r="S4068" s="1">
        <v>58.270473480224609</v>
      </c>
      <c r="T4068" s="1">
        <v>-254.30806308821013</v>
      </c>
      <c r="U4068" s="1">
        <v>67.154755005248916</v>
      </c>
      <c r="V4068" s="1">
        <v>165.18843078613281</v>
      </c>
      <c r="W4068" s="1">
        <v>-6.8254823684692383</v>
      </c>
      <c r="X4068" s="1">
        <v>-1.7068269318997326E-2</v>
      </c>
      <c r="Y4068" s="1">
        <v>0.15335805177627457</v>
      </c>
      <c r="Z4068" s="1">
        <v>4.045693218548756</v>
      </c>
      <c r="AA4068" s="1">
        <v>42.148172261356883</v>
      </c>
      <c r="AB4068" s="1">
        <v>46.255637751119686</v>
      </c>
      <c r="AC4068" s="1">
        <v>7.2739242136191846</v>
      </c>
      <c r="AD4068" s="1">
        <v>0.12321450357921632</v>
      </c>
      <c r="AE4068" s="1">
        <v>0.11913302314815477</v>
      </c>
      <c r="AF4068" s="1">
        <v>3.0824198316383824</v>
      </c>
      <c r="AG4068" s="1">
        <v>-5.7214021445681604</v>
      </c>
      <c r="AH4068" s="1">
        <v>4.7209166805779956</v>
      </c>
      <c r="AI4068" s="1">
        <v>3.7869225090145728</v>
      </c>
      <c r="AJ4068" s="1">
        <v>1.6518843173980713</v>
      </c>
      <c r="AK4068" s="1">
        <v>0</v>
      </c>
      <c r="AL4068" s="1">
        <v>0</v>
      </c>
      <c r="AM4068" s="1">
        <v>12.352962462231737</v>
      </c>
    </row>
    <row r="4069" spans="5:39" x14ac:dyDescent="0.2">
      <c r="E4069" s="1" t="str">
        <f t="shared" si="63"/>
        <v>-01--1-1--</v>
      </c>
      <c r="F4069" s="1" t="s">
        <v>87</v>
      </c>
      <c r="G4069" s="1">
        <v>0</v>
      </c>
      <c r="H4069" s="1">
        <v>1</v>
      </c>
      <c r="I4069" s="1" t="s">
        <v>87</v>
      </c>
      <c r="J4069" s="1" t="s">
        <v>87</v>
      </c>
      <c r="K4069" s="1">
        <v>1</v>
      </c>
      <c r="L4069" s="1" t="s">
        <v>87</v>
      </c>
      <c r="M4069" s="1">
        <v>1</v>
      </c>
      <c r="N4069" s="1" t="s">
        <v>87</v>
      </c>
      <c r="O4069" s="1" t="s">
        <v>87</v>
      </c>
      <c r="P4069" s="1">
        <v>882</v>
      </c>
      <c r="Q4069" s="1">
        <v>2660878</v>
      </c>
      <c r="R4069" s="1">
        <v>54570.437714823289</v>
      </c>
      <c r="S4069" s="1">
        <v>71.98614501953125</v>
      </c>
      <c r="T4069" s="1">
        <v>-412.95440203540738</v>
      </c>
      <c r="U4069" s="1">
        <v>75.925828292154279</v>
      </c>
      <c r="V4069" s="1">
        <v>192.33135986328125</v>
      </c>
      <c r="W4069" s="1">
        <v>-187.10302734375</v>
      </c>
      <c r="X4069" s="1">
        <v>-0.34286517605286881</v>
      </c>
      <c r="Y4069" s="1">
        <v>2.0523676771351411</v>
      </c>
      <c r="Z4069" s="1">
        <v>11.796143979543594</v>
      </c>
      <c r="AA4069" s="1">
        <v>51.381010328169872</v>
      </c>
      <c r="AB4069" s="1">
        <v>30.24467863614942</v>
      </c>
      <c r="AC4069" s="1">
        <v>4.5257993790019686</v>
      </c>
      <c r="AD4069" s="1">
        <v>0</v>
      </c>
      <c r="AE4069" s="1">
        <v>0.66711063040094287</v>
      </c>
      <c r="AF4069" s="1">
        <v>4.1795602804788494</v>
      </c>
      <c r="AG4069" s="1">
        <v>-1.1161722890886114</v>
      </c>
      <c r="AH4069" s="1">
        <v>9.4282564818971775</v>
      </c>
      <c r="AI4069" s="1">
        <v>16.733765044611683</v>
      </c>
      <c r="AJ4069" s="1">
        <v>1.9233136177062988</v>
      </c>
      <c r="AK4069" s="1">
        <v>0</v>
      </c>
      <c r="AL4069" s="1">
        <v>0</v>
      </c>
      <c r="AM4069" s="1">
        <v>-67.451670576265855</v>
      </c>
    </row>
    <row r="4070" spans="5:39" x14ac:dyDescent="0.2">
      <c r="E4070" s="1" t="str">
        <f t="shared" si="63"/>
        <v>-10--0-1--</v>
      </c>
      <c r="F4070" s="1" t="s">
        <v>87</v>
      </c>
      <c r="G4070" s="1">
        <v>1</v>
      </c>
      <c r="H4070" s="1">
        <v>0</v>
      </c>
      <c r="I4070" s="1" t="s">
        <v>87</v>
      </c>
      <c r="J4070" s="1" t="s">
        <v>87</v>
      </c>
      <c r="K4070" s="1">
        <v>0</v>
      </c>
      <c r="L4070" s="1" t="s">
        <v>87</v>
      </c>
      <c r="M4070" s="1">
        <v>1</v>
      </c>
      <c r="N4070" s="1" t="s">
        <v>87</v>
      </c>
      <c r="O4070" s="1" t="s">
        <v>87</v>
      </c>
      <c r="P4070" s="1">
        <v>562</v>
      </c>
      <c r="Q4070" s="1">
        <v>694557</v>
      </c>
      <c r="R4070" s="1">
        <v>34281.179636743356</v>
      </c>
      <c r="S4070" s="1">
        <v>30.205862045288086</v>
      </c>
      <c r="T4070" s="1">
        <v>-214.32401536928015</v>
      </c>
      <c r="U4070" s="1">
        <v>88.838432069495923</v>
      </c>
      <c r="V4070" s="1">
        <v>339.73007202148438</v>
      </c>
      <c r="W4070" s="1">
        <v>129.54978942871094</v>
      </c>
      <c r="X4070" s="1">
        <v>0.37790353424669348</v>
      </c>
      <c r="Y4070" s="1">
        <v>0</v>
      </c>
      <c r="Z4070" s="1">
        <v>1.2050846798750858</v>
      </c>
      <c r="AA4070" s="1">
        <v>13.950618883691332</v>
      </c>
      <c r="AB4070" s="1">
        <v>72.863134343185649</v>
      </c>
      <c r="AC4070" s="1">
        <v>11.981162093247926</v>
      </c>
      <c r="AD4070" s="1">
        <v>0</v>
      </c>
      <c r="AE4070" s="1">
        <v>0</v>
      </c>
      <c r="AF4070" s="1">
        <v>1.2050846798750858</v>
      </c>
      <c r="AG4070" s="1">
        <v>-106.59984005950598</v>
      </c>
      <c r="AH4070" s="1">
        <v>3.7191649961920072</v>
      </c>
      <c r="AI4070" s="1">
        <v>0.70656230603948089</v>
      </c>
      <c r="AJ4070" s="1">
        <v>3.3973007202148438</v>
      </c>
      <c r="AK4070" s="1">
        <v>0</v>
      </c>
      <c r="AL4070" s="1">
        <v>0</v>
      </c>
      <c r="AM4070" s="1">
        <v>17.479421281018144</v>
      </c>
    </row>
    <row r="4071" spans="5:39" x14ac:dyDescent="0.2">
      <c r="E4071" s="1" t="str">
        <f t="shared" si="63"/>
        <v>-11--0-1--</v>
      </c>
      <c r="F4071" s="1" t="s">
        <v>87</v>
      </c>
      <c r="G4071" s="1">
        <v>1</v>
      </c>
      <c r="H4071" s="1">
        <v>1</v>
      </c>
      <c r="I4071" s="1" t="s">
        <v>87</v>
      </c>
      <c r="J4071" s="1" t="s">
        <v>87</v>
      </c>
      <c r="K4071" s="1">
        <v>0</v>
      </c>
      <c r="L4071" s="1" t="s">
        <v>87</v>
      </c>
      <c r="M4071" s="1">
        <v>1</v>
      </c>
      <c r="N4071" s="1" t="s">
        <v>87</v>
      </c>
      <c r="O4071" s="1" t="s">
        <v>87</v>
      </c>
      <c r="P4071" s="1">
        <v>2703</v>
      </c>
      <c r="Q4071" s="1">
        <v>3616588</v>
      </c>
      <c r="R4071" s="1">
        <v>54245.792536009511</v>
      </c>
      <c r="S4071" s="1">
        <v>54.531730651855469</v>
      </c>
      <c r="T4071" s="1">
        <v>-334.25318496061141</v>
      </c>
      <c r="U4071" s="1">
        <v>92.769574049463856</v>
      </c>
      <c r="V4071" s="1">
        <v>355.822021484375</v>
      </c>
      <c r="W4071" s="1">
        <v>124.61008453369141</v>
      </c>
      <c r="X4071" s="1">
        <v>0.22971382425830089</v>
      </c>
      <c r="Y4071" s="1">
        <v>3.4811817104961916E-2</v>
      </c>
      <c r="Z4071" s="1">
        <v>0.23035524090662249</v>
      </c>
      <c r="AA4071" s="1">
        <v>23.890528863116288</v>
      </c>
      <c r="AB4071" s="1">
        <v>66.426698313437967</v>
      </c>
      <c r="AC4071" s="1">
        <v>9.2794092111127942</v>
      </c>
      <c r="AD4071" s="1">
        <v>0.13819655432136591</v>
      </c>
      <c r="AE4071" s="1">
        <v>3.4811817104961916E-2</v>
      </c>
      <c r="AF4071" s="1">
        <v>0.2135438153309141</v>
      </c>
      <c r="AG4071" s="1">
        <v>-21.422072865638796</v>
      </c>
      <c r="AH4071" s="1">
        <v>8.0217192977306624</v>
      </c>
      <c r="AI4071" s="1">
        <v>0.52905069209954025</v>
      </c>
      <c r="AJ4071" s="1">
        <v>3.558220386505127</v>
      </c>
      <c r="AK4071" s="1">
        <v>0</v>
      </c>
      <c r="AL4071" s="1">
        <v>0</v>
      </c>
      <c r="AM4071" s="1">
        <v>23.142965685740915</v>
      </c>
    </row>
    <row r="4072" spans="5:39" x14ac:dyDescent="0.2">
      <c r="E4072" s="1" t="str">
        <f t="shared" si="63"/>
        <v>-11--1-1--</v>
      </c>
      <c r="F4072" s="1" t="s">
        <v>87</v>
      </c>
      <c r="G4072" s="1">
        <v>1</v>
      </c>
      <c r="H4072" s="1">
        <v>1</v>
      </c>
      <c r="I4072" s="1" t="s">
        <v>87</v>
      </c>
      <c r="J4072" s="1" t="s">
        <v>87</v>
      </c>
      <c r="K4072" s="1">
        <v>1</v>
      </c>
      <c r="L4072" s="1" t="s">
        <v>87</v>
      </c>
      <c r="M4072" s="1">
        <v>1</v>
      </c>
      <c r="N4072" s="1" t="s">
        <v>87</v>
      </c>
      <c r="O4072" s="1" t="s">
        <v>87</v>
      </c>
      <c r="P4072" s="1">
        <v>983</v>
      </c>
      <c r="Q4072" s="1">
        <v>1497800</v>
      </c>
      <c r="R4072" s="1">
        <v>65537.680365399676</v>
      </c>
      <c r="S4072" s="1">
        <v>65.307411193847656</v>
      </c>
      <c r="T4072" s="1">
        <v>-465.36440090102894</v>
      </c>
      <c r="U4072" s="1">
        <v>92.700312307388515</v>
      </c>
      <c r="V4072" s="1">
        <v>368.21945190429688</v>
      </c>
      <c r="W4072" s="1">
        <v>-26.156169891357422</v>
      </c>
      <c r="X4072" s="1">
        <v>-3.9910124596302395E-2</v>
      </c>
      <c r="Y4072" s="1">
        <v>0.59801041527573784</v>
      </c>
      <c r="Z4072" s="1">
        <v>3.7652557083722797</v>
      </c>
      <c r="AA4072" s="1">
        <v>36.513820269728939</v>
      </c>
      <c r="AB4072" s="1">
        <v>51.833822940312459</v>
      </c>
      <c r="AC4072" s="1">
        <v>7.263319535318467</v>
      </c>
      <c r="AD4072" s="1">
        <v>2.577113099212178E-2</v>
      </c>
      <c r="AE4072" s="1">
        <v>0.42702630524769664</v>
      </c>
      <c r="AF4072" s="1">
        <v>1.8438376285218321</v>
      </c>
      <c r="AG4072" s="1">
        <v>-6.3566674132402285</v>
      </c>
      <c r="AH4072" s="1">
        <v>12.737426488995791</v>
      </c>
      <c r="AI4072" s="1">
        <v>17.98671403689853</v>
      </c>
      <c r="AJ4072" s="1">
        <v>3.6821944713592529</v>
      </c>
      <c r="AK4072" s="1">
        <v>0</v>
      </c>
      <c r="AL4072" s="1">
        <v>0</v>
      </c>
      <c r="AM4072" s="1">
        <v>-46.079007879089822</v>
      </c>
    </row>
    <row r="4073" spans="5:39" x14ac:dyDescent="0.2">
      <c r="E4073" s="1" t="str">
        <f t="shared" si="63"/>
        <v>-0-1-0-0--</v>
      </c>
      <c r="F4073" s="1" t="s">
        <v>87</v>
      </c>
      <c r="G4073" s="1">
        <v>0</v>
      </c>
      <c r="H4073" s="1" t="s">
        <v>87</v>
      </c>
      <c r="I4073" s="1">
        <v>1</v>
      </c>
      <c r="J4073" s="1" t="s">
        <v>87</v>
      </c>
      <c r="K4073" s="1">
        <v>0</v>
      </c>
      <c r="L4073" s="1" t="s">
        <v>87</v>
      </c>
      <c r="M4073" s="1">
        <v>0</v>
      </c>
      <c r="N4073" s="1" t="s">
        <v>87</v>
      </c>
      <c r="O4073" s="1" t="s">
        <v>87</v>
      </c>
      <c r="P4073" s="1">
        <v>1127</v>
      </c>
      <c r="Q4073" s="1">
        <v>3803024</v>
      </c>
      <c r="R4073" s="1">
        <v>14042.307950030052</v>
      </c>
      <c r="S4073" s="1">
        <v>14.242995262145996</v>
      </c>
      <c r="T4073" s="1">
        <v>-168.56215814802601</v>
      </c>
      <c r="U4073" s="1">
        <v>56.97251467929501</v>
      </c>
      <c r="V4073" s="1">
        <v>140.17681884765625</v>
      </c>
      <c r="W4073" s="1">
        <v>29.388093948364258</v>
      </c>
      <c r="X4073" s="1">
        <v>0.20928250578852578</v>
      </c>
      <c r="Y4073" s="1">
        <v>0.29026900697970875</v>
      </c>
      <c r="Z4073" s="1">
        <v>9.467018877608977</v>
      </c>
      <c r="AA4073" s="1">
        <v>27.184156608004578</v>
      </c>
      <c r="AB4073" s="1">
        <v>47.030862808123217</v>
      </c>
      <c r="AC4073" s="1">
        <v>15.222175826394995</v>
      </c>
      <c r="AD4073" s="1">
        <v>0.80551687288852247</v>
      </c>
      <c r="AE4073" s="1">
        <v>0.29026900697970875</v>
      </c>
      <c r="AF4073" s="1">
        <v>9.467018877608977</v>
      </c>
      <c r="AG4073" s="1">
        <v>-14.629414677966597</v>
      </c>
      <c r="AH4073" s="1">
        <v>1.92135446492282</v>
      </c>
      <c r="AI4073" s="1">
        <v>7.8280058605969236</v>
      </c>
      <c r="AJ4073" s="1">
        <v>1.4017682075500488</v>
      </c>
      <c r="AK4073" s="1">
        <v>0</v>
      </c>
      <c r="AL4073" s="1">
        <v>0</v>
      </c>
      <c r="AM4073" s="1">
        <v>5.6809760674918035</v>
      </c>
    </row>
    <row r="4074" spans="5:39" x14ac:dyDescent="0.2">
      <c r="E4074" s="1" t="str">
        <f t="shared" si="63"/>
        <v>-0-2-0-0--</v>
      </c>
      <c r="F4074" s="1" t="s">
        <v>87</v>
      </c>
      <c r="G4074" s="1">
        <v>0</v>
      </c>
      <c r="H4074" s="1" t="s">
        <v>87</v>
      </c>
      <c r="I4074" s="1">
        <v>2</v>
      </c>
      <c r="J4074" s="1" t="s">
        <v>87</v>
      </c>
      <c r="K4074" s="1">
        <v>0</v>
      </c>
      <c r="L4074" s="1" t="s">
        <v>87</v>
      </c>
      <c r="M4074" s="1">
        <v>0</v>
      </c>
      <c r="N4074" s="1" t="s">
        <v>87</v>
      </c>
      <c r="O4074" s="1" t="s">
        <v>87</v>
      </c>
      <c r="P4074" s="1">
        <v>1227</v>
      </c>
      <c r="Q4074" s="1">
        <v>3996419</v>
      </c>
      <c r="R4074" s="1">
        <v>30099.258648271581</v>
      </c>
      <c r="S4074" s="1">
        <v>52.436367034912109</v>
      </c>
      <c r="T4074" s="1">
        <v>-269.87839809013326</v>
      </c>
      <c r="U4074" s="1">
        <v>72.885447579814993</v>
      </c>
      <c r="V4074" s="1">
        <v>159.08303833007813</v>
      </c>
      <c r="W4074" s="1">
        <v>-5.6716289520263672</v>
      </c>
      <c r="X4074" s="1">
        <v>-1.8843085201209944E-2</v>
      </c>
      <c r="Y4074" s="1">
        <v>0.24351800949800306</v>
      </c>
      <c r="Z4074" s="1">
        <v>5.2930636152015094</v>
      </c>
      <c r="AA4074" s="1">
        <v>46.670706950397346</v>
      </c>
      <c r="AB4074" s="1">
        <v>44.122525691124977</v>
      </c>
      <c r="AC4074" s="1">
        <v>3.6701857337781649</v>
      </c>
      <c r="AD4074" s="1">
        <v>0</v>
      </c>
      <c r="AE4074" s="1">
        <v>0.24351800949800306</v>
      </c>
      <c r="AF4074" s="1">
        <v>5.2930636152015094</v>
      </c>
      <c r="AG4074" s="1">
        <v>0.51381737713732401</v>
      </c>
      <c r="AH4074" s="1">
        <v>4.7151292340570805</v>
      </c>
      <c r="AI4074" s="1">
        <v>6.9467501549254367</v>
      </c>
      <c r="AJ4074" s="1">
        <v>1.5908304452896118</v>
      </c>
      <c r="AK4074" s="1">
        <v>0</v>
      </c>
      <c r="AL4074" s="1">
        <v>0</v>
      </c>
      <c r="AM4074" s="1">
        <v>20.062580873128606</v>
      </c>
    </row>
    <row r="4075" spans="5:39" x14ac:dyDescent="0.2">
      <c r="E4075" s="1" t="str">
        <f t="shared" si="63"/>
        <v>-0-3-0-0--</v>
      </c>
      <c r="F4075" s="1" t="s">
        <v>87</v>
      </c>
      <c r="G4075" s="1">
        <v>0</v>
      </c>
      <c r="H4075" s="1" t="s">
        <v>87</v>
      </c>
      <c r="I4075" s="1">
        <v>3</v>
      </c>
      <c r="J4075" s="1" t="s">
        <v>87</v>
      </c>
      <c r="K4075" s="1">
        <v>0</v>
      </c>
      <c r="L4075" s="1" t="s">
        <v>87</v>
      </c>
      <c r="M4075" s="1">
        <v>0</v>
      </c>
      <c r="N4075" s="1" t="s">
        <v>87</v>
      </c>
      <c r="O4075" s="1" t="s">
        <v>87</v>
      </c>
      <c r="P4075" s="1">
        <v>316</v>
      </c>
      <c r="Q4075" s="1">
        <v>907098</v>
      </c>
      <c r="R4075" s="1">
        <v>68108.458810287542</v>
      </c>
      <c r="S4075" s="1">
        <v>90.101699829101563</v>
      </c>
      <c r="T4075" s="1">
        <v>-435.46928848548816</v>
      </c>
      <c r="U4075" s="1">
        <v>84.138337732467818</v>
      </c>
      <c r="V4075" s="1">
        <v>184.282958984375</v>
      </c>
      <c r="W4075" s="1">
        <v>-184.64213562011719</v>
      </c>
      <c r="X4075" s="1">
        <v>-0.27110015238258134</v>
      </c>
      <c r="Y4075" s="1">
        <v>0.51097014876011193</v>
      </c>
      <c r="Z4075" s="1">
        <v>3.5007242877836795</v>
      </c>
      <c r="AA4075" s="1">
        <v>74.472879446322224</v>
      </c>
      <c r="AB4075" s="1">
        <v>21.51542611713398</v>
      </c>
      <c r="AC4075" s="1">
        <v>0</v>
      </c>
      <c r="AD4075" s="1">
        <v>0</v>
      </c>
      <c r="AE4075" s="1">
        <v>0</v>
      </c>
      <c r="AF4075" s="1">
        <v>0</v>
      </c>
      <c r="AG4075" s="1">
        <v>0.38898614154285704</v>
      </c>
      <c r="AH4075" s="1">
        <v>11.074869313615203</v>
      </c>
      <c r="AI4075" s="1">
        <v>0</v>
      </c>
      <c r="AJ4075" s="1">
        <v>1.8428295850753784</v>
      </c>
      <c r="AK4075" s="1">
        <v>0</v>
      </c>
      <c r="AL4075" s="1">
        <v>0</v>
      </c>
      <c r="AM4075" s="1">
        <v>-29.057993010944358</v>
      </c>
    </row>
    <row r="4076" spans="5:39" x14ac:dyDescent="0.2">
      <c r="E4076" s="1" t="str">
        <f t="shared" si="63"/>
        <v>-0-1-1-0--</v>
      </c>
      <c r="F4076" s="1" t="s">
        <v>87</v>
      </c>
      <c r="G4076" s="1">
        <v>0</v>
      </c>
      <c r="H4076" s="1" t="s">
        <v>87</v>
      </c>
      <c r="I4076" s="1">
        <v>1</v>
      </c>
      <c r="J4076" s="1" t="s">
        <v>87</v>
      </c>
      <c r="K4076" s="1">
        <v>1</v>
      </c>
      <c r="L4076" s="1" t="s">
        <v>87</v>
      </c>
      <c r="M4076" s="1">
        <v>0</v>
      </c>
      <c r="N4076" s="1" t="s">
        <v>87</v>
      </c>
      <c r="O4076" s="1" t="s">
        <v>87</v>
      </c>
      <c r="P4076" s="1">
        <v>41</v>
      </c>
      <c r="Q4076" s="1">
        <v>116773</v>
      </c>
      <c r="R4076" s="1">
        <v>15206.13177439332</v>
      </c>
      <c r="S4076" s="1">
        <v>16.0340576171875</v>
      </c>
      <c r="T4076" s="1">
        <v>-283.59827311399357</v>
      </c>
      <c r="U4076" s="1">
        <v>61.20059029537304</v>
      </c>
      <c r="V4076" s="1">
        <v>150.77972412109375</v>
      </c>
      <c r="W4076" s="1">
        <v>19.618188858032227</v>
      </c>
      <c r="X4076" s="1">
        <v>0.12901498651398433</v>
      </c>
      <c r="Y4076" s="1">
        <v>0</v>
      </c>
      <c r="Z4076" s="1">
        <v>24.96895686502873</v>
      </c>
      <c r="AA4076" s="1">
        <v>31.101367610663424</v>
      </c>
      <c r="AB4076" s="1">
        <v>24.159694449915648</v>
      </c>
      <c r="AC4076" s="1">
        <v>13.086929341542994</v>
      </c>
      <c r="AD4076" s="1">
        <v>6.6830517328492034</v>
      </c>
      <c r="AE4076" s="1">
        <v>0</v>
      </c>
      <c r="AF4076" s="1">
        <v>24.96895686502873</v>
      </c>
      <c r="AG4076" s="1">
        <v>-19.147627060136301</v>
      </c>
      <c r="AH4076" s="1">
        <v>5.2365272794224689</v>
      </c>
      <c r="AI4076" s="1">
        <v>29.633923691889208</v>
      </c>
      <c r="AJ4076" s="1">
        <v>1.5077971220016479</v>
      </c>
      <c r="AK4076" s="1">
        <v>0</v>
      </c>
      <c r="AL4076" s="1">
        <v>1</v>
      </c>
      <c r="AM4076" s="1">
        <v>75.513329804129739</v>
      </c>
    </row>
    <row r="4077" spans="5:39" x14ac:dyDescent="0.2">
      <c r="E4077" s="1" t="str">
        <f t="shared" si="63"/>
        <v>-0-2-1-0--</v>
      </c>
      <c r="F4077" s="1" t="s">
        <v>87</v>
      </c>
      <c r="G4077" s="1">
        <v>0</v>
      </c>
      <c r="H4077" s="1" t="s">
        <v>87</v>
      </c>
      <c r="I4077" s="1">
        <v>2</v>
      </c>
      <c r="J4077" s="1" t="s">
        <v>87</v>
      </c>
      <c r="K4077" s="1">
        <v>1</v>
      </c>
      <c r="L4077" s="1" t="s">
        <v>87</v>
      </c>
      <c r="M4077" s="1">
        <v>0</v>
      </c>
      <c r="N4077" s="1" t="s">
        <v>87</v>
      </c>
      <c r="O4077" s="1" t="s">
        <v>87</v>
      </c>
      <c r="P4077" s="1">
        <v>279</v>
      </c>
      <c r="Q4077" s="1">
        <v>806659</v>
      </c>
      <c r="R4077" s="1">
        <v>38146.802161827451</v>
      </c>
      <c r="S4077" s="1">
        <v>59.905342102050781</v>
      </c>
      <c r="T4077" s="1">
        <v>-402.67738564137858</v>
      </c>
      <c r="U4077" s="1">
        <v>75.689392624904087</v>
      </c>
      <c r="V4077" s="1">
        <v>193.55030822753906</v>
      </c>
      <c r="W4077" s="1">
        <v>6.4290728569030762</v>
      </c>
      <c r="X4077" s="1">
        <v>1.6853504075202634E-2</v>
      </c>
      <c r="Y4077" s="1">
        <v>1.6174120663130269</v>
      </c>
      <c r="Z4077" s="1">
        <v>13.341201176705397</v>
      </c>
      <c r="AA4077" s="1">
        <v>30.234336937913049</v>
      </c>
      <c r="AB4077" s="1">
        <v>47.264953344597906</v>
      </c>
      <c r="AC4077" s="1">
        <v>6.6655178954180148</v>
      </c>
      <c r="AD4077" s="1">
        <v>0.87657857905261083</v>
      </c>
      <c r="AE4077" s="1">
        <v>1.6174120663130269</v>
      </c>
      <c r="AF4077" s="1">
        <v>13.341201176705397</v>
      </c>
      <c r="AG4077" s="1">
        <v>9.0697085472373457E-2</v>
      </c>
      <c r="AH4077" s="1">
        <v>10.620465485615373</v>
      </c>
      <c r="AI4077" s="1">
        <v>47.54812620203225</v>
      </c>
      <c r="AJ4077" s="1">
        <v>1.9355031251907349</v>
      </c>
      <c r="AK4077" s="1">
        <v>0</v>
      </c>
      <c r="AL4077" s="1">
        <v>0</v>
      </c>
      <c r="AM4077" s="1">
        <v>81.607466314252534</v>
      </c>
    </row>
    <row r="4078" spans="5:39" x14ac:dyDescent="0.2">
      <c r="E4078" s="1" t="str">
        <f t="shared" si="63"/>
        <v>-0-3-1-0--</v>
      </c>
      <c r="F4078" s="1" t="s">
        <v>87</v>
      </c>
      <c r="G4078" s="1">
        <v>0</v>
      </c>
      <c r="H4078" s="1" t="s">
        <v>87</v>
      </c>
      <c r="I4078" s="1">
        <v>3</v>
      </c>
      <c r="J4078" s="1" t="s">
        <v>87</v>
      </c>
      <c r="K4078" s="1">
        <v>1</v>
      </c>
      <c r="L4078" s="1" t="s">
        <v>87</v>
      </c>
      <c r="M4078" s="1">
        <v>0</v>
      </c>
      <c r="N4078" s="1" t="s">
        <v>87</v>
      </c>
      <c r="O4078" s="1" t="s">
        <v>87</v>
      </c>
      <c r="P4078" s="1">
        <v>181</v>
      </c>
      <c r="Q4078" s="1">
        <v>506748</v>
      </c>
      <c r="R4078" s="1">
        <v>67887.932895391074</v>
      </c>
      <c r="S4078" s="1">
        <v>90.563407897949219</v>
      </c>
      <c r="T4078" s="1">
        <v>-468.5767981011935</v>
      </c>
      <c r="U4078" s="1">
        <v>70.413664122356295</v>
      </c>
      <c r="V4078" s="1">
        <v>181.68853759765625</v>
      </c>
      <c r="W4078" s="1">
        <v>-395.29473876953125</v>
      </c>
      <c r="X4078" s="1">
        <v>-0.5822754087661548</v>
      </c>
      <c r="Y4078" s="1">
        <v>3.14475834142414</v>
      </c>
      <c r="Z4078" s="1">
        <v>13.876127779488028</v>
      </c>
      <c r="AA4078" s="1">
        <v>68.626220527757383</v>
      </c>
      <c r="AB4078" s="1">
        <v>14.352893351330446</v>
      </c>
      <c r="AC4078" s="1">
        <v>0</v>
      </c>
      <c r="AD4078" s="1">
        <v>0</v>
      </c>
      <c r="AE4078" s="1">
        <v>0</v>
      </c>
      <c r="AF4078" s="1">
        <v>0</v>
      </c>
      <c r="AG4078" s="1">
        <v>0</v>
      </c>
      <c r="AH4078" s="1">
        <v>12.922815027801297</v>
      </c>
      <c r="AI4078" s="1">
        <v>0</v>
      </c>
      <c r="AJ4078" s="1">
        <v>1.8168853521347046</v>
      </c>
      <c r="AK4078" s="1">
        <v>0</v>
      </c>
      <c r="AL4078" s="1">
        <v>0</v>
      </c>
      <c r="AM4078" s="1">
        <v>-191.74296772066074</v>
      </c>
    </row>
    <row r="4079" spans="5:39" x14ac:dyDescent="0.2">
      <c r="E4079" s="1" t="str">
        <f t="shared" si="63"/>
        <v>-1-1-0-0--</v>
      </c>
      <c r="F4079" s="1" t="s">
        <v>87</v>
      </c>
      <c r="G4079" s="1">
        <v>1</v>
      </c>
      <c r="H4079" s="1" t="s">
        <v>87</v>
      </c>
      <c r="I4079" s="1">
        <v>1</v>
      </c>
      <c r="J4079" s="1" t="s">
        <v>87</v>
      </c>
      <c r="K4079" s="1">
        <v>0</v>
      </c>
      <c r="L4079" s="1" t="s">
        <v>87</v>
      </c>
      <c r="M4079" s="1">
        <v>0</v>
      </c>
      <c r="N4079" s="1" t="s">
        <v>87</v>
      </c>
      <c r="O4079" s="1" t="s">
        <v>87</v>
      </c>
      <c r="P4079" s="1">
        <v>550</v>
      </c>
      <c r="Q4079" s="1">
        <v>567021</v>
      </c>
      <c r="R4079" s="1">
        <v>25021.656734842083</v>
      </c>
      <c r="S4079" s="1">
        <v>17.530912399291992</v>
      </c>
      <c r="T4079" s="1">
        <v>-243.33581254127392</v>
      </c>
      <c r="U4079" s="1">
        <v>92.119716018766013</v>
      </c>
      <c r="V4079" s="1">
        <v>344.5322265625</v>
      </c>
      <c r="W4079" s="1">
        <v>125.36093902587891</v>
      </c>
      <c r="X4079" s="1">
        <v>0.50100974669401754</v>
      </c>
      <c r="Y4079" s="1">
        <v>0</v>
      </c>
      <c r="Z4079" s="1">
        <v>2.1445413838288174</v>
      </c>
      <c r="AA4079" s="1">
        <v>17.837434592369593</v>
      </c>
      <c r="AB4079" s="1">
        <v>63.863419520617406</v>
      </c>
      <c r="AC4079" s="1">
        <v>16.122859647173563</v>
      </c>
      <c r="AD4079" s="1">
        <v>3.1744856010623948E-2</v>
      </c>
      <c r="AE4079" s="1">
        <v>0</v>
      </c>
      <c r="AF4079" s="1">
        <v>2.1445413838288174</v>
      </c>
      <c r="AG4079" s="1">
        <v>-92.157871531432193</v>
      </c>
      <c r="AH4079" s="1">
        <v>3.4978781742634286</v>
      </c>
      <c r="AI4079" s="1">
        <v>2.2169803147703164</v>
      </c>
      <c r="AJ4079" s="1">
        <v>3.4453220367431641</v>
      </c>
      <c r="AK4079" s="1">
        <v>0</v>
      </c>
      <c r="AL4079" s="1">
        <v>0</v>
      </c>
      <c r="AM4079" s="1">
        <v>18.487840716391517</v>
      </c>
    </row>
    <row r="4080" spans="5:39" x14ac:dyDescent="0.2">
      <c r="E4080" s="1" t="str">
        <f t="shared" si="63"/>
        <v>-1-2-0-0--</v>
      </c>
      <c r="F4080" s="1" t="s">
        <v>87</v>
      </c>
      <c r="G4080" s="1">
        <v>1</v>
      </c>
      <c r="H4080" s="1" t="s">
        <v>87</v>
      </c>
      <c r="I4080" s="1">
        <v>2</v>
      </c>
      <c r="J4080" s="1" t="s">
        <v>87</v>
      </c>
      <c r="K4080" s="1">
        <v>0</v>
      </c>
      <c r="L4080" s="1" t="s">
        <v>87</v>
      </c>
      <c r="M4080" s="1">
        <v>0</v>
      </c>
      <c r="N4080" s="1" t="s">
        <v>87</v>
      </c>
      <c r="O4080" s="1" t="s">
        <v>87</v>
      </c>
      <c r="P4080" s="1">
        <v>849</v>
      </c>
      <c r="Q4080" s="1">
        <v>1160463</v>
      </c>
      <c r="R4080" s="1">
        <v>47837.803976051662</v>
      </c>
      <c r="S4080" s="1">
        <v>52.867019653320313</v>
      </c>
      <c r="T4080" s="1">
        <v>-382.31160875899081</v>
      </c>
      <c r="U4080" s="1">
        <v>99.822043509420993</v>
      </c>
      <c r="V4080" s="1">
        <v>357.31927490234375</v>
      </c>
      <c r="W4080" s="1">
        <v>141.41258239746094</v>
      </c>
      <c r="X4080" s="1">
        <v>0.29560843233576156</v>
      </c>
      <c r="Y4080" s="1">
        <v>0</v>
      </c>
      <c r="Z4080" s="1">
        <v>0.30212079144272591</v>
      </c>
      <c r="AA4080" s="1">
        <v>21.322437682200984</v>
      </c>
      <c r="AB4080" s="1">
        <v>72.826363270522194</v>
      </c>
      <c r="AC4080" s="1">
        <v>5.5490782558340941</v>
      </c>
      <c r="AD4080" s="1">
        <v>0</v>
      </c>
      <c r="AE4080" s="1">
        <v>0</v>
      </c>
      <c r="AF4080" s="1">
        <v>0.30212079144272591</v>
      </c>
      <c r="AG4080" s="1">
        <v>-8.7877584479341557</v>
      </c>
      <c r="AH4080" s="1">
        <v>10.564517705015481</v>
      </c>
      <c r="AI4080" s="1">
        <v>0.38053490007868485</v>
      </c>
      <c r="AJ4080" s="1">
        <v>3.573192834854126</v>
      </c>
      <c r="AK4080" s="1">
        <v>0</v>
      </c>
      <c r="AL4080" s="1">
        <v>0</v>
      </c>
      <c r="AM4080" s="1">
        <v>64.425576655856119</v>
      </c>
    </row>
    <row r="4081" spans="5:39" x14ac:dyDescent="0.2">
      <c r="E4081" s="1" t="str">
        <f t="shared" si="63"/>
        <v>-1-3-0-0--</v>
      </c>
      <c r="F4081" s="1" t="s">
        <v>87</v>
      </c>
      <c r="G4081" s="1">
        <v>1</v>
      </c>
      <c r="H4081" s="1" t="s">
        <v>87</v>
      </c>
      <c r="I4081" s="1">
        <v>3</v>
      </c>
      <c r="J4081" s="1" t="s">
        <v>87</v>
      </c>
      <c r="K4081" s="1">
        <v>0</v>
      </c>
      <c r="L4081" s="1" t="s">
        <v>87</v>
      </c>
      <c r="M4081" s="1">
        <v>0</v>
      </c>
      <c r="N4081" s="1" t="s">
        <v>87</v>
      </c>
      <c r="O4081" s="1" t="s">
        <v>87</v>
      </c>
      <c r="P4081" s="1">
        <v>149</v>
      </c>
      <c r="Q4081" s="1">
        <v>202157</v>
      </c>
      <c r="R4081" s="1">
        <v>87963.251821486963</v>
      </c>
      <c r="S4081" s="1">
        <v>88.529853820800781</v>
      </c>
      <c r="T4081" s="1">
        <v>-500.59794137293545</v>
      </c>
      <c r="U4081" s="1">
        <v>103.4035641084631</v>
      </c>
      <c r="V4081" s="1">
        <v>347.02334594726563</v>
      </c>
      <c r="W4081" s="1">
        <v>-39.585803985595703</v>
      </c>
      <c r="X4081" s="1">
        <v>-4.5002660958841451E-2</v>
      </c>
      <c r="Y4081" s="1">
        <v>0</v>
      </c>
      <c r="Z4081" s="1">
        <v>0.58617806952022433</v>
      </c>
      <c r="AA4081" s="1">
        <v>53.44657864926765</v>
      </c>
      <c r="AB4081" s="1">
        <v>45.967243281212127</v>
      </c>
      <c r="AC4081" s="1">
        <v>0</v>
      </c>
      <c r="AD4081" s="1">
        <v>0</v>
      </c>
      <c r="AE4081" s="1">
        <v>0</v>
      </c>
      <c r="AF4081" s="1">
        <v>0</v>
      </c>
      <c r="AG4081" s="1">
        <v>0</v>
      </c>
      <c r="AH4081" s="1">
        <v>18.646958833164014</v>
      </c>
      <c r="AI4081" s="1">
        <v>0</v>
      </c>
      <c r="AJ4081" s="1">
        <v>3.4702334403991699</v>
      </c>
      <c r="AK4081" s="1">
        <v>0</v>
      </c>
      <c r="AL4081" s="1">
        <v>0</v>
      </c>
      <c r="AM4081" s="1">
        <v>-8.0617406867806825</v>
      </c>
    </row>
    <row r="4082" spans="5:39" x14ac:dyDescent="0.2">
      <c r="E4082" s="1" t="str">
        <f t="shared" si="63"/>
        <v>-1-1-1-0--</v>
      </c>
      <c r="F4082" s="1" t="s">
        <v>87</v>
      </c>
      <c r="G4082" s="1">
        <v>1</v>
      </c>
      <c r="H4082" s="1" t="s">
        <v>87</v>
      </c>
      <c r="I4082" s="1">
        <v>1</v>
      </c>
      <c r="J4082" s="1" t="s">
        <v>87</v>
      </c>
      <c r="K4082" s="1">
        <v>1</v>
      </c>
      <c r="L4082" s="1" t="s">
        <v>87</v>
      </c>
      <c r="M4082" s="1">
        <v>0</v>
      </c>
      <c r="N4082" s="1" t="s">
        <v>87</v>
      </c>
      <c r="O4082" s="1" t="s">
        <v>87</v>
      </c>
      <c r="P4082" s="1">
        <v>91</v>
      </c>
      <c r="Q4082" s="1">
        <v>76107</v>
      </c>
      <c r="R4082" s="1">
        <v>29143.158794911476</v>
      </c>
      <c r="S4082" s="1">
        <v>21.198312759399414</v>
      </c>
      <c r="T4082" s="1">
        <v>-388.95093589132728</v>
      </c>
      <c r="U4082" s="1">
        <v>100.55727658491057</v>
      </c>
      <c r="V4082" s="1">
        <v>370.04742431640625</v>
      </c>
      <c r="W4082" s="1">
        <v>157.54779052734375</v>
      </c>
      <c r="X4082" s="1">
        <v>0.54059956793308317</v>
      </c>
      <c r="Y4082" s="1">
        <v>0.8488049719473898</v>
      </c>
      <c r="Z4082" s="1">
        <v>1.8447711774212623</v>
      </c>
      <c r="AA4082" s="1">
        <v>25.532474016844702</v>
      </c>
      <c r="AB4082" s="1">
        <v>52.131866976756413</v>
      </c>
      <c r="AC4082" s="1">
        <v>19.642082857030232</v>
      </c>
      <c r="AD4082" s="1">
        <v>0</v>
      </c>
      <c r="AE4082" s="1">
        <v>0.8488049719473898</v>
      </c>
      <c r="AF4082" s="1">
        <v>1.8447711774212623</v>
      </c>
      <c r="AG4082" s="1">
        <v>-44.475571806063456</v>
      </c>
      <c r="AH4082" s="1">
        <v>9.0541349280165129</v>
      </c>
      <c r="AI4082" s="1">
        <v>3.6991294481146926</v>
      </c>
      <c r="AJ4082" s="1">
        <v>3.7004742622375488</v>
      </c>
      <c r="AK4082" s="1">
        <v>0</v>
      </c>
      <c r="AL4082" s="1">
        <v>1</v>
      </c>
      <c r="AM4082" s="1">
        <v>107.61633465615158</v>
      </c>
    </row>
    <row r="4083" spans="5:39" x14ac:dyDescent="0.2">
      <c r="E4083" s="1" t="str">
        <f t="shared" si="63"/>
        <v>-1-2-1-0--</v>
      </c>
      <c r="F4083" s="1" t="s">
        <v>87</v>
      </c>
      <c r="G4083" s="1">
        <v>1</v>
      </c>
      <c r="H4083" s="1" t="s">
        <v>87</v>
      </c>
      <c r="I4083" s="1">
        <v>2</v>
      </c>
      <c r="J4083" s="1" t="s">
        <v>87</v>
      </c>
      <c r="K4083" s="1">
        <v>1</v>
      </c>
      <c r="L4083" s="1" t="s">
        <v>87</v>
      </c>
      <c r="M4083" s="1">
        <v>0</v>
      </c>
      <c r="N4083" s="1" t="s">
        <v>87</v>
      </c>
      <c r="O4083" s="1" t="s">
        <v>87</v>
      </c>
      <c r="P4083" s="1">
        <v>418</v>
      </c>
      <c r="Q4083" s="1">
        <v>499921</v>
      </c>
      <c r="R4083" s="1">
        <v>54214.816953877991</v>
      </c>
      <c r="S4083" s="1">
        <v>58.99224853515625</v>
      </c>
      <c r="T4083" s="1">
        <v>-503.97849081351933</v>
      </c>
      <c r="U4083" s="1">
        <v>98.333115144071726</v>
      </c>
      <c r="V4083" s="1">
        <v>371.24526977539063</v>
      </c>
      <c r="W4083" s="1">
        <v>65.020881652832031</v>
      </c>
      <c r="X4083" s="1">
        <v>0.11993193983878439</v>
      </c>
      <c r="Y4083" s="1">
        <v>1.6402591609474299E-2</v>
      </c>
      <c r="Z4083" s="1">
        <v>5.9981477073377594</v>
      </c>
      <c r="AA4083" s="1">
        <v>33.142836568177778</v>
      </c>
      <c r="AB4083" s="1">
        <v>54.065342324087204</v>
      </c>
      <c r="AC4083" s="1">
        <v>6.7772708087877884</v>
      </c>
      <c r="AD4083" s="1">
        <v>0</v>
      </c>
      <c r="AE4083" s="1">
        <v>1.6402591609474299E-2</v>
      </c>
      <c r="AF4083" s="1">
        <v>5.9981477073377594</v>
      </c>
      <c r="AG4083" s="1">
        <v>0.25201284934792856</v>
      </c>
      <c r="AH4083" s="1">
        <v>12.339963431568378</v>
      </c>
      <c r="AI4083" s="1">
        <v>17.077936712296399</v>
      </c>
      <c r="AJ4083" s="1">
        <v>3.7124526500701904</v>
      </c>
      <c r="AK4083" s="1">
        <v>0</v>
      </c>
      <c r="AL4083" s="1">
        <v>0</v>
      </c>
      <c r="AM4083" s="1">
        <v>69.751085708820611</v>
      </c>
    </row>
    <row r="4084" spans="5:39" x14ac:dyDescent="0.2">
      <c r="E4084" s="1" t="str">
        <f t="shared" si="63"/>
        <v>-1-3-1-0--</v>
      </c>
      <c r="F4084" s="1" t="s">
        <v>87</v>
      </c>
      <c r="G4084" s="1">
        <v>1</v>
      </c>
      <c r="H4084" s="1" t="s">
        <v>87</v>
      </c>
      <c r="I4084" s="1">
        <v>3</v>
      </c>
      <c r="J4084" s="1" t="s">
        <v>87</v>
      </c>
      <c r="K4084" s="1">
        <v>1</v>
      </c>
      <c r="L4084" s="1" t="s">
        <v>87</v>
      </c>
      <c r="M4084" s="1">
        <v>0</v>
      </c>
      <c r="N4084" s="1" t="s">
        <v>87</v>
      </c>
      <c r="O4084" s="1" t="s">
        <v>87</v>
      </c>
      <c r="P4084" s="1">
        <v>96</v>
      </c>
      <c r="Q4084" s="1">
        <v>163813</v>
      </c>
      <c r="R4084" s="1">
        <v>93685.395455511592</v>
      </c>
      <c r="S4084" s="1">
        <v>89.295059204101563</v>
      </c>
      <c r="T4084" s="1">
        <v>-623.83996265226938</v>
      </c>
      <c r="U4084" s="1">
        <v>101.19385722807581</v>
      </c>
      <c r="V4084" s="1">
        <v>359.62103271484375</v>
      </c>
      <c r="W4084" s="1">
        <v>-350.27883911132813</v>
      </c>
      <c r="X4084" s="1">
        <v>-0.37388841388588162</v>
      </c>
      <c r="Y4084" s="1">
        <v>1.7825203127956879</v>
      </c>
      <c r="Z4084" s="1">
        <v>4.531386397904928</v>
      </c>
      <c r="AA4084" s="1">
        <v>78.319791469541485</v>
      </c>
      <c r="AB4084" s="1">
        <v>15.366301819757894</v>
      </c>
      <c r="AC4084" s="1">
        <v>0</v>
      </c>
      <c r="AD4084" s="1">
        <v>0</v>
      </c>
      <c r="AE4084" s="1">
        <v>0</v>
      </c>
      <c r="AF4084" s="1">
        <v>0</v>
      </c>
      <c r="AG4084" s="1">
        <v>0</v>
      </c>
      <c r="AH4084" s="1">
        <v>15.06141666575059</v>
      </c>
      <c r="AI4084" s="1">
        <v>0</v>
      </c>
      <c r="AJ4084" s="1">
        <v>3.596210241317749</v>
      </c>
      <c r="AK4084" s="1">
        <v>0</v>
      </c>
      <c r="AL4084" s="1">
        <v>1</v>
      </c>
      <c r="AM4084" s="1">
        <v>-202.31519195854423</v>
      </c>
    </row>
    <row r="4085" spans="5:39" x14ac:dyDescent="0.2">
      <c r="E4085" s="1" t="str">
        <f t="shared" si="63"/>
        <v>-0-1-0-1--</v>
      </c>
      <c r="F4085" s="1" t="s">
        <v>87</v>
      </c>
      <c r="G4085" s="1">
        <v>0</v>
      </c>
      <c r="H4085" s="1" t="s">
        <v>87</v>
      </c>
      <c r="I4085" s="1">
        <v>1</v>
      </c>
      <c r="J4085" s="1" t="s">
        <v>87</v>
      </c>
      <c r="K4085" s="1">
        <v>0</v>
      </c>
      <c r="L4085" s="1" t="s">
        <v>87</v>
      </c>
      <c r="M4085" s="1">
        <v>1</v>
      </c>
      <c r="N4085" s="1" t="s">
        <v>87</v>
      </c>
      <c r="O4085" s="1" t="s">
        <v>87</v>
      </c>
      <c r="P4085" s="1">
        <v>2035</v>
      </c>
      <c r="Q4085" s="1">
        <v>8074131</v>
      </c>
      <c r="R4085" s="1">
        <v>13997.888999718622</v>
      </c>
      <c r="S4085" s="1">
        <v>14.289658546447754</v>
      </c>
      <c r="T4085" s="1">
        <v>-146.27420490172091</v>
      </c>
      <c r="U4085" s="1">
        <v>59.530296095203227</v>
      </c>
      <c r="V4085" s="1">
        <v>139.89234924316406</v>
      </c>
      <c r="W4085" s="1">
        <v>50.655601501464844</v>
      </c>
      <c r="X4085" s="1">
        <v>0.36188029139596045</v>
      </c>
      <c r="Y4085" s="1">
        <v>0.71772429751263633</v>
      </c>
      <c r="Z4085" s="1">
        <v>6.5347342023556463</v>
      </c>
      <c r="AA4085" s="1">
        <v>21.775086383909304</v>
      </c>
      <c r="AB4085" s="1">
        <v>51.968044610621256</v>
      </c>
      <c r="AC4085" s="1">
        <v>18.186663060086591</v>
      </c>
      <c r="AD4085" s="1">
        <v>0.8177474455145699</v>
      </c>
      <c r="AE4085" s="1">
        <v>0.71772429751263633</v>
      </c>
      <c r="AF4085" s="1">
        <v>6.5347342023556463</v>
      </c>
      <c r="AG4085" s="1">
        <v>-14.179556399484529</v>
      </c>
      <c r="AH4085" s="1">
        <v>1.4519675408402546</v>
      </c>
      <c r="AI4085" s="1">
        <v>6.1713055639756238</v>
      </c>
      <c r="AJ4085" s="1">
        <v>1.398923397064209</v>
      </c>
      <c r="AK4085" s="1">
        <v>0</v>
      </c>
      <c r="AL4085" s="1">
        <v>0</v>
      </c>
      <c r="AM4085" s="1">
        <v>4.06345128592955</v>
      </c>
    </row>
    <row r="4086" spans="5:39" x14ac:dyDescent="0.2">
      <c r="E4086" s="1" t="str">
        <f t="shared" si="63"/>
        <v>-0-2-0-1--</v>
      </c>
      <c r="F4086" s="1" t="s">
        <v>87</v>
      </c>
      <c r="G4086" s="1">
        <v>0</v>
      </c>
      <c r="H4086" s="1" t="s">
        <v>87</v>
      </c>
      <c r="I4086" s="1">
        <v>2</v>
      </c>
      <c r="J4086" s="1" t="s">
        <v>87</v>
      </c>
      <c r="K4086" s="1">
        <v>0</v>
      </c>
      <c r="L4086" s="1" t="s">
        <v>87</v>
      </c>
      <c r="M4086" s="1">
        <v>1</v>
      </c>
      <c r="N4086" s="1" t="s">
        <v>87</v>
      </c>
      <c r="O4086" s="1" t="s">
        <v>87</v>
      </c>
      <c r="P4086" s="1">
        <v>2426</v>
      </c>
      <c r="Q4086" s="1">
        <v>8642903</v>
      </c>
      <c r="R4086" s="1">
        <v>30428.17082508434</v>
      </c>
      <c r="S4086" s="1">
        <v>54.079654693603516</v>
      </c>
      <c r="T4086" s="1">
        <v>-242.69232353908606</v>
      </c>
      <c r="U4086" s="1">
        <v>67.651905674336831</v>
      </c>
      <c r="V4086" s="1">
        <v>155.77737426757813</v>
      </c>
      <c r="W4086" s="1">
        <v>7.8437404632568359</v>
      </c>
      <c r="X4086" s="1">
        <v>2.577789019374974E-2</v>
      </c>
      <c r="Y4086" s="1">
        <v>8.5897064909787837E-2</v>
      </c>
      <c r="Z4086" s="1">
        <v>6.1561954357233901</v>
      </c>
      <c r="AA4086" s="1">
        <v>42.474814307183593</v>
      </c>
      <c r="AB4086" s="1">
        <v>47.008487773147515</v>
      </c>
      <c r="AC4086" s="1">
        <v>4.2746054190357103</v>
      </c>
      <c r="AD4086" s="1">
        <v>0</v>
      </c>
      <c r="AE4086" s="1">
        <v>8.5897064909787837E-2</v>
      </c>
      <c r="AF4086" s="1">
        <v>6.1561954357233901</v>
      </c>
      <c r="AG4086" s="1">
        <v>-0.68096869186923215</v>
      </c>
      <c r="AH4086" s="1">
        <v>3.4886218473046258</v>
      </c>
      <c r="AI4086" s="1">
        <v>6.1861055701023426</v>
      </c>
      <c r="AJ4086" s="1">
        <v>1.5577737092971802</v>
      </c>
      <c r="AK4086" s="1">
        <v>0</v>
      </c>
      <c r="AL4086" s="1">
        <v>0</v>
      </c>
      <c r="AM4086" s="1">
        <v>18.11302979600794</v>
      </c>
    </row>
    <row r="4087" spans="5:39" x14ac:dyDescent="0.2">
      <c r="E4087" s="1" t="str">
        <f t="shared" si="63"/>
        <v>-0-3-0-1--</v>
      </c>
      <c r="F4087" s="1" t="s">
        <v>87</v>
      </c>
      <c r="G4087" s="1">
        <v>0</v>
      </c>
      <c r="H4087" s="1" t="s">
        <v>87</v>
      </c>
      <c r="I4087" s="1">
        <v>3</v>
      </c>
      <c r="J4087" s="1" t="s">
        <v>87</v>
      </c>
      <c r="K4087" s="1">
        <v>0</v>
      </c>
      <c r="L4087" s="1" t="s">
        <v>87</v>
      </c>
      <c r="M4087" s="1">
        <v>1</v>
      </c>
      <c r="N4087" s="1" t="s">
        <v>87</v>
      </c>
      <c r="O4087" s="1" t="s">
        <v>87</v>
      </c>
      <c r="P4087" s="1">
        <v>969</v>
      </c>
      <c r="Q4087" s="1">
        <v>3126618</v>
      </c>
      <c r="R4087" s="1">
        <v>70304.925271355998</v>
      </c>
      <c r="S4087" s="1">
        <v>90.576362609863281</v>
      </c>
      <c r="T4087" s="1">
        <v>-362.85350920207634</v>
      </c>
      <c r="U4087" s="1">
        <v>78.650905604751841</v>
      </c>
      <c r="V4087" s="1">
        <v>174.14669799804688</v>
      </c>
      <c r="W4087" s="1">
        <v>-134.85566711425781</v>
      </c>
      <c r="X4087" s="1">
        <v>-0.19181539073365805</v>
      </c>
      <c r="Y4087" s="1">
        <v>9.9500482630113435E-2</v>
      </c>
      <c r="Z4087" s="1">
        <v>3.4904807686772092</v>
      </c>
      <c r="AA4087" s="1">
        <v>67.730691757035871</v>
      </c>
      <c r="AB4087" s="1">
        <v>28.238595184957038</v>
      </c>
      <c r="AC4087" s="1">
        <v>0.44073180669976308</v>
      </c>
      <c r="AD4087" s="1">
        <v>0</v>
      </c>
      <c r="AE4087" s="1">
        <v>0</v>
      </c>
      <c r="AF4087" s="1">
        <v>0</v>
      </c>
      <c r="AG4087" s="1">
        <v>-0.11805372524932034</v>
      </c>
      <c r="AH4087" s="1">
        <v>7.9890511229384389</v>
      </c>
      <c r="AI4087" s="1">
        <v>0</v>
      </c>
      <c r="AJ4087" s="1">
        <v>1.7414669990539551</v>
      </c>
      <c r="AK4087" s="1">
        <v>0</v>
      </c>
      <c r="AL4087" s="1">
        <v>0</v>
      </c>
      <c r="AM4087" s="1">
        <v>-32.670762019418611</v>
      </c>
    </row>
    <row r="4088" spans="5:39" x14ac:dyDescent="0.2">
      <c r="E4088" s="1" t="str">
        <f t="shared" si="63"/>
        <v>-0-1-1-1--</v>
      </c>
      <c r="F4088" s="1" t="s">
        <v>87</v>
      </c>
      <c r="G4088" s="1">
        <v>0</v>
      </c>
      <c r="H4088" s="1" t="s">
        <v>87</v>
      </c>
      <c r="I4088" s="1">
        <v>1</v>
      </c>
      <c r="J4088" s="1" t="s">
        <v>87</v>
      </c>
      <c r="K4088" s="1">
        <v>1</v>
      </c>
      <c r="L4088" s="1" t="s">
        <v>87</v>
      </c>
      <c r="M4088" s="1">
        <v>1</v>
      </c>
      <c r="N4088" s="1" t="s">
        <v>87</v>
      </c>
      <c r="O4088" s="1" t="s">
        <v>87</v>
      </c>
      <c r="P4088" s="1">
        <v>81</v>
      </c>
      <c r="Q4088" s="1">
        <v>196093</v>
      </c>
      <c r="R4088" s="1">
        <v>17408.087608834598</v>
      </c>
      <c r="S4088" s="1">
        <v>15.635530471801758</v>
      </c>
      <c r="T4088" s="1">
        <v>-253.46176698190743</v>
      </c>
      <c r="U4088" s="1">
        <v>59.787637293496473</v>
      </c>
      <c r="V4088" s="1">
        <v>186.92202758789063</v>
      </c>
      <c r="W4088" s="1">
        <v>47.969764709472656</v>
      </c>
      <c r="X4088" s="1">
        <v>0.27556022113036716</v>
      </c>
      <c r="Y4088" s="1">
        <v>0</v>
      </c>
      <c r="Z4088" s="1">
        <v>11.853049318435641</v>
      </c>
      <c r="AA4088" s="1">
        <v>29.079059425884658</v>
      </c>
      <c r="AB4088" s="1">
        <v>34.97320149112921</v>
      </c>
      <c r="AC4088" s="1">
        <v>24.094689764550495</v>
      </c>
      <c r="AD4088" s="1">
        <v>0</v>
      </c>
      <c r="AE4088" s="1">
        <v>0</v>
      </c>
      <c r="AF4088" s="1">
        <v>11.853049318435641</v>
      </c>
      <c r="AG4088" s="1">
        <v>-8.5945110917627972</v>
      </c>
      <c r="AH4088" s="1">
        <v>2.7520011464579457</v>
      </c>
      <c r="AI4088" s="1">
        <v>12.249092554664756</v>
      </c>
      <c r="AJ4088" s="1">
        <v>1.8692202568054199</v>
      </c>
      <c r="AK4088" s="1">
        <v>0</v>
      </c>
      <c r="AL4088" s="1">
        <v>1</v>
      </c>
      <c r="AM4088" s="1">
        <v>48.31529015224357</v>
      </c>
    </row>
    <row r="4089" spans="5:39" x14ac:dyDescent="0.2">
      <c r="E4089" s="1" t="str">
        <f t="shared" si="63"/>
        <v>-0-2-1-1--</v>
      </c>
      <c r="F4089" s="1" t="s">
        <v>87</v>
      </c>
      <c r="G4089" s="1">
        <v>0</v>
      </c>
      <c r="H4089" s="1" t="s">
        <v>87</v>
      </c>
      <c r="I4089" s="1">
        <v>2</v>
      </c>
      <c r="J4089" s="1" t="s">
        <v>87</v>
      </c>
      <c r="K4089" s="1">
        <v>1</v>
      </c>
      <c r="L4089" s="1" t="s">
        <v>87</v>
      </c>
      <c r="M4089" s="1">
        <v>1</v>
      </c>
      <c r="N4089" s="1" t="s">
        <v>87</v>
      </c>
      <c r="O4089" s="1" t="s">
        <v>87</v>
      </c>
      <c r="P4089" s="1">
        <v>386</v>
      </c>
      <c r="Q4089" s="1">
        <v>1179889</v>
      </c>
      <c r="R4089" s="1">
        <v>38412.704083867007</v>
      </c>
      <c r="S4089" s="1">
        <v>60.441417694091797</v>
      </c>
      <c r="T4089" s="1">
        <v>-374.02949194578753</v>
      </c>
      <c r="U4089" s="1">
        <v>76.735290154791656</v>
      </c>
      <c r="V4089" s="1">
        <v>195.60577392578125</v>
      </c>
      <c r="W4089" s="1">
        <v>19.401397705078125</v>
      </c>
      <c r="X4089" s="1">
        <v>5.0507763428262624E-2</v>
      </c>
      <c r="Y4089" s="1">
        <v>1.5044635554700485</v>
      </c>
      <c r="Z4089" s="1">
        <v>7.4557860951326766</v>
      </c>
      <c r="AA4089" s="1">
        <v>37.766433961160757</v>
      </c>
      <c r="AB4089" s="1">
        <v>47.071207545794564</v>
      </c>
      <c r="AC4089" s="1">
        <v>6.2021088424419588</v>
      </c>
      <c r="AD4089" s="1">
        <v>0</v>
      </c>
      <c r="AE4089" s="1">
        <v>1.5044635554700485</v>
      </c>
      <c r="AF4089" s="1">
        <v>7.4557860951326766</v>
      </c>
      <c r="AG4089" s="1">
        <v>-1.0888098905972303</v>
      </c>
      <c r="AH4089" s="1">
        <v>7.7843356429730104</v>
      </c>
      <c r="AI4089" s="1">
        <v>35.702126181407209</v>
      </c>
      <c r="AJ4089" s="1">
        <v>1.9560577869415283</v>
      </c>
      <c r="AK4089" s="1">
        <v>0</v>
      </c>
      <c r="AL4089" s="1">
        <v>0</v>
      </c>
      <c r="AM4089" s="1">
        <v>78.692174760172634</v>
      </c>
    </row>
    <row r="4090" spans="5:39" x14ac:dyDescent="0.2">
      <c r="E4090" s="1" t="str">
        <f t="shared" si="63"/>
        <v>-0-3-1-1--</v>
      </c>
      <c r="F4090" s="1" t="s">
        <v>87</v>
      </c>
      <c r="G4090" s="1">
        <v>0</v>
      </c>
      <c r="H4090" s="1" t="s">
        <v>87</v>
      </c>
      <c r="I4090" s="1">
        <v>3</v>
      </c>
      <c r="J4090" s="1" t="s">
        <v>87</v>
      </c>
      <c r="K4090" s="1">
        <v>1</v>
      </c>
      <c r="L4090" s="1" t="s">
        <v>87</v>
      </c>
      <c r="M4090" s="1">
        <v>1</v>
      </c>
      <c r="N4090" s="1" t="s">
        <v>87</v>
      </c>
      <c r="O4090" s="1" t="s">
        <v>87</v>
      </c>
      <c r="P4090" s="1">
        <v>415</v>
      </c>
      <c r="Q4090" s="1">
        <v>1284896</v>
      </c>
      <c r="R4090" s="1">
        <v>75079.186201415985</v>
      </c>
      <c r="S4090" s="1">
        <v>91.187286376953125</v>
      </c>
      <c r="T4090" s="1">
        <v>-473.03900228809545</v>
      </c>
      <c r="U4090" s="1">
        <v>77.645431388322919</v>
      </c>
      <c r="V4090" s="1">
        <v>190.15010070800781</v>
      </c>
      <c r="W4090" s="1">
        <v>-412.6064453125</v>
      </c>
      <c r="X4090" s="1">
        <v>-0.54956169104656372</v>
      </c>
      <c r="Y4090" s="1">
        <v>2.8687146664010159</v>
      </c>
      <c r="Z4090" s="1">
        <v>15.773105371952282</v>
      </c>
      <c r="AA4090" s="1">
        <v>67.286535252658581</v>
      </c>
      <c r="AB4090" s="1">
        <v>14.071644708988121</v>
      </c>
      <c r="AC4090" s="1">
        <v>0</v>
      </c>
      <c r="AD4090" s="1">
        <v>0</v>
      </c>
      <c r="AE4090" s="1">
        <v>0</v>
      </c>
      <c r="AF4090" s="1">
        <v>0</v>
      </c>
      <c r="AG4090" s="1">
        <v>0</v>
      </c>
      <c r="AH4090" s="1">
        <v>11.956718748267127</v>
      </c>
      <c r="AI4090" s="1">
        <v>0</v>
      </c>
      <c r="AJ4090" s="1">
        <v>1.901500940322876</v>
      </c>
      <c r="AK4090" s="1">
        <v>0</v>
      </c>
      <c r="AL4090" s="1">
        <v>0</v>
      </c>
      <c r="AM4090" s="1">
        <v>-219.31968647817578</v>
      </c>
    </row>
    <row r="4091" spans="5:39" x14ac:dyDescent="0.2">
      <c r="E4091" s="1" t="str">
        <f t="shared" si="63"/>
        <v>-1-1-0-1--</v>
      </c>
      <c r="F4091" s="1" t="s">
        <v>87</v>
      </c>
      <c r="G4091" s="1">
        <v>1</v>
      </c>
      <c r="H4091" s="1" t="s">
        <v>87</v>
      </c>
      <c r="I4091" s="1">
        <v>1</v>
      </c>
      <c r="J4091" s="1" t="s">
        <v>87</v>
      </c>
      <c r="K4091" s="1">
        <v>0</v>
      </c>
      <c r="L4091" s="1" t="s">
        <v>87</v>
      </c>
      <c r="M4091" s="1">
        <v>1</v>
      </c>
      <c r="N4091" s="1" t="s">
        <v>87</v>
      </c>
      <c r="O4091" s="1" t="s">
        <v>87</v>
      </c>
      <c r="P4091" s="1">
        <v>1139</v>
      </c>
      <c r="Q4091" s="1">
        <v>1272261</v>
      </c>
      <c r="R4091" s="1">
        <v>25157.676152904267</v>
      </c>
      <c r="S4091" s="1">
        <v>17.227315902709961</v>
      </c>
      <c r="T4091" s="1">
        <v>-195.10277334034086</v>
      </c>
      <c r="U4091" s="1">
        <v>88.816167529001831</v>
      </c>
      <c r="V4091" s="1">
        <v>347.02313232421875</v>
      </c>
      <c r="W4091" s="1">
        <v>161.63943481445313</v>
      </c>
      <c r="X4091" s="1">
        <v>0.64250542789419385</v>
      </c>
      <c r="Y4091" s="1">
        <v>9.8957682425225638E-2</v>
      </c>
      <c r="Z4091" s="1">
        <v>0.84542401284013258</v>
      </c>
      <c r="AA4091" s="1">
        <v>11.000415795186679</v>
      </c>
      <c r="AB4091" s="1">
        <v>65.361195540852066</v>
      </c>
      <c r="AC4091" s="1">
        <v>22.301163047519339</v>
      </c>
      <c r="AD4091" s="1">
        <v>0.39284392117655104</v>
      </c>
      <c r="AE4091" s="1">
        <v>9.8957682425225638E-2</v>
      </c>
      <c r="AF4091" s="1">
        <v>0.84542401284013258</v>
      </c>
      <c r="AG4091" s="1">
        <v>-103.66299645080795</v>
      </c>
      <c r="AH4091" s="1">
        <v>2.9364023952413985</v>
      </c>
      <c r="AI4091" s="1">
        <v>1.168200690134318</v>
      </c>
      <c r="AJ4091" s="1">
        <v>3.470231294631958</v>
      </c>
      <c r="AK4091" s="1">
        <v>0</v>
      </c>
      <c r="AL4091" s="1">
        <v>0</v>
      </c>
      <c r="AM4091" s="1">
        <v>20.461297642404954</v>
      </c>
    </row>
    <row r="4092" spans="5:39" x14ac:dyDescent="0.2">
      <c r="E4092" s="1" t="str">
        <f t="shared" si="63"/>
        <v>-1-2-0-1--</v>
      </c>
      <c r="F4092" s="1" t="s">
        <v>87</v>
      </c>
      <c r="G4092" s="1">
        <v>1</v>
      </c>
      <c r="H4092" s="1" t="s">
        <v>87</v>
      </c>
      <c r="I4092" s="1">
        <v>2</v>
      </c>
      <c r="J4092" s="1" t="s">
        <v>87</v>
      </c>
      <c r="K4092" s="1">
        <v>0</v>
      </c>
      <c r="L4092" s="1" t="s">
        <v>87</v>
      </c>
      <c r="M4092" s="1">
        <v>1</v>
      </c>
      <c r="N4092" s="1" t="s">
        <v>87</v>
      </c>
      <c r="O4092" s="1" t="s">
        <v>87</v>
      </c>
      <c r="P4092" s="1">
        <v>1637</v>
      </c>
      <c r="Q4092" s="1">
        <v>2220451</v>
      </c>
      <c r="R4092" s="1">
        <v>49620.562508643401</v>
      </c>
      <c r="S4092" s="1">
        <v>55.110801696777344</v>
      </c>
      <c r="T4092" s="1">
        <v>-342.11984650647241</v>
      </c>
      <c r="U4092" s="1">
        <v>93.682001342539735</v>
      </c>
      <c r="V4092" s="1">
        <v>358.55288696289063</v>
      </c>
      <c r="W4092" s="1">
        <v>154.16439819335938</v>
      </c>
      <c r="X4092" s="1">
        <v>0.31068651865142699</v>
      </c>
      <c r="Y4092" s="1">
        <v>0</v>
      </c>
      <c r="Z4092" s="1">
        <v>0.24035657620906742</v>
      </c>
      <c r="AA4092" s="1">
        <v>18.713585663453056</v>
      </c>
      <c r="AB4092" s="1">
        <v>74.96238376798226</v>
      </c>
      <c r="AC4092" s="1">
        <v>6.0836739923556076</v>
      </c>
      <c r="AD4092" s="1">
        <v>0</v>
      </c>
      <c r="AE4092" s="1">
        <v>0</v>
      </c>
      <c r="AF4092" s="1">
        <v>0.24035657620906742</v>
      </c>
      <c r="AG4092" s="1">
        <v>-8.7384941522469788</v>
      </c>
      <c r="AH4092" s="1">
        <v>7.7495806040100685</v>
      </c>
      <c r="AI4092" s="1">
        <v>0.4133619709706623</v>
      </c>
      <c r="AJ4092" s="1">
        <v>3.5855288505554199</v>
      </c>
      <c r="AK4092" s="1">
        <v>0</v>
      </c>
      <c r="AL4092" s="1">
        <v>0</v>
      </c>
      <c r="AM4092" s="1">
        <v>44.624913570194011</v>
      </c>
    </row>
    <row r="4093" spans="5:39" x14ac:dyDescent="0.2">
      <c r="E4093" s="1" t="str">
        <f t="shared" si="63"/>
        <v>-1-3-0-1--</v>
      </c>
      <c r="F4093" s="1" t="s">
        <v>87</v>
      </c>
      <c r="G4093" s="1">
        <v>1</v>
      </c>
      <c r="H4093" s="1" t="s">
        <v>87</v>
      </c>
      <c r="I4093" s="1">
        <v>3</v>
      </c>
      <c r="J4093" s="1" t="s">
        <v>87</v>
      </c>
      <c r="K4093" s="1">
        <v>0</v>
      </c>
      <c r="L4093" s="1" t="s">
        <v>87</v>
      </c>
      <c r="M4093" s="1">
        <v>1</v>
      </c>
      <c r="N4093" s="1" t="s">
        <v>87</v>
      </c>
      <c r="O4093" s="1" t="s">
        <v>87</v>
      </c>
      <c r="P4093" s="1">
        <v>489</v>
      </c>
      <c r="Q4093" s="1">
        <v>818433</v>
      </c>
      <c r="R4093" s="1">
        <v>95069.184353916542</v>
      </c>
      <c r="S4093" s="1">
        <v>90.306747436523438</v>
      </c>
      <c r="T4093" s="1">
        <v>-427.44402782545387</v>
      </c>
      <c r="U4093" s="1">
        <v>93.103581424057722</v>
      </c>
      <c r="V4093" s="1">
        <v>348.43475341796875</v>
      </c>
      <c r="W4093" s="1">
        <v>-8.9426708221435547</v>
      </c>
      <c r="X4093" s="1">
        <v>-9.4064873732927386E-3</v>
      </c>
      <c r="Y4093" s="1">
        <v>0</v>
      </c>
      <c r="Z4093" s="1">
        <v>7.4288304601598409E-2</v>
      </c>
      <c r="AA4093" s="1">
        <v>49.538202882826084</v>
      </c>
      <c r="AB4093" s="1">
        <v>50.387508812572321</v>
      </c>
      <c r="AC4093" s="1">
        <v>0</v>
      </c>
      <c r="AD4093" s="1">
        <v>0</v>
      </c>
      <c r="AE4093" s="1">
        <v>0</v>
      </c>
      <c r="AF4093" s="1">
        <v>0</v>
      </c>
      <c r="AG4093" s="1">
        <v>-0.27454275469010692</v>
      </c>
      <c r="AH4093" s="1">
        <v>13.013883340816282</v>
      </c>
      <c r="AI4093" s="1">
        <v>0</v>
      </c>
      <c r="AJ4093" s="1">
        <v>3.4843475818634033</v>
      </c>
      <c r="AK4093" s="1">
        <v>0</v>
      </c>
      <c r="AL4093" s="1">
        <v>0</v>
      </c>
      <c r="AM4093" s="1">
        <v>-35.776317146953069</v>
      </c>
    </row>
    <row r="4094" spans="5:39" x14ac:dyDescent="0.2">
      <c r="E4094" s="1" t="str">
        <f t="shared" si="63"/>
        <v>-1-1-1-1--</v>
      </c>
      <c r="F4094" s="1" t="s">
        <v>87</v>
      </c>
      <c r="G4094" s="1">
        <v>1</v>
      </c>
      <c r="H4094" s="1" t="s">
        <v>87</v>
      </c>
      <c r="I4094" s="1">
        <v>1</v>
      </c>
      <c r="J4094" s="1" t="s">
        <v>87</v>
      </c>
      <c r="K4094" s="1">
        <v>1</v>
      </c>
      <c r="L4094" s="1" t="s">
        <v>87</v>
      </c>
      <c r="M4094" s="1">
        <v>1</v>
      </c>
      <c r="N4094" s="1" t="s">
        <v>87</v>
      </c>
      <c r="O4094" s="1" t="s">
        <v>87</v>
      </c>
      <c r="P4094" s="1">
        <v>148</v>
      </c>
      <c r="Q4094" s="1">
        <v>165070</v>
      </c>
      <c r="R4094" s="1">
        <v>31537.911612904751</v>
      </c>
      <c r="S4094" s="1">
        <v>21.261489868164063</v>
      </c>
      <c r="T4094" s="1">
        <v>-363.32455175074699</v>
      </c>
      <c r="U4094" s="1">
        <v>96.149467556225076</v>
      </c>
      <c r="V4094" s="1">
        <v>403.76446533203125</v>
      </c>
      <c r="W4094" s="1">
        <v>206.45242309570313</v>
      </c>
      <c r="X4094" s="1">
        <v>0.65461665829270221</v>
      </c>
      <c r="Y4094" s="1">
        <v>0</v>
      </c>
      <c r="Z4094" s="1">
        <v>1.7083661476949175</v>
      </c>
      <c r="AA4094" s="1">
        <v>20.937178166838311</v>
      </c>
      <c r="AB4094" s="1">
        <v>47.849397225419523</v>
      </c>
      <c r="AC4094" s="1">
        <v>29.271218271036531</v>
      </c>
      <c r="AD4094" s="1">
        <v>0.23384018901072273</v>
      </c>
      <c r="AE4094" s="1">
        <v>0</v>
      </c>
      <c r="AF4094" s="1">
        <v>1.7083661476949175</v>
      </c>
      <c r="AG4094" s="1">
        <v>-51.99219248409527</v>
      </c>
      <c r="AH4094" s="1">
        <v>7.5492949107417315</v>
      </c>
      <c r="AI4094" s="1">
        <v>1.8527439120566653</v>
      </c>
      <c r="AJ4094" s="1">
        <v>4.0376448631286621</v>
      </c>
      <c r="AK4094" s="1">
        <v>0</v>
      </c>
      <c r="AL4094" s="1">
        <v>0</v>
      </c>
      <c r="AM4094" s="1">
        <v>112.45319249373652</v>
      </c>
    </row>
    <row r="4095" spans="5:39" x14ac:dyDescent="0.2">
      <c r="E4095" s="1" t="str">
        <f t="shared" si="63"/>
        <v>-1-2-1-1--</v>
      </c>
      <c r="F4095" s="1" t="s">
        <v>87</v>
      </c>
      <c r="G4095" s="1">
        <v>1</v>
      </c>
      <c r="H4095" s="1" t="s">
        <v>87</v>
      </c>
      <c r="I4095" s="1">
        <v>2</v>
      </c>
      <c r="J4095" s="1" t="s">
        <v>87</v>
      </c>
      <c r="K4095" s="1">
        <v>1</v>
      </c>
      <c r="L4095" s="1" t="s">
        <v>87</v>
      </c>
      <c r="M4095" s="1">
        <v>1</v>
      </c>
      <c r="N4095" s="1" t="s">
        <v>87</v>
      </c>
      <c r="O4095" s="1" t="s">
        <v>87</v>
      </c>
      <c r="P4095" s="1">
        <v>584</v>
      </c>
      <c r="Q4095" s="1">
        <v>868296</v>
      </c>
      <c r="R4095" s="1">
        <v>54049.053915360069</v>
      </c>
      <c r="S4095" s="1">
        <v>60.185138702392578</v>
      </c>
      <c r="T4095" s="1">
        <v>-450.44380978191339</v>
      </c>
      <c r="U4095" s="1">
        <v>93.226477279430242</v>
      </c>
      <c r="V4095" s="1">
        <v>364.19332885742188</v>
      </c>
      <c r="W4095" s="1">
        <v>108.70876312255859</v>
      </c>
      <c r="X4095" s="1">
        <v>0.20112981680085415</v>
      </c>
      <c r="Y4095" s="1">
        <v>0.7366151634926339</v>
      </c>
      <c r="Z4095" s="1">
        <v>2.855823359775929</v>
      </c>
      <c r="AA4095" s="1">
        <v>25.112173728774518</v>
      </c>
      <c r="AB4095" s="1">
        <v>64.330942443590672</v>
      </c>
      <c r="AC4095" s="1">
        <v>6.9644453043662526</v>
      </c>
      <c r="AD4095" s="1">
        <v>0</v>
      </c>
      <c r="AE4095" s="1">
        <v>0.7366151634926339</v>
      </c>
      <c r="AF4095" s="1">
        <v>2.855823359775929</v>
      </c>
      <c r="AG4095" s="1">
        <v>-1.0810430634497992</v>
      </c>
      <c r="AH4095" s="1">
        <v>10.567812759673698</v>
      </c>
      <c r="AI4095" s="1">
        <v>30.674640729547782</v>
      </c>
      <c r="AJ4095" s="1">
        <v>3.6419332027435303</v>
      </c>
      <c r="AK4095" s="1">
        <v>0</v>
      </c>
      <c r="AL4095" s="1">
        <v>0</v>
      </c>
      <c r="AM4095" s="1">
        <v>61.57137249343549</v>
      </c>
    </row>
    <row r="4096" spans="5:39" x14ac:dyDescent="0.2">
      <c r="E4096" s="1" t="str">
        <f t="shared" si="63"/>
        <v>-1-3-1-1--</v>
      </c>
      <c r="F4096" s="1" t="s">
        <v>87</v>
      </c>
      <c r="G4096" s="1">
        <v>1</v>
      </c>
      <c r="H4096" s="1" t="s">
        <v>87</v>
      </c>
      <c r="I4096" s="1">
        <v>3</v>
      </c>
      <c r="J4096" s="1" t="s">
        <v>87</v>
      </c>
      <c r="K4096" s="1">
        <v>1</v>
      </c>
      <c r="L4096" s="1" t="s">
        <v>87</v>
      </c>
      <c r="M4096" s="1">
        <v>1</v>
      </c>
      <c r="N4096" s="1" t="s">
        <v>87</v>
      </c>
      <c r="O4096" s="1" t="s">
        <v>87</v>
      </c>
      <c r="P4096" s="1">
        <v>251</v>
      </c>
      <c r="Q4096" s="1">
        <v>464434</v>
      </c>
      <c r="R4096" s="1">
        <v>99100.835130205291</v>
      </c>
      <c r="S4096" s="1">
        <v>90.538787841796875</v>
      </c>
      <c r="T4096" s="1">
        <v>-529.52681684301638</v>
      </c>
      <c r="U4096" s="1">
        <v>90.490700182761273</v>
      </c>
      <c r="V4096" s="1">
        <v>363.1131591796875</v>
      </c>
      <c r="W4096" s="1">
        <v>-360.97097778320313</v>
      </c>
      <c r="X4096" s="1">
        <v>-0.36424615121450327</v>
      </c>
      <c r="Y4096" s="1">
        <v>0.55142388369499218</v>
      </c>
      <c r="Z4096" s="1">
        <v>6.1965747555088564</v>
      </c>
      <c r="AA4096" s="1">
        <v>63.366377138624649</v>
      </c>
      <c r="AB4096" s="1">
        <v>29.885624222171504</v>
      </c>
      <c r="AC4096" s="1">
        <v>0</v>
      </c>
      <c r="AD4096" s="1">
        <v>0</v>
      </c>
      <c r="AE4096" s="1">
        <v>0</v>
      </c>
      <c r="AF4096" s="1">
        <v>0</v>
      </c>
      <c r="AG4096" s="1">
        <v>0</v>
      </c>
      <c r="AH4096" s="1">
        <v>18.63766592525122</v>
      </c>
      <c r="AI4096" s="1">
        <v>0</v>
      </c>
      <c r="AJ4096" s="1">
        <v>3.631131649017334</v>
      </c>
      <c r="AK4096" s="1">
        <v>0</v>
      </c>
      <c r="AL4096" s="1">
        <v>0</v>
      </c>
      <c r="AM4096" s="1">
        <v>-303.68569686285224</v>
      </c>
    </row>
    <row r="4097" spans="5:39" x14ac:dyDescent="0.2">
      <c r="E4097" s="1" t="str">
        <f t="shared" si="63"/>
        <v>-00----00-</v>
      </c>
      <c r="F4097" s="1" t="s">
        <v>87</v>
      </c>
      <c r="G4097" s="1">
        <v>0</v>
      </c>
      <c r="H4097" s="1">
        <v>0</v>
      </c>
      <c r="I4097" s="1" t="s">
        <v>87</v>
      </c>
      <c r="J4097" s="1" t="s">
        <v>87</v>
      </c>
      <c r="K4097" s="1" t="s">
        <v>87</v>
      </c>
      <c r="L4097" s="1" t="s">
        <v>87</v>
      </c>
      <c r="M4097" s="1">
        <v>0</v>
      </c>
      <c r="N4097" s="1">
        <v>0</v>
      </c>
      <c r="O4097" s="1" t="s">
        <v>87</v>
      </c>
      <c r="P4097" s="1">
        <v>980</v>
      </c>
      <c r="Q4097" s="1">
        <v>3241824</v>
      </c>
      <c r="R4097" s="1">
        <v>19348.515099288368</v>
      </c>
      <c r="S4097" s="1">
        <v>26.718255996704102</v>
      </c>
      <c r="T4097" s="1">
        <v>-167.80249094561651</v>
      </c>
      <c r="U4097" s="1">
        <v>65.597675547403071</v>
      </c>
      <c r="V4097" s="1">
        <v>141.2545166015625</v>
      </c>
      <c r="W4097" s="1">
        <v>34.646652221679688</v>
      </c>
      <c r="X4097" s="1">
        <v>0.17906620763344253</v>
      </c>
      <c r="Y4097" s="1">
        <v>4.4697059433207974E-2</v>
      </c>
      <c r="Z4097" s="1">
        <v>4.4675775119192158</v>
      </c>
      <c r="AA4097" s="1">
        <v>30.837701244731363</v>
      </c>
      <c r="AB4097" s="1">
        <v>48.814001006840599</v>
      </c>
      <c r="AC4097" s="1">
        <v>15.005287146988856</v>
      </c>
      <c r="AD4097" s="1">
        <v>0.830736030086766</v>
      </c>
      <c r="AE4097" s="1">
        <v>4.4697059433207974E-2</v>
      </c>
      <c r="AF4097" s="1">
        <v>4.4408333086558676</v>
      </c>
      <c r="AG4097" s="1">
        <v>-10.021936158036338</v>
      </c>
      <c r="AH4097" s="1">
        <v>2.7042824979400644</v>
      </c>
      <c r="AI4097" s="1">
        <v>3.2340027856895071</v>
      </c>
      <c r="AJ4097" s="1">
        <v>1.4125452041625977</v>
      </c>
      <c r="AK4097" s="1">
        <v>0</v>
      </c>
      <c r="AL4097" s="1">
        <v>0</v>
      </c>
      <c r="AM4097" s="1">
        <v>-0.31940248679777344</v>
      </c>
    </row>
    <row r="4098" spans="5:39" x14ac:dyDescent="0.2">
      <c r="E4098" s="1" t="str">
        <f t="shared" si="63"/>
        <v>-01----00-</v>
      </c>
      <c r="F4098" s="1" t="s">
        <v>87</v>
      </c>
      <c r="G4098" s="1">
        <v>0</v>
      </c>
      <c r="H4098" s="1">
        <v>1</v>
      </c>
      <c r="I4098" s="1" t="s">
        <v>87</v>
      </c>
      <c r="J4098" s="1" t="s">
        <v>87</v>
      </c>
      <c r="K4098" s="1" t="s">
        <v>87</v>
      </c>
      <c r="L4098" s="1" t="s">
        <v>87</v>
      </c>
      <c r="M4098" s="1">
        <v>0</v>
      </c>
      <c r="N4098" s="1">
        <v>0</v>
      </c>
      <c r="O4098" s="1" t="s">
        <v>87</v>
      </c>
      <c r="P4098" s="1">
        <v>1274</v>
      </c>
      <c r="Q4098" s="1">
        <v>3869332</v>
      </c>
      <c r="R4098" s="1">
        <v>37243.868471301823</v>
      </c>
      <c r="S4098" s="1">
        <v>55.238971710205078</v>
      </c>
      <c r="T4098" s="1">
        <v>-279.03412504457958</v>
      </c>
      <c r="U4098" s="1">
        <v>72.017304259084938</v>
      </c>
      <c r="V4098" s="1">
        <v>170.06114196777344</v>
      </c>
      <c r="W4098" s="1">
        <v>-11.795526504516602</v>
      </c>
      <c r="X4098" s="1">
        <v>-3.1671056172925802E-2</v>
      </c>
      <c r="Y4098" s="1">
        <v>0.49633890294242006</v>
      </c>
      <c r="Z4098" s="1">
        <v>4.8705564681448887</v>
      </c>
      <c r="AA4098" s="1">
        <v>39.592208680981628</v>
      </c>
      <c r="AB4098" s="1">
        <v>47.194166848437924</v>
      </c>
      <c r="AC4098" s="1">
        <v>7.4133726441670031</v>
      </c>
      <c r="AD4098" s="1">
        <v>0.43335645532613898</v>
      </c>
      <c r="AE4098" s="1">
        <v>0.27224337430853701</v>
      </c>
      <c r="AF4098" s="1">
        <v>3.85759092267089</v>
      </c>
      <c r="AG4098" s="1">
        <v>-6.4079853586832973</v>
      </c>
      <c r="AH4098" s="1">
        <v>6.9191151840866301</v>
      </c>
      <c r="AI4098" s="1">
        <v>7.6519021444585347</v>
      </c>
      <c r="AJ4098" s="1">
        <v>1.7006113529205322</v>
      </c>
      <c r="AK4098" s="1">
        <v>0</v>
      </c>
      <c r="AL4098" s="1">
        <v>0</v>
      </c>
      <c r="AM4098" s="1">
        <v>16.997125300477112</v>
      </c>
    </row>
    <row r="4099" spans="5:39" x14ac:dyDescent="0.2">
      <c r="E4099" s="1" t="str">
        <f t="shared" ref="E4099:E4162" si="64">CONCATENATE(F4099,G4099,H4099,I4099,J4099,K4099,L4099,M4099,N4099,O4099,)</f>
        <v>-00----01-</v>
      </c>
      <c r="F4099" s="1" t="s">
        <v>87</v>
      </c>
      <c r="G4099" s="1">
        <v>0</v>
      </c>
      <c r="H4099" s="1">
        <v>0</v>
      </c>
      <c r="I4099" s="1" t="s">
        <v>87</v>
      </c>
      <c r="J4099" s="1" t="s">
        <v>87</v>
      </c>
      <c r="K4099" s="1" t="s">
        <v>87</v>
      </c>
      <c r="L4099" s="1" t="s">
        <v>87</v>
      </c>
      <c r="M4099" s="1">
        <v>0</v>
      </c>
      <c r="N4099" s="1">
        <v>1</v>
      </c>
      <c r="O4099" s="1" t="s">
        <v>87</v>
      </c>
      <c r="P4099" s="1">
        <v>390</v>
      </c>
      <c r="Q4099" s="1">
        <v>1354067</v>
      </c>
      <c r="R4099" s="1">
        <v>19932.270830371854</v>
      </c>
      <c r="S4099" s="1">
        <v>29.842947006225586</v>
      </c>
      <c r="T4099" s="1">
        <v>-295.95316938533148</v>
      </c>
      <c r="U4099" s="1">
        <v>61.553523445574434</v>
      </c>
      <c r="V4099" s="1">
        <v>140.76156616210938</v>
      </c>
      <c r="W4099" s="1">
        <v>-73.027297973632813</v>
      </c>
      <c r="X4099" s="1">
        <v>-0.36637721108202714</v>
      </c>
      <c r="Y4099" s="1">
        <v>0.35692473119867779</v>
      </c>
      <c r="Z4099" s="1">
        <v>20.335330526480593</v>
      </c>
      <c r="AA4099" s="1">
        <v>50.953904053492181</v>
      </c>
      <c r="AB4099" s="1">
        <v>27.989752353465526</v>
      </c>
      <c r="AC4099" s="1">
        <v>0.36408833536302115</v>
      </c>
      <c r="AD4099" s="1">
        <v>0</v>
      </c>
      <c r="AE4099" s="1">
        <v>0.35692473119867779</v>
      </c>
      <c r="AF4099" s="1">
        <v>20.122342542872694</v>
      </c>
      <c r="AG4099" s="1">
        <v>1.7776165570848459</v>
      </c>
      <c r="AH4099" s="1">
        <v>2.839099208794766</v>
      </c>
      <c r="AI4099" s="1">
        <v>14.707107695073484</v>
      </c>
      <c r="AJ4099" s="1">
        <v>1.4076157808303833</v>
      </c>
      <c r="AK4099" s="1">
        <v>0</v>
      </c>
      <c r="AL4099" s="1">
        <v>0</v>
      </c>
      <c r="AM4099" s="1">
        <v>1.2869526769574704</v>
      </c>
    </row>
    <row r="4100" spans="5:39" x14ac:dyDescent="0.2">
      <c r="E4100" s="1" t="str">
        <f t="shared" si="64"/>
        <v>-01----01-</v>
      </c>
      <c r="F4100" s="1" t="s">
        <v>87</v>
      </c>
      <c r="G4100" s="1">
        <v>0</v>
      </c>
      <c r="H4100" s="1">
        <v>1</v>
      </c>
      <c r="I4100" s="1" t="s">
        <v>87</v>
      </c>
      <c r="J4100" s="1" t="s">
        <v>87</v>
      </c>
      <c r="K4100" s="1" t="s">
        <v>87</v>
      </c>
      <c r="L4100" s="1" t="s">
        <v>87</v>
      </c>
      <c r="M4100" s="1">
        <v>0</v>
      </c>
      <c r="N4100" s="1">
        <v>1</v>
      </c>
      <c r="O4100" s="1" t="s">
        <v>87</v>
      </c>
      <c r="P4100" s="1">
        <v>527</v>
      </c>
      <c r="Q4100" s="1">
        <v>1671498</v>
      </c>
      <c r="R4100" s="1">
        <v>41040.86773495096</v>
      </c>
      <c r="S4100" s="1">
        <v>60.293476104736328</v>
      </c>
      <c r="T4100" s="1">
        <v>-410.16770184742677</v>
      </c>
      <c r="U4100" s="1">
        <v>67.898293717196481</v>
      </c>
      <c r="V4100" s="1">
        <v>176.65681457519531</v>
      </c>
      <c r="W4100" s="1">
        <v>-142.99906921386719</v>
      </c>
      <c r="X4100" s="1">
        <v>-0.3484309107141203</v>
      </c>
      <c r="Y4100" s="1">
        <v>1.7291076627073441</v>
      </c>
      <c r="Z4100" s="1">
        <v>12.071207982300907</v>
      </c>
      <c r="AA4100" s="1">
        <v>58.68263078986633</v>
      </c>
      <c r="AB4100" s="1">
        <v>26.427252679931414</v>
      </c>
      <c r="AC4100" s="1">
        <v>0.98151478494141187</v>
      </c>
      <c r="AD4100" s="1">
        <v>0.10828610025258781</v>
      </c>
      <c r="AE4100" s="1">
        <v>1.017171423477623</v>
      </c>
      <c r="AF4100" s="1">
        <v>8.5339019250995207</v>
      </c>
      <c r="AG4100" s="1">
        <v>-0.30842984486418246</v>
      </c>
      <c r="AH4100" s="1">
        <v>7.5024190858327966</v>
      </c>
      <c r="AI4100" s="1">
        <v>23.536706416749304</v>
      </c>
      <c r="AJ4100" s="1">
        <v>1.7665680646896362</v>
      </c>
      <c r="AK4100" s="1">
        <v>0</v>
      </c>
      <c r="AL4100" s="1">
        <v>0</v>
      </c>
      <c r="AM4100" s="1">
        <v>-8.1171644462959414</v>
      </c>
    </row>
    <row r="4101" spans="5:39" x14ac:dyDescent="0.2">
      <c r="E4101" s="1" t="str">
        <f t="shared" si="64"/>
        <v>-10----00-</v>
      </c>
      <c r="F4101" s="1" t="s">
        <v>87</v>
      </c>
      <c r="G4101" s="1">
        <v>1</v>
      </c>
      <c r="H4101" s="1">
        <v>0</v>
      </c>
      <c r="I4101" s="1" t="s">
        <v>87</v>
      </c>
      <c r="J4101" s="1" t="s">
        <v>87</v>
      </c>
      <c r="K4101" s="1" t="s">
        <v>87</v>
      </c>
      <c r="L4101" s="1" t="s">
        <v>87</v>
      </c>
      <c r="M4101" s="1">
        <v>0</v>
      </c>
      <c r="N4101" s="1">
        <v>0</v>
      </c>
      <c r="O4101" s="1" t="s">
        <v>87</v>
      </c>
      <c r="P4101" s="1">
        <v>186</v>
      </c>
      <c r="Q4101" s="1">
        <v>255986</v>
      </c>
      <c r="R4101" s="1">
        <v>29088.963926636159</v>
      </c>
      <c r="S4101" s="1">
        <v>25.601888656616211</v>
      </c>
      <c r="T4101" s="1">
        <v>-193.10825773002972</v>
      </c>
      <c r="U4101" s="1">
        <v>101.08686885544667</v>
      </c>
      <c r="V4101" s="1">
        <v>331.59585571289063</v>
      </c>
      <c r="W4101" s="1">
        <v>175.032958984375</v>
      </c>
      <c r="X4101" s="1">
        <v>0.60171603026431952</v>
      </c>
      <c r="Y4101" s="1">
        <v>0</v>
      </c>
      <c r="Z4101" s="1">
        <v>1.2328799231207956</v>
      </c>
      <c r="AA4101" s="1">
        <v>9.3684810888095438</v>
      </c>
      <c r="AB4101" s="1">
        <v>72.969224879485594</v>
      </c>
      <c r="AC4101" s="1">
        <v>16.429414108584066</v>
      </c>
      <c r="AD4101" s="1">
        <v>0</v>
      </c>
      <c r="AE4101" s="1">
        <v>0</v>
      </c>
      <c r="AF4101" s="1">
        <v>1.2328799231207956</v>
      </c>
      <c r="AG4101" s="1">
        <v>-93.262914107998711</v>
      </c>
      <c r="AH4101" s="1">
        <v>4.7788397574778108</v>
      </c>
      <c r="AI4101" s="1">
        <v>1.8263150488820945</v>
      </c>
      <c r="AJ4101" s="1">
        <v>3.3159587383270264</v>
      </c>
      <c r="AK4101" s="1">
        <v>0</v>
      </c>
      <c r="AL4101" s="1">
        <v>0</v>
      </c>
      <c r="AM4101" s="1">
        <v>22.116240717599823</v>
      </c>
    </row>
    <row r="4102" spans="5:39" x14ac:dyDescent="0.2">
      <c r="E4102" s="1" t="str">
        <f t="shared" si="64"/>
        <v>-11----00-</v>
      </c>
      <c r="F4102" s="1" t="s">
        <v>87</v>
      </c>
      <c r="G4102" s="1">
        <v>1</v>
      </c>
      <c r="H4102" s="1">
        <v>1</v>
      </c>
      <c r="I4102" s="1" t="s">
        <v>87</v>
      </c>
      <c r="J4102" s="1" t="s">
        <v>87</v>
      </c>
      <c r="K4102" s="1" t="s">
        <v>87</v>
      </c>
      <c r="L4102" s="1" t="s">
        <v>87</v>
      </c>
      <c r="M4102" s="1">
        <v>0</v>
      </c>
      <c r="N4102" s="1">
        <v>0</v>
      </c>
      <c r="O4102" s="1" t="s">
        <v>87</v>
      </c>
      <c r="P4102" s="1">
        <v>1409</v>
      </c>
      <c r="Q4102" s="1">
        <v>1730640</v>
      </c>
      <c r="R4102" s="1">
        <v>51749.880054292989</v>
      </c>
      <c r="S4102" s="1">
        <v>53.353229522705078</v>
      </c>
      <c r="T4102" s="1">
        <v>-388.53253682741138</v>
      </c>
      <c r="U4102" s="1">
        <v>98.41629805265292</v>
      </c>
      <c r="V4102" s="1">
        <v>357.82318115234375</v>
      </c>
      <c r="W4102" s="1">
        <v>93.254875183105469</v>
      </c>
      <c r="X4102" s="1">
        <v>0.18020307503180266</v>
      </c>
      <c r="Y4102" s="1">
        <v>4.7381315582674614E-3</v>
      </c>
      <c r="Z4102" s="1">
        <v>1.9232769380113715</v>
      </c>
      <c r="AA4102" s="1">
        <v>29.518848518467156</v>
      </c>
      <c r="AB4102" s="1">
        <v>59.640306476216885</v>
      </c>
      <c r="AC4102" s="1">
        <v>8.9024291591549947</v>
      </c>
      <c r="AD4102" s="1">
        <v>1.0400776591318819E-2</v>
      </c>
      <c r="AE4102" s="1">
        <v>4.7381315582674614E-3</v>
      </c>
      <c r="AF4102" s="1">
        <v>1.5312832247030002</v>
      </c>
      <c r="AG4102" s="1">
        <v>-21.691018213402813</v>
      </c>
      <c r="AH4102" s="1">
        <v>10.679661574959066</v>
      </c>
      <c r="AI4102" s="1">
        <v>2.9910310808092517</v>
      </c>
      <c r="AJ4102" s="1">
        <v>3.5782318115234375</v>
      </c>
      <c r="AK4102" s="1">
        <v>0</v>
      </c>
      <c r="AL4102" s="1">
        <v>0</v>
      </c>
      <c r="AM4102" s="1">
        <v>33.568267465812738</v>
      </c>
    </row>
    <row r="4103" spans="5:39" x14ac:dyDescent="0.2">
      <c r="E4103" s="1" t="str">
        <f t="shared" si="64"/>
        <v>-10----01-</v>
      </c>
      <c r="F4103" s="1" t="s">
        <v>87</v>
      </c>
      <c r="G4103" s="1">
        <v>1</v>
      </c>
      <c r="H4103" s="1">
        <v>0</v>
      </c>
      <c r="I4103" s="1" t="s">
        <v>87</v>
      </c>
      <c r="J4103" s="1" t="s">
        <v>87</v>
      </c>
      <c r="K4103" s="1" t="s">
        <v>87</v>
      </c>
      <c r="L4103" s="1" t="s">
        <v>87</v>
      </c>
      <c r="M4103" s="1">
        <v>0</v>
      </c>
      <c r="N4103" s="1">
        <v>1</v>
      </c>
      <c r="O4103" s="1" t="s">
        <v>87</v>
      </c>
      <c r="P4103" s="1">
        <v>44</v>
      </c>
      <c r="Q4103" s="1">
        <v>52274</v>
      </c>
      <c r="R4103" s="1">
        <v>36288.774532726471</v>
      </c>
      <c r="S4103" s="1">
        <v>34.061618804931641</v>
      </c>
      <c r="T4103" s="1">
        <v>-441.59172465913673</v>
      </c>
      <c r="U4103" s="1">
        <v>88.81749033121821</v>
      </c>
      <c r="V4103" s="1">
        <v>362.22979736328125</v>
      </c>
      <c r="W4103" s="1">
        <v>67.090560913085938</v>
      </c>
      <c r="X4103" s="1">
        <v>0.18487965432004697</v>
      </c>
      <c r="Y4103" s="1">
        <v>0</v>
      </c>
      <c r="Z4103" s="1">
        <v>1.9531698358648659</v>
      </c>
      <c r="AA4103" s="1">
        <v>25.825458162757776</v>
      </c>
      <c r="AB4103" s="1">
        <v>69.017102192294445</v>
      </c>
      <c r="AC4103" s="1">
        <v>3.2042698090829096</v>
      </c>
      <c r="AD4103" s="1">
        <v>0</v>
      </c>
      <c r="AE4103" s="1">
        <v>0</v>
      </c>
      <c r="AF4103" s="1">
        <v>1.9531698358648659</v>
      </c>
      <c r="AG4103" s="1">
        <v>-25.804903067642073</v>
      </c>
      <c r="AH4103" s="1">
        <v>14.054309982017829</v>
      </c>
      <c r="AI4103" s="1">
        <v>6.4531197076861728</v>
      </c>
      <c r="AJ4103" s="1">
        <v>3.622298002243042</v>
      </c>
      <c r="AK4103" s="1">
        <v>0</v>
      </c>
      <c r="AL4103" s="1">
        <v>1</v>
      </c>
      <c r="AM4103" s="1">
        <v>62.932481883975569</v>
      </c>
    </row>
    <row r="4104" spans="5:39" x14ac:dyDescent="0.2">
      <c r="E4104" s="1" t="str">
        <f t="shared" si="64"/>
        <v>-11----01-</v>
      </c>
      <c r="F4104" s="1" t="s">
        <v>87</v>
      </c>
      <c r="G4104" s="1">
        <v>1</v>
      </c>
      <c r="H4104" s="1">
        <v>1</v>
      </c>
      <c r="I4104" s="1" t="s">
        <v>87</v>
      </c>
      <c r="J4104" s="1" t="s">
        <v>87</v>
      </c>
      <c r="K4104" s="1" t="s">
        <v>87</v>
      </c>
      <c r="L4104" s="1" t="s">
        <v>87</v>
      </c>
      <c r="M4104" s="1">
        <v>0</v>
      </c>
      <c r="N4104" s="1">
        <v>1</v>
      </c>
      <c r="O4104" s="1" t="s">
        <v>87</v>
      </c>
      <c r="P4104" s="1">
        <v>514</v>
      </c>
      <c r="Q4104" s="1">
        <v>630582</v>
      </c>
      <c r="R4104" s="1">
        <v>52726.629810449165</v>
      </c>
      <c r="S4104" s="1">
        <v>54.315776824951172</v>
      </c>
      <c r="T4104" s="1">
        <v>-510.08760193773321</v>
      </c>
      <c r="U4104" s="1">
        <v>97.565861949860135</v>
      </c>
      <c r="V4104" s="1">
        <v>364.34738159179688</v>
      </c>
      <c r="W4104" s="1">
        <v>7.2879800796508789</v>
      </c>
      <c r="X4104" s="1">
        <v>1.3822199723082955E-2</v>
      </c>
      <c r="Y4104" s="1">
        <v>0.56550932313323243</v>
      </c>
      <c r="Z4104" s="1">
        <v>2.8865397363070944</v>
      </c>
      <c r="AA4104" s="1">
        <v>35.157679730788381</v>
      </c>
      <c r="AB4104" s="1">
        <v>60.304924656904255</v>
      </c>
      <c r="AC4104" s="1">
        <v>1.0853465528670341</v>
      </c>
      <c r="AD4104" s="1">
        <v>0</v>
      </c>
      <c r="AE4104" s="1">
        <v>0.10244504283344594</v>
      </c>
      <c r="AF4104" s="1">
        <v>2.5972831447773643</v>
      </c>
      <c r="AG4104" s="1">
        <v>-4.6781645580912841</v>
      </c>
      <c r="AH4104" s="1">
        <v>10.938182057625683</v>
      </c>
      <c r="AI4104" s="1">
        <v>7.1942751576679029</v>
      </c>
      <c r="AJ4104" s="1">
        <v>3.6434738636016846</v>
      </c>
      <c r="AK4104" s="1">
        <v>0</v>
      </c>
      <c r="AL4104" s="1">
        <v>0</v>
      </c>
      <c r="AM4104" s="1">
        <v>42.008046503474063</v>
      </c>
    </row>
    <row r="4105" spans="5:39" x14ac:dyDescent="0.2">
      <c r="E4105" s="1" t="str">
        <f t="shared" si="64"/>
        <v>-00----10-</v>
      </c>
      <c r="F4105" s="1" t="s">
        <v>87</v>
      </c>
      <c r="G4105" s="1">
        <v>0</v>
      </c>
      <c r="H4105" s="1">
        <v>0</v>
      </c>
      <c r="I4105" s="1" t="s">
        <v>87</v>
      </c>
      <c r="J4105" s="1" t="s">
        <v>87</v>
      </c>
      <c r="K4105" s="1" t="s">
        <v>87</v>
      </c>
      <c r="L4105" s="1" t="s">
        <v>87</v>
      </c>
      <c r="M4105" s="1">
        <v>1</v>
      </c>
      <c r="N4105" s="1">
        <v>0</v>
      </c>
      <c r="O4105" s="1" t="s">
        <v>87</v>
      </c>
      <c r="P4105" s="1">
        <v>1964</v>
      </c>
      <c r="Q4105" s="1">
        <v>8072719</v>
      </c>
      <c r="R4105" s="1">
        <v>21080.714641033865</v>
      </c>
      <c r="S4105" s="1">
        <v>30.46302604675293</v>
      </c>
      <c r="T4105" s="1">
        <v>-162.39672797982865</v>
      </c>
      <c r="U4105" s="1">
        <v>67.551288085389814</v>
      </c>
      <c r="V4105" s="1">
        <v>141.15867614746094</v>
      </c>
      <c r="W4105" s="1">
        <v>39.923164367675781</v>
      </c>
      <c r="X4105" s="1">
        <v>0.18938240494923669</v>
      </c>
      <c r="Y4105" s="1">
        <v>0.35178977491970176</v>
      </c>
      <c r="Z4105" s="1">
        <v>3.4965790336564417</v>
      </c>
      <c r="AA4105" s="1">
        <v>30.227015210116935</v>
      </c>
      <c r="AB4105" s="1">
        <v>50.768384233366724</v>
      </c>
      <c r="AC4105" s="1">
        <v>14.477080151061866</v>
      </c>
      <c r="AD4105" s="1">
        <v>0.6791515968783256</v>
      </c>
      <c r="AE4105" s="1">
        <v>0.35178977491970176</v>
      </c>
      <c r="AF4105" s="1">
        <v>3.4113784958946298</v>
      </c>
      <c r="AG4105" s="1">
        <v>-9.603204737192053</v>
      </c>
      <c r="AH4105" s="1">
        <v>2.1965181828712641</v>
      </c>
      <c r="AI4105" s="1">
        <v>3.801700201664906</v>
      </c>
      <c r="AJ4105" s="1">
        <v>1.4115867614746094</v>
      </c>
      <c r="AK4105" s="1">
        <v>0</v>
      </c>
      <c r="AL4105" s="1">
        <v>0</v>
      </c>
      <c r="AM4105" s="1">
        <v>-2.7850809227326403</v>
      </c>
    </row>
    <row r="4106" spans="5:39" x14ac:dyDescent="0.2">
      <c r="E4106" s="1" t="str">
        <f t="shared" si="64"/>
        <v>-01----10-</v>
      </c>
      <c r="F4106" s="1" t="s">
        <v>87</v>
      </c>
      <c r="G4106" s="1">
        <v>0</v>
      </c>
      <c r="H4106" s="1">
        <v>1</v>
      </c>
      <c r="I4106" s="1" t="s">
        <v>87</v>
      </c>
      <c r="J4106" s="1" t="s">
        <v>87</v>
      </c>
      <c r="K4106" s="1" t="s">
        <v>87</v>
      </c>
      <c r="L4106" s="1" t="s">
        <v>87</v>
      </c>
      <c r="M4106" s="1">
        <v>1</v>
      </c>
      <c r="N4106" s="1">
        <v>0</v>
      </c>
      <c r="O4106" s="1" t="s">
        <v>87</v>
      </c>
      <c r="P4106" s="1">
        <v>2862</v>
      </c>
      <c r="Q4106" s="1">
        <v>9006585</v>
      </c>
      <c r="R4106" s="1">
        <v>43787.86739282887</v>
      </c>
      <c r="S4106" s="1">
        <v>61.056949615478516</v>
      </c>
      <c r="T4106" s="1">
        <v>-263.36886143002482</v>
      </c>
      <c r="U4106" s="1">
        <v>70.255438200752167</v>
      </c>
      <c r="V4106" s="1">
        <v>171.6605224609375</v>
      </c>
      <c r="W4106" s="1">
        <v>-22.451650619506836</v>
      </c>
      <c r="X4106" s="1">
        <v>-5.1273679117754295E-2</v>
      </c>
      <c r="Y4106" s="1">
        <v>0.61715955603594486</v>
      </c>
      <c r="Z4106" s="1">
        <v>4.3078591941340703</v>
      </c>
      <c r="AA4106" s="1">
        <v>39.822885144591432</v>
      </c>
      <c r="AB4106" s="1">
        <v>46.792141527560112</v>
      </c>
      <c r="AC4106" s="1">
        <v>8.335601118514953</v>
      </c>
      <c r="AD4106" s="1">
        <v>0.12435345916348983</v>
      </c>
      <c r="AE4106" s="1">
        <v>0.27527636723575027</v>
      </c>
      <c r="AF4106" s="1">
        <v>2.2873486454632919</v>
      </c>
      <c r="AG4106" s="1">
        <v>-6.0171752158596412</v>
      </c>
      <c r="AH4106" s="1">
        <v>5.7266705695886841</v>
      </c>
      <c r="AI4106" s="1">
        <v>5.9587482155252047</v>
      </c>
      <c r="AJ4106" s="1">
        <v>1.7166051864624023</v>
      </c>
      <c r="AK4106" s="1">
        <v>0</v>
      </c>
      <c r="AL4106" s="1">
        <v>0</v>
      </c>
      <c r="AM4106" s="1">
        <v>-6.6669951246627894</v>
      </c>
    </row>
    <row r="4107" spans="5:39" x14ac:dyDescent="0.2">
      <c r="E4107" s="1" t="str">
        <f t="shared" si="64"/>
        <v>-00----11-</v>
      </c>
      <c r="F4107" s="1" t="s">
        <v>87</v>
      </c>
      <c r="G4107" s="1">
        <v>0</v>
      </c>
      <c r="H4107" s="1">
        <v>0</v>
      </c>
      <c r="I4107" s="1" t="s">
        <v>87</v>
      </c>
      <c r="J4107" s="1" t="s">
        <v>87</v>
      </c>
      <c r="K4107" s="1" t="s">
        <v>87</v>
      </c>
      <c r="L4107" s="1" t="s">
        <v>87</v>
      </c>
      <c r="M4107" s="1">
        <v>1</v>
      </c>
      <c r="N4107" s="1">
        <v>1</v>
      </c>
      <c r="O4107" s="1" t="s">
        <v>87</v>
      </c>
      <c r="P4107" s="1">
        <v>597</v>
      </c>
      <c r="Q4107" s="1">
        <v>2681094</v>
      </c>
      <c r="R4107" s="1">
        <v>23180.883831610474</v>
      </c>
      <c r="S4107" s="1">
        <v>33.714141845703125</v>
      </c>
      <c r="T4107" s="1">
        <v>-294.84423722196368</v>
      </c>
      <c r="U4107" s="1">
        <v>58.008830330628335</v>
      </c>
      <c r="V4107" s="1">
        <v>141.47116088867188</v>
      </c>
      <c r="W4107" s="1">
        <v>-76.496932983398438</v>
      </c>
      <c r="X4107" s="1">
        <v>-0.33000007048516355</v>
      </c>
      <c r="Y4107" s="1">
        <v>0.9751989299890268</v>
      </c>
      <c r="Z4107" s="1">
        <v>19.350869458512086</v>
      </c>
      <c r="AA4107" s="1">
        <v>47.575467327889285</v>
      </c>
      <c r="AB4107" s="1">
        <v>31.286743396538874</v>
      </c>
      <c r="AC4107" s="1">
        <v>0.81172088707072554</v>
      </c>
      <c r="AD4107" s="1">
        <v>0</v>
      </c>
      <c r="AE4107" s="1">
        <v>0.9751989299890268</v>
      </c>
      <c r="AF4107" s="1">
        <v>18.802735002950289</v>
      </c>
      <c r="AG4107" s="1">
        <v>3.277896394768085</v>
      </c>
      <c r="AH4107" s="1">
        <v>2.3160921544517121</v>
      </c>
      <c r="AI4107" s="1">
        <v>14.240927991342216</v>
      </c>
      <c r="AJ4107" s="1">
        <v>1.4147117137908936</v>
      </c>
      <c r="AK4107" s="1">
        <v>0</v>
      </c>
      <c r="AL4107" s="1">
        <v>0</v>
      </c>
      <c r="AM4107" s="1">
        <v>-0.9676122206678327</v>
      </c>
    </row>
    <row r="4108" spans="5:39" x14ac:dyDescent="0.2">
      <c r="E4108" s="1" t="str">
        <f t="shared" si="64"/>
        <v>-01----11-</v>
      </c>
      <c r="F4108" s="1" t="s">
        <v>87</v>
      </c>
      <c r="G4108" s="1">
        <v>0</v>
      </c>
      <c r="H4108" s="1">
        <v>1</v>
      </c>
      <c r="I4108" s="1" t="s">
        <v>87</v>
      </c>
      <c r="J4108" s="1" t="s">
        <v>87</v>
      </c>
      <c r="K4108" s="1" t="s">
        <v>87</v>
      </c>
      <c r="L4108" s="1" t="s">
        <v>87</v>
      </c>
      <c r="M4108" s="1">
        <v>1</v>
      </c>
      <c r="N4108" s="1">
        <v>1</v>
      </c>
      <c r="O4108" s="1" t="s">
        <v>87</v>
      </c>
      <c r="P4108" s="1">
        <v>889</v>
      </c>
      <c r="Q4108" s="1">
        <v>2744132</v>
      </c>
      <c r="R4108" s="1">
        <v>41660.706048222157</v>
      </c>
      <c r="S4108" s="1">
        <v>62.424465179443359</v>
      </c>
      <c r="T4108" s="1">
        <v>-378.40256825477252</v>
      </c>
      <c r="U4108" s="1">
        <v>65.482892714055197</v>
      </c>
      <c r="V4108" s="1">
        <v>170.26564025878906</v>
      </c>
      <c r="W4108" s="1">
        <v>-130.3465576171875</v>
      </c>
      <c r="X4108" s="1">
        <v>-0.31287649677927137</v>
      </c>
      <c r="Y4108" s="1">
        <v>0.47249913633892243</v>
      </c>
      <c r="Z4108" s="1">
        <v>10.70054210220208</v>
      </c>
      <c r="AA4108" s="1">
        <v>58.73277961847316</v>
      </c>
      <c r="AB4108" s="1">
        <v>28.969561231019497</v>
      </c>
      <c r="AC4108" s="1">
        <v>1.124617911966334</v>
      </c>
      <c r="AD4108" s="1">
        <v>0</v>
      </c>
      <c r="AE4108" s="1">
        <v>0.13800356542615297</v>
      </c>
      <c r="AF4108" s="1">
        <v>6.7557974616381422</v>
      </c>
      <c r="AG4108" s="1">
        <v>-0.28512546199237487</v>
      </c>
      <c r="AH4108" s="1">
        <v>5.9844306170064359</v>
      </c>
      <c r="AI4108" s="1">
        <v>9.2127677823328824</v>
      </c>
      <c r="AJ4108" s="1">
        <v>1.7026563882827759</v>
      </c>
      <c r="AK4108" s="1">
        <v>0</v>
      </c>
      <c r="AL4108" s="1">
        <v>0</v>
      </c>
      <c r="AM4108" s="1">
        <v>-2.6046006752015503</v>
      </c>
    </row>
    <row r="4109" spans="5:39" x14ac:dyDescent="0.2">
      <c r="E4109" s="1" t="str">
        <f t="shared" si="64"/>
        <v>-10----10-</v>
      </c>
      <c r="F4109" s="1" t="s">
        <v>87</v>
      </c>
      <c r="G4109" s="1">
        <v>1</v>
      </c>
      <c r="H4109" s="1">
        <v>0</v>
      </c>
      <c r="I4109" s="1" t="s">
        <v>87</v>
      </c>
      <c r="J4109" s="1" t="s">
        <v>87</v>
      </c>
      <c r="K4109" s="1" t="s">
        <v>87</v>
      </c>
      <c r="L4109" s="1" t="s">
        <v>87</v>
      </c>
      <c r="M4109" s="1">
        <v>1</v>
      </c>
      <c r="N4109" s="1">
        <v>0</v>
      </c>
      <c r="O4109" s="1" t="s">
        <v>87</v>
      </c>
      <c r="P4109" s="1">
        <v>460</v>
      </c>
      <c r="Q4109" s="1">
        <v>575165</v>
      </c>
      <c r="R4109" s="1">
        <v>33219.826079405771</v>
      </c>
      <c r="S4109" s="1">
        <v>28.608987808227539</v>
      </c>
      <c r="T4109" s="1">
        <v>-190.22879413885823</v>
      </c>
      <c r="U4109" s="1">
        <v>88.594649461655663</v>
      </c>
      <c r="V4109" s="1">
        <v>333.11468505859375</v>
      </c>
      <c r="W4109" s="1">
        <v>129.95413208007813</v>
      </c>
      <c r="X4109" s="1">
        <v>0.39119449863899686</v>
      </c>
      <c r="Y4109" s="1">
        <v>0</v>
      </c>
      <c r="Z4109" s="1">
        <v>0.59808924395608221</v>
      </c>
      <c r="AA4109" s="1">
        <v>13.943477089183103</v>
      </c>
      <c r="AB4109" s="1">
        <v>71.425417054236604</v>
      </c>
      <c r="AC4109" s="1">
        <v>14.033016612624202</v>
      </c>
      <c r="AD4109" s="1">
        <v>0</v>
      </c>
      <c r="AE4109" s="1">
        <v>0</v>
      </c>
      <c r="AF4109" s="1">
        <v>0.59808924395608221</v>
      </c>
      <c r="AG4109" s="1">
        <v>-117.13592489960604</v>
      </c>
      <c r="AH4109" s="1">
        <v>3.4849270369178282</v>
      </c>
      <c r="AI4109" s="1">
        <v>7.6566131361911441E-2</v>
      </c>
      <c r="AJ4109" s="1">
        <v>3.3311467170715332</v>
      </c>
      <c r="AK4109" s="1">
        <v>0</v>
      </c>
      <c r="AL4109" s="1">
        <v>0</v>
      </c>
      <c r="AM4109" s="1">
        <v>12.048035260765944</v>
      </c>
    </row>
    <row r="4110" spans="5:39" x14ac:dyDescent="0.2">
      <c r="E4110" s="1" t="str">
        <f t="shared" si="64"/>
        <v>-11----10-</v>
      </c>
      <c r="F4110" s="1" t="s">
        <v>87</v>
      </c>
      <c r="G4110" s="1">
        <v>1</v>
      </c>
      <c r="H4110" s="1">
        <v>1</v>
      </c>
      <c r="I4110" s="1" t="s">
        <v>87</v>
      </c>
      <c r="J4110" s="1" t="s">
        <v>87</v>
      </c>
      <c r="K4110" s="1" t="s">
        <v>87</v>
      </c>
      <c r="L4110" s="1" t="s">
        <v>87</v>
      </c>
      <c r="M4110" s="1">
        <v>1</v>
      </c>
      <c r="N4110" s="1">
        <v>0</v>
      </c>
      <c r="O4110" s="1" t="s">
        <v>87</v>
      </c>
      <c r="P4110" s="1">
        <v>2930</v>
      </c>
      <c r="Q4110" s="1">
        <v>4078348</v>
      </c>
      <c r="R4110" s="1">
        <v>58733.2759417669</v>
      </c>
      <c r="S4110" s="1">
        <v>58.938373565673828</v>
      </c>
      <c r="T4110" s="1">
        <v>-351.85999356768446</v>
      </c>
      <c r="U4110" s="1">
        <v>93.972694993437841</v>
      </c>
      <c r="V4110" s="1">
        <v>361.12286376953125</v>
      </c>
      <c r="W4110" s="1">
        <v>99.236495971679688</v>
      </c>
      <c r="X4110" s="1">
        <v>0.1689612819657311</v>
      </c>
      <c r="Y4110" s="1">
        <v>0.17847912929450846</v>
      </c>
      <c r="Z4110" s="1">
        <v>1.2231913510078101</v>
      </c>
      <c r="AA4110" s="1">
        <v>25.67387579480711</v>
      </c>
      <c r="AB4110" s="1">
        <v>62.734715134657456</v>
      </c>
      <c r="AC4110" s="1">
        <v>10.05772435309591</v>
      </c>
      <c r="AD4110" s="1">
        <v>0.13201423713719379</v>
      </c>
      <c r="AE4110" s="1">
        <v>0.17847912929450846</v>
      </c>
      <c r="AF4110" s="1">
        <v>0.64979741797414048</v>
      </c>
      <c r="AG4110" s="1">
        <v>-18.398995845510296</v>
      </c>
      <c r="AH4110" s="1">
        <v>9.4685040678250072</v>
      </c>
      <c r="AI4110" s="1">
        <v>6.2284857330687204</v>
      </c>
      <c r="AJ4110" s="1">
        <v>3.6112287044525146</v>
      </c>
      <c r="AK4110" s="1">
        <v>0</v>
      </c>
      <c r="AL4110" s="1">
        <v>0</v>
      </c>
      <c r="AM4110" s="1">
        <v>-1.29706395992892</v>
      </c>
    </row>
    <row r="4111" spans="5:39" x14ac:dyDescent="0.2">
      <c r="E4111" s="1" t="str">
        <f t="shared" si="64"/>
        <v>-10----11-</v>
      </c>
      <c r="F4111" s="1" t="s">
        <v>87</v>
      </c>
      <c r="G4111" s="1">
        <v>1</v>
      </c>
      <c r="H4111" s="1">
        <v>0</v>
      </c>
      <c r="I4111" s="1" t="s">
        <v>87</v>
      </c>
      <c r="J4111" s="1" t="s">
        <v>87</v>
      </c>
      <c r="K4111" s="1" t="s">
        <v>87</v>
      </c>
      <c r="L4111" s="1" t="s">
        <v>87</v>
      </c>
      <c r="M4111" s="1">
        <v>1</v>
      </c>
      <c r="N4111" s="1">
        <v>1</v>
      </c>
      <c r="O4111" s="1" t="s">
        <v>87</v>
      </c>
      <c r="P4111" s="1">
        <v>102</v>
      </c>
      <c r="Q4111" s="1">
        <v>119392</v>
      </c>
      <c r="R4111" s="1">
        <v>39394.197416880081</v>
      </c>
      <c r="S4111" s="1">
        <v>37.898719787597656</v>
      </c>
      <c r="T4111" s="1">
        <v>-330.40154082320998</v>
      </c>
      <c r="U4111" s="1">
        <v>90.012842613237879</v>
      </c>
      <c r="V4111" s="1">
        <v>371.59942626953125</v>
      </c>
      <c r="W4111" s="1">
        <v>127.60194396972656</v>
      </c>
      <c r="X4111" s="1">
        <v>0.32391050544680017</v>
      </c>
      <c r="Y4111" s="1">
        <v>0</v>
      </c>
      <c r="Z4111" s="1">
        <v>4.1292548914500138</v>
      </c>
      <c r="AA4111" s="1">
        <v>13.985024122219244</v>
      </c>
      <c r="AB4111" s="1">
        <v>79.789265612436338</v>
      </c>
      <c r="AC4111" s="1">
        <v>2.0964553738943983</v>
      </c>
      <c r="AD4111" s="1">
        <v>0</v>
      </c>
      <c r="AE4111" s="1">
        <v>0</v>
      </c>
      <c r="AF4111" s="1">
        <v>4.1292548914500138</v>
      </c>
      <c r="AG4111" s="1">
        <v>-55.842771975578245</v>
      </c>
      <c r="AH4111" s="1">
        <v>4.8475946719318639</v>
      </c>
      <c r="AI4111" s="1">
        <v>3.741537428396291</v>
      </c>
      <c r="AJ4111" s="1">
        <v>3.7159943580627441</v>
      </c>
      <c r="AK4111" s="1">
        <v>0</v>
      </c>
      <c r="AL4111" s="1">
        <v>0</v>
      </c>
      <c r="AM4111" s="1">
        <v>43.64485230100572</v>
      </c>
    </row>
    <row r="4112" spans="5:39" x14ac:dyDescent="0.2">
      <c r="E4112" s="1" t="str">
        <f t="shared" si="64"/>
        <v>-11----11-</v>
      </c>
      <c r="F4112" s="1" t="s">
        <v>87</v>
      </c>
      <c r="G4112" s="1">
        <v>1</v>
      </c>
      <c r="H4112" s="1">
        <v>1</v>
      </c>
      <c r="I4112" s="1" t="s">
        <v>87</v>
      </c>
      <c r="J4112" s="1" t="s">
        <v>87</v>
      </c>
      <c r="K4112" s="1" t="s">
        <v>87</v>
      </c>
      <c r="L4112" s="1" t="s">
        <v>87</v>
      </c>
      <c r="M4112" s="1">
        <v>1</v>
      </c>
      <c r="N4112" s="1">
        <v>1</v>
      </c>
      <c r="O4112" s="1" t="s">
        <v>87</v>
      </c>
      <c r="P4112" s="1">
        <v>756</v>
      </c>
      <c r="Q4112" s="1">
        <v>1036040</v>
      </c>
      <c r="R4112" s="1">
        <v>52905.564955951661</v>
      </c>
      <c r="S4112" s="1">
        <v>52.763450622558594</v>
      </c>
      <c r="T4112" s="1">
        <v>-454.49148325654613</v>
      </c>
      <c r="U4112" s="1">
        <v>87.933384198788389</v>
      </c>
      <c r="V4112" s="1">
        <v>352.87835693359375</v>
      </c>
      <c r="W4112" s="1">
        <v>6.5303230285644531</v>
      </c>
      <c r="X4112" s="1">
        <v>1.2343357516362403E-2</v>
      </c>
      <c r="Y4112" s="1">
        <v>0.28348326319447126</v>
      </c>
      <c r="Z4112" s="1">
        <v>1.432473649666036</v>
      </c>
      <c r="AA4112" s="1">
        <v>35.119879541330448</v>
      </c>
      <c r="AB4112" s="1">
        <v>59.86322921894908</v>
      </c>
      <c r="AC4112" s="1">
        <v>3.3009343268599665</v>
      </c>
      <c r="AD4112" s="1">
        <v>0</v>
      </c>
      <c r="AE4112" s="1">
        <v>3.6292035056561527E-2</v>
      </c>
      <c r="AF4112" s="1">
        <v>0.85315238793868953</v>
      </c>
      <c r="AG4112" s="1">
        <v>-11.542340467944989</v>
      </c>
      <c r="AH4112" s="1">
        <v>9.1439679150930964</v>
      </c>
      <c r="AI4112" s="1">
        <v>3.3318465854756196</v>
      </c>
      <c r="AJ4112" s="1">
        <v>3.5287835597991943</v>
      </c>
      <c r="AK4112" s="1">
        <v>0</v>
      </c>
      <c r="AL4112" s="1">
        <v>0</v>
      </c>
      <c r="AM4112" s="1">
        <v>19.276584098113794</v>
      </c>
    </row>
    <row r="4113" spans="5:39" x14ac:dyDescent="0.2">
      <c r="E4113" s="1" t="str">
        <f t="shared" si="64"/>
        <v>-0-1---00-</v>
      </c>
      <c r="F4113" s="1" t="s">
        <v>87</v>
      </c>
      <c r="G4113" s="1">
        <v>0</v>
      </c>
      <c r="H4113" s="1" t="s">
        <v>87</v>
      </c>
      <c r="I4113" s="1">
        <v>1</v>
      </c>
      <c r="J4113" s="1" t="s">
        <v>87</v>
      </c>
      <c r="K4113" s="1" t="s">
        <v>87</v>
      </c>
      <c r="L4113" s="1" t="s">
        <v>87</v>
      </c>
      <c r="M4113" s="1">
        <v>0</v>
      </c>
      <c r="N4113" s="1">
        <v>0</v>
      </c>
      <c r="O4113" s="1" t="s">
        <v>87</v>
      </c>
      <c r="P4113" s="1">
        <v>876</v>
      </c>
      <c r="Q4113" s="1">
        <v>2863543</v>
      </c>
      <c r="R4113" s="1">
        <v>13983.947343083099</v>
      </c>
      <c r="S4113" s="1">
        <v>13.808930397033691</v>
      </c>
      <c r="T4113" s="1">
        <v>-141.3729466089506</v>
      </c>
      <c r="U4113" s="1">
        <v>58.732725415368812</v>
      </c>
      <c r="V4113" s="1">
        <v>141.4996337890625</v>
      </c>
      <c r="W4113" s="1">
        <v>53.770633697509766</v>
      </c>
      <c r="X4113" s="1">
        <v>0.38451684905769057</v>
      </c>
      <c r="Y4113" s="1">
        <v>5.0601649774422809E-2</v>
      </c>
      <c r="Z4113" s="1">
        <v>5.0760194626027966</v>
      </c>
      <c r="AA4113" s="1">
        <v>23.622484453699492</v>
      </c>
      <c r="AB4113" s="1">
        <v>49.432329111174511</v>
      </c>
      <c r="AC4113" s="1">
        <v>20.539450603675238</v>
      </c>
      <c r="AD4113" s="1">
        <v>1.2791147190735395</v>
      </c>
      <c r="AE4113" s="1">
        <v>5.0601649774422809E-2</v>
      </c>
      <c r="AF4113" s="1">
        <v>5.0760194626027966</v>
      </c>
      <c r="AG4113" s="1">
        <v>-19.938133600118057</v>
      </c>
      <c r="AH4113" s="1">
        <v>1.9336233641072549</v>
      </c>
      <c r="AI4113" s="1">
        <v>3.8550834870949866</v>
      </c>
      <c r="AJ4113" s="1">
        <v>1.4149963855743408</v>
      </c>
      <c r="AK4113" s="1">
        <v>0</v>
      </c>
      <c r="AL4113" s="1">
        <v>0</v>
      </c>
      <c r="AM4113" s="1">
        <v>9.0606395496687036</v>
      </c>
    </row>
    <row r="4114" spans="5:39" x14ac:dyDescent="0.2">
      <c r="E4114" s="1" t="str">
        <f t="shared" si="64"/>
        <v>-0-2---00-</v>
      </c>
      <c r="F4114" s="1" t="s">
        <v>87</v>
      </c>
      <c r="G4114" s="1">
        <v>0</v>
      </c>
      <c r="H4114" s="1" t="s">
        <v>87</v>
      </c>
      <c r="I4114" s="1">
        <v>2</v>
      </c>
      <c r="J4114" s="1" t="s">
        <v>87</v>
      </c>
      <c r="K4114" s="1" t="s">
        <v>87</v>
      </c>
      <c r="L4114" s="1" t="s">
        <v>87</v>
      </c>
      <c r="M4114" s="1">
        <v>0</v>
      </c>
      <c r="N4114" s="1">
        <v>0</v>
      </c>
      <c r="O4114" s="1" t="s">
        <v>87</v>
      </c>
      <c r="P4114" s="1">
        <v>1050</v>
      </c>
      <c r="Q4114" s="1">
        <v>3343089</v>
      </c>
      <c r="R4114" s="1">
        <v>31167.302354175557</v>
      </c>
      <c r="S4114" s="1">
        <v>53.605499267578125</v>
      </c>
      <c r="T4114" s="1">
        <v>-255.12326404239033</v>
      </c>
      <c r="U4114" s="1">
        <v>74.188885454130713</v>
      </c>
      <c r="V4114" s="1">
        <v>162.77511596679688</v>
      </c>
      <c r="W4114" s="1">
        <v>30.072305679321289</v>
      </c>
      <c r="X4114" s="1">
        <v>9.6486713343326716E-2</v>
      </c>
      <c r="Y4114" s="1">
        <v>0.31509780325920128</v>
      </c>
      <c r="Z4114" s="1">
        <v>4.4232444903500925</v>
      </c>
      <c r="AA4114" s="1">
        <v>36.830787334707509</v>
      </c>
      <c r="AB4114" s="1">
        <v>52.681457179273416</v>
      </c>
      <c r="AC4114" s="1">
        <v>5.5379022215681371</v>
      </c>
      <c r="AD4114" s="1">
        <v>0.21151097084163775</v>
      </c>
      <c r="AE4114" s="1">
        <v>0.31509780325920128</v>
      </c>
      <c r="AF4114" s="1">
        <v>4.4232444903500925</v>
      </c>
      <c r="AG4114" s="1">
        <v>-5.6486615553167363E-2</v>
      </c>
      <c r="AH4114" s="1">
        <v>5.7498186437772709</v>
      </c>
      <c r="AI4114" s="1">
        <v>8.6903520490333026</v>
      </c>
      <c r="AJ4114" s="1">
        <v>1.6277511119842529</v>
      </c>
      <c r="AK4114" s="1">
        <v>0</v>
      </c>
      <c r="AL4114" s="1">
        <v>0</v>
      </c>
      <c r="AM4114" s="1">
        <v>33.847883346104766</v>
      </c>
    </row>
    <row r="4115" spans="5:39" x14ac:dyDescent="0.2">
      <c r="E4115" s="1" t="str">
        <f t="shared" si="64"/>
        <v>-0-3---00-</v>
      </c>
      <c r="F4115" s="1" t="s">
        <v>87</v>
      </c>
      <c r="G4115" s="1">
        <v>0</v>
      </c>
      <c r="H4115" s="1" t="s">
        <v>87</v>
      </c>
      <c r="I4115" s="1">
        <v>3</v>
      </c>
      <c r="J4115" s="1" t="s">
        <v>87</v>
      </c>
      <c r="K4115" s="1" t="s">
        <v>87</v>
      </c>
      <c r="L4115" s="1" t="s">
        <v>87</v>
      </c>
      <c r="M4115" s="1">
        <v>0</v>
      </c>
      <c r="N4115" s="1">
        <v>0</v>
      </c>
      <c r="O4115" s="1" t="s">
        <v>87</v>
      </c>
      <c r="P4115" s="1">
        <v>328</v>
      </c>
      <c r="Q4115" s="1">
        <v>904524</v>
      </c>
      <c r="R4115" s="1">
        <v>69201.781828300722</v>
      </c>
      <c r="S4115" s="1">
        <v>90.216926574707031</v>
      </c>
      <c r="T4115" s="1">
        <v>-404.56032368254432</v>
      </c>
      <c r="U4115" s="1">
        <v>83.039529342651932</v>
      </c>
      <c r="V4115" s="1">
        <v>184.16680908203125</v>
      </c>
      <c r="W4115" s="1">
        <v>-207.65769958496094</v>
      </c>
      <c r="X4115" s="1">
        <v>-0.3000756542659388</v>
      </c>
      <c r="Y4115" s="1">
        <v>0.95862575232940195</v>
      </c>
      <c r="Z4115" s="1">
        <v>4.4290698754261912</v>
      </c>
      <c r="AA4115" s="1">
        <v>68.979043121022769</v>
      </c>
      <c r="AB4115" s="1">
        <v>25.63326125122164</v>
      </c>
      <c r="AC4115" s="1">
        <v>0</v>
      </c>
      <c r="AD4115" s="1">
        <v>0</v>
      </c>
      <c r="AE4115" s="1">
        <v>0</v>
      </c>
      <c r="AF4115" s="1">
        <v>0</v>
      </c>
      <c r="AG4115" s="1">
        <v>-1.5943736796808494E-3</v>
      </c>
      <c r="AH4115" s="1">
        <v>11.917862421717771</v>
      </c>
      <c r="AI4115" s="1">
        <v>0</v>
      </c>
      <c r="AJ4115" s="1">
        <v>1.8416681289672852</v>
      </c>
      <c r="AK4115" s="1">
        <v>0</v>
      </c>
      <c r="AL4115" s="1">
        <v>0</v>
      </c>
      <c r="AM4115" s="1">
        <v>-82.219977866632632</v>
      </c>
    </row>
    <row r="4116" spans="5:39" x14ac:dyDescent="0.2">
      <c r="E4116" s="1" t="str">
        <f t="shared" si="64"/>
        <v>-0-1---01-</v>
      </c>
      <c r="F4116" s="1" t="s">
        <v>87</v>
      </c>
      <c r="G4116" s="1">
        <v>0</v>
      </c>
      <c r="H4116" s="1" t="s">
        <v>87</v>
      </c>
      <c r="I4116" s="1">
        <v>1</v>
      </c>
      <c r="J4116" s="1" t="s">
        <v>87</v>
      </c>
      <c r="K4116" s="1" t="s">
        <v>87</v>
      </c>
      <c r="L4116" s="1" t="s">
        <v>87</v>
      </c>
      <c r="M4116" s="1">
        <v>0</v>
      </c>
      <c r="N4116" s="1">
        <v>1</v>
      </c>
      <c r="O4116" s="1" t="s">
        <v>87</v>
      </c>
      <c r="P4116" s="1">
        <v>292</v>
      </c>
      <c r="Q4116" s="1">
        <v>1056254</v>
      </c>
      <c r="R4116" s="1">
        <v>14329.1909411866</v>
      </c>
      <c r="S4116" s="1">
        <v>15.617768287658691</v>
      </c>
      <c r="T4116" s="1">
        <v>-254.99079049513117</v>
      </c>
      <c r="U4116" s="1">
        <v>52.66794962402151</v>
      </c>
      <c r="V4116" s="1">
        <v>137.76278686523438</v>
      </c>
      <c r="W4116" s="1">
        <v>-37.793956756591797</v>
      </c>
      <c r="X4116" s="1">
        <v>-0.26375499434486621</v>
      </c>
      <c r="Y4116" s="1">
        <v>0.90792555578487755</v>
      </c>
      <c r="Z4116" s="1">
        <v>23.084977666356764</v>
      </c>
      <c r="AA4116" s="1">
        <v>37.273042279603203</v>
      </c>
      <c r="AB4116" s="1">
        <v>37.991903462614104</v>
      </c>
      <c r="AC4116" s="1">
        <v>0.57079073783389223</v>
      </c>
      <c r="AD4116" s="1">
        <v>0.17136029780715623</v>
      </c>
      <c r="AE4116" s="1">
        <v>0.90792555578487755</v>
      </c>
      <c r="AF4116" s="1">
        <v>23.084977666356764</v>
      </c>
      <c r="AG4116" s="1">
        <v>-0.73680127028116615</v>
      </c>
      <c r="AH4116" s="1">
        <v>2.2545983198007877</v>
      </c>
      <c r="AI4116" s="1">
        <v>21.009472150995219</v>
      </c>
      <c r="AJ4116" s="1">
        <v>1.377627968788147</v>
      </c>
      <c r="AK4116" s="1">
        <v>0</v>
      </c>
      <c r="AL4116" s="1">
        <v>0</v>
      </c>
      <c r="AM4116" s="1">
        <v>4.2388245926998733</v>
      </c>
    </row>
    <row r="4117" spans="5:39" x14ac:dyDescent="0.2">
      <c r="E4117" s="1" t="str">
        <f t="shared" si="64"/>
        <v>-0-2---01-</v>
      </c>
      <c r="F4117" s="1" t="s">
        <v>87</v>
      </c>
      <c r="G4117" s="1">
        <v>0</v>
      </c>
      <c r="H4117" s="1" t="s">
        <v>87</v>
      </c>
      <c r="I4117" s="1">
        <v>2</v>
      </c>
      <c r="J4117" s="1" t="s">
        <v>87</v>
      </c>
      <c r="K4117" s="1" t="s">
        <v>87</v>
      </c>
      <c r="L4117" s="1" t="s">
        <v>87</v>
      </c>
      <c r="M4117" s="1">
        <v>0</v>
      </c>
      <c r="N4117" s="1">
        <v>1</v>
      </c>
      <c r="O4117" s="1" t="s">
        <v>87</v>
      </c>
      <c r="P4117" s="1">
        <v>456</v>
      </c>
      <c r="Q4117" s="1">
        <v>1459989</v>
      </c>
      <c r="R4117" s="1">
        <v>32099.998543143851</v>
      </c>
      <c r="S4117" s="1">
        <v>53.885967254638672</v>
      </c>
      <c r="T4117" s="1">
        <v>-377.03757862343491</v>
      </c>
      <c r="U4117" s="1">
        <v>71.450038605033967</v>
      </c>
      <c r="V4117" s="1">
        <v>169.67243957519531</v>
      </c>
      <c r="W4117" s="1">
        <v>-80.832473754882813</v>
      </c>
      <c r="X4117" s="1">
        <v>-0.25181457141264452</v>
      </c>
      <c r="Y4117" s="1">
        <v>0.8387049491468771</v>
      </c>
      <c r="Z4117" s="1">
        <v>11.731458250712848</v>
      </c>
      <c r="AA4117" s="1">
        <v>60.120932417983973</v>
      </c>
      <c r="AB4117" s="1">
        <v>26.26047182547266</v>
      </c>
      <c r="AC4117" s="1">
        <v>1.0484325566836463</v>
      </c>
      <c r="AD4117" s="1">
        <v>0</v>
      </c>
      <c r="AE4117" s="1">
        <v>0.8387049491468771</v>
      </c>
      <c r="AF4117" s="1">
        <v>11.731458250712848</v>
      </c>
      <c r="AG4117" s="1">
        <v>1.5859234725422415</v>
      </c>
      <c r="AH4117" s="1">
        <v>5.6086523025827315</v>
      </c>
      <c r="AI4117" s="1">
        <v>25.386922709795353</v>
      </c>
      <c r="AJ4117" s="1">
        <v>1.6967244148254395</v>
      </c>
      <c r="AK4117" s="1">
        <v>0</v>
      </c>
      <c r="AL4117" s="1">
        <v>0</v>
      </c>
      <c r="AM4117" s="1">
        <v>22.501121633348177</v>
      </c>
    </row>
    <row r="4118" spans="5:39" x14ac:dyDescent="0.2">
      <c r="E4118" s="1" t="str">
        <f t="shared" si="64"/>
        <v>-0-3---01-</v>
      </c>
      <c r="F4118" s="1" t="s">
        <v>87</v>
      </c>
      <c r="G4118" s="1">
        <v>0</v>
      </c>
      <c r="H4118" s="1" t="s">
        <v>87</v>
      </c>
      <c r="I4118" s="1">
        <v>3</v>
      </c>
      <c r="J4118" s="1" t="s">
        <v>87</v>
      </c>
      <c r="K4118" s="1" t="s">
        <v>87</v>
      </c>
      <c r="L4118" s="1" t="s">
        <v>87</v>
      </c>
      <c r="M4118" s="1">
        <v>0</v>
      </c>
      <c r="N4118" s="1">
        <v>1</v>
      </c>
      <c r="O4118" s="1" t="s">
        <v>87</v>
      </c>
      <c r="P4118" s="1">
        <v>169</v>
      </c>
      <c r="Q4118" s="1">
        <v>509322</v>
      </c>
      <c r="R4118" s="1">
        <v>65947.374121490895</v>
      </c>
      <c r="S4118" s="1">
        <v>90.3564453125</v>
      </c>
      <c r="T4118" s="1">
        <v>-523.30186740836507</v>
      </c>
      <c r="U4118" s="1">
        <v>72.434440507162421</v>
      </c>
      <c r="V4118" s="1">
        <v>181.90791320800781</v>
      </c>
      <c r="W4118" s="1">
        <v>-353.35595703125</v>
      </c>
      <c r="X4118" s="1">
        <v>-0.53581505213578862</v>
      </c>
      <c r="Y4118" s="1">
        <v>2.3364394233903107</v>
      </c>
      <c r="Z4118" s="1">
        <v>12.175009129784302</v>
      </c>
      <c r="AA4118" s="1">
        <v>78.412477764557593</v>
      </c>
      <c r="AB4118" s="1">
        <v>7.0760736822677988</v>
      </c>
      <c r="AC4118" s="1">
        <v>0</v>
      </c>
      <c r="AD4118" s="1">
        <v>0</v>
      </c>
      <c r="AE4118" s="1">
        <v>0</v>
      </c>
      <c r="AF4118" s="1">
        <v>0</v>
      </c>
      <c r="AG4118" s="1">
        <v>0.69561241924005701</v>
      </c>
      <c r="AH4118" s="1">
        <v>11.416372913811164</v>
      </c>
      <c r="AI4118" s="1">
        <v>0</v>
      </c>
      <c r="AJ4118" s="1">
        <v>1.8190790414810181</v>
      </c>
      <c r="AK4118" s="1">
        <v>0</v>
      </c>
      <c r="AL4118" s="1">
        <v>0</v>
      </c>
      <c r="AM4118" s="1">
        <v>-96.508435706513737</v>
      </c>
    </row>
    <row r="4119" spans="5:39" x14ac:dyDescent="0.2">
      <c r="E4119" s="1" t="str">
        <f t="shared" si="64"/>
        <v>-1-1---00-</v>
      </c>
      <c r="F4119" s="1" t="s">
        <v>87</v>
      </c>
      <c r="G4119" s="1">
        <v>1</v>
      </c>
      <c r="H4119" s="1" t="s">
        <v>87</v>
      </c>
      <c r="I4119" s="1">
        <v>1</v>
      </c>
      <c r="J4119" s="1" t="s">
        <v>87</v>
      </c>
      <c r="K4119" s="1" t="s">
        <v>87</v>
      </c>
      <c r="L4119" s="1" t="s">
        <v>87</v>
      </c>
      <c r="M4119" s="1">
        <v>0</v>
      </c>
      <c r="N4119" s="1">
        <v>0</v>
      </c>
      <c r="O4119" s="1" t="s">
        <v>87</v>
      </c>
      <c r="P4119" s="1">
        <v>507</v>
      </c>
      <c r="Q4119" s="1">
        <v>537330</v>
      </c>
      <c r="R4119" s="1">
        <v>25175.964055805918</v>
      </c>
      <c r="S4119" s="1">
        <v>17.974061965942383</v>
      </c>
      <c r="T4119" s="1">
        <v>-234.96076649877307</v>
      </c>
      <c r="U4119" s="1">
        <v>91.211846448021461</v>
      </c>
      <c r="V4119" s="1">
        <v>341.90460205078125</v>
      </c>
      <c r="W4119" s="1">
        <v>134.45089721679688</v>
      </c>
      <c r="X4119" s="1">
        <v>0.53404468213716993</v>
      </c>
      <c r="Y4119" s="1">
        <v>0</v>
      </c>
      <c r="Z4119" s="1">
        <v>1.9397763013418199</v>
      </c>
      <c r="AA4119" s="1">
        <v>17.792976383228183</v>
      </c>
      <c r="AB4119" s="1">
        <v>61.706958479891313</v>
      </c>
      <c r="AC4119" s="1">
        <v>18.526789868423503</v>
      </c>
      <c r="AD4119" s="1">
        <v>3.349896711518062E-2</v>
      </c>
      <c r="AE4119" s="1">
        <v>0</v>
      </c>
      <c r="AF4119" s="1">
        <v>1.9397763013418199</v>
      </c>
      <c r="AG4119" s="1">
        <v>-95.644566851010751</v>
      </c>
      <c r="AH4119" s="1">
        <v>4.0388371275180024</v>
      </c>
      <c r="AI4119" s="1">
        <v>1.6264761509475167</v>
      </c>
      <c r="AJ4119" s="1">
        <v>3.4190459251403809</v>
      </c>
      <c r="AK4119" s="1">
        <v>0</v>
      </c>
      <c r="AL4119" s="1">
        <v>0</v>
      </c>
      <c r="AM4119" s="1">
        <v>26.27446465001405</v>
      </c>
    </row>
    <row r="4120" spans="5:39" x14ac:dyDescent="0.2">
      <c r="E4120" s="1" t="str">
        <f t="shared" si="64"/>
        <v>-1-2---00-</v>
      </c>
      <c r="F4120" s="1" t="s">
        <v>87</v>
      </c>
      <c r="G4120" s="1">
        <v>1</v>
      </c>
      <c r="H4120" s="1" t="s">
        <v>87</v>
      </c>
      <c r="I4120" s="1">
        <v>2</v>
      </c>
      <c r="J4120" s="1" t="s">
        <v>87</v>
      </c>
      <c r="K4120" s="1" t="s">
        <v>87</v>
      </c>
      <c r="L4120" s="1" t="s">
        <v>87</v>
      </c>
      <c r="M4120" s="1">
        <v>0</v>
      </c>
      <c r="N4120" s="1">
        <v>0</v>
      </c>
      <c r="O4120" s="1" t="s">
        <v>87</v>
      </c>
      <c r="P4120" s="1">
        <v>905</v>
      </c>
      <c r="Q4120" s="1">
        <v>1166922</v>
      </c>
      <c r="R4120" s="1">
        <v>49726.160097742839</v>
      </c>
      <c r="S4120" s="1">
        <v>54.992649078369141</v>
      </c>
      <c r="T4120" s="1">
        <v>-378.8225521175284</v>
      </c>
      <c r="U4120" s="1">
        <v>100.73925275395642</v>
      </c>
      <c r="V4120" s="1">
        <v>360.53036499023438</v>
      </c>
      <c r="W4120" s="1">
        <v>153.35646057128906</v>
      </c>
      <c r="X4120" s="1">
        <v>0.30840197648450679</v>
      </c>
      <c r="Y4120" s="1">
        <v>7.027033512094211E-3</v>
      </c>
      <c r="Z4120" s="1">
        <v>1.6482678362392689</v>
      </c>
      <c r="AA4120" s="1">
        <v>21.587989599990401</v>
      </c>
      <c r="AB4120" s="1">
        <v>68.480583963623971</v>
      </c>
      <c r="AC4120" s="1">
        <v>8.2761315666342732</v>
      </c>
      <c r="AD4120" s="1">
        <v>0</v>
      </c>
      <c r="AE4120" s="1">
        <v>7.027033512094211E-3</v>
      </c>
      <c r="AF4120" s="1">
        <v>1.6482678362392689</v>
      </c>
      <c r="AG4120" s="1">
        <v>-8.5872474524523703</v>
      </c>
      <c r="AH4120" s="1">
        <v>10.750294598994493</v>
      </c>
      <c r="AI4120" s="1">
        <v>4.0876379771794742</v>
      </c>
      <c r="AJ4120" s="1">
        <v>3.6053035259246826</v>
      </c>
      <c r="AK4120" s="1">
        <v>0</v>
      </c>
      <c r="AL4120" s="1">
        <v>0</v>
      </c>
      <c r="AM4120" s="1">
        <v>64.658718063223063</v>
      </c>
    </row>
    <row r="4121" spans="5:39" x14ac:dyDescent="0.2">
      <c r="E4121" s="1" t="str">
        <f t="shared" si="64"/>
        <v>-1-3---00-</v>
      </c>
      <c r="F4121" s="1" t="s">
        <v>87</v>
      </c>
      <c r="G4121" s="1">
        <v>1</v>
      </c>
      <c r="H4121" s="1" t="s">
        <v>87</v>
      </c>
      <c r="I4121" s="1">
        <v>3</v>
      </c>
      <c r="J4121" s="1" t="s">
        <v>87</v>
      </c>
      <c r="K4121" s="1" t="s">
        <v>87</v>
      </c>
      <c r="L4121" s="1" t="s">
        <v>87</v>
      </c>
      <c r="M4121" s="1">
        <v>0</v>
      </c>
      <c r="N4121" s="1">
        <v>0</v>
      </c>
      <c r="O4121" s="1" t="s">
        <v>87</v>
      </c>
      <c r="P4121" s="1">
        <v>183</v>
      </c>
      <c r="Q4121" s="1">
        <v>282374</v>
      </c>
      <c r="R4121" s="1">
        <v>90137.296554218672</v>
      </c>
      <c r="S4121" s="1">
        <v>88.743377685546875</v>
      </c>
      <c r="T4121" s="1">
        <v>-543.7296676513929</v>
      </c>
      <c r="U4121" s="1">
        <v>104.94696225079508</v>
      </c>
      <c r="V4121" s="1">
        <v>353.15078735351563</v>
      </c>
      <c r="W4121" s="1">
        <v>-159.3734130859375</v>
      </c>
      <c r="X4121" s="1">
        <v>-0.17681184057930169</v>
      </c>
      <c r="Y4121" s="1">
        <v>0</v>
      </c>
      <c r="Z4121" s="1">
        <v>2.4024874811420314</v>
      </c>
      <c r="AA4121" s="1">
        <v>66.339323025491012</v>
      </c>
      <c r="AB4121" s="1">
        <v>31.258189493366956</v>
      </c>
      <c r="AC4121" s="1">
        <v>0</v>
      </c>
      <c r="AD4121" s="1">
        <v>0</v>
      </c>
      <c r="AE4121" s="1">
        <v>0</v>
      </c>
      <c r="AF4121" s="1">
        <v>0</v>
      </c>
      <c r="AG4121" s="1">
        <v>0</v>
      </c>
      <c r="AH4121" s="1">
        <v>17.675217812078213</v>
      </c>
      <c r="AI4121" s="1">
        <v>0</v>
      </c>
      <c r="AJ4121" s="1">
        <v>3.5315079689025879</v>
      </c>
      <c r="AK4121" s="1">
        <v>0</v>
      </c>
      <c r="AL4121" s="1">
        <v>0</v>
      </c>
      <c r="AM4121" s="1">
        <v>-91.416717852191923</v>
      </c>
    </row>
    <row r="4122" spans="5:39" x14ac:dyDescent="0.2">
      <c r="E4122" s="1" t="str">
        <f t="shared" si="64"/>
        <v>-1-1---01-</v>
      </c>
      <c r="F4122" s="1" t="s">
        <v>87</v>
      </c>
      <c r="G4122" s="1">
        <v>1</v>
      </c>
      <c r="H4122" s="1" t="s">
        <v>87</v>
      </c>
      <c r="I4122" s="1">
        <v>1</v>
      </c>
      <c r="J4122" s="1" t="s">
        <v>87</v>
      </c>
      <c r="K4122" s="1" t="s">
        <v>87</v>
      </c>
      <c r="L4122" s="1" t="s">
        <v>87</v>
      </c>
      <c r="M4122" s="1">
        <v>0</v>
      </c>
      <c r="N4122" s="1">
        <v>1</v>
      </c>
      <c r="O4122" s="1" t="s">
        <v>87</v>
      </c>
      <c r="P4122" s="1">
        <v>134</v>
      </c>
      <c r="Q4122" s="1">
        <v>105798</v>
      </c>
      <c r="R4122" s="1">
        <v>27202.805759513532</v>
      </c>
      <c r="S4122" s="1">
        <v>17.918420791625977</v>
      </c>
      <c r="T4122" s="1">
        <v>-390.62114575002431</v>
      </c>
      <c r="U4122" s="1">
        <v>102.80028633631227</v>
      </c>
      <c r="V4122" s="1">
        <v>376.2320556640625</v>
      </c>
      <c r="W4122" s="1">
        <v>102.34860229492188</v>
      </c>
      <c r="X4122" s="1">
        <v>0.37624281553798139</v>
      </c>
      <c r="Y4122" s="1">
        <v>0.61059755382899483</v>
      </c>
      <c r="Z4122" s="1">
        <v>2.9688651959394319</v>
      </c>
      <c r="AA4122" s="1">
        <v>23.598744777784077</v>
      </c>
      <c r="AB4122" s="1">
        <v>66.376491048980142</v>
      </c>
      <c r="AC4122" s="1">
        <v>6.4453014234673613</v>
      </c>
      <c r="AD4122" s="1">
        <v>0</v>
      </c>
      <c r="AE4122" s="1">
        <v>0.61059755382899483</v>
      </c>
      <c r="AF4122" s="1">
        <v>2.9688651959394319</v>
      </c>
      <c r="AG4122" s="1">
        <v>-40.148759385056323</v>
      </c>
      <c r="AH4122" s="1">
        <v>4.7473966756113359</v>
      </c>
      <c r="AI4122" s="1">
        <v>6.2822511746953174</v>
      </c>
      <c r="AJ4122" s="1">
        <v>3.7623207569122314</v>
      </c>
      <c r="AK4122" s="1">
        <v>0</v>
      </c>
      <c r="AL4122" s="1">
        <v>0</v>
      </c>
      <c r="AM4122" s="1">
        <v>43.056506003258242</v>
      </c>
    </row>
    <row r="4123" spans="5:39" x14ac:dyDescent="0.2">
      <c r="E4123" s="1" t="str">
        <f t="shared" si="64"/>
        <v>-1-2---01-</v>
      </c>
      <c r="F4123" s="1" t="s">
        <v>87</v>
      </c>
      <c r="G4123" s="1">
        <v>1</v>
      </c>
      <c r="H4123" s="1" t="s">
        <v>87</v>
      </c>
      <c r="I4123" s="1">
        <v>2</v>
      </c>
      <c r="J4123" s="1" t="s">
        <v>87</v>
      </c>
      <c r="K4123" s="1" t="s">
        <v>87</v>
      </c>
      <c r="L4123" s="1" t="s">
        <v>87</v>
      </c>
      <c r="M4123" s="1">
        <v>0</v>
      </c>
      <c r="N4123" s="1">
        <v>1</v>
      </c>
      <c r="O4123" s="1" t="s">
        <v>87</v>
      </c>
      <c r="P4123" s="1">
        <v>362</v>
      </c>
      <c r="Q4123" s="1">
        <v>493462</v>
      </c>
      <c r="R4123" s="1">
        <v>49832.766916768167</v>
      </c>
      <c r="S4123" s="1">
        <v>54.045814514160156</v>
      </c>
      <c r="T4123" s="1">
        <v>-513.82180872930405</v>
      </c>
      <c r="U4123" s="1">
        <v>96.144641392569937</v>
      </c>
      <c r="V4123" s="1">
        <v>363.8341064453125</v>
      </c>
      <c r="W4123" s="1">
        <v>35.776515960693359</v>
      </c>
      <c r="X4123" s="1">
        <v>7.1793155737164105E-2</v>
      </c>
      <c r="Y4123" s="1">
        <v>0</v>
      </c>
      <c r="Z4123" s="1">
        <v>2.889381553189506</v>
      </c>
      <c r="AA4123" s="1">
        <v>32.669587526496471</v>
      </c>
      <c r="AB4123" s="1">
        <v>64.09652617628106</v>
      </c>
      <c r="AC4123" s="1">
        <v>0.34450474403297521</v>
      </c>
      <c r="AD4123" s="1">
        <v>0</v>
      </c>
      <c r="AE4123" s="1">
        <v>0</v>
      </c>
      <c r="AF4123" s="1">
        <v>2.889381553189506</v>
      </c>
      <c r="AG4123" s="1">
        <v>-0.1038247666133838</v>
      </c>
      <c r="AH4123" s="1">
        <v>11.923883691430394</v>
      </c>
      <c r="AI4123" s="1">
        <v>8.5300614582109962</v>
      </c>
      <c r="AJ4123" s="1">
        <v>3.638340950012207</v>
      </c>
      <c r="AK4123" s="1">
        <v>0</v>
      </c>
      <c r="AL4123" s="1">
        <v>0</v>
      </c>
      <c r="AM4123" s="1">
        <v>69.269467317952845</v>
      </c>
    </row>
    <row r="4124" spans="5:39" x14ac:dyDescent="0.2">
      <c r="E4124" s="1" t="str">
        <f t="shared" si="64"/>
        <v>-1-3---01-</v>
      </c>
      <c r="F4124" s="1" t="s">
        <v>87</v>
      </c>
      <c r="G4124" s="1">
        <v>1</v>
      </c>
      <c r="H4124" s="1" t="s">
        <v>87</v>
      </c>
      <c r="I4124" s="1">
        <v>3</v>
      </c>
      <c r="J4124" s="1" t="s">
        <v>87</v>
      </c>
      <c r="K4124" s="1" t="s">
        <v>87</v>
      </c>
      <c r="L4124" s="1" t="s">
        <v>87</v>
      </c>
      <c r="M4124" s="1">
        <v>0</v>
      </c>
      <c r="N4124" s="1">
        <v>1</v>
      </c>
      <c r="O4124" s="1" t="s">
        <v>87</v>
      </c>
      <c r="P4124" s="1">
        <v>62</v>
      </c>
      <c r="Q4124" s="1">
        <v>83596</v>
      </c>
      <c r="R4124" s="1">
        <v>91832.669111310475</v>
      </c>
      <c r="S4124" s="1">
        <v>89.308097839355469</v>
      </c>
      <c r="T4124" s="1">
        <v>-596.40835282418277</v>
      </c>
      <c r="U4124" s="1">
        <v>93.860114419007445</v>
      </c>
      <c r="V4124" s="1">
        <v>351.01202392578125</v>
      </c>
      <c r="W4124" s="1">
        <v>-243.78997802734375</v>
      </c>
      <c r="X4124" s="1">
        <v>-0.26547195065390694</v>
      </c>
      <c r="Y4124" s="1">
        <v>3.4929900952198665</v>
      </c>
      <c r="Z4124" s="1">
        <v>2.1819225800277526</v>
      </c>
      <c r="AA4124" s="1">
        <v>58.637973108761187</v>
      </c>
      <c r="AB4124" s="1">
        <v>35.687114215991194</v>
      </c>
      <c r="AC4124" s="1">
        <v>0</v>
      </c>
      <c r="AD4124" s="1">
        <v>0</v>
      </c>
      <c r="AE4124" s="1">
        <v>0</v>
      </c>
      <c r="AF4124" s="1">
        <v>0</v>
      </c>
      <c r="AG4124" s="1">
        <v>0</v>
      </c>
      <c r="AH4124" s="1">
        <v>14.903190949743596</v>
      </c>
      <c r="AI4124" s="1">
        <v>0</v>
      </c>
      <c r="AJ4124" s="1">
        <v>3.510120153427124</v>
      </c>
      <c r="AK4124" s="1">
        <v>0</v>
      </c>
      <c r="AL4124" s="1">
        <v>1</v>
      </c>
      <c r="AM4124" s="1">
        <v>-107.1569401111022</v>
      </c>
    </row>
    <row r="4125" spans="5:39" x14ac:dyDescent="0.2">
      <c r="E4125" s="1" t="str">
        <f t="shared" si="64"/>
        <v>-0-1---10-</v>
      </c>
      <c r="F4125" s="1" t="s">
        <v>87</v>
      </c>
      <c r="G4125" s="1">
        <v>0</v>
      </c>
      <c r="H4125" s="1" t="s">
        <v>87</v>
      </c>
      <c r="I4125" s="1">
        <v>1</v>
      </c>
      <c r="J4125" s="1" t="s">
        <v>87</v>
      </c>
      <c r="K4125" s="1" t="s">
        <v>87</v>
      </c>
      <c r="L4125" s="1" t="s">
        <v>87</v>
      </c>
      <c r="M4125" s="1">
        <v>1</v>
      </c>
      <c r="N4125" s="1">
        <v>0</v>
      </c>
      <c r="O4125" s="1" t="s">
        <v>87</v>
      </c>
      <c r="P4125" s="1">
        <v>1671</v>
      </c>
      <c r="Q4125" s="1">
        <v>6427376</v>
      </c>
      <c r="R4125" s="1">
        <v>13990.786223112953</v>
      </c>
      <c r="S4125" s="1">
        <v>14.152658462524414</v>
      </c>
      <c r="T4125" s="1">
        <v>-122.79089275058747</v>
      </c>
      <c r="U4125" s="1">
        <v>61.50560856688724</v>
      </c>
      <c r="V4125" s="1">
        <v>140.59701538085938</v>
      </c>
      <c r="W4125" s="1">
        <v>71.2933349609375</v>
      </c>
      <c r="X4125" s="1">
        <v>0.50957347088300176</v>
      </c>
      <c r="Y4125" s="1">
        <v>0.47531060887055621</v>
      </c>
      <c r="Z4125" s="1">
        <v>3.6149744468037968</v>
      </c>
      <c r="AA4125" s="1">
        <v>18.607173440607799</v>
      </c>
      <c r="AB4125" s="1">
        <v>53.497850444722694</v>
      </c>
      <c r="AC4125" s="1">
        <v>22.777428922782796</v>
      </c>
      <c r="AD4125" s="1">
        <v>1.0272621362123515</v>
      </c>
      <c r="AE4125" s="1">
        <v>0.47531060887055621</v>
      </c>
      <c r="AF4125" s="1">
        <v>3.6149744468037968</v>
      </c>
      <c r="AG4125" s="1">
        <v>-18.582203468136171</v>
      </c>
      <c r="AH4125" s="1">
        <v>1.5237435790525169</v>
      </c>
      <c r="AI4125" s="1">
        <v>3.7710906255104577</v>
      </c>
      <c r="AJ4125" s="1">
        <v>1.4059702157974243</v>
      </c>
      <c r="AK4125" s="1">
        <v>0</v>
      </c>
      <c r="AL4125" s="1">
        <v>0</v>
      </c>
      <c r="AM4125" s="1">
        <v>5.2689682979261141</v>
      </c>
    </row>
    <row r="4126" spans="5:39" x14ac:dyDescent="0.2">
      <c r="E4126" s="1" t="str">
        <f t="shared" si="64"/>
        <v>-0-2---10-</v>
      </c>
      <c r="F4126" s="1" t="s">
        <v>87</v>
      </c>
      <c r="G4126" s="1">
        <v>0</v>
      </c>
      <c r="H4126" s="1" t="s">
        <v>87</v>
      </c>
      <c r="I4126" s="1">
        <v>2</v>
      </c>
      <c r="J4126" s="1" t="s">
        <v>87</v>
      </c>
      <c r="K4126" s="1" t="s">
        <v>87</v>
      </c>
      <c r="L4126" s="1" t="s">
        <v>87</v>
      </c>
      <c r="M4126" s="1">
        <v>1</v>
      </c>
      <c r="N4126" s="1">
        <v>0</v>
      </c>
      <c r="O4126" s="1" t="s">
        <v>87</v>
      </c>
      <c r="P4126" s="1">
        <v>2097</v>
      </c>
      <c r="Q4126" s="1">
        <v>7265407</v>
      </c>
      <c r="R4126" s="1">
        <v>31325.746010169089</v>
      </c>
      <c r="S4126" s="1">
        <v>54.589881896972656</v>
      </c>
      <c r="T4126" s="1">
        <v>-226.15786024490671</v>
      </c>
      <c r="U4126" s="1">
        <v>70.462393878740031</v>
      </c>
      <c r="V4126" s="1">
        <v>160.99305725097656</v>
      </c>
      <c r="W4126" s="1">
        <v>40.428936004638672</v>
      </c>
      <c r="X4126" s="1">
        <v>0.12905977080805822</v>
      </c>
      <c r="Y4126" s="1">
        <v>0.31164117853273737</v>
      </c>
      <c r="Z4126" s="1">
        <v>3.4279566168832662</v>
      </c>
      <c r="AA4126" s="1">
        <v>36.076561161680274</v>
      </c>
      <c r="AB4126" s="1">
        <v>54.104677136463245</v>
      </c>
      <c r="AC4126" s="1">
        <v>6.0791639064404785</v>
      </c>
      <c r="AD4126" s="1">
        <v>0</v>
      </c>
      <c r="AE4126" s="1">
        <v>0.31164117853273737</v>
      </c>
      <c r="AF4126" s="1">
        <v>3.4279566168832662</v>
      </c>
      <c r="AG4126" s="1">
        <v>-1.3211166793128248</v>
      </c>
      <c r="AH4126" s="1">
        <v>3.8361619781272784</v>
      </c>
      <c r="AI4126" s="1">
        <v>8.2748031000574738</v>
      </c>
      <c r="AJ4126" s="1">
        <v>1.6099306344985962</v>
      </c>
      <c r="AK4126" s="1">
        <v>0</v>
      </c>
      <c r="AL4126" s="1">
        <v>0</v>
      </c>
      <c r="AM4126" s="1">
        <v>24.341493373814899</v>
      </c>
    </row>
    <row r="4127" spans="5:39" x14ac:dyDescent="0.2">
      <c r="E4127" s="1" t="str">
        <f t="shared" si="64"/>
        <v>-0-3---10-</v>
      </c>
      <c r="F4127" s="1" t="s">
        <v>87</v>
      </c>
      <c r="G4127" s="1">
        <v>0</v>
      </c>
      <c r="H4127" s="1" t="s">
        <v>87</v>
      </c>
      <c r="I4127" s="1">
        <v>3</v>
      </c>
      <c r="J4127" s="1" t="s">
        <v>87</v>
      </c>
      <c r="K4127" s="1" t="s">
        <v>87</v>
      </c>
      <c r="L4127" s="1" t="s">
        <v>87</v>
      </c>
      <c r="M4127" s="1">
        <v>1</v>
      </c>
      <c r="N4127" s="1">
        <v>0</v>
      </c>
      <c r="O4127" s="1" t="s">
        <v>87</v>
      </c>
      <c r="P4127" s="1">
        <v>1058</v>
      </c>
      <c r="Q4127" s="1">
        <v>3386521</v>
      </c>
      <c r="R4127" s="1">
        <v>72947.871081981197</v>
      </c>
      <c r="S4127" s="1">
        <v>91.023170471191406</v>
      </c>
      <c r="T4127" s="1">
        <v>-369.31265163017247</v>
      </c>
      <c r="U4127" s="1">
        <v>79.971894630849761</v>
      </c>
      <c r="V4127" s="1">
        <v>180.79302978515625</v>
      </c>
      <c r="W4127" s="1">
        <v>-186.58851623535156</v>
      </c>
      <c r="X4127" s="1">
        <v>-0.25578336073119573</v>
      </c>
      <c r="Y4127" s="1">
        <v>0.90925170698779068</v>
      </c>
      <c r="Z4127" s="1">
        <v>5.5767260855609635</v>
      </c>
      <c r="AA4127" s="1">
        <v>65.251684545880565</v>
      </c>
      <c r="AB4127" s="1">
        <v>27.855430395972743</v>
      </c>
      <c r="AC4127" s="1">
        <v>0.40690726559793955</v>
      </c>
      <c r="AD4127" s="1">
        <v>0</v>
      </c>
      <c r="AE4127" s="1">
        <v>0</v>
      </c>
      <c r="AF4127" s="1">
        <v>0</v>
      </c>
      <c r="AG4127" s="1">
        <v>-0.7928245193878547</v>
      </c>
      <c r="AH4127" s="1">
        <v>9.3443000417045106</v>
      </c>
      <c r="AI4127" s="1">
        <v>0</v>
      </c>
      <c r="AJ4127" s="1">
        <v>1.8079303503036499</v>
      </c>
      <c r="AK4127" s="1">
        <v>0</v>
      </c>
      <c r="AL4127" s="1">
        <v>0</v>
      </c>
      <c r="AM4127" s="1">
        <v>-86.592267019091864</v>
      </c>
    </row>
    <row r="4128" spans="5:39" x14ac:dyDescent="0.2">
      <c r="E4128" s="1" t="str">
        <f t="shared" si="64"/>
        <v>-0-1---11-</v>
      </c>
      <c r="F4128" s="1" t="s">
        <v>87</v>
      </c>
      <c r="G4128" s="1">
        <v>0</v>
      </c>
      <c r="H4128" s="1" t="s">
        <v>87</v>
      </c>
      <c r="I4128" s="1">
        <v>1</v>
      </c>
      <c r="J4128" s="1" t="s">
        <v>87</v>
      </c>
      <c r="K4128" s="1" t="s">
        <v>87</v>
      </c>
      <c r="L4128" s="1" t="s">
        <v>87</v>
      </c>
      <c r="M4128" s="1">
        <v>1</v>
      </c>
      <c r="N4128" s="1">
        <v>1</v>
      </c>
      <c r="O4128" s="1" t="s">
        <v>87</v>
      </c>
      <c r="P4128" s="1">
        <v>445</v>
      </c>
      <c r="Q4128" s="1">
        <v>1842848</v>
      </c>
      <c r="R4128" s="1">
        <v>14385.53263161123</v>
      </c>
      <c r="S4128" s="1">
        <v>14.910688400268555</v>
      </c>
      <c r="T4128" s="1">
        <v>-239.58347811996396</v>
      </c>
      <c r="U4128" s="1">
        <v>52.668301418808234</v>
      </c>
      <c r="V4128" s="1">
        <v>142.43893432617188</v>
      </c>
      <c r="W4128" s="1">
        <v>-21.609245300292969</v>
      </c>
      <c r="X4128" s="1">
        <v>-0.1502151213560777</v>
      </c>
      <c r="Y4128" s="1">
        <v>1.4868290819427321</v>
      </c>
      <c r="Z4128" s="1">
        <v>17.284008230738511</v>
      </c>
      <c r="AA4128" s="1">
        <v>33.601143447533381</v>
      </c>
      <c r="AB4128" s="1">
        <v>44.824098352115854</v>
      </c>
      <c r="AC4128" s="1">
        <v>2.8039208876695203</v>
      </c>
      <c r="AD4128" s="1">
        <v>0</v>
      </c>
      <c r="AE4128" s="1">
        <v>1.4868290819427321</v>
      </c>
      <c r="AF4128" s="1">
        <v>17.284008230738511</v>
      </c>
      <c r="AG4128" s="1">
        <v>1.7700283520014288</v>
      </c>
      <c r="AH4128" s="1">
        <v>1.3399647627738116</v>
      </c>
      <c r="AI4128" s="1">
        <v>15.189355546772729</v>
      </c>
      <c r="AJ4128" s="1">
        <v>1.4243893623352051</v>
      </c>
      <c r="AK4128" s="1">
        <v>0</v>
      </c>
      <c r="AL4128" s="1">
        <v>0</v>
      </c>
      <c r="AM4128" s="1">
        <v>4.567651701977808</v>
      </c>
    </row>
    <row r="4129" spans="5:39" x14ac:dyDescent="0.2">
      <c r="E4129" s="1" t="str">
        <f t="shared" si="64"/>
        <v>-0-2---11-</v>
      </c>
      <c r="F4129" s="1" t="s">
        <v>87</v>
      </c>
      <c r="G4129" s="1">
        <v>0</v>
      </c>
      <c r="H4129" s="1" t="s">
        <v>87</v>
      </c>
      <c r="I4129" s="1">
        <v>2</v>
      </c>
      <c r="J4129" s="1" t="s">
        <v>87</v>
      </c>
      <c r="K4129" s="1" t="s">
        <v>87</v>
      </c>
      <c r="L4129" s="1" t="s">
        <v>87</v>
      </c>
      <c r="M4129" s="1">
        <v>1</v>
      </c>
      <c r="N4129" s="1">
        <v>1</v>
      </c>
      <c r="O4129" s="1" t="s">
        <v>87</v>
      </c>
      <c r="P4129" s="1">
        <v>715</v>
      </c>
      <c r="Q4129" s="1">
        <v>2557385</v>
      </c>
      <c r="R4129" s="1">
        <v>31561.990695550194</v>
      </c>
      <c r="S4129" s="1">
        <v>55.565212249755859</v>
      </c>
      <c r="T4129" s="1">
        <v>-350.26036106686831</v>
      </c>
      <c r="U4129" s="1">
        <v>63.858204200984538</v>
      </c>
      <c r="V4129" s="1">
        <v>159.33529663085938</v>
      </c>
      <c r="W4129" s="1">
        <v>-79.39691162109375</v>
      </c>
      <c r="X4129" s="1">
        <v>-0.2515586307180796</v>
      </c>
      <c r="Y4129" s="1">
        <v>9.9046486938806619E-2</v>
      </c>
      <c r="Z4129" s="1">
        <v>14.506576053273168</v>
      </c>
      <c r="AA4129" s="1">
        <v>58.479657931832705</v>
      </c>
      <c r="AB4129" s="1">
        <v>26.877494002662878</v>
      </c>
      <c r="AC4129" s="1">
        <v>3.7225525292437396E-2</v>
      </c>
      <c r="AD4129" s="1">
        <v>0</v>
      </c>
      <c r="AE4129" s="1">
        <v>9.9046486938806619E-2</v>
      </c>
      <c r="AF4129" s="1">
        <v>14.506576053273168</v>
      </c>
      <c r="AG4129" s="1">
        <v>0.94949653687703517</v>
      </c>
      <c r="AH4129" s="1">
        <v>4.483170949374732</v>
      </c>
      <c r="AI4129" s="1">
        <v>13.869888179303992</v>
      </c>
      <c r="AJ4129" s="1">
        <v>1.5933530330657959</v>
      </c>
      <c r="AK4129" s="1">
        <v>0</v>
      </c>
      <c r="AL4129" s="1">
        <v>0</v>
      </c>
      <c r="AM4129" s="1">
        <v>28.367388797558313</v>
      </c>
    </row>
    <row r="4130" spans="5:39" x14ac:dyDescent="0.2">
      <c r="E4130" s="1" t="str">
        <f t="shared" si="64"/>
        <v>-0-3---11-</v>
      </c>
      <c r="F4130" s="1" t="s">
        <v>87</v>
      </c>
      <c r="G4130" s="1">
        <v>0</v>
      </c>
      <c r="H4130" s="1" t="s">
        <v>87</v>
      </c>
      <c r="I4130" s="1">
        <v>3</v>
      </c>
      <c r="J4130" s="1" t="s">
        <v>87</v>
      </c>
      <c r="K4130" s="1" t="s">
        <v>87</v>
      </c>
      <c r="L4130" s="1" t="s">
        <v>87</v>
      </c>
      <c r="M4130" s="1">
        <v>1</v>
      </c>
      <c r="N4130" s="1">
        <v>1</v>
      </c>
      <c r="O4130" s="1" t="s">
        <v>87</v>
      </c>
      <c r="P4130" s="1">
        <v>326</v>
      </c>
      <c r="Q4130" s="1">
        <v>1024993</v>
      </c>
      <c r="R4130" s="1">
        <v>67557.625809257894</v>
      </c>
      <c r="S4130" s="1">
        <v>89.865959167480469</v>
      </c>
      <c r="T4130" s="1">
        <v>-479.63760221492032</v>
      </c>
      <c r="U4130" s="1">
        <v>73.026001945465737</v>
      </c>
      <c r="V4130" s="1">
        <v>172.24888610839844</v>
      </c>
      <c r="W4130" s="1">
        <v>-312.11199951171875</v>
      </c>
      <c r="X4130" s="1">
        <v>-0.46199373612230743</v>
      </c>
      <c r="Y4130" s="1">
        <v>0.89551831085675704</v>
      </c>
      <c r="Z4130" s="1">
        <v>11.994716061475543</v>
      </c>
      <c r="AA4130" s="1">
        <v>75.36441712284865</v>
      </c>
      <c r="AB4130" s="1">
        <v>11.745348504819058</v>
      </c>
      <c r="AC4130" s="1">
        <v>0</v>
      </c>
      <c r="AD4130" s="1">
        <v>0</v>
      </c>
      <c r="AE4130" s="1">
        <v>0</v>
      </c>
      <c r="AF4130" s="1">
        <v>0</v>
      </c>
      <c r="AG4130" s="1">
        <v>2.2593405028878792</v>
      </c>
      <c r="AH4130" s="1">
        <v>8.4851143521368151</v>
      </c>
      <c r="AI4130" s="1">
        <v>0</v>
      </c>
      <c r="AJ4130" s="1">
        <v>1.7224888801574707</v>
      </c>
      <c r="AK4130" s="1">
        <v>0</v>
      </c>
      <c r="AL4130" s="1">
        <v>0</v>
      </c>
      <c r="AM4130" s="1">
        <v>-88.493726086842912</v>
      </c>
    </row>
    <row r="4131" spans="5:39" x14ac:dyDescent="0.2">
      <c r="E4131" s="1" t="str">
        <f t="shared" si="64"/>
        <v>-1-1---10-</v>
      </c>
      <c r="F4131" s="1" t="s">
        <v>87</v>
      </c>
      <c r="G4131" s="1">
        <v>1</v>
      </c>
      <c r="H4131" s="1" t="s">
        <v>87</v>
      </c>
      <c r="I4131" s="1">
        <v>1</v>
      </c>
      <c r="J4131" s="1" t="s">
        <v>87</v>
      </c>
      <c r="K4131" s="1" t="s">
        <v>87</v>
      </c>
      <c r="L4131" s="1" t="s">
        <v>87</v>
      </c>
      <c r="M4131" s="1">
        <v>1</v>
      </c>
      <c r="N4131" s="1">
        <v>0</v>
      </c>
      <c r="O4131" s="1" t="s">
        <v>87</v>
      </c>
      <c r="P4131" s="1">
        <v>1036</v>
      </c>
      <c r="Q4131" s="1">
        <v>1107524</v>
      </c>
      <c r="R4131" s="1">
        <v>25793.07642060244</v>
      </c>
      <c r="S4131" s="1">
        <v>17.705909729003906</v>
      </c>
      <c r="T4131" s="1">
        <v>-186.49627592629633</v>
      </c>
      <c r="U4131" s="1">
        <v>91.18262634928432</v>
      </c>
      <c r="V4131" s="1">
        <v>353.3746337890625</v>
      </c>
      <c r="W4131" s="1">
        <v>176.86712646484375</v>
      </c>
      <c r="X4131" s="1">
        <v>0.68571551365454653</v>
      </c>
      <c r="Y4131" s="1">
        <v>0.11367699481004474</v>
      </c>
      <c r="Z4131" s="1">
        <v>0.62761619612757824</v>
      </c>
      <c r="AA4131" s="1">
        <v>11.247340915411314</v>
      </c>
      <c r="AB4131" s="1">
        <v>60.178650756100993</v>
      </c>
      <c r="AC4131" s="1">
        <v>27.34658571732983</v>
      </c>
      <c r="AD4131" s="1">
        <v>0.48612942022023908</v>
      </c>
      <c r="AE4131" s="1">
        <v>0.11367699481004474</v>
      </c>
      <c r="AF4131" s="1">
        <v>0.62761619612757824</v>
      </c>
      <c r="AG4131" s="1">
        <v>-111.89317653834121</v>
      </c>
      <c r="AH4131" s="1">
        <v>3.6244111718467091</v>
      </c>
      <c r="AI4131" s="1">
        <v>1.1748739810820514</v>
      </c>
      <c r="AJ4131" s="1">
        <v>3.5337464809417725</v>
      </c>
      <c r="AK4131" s="1">
        <v>0</v>
      </c>
      <c r="AL4131" s="1">
        <v>0</v>
      </c>
      <c r="AM4131" s="1">
        <v>25.900034360464637</v>
      </c>
    </row>
    <row r="4132" spans="5:39" x14ac:dyDescent="0.2">
      <c r="E4132" s="1" t="str">
        <f t="shared" si="64"/>
        <v>-1-2---10-</v>
      </c>
      <c r="F4132" s="1" t="s">
        <v>87</v>
      </c>
      <c r="G4132" s="1">
        <v>1</v>
      </c>
      <c r="H4132" s="1" t="s">
        <v>87</v>
      </c>
      <c r="I4132" s="1">
        <v>2</v>
      </c>
      <c r="J4132" s="1" t="s">
        <v>87</v>
      </c>
      <c r="K4132" s="1" t="s">
        <v>87</v>
      </c>
      <c r="L4132" s="1" t="s">
        <v>87</v>
      </c>
      <c r="M4132" s="1">
        <v>1</v>
      </c>
      <c r="N4132" s="1">
        <v>0</v>
      </c>
      <c r="O4132" s="1" t="s">
        <v>87</v>
      </c>
      <c r="P4132" s="1">
        <v>1749</v>
      </c>
      <c r="Q4132" s="1">
        <v>2475340</v>
      </c>
      <c r="R4132" s="1">
        <v>51185.601218469346</v>
      </c>
      <c r="S4132" s="1">
        <v>56.721473693847656</v>
      </c>
      <c r="T4132" s="1">
        <v>-354.86724554440877</v>
      </c>
      <c r="U4132" s="1">
        <v>94.580006309758957</v>
      </c>
      <c r="V4132" s="1">
        <v>361.30865478515625</v>
      </c>
      <c r="W4132" s="1">
        <v>156.09942626953125</v>
      </c>
      <c r="X4132" s="1">
        <v>0.30496745677220988</v>
      </c>
      <c r="Y4132" s="1">
        <v>0.24319891408856967</v>
      </c>
      <c r="Z4132" s="1">
        <v>0.9287613014777768</v>
      </c>
      <c r="AA4132" s="1">
        <v>18.677191820113599</v>
      </c>
      <c r="AB4132" s="1">
        <v>72.5546389586885</v>
      </c>
      <c r="AC4132" s="1">
        <v>7.5962090056315485</v>
      </c>
      <c r="AD4132" s="1">
        <v>0</v>
      </c>
      <c r="AE4132" s="1">
        <v>0.24319891408856967</v>
      </c>
      <c r="AF4132" s="1">
        <v>0.9287613014777768</v>
      </c>
      <c r="AG4132" s="1">
        <v>-7.4679076655554022</v>
      </c>
      <c r="AH4132" s="1">
        <v>8.4132883058414958</v>
      </c>
      <c r="AI4132" s="1">
        <v>9.7541224075925754</v>
      </c>
      <c r="AJ4132" s="1">
        <v>3.6130867004394531</v>
      </c>
      <c r="AK4132" s="1">
        <v>0</v>
      </c>
      <c r="AL4132" s="1">
        <v>0</v>
      </c>
      <c r="AM4132" s="1">
        <v>44.378497059450019</v>
      </c>
    </row>
    <row r="4133" spans="5:39" x14ac:dyDescent="0.2">
      <c r="E4133" s="1" t="str">
        <f t="shared" si="64"/>
        <v>-1-3---10-</v>
      </c>
      <c r="F4133" s="1" t="s">
        <v>87</v>
      </c>
      <c r="G4133" s="1">
        <v>1</v>
      </c>
      <c r="H4133" s="1" t="s">
        <v>87</v>
      </c>
      <c r="I4133" s="1">
        <v>3</v>
      </c>
      <c r="J4133" s="1" t="s">
        <v>87</v>
      </c>
      <c r="K4133" s="1" t="s">
        <v>87</v>
      </c>
      <c r="L4133" s="1" t="s">
        <v>87</v>
      </c>
      <c r="M4133" s="1">
        <v>1</v>
      </c>
      <c r="N4133" s="1">
        <v>0</v>
      </c>
      <c r="O4133" s="1" t="s">
        <v>87</v>
      </c>
      <c r="P4133" s="1">
        <v>605</v>
      </c>
      <c r="Q4133" s="1">
        <v>1070649</v>
      </c>
      <c r="R4133" s="1">
        <v>96552.093587848954</v>
      </c>
      <c r="S4133" s="1">
        <v>90.423133850097656</v>
      </c>
      <c r="T4133" s="1">
        <v>-429.13621209449673</v>
      </c>
      <c r="U4133" s="1">
        <v>92.56560680021677</v>
      </c>
      <c r="V4133" s="1">
        <v>353.66201782226563</v>
      </c>
      <c r="W4133" s="1">
        <v>-96.033096313476563</v>
      </c>
      <c r="X4133" s="1">
        <v>-9.9462469165518236E-2</v>
      </c>
      <c r="Y4133" s="1">
        <v>0</v>
      </c>
      <c r="Z4133" s="1">
        <v>2.1841892160736154</v>
      </c>
      <c r="AA4133" s="1">
        <v>50.471910028403336</v>
      </c>
      <c r="AB4133" s="1">
        <v>47.343900755523052</v>
      </c>
      <c r="AC4133" s="1">
        <v>0</v>
      </c>
      <c r="AD4133" s="1">
        <v>0</v>
      </c>
      <c r="AE4133" s="1">
        <v>0</v>
      </c>
      <c r="AF4133" s="1">
        <v>0</v>
      </c>
      <c r="AG4133" s="1">
        <v>0</v>
      </c>
      <c r="AH4133" s="1">
        <v>14.739089331353954</v>
      </c>
      <c r="AI4133" s="1">
        <v>0</v>
      </c>
      <c r="AJ4133" s="1">
        <v>3.5366203784942627</v>
      </c>
      <c r="AK4133" s="1">
        <v>0</v>
      </c>
      <c r="AL4133" s="1">
        <v>0</v>
      </c>
      <c r="AM4133" s="1">
        <v>-127.86361223170996</v>
      </c>
    </row>
    <row r="4134" spans="5:39" x14ac:dyDescent="0.2">
      <c r="E4134" s="1" t="str">
        <f t="shared" si="64"/>
        <v>-1-1---11-</v>
      </c>
      <c r="F4134" s="1" t="s">
        <v>87</v>
      </c>
      <c r="G4134" s="1">
        <v>1</v>
      </c>
      <c r="H4134" s="1" t="s">
        <v>87</v>
      </c>
      <c r="I4134" s="1">
        <v>1</v>
      </c>
      <c r="J4134" s="1" t="s">
        <v>87</v>
      </c>
      <c r="K4134" s="1" t="s">
        <v>87</v>
      </c>
      <c r="L4134" s="1" t="s">
        <v>87</v>
      </c>
      <c r="M4134" s="1">
        <v>1</v>
      </c>
      <c r="N4134" s="1">
        <v>1</v>
      </c>
      <c r="O4134" s="1" t="s">
        <v>87</v>
      </c>
      <c r="P4134" s="1">
        <v>251</v>
      </c>
      <c r="Q4134" s="1">
        <v>329807</v>
      </c>
      <c r="R4134" s="1">
        <v>26217.278954846322</v>
      </c>
      <c r="S4134" s="1">
        <v>17.639270782470703</v>
      </c>
      <c r="T4134" s="1">
        <v>-308.2000435747442</v>
      </c>
      <c r="U4134" s="1">
        <v>84.539720688938473</v>
      </c>
      <c r="V4134" s="1">
        <v>354.09344482421875</v>
      </c>
      <c r="W4134" s="1">
        <v>132.93243408203125</v>
      </c>
      <c r="X4134" s="1">
        <v>0.50704130779925349</v>
      </c>
      <c r="Y4134" s="1">
        <v>0</v>
      </c>
      <c r="Z4134" s="1">
        <v>2.0087505723044083</v>
      </c>
      <c r="AA4134" s="1">
        <v>15.144614880824239</v>
      </c>
      <c r="AB4134" s="1">
        <v>73.999945422625956</v>
      </c>
      <c r="AC4134" s="1">
        <v>8.8466891242453922</v>
      </c>
      <c r="AD4134" s="1">
        <v>0</v>
      </c>
      <c r="AE4134" s="1">
        <v>0</v>
      </c>
      <c r="AF4134" s="1">
        <v>2.0087505723044083</v>
      </c>
      <c r="AG4134" s="1">
        <v>-50.16375574998581</v>
      </c>
      <c r="AH4134" s="1">
        <v>2.9347770059459015</v>
      </c>
      <c r="AI4134" s="1">
        <v>1.4884083259914229</v>
      </c>
      <c r="AJ4134" s="1">
        <v>3.5409345626831055</v>
      </c>
      <c r="AK4134" s="1">
        <v>0</v>
      </c>
      <c r="AL4134" s="1">
        <v>0</v>
      </c>
      <c r="AM4134" s="1">
        <v>48.239879170926073</v>
      </c>
    </row>
    <row r="4135" spans="5:39" x14ac:dyDescent="0.2">
      <c r="E4135" s="1" t="str">
        <f t="shared" si="64"/>
        <v>-1-2---11-</v>
      </c>
      <c r="F4135" s="1" t="s">
        <v>87</v>
      </c>
      <c r="G4135" s="1">
        <v>1</v>
      </c>
      <c r="H4135" s="1" t="s">
        <v>87</v>
      </c>
      <c r="I4135" s="1">
        <v>2</v>
      </c>
      <c r="J4135" s="1" t="s">
        <v>87</v>
      </c>
      <c r="K4135" s="1" t="s">
        <v>87</v>
      </c>
      <c r="L4135" s="1" t="s">
        <v>87</v>
      </c>
      <c r="M4135" s="1">
        <v>1</v>
      </c>
      <c r="N4135" s="1">
        <v>1</v>
      </c>
      <c r="O4135" s="1" t="s">
        <v>87</v>
      </c>
      <c r="P4135" s="1">
        <v>472</v>
      </c>
      <c r="Q4135" s="1">
        <v>613407</v>
      </c>
      <c r="R4135" s="1">
        <v>49573.674316147633</v>
      </c>
      <c r="S4135" s="1">
        <v>55.793983459472656</v>
      </c>
      <c r="T4135" s="1">
        <v>-444.0148644662392</v>
      </c>
      <c r="U4135" s="1">
        <v>89.413387946444587</v>
      </c>
      <c r="V4135" s="1">
        <v>355.4163818359375</v>
      </c>
      <c r="W4135" s="1">
        <v>82.011962890625</v>
      </c>
      <c r="X4135" s="1">
        <v>0.16543450535380477</v>
      </c>
      <c r="Y4135" s="1">
        <v>6.1296985525108122E-2</v>
      </c>
      <c r="Z4135" s="1">
        <v>1.1646427249770543</v>
      </c>
      <c r="AA4135" s="1">
        <v>27.917842476528637</v>
      </c>
      <c r="AB4135" s="1">
        <v>69.62946298297868</v>
      </c>
      <c r="AC4135" s="1">
        <v>1.2267548299905282</v>
      </c>
      <c r="AD4135" s="1">
        <v>0</v>
      </c>
      <c r="AE4135" s="1">
        <v>6.1296985525108122E-2</v>
      </c>
      <c r="AF4135" s="1">
        <v>1.1646427249770543</v>
      </c>
      <c r="AG4135" s="1">
        <v>-3.0264625411858717</v>
      </c>
      <c r="AH4135" s="1">
        <v>9.0605494797853687</v>
      </c>
      <c r="AI4135" s="1">
        <v>5.5554444085199508</v>
      </c>
      <c r="AJ4135" s="1">
        <v>3.554163932800293</v>
      </c>
      <c r="AK4135" s="1">
        <v>0</v>
      </c>
      <c r="AL4135" s="1">
        <v>0</v>
      </c>
      <c r="AM4135" s="1">
        <v>69.607522413783954</v>
      </c>
    </row>
    <row r="4136" spans="5:39" x14ac:dyDescent="0.2">
      <c r="E4136" s="1" t="str">
        <f t="shared" si="64"/>
        <v>-1-3---11-</v>
      </c>
      <c r="F4136" s="1" t="s">
        <v>87</v>
      </c>
      <c r="G4136" s="1">
        <v>1</v>
      </c>
      <c r="H4136" s="1" t="s">
        <v>87</v>
      </c>
      <c r="I4136" s="1">
        <v>3</v>
      </c>
      <c r="J4136" s="1" t="s">
        <v>87</v>
      </c>
      <c r="K4136" s="1" t="s">
        <v>87</v>
      </c>
      <c r="L4136" s="1" t="s">
        <v>87</v>
      </c>
      <c r="M4136" s="1">
        <v>1</v>
      </c>
      <c r="N4136" s="1">
        <v>1</v>
      </c>
      <c r="O4136" s="1" t="s">
        <v>87</v>
      </c>
      <c r="P4136" s="1">
        <v>135</v>
      </c>
      <c r="Q4136" s="1">
        <v>212218</v>
      </c>
      <c r="R4136" s="1">
        <v>96411.014020743372</v>
      </c>
      <c r="S4136" s="1">
        <v>90.227371215820313</v>
      </c>
      <c r="T4136" s="1">
        <v>-642.31261879849376</v>
      </c>
      <c r="U4136" s="1">
        <v>90.099458807787286</v>
      </c>
      <c r="V4136" s="1">
        <v>354.18624877929688</v>
      </c>
      <c r="W4136" s="1">
        <v>-339.97320556640625</v>
      </c>
      <c r="X4136" s="1">
        <v>-0.35262901134227165</v>
      </c>
      <c r="Y4136" s="1">
        <v>1.2067779358961068</v>
      </c>
      <c r="Z4136" s="1">
        <v>2.8282238075940778</v>
      </c>
      <c r="AA4136" s="1">
        <v>75.090237397393238</v>
      </c>
      <c r="AB4136" s="1">
        <v>20.87476085911657</v>
      </c>
      <c r="AC4136" s="1">
        <v>0</v>
      </c>
      <c r="AD4136" s="1">
        <v>0</v>
      </c>
      <c r="AE4136" s="1">
        <v>0</v>
      </c>
      <c r="AF4136" s="1">
        <v>0</v>
      </c>
      <c r="AG4136" s="1">
        <v>-1.0587926035801816</v>
      </c>
      <c r="AH4136" s="1">
        <v>16.617657630727066</v>
      </c>
      <c r="AI4136" s="1">
        <v>0</v>
      </c>
      <c r="AJ4136" s="1">
        <v>3.5418627262115479</v>
      </c>
      <c r="AK4136" s="1">
        <v>0</v>
      </c>
      <c r="AL4136" s="1">
        <v>0</v>
      </c>
      <c r="AM4136" s="1">
        <v>-157.50517362366102</v>
      </c>
    </row>
    <row r="4137" spans="5:39" x14ac:dyDescent="0.2">
      <c r="E4137" s="1" t="str">
        <f t="shared" si="64"/>
        <v>-001---0--</v>
      </c>
      <c r="F4137" s="1" t="s">
        <v>87</v>
      </c>
      <c r="G4137" s="1">
        <v>0</v>
      </c>
      <c r="H4137" s="1">
        <v>0</v>
      </c>
      <c r="I4137" s="1">
        <v>1</v>
      </c>
      <c r="J4137" s="1" t="s">
        <v>87</v>
      </c>
      <c r="K4137" s="1" t="s">
        <v>87</v>
      </c>
      <c r="L4137" s="1" t="s">
        <v>87</v>
      </c>
      <c r="M4137" s="1">
        <v>0</v>
      </c>
      <c r="N4137" s="1" t="s">
        <v>87</v>
      </c>
      <c r="O4137" s="1" t="s">
        <v>87</v>
      </c>
      <c r="P4137" s="1">
        <v>830</v>
      </c>
      <c r="Q4137" s="1">
        <v>2830250</v>
      </c>
      <c r="R4137" s="1">
        <v>13887.509632591475</v>
      </c>
      <c r="S4137" s="1">
        <v>13.878358840942383</v>
      </c>
      <c r="T4137" s="1">
        <v>-171.17687423345768</v>
      </c>
      <c r="U4137" s="1">
        <v>57.754778775277735</v>
      </c>
      <c r="V4137" s="1">
        <v>139.42672729492188</v>
      </c>
      <c r="W4137" s="1">
        <v>26.305210113525391</v>
      </c>
      <c r="X4137" s="1">
        <v>0.18941632308064663</v>
      </c>
      <c r="Y4137" s="1">
        <v>0.22195919088419752</v>
      </c>
      <c r="Z4137" s="1">
        <v>10.010917763448459</v>
      </c>
      <c r="AA4137" s="1">
        <v>27.313346877484324</v>
      </c>
      <c r="AB4137" s="1">
        <v>46.390566204398901</v>
      </c>
      <c r="AC4137" s="1">
        <v>15.11166858051409</v>
      </c>
      <c r="AD4137" s="1">
        <v>0.95154138327002913</v>
      </c>
      <c r="AE4137" s="1">
        <v>0.22195919088419752</v>
      </c>
      <c r="AF4137" s="1">
        <v>10.010917763448459</v>
      </c>
      <c r="AG4137" s="1">
        <v>-11.045195375818963</v>
      </c>
      <c r="AH4137" s="1">
        <v>1.8684342554269477</v>
      </c>
      <c r="AI4137" s="1">
        <v>7.6946218822627088</v>
      </c>
      <c r="AJ4137" s="1">
        <v>1.3942673206329346</v>
      </c>
      <c r="AK4137" s="1">
        <v>0</v>
      </c>
      <c r="AL4137" s="1">
        <v>0</v>
      </c>
      <c r="AM4137" s="1">
        <v>1.7827158305176802</v>
      </c>
    </row>
    <row r="4138" spans="5:39" x14ac:dyDescent="0.2">
      <c r="E4138" s="1" t="str">
        <f t="shared" si="64"/>
        <v>-002---0--</v>
      </c>
      <c r="F4138" s="1" t="s">
        <v>87</v>
      </c>
      <c r="G4138" s="1">
        <v>0</v>
      </c>
      <c r="H4138" s="1">
        <v>0</v>
      </c>
      <c r="I4138" s="1">
        <v>2</v>
      </c>
      <c r="J4138" s="1" t="s">
        <v>87</v>
      </c>
      <c r="K4138" s="1" t="s">
        <v>87</v>
      </c>
      <c r="L4138" s="1" t="s">
        <v>87</v>
      </c>
      <c r="M4138" s="1">
        <v>0</v>
      </c>
      <c r="N4138" s="1" t="s">
        <v>87</v>
      </c>
      <c r="O4138" s="1" t="s">
        <v>87</v>
      </c>
      <c r="P4138" s="1">
        <v>486</v>
      </c>
      <c r="Q4138" s="1">
        <v>1601511</v>
      </c>
      <c r="R4138" s="1">
        <v>25025.530429780505</v>
      </c>
      <c r="S4138" s="1">
        <v>45.570648193359375</v>
      </c>
      <c r="T4138" s="1">
        <v>-244.7915630005551</v>
      </c>
      <c r="U4138" s="1">
        <v>74.225877476066813</v>
      </c>
      <c r="V4138" s="1">
        <v>141.4351806640625</v>
      </c>
      <c r="W4138" s="1">
        <v>-19.25030517578125</v>
      </c>
      <c r="X4138" s="1">
        <v>-7.6922665954258021E-2</v>
      </c>
      <c r="Y4138" s="1">
        <v>0</v>
      </c>
      <c r="Z4138" s="1">
        <v>8.3109013924974597</v>
      </c>
      <c r="AA4138" s="1">
        <v>49.030509312767755</v>
      </c>
      <c r="AB4138" s="1">
        <v>38.682531684140791</v>
      </c>
      <c r="AC4138" s="1">
        <v>3.9760576105939949</v>
      </c>
      <c r="AD4138" s="1">
        <v>0</v>
      </c>
      <c r="AE4138" s="1">
        <v>0</v>
      </c>
      <c r="AF4138" s="1">
        <v>8.3109013924974597</v>
      </c>
      <c r="AG4138" s="1">
        <v>0.51543236809131043</v>
      </c>
      <c r="AH4138" s="1">
        <v>3.3969464569795611</v>
      </c>
      <c r="AI4138" s="1">
        <v>5.3828999362390499</v>
      </c>
      <c r="AJ4138" s="1">
        <v>1.4143518209457397</v>
      </c>
      <c r="AK4138" s="1">
        <v>0</v>
      </c>
      <c r="AL4138" s="1">
        <v>0</v>
      </c>
      <c r="AM4138" s="1">
        <v>0.58491930057909658</v>
      </c>
    </row>
    <row r="4139" spans="5:39" x14ac:dyDescent="0.2">
      <c r="E4139" s="1" t="str">
        <f t="shared" si="64"/>
        <v>-003---0--</v>
      </c>
      <c r="F4139" s="1" t="s">
        <v>87</v>
      </c>
      <c r="G4139" s="1">
        <v>0</v>
      </c>
      <c r="H4139" s="1">
        <v>0</v>
      </c>
      <c r="I4139" s="1">
        <v>3</v>
      </c>
      <c r="J4139" s="1" t="s">
        <v>87</v>
      </c>
      <c r="K4139" s="1" t="s">
        <v>87</v>
      </c>
      <c r="L4139" s="1" t="s">
        <v>87</v>
      </c>
      <c r="M4139" s="1">
        <v>0</v>
      </c>
      <c r="N4139" s="1" t="s">
        <v>87</v>
      </c>
      <c r="O4139" s="1" t="s">
        <v>87</v>
      </c>
      <c r="P4139" s="1">
        <v>54</v>
      </c>
      <c r="Q4139" s="1">
        <v>164130</v>
      </c>
      <c r="R4139" s="1">
        <v>62939.891414941041</v>
      </c>
      <c r="S4139" s="1">
        <v>89.95379638671875</v>
      </c>
      <c r="T4139" s="1">
        <v>-415.62684131813</v>
      </c>
      <c r="U4139" s="1">
        <v>83.285760518249404</v>
      </c>
      <c r="V4139" s="1">
        <v>166.94328308105469</v>
      </c>
      <c r="W4139" s="1">
        <v>-183.91671752929688</v>
      </c>
      <c r="X4139" s="1">
        <v>-0.29221009664093195</v>
      </c>
      <c r="Y4139" s="1">
        <v>0</v>
      </c>
      <c r="Z4139" s="1">
        <v>2.2853835374398344</v>
      </c>
      <c r="AA4139" s="1">
        <v>80.051788216657528</v>
      </c>
      <c r="AB4139" s="1">
        <v>17.662828245902638</v>
      </c>
      <c r="AC4139" s="1">
        <v>0</v>
      </c>
      <c r="AD4139" s="1">
        <v>0</v>
      </c>
      <c r="AE4139" s="1">
        <v>0</v>
      </c>
      <c r="AF4139" s="1">
        <v>0</v>
      </c>
      <c r="AG4139" s="1">
        <v>2.1498115596139105</v>
      </c>
      <c r="AH4139" s="1">
        <v>11.471122185287518</v>
      </c>
      <c r="AI4139" s="1">
        <v>0</v>
      </c>
      <c r="AJ4139" s="1">
        <v>1.6694327592849731</v>
      </c>
      <c r="AK4139" s="1">
        <v>0</v>
      </c>
      <c r="AL4139" s="1">
        <v>1</v>
      </c>
      <c r="AM4139" s="1">
        <v>-32.139844454050618</v>
      </c>
    </row>
    <row r="4140" spans="5:39" x14ac:dyDescent="0.2">
      <c r="E4140" s="1" t="str">
        <f t="shared" si="64"/>
        <v>-011---0--</v>
      </c>
      <c r="F4140" s="1" t="s">
        <v>87</v>
      </c>
      <c r="G4140" s="1">
        <v>0</v>
      </c>
      <c r="H4140" s="1">
        <v>1</v>
      </c>
      <c r="I4140" s="1">
        <v>1</v>
      </c>
      <c r="J4140" s="1" t="s">
        <v>87</v>
      </c>
      <c r="K4140" s="1" t="s">
        <v>87</v>
      </c>
      <c r="L4140" s="1" t="s">
        <v>87</v>
      </c>
      <c r="M4140" s="1">
        <v>0</v>
      </c>
      <c r="N4140" s="1" t="s">
        <v>87</v>
      </c>
      <c r="O4140" s="1" t="s">
        <v>87</v>
      </c>
      <c r="P4140" s="1">
        <v>338</v>
      </c>
      <c r="Q4140" s="1">
        <v>1089547</v>
      </c>
      <c r="R4140" s="1">
        <v>14569.151801073589</v>
      </c>
      <c r="S4140" s="1">
        <v>15.382145881652832</v>
      </c>
      <c r="T4140" s="1">
        <v>-174.09914925729228</v>
      </c>
      <c r="U4140" s="1">
        <v>55.393621906666532</v>
      </c>
      <c r="V4140" s="1">
        <v>143.26164245605469</v>
      </c>
      <c r="W4140" s="1">
        <v>36.349216461181641</v>
      </c>
      <c r="X4140" s="1">
        <v>0.24949439032204399</v>
      </c>
      <c r="Y4140" s="1">
        <v>0.43660346914818732</v>
      </c>
      <c r="Z4140" s="1">
        <v>9.7155973996532499</v>
      </c>
      <c r="AA4140" s="1">
        <v>27.268396865853422</v>
      </c>
      <c r="AB4140" s="1">
        <v>46.24288809936607</v>
      </c>
      <c r="AC4140" s="1">
        <v>15.280387170080779</v>
      </c>
      <c r="AD4140" s="1">
        <v>1.0561269958982953</v>
      </c>
      <c r="AE4140" s="1">
        <v>0.43660346914818732</v>
      </c>
      <c r="AF4140" s="1">
        <v>9.7155973996532499</v>
      </c>
      <c r="AG4140" s="1">
        <v>-24.424173278034203</v>
      </c>
      <c r="AH4140" s="1">
        <v>2.4141281571024686</v>
      </c>
      <c r="AI4140" s="1">
        <v>10.511554571752946</v>
      </c>
      <c r="AJ4140" s="1">
        <v>1.4326164722442627</v>
      </c>
      <c r="AK4140" s="1">
        <v>0</v>
      </c>
      <c r="AL4140" s="1">
        <v>0</v>
      </c>
      <c r="AM4140" s="1">
        <v>23.291583483770708</v>
      </c>
    </row>
    <row r="4141" spans="5:39" x14ac:dyDescent="0.2">
      <c r="E4141" s="1" t="str">
        <f t="shared" si="64"/>
        <v>-012---0--</v>
      </c>
      <c r="F4141" s="1" t="s">
        <v>87</v>
      </c>
      <c r="G4141" s="1">
        <v>0</v>
      </c>
      <c r="H4141" s="1">
        <v>1</v>
      </c>
      <c r="I4141" s="1">
        <v>2</v>
      </c>
      <c r="J4141" s="1" t="s">
        <v>87</v>
      </c>
      <c r="K4141" s="1" t="s">
        <v>87</v>
      </c>
      <c r="L4141" s="1" t="s">
        <v>87</v>
      </c>
      <c r="M4141" s="1">
        <v>0</v>
      </c>
      <c r="N4141" s="1" t="s">
        <v>87</v>
      </c>
      <c r="O4141" s="1" t="s">
        <v>87</v>
      </c>
      <c r="P4141" s="1">
        <v>1020</v>
      </c>
      <c r="Q4141" s="1">
        <v>3201567</v>
      </c>
      <c r="R4141" s="1">
        <v>34664.915077146994</v>
      </c>
      <c r="S4141" s="1">
        <v>57.752651214599609</v>
      </c>
      <c r="T4141" s="1">
        <v>-315.88722465857472</v>
      </c>
      <c r="U4141" s="1">
        <v>72.921403186101031</v>
      </c>
      <c r="V4141" s="1">
        <v>176.59527587890625</v>
      </c>
      <c r="W4141" s="1">
        <v>4.1696581840515137</v>
      </c>
      <c r="X4141" s="1">
        <v>1.2028467904138557E-2</v>
      </c>
      <c r="Y4141" s="1">
        <v>0.71149533962587697</v>
      </c>
      <c r="Z4141" s="1">
        <v>5.8112480544683276</v>
      </c>
      <c r="AA4141" s="1">
        <v>41.349001910626896</v>
      </c>
      <c r="AB4141" s="1">
        <v>47.635517232655133</v>
      </c>
      <c r="AC4141" s="1">
        <v>4.271876865297525</v>
      </c>
      <c r="AD4141" s="1">
        <v>0.22086059732624683</v>
      </c>
      <c r="AE4141" s="1">
        <v>0.71149533962587697</v>
      </c>
      <c r="AF4141" s="1">
        <v>5.8112480544683276</v>
      </c>
      <c r="AG4141" s="1">
        <v>0.4064012141798079</v>
      </c>
      <c r="AH4141" s="1">
        <v>6.8624142519392466</v>
      </c>
      <c r="AI4141" s="1">
        <v>17.958854142866908</v>
      </c>
      <c r="AJ4141" s="1">
        <v>1.7659527063369751</v>
      </c>
      <c r="AK4141" s="1">
        <v>0</v>
      </c>
      <c r="AL4141" s="1">
        <v>0</v>
      </c>
      <c r="AM4141" s="1">
        <v>45.312536600360559</v>
      </c>
    </row>
    <row r="4142" spans="5:39" x14ac:dyDescent="0.2">
      <c r="E4142" s="1" t="str">
        <f t="shared" si="64"/>
        <v>-013---0--</v>
      </c>
      <c r="F4142" s="1" t="s">
        <v>87</v>
      </c>
      <c r="G4142" s="1">
        <v>0</v>
      </c>
      <c r="H4142" s="1">
        <v>1</v>
      </c>
      <c r="I4142" s="1">
        <v>3</v>
      </c>
      <c r="J4142" s="1" t="s">
        <v>87</v>
      </c>
      <c r="K4142" s="1" t="s">
        <v>87</v>
      </c>
      <c r="L4142" s="1" t="s">
        <v>87</v>
      </c>
      <c r="M4142" s="1">
        <v>0</v>
      </c>
      <c r="N4142" s="1" t="s">
        <v>87</v>
      </c>
      <c r="O4142" s="1" t="s">
        <v>87</v>
      </c>
      <c r="P4142" s="1">
        <v>443</v>
      </c>
      <c r="Q4142" s="1">
        <v>1249716</v>
      </c>
      <c r="R4142" s="1">
        <v>68697.845439150653</v>
      </c>
      <c r="S4142" s="1">
        <v>90.308349609375</v>
      </c>
      <c r="T4142" s="1">
        <v>-451.50005478464573</v>
      </c>
      <c r="U4142" s="1">
        <v>78.685084829882726</v>
      </c>
      <c r="V4142" s="1">
        <v>185.50822448730469</v>
      </c>
      <c r="W4142" s="1">
        <v>-270.15505981445313</v>
      </c>
      <c r="X4142" s="1">
        <v>-0.39325113922785815</v>
      </c>
      <c r="Y4142" s="1">
        <v>1.6460539834650432</v>
      </c>
      <c r="Z4142" s="1">
        <v>7.8674674886134124</v>
      </c>
      <c r="AA4142" s="1">
        <v>71.36941513111779</v>
      </c>
      <c r="AB4142" s="1">
        <v>19.117063396803754</v>
      </c>
      <c r="AC4142" s="1">
        <v>0</v>
      </c>
      <c r="AD4142" s="1">
        <v>0</v>
      </c>
      <c r="AE4142" s="1">
        <v>0</v>
      </c>
      <c r="AF4142" s="1">
        <v>0</v>
      </c>
      <c r="AG4142" s="1">
        <v>0</v>
      </c>
      <c r="AH4142" s="1">
        <v>11.77215238508488</v>
      </c>
      <c r="AI4142" s="1">
        <v>0</v>
      </c>
      <c r="AJ4142" s="1">
        <v>1.8550822734832764</v>
      </c>
      <c r="AK4142" s="1">
        <v>0</v>
      </c>
      <c r="AL4142" s="1">
        <v>0</v>
      </c>
      <c r="AM4142" s="1">
        <v>-94.620457832425757</v>
      </c>
    </row>
    <row r="4143" spans="5:39" x14ac:dyDescent="0.2">
      <c r="E4143" s="1" t="str">
        <f t="shared" si="64"/>
        <v>-101---0--</v>
      </c>
      <c r="F4143" s="1" t="s">
        <v>87</v>
      </c>
      <c r="G4143" s="1">
        <v>1</v>
      </c>
      <c r="H4143" s="1">
        <v>0</v>
      </c>
      <c r="I4143" s="1">
        <v>1</v>
      </c>
      <c r="J4143" s="1" t="s">
        <v>87</v>
      </c>
      <c r="K4143" s="1" t="s">
        <v>87</v>
      </c>
      <c r="L4143" s="1" t="s">
        <v>87</v>
      </c>
      <c r="M4143" s="1">
        <v>0</v>
      </c>
      <c r="N4143" s="1" t="s">
        <v>87</v>
      </c>
      <c r="O4143" s="1" t="s">
        <v>87</v>
      </c>
      <c r="P4143" s="1">
        <v>173</v>
      </c>
      <c r="Q4143" s="1">
        <v>196899</v>
      </c>
      <c r="R4143" s="1">
        <v>21889.010013047908</v>
      </c>
      <c r="S4143" s="1">
        <v>13.934930801391602</v>
      </c>
      <c r="T4143" s="1">
        <v>-197.604805751279</v>
      </c>
      <c r="U4143" s="1">
        <v>83.951192777866623</v>
      </c>
      <c r="V4143" s="1">
        <v>326.97372436523438</v>
      </c>
      <c r="W4143" s="1">
        <v>110.92940521240234</v>
      </c>
      <c r="X4143" s="1">
        <v>0.50678128040636827</v>
      </c>
      <c r="Y4143" s="1">
        <v>0</v>
      </c>
      <c r="Z4143" s="1">
        <v>2.0904118355095762</v>
      </c>
      <c r="AA4143" s="1">
        <v>10.732405954321759</v>
      </c>
      <c r="AB4143" s="1">
        <v>73.155272500114279</v>
      </c>
      <c r="AC4143" s="1">
        <v>14.021909710054391</v>
      </c>
      <c r="AD4143" s="1">
        <v>0</v>
      </c>
      <c r="AE4143" s="1">
        <v>0</v>
      </c>
      <c r="AF4143" s="1">
        <v>2.0904118355095762</v>
      </c>
      <c r="AG4143" s="1">
        <v>-112.13253835658001</v>
      </c>
      <c r="AH4143" s="1">
        <v>2.7493693793310197</v>
      </c>
      <c r="AI4143" s="1">
        <v>4.0660538068283341</v>
      </c>
      <c r="AJ4143" s="1">
        <v>3.2697372436523438</v>
      </c>
      <c r="AK4143" s="1">
        <v>0</v>
      </c>
      <c r="AL4143" s="1">
        <v>0</v>
      </c>
      <c r="AM4143" s="1">
        <v>2.9263979271182685</v>
      </c>
    </row>
    <row r="4144" spans="5:39" x14ac:dyDescent="0.2">
      <c r="E4144" s="1" t="str">
        <f t="shared" si="64"/>
        <v>-102---0--</v>
      </c>
      <c r="F4144" s="1" t="s">
        <v>87</v>
      </c>
      <c r="G4144" s="1">
        <v>1</v>
      </c>
      <c r="H4144" s="1">
        <v>0</v>
      </c>
      <c r="I4144" s="1">
        <v>2</v>
      </c>
      <c r="J4144" s="1" t="s">
        <v>87</v>
      </c>
      <c r="K4144" s="1" t="s">
        <v>87</v>
      </c>
      <c r="L4144" s="1" t="s">
        <v>87</v>
      </c>
      <c r="M4144" s="1">
        <v>0</v>
      </c>
      <c r="N4144" s="1" t="s">
        <v>87</v>
      </c>
      <c r="O4144" s="1" t="s">
        <v>87</v>
      </c>
      <c r="P4144" s="1">
        <v>56</v>
      </c>
      <c r="Q4144" s="1">
        <v>109220</v>
      </c>
      <c r="R4144" s="1">
        <v>44772.015164053933</v>
      </c>
      <c r="S4144" s="1">
        <v>49.538948059082031</v>
      </c>
      <c r="T4144" s="1">
        <v>-292.17683860871324</v>
      </c>
      <c r="U4144" s="1">
        <v>126.66551909777144</v>
      </c>
      <c r="V4144" s="1">
        <v>355.20965576171875</v>
      </c>
      <c r="W4144" s="1">
        <v>248.05259704589844</v>
      </c>
      <c r="X4144" s="1">
        <v>0.55403491698325924</v>
      </c>
      <c r="Y4144" s="1">
        <v>0</v>
      </c>
      <c r="Z4144" s="1">
        <v>5.5850576817432704E-2</v>
      </c>
      <c r="AA4144" s="1">
        <v>13.009522065555759</v>
      </c>
      <c r="AB4144" s="1">
        <v>72.172678996520773</v>
      </c>
      <c r="AC4144" s="1">
        <v>14.761948361106025</v>
      </c>
      <c r="AD4144" s="1">
        <v>0</v>
      </c>
      <c r="AE4144" s="1">
        <v>0</v>
      </c>
      <c r="AF4144" s="1">
        <v>5.5850576817432704E-2</v>
      </c>
      <c r="AG4144" s="1">
        <v>-28.787233905369398</v>
      </c>
      <c r="AH4144" s="1">
        <v>11.833592682080356</v>
      </c>
      <c r="AI4144" s="1">
        <v>3.8816473100409761E-2</v>
      </c>
      <c r="AJ4144" s="1">
        <v>3.5520966053009033</v>
      </c>
      <c r="AK4144" s="1">
        <v>0</v>
      </c>
      <c r="AL4144" s="1">
        <v>1</v>
      </c>
      <c r="AM4144" s="1">
        <v>75.269076103698552</v>
      </c>
    </row>
    <row r="4145" spans="5:39" x14ac:dyDescent="0.2">
      <c r="E4145" s="1" t="str">
        <f t="shared" si="64"/>
        <v>-103---0--</v>
      </c>
      <c r="F4145" s="1" t="s">
        <v>87</v>
      </c>
      <c r="G4145" s="1">
        <v>1</v>
      </c>
      <c r="H4145" s="1">
        <v>0</v>
      </c>
      <c r="I4145" s="1">
        <v>3</v>
      </c>
      <c r="J4145" s="1" t="s">
        <v>87</v>
      </c>
      <c r="K4145" s="1" t="s">
        <v>87</v>
      </c>
      <c r="L4145" s="1" t="s">
        <v>87</v>
      </c>
      <c r="M4145" s="1">
        <v>0</v>
      </c>
      <c r="N4145" s="1" t="s">
        <v>87</v>
      </c>
      <c r="O4145" s="1" t="s">
        <v>87</v>
      </c>
      <c r="P4145" s="1">
        <v>1</v>
      </c>
      <c r="Q4145" s="1">
        <v>2141</v>
      </c>
      <c r="R4145" s="1">
        <v>66979.561359427957</v>
      </c>
      <c r="S4145" s="1">
        <v>84</v>
      </c>
      <c r="T4145" s="1">
        <v>-792.63583262324084</v>
      </c>
      <c r="U4145" s="1">
        <v>72.561792515984394</v>
      </c>
      <c r="V4145" s="1">
        <v>300</v>
      </c>
      <c r="W4145" s="1">
        <v>-290.10427856445313</v>
      </c>
      <c r="X4145" s="1">
        <v>-0.43312358677251689</v>
      </c>
      <c r="Y4145" s="1">
        <v>0</v>
      </c>
      <c r="Z4145" s="1">
        <v>0</v>
      </c>
      <c r="AA4145" s="1">
        <v>100</v>
      </c>
      <c r="AB4145" s="1">
        <v>0</v>
      </c>
      <c r="AC4145" s="1">
        <v>0</v>
      </c>
      <c r="AD4145" s="1">
        <v>0</v>
      </c>
      <c r="AE4145" s="1">
        <v>0</v>
      </c>
      <c r="AF4145" s="1">
        <v>0</v>
      </c>
      <c r="AG4145" s="1">
        <v>0</v>
      </c>
      <c r="AH4145" s="1">
        <v>58</v>
      </c>
      <c r="AI4145" s="1">
        <v>0</v>
      </c>
      <c r="AJ4145" s="1">
        <v>3</v>
      </c>
      <c r="AK4145" s="1">
        <v>1</v>
      </c>
      <c r="AL4145" s="1">
        <v>0</v>
      </c>
      <c r="AM4145" s="1">
        <v>71.969750976568321</v>
      </c>
    </row>
    <row r="4146" spans="5:39" x14ac:dyDescent="0.2">
      <c r="E4146" s="1" t="str">
        <f t="shared" si="64"/>
        <v>-111---0--</v>
      </c>
      <c r="F4146" s="1" t="s">
        <v>87</v>
      </c>
      <c r="G4146" s="1">
        <v>1</v>
      </c>
      <c r="H4146" s="1">
        <v>1</v>
      </c>
      <c r="I4146" s="1">
        <v>1</v>
      </c>
      <c r="J4146" s="1" t="s">
        <v>87</v>
      </c>
      <c r="K4146" s="1" t="s">
        <v>87</v>
      </c>
      <c r="L4146" s="1" t="s">
        <v>87</v>
      </c>
      <c r="M4146" s="1">
        <v>0</v>
      </c>
      <c r="N4146" s="1" t="s">
        <v>87</v>
      </c>
      <c r="O4146" s="1" t="s">
        <v>87</v>
      </c>
      <c r="P4146" s="1">
        <v>468</v>
      </c>
      <c r="Q4146" s="1">
        <v>446229</v>
      </c>
      <c r="R4146" s="1">
        <v>27106.886883846848</v>
      </c>
      <c r="S4146" s="1">
        <v>19.743141174316406</v>
      </c>
      <c r="T4146" s="1">
        <v>-288.3501878928214</v>
      </c>
      <c r="U4146" s="1">
        <v>97.163161154822618</v>
      </c>
      <c r="V4146" s="1">
        <v>356.63168334960938</v>
      </c>
      <c r="W4146" s="1">
        <v>137.21852111816406</v>
      </c>
      <c r="X4146" s="1">
        <v>0.5062127632219301</v>
      </c>
      <c r="Y4146" s="1">
        <v>0.14476871740742983</v>
      </c>
      <c r="Z4146" s="1">
        <v>2.1172985171290972</v>
      </c>
      <c r="AA4146" s="1">
        <v>22.28497027311089</v>
      </c>
      <c r="AB4146" s="1">
        <v>57.762494145382746</v>
      </c>
      <c r="AC4146" s="1">
        <v>17.650130314255684</v>
      </c>
      <c r="AD4146" s="1">
        <v>4.0338032714144531E-2</v>
      </c>
      <c r="AE4146" s="1">
        <v>0.14476871740742983</v>
      </c>
      <c r="AF4146" s="1">
        <v>2.1172985171290972</v>
      </c>
      <c r="AG4146" s="1">
        <v>-75.211541265273297</v>
      </c>
      <c r="AH4146" s="1">
        <v>4.7758109531085555</v>
      </c>
      <c r="AI4146" s="1">
        <v>1.6538640730619305</v>
      </c>
      <c r="AJ4146" s="1">
        <v>3.5663168430328369</v>
      </c>
      <c r="AK4146" s="1">
        <v>0</v>
      </c>
      <c r="AL4146" s="1">
        <v>0</v>
      </c>
      <c r="AM4146" s="1">
        <v>40.555735927232668</v>
      </c>
    </row>
    <row r="4147" spans="5:39" x14ac:dyDescent="0.2">
      <c r="E4147" s="1" t="str">
        <f t="shared" si="64"/>
        <v>-112---0--</v>
      </c>
      <c r="F4147" s="1" t="s">
        <v>87</v>
      </c>
      <c r="G4147" s="1">
        <v>1</v>
      </c>
      <c r="H4147" s="1">
        <v>1</v>
      </c>
      <c r="I4147" s="1">
        <v>2</v>
      </c>
      <c r="J4147" s="1" t="s">
        <v>87</v>
      </c>
      <c r="K4147" s="1" t="s">
        <v>87</v>
      </c>
      <c r="L4147" s="1" t="s">
        <v>87</v>
      </c>
      <c r="M4147" s="1">
        <v>0</v>
      </c>
      <c r="N4147" s="1" t="s">
        <v>87</v>
      </c>
      <c r="O4147" s="1" t="s">
        <v>87</v>
      </c>
      <c r="P4147" s="1">
        <v>1211</v>
      </c>
      <c r="Q4147" s="1">
        <v>1551164</v>
      </c>
      <c r="R4147" s="1">
        <v>50108.903717235844</v>
      </c>
      <c r="S4147" s="1">
        <v>55.075439453125</v>
      </c>
      <c r="T4147" s="1">
        <v>-427.86987915425209</v>
      </c>
      <c r="U4147" s="1">
        <v>97.452087166253236</v>
      </c>
      <c r="V4147" s="1">
        <v>361.95599365234375</v>
      </c>
      <c r="W4147" s="1">
        <v>109.28378295898438</v>
      </c>
      <c r="X4147" s="1">
        <v>0.2180925441427973</v>
      </c>
      <c r="Y4147" s="1">
        <v>5.2863527002947469E-3</v>
      </c>
      <c r="Z4147" s="1">
        <v>2.1552202088238253</v>
      </c>
      <c r="AA4147" s="1">
        <v>25.717332274343651</v>
      </c>
      <c r="AB4147" s="1">
        <v>66.825944903311324</v>
      </c>
      <c r="AC4147" s="1">
        <v>5.2962162608209056</v>
      </c>
      <c r="AD4147" s="1">
        <v>0</v>
      </c>
      <c r="AE4147" s="1">
        <v>5.2863527002947469E-3</v>
      </c>
      <c r="AF4147" s="1">
        <v>2.1552202088238253</v>
      </c>
      <c r="AG4147" s="1">
        <v>-4.4661556051453832</v>
      </c>
      <c r="AH4147" s="1">
        <v>11.047364286079137</v>
      </c>
      <c r="AI4147" s="1">
        <v>5.785962242358587</v>
      </c>
      <c r="AJ4147" s="1">
        <v>3.6195600032806396</v>
      </c>
      <c r="AK4147" s="1">
        <v>0</v>
      </c>
      <c r="AL4147" s="1">
        <v>0</v>
      </c>
      <c r="AM4147" s="1">
        <v>65.378413881045546</v>
      </c>
    </row>
    <row r="4148" spans="5:39" x14ac:dyDescent="0.2">
      <c r="E4148" s="1" t="str">
        <f t="shared" si="64"/>
        <v>-113---0--</v>
      </c>
      <c r="F4148" s="1" t="s">
        <v>87</v>
      </c>
      <c r="G4148" s="1">
        <v>1</v>
      </c>
      <c r="H4148" s="1">
        <v>1</v>
      </c>
      <c r="I4148" s="1">
        <v>3</v>
      </c>
      <c r="J4148" s="1" t="s">
        <v>87</v>
      </c>
      <c r="K4148" s="1" t="s">
        <v>87</v>
      </c>
      <c r="L4148" s="1" t="s">
        <v>87</v>
      </c>
      <c r="M4148" s="1">
        <v>0</v>
      </c>
      <c r="N4148" s="1" t="s">
        <v>87</v>
      </c>
      <c r="O4148" s="1" t="s">
        <v>87</v>
      </c>
      <c r="P4148" s="1">
        <v>244</v>
      </c>
      <c r="Q4148" s="1">
        <v>363829</v>
      </c>
      <c r="R4148" s="1">
        <v>90663.112460412856</v>
      </c>
      <c r="S4148" s="1">
        <v>88.901046752929688</v>
      </c>
      <c r="T4148" s="1">
        <v>-554.36878456208376</v>
      </c>
      <c r="U4148" s="1">
        <v>102.59014219812228</v>
      </c>
      <c r="V4148" s="1">
        <v>352.97213745117188</v>
      </c>
      <c r="W4148" s="1">
        <v>-178.00027465820313</v>
      </c>
      <c r="X4148" s="1">
        <v>-0.19633152869743489</v>
      </c>
      <c r="Y4148" s="1">
        <v>0.80257483598063928</v>
      </c>
      <c r="Z4148" s="1">
        <v>2.365946639767583</v>
      </c>
      <c r="AA4148" s="1">
        <v>64.371724079169056</v>
      </c>
      <c r="AB4148" s="1">
        <v>32.459754445082716</v>
      </c>
      <c r="AC4148" s="1">
        <v>0</v>
      </c>
      <c r="AD4148" s="1">
        <v>0</v>
      </c>
      <c r="AE4148" s="1">
        <v>0</v>
      </c>
      <c r="AF4148" s="1">
        <v>0</v>
      </c>
      <c r="AG4148" s="1">
        <v>0</v>
      </c>
      <c r="AH4148" s="1">
        <v>16.801000209171175</v>
      </c>
      <c r="AI4148" s="1">
        <v>0</v>
      </c>
      <c r="AJ4148" s="1">
        <v>3.5297214984893799</v>
      </c>
      <c r="AK4148" s="1">
        <v>0</v>
      </c>
      <c r="AL4148" s="1">
        <v>0</v>
      </c>
      <c r="AM4148" s="1">
        <v>-95.994775263003646</v>
      </c>
    </row>
    <row r="4149" spans="5:39" x14ac:dyDescent="0.2">
      <c r="E4149" s="1" t="str">
        <f t="shared" si="64"/>
        <v>-001---1--</v>
      </c>
      <c r="F4149" s="1" t="s">
        <v>87</v>
      </c>
      <c r="G4149" s="1">
        <v>0</v>
      </c>
      <c r="H4149" s="1">
        <v>0</v>
      </c>
      <c r="I4149" s="1">
        <v>1</v>
      </c>
      <c r="J4149" s="1" t="s">
        <v>87</v>
      </c>
      <c r="K4149" s="1" t="s">
        <v>87</v>
      </c>
      <c r="L4149" s="1" t="s">
        <v>87</v>
      </c>
      <c r="M4149" s="1">
        <v>1</v>
      </c>
      <c r="N4149" s="1" t="s">
        <v>87</v>
      </c>
      <c r="O4149" s="1" t="s">
        <v>87</v>
      </c>
      <c r="P4149" s="1">
        <v>1401</v>
      </c>
      <c r="Q4149" s="1">
        <v>6198712</v>
      </c>
      <c r="R4149" s="1">
        <v>13584.41871111183</v>
      </c>
      <c r="S4149" s="1">
        <v>13.607312202453613</v>
      </c>
      <c r="T4149" s="1">
        <v>-148.29548202503082</v>
      </c>
      <c r="U4149" s="1">
        <v>60.525955802532096</v>
      </c>
      <c r="V4149" s="1">
        <v>136.84339904785156</v>
      </c>
      <c r="W4149" s="1">
        <v>46.001388549804688</v>
      </c>
      <c r="X4149" s="1">
        <v>0.33863347065543781</v>
      </c>
      <c r="Y4149" s="1">
        <v>0.87994086513456338</v>
      </c>
      <c r="Z4149" s="1">
        <v>6.9870966742768488</v>
      </c>
      <c r="AA4149" s="1">
        <v>22.234731989484267</v>
      </c>
      <c r="AB4149" s="1">
        <v>51.39590289079409</v>
      </c>
      <c r="AC4149" s="1">
        <v>17.617853515375455</v>
      </c>
      <c r="AD4149" s="1">
        <v>0.88447406493477998</v>
      </c>
      <c r="AE4149" s="1">
        <v>0.87994086513456338</v>
      </c>
      <c r="AF4149" s="1">
        <v>6.9870966742768488</v>
      </c>
      <c r="AG4149" s="1">
        <v>-11.269511168229759</v>
      </c>
      <c r="AH4149" s="1">
        <v>1.3343698819185832</v>
      </c>
      <c r="AI4149" s="1">
        <v>6.7329558278866557</v>
      </c>
      <c r="AJ4149" s="1">
        <v>1.368433952331543</v>
      </c>
      <c r="AK4149" s="1">
        <v>0</v>
      </c>
      <c r="AL4149" s="1">
        <v>0</v>
      </c>
      <c r="AM4149" s="1">
        <v>0.12970414621710247</v>
      </c>
    </row>
    <row r="4150" spans="5:39" x14ac:dyDescent="0.2">
      <c r="E4150" s="1" t="str">
        <f t="shared" si="64"/>
        <v>-002---1--</v>
      </c>
      <c r="F4150" s="1" t="s">
        <v>87</v>
      </c>
      <c r="G4150" s="1">
        <v>0</v>
      </c>
      <c r="H4150" s="1">
        <v>0</v>
      </c>
      <c r="I4150" s="1">
        <v>2</v>
      </c>
      <c r="J4150" s="1" t="s">
        <v>87</v>
      </c>
      <c r="K4150" s="1" t="s">
        <v>87</v>
      </c>
      <c r="L4150" s="1" t="s">
        <v>87</v>
      </c>
      <c r="M4150" s="1">
        <v>1</v>
      </c>
      <c r="N4150" s="1" t="s">
        <v>87</v>
      </c>
      <c r="O4150" s="1" t="s">
        <v>87</v>
      </c>
      <c r="P4150" s="1">
        <v>974</v>
      </c>
      <c r="Q4150" s="1">
        <v>3902755</v>
      </c>
      <c r="R4150" s="1">
        <v>27120.99998989332</v>
      </c>
      <c r="S4150" s="1">
        <v>49.483421325683594</v>
      </c>
      <c r="T4150" s="1">
        <v>-242.54933793127339</v>
      </c>
      <c r="U4150" s="1">
        <v>67.178078460988033</v>
      </c>
      <c r="V4150" s="1">
        <v>145.87574768066406</v>
      </c>
      <c r="W4150" s="1">
        <v>-21.767154693603516</v>
      </c>
      <c r="X4150" s="1">
        <v>-8.0259410426293559E-2</v>
      </c>
      <c r="Y4150" s="1">
        <v>0</v>
      </c>
      <c r="Z4150" s="1">
        <v>8.8757813390797011</v>
      </c>
      <c r="AA4150" s="1">
        <v>48.563207272811134</v>
      </c>
      <c r="AB4150" s="1">
        <v>40.040304861565737</v>
      </c>
      <c r="AC4150" s="1">
        <v>2.520706526543429</v>
      </c>
      <c r="AD4150" s="1">
        <v>0</v>
      </c>
      <c r="AE4150" s="1">
        <v>0</v>
      </c>
      <c r="AF4150" s="1">
        <v>8.8757813390797011</v>
      </c>
      <c r="AG4150" s="1">
        <v>0.38176496623193135</v>
      </c>
      <c r="AH4150" s="1">
        <v>3.0446728748904031</v>
      </c>
      <c r="AI4150" s="1">
        <v>6.9529524544873702</v>
      </c>
      <c r="AJ4150" s="1">
        <v>1.4587575197219849</v>
      </c>
      <c r="AK4150" s="1">
        <v>0</v>
      </c>
      <c r="AL4150" s="1">
        <v>0</v>
      </c>
      <c r="AM4150" s="1">
        <v>-2.6510315575053078</v>
      </c>
    </row>
    <row r="4151" spans="5:39" x14ac:dyDescent="0.2">
      <c r="E4151" s="1" t="str">
        <f t="shared" si="64"/>
        <v>-003---1--</v>
      </c>
      <c r="F4151" s="1" t="s">
        <v>87</v>
      </c>
      <c r="G4151" s="1">
        <v>0</v>
      </c>
      <c r="H4151" s="1">
        <v>0</v>
      </c>
      <c r="I4151" s="1">
        <v>3</v>
      </c>
      <c r="J4151" s="1" t="s">
        <v>87</v>
      </c>
      <c r="K4151" s="1" t="s">
        <v>87</v>
      </c>
      <c r="L4151" s="1" t="s">
        <v>87</v>
      </c>
      <c r="M4151" s="1">
        <v>1</v>
      </c>
      <c r="N4151" s="1" t="s">
        <v>87</v>
      </c>
      <c r="O4151" s="1" t="s">
        <v>87</v>
      </c>
      <c r="P4151" s="1">
        <v>186</v>
      </c>
      <c r="Q4151" s="1">
        <v>652346</v>
      </c>
      <c r="R4151" s="1">
        <v>64806.55446454879</v>
      </c>
      <c r="S4151" s="1">
        <v>90.198677062988281</v>
      </c>
      <c r="T4151" s="1">
        <v>-361.21420460716894</v>
      </c>
      <c r="U4151" s="1">
        <v>97.321273678731117</v>
      </c>
      <c r="V4151" s="1">
        <v>155.22697448730469</v>
      </c>
      <c r="W4151" s="1">
        <v>-127.23993682861328</v>
      </c>
      <c r="X4151" s="1">
        <v>-0.19633806777710655</v>
      </c>
      <c r="Y4151" s="1">
        <v>0</v>
      </c>
      <c r="Z4151" s="1">
        <v>3.3071406891434916</v>
      </c>
      <c r="AA4151" s="1">
        <v>67.773083609005042</v>
      </c>
      <c r="AB4151" s="1">
        <v>28.919775701851471</v>
      </c>
      <c r="AC4151" s="1">
        <v>0</v>
      </c>
      <c r="AD4151" s="1">
        <v>0</v>
      </c>
      <c r="AE4151" s="1">
        <v>0</v>
      </c>
      <c r="AF4151" s="1">
        <v>0</v>
      </c>
      <c r="AG4151" s="1">
        <v>-0.56581805179505018</v>
      </c>
      <c r="AH4151" s="1">
        <v>5.8060415211064154</v>
      </c>
      <c r="AI4151" s="1">
        <v>0</v>
      </c>
      <c r="AJ4151" s="1">
        <v>1.5522698163986206</v>
      </c>
      <c r="AK4151" s="1">
        <v>0</v>
      </c>
      <c r="AL4151" s="1">
        <v>0</v>
      </c>
      <c r="AM4151" s="1">
        <v>-23.81421359529239</v>
      </c>
    </row>
    <row r="4152" spans="5:39" x14ac:dyDescent="0.2">
      <c r="E4152" s="1" t="str">
        <f t="shared" si="64"/>
        <v>-011---1--</v>
      </c>
      <c r="F4152" s="1" t="s">
        <v>87</v>
      </c>
      <c r="G4152" s="1">
        <v>0</v>
      </c>
      <c r="H4152" s="1">
        <v>1</v>
      </c>
      <c r="I4152" s="1">
        <v>1</v>
      </c>
      <c r="J4152" s="1" t="s">
        <v>87</v>
      </c>
      <c r="K4152" s="1" t="s">
        <v>87</v>
      </c>
      <c r="L4152" s="1" t="s">
        <v>87</v>
      </c>
      <c r="M4152" s="1">
        <v>1</v>
      </c>
      <c r="N4152" s="1" t="s">
        <v>87</v>
      </c>
      <c r="O4152" s="1" t="s">
        <v>87</v>
      </c>
      <c r="P4152" s="1">
        <v>715</v>
      </c>
      <c r="Q4152" s="1">
        <v>2071512</v>
      </c>
      <c r="R4152" s="1">
        <v>15557.956870668839</v>
      </c>
      <c r="S4152" s="1">
        <v>16.458885192871094</v>
      </c>
      <c r="T4152" s="1">
        <v>-150.37237853112987</v>
      </c>
      <c r="U4152" s="1">
        <v>56.575283057316298</v>
      </c>
      <c r="V4152" s="1">
        <v>153.46780395507813</v>
      </c>
      <c r="W4152" s="1">
        <v>64.328445434570313</v>
      </c>
      <c r="X4152" s="1">
        <v>0.41347617794112596</v>
      </c>
      <c r="Y4152" s="1">
        <v>0.16437269009303349</v>
      </c>
      <c r="Z4152" s="1">
        <v>5.6845434639046264</v>
      </c>
      <c r="AA4152" s="1">
        <v>21.091067780442501</v>
      </c>
      <c r="AB4152" s="1">
        <v>52.071337264761198</v>
      </c>
      <c r="AC4152" s="1">
        <v>20.448010921491161</v>
      </c>
      <c r="AD4152" s="1">
        <v>0.54066787930748161</v>
      </c>
      <c r="AE4152" s="1">
        <v>0.16437269009303349</v>
      </c>
      <c r="AF4152" s="1">
        <v>5.6845434639046264</v>
      </c>
      <c r="AG4152" s="1">
        <v>-22.358773046763506</v>
      </c>
      <c r="AH4152" s="1">
        <v>1.9269256918700635</v>
      </c>
      <c r="AI4152" s="1">
        <v>5.0659792388839655</v>
      </c>
      <c r="AJ4152" s="1">
        <v>1.5346781015396118</v>
      </c>
      <c r="AK4152" s="1">
        <v>0</v>
      </c>
      <c r="AL4152" s="1">
        <v>0</v>
      </c>
      <c r="AM4152" s="1">
        <v>20.02360089583447</v>
      </c>
    </row>
    <row r="4153" spans="5:39" x14ac:dyDescent="0.2">
      <c r="E4153" s="1" t="str">
        <f t="shared" si="64"/>
        <v>-012---1--</v>
      </c>
      <c r="F4153" s="1" t="s">
        <v>87</v>
      </c>
      <c r="G4153" s="1">
        <v>0</v>
      </c>
      <c r="H4153" s="1">
        <v>1</v>
      </c>
      <c r="I4153" s="1">
        <v>2</v>
      </c>
      <c r="J4153" s="1" t="s">
        <v>87</v>
      </c>
      <c r="K4153" s="1" t="s">
        <v>87</v>
      </c>
      <c r="L4153" s="1" t="s">
        <v>87</v>
      </c>
      <c r="M4153" s="1">
        <v>1</v>
      </c>
      <c r="N4153" s="1" t="s">
        <v>87</v>
      </c>
      <c r="O4153" s="1" t="s">
        <v>87</v>
      </c>
      <c r="P4153" s="1">
        <v>1838</v>
      </c>
      <c r="Q4153" s="1">
        <v>5920037</v>
      </c>
      <c r="R4153" s="1">
        <v>34199.758819393872</v>
      </c>
      <c r="S4153" s="1">
        <v>58.377620697021484</v>
      </c>
      <c r="T4153" s="1">
        <v>-268.9626522701451</v>
      </c>
      <c r="U4153" s="1">
        <v>69.774631758192811</v>
      </c>
      <c r="V4153" s="1">
        <v>170.24293518066406</v>
      </c>
      <c r="W4153" s="1">
        <v>29.668067932128906</v>
      </c>
      <c r="X4153" s="1">
        <v>8.674934840565264E-2</v>
      </c>
      <c r="Y4153" s="1">
        <v>0.42525072056137492</v>
      </c>
      <c r="Z4153" s="1">
        <v>4.6223359752650195</v>
      </c>
      <c r="AA4153" s="1">
        <v>37.522670888712348</v>
      </c>
      <c r="AB4153" s="1">
        <v>51.614728083625153</v>
      </c>
      <c r="AC4153" s="1">
        <v>5.8150143318361023</v>
      </c>
      <c r="AD4153" s="1">
        <v>0</v>
      </c>
      <c r="AE4153" s="1">
        <v>0.42525072056137492</v>
      </c>
      <c r="AF4153" s="1">
        <v>4.6223359752650195</v>
      </c>
      <c r="AG4153" s="1">
        <v>-1.4628551755042125</v>
      </c>
      <c r="AH4153" s="1">
        <v>4.6374473574309718</v>
      </c>
      <c r="AI4153" s="1">
        <v>11.56323624188426</v>
      </c>
      <c r="AJ4153" s="1">
        <v>1.7024294137954712</v>
      </c>
      <c r="AK4153" s="1">
        <v>0</v>
      </c>
      <c r="AL4153" s="1">
        <v>0</v>
      </c>
      <c r="AM4153" s="1">
        <v>43.875319970943252</v>
      </c>
    </row>
    <row r="4154" spans="5:39" x14ac:dyDescent="0.2">
      <c r="E4154" s="1" t="str">
        <f t="shared" si="64"/>
        <v>-013---1--</v>
      </c>
      <c r="F4154" s="1" t="s">
        <v>87</v>
      </c>
      <c r="G4154" s="1">
        <v>0</v>
      </c>
      <c r="H4154" s="1">
        <v>1</v>
      </c>
      <c r="I4154" s="1">
        <v>3</v>
      </c>
      <c r="J4154" s="1" t="s">
        <v>87</v>
      </c>
      <c r="K4154" s="1" t="s">
        <v>87</v>
      </c>
      <c r="L4154" s="1" t="s">
        <v>87</v>
      </c>
      <c r="M4154" s="1">
        <v>1</v>
      </c>
      <c r="N4154" s="1" t="s">
        <v>87</v>
      </c>
      <c r="O4154" s="1" t="s">
        <v>87</v>
      </c>
      <c r="P4154" s="1">
        <v>1198</v>
      </c>
      <c r="Q4154" s="1">
        <v>3759168</v>
      </c>
      <c r="R4154" s="1">
        <v>72890.941372346293</v>
      </c>
      <c r="S4154" s="1">
        <v>90.850723266601563</v>
      </c>
      <c r="T4154" s="1">
        <v>-400.79974973176917</v>
      </c>
      <c r="U4154" s="1">
        <v>75.067274936907026</v>
      </c>
      <c r="V4154" s="1">
        <v>182.89993286132813</v>
      </c>
      <c r="W4154" s="1">
        <v>-231.11338806152344</v>
      </c>
      <c r="X4154" s="1">
        <v>-0.31706736627386228</v>
      </c>
      <c r="Y4154" s="1">
        <v>1.063293792669016</v>
      </c>
      <c r="Z4154" s="1">
        <v>7.7205381616357664</v>
      </c>
      <c r="AA4154" s="1">
        <v>67.571521145104455</v>
      </c>
      <c r="AB4154" s="1">
        <v>23.278076425421794</v>
      </c>
      <c r="AC4154" s="1">
        <v>0.36657047516897356</v>
      </c>
      <c r="AD4154" s="1">
        <v>0</v>
      </c>
      <c r="AE4154" s="1">
        <v>0</v>
      </c>
      <c r="AF4154" s="1">
        <v>0</v>
      </c>
      <c r="AG4154" s="1">
        <v>0</v>
      </c>
      <c r="AH4154" s="1">
        <v>9.7240408448213245</v>
      </c>
      <c r="AI4154" s="1">
        <v>0</v>
      </c>
      <c r="AJ4154" s="1">
        <v>1.828999400138855</v>
      </c>
      <c r="AK4154" s="1">
        <v>0</v>
      </c>
      <c r="AL4154" s="1">
        <v>0</v>
      </c>
      <c r="AM4154" s="1">
        <v>-98.004897226901946</v>
      </c>
    </row>
    <row r="4155" spans="5:39" x14ac:dyDescent="0.2">
      <c r="E4155" s="1" t="str">
        <f t="shared" si="64"/>
        <v>-101---1--</v>
      </c>
      <c r="F4155" s="1" t="s">
        <v>87</v>
      </c>
      <c r="G4155" s="1">
        <v>1</v>
      </c>
      <c r="H4155" s="1">
        <v>0</v>
      </c>
      <c r="I4155" s="1">
        <v>1</v>
      </c>
      <c r="J4155" s="1" t="s">
        <v>87</v>
      </c>
      <c r="K4155" s="1" t="s">
        <v>87</v>
      </c>
      <c r="L4155" s="1" t="s">
        <v>87</v>
      </c>
      <c r="M4155" s="1">
        <v>1</v>
      </c>
      <c r="N4155" s="1" t="s">
        <v>87</v>
      </c>
      <c r="O4155" s="1" t="s">
        <v>87</v>
      </c>
      <c r="P4155" s="1">
        <v>412</v>
      </c>
      <c r="Q4155" s="1">
        <v>466106</v>
      </c>
      <c r="R4155" s="1">
        <v>22636.980760056842</v>
      </c>
      <c r="S4155" s="1">
        <v>14.901514053344727</v>
      </c>
      <c r="T4155" s="1">
        <v>-151.89752958769807</v>
      </c>
      <c r="U4155" s="1">
        <v>85.368022749017541</v>
      </c>
      <c r="V4155" s="1">
        <v>334.46234130859375</v>
      </c>
      <c r="W4155" s="1">
        <v>126.81539916992188</v>
      </c>
      <c r="X4155" s="1">
        <v>0.56021339821823235</v>
      </c>
      <c r="Y4155" s="1">
        <v>0</v>
      </c>
      <c r="Z4155" s="1">
        <v>1.7378021308457732</v>
      </c>
      <c r="AA4155" s="1">
        <v>8.9713498646230683</v>
      </c>
      <c r="AB4155" s="1">
        <v>73.893492038291726</v>
      </c>
      <c r="AC4155" s="1">
        <v>15.39735596623944</v>
      </c>
      <c r="AD4155" s="1">
        <v>0</v>
      </c>
      <c r="AE4155" s="1">
        <v>0</v>
      </c>
      <c r="AF4155" s="1">
        <v>1.7378021308457732</v>
      </c>
      <c r="AG4155" s="1">
        <v>-144.48554744425684</v>
      </c>
      <c r="AH4155" s="1">
        <v>1.2250154048407365</v>
      </c>
      <c r="AI4155" s="1">
        <v>0.97989688358739402</v>
      </c>
      <c r="AJ4155" s="1">
        <v>3.344623327255249</v>
      </c>
      <c r="AK4155" s="1">
        <v>0</v>
      </c>
      <c r="AL4155" s="1">
        <v>0</v>
      </c>
      <c r="AM4155" s="1">
        <v>1.1632120111722444</v>
      </c>
    </row>
    <row r="4156" spans="5:39" x14ac:dyDescent="0.2">
      <c r="E4156" s="1" t="str">
        <f t="shared" si="64"/>
        <v>-102---1--</v>
      </c>
      <c r="F4156" s="1" t="s">
        <v>87</v>
      </c>
      <c r="G4156" s="1">
        <v>1</v>
      </c>
      <c r="H4156" s="1">
        <v>0</v>
      </c>
      <c r="I4156" s="1">
        <v>2</v>
      </c>
      <c r="J4156" s="1" t="s">
        <v>87</v>
      </c>
      <c r="K4156" s="1" t="s">
        <v>87</v>
      </c>
      <c r="L4156" s="1" t="s">
        <v>87</v>
      </c>
      <c r="M4156" s="1">
        <v>1</v>
      </c>
      <c r="N4156" s="1" t="s">
        <v>87</v>
      </c>
      <c r="O4156" s="1" t="s">
        <v>87</v>
      </c>
      <c r="P4156" s="1">
        <v>124</v>
      </c>
      <c r="Q4156" s="1">
        <v>166120</v>
      </c>
      <c r="R4156" s="1">
        <v>44669.460145081066</v>
      </c>
      <c r="S4156" s="1">
        <v>50.733016967773438</v>
      </c>
      <c r="T4156" s="1">
        <v>-298.27819088325572</v>
      </c>
      <c r="U4156" s="1">
        <v>99.260619453197691</v>
      </c>
      <c r="V4156" s="1">
        <v>350.72958374023438</v>
      </c>
      <c r="W4156" s="1">
        <v>171.81210327148438</v>
      </c>
      <c r="X4156" s="1">
        <v>0.38462990757770343</v>
      </c>
      <c r="Y4156" s="1">
        <v>0</v>
      </c>
      <c r="Z4156" s="1">
        <v>0.16253310859619552</v>
      </c>
      <c r="AA4156" s="1">
        <v>18.99289670117987</v>
      </c>
      <c r="AB4156" s="1">
        <v>73.953166385745234</v>
      </c>
      <c r="AC4156" s="1">
        <v>6.8914038044786903</v>
      </c>
      <c r="AD4156" s="1">
        <v>0</v>
      </c>
      <c r="AE4156" s="1">
        <v>0</v>
      </c>
      <c r="AF4156" s="1">
        <v>0.16253310859619552</v>
      </c>
      <c r="AG4156" s="1">
        <v>-38.944083833840764</v>
      </c>
      <c r="AH4156" s="1">
        <v>6.8439743743756862</v>
      </c>
      <c r="AI4156" s="1">
        <v>0.20474343110087795</v>
      </c>
      <c r="AJ4156" s="1">
        <v>3.5072958469390869</v>
      </c>
      <c r="AK4156" s="1">
        <v>0</v>
      </c>
      <c r="AL4156" s="1">
        <v>0</v>
      </c>
      <c r="AM4156" s="1">
        <v>51.995449406142683</v>
      </c>
    </row>
    <row r="4157" spans="5:39" x14ac:dyDescent="0.2">
      <c r="E4157" s="1" t="str">
        <f t="shared" si="64"/>
        <v>-103---1--</v>
      </c>
      <c r="F4157" s="1" t="s">
        <v>87</v>
      </c>
      <c r="G4157" s="1">
        <v>1</v>
      </c>
      <c r="H4157" s="1">
        <v>0</v>
      </c>
      <c r="I4157" s="1">
        <v>3</v>
      </c>
      <c r="J4157" s="1" t="s">
        <v>87</v>
      </c>
      <c r="K4157" s="1" t="s">
        <v>87</v>
      </c>
      <c r="L4157" s="1" t="s">
        <v>87</v>
      </c>
      <c r="M4157" s="1">
        <v>1</v>
      </c>
      <c r="N4157" s="1" t="s">
        <v>87</v>
      </c>
      <c r="O4157" s="1" t="s">
        <v>87</v>
      </c>
      <c r="P4157" s="1">
        <v>26</v>
      </c>
      <c r="Q4157" s="1">
        <v>62331</v>
      </c>
      <c r="R4157" s="1">
        <v>93669.442356285683</v>
      </c>
      <c r="S4157" s="1">
        <v>89.943031311035156</v>
      </c>
      <c r="T4157" s="1">
        <v>-457.39555192939537</v>
      </c>
      <c r="U4157" s="1">
        <v>87.013414639169866</v>
      </c>
      <c r="V4157" s="1">
        <v>349.80667114257813</v>
      </c>
      <c r="W4157" s="1">
        <v>37.362957000732422</v>
      </c>
      <c r="X4157" s="1">
        <v>3.9888095904977043E-2</v>
      </c>
      <c r="Y4157" s="1">
        <v>0</v>
      </c>
      <c r="Z4157" s="1">
        <v>0</v>
      </c>
      <c r="AA4157" s="1">
        <v>37.746867529800582</v>
      </c>
      <c r="AB4157" s="1">
        <v>62.253132470199425</v>
      </c>
      <c r="AC4157" s="1">
        <v>0</v>
      </c>
      <c r="AD4157" s="1">
        <v>0</v>
      </c>
      <c r="AE4157" s="1">
        <v>0</v>
      </c>
      <c r="AF4157" s="1">
        <v>0</v>
      </c>
      <c r="AG4157" s="1">
        <v>-3.6048652465338051</v>
      </c>
      <c r="AH4157" s="1">
        <v>14.042194556483073</v>
      </c>
      <c r="AI4157" s="1">
        <v>0</v>
      </c>
      <c r="AJ4157" s="1">
        <v>3.4980666637420654</v>
      </c>
      <c r="AK4157" s="1">
        <v>0</v>
      </c>
      <c r="AL4157" s="1">
        <v>1</v>
      </c>
      <c r="AM4157" s="1">
        <v>47.501086997677625</v>
      </c>
    </row>
    <row r="4158" spans="5:39" x14ac:dyDescent="0.2">
      <c r="E4158" s="1" t="str">
        <f t="shared" si="64"/>
        <v>-111---1--</v>
      </c>
      <c r="F4158" s="1" t="s">
        <v>87</v>
      </c>
      <c r="G4158" s="1">
        <v>1</v>
      </c>
      <c r="H4158" s="1">
        <v>1</v>
      </c>
      <c r="I4158" s="1">
        <v>1</v>
      </c>
      <c r="J4158" s="1" t="s">
        <v>87</v>
      </c>
      <c r="K4158" s="1" t="s">
        <v>87</v>
      </c>
      <c r="L4158" s="1" t="s">
        <v>87</v>
      </c>
      <c r="M4158" s="1">
        <v>1</v>
      </c>
      <c r="N4158" s="1" t="s">
        <v>87</v>
      </c>
      <c r="O4158" s="1" t="s">
        <v>87</v>
      </c>
      <c r="P4158" s="1">
        <v>875</v>
      </c>
      <c r="Q4158" s="1">
        <v>971225</v>
      </c>
      <c r="R4158" s="1">
        <v>27451.785874298173</v>
      </c>
      <c r="S4158" s="1">
        <v>19.029155731201172</v>
      </c>
      <c r="T4158" s="1">
        <v>-244.4287197552035</v>
      </c>
      <c r="U4158" s="1">
        <v>91.717358093817637</v>
      </c>
      <c r="V4158" s="1">
        <v>362.69503784179688</v>
      </c>
      <c r="W4158" s="1">
        <v>185.96846008300781</v>
      </c>
      <c r="X4158" s="1">
        <v>0.67743665543130072</v>
      </c>
      <c r="Y4158" s="1">
        <v>0.1296301063090427</v>
      </c>
      <c r="Z4158" s="1">
        <v>0.56382403665474023</v>
      </c>
      <c r="AA4158" s="1">
        <v>13.663054390074391</v>
      </c>
      <c r="AB4158" s="1">
        <v>58.290097557208675</v>
      </c>
      <c r="AC4158" s="1">
        <v>26.799042446395017</v>
      </c>
      <c r="AD4158" s="1">
        <v>0.55435146335813024</v>
      </c>
      <c r="AE4158" s="1">
        <v>0.1296301063090427</v>
      </c>
      <c r="AF4158" s="1">
        <v>0.56382403665474023</v>
      </c>
      <c r="AG4158" s="1">
        <v>-75.28961661170419</v>
      </c>
      <c r="AH4158" s="1">
        <v>4.5417337160798557</v>
      </c>
      <c r="AI4158" s="1">
        <v>1.374916007076409</v>
      </c>
      <c r="AJ4158" s="1">
        <v>3.6269505023956299</v>
      </c>
      <c r="AK4158" s="1">
        <v>0</v>
      </c>
      <c r="AL4158" s="1">
        <v>0</v>
      </c>
      <c r="AM4158" s="1">
        <v>45.357748603140777</v>
      </c>
    </row>
    <row r="4159" spans="5:39" x14ac:dyDescent="0.2">
      <c r="E4159" s="1" t="str">
        <f t="shared" si="64"/>
        <v>-112---1--</v>
      </c>
      <c r="F4159" s="1" t="s">
        <v>87</v>
      </c>
      <c r="G4159" s="1">
        <v>1</v>
      </c>
      <c r="H4159" s="1">
        <v>1</v>
      </c>
      <c r="I4159" s="1">
        <v>2</v>
      </c>
      <c r="J4159" s="1" t="s">
        <v>87</v>
      </c>
      <c r="K4159" s="1" t="s">
        <v>87</v>
      </c>
      <c r="L4159" s="1" t="s">
        <v>87</v>
      </c>
      <c r="M4159" s="1">
        <v>1</v>
      </c>
      <c r="N4159" s="1" t="s">
        <v>87</v>
      </c>
      <c r="O4159" s="1" t="s">
        <v>87</v>
      </c>
      <c r="P4159" s="1">
        <v>2097</v>
      </c>
      <c r="Q4159" s="1">
        <v>2922627</v>
      </c>
      <c r="R4159" s="1">
        <v>51217.659400967124</v>
      </c>
      <c r="S4159" s="1">
        <v>56.8671875</v>
      </c>
      <c r="T4159" s="1">
        <v>-376.79421304327019</v>
      </c>
      <c r="U4159" s="1">
        <v>93.229583102906489</v>
      </c>
      <c r="V4159" s="1">
        <v>360.67327880859375</v>
      </c>
      <c r="W4159" s="1">
        <v>139.65670776367188</v>
      </c>
      <c r="X4159" s="1">
        <v>0.27267295967264521</v>
      </c>
      <c r="Y4159" s="1">
        <v>0.21884421104711618</v>
      </c>
      <c r="Z4159" s="1">
        <v>1.0218204375720885</v>
      </c>
      <c r="AA4159" s="1">
        <v>20.598694256913387</v>
      </c>
      <c r="AB4159" s="1">
        <v>71.861205689265176</v>
      </c>
      <c r="AC4159" s="1">
        <v>6.2994354052022379</v>
      </c>
      <c r="AD4159" s="1">
        <v>0</v>
      </c>
      <c r="AE4159" s="1">
        <v>0.21884421104711618</v>
      </c>
      <c r="AF4159" s="1">
        <v>1.0218204375720885</v>
      </c>
      <c r="AG4159" s="1">
        <v>-4.7466443442649142</v>
      </c>
      <c r="AH4159" s="1">
        <v>8.6383354860736947</v>
      </c>
      <c r="AI4159" s="1">
        <v>9.4156749629469392</v>
      </c>
      <c r="AJ4159" s="1">
        <v>3.6067328453063965</v>
      </c>
      <c r="AK4159" s="1">
        <v>0</v>
      </c>
      <c r="AL4159" s="1">
        <v>0</v>
      </c>
      <c r="AM4159" s="1">
        <v>49.240675035528831</v>
      </c>
    </row>
    <row r="4160" spans="5:39" x14ac:dyDescent="0.2">
      <c r="E4160" s="1" t="str">
        <f t="shared" si="64"/>
        <v>-113---1--</v>
      </c>
      <c r="F4160" s="1" t="s">
        <v>87</v>
      </c>
      <c r="G4160" s="1">
        <v>1</v>
      </c>
      <c r="H4160" s="1">
        <v>1</v>
      </c>
      <c r="I4160" s="1">
        <v>3</v>
      </c>
      <c r="J4160" s="1" t="s">
        <v>87</v>
      </c>
      <c r="K4160" s="1" t="s">
        <v>87</v>
      </c>
      <c r="L4160" s="1" t="s">
        <v>87</v>
      </c>
      <c r="M4160" s="1">
        <v>1</v>
      </c>
      <c r="N4160" s="1" t="s">
        <v>87</v>
      </c>
      <c r="O4160" s="1" t="s">
        <v>87</v>
      </c>
      <c r="P4160" s="1">
        <v>714</v>
      </c>
      <c r="Q4160" s="1">
        <v>1220536</v>
      </c>
      <c r="R4160" s="1">
        <v>96674.77649957173</v>
      </c>
      <c r="S4160" s="1">
        <v>90.413619995117188</v>
      </c>
      <c r="T4160" s="1">
        <v>-464.75862533479426</v>
      </c>
      <c r="U4160" s="1">
        <v>92.420353153403312</v>
      </c>
      <c r="V4160" s="1">
        <v>353.9500732421875</v>
      </c>
      <c r="W4160" s="1">
        <v>-145.25999450683594</v>
      </c>
      <c r="X4160" s="1">
        <v>-0.15025635410440225</v>
      </c>
      <c r="Y4160" s="1">
        <v>0.20982584700492243</v>
      </c>
      <c r="Z4160" s="1">
        <v>2.4077126770533601</v>
      </c>
      <c r="AA4160" s="1">
        <v>55.402216731009979</v>
      </c>
      <c r="AB4160" s="1">
        <v>41.980244744931731</v>
      </c>
      <c r="AC4160" s="1">
        <v>0</v>
      </c>
      <c r="AD4160" s="1">
        <v>0</v>
      </c>
      <c r="AE4160" s="1">
        <v>0</v>
      </c>
      <c r="AF4160" s="1">
        <v>0</v>
      </c>
      <c r="AG4160" s="1">
        <v>0</v>
      </c>
      <c r="AH4160" s="1">
        <v>15.101310646881592</v>
      </c>
      <c r="AI4160" s="1">
        <v>0</v>
      </c>
      <c r="AJ4160" s="1">
        <v>3.5395007133483887</v>
      </c>
      <c r="AK4160" s="1">
        <v>0</v>
      </c>
      <c r="AL4160" s="1">
        <v>0</v>
      </c>
      <c r="AM4160" s="1">
        <v>-141.97309359329543</v>
      </c>
    </row>
    <row r="4161" spans="5:39" x14ac:dyDescent="0.2">
      <c r="E4161" s="1" t="str">
        <f t="shared" si="64"/>
        <v>----00-00-</v>
      </c>
      <c r="F4161" s="1" t="s">
        <v>87</v>
      </c>
      <c r="G4161" s="1" t="s">
        <v>87</v>
      </c>
      <c r="H4161" s="1" t="s">
        <v>87</v>
      </c>
      <c r="I4161" s="1" t="s">
        <v>87</v>
      </c>
      <c r="J4161" s="1">
        <v>0</v>
      </c>
      <c r="K4161" s="1">
        <v>0</v>
      </c>
      <c r="L4161" s="1" t="s">
        <v>87</v>
      </c>
      <c r="M4161" s="1">
        <v>0</v>
      </c>
      <c r="N4161" s="1">
        <v>0</v>
      </c>
      <c r="O4161" s="1" t="s">
        <v>87</v>
      </c>
      <c r="P4161" s="1">
        <v>649</v>
      </c>
      <c r="Q4161" s="1">
        <v>2026067</v>
      </c>
      <c r="R4161" s="1">
        <v>15931.628524141996</v>
      </c>
      <c r="S4161" s="1">
        <v>22.885902404785156</v>
      </c>
      <c r="T4161" s="1">
        <v>-69.008672690750998</v>
      </c>
      <c r="U4161" s="1">
        <v>50.529121090120661</v>
      </c>
      <c r="V4161" s="1">
        <v>129.84437561035156</v>
      </c>
      <c r="W4161" s="1">
        <v>90.507644653320313</v>
      </c>
      <c r="X4161" s="1">
        <v>0.56810039548794111</v>
      </c>
      <c r="Y4161" s="1">
        <v>8.6324884616352765E-2</v>
      </c>
      <c r="Z4161" s="1">
        <v>0.66592072226634169</v>
      </c>
      <c r="AA4161" s="1">
        <v>9.9817528245610827</v>
      </c>
      <c r="AB4161" s="1">
        <v>68.865343544907461</v>
      </c>
      <c r="AC4161" s="1">
        <v>19.753147353962135</v>
      </c>
      <c r="AD4161" s="1">
        <v>0.64751066968663928</v>
      </c>
      <c r="AE4161" s="1">
        <v>8.6324884616352765E-2</v>
      </c>
      <c r="AF4161" s="1">
        <v>0.66592072226634169</v>
      </c>
      <c r="AG4161" s="1">
        <v>-26.391117648987439</v>
      </c>
      <c r="AH4161" s="1">
        <v>2.4582109081289018E-2</v>
      </c>
      <c r="AI4161" s="1">
        <v>1.0476015323525747</v>
      </c>
      <c r="AJ4161" s="1">
        <v>1.2984436750411987</v>
      </c>
      <c r="AK4161" s="1">
        <v>0</v>
      </c>
      <c r="AL4161" s="1">
        <v>0</v>
      </c>
      <c r="AM4161" s="1">
        <v>4.4617622920928168</v>
      </c>
    </row>
    <row r="4162" spans="5:39" x14ac:dyDescent="0.2">
      <c r="E4162" s="1" t="str">
        <f t="shared" si="64"/>
        <v>----00-01-</v>
      </c>
      <c r="F4162" s="1" t="s">
        <v>87</v>
      </c>
      <c r="G4162" s="1" t="s">
        <v>87</v>
      </c>
      <c r="H4162" s="1" t="s">
        <v>87</v>
      </c>
      <c r="I4162" s="1" t="s">
        <v>87</v>
      </c>
      <c r="J4162" s="1">
        <v>0</v>
      </c>
      <c r="K4162" s="1">
        <v>0</v>
      </c>
      <c r="L4162" s="1" t="s">
        <v>87</v>
      </c>
      <c r="M4162" s="1">
        <v>0</v>
      </c>
      <c r="N4162" s="1">
        <v>1</v>
      </c>
      <c r="O4162" s="1" t="s">
        <v>87</v>
      </c>
      <c r="P4162" s="1">
        <v>143</v>
      </c>
      <c r="Q4162" s="1">
        <v>498396</v>
      </c>
      <c r="R4162" s="1">
        <v>16288.062431309174</v>
      </c>
      <c r="S4162" s="1">
        <v>23.647392272949219</v>
      </c>
      <c r="T4162" s="1">
        <v>-164.66239293301524</v>
      </c>
      <c r="U4162" s="1">
        <v>51.72974645634374</v>
      </c>
      <c r="V4162" s="1">
        <v>124.02085876464844</v>
      </c>
      <c r="W4162" s="1">
        <v>7.6267108917236328</v>
      </c>
      <c r="X4162" s="1">
        <v>4.6823929634892895E-2</v>
      </c>
      <c r="Y4162" s="1">
        <v>0</v>
      </c>
      <c r="Z4162" s="1">
        <v>6.6878546376776704</v>
      </c>
      <c r="AA4162" s="1">
        <v>29.105971958041398</v>
      </c>
      <c r="AB4162" s="1">
        <v>63.344810150964292</v>
      </c>
      <c r="AC4162" s="1">
        <v>0.86136325331663977</v>
      </c>
      <c r="AD4162" s="1">
        <v>0</v>
      </c>
      <c r="AE4162" s="1">
        <v>0</v>
      </c>
      <c r="AF4162" s="1">
        <v>6.6878546376776704</v>
      </c>
      <c r="AG4162" s="1">
        <v>-8.760918963711017</v>
      </c>
      <c r="AH4162" s="1">
        <v>0</v>
      </c>
      <c r="AI4162" s="1">
        <v>1.8772620533874378</v>
      </c>
      <c r="AJ4162" s="1">
        <v>1.240208625793457</v>
      </c>
      <c r="AK4162" s="1">
        <v>0</v>
      </c>
      <c r="AL4162" s="1">
        <v>0</v>
      </c>
      <c r="AM4162" s="1">
        <v>3.42215556779529</v>
      </c>
    </row>
    <row r="4163" spans="5:39" x14ac:dyDescent="0.2">
      <c r="E4163" s="1" t="str">
        <f t="shared" ref="E4163:E4226" si="65">CONCATENATE(F4163,G4163,H4163,I4163,J4163,K4163,L4163,M4163,N4163,O4163,)</f>
        <v>----01-00-</v>
      </c>
      <c r="F4163" s="1" t="s">
        <v>87</v>
      </c>
      <c r="G4163" s="1" t="s">
        <v>87</v>
      </c>
      <c r="H4163" s="1" t="s">
        <v>87</v>
      </c>
      <c r="I4163" s="1" t="s">
        <v>87</v>
      </c>
      <c r="J4163" s="1">
        <v>0</v>
      </c>
      <c r="K4163" s="1">
        <v>1</v>
      </c>
      <c r="L4163" s="1" t="s">
        <v>87</v>
      </c>
      <c r="M4163" s="1">
        <v>0</v>
      </c>
      <c r="N4163" s="1">
        <v>0</v>
      </c>
      <c r="O4163" s="1" t="s">
        <v>87</v>
      </c>
      <c r="P4163" s="1">
        <v>33</v>
      </c>
      <c r="Q4163" s="1">
        <v>85355</v>
      </c>
      <c r="R4163" s="1">
        <v>25327.155616308512</v>
      </c>
      <c r="S4163" s="1">
        <v>35.917545318603516</v>
      </c>
      <c r="T4163" s="1">
        <v>-73.048596924740067</v>
      </c>
      <c r="U4163" s="1">
        <v>68.334717256972908</v>
      </c>
      <c r="V4163" s="1">
        <v>194.48069763183594</v>
      </c>
      <c r="W4163" s="1">
        <v>267.0948486328125</v>
      </c>
      <c r="X4163" s="1">
        <v>1.0545789376396708</v>
      </c>
      <c r="Y4163" s="1">
        <v>0</v>
      </c>
      <c r="Z4163" s="1">
        <v>0</v>
      </c>
      <c r="AA4163" s="1">
        <v>0</v>
      </c>
      <c r="AB4163" s="1">
        <v>61.656610626208185</v>
      </c>
      <c r="AC4163" s="1">
        <v>20.916173627789821</v>
      </c>
      <c r="AD4163" s="1">
        <v>17.427215746001991</v>
      </c>
      <c r="AE4163" s="1">
        <v>0</v>
      </c>
      <c r="AF4163" s="1">
        <v>0</v>
      </c>
      <c r="AG4163" s="1">
        <v>-21.68351584354853</v>
      </c>
      <c r="AH4163" s="1">
        <v>0.19143576826196473</v>
      </c>
      <c r="AI4163" s="1">
        <v>0</v>
      </c>
      <c r="AJ4163" s="1">
        <v>1.9448069334030151</v>
      </c>
      <c r="AK4163" s="1">
        <v>0</v>
      </c>
      <c r="AL4163" s="1">
        <v>1</v>
      </c>
      <c r="AM4163" s="1">
        <v>98.820099666226369</v>
      </c>
    </row>
    <row r="4164" spans="5:39" x14ac:dyDescent="0.2">
      <c r="E4164" s="1" t="str">
        <f t="shared" si="65"/>
        <v>----01-01-</v>
      </c>
      <c r="F4164" s="1" t="s">
        <v>87</v>
      </c>
      <c r="G4164" s="1" t="s">
        <v>87</v>
      </c>
      <c r="H4164" s="1" t="s">
        <v>87</v>
      </c>
      <c r="I4164" s="1" t="s">
        <v>87</v>
      </c>
      <c r="J4164" s="1">
        <v>0</v>
      </c>
      <c r="K4164" s="1">
        <v>1</v>
      </c>
      <c r="L4164" s="1" t="s">
        <v>87</v>
      </c>
      <c r="M4164" s="1">
        <v>0</v>
      </c>
      <c r="N4164" s="1">
        <v>1</v>
      </c>
      <c r="O4164" s="1" t="s">
        <v>87</v>
      </c>
      <c r="P4164" s="1">
        <v>6</v>
      </c>
      <c r="Q4164" s="1">
        <v>19431</v>
      </c>
      <c r="R4164" s="1">
        <v>21513.093867932046</v>
      </c>
      <c r="S4164" s="1">
        <v>41.393596649169922</v>
      </c>
      <c r="T4164" s="1">
        <v>-126.35356743683732</v>
      </c>
      <c r="U4164" s="1">
        <v>40.65763479530797</v>
      </c>
      <c r="V4164" s="1">
        <v>129.60733032226563</v>
      </c>
      <c r="W4164" s="1">
        <v>193.1492919921875</v>
      </c>
      <c r="X4164" s="1">
        <v>0.89782201099443282</v>
      </c>
      <c r="Y4164" s="1">
        <v>0</v>
      </c>
      <c r="Z4164" s="1">
        <v>0</v>
      </c>
      <c r="AA4164" s="1">
        <v>0</v>
      </c>
      <c r="AB4164" s="1">
        <v>26.941485255519531</v>
      </c>
      <c r="AC4164" s="1">
        <v>73.058514744480476</v>
      </c>
      <c r="AD4164" s="1">
        <v>0</v>
      </c>
      <c r="AE4164" s="1">
        <v>0</v>
      </c>
      <c r="AF4164" s="1">
        <v>0</v>
      </c>
      <c r="AG4164" s="1">
        <v>-8.5401672835079694</v>
      </c>
      <c r="AH4164" s="1">
        <v>0</v>
      </c>
      <c r="AI4164" s="1">
        <v>0</v>
      </c>
      <c r="AJ4164" s="1">
        <v>1.296073317527771</v>
      </c>
      <c r="AK4164" s="1">
        <v>1</v>
      </c>
      <c r="AL4164" s="1">
        <v>0</v>
      </c>
      <c r="AM4164" s="1">
        <v>157.77807144511493</v>
      </c>
    </row>
    <row r="4165" spans="5:39" x14ac:dyDescent="0.2">
      <c r="E4165" s="1" t="str">
        <f t="shared" si="65"/>
        <v>----10-00-</v>
      </c>
      <c r="F4165" s="1" t="s">
        <v>87</v>
      </c>
      <c r="G4165" s="1" t="s">
        <v>87</v>
      </c>
      <c r="H4165" s="1" t="s">
        <v>87</v>
      </c>
      <c r="I4165" s="1" t="s">
        <v>87</v>
      </c>
      <c r="J4165" s="1">
        <v>1</v>
      </c>
      <c r="K4165" s="1">
        <v>0</v>
      </c>
      <c r="L4165" s="1" t="s">
        <v>87</v>
      </c>
      <c r="M4165" s="1">
        <v>0</v>
      </c>
      <c r="N4165" s="1">
        <v>0</v>
      </c>
      <c r="O4165" s="1" t="s">
        <v>87</v>
      </c>
      <c r="P4165" s="1">
        <v>2421</v>
      </c>
      <c r="Q4165" s="1">
        <v>5553965</v>
      </c>
      <c r="R4165" s="1">
        <v>34973.41869401039</v>
      </c>
      <c r="S4165" s="1">
        <v>45.836185455322266</v>
      </c>
      <c r="T4165" s="1">
        <v>-283.37074050173277</v>
      </c>
      <c r="U4165" s="1">
        <v>82.421348264362052</v>
      </c>
      <c r="V4165" s="1">
        <v>211.79447937011719</v>
      </c>
      <c r="W4165" s="1">
        <v>28.837165832519531</v>
      </c>
      <c r="X4165" s="1">
        <v>8.2454523776533853E-2</v>
      </c>
      <c r="Y4165" s="1">
        <v>5.480769144205986E-2</v>
      </c>
      <c r="Z4165" s="1">
        <v>4.0803642082728286</v>
      </c>
      <c r="AA4165" s="1">
        <v>40.451155165723947</v>
      </c>
      <c r="AB4165" s="1">
        <v>46.687258562126338</v>
      </c>
      <c r="AC4165" s="1">
        <v>8.4404024872320953</v>
      </c>
      <c r="AD4165" s="1">
        <v>0.28601188520273352</v>
      </c>
      <c r="AE4165" s="1">
        <v>5.480769144205986E-2</v>
      </c>
      <c r="AF4165" s="1">
        <v>3.6559647026943818</v>
      </c>
      <c r="AG4165" s="1">
        <v>-10.814433202006683</v>
      </c>
      <c r="AH4165" s="1">
        <v>6.8242310812370368</v>
      </c>
      <c r="AI4165" s="1">
        <v>3.160423652550242</v>
      </c>
      <c r="AJ4165" s="1">
        <v>2.1179447174072266</v>
      </c>
      <c r="AK4165" s="1">
        <v>0</v>
      </c>
      <c r="AL4165" s="1">
        <v>0</v>
      </c>
      <c r="AM4165" s="1">
        <v>18.821862815523755</v>
      </c>
    </row>
    <row r="4166" spans="5:39" x14ac:dyDescent="0.2">
      <c r="E4166" s="1" t="str">
        <f t="shared" si="65"/>
        <v>----10-01-</v>
      </c>
      <c r="F4166" s="1" t="s">
        <v>87</v>
      </c>
      <c r="G4166" s="1" t="s">
        <v>87</v>
      </c>
      <c r="H4166" s="1" t="s">
        <v>87</v>
      </c>
      <c r="I4166" s="1" t="s">
        <v>87</v>
      </c>
      <c r="J4166" s="1">
        <v>1</v>
      </c>
      <c r="K4166" s="1">
        <v>0</v>
      </c>
      <c r="L4166" s="1" t="s">
        <v>87</v>
      </c>
      <c r="M4166" s="1">
        <v>0</v>
      </c>
      <c r="N4166" s="1">
        <v>1</v>
      </c>
      <c r="O4166" s="1" t="s">
        <v>87</v>
      </c>
      <c r="P4166" s="1">
        <v>1005</v>
      </c>
      <c r="Q4166" s="1">
        <v>2557754</v>
      </c>
      <c r="R4166" s="1">
        <v>34530.345050807591</v>
      </c>
      <c r="S4166" s="1">
        <v>47.665279388427734</v>
      </c>
      <c r="T4166" s="1">
        <v>-391.64295487885784</v>
      </c>
      <c r="U4166" s="1">
        <v>73.238135861864819</v>
      </c>
      <c r="V4166" s="1">
        <v>201.34970092773438</v>
      </c>
      <c r="W4166" s="1">
        <v>-77.624191284179688</v>
      </c>
      <c r="X4166" s="1">
        <v>-0.22479992936637111</v>
      </c>
      <c r="Y4166" s="1">
        <v>0.8059023659038359</v>
      </c>
      <c r="Z4166" s="1">
        <v>13.555877539434988</v>
      </c>
      <c r="AA4166" s="1">
        <v>56.190040168053692</v>
      </c>
      <c r="AB4166" s="1">
        <v>29.060261463768605</v>
      </c>
      <c r="AC4166" s="1">
        <v>0.31715325242380621</v>
      </c>
      <c r="AD4166" s="1">
        <v>7.0765210415075094E-2</v>
      </c>
      <c r="AE4166" s="1">
        <v>0.62468869171937569</v>
      </c>
      <c r="AF4166" s="1">
        <v>13.189579607733974</v>
      </c>
      <c r="AG4166" s="1">
        <v>0.86658250837702688</v>
      </c>
      <c r="AH4166" s="1">
        <v>6.3563387937969047</v>
      </c>
      <c r="AI4166" s="1">
        <v>15.099136347965379</v>
      </c>
      <c r="AJ4166" s="1">
        <v>2.0134971141815186</v>
      </c>
      <c r="AK4166" s="1">
        <v>0</v>
      </c>
      <c r="AL4166" s="1">
        <v>0</v>
      </c>
      <c r="AM4166" s="1">
        <v>17.108873509899102</v>
      </c>
    </row>
    <row r="4167" spans="5:39" x14ac:dyDescent="0.2">
      <c r="E4167" s="1" t="str">
        <f t="shared" si="65"/>
        <v>----11-00-</v>
      </c>
      <c r="F4167" s="1" t="s">
        <v>87</v>
      </c>
      <c r="G4167" s="1" t="s">
        <v>87</v>
      </c>
      <c r="H4167" s="1" t="s">
        <v>87</v>
      </c>
      <c r="I4167" s="1" t="s">
        <v>87</v>
      </c>
      <c r="J4167" s="1">
        <v>1</v>
      </c>
      <c r="K4167" s="1">
        <v>1</v>
      </c>
      <c r="L4167" s="1" t="s">
        <v>87</v>
      </c>
      <c r="M4167" s="1">
        <v>0</v>
      </c>
      <c r="N4167" s="1">
        <v>0</v>
      </c>
      <c r="O4167" s="1" t="s">
        <v>87</v>
      </c>
      <c r="P4167" s="1">
        <v>746</v>
      </c>
      <c r="Q4167" s="1">
        <v>1432395</v>
      </c>
      <c r="R4167" s="1">
        <v>52470.626535548865</v>
      </c>
      <c r="S4167" s="1">
        <v>66.487297058105469</v>
      </c>
      <c r="T4167" s="1">
        <v>-436.76663163359012</v>
      </c>
      <c r="U4167" s="1">
        <v>84.852017806281992</v>
      </c>
      <c r="V4167" s="1">
        <v>254.20355224609375</v>
      </c>
      <c r="W4167" s="1">
        <v>-65.246597290039063</v>
      </c>
      <c r="X4167" s="1">
        <v>-0.1243488054137003</v>
      </c>
      <c r="Y4167" s="1">
        <v>1.113030972601831</v>
      </c>
      <c r="Z4167" s="1">
        <v>9.048900617497269</v>
      </c>
      <c r="AA4167" s="1">
        <v>43.118343752945243</v>
      </c>
      <c r="AB4167" s="1">
        <v>40.954764572621379</v>
      </c>
      <c r="AC4167" s="1">
        <v>5.7649600843342794</v>
      </c>
      <c r="AD4167" s="1">
        <v>0</v>
      </c>
      <c r="AE4167" s="1">
        <v>0.50768119129150824</v>
      </c>
      <c r="AF4167" s="1">
        <v>7.4239996648969031</v>
      </c>
      <c r="AG4167" s="1">
        <v>-2.3131644079206883</v>
      </c>
      <c r="AH4167" s="1">
        <v>12.061925448787907</v>
      </c>
      <c r="AI4167" s="1">
        <v>18.193538474824891</v>
      </c>
      <c r="AJ4167" s="1">
        <v>2.5420355796813965</v>
      </c>
      <c r="AK4167" s="1">
        <v>0</v>
      </c>
      <c r="AL4167" s="1">
        <v>0</v>
      </c>
      <c r="AM4167" s="1">
        <v>4.5221620628876469</v>
      </c>
    </row>
    <row r="4168" spans="5:39" x14ac:dyDescent="0.2">
      <c r="E4168" s="1" t="str">
        <f t="shared" si="65"/>
        <v>----11-01-</v>
      </c>
      <c r="F4168" s="1" t="s">
        <v>87</v>
      </c>
      <c r="G4168" s="1" t="s">
        <v>87</v>
      </c>
      <c r="H4168" s="1" t="s">
        <v>87</v>
      </c>
      <c r="I4168" s="1" t="s">
        <v>87</v>
      </c>
      <c r="J4168" s="1">
        <v>1</v>
      </c>
      <c r="K4168" s="1">
        <v>1</v>
      </c>
      <c r="L4168" s="1" t="s">
        <v>87</v>
      </c>
      <c r="M4168" s="1">
        <v>0</v>
      </c>
      <c r="N4168" s="1">
        <v>1</v>
      </c>
      <c r="O4168" s="1" t="s">
        <v>87</v>
      </c>
      <c r="P4168" s="1">
        <v>321</v>
      </c>
      <c r="Q4168" s="1">
        <v>632840</v>
      </c>
      <c r="R4168" s="1">
        <v>53534.427844660058</v>
      </c>
      <c r="S4168" s="1">
        <v>67.496864318847656</v>
      </c>
      <c r="T4168" s="1">
        <v>-544.88046103638146</v>
      </c>
      <c r="U4168" s="1">
        <v>77.600225432864917</v>
      </c>
      <c r="V4168" s="1">
        <v>245.2994384765625</v>
      </c>
      <c r="W4168" s="1">
        <v>-219.35147094726563</v>
      </c>
      <c r="X4168" s="1">
        <v>-0.40973907778328011</v>
      </c>
      <c r="Y4168" s="1">
        <v>2.6370014537639848</v>
      </c>
      <c r="Z4168" s="1">
        <v>18.375734782883509</v>
      </c>
      <c r="AA4168" s="1">
        <v>51.16000884899816</v>
      </c>
      <c r="AB4168" s="1">
        <v>27.313064913722268</v>
      </c>
      <c r="AC4168" s="1">
        <v>0.51419000063207121</v>
      </c>
      <c r="AD4168" s="1">
        <v>0</v>
      </c>
      <c r="AE4168" s="1">
        <v>1.0275899121420895</v>
      </c>
      <c r="AF4168" s="1">
        <v>9.7692939763605331</v>
      </c>
      <c r="AG4168" s="1">
        <v>-0.14470392962922585</v>
      </c>
      <c r="AH4168" s="1">
        <v>12.260213938055369</v>
      </c>
      <c r="AI4168" s="1">
        <v>38.83190285962791</v>
      </c>
      <c r="AJ4168" s="1">
        <v>2.4529943466186523</v>
      </c>
      <c r="AK4168" s="1">
        <v>0</v>
      </c>
      <c r="AL4168" s="1">
        <v>0</v>
      </c>
      <c r="AM4168" s="1">
        <v>-48.318085862182812</v>
      </c>
    </row>
    <row r="4169" spans="5:39" x14ac:dyDescent="0.2">
      <c r="E4169" s="1" t="str">
        <f t="shared" si="65"/>
        <v>----00-10-</v>
      </c>
      <c r="F4169" s="1" t="s">
        <v>87</v>
      </c>
      <c r="G4169" s="1" t="s">
        <v>87</v>
      </c>
      <c r="H4169" s="1" t="s">
        <v>87</v>
      </c>
      <c r="I4169" s="1" t="s">
        <v>87</v>
      </c>
      <c r="J4169" s="1">
        <v>0</v>
      </c>
      <c r="K4169" s="1">
        <v>0</v>
      </c>
      <c r="L4169" s="1" t="s">
        <v>87</v>
      </c>
      <c r="M4169" s="1">
        <v>1</v>
      </c>
      <c r="N4169" s="1">
        <v>0</v>
      </c>
      <c r="O4169" s="1" t="s">
        <v>87</v>
      </c>
      <c r="P4169" s="1">
        <v>1829</v>
      </c>
      <c r="Q4169" s="1">
        <v>5654413</v>
      </c>
      <c r="R4169" s="1">
        <v>19246.06893645235</v>
      </c>
      <c r="S4169" s="1">
        <v>27.665693283081055</v>
      </c>
      <c r="T4169" s="1">
        <v>-62.370758481355054</v>
      </c>
      <c r="U4169" s="1">
        <v>55.88723388016809</v>
      </c>
      <c r="V4169" s="1">
        <v>141.72468566894531</v>
      </c>
      <c r="W4169" s="1">
        <v>108.44596862792969</v>
      </c>
      <c r="X4169" s="1">
        <v>0.56347074816162257</v>
      </c>
      <c r="Y4169" s="1">
        <v>0</v>
      </c>
      <c r="Z4169" s="1">
        <v>0.55255956719114785</v>
      </c>
      <c r="AA4169" s="1">
        <v>9.1510117849545125</v>
      </c>
      <c r="AB4169" s="1">
        <v>66.515923049837355</v>
      </c>
      <c r="AC4169" s="1">
        <v>23.101920570711762</v>
      </c>
      <c r="AD4169" s="1">
        <v>0.67858502730522163</v>
      </c>
      <c r="AE4169" s="1">
        <v>0</v>
      </c>
      <c r="AF4169" s="1">
        <v>0.28692633523585914</v>
      </c>
      <c r="AG4169" s="1">
        <v>-29.859423841145166</v>
      </c>
      <c r="AH4169" s="1">
        <v>1.9736796728502147E-3</v>
      </c>
      <c r="AI4169" s="1">
        <v>0.12151212347609089</v>
      </c>
      <c r="AJ4169" s="1">
        <v>1.4172468185424805</v>
      </c>
      <c r="AK4169" s="1">
        <v>0</v>
      </c>
      <c r="AL4169" s="1">
        <v>0</v>
      </c>
      <c r="AM4169" s="1">
        <v>2.9407419193268516</v>
      </c>
    </row>
    <row r="4170" spans="5:39" x14ac:dyDescent="0.2">
      <c r="E4170" s="1" t="str">
        <f t="shared" si="65"/>
        <v>----00-11-</v>
      </c>
      <c r="F4170" s="1" t="s">
        <v>87</v>
      </c>
      <c r="G4170" s="1" t="s">
        <v>87</v>
      </c>
      <c r="H4170" s="1" t="s">
        <v>87</v>
      </c>
      <c r="I4170" s="1" t="s">
        <v>87</v>
      </c>
      <c r="J4170" s="1">
        <v>0</v>
      </c>
      <c r="K4170" s="1">
        <v>0</v>
      </c>
      <c r="L4170" s="1" t="s">
        <v>87</v>
      </c>
      <c r="M4170" s="1">
        <v>1</v>
      </c>
      <c r="N4170" s="1">
        <v>1</v>
      </c>
      <c r="O4170" s="1" t="s">
        <v>87</v>
      </c>
      <c r="P4170" s="1">
        <v>357</v>
      </c>
      <c r="Q4170" s="1">
        <v>1242986</v>
      </c>
      <c r="R4170" s="1">
        <v>18469.986071581585</v>
      </c>
      <c r="S4170" s="1">
        <v>27.658657073974609</v>
      </c>
      <c r="T4170" s="1">
        <v>-153.35662716462329</v>
      </c>
      <c r="U4170" s="1">
        <v>50.594133349048739</v>
      </c>
      <c r="V4170" s="1">
        <v>135.37884521484375</v>
      </c>
      <c r="W4170" s="1">
        <v>32.159370422363281</v>
      </c>
      <c r="X4170" s="1">
        <v>0.17411691756413694</v>
      </c>
      <c r="Y4170" s="1">
        <v>0</v>
      </c>
      <c r="Z4170" s="1">
        <v>6.7415079494057046</v>
      </c>
      <c r="AA4170" s="1">
        <v>20.456063061048155</v>
      </c>
      <c r="AB4170" s="1">
        <v>69.152025847435127</v>
      </c>
      <c r="AC4170" s="1">
        <v>3.650403142111013</v>
      </c>
      <c r="AD4170" s="1">
        <v>0</v>
      </c>
      <c r="AE4170" s="1">
        <v>0</v>
      </c>
      <c r="AF4170" s="1">
        <v>6.7415079494057046</v>
      </c>
      <c r="AG4170" s="1">
        <v>-7.7554932897926108</v>
      </c>
      <c r="AH4170" s="1">
        <v>0</v>
      </c>
      <c r="AI4170" s="1">
        <v>3.8415392875336942</v>
      </c>
      <c r="AJ4170" s="1">
        <v>1.3537883758544922</v>
      </c>
      <c r="AK4170" s="1">
        <v>0</v>
      </c>
      <c r="AL4170" s="1">
        <v>0</v>
      </c>
      <c r="AM4170" s="1">
        <v>3.4569777132589392</v>
      </c>
    </row>
    <row r="4171" spans="5:39" x14ac:dyDescent="0.2">
      <c r="E4171" s="1" t="str">
        <f t="shared" si="65"/>
        <v>----01-10-</v>
      </c>
      <c r="F4171" s="1" t="s">
        <v>87</v>
      </c>
      <c r="G4171" s="1" t="s">
        <v>87</v>
      </c>
      <c r="H4171" s="1" t="s">
        <v>87</v>
      </c>
      <c r="I4171" s="1" t="s">
        <v>87</v>
      </c>
      <c r="J4171" s="1">
        <v>0</v>
      </c>
      <c r="K4171" s="1">
        <v>1</v>
      </c>
      <c r="L4171" s="1" t="s">
        <v>87</v>
      </c>
      <c r="M4171" s="1">
        <v>1</v>
      </c>
      <c r="N4171" s="1">
        <v>0</v>
      </c>
      <c r="O4171" s="1" t="s">
        <v>87</v>
      </c>
      <c r="P4171" s="1">
        <v>106</v>
      </c>
      <c r="Q4171" s="1">
        <v>232712</v>
      </c>
      <c r="R4171" s="1">
        <v>32228.183092635772</v>
      </c>
      <c r="S4171" s="1">
        <v>50.768833160400391</v>
      </c>
      <c r="T4171" s="1">
        <v>-60.887809626428918</v>
      </c>
      <c r="U4171" s="1">
        <v>57.182019407808369</v>
      </c>
      <c r="V4171" s="1">
        <v>170.31266784667969</v>
      </c>
      <c r="W4171" s="1">
        <v>109.49057769775391</v>
      </c>
      <c r="X4171" s="1">
        <v>0.33973549605026537</v>
      </c>
      <c r="Y4171" s="1">
        <v>0</v>
      </c>
      <c r="Z4171" s="1">
        <v>2.5645432981539416</v>
      </c>
      <c r="AA4171" s="1">
        <v>17.051548695383133</v>
      </c>
      <c r="AB4171" s="1">
        <v>55.086974457698787</v>
      </c>
      <c r="AC4171" s="1">
        <v>25.296933548764137</v>
      </c>
      <c r="AD4171" s="1">
        <v>0</v>
      </c>
      <c r="AE4171" s="1">
        <v>0</v>
      </c>
      <c r="AF4171" s="1">
        <v>0.94193681460345824</v>
      </c>
      <c r="AG4171" s="1">
        <v>-25.814083745241419</v>
      </c>
      <c r="AH4171" s="1">
        <v>0</v>
      </c>
      <c r="AI4171" s="1">
        <v>5.3078254132075564</v>
      </c>
      <c r="AJ4171" s="1">
        <v>1.7031266689300537</v>
      </c>
      <c r="AK4171" s="1">
        <v>0</v>
      </c>
      <c r="AL4171" s="1">
        <v>0</v>
      </c>
      <c r="AM4171" s="1">
        <v>-36.610040754516987</v>
      </c>
    </row>
    <row r="4172" spans="5:39" x14ac:dyDescent="0.2">
      <c r="E4172" s="1" t="str">
        <f t="shared" si="65"/>
        <v>----01-11-</v>
      </c>
      <c r="F4172" s="1" t="s">
        <v>87</v>
      </c>
      <c r="G4172" s="1" t="s">
        <v>87</v>
      </c>
      <c r="H4172" s="1" t="s">
        <v>87</v>
      </c>
      <c r="I4172" s="1" t="s">
        <v>87</v>
      </c>
      <c r="J4172" s="1">
        <v>0</v>
      </c>
      <c r="K4172" s="1">
        <v>1</v>
      </c>
      <c r="L4172" s="1" t="s">
        <v>87</v>
      </c>
      <c r="M4172" s="1">
        <v>1</v>
      </c>
      <c r="N4172" s="1">
        <v>1</v>
      </c>
      <c r="O4172" s="1" t="s">
        <v>87</v>
      </c>
      <c r="P4172" s="1">
        <v>20</v>
      </c>
      <c r="Q4172" s="1">
        <v>53475</v>
      </c>
      <c r="R4172" s="1">
        <v>32142.296192535196</v>
      </c>
      <c r="S4172" s="1">
        <v>58.854080200195313</v>
      </c>
      <c r="T4172" s="1">
        <v>-162.18442190713407</v>
      </c>
      <c r="U4172" s="1">
        <v>38.974610658985455</v>
      </c>
      <c r="V4172" s="1">
        <v>119.45021057128906</v>
      </c>
      <c r="W4172" s="1">
        <v>-41.175407409667969</v>
      </c>
      <c r="X4172" s="1">
        <v>-0.12810350313189711</v>
      </c>
      <c r="Y4172" s="1">
        <v>0</v>
      </c>
      <c r="Z4172" s="1">
        <v>10.616175783076203</v>
      </c>
      <c r="AA4172" s="1">
        <v>31.657784011220198</v>
      </c>
      <c r="AB4172" s="1">
        <v>54.920991117344556</v>
      </c>
      <c r="AC4172" s="1">
        <v>2.8050490883590462</v>
      </c>
      <c r="AD4172" s="1">
        <v>0</v>
      </c>
      <c r="AE4172" s="1">
        <v>0</v>
      </c>
      <c r="AF4172" s="1">
        <v>0</v>
      </c>
      <c r="AG4172" s="1">
        <v>-2.5591221934809782E-3</v>
      </c>
      <c r="AH4172" s="1">
        <v>0</v>
      </c>
      <c r="AI4172" s="1">
        <v>0</v>
      </c>
      <c r="AJ4172" s="1">
        <v>1.1945021152496338</v>
      </c>
      <c r="AK4172" s="1">
        <v>1</v>
      </c>
      <c r="AL4172" s="1">
        <v>0</v>
      </c>
      <c r="AM4172" s="1">
        <v>-37.413249291112606</v>
      </c>
    </row>
    <row r="4173" spans="5:39" x14ac:dyDescent="0.2">
      <c r="E4173" s="1" t="str">
        <f t="shared" si="65"/>
        <v>----10-10-</v>
      </c>
      <c r="F4173" s="1" t="s">
        <v>87</v>
      </c>
      <c r="G4173" s="1" t="s">
        <v>87</v>
      </c>
      <c r="H4173" s="1" t="s">
        <v>87</v>
      </c>
      <c r="I4173" s="1" t="s">
        <v>87</v>
      </c>
      <c r="J4173" s="1">
        <v>1</v>
      </c>
      <c r="K4173" s="1">
        <v>0</v>
      </c>
      <c r="L4173" s="1" t="s">
        <v>87</v>
      </c>
      <c r="M4173" s="1">
        <v>1</v>
      </c>
      <c r="N4173" s="1">
        <v>0</v>
      </c>
      <c r="O4173" s="1" t="s">
        <v>87</v>
      </c>
      <c r="P4173" s="1">
        <v>4993</v>
      </c>
      <c r="Q4173" s="1">
        <v>12940653</v>
      </c>
      <c r="R4173" s="1">
        <v>40685.638402928744</v>
      </c>
      <c r="S4173" s="1">
        <v>52.237724304199219</v>
      </c>
      <c r="T4173" s="1">
        <v>-278.73054301725813</v>
      </c>
      <c r="U4173" s="1">
        <v>79.73541975005395</v>
      </c>
      <c r="V4173" s="1">
        <v>211.51919555664063</v>
      </c>
      <c r="W4173" s="1">
        <v>23.616914749145508</v>
      </c>
      <c r="X4173" s="1">
        <v>5.8047300414107425E-2</v>
      </c>
      <c r="Y4173" s="1">
        <v>0.32721687228612034</v>
      </c>
      <c r="Z4173" s="1">
        <v>3.5705539743628085</v>
      </c>
      <c r="AA4173" s="1">
        <v>40.669330983529193</v>
      </c>
      <c r="AB4173" s="1">
        <v>48.288652821461177</v>
      </c>
      <c r="AC4173" s="1">
        <v>6.8919087777100581</v>
      </c>
      <c r="AD4173" s="1">
        <v>0.25233657065064646</v>
      </c>
      <c r="AE4173" s="1">
        <v>0.30317635439262608</v>
      </c>
      <c r="AF4173" s="1">
        <v>3.1568808776496828</v>
      </c>
      <c r="AG4173" s="1">
        <v>-7.1633524275830442</v>
      </c>
      <c r="AH4173" s="1">
        <v>5.9037377604186076</v>
      </c>
      <c r="AI4173" s="1">
        <v>3.724113389438267</v>
      </c>
      <c r="AJ4173" s="1">
        <v>2.1151919364929199</v>
      </c>
      <c r="AK4173" s="1">
        <v>0</v>
      </c>
      <c r="AL4173" s="1">
        <v>0</v>
      </c>
      <c r="AM4173" s="1">
        <v>8.6283371549869674</v>
      </c>
    </row>
    <row r="4174" spans="5:39" x14ac:dyDescent="0.2">
      <c r="E4174" s="1" t="str">
        <f t="shared" si="65"/>
        <v>----10-11-</v>
      </c>
      <c r="F4174" s="1" t="s">
        <v>87</v>
      </c>
      <c r="G4174" s="1" t="s">
        <v>87</v>
      </c>
      <c r="H4174" s="1" t="s">
        <v>87</v>
      </c>
      <c r="I4174" s="1" t="s">
        <v>87</v>
      </c>
      <c r="J4174" s="1">
        <v>1</v>
      </c>
      <c r="K4174" s="1">
        <v>0</v>
      </c>
      <c r="L4174" s="1" t="s">
        <v>87</v>
      </c>
      <c r="M4174" s="1">
        <v>1</v>
      </c>
      <c r="N4174" s="1">
        <v>1</v>
      </c>
      <c r="O4174" s="1" t="s">
        <v>87</v>
      </c>
      <c r="P4174" s="1">
        <v>1516</v>
      </c>
      <c r="Q4174" s="1">
        <v>4316745</v>
      </c>
      <c r="R4174" s="1">
        <v>36494.672194664658</v>
      </c>
      <c r="S4174" s="1">
        <v>50.35626220703125</v>
      </c>
      <c r="T4174" s="1">
        <v>-375.41678132950409</v>
      </c>
      <c r="U4174" s="1">
        <v>68.978498370753158</v>
      </c>
      <c r="V4174" s="1">
        <v>193.74577331542969</v>
      </c>
      <c r="W4174" s="1">
        <v>-84.090362548828125</v>
      </c>
      <c r="X4174" s="1">
        <v>-0.23041818844209738</v>
      </c>
      <c r="Y4174" s="1">
        <v>0.63473751634622855</v>
      </c>
      <c r="Z4174" s="1">
        <v>14.094856193729303</v>
      </c>
      <c r="AA4174" s="1">
        <v>57.293724785689214</v>
      </c>
      <c r="AB4174" s="1">
        <v>27.352391674745668</v>
      </c>
      <c r="AC4174" s="1">
        <v>0.62428982948958067</v>
      </c>
      <c r="AD4174" s="1">
        <v>0</v>
      </c>
      <c r="AE4174" s="1">
        <v>0.63473751634622855</v>
      </c>
      <c r="AF4174" s="1">
        <v>13.140665014959188</v>
      </c>
      <c r="AG4174" s="1">
        <v>-0.25037142936256451</v>
      </c>
      <c r="AH4174" s="1">
        <v>5.1054559580316239</v>
      </c>
      <c r="AI4174" s="1">
        <v>12.056173748017876</v>
      </c>
      <c r="AJ4174" s="1">
        <v>1.9374576807022095</v>
      </c>
      <c r="AK4174" s="1">
        <v>0</v>
      </c>
      <c r="AL4174" s="1">
        <v>0</v>
      </c>
      <c r="AM4174" s="1">
        <v>11.690885149889302</v>
      </c>
    </row>
    <row r="4175" spans="5:39" x14ac:dyDescent="0.2">
      <c r="E4175" s="1" t="str">
        <f t="shared" si="65"/>
        <v>----11-10-</v>
      </c>
      <c r="F4175" s="1" t="s">
        <v>87</v>
      </c>
      <c r="G4175" s="1" t="s">
        <v>87</v>
      </c>
      <c r="H4175" s="1" t="s">
        <v>87</v>
      </c>
      <c r="I4175" s="1" t="s">
        <v>87</v>
      </c>
      <c r="J4175" s="1">
        <v>1</v>
      </c>
      <c r="K4175" s="1">
        <v>1</v>
      </c>
      <c r="L4175" s="1" t="s">
        <v>87</v>
      </c>
      <c r="M4175" s="1">
        <v>1</v>
      </c>
      <c r="N4175" s="1">
        <v>0</v>
      </c>
      <c r="O4175" s="1" t="s">
        <v>87</v>
      </c>
      <c r="P4175" s="1">
        <v>1288</v>
      </c>
      <c r="Q4175" s="1">
        <v>2905039</v>
      </c>
      <c r="R4175" s="1">
        <v>62090.601538639072</v>
      </c>
      <c r="S4175" s="1">
        <v>71.745040893554688</v>
      </c>
      <c r="T4175" s="1">
        <v>-431.54775014464713</v>
      </c>
      <c r="U4175" s="1">
        <v>86.452950967660541</v>
      </c>
      <c r="V4175" s="1">
        <v>265.67276000976563</v>
      </c>
      <c r="W4175" s="1">
        <v>-118.67466735839844</v>
      </c>
      <c r="X4175" s="1">
        <v>-0.19113145052161723</v>
      </c>
      <c r="Y4175" s="1">
        <v>1.6839360848511846</v>
      </c>
      <c r="Z4175" s="1">
        <v>7.7217896214130004</v>
      </c>
      <c r="AA4175" s="1">
        <v>45.923583125734282</v>
      </c>
      <c r="AB4175" s="1">
        <v>39.378851712489919</v>
      </c>
      <c r="AC4175" s="1">
        <v>5.2785521984386445</v>
      </c>
      <c r="AD4175" s="1">
        <v>1.3287257072968729E-2</v>
      </c>
      <c r="AE4175" s="1">
        <v>0.73107452257955918</v>
      </c>
      <c r="AF4175" s="1">
        <v>2.9055375848654701</v>
      </c>
      <c r="AG4175" s="1">
        <v>-2.2667335226903944</v>
      </c>
      <c r="AH4175" s="1">
        <v>11.538743626963257</v>
      </c>
      <c r="AI4175" s="1">
        <v>20.546803927544747</v>
      </c>
      <c r="AJ4175" s="1">
        <v>2.6567275524139404</v>
      </c>
      <c r="AK4175" s="1">
        <v>0</v>
      </c>
      <c r="AL4175" s="1">
        <v>0</v>
      </c>
      <c r="AM4175" s="1">
        <v>-69.071428850472188</v>
      </c>
    </row>
    <row r="4176" spans="5:39" x14ac:dyDescent="0.2">
      <c r="E4176" s="1" t="str">
        <f t="shared" si="65"/>
        <v>----11-11-</v>
      </c>
      <c r="F4176" s="1" t="s">
        <v>87</v>
      </c>
      <c r="G4176" s="1" t="s">
        <v>87</v>
      </c>
      <c r="H4176" s="1" t="s">
        <v>87</v>
      </c>
      <c r="I4176" s="1" t="s">
        <v>87</v>
      </c>
      <c r="J4176" s="1">
        <v>1</v>
      </c>
      <c r="K4176" s="1">
        <v>1</v>
      </c>
      <c r="L4176" s="1" t="s">
        <v>87</v>
      </c>
      <c r="M4176" s="1">
        <v>1</v>
      </c>
      <c r="N4176" s="1">
        <v>1</v>
      </c>
      <c r="O4176" s="1" t="s">
        <v>87</v>
      </c>
      <c r="P4176" s="1">
        <v>451</v>
      </c>
      <c r="Q4176" s="1">
        <v>967452</v>
      </c>
      <c r="R4176" s="1">
        <v>55582.397453396537</v>
      </c>
      <c r="S4176" s="1">
        <v>68.199684143066406</v>
      </c>
      <c r="T4176" s="1">
        <v>-536.81102793834486</v>
      </c>
      <c r="U4176" s="1">
        <v>76.836463490505835</v>
      </c>
      <c r="V4176" s="1">
        <v>253.73692321777344</v>
      </c>
      <c r="W4176" s="1">
        <v>-222.81047058105469</v>
      </c>
      <c r="X4176" s="1">
        <v>-0.40086516737222744</v>
      </c>
      <c r="Y4176" s="1">
        <v>1.5141836494213667</v>
      </c>
      <c r="Z4176" s="1">
        <v>13.88296266894895</v>
      </c>
      <c r="AA4176" s="1">
        <v>54.099014731480224</v>
      </c>
      <c r="AB4176" s="1">
        <v>28.901382187436692</v>
      </c>
      <c r="AC4176" s="1">
        <v>1.6024567627127753</v>
      </c>
      <c r="AD4176" s="1">
        <v>0</v>
      </c>
      <c r="AE4176" s="1">
        <v>0.30068675241769099</v>
      </c>
      <c r="AF4176" s="1">
        <v>5.3988208200510206</v>
      </c>
      <c r="AG4176" s="1">
        <v>0.10472626326033208</v>
      </c>
      <c r="AH4176" s="1">
        <v>11.003189201041273</v>
      </c>
      <c r="AI4176" s="1">
        <v>10.897229161150985</v>
      </c>
      <c r="AJ4176" s="1">
        <v>2.5373692512512207</v>
      </c>
      <c r="AK4176" s="1">
        <v>0</v>
      </c>
      <c r="AL4176" s="1">
        <v>0</v>
      </c>
      <c r="AM4176" s="1">
        <v>-38.577976369555756</v>
      </c>
    </row>
    <row r="4177" spans="5:39" x14ac:dyDescent="0.2">
      <c r="E4177" s="1" t="str">
        <f t="shared" si="65"/>
        <v>--0-00-0--</v>
      </c>
      <c r="F4177" s="1" t="s">
        <v>87</v>
      </c>
      <c r="G4177" s="1" t="s">
        <v>87</v>
      </c>
      <c r="H4177" s="1">
        <v>0</v>
      </c>
      <c r="I4177" s="1" t="s">
        <v>87</v>
      </c>
      <c r="J4177" s="1">
        <v>0</v>
      </c>
      <c r="K4177" s="1">
        <v>0</v>
      </c>
      <c r="L4177" s="1" t="s">
        <v>87</v>
      </c>
      <c r="M4177" s="1">
        <v>0</v>
      </c>
      <c r="N4177" s="1" t="s">
        <v>87</v>
      </c>
      <c r="O4177" s="1" t="s">
        <v>87</v>
      </c>
      <c r="P4177" s="1">
        <v>515</v>
      </c>
      <c r="Q4177" s="1">
        <v>1798260</v>
      </c>
      <c r="R4177" s="1">
        <v>14645.262200508545</v>
      </c>
      <c r="S4177" s="1">
        <v>20.748077392578125</v>
      </c>
      <c r="T4177" s="1">
        <v>-92.994332688396</v>
      </c>
      <c r="U4177" s="1">
        <v>51.523844726359293</v>
      </c>
      <c r="V4177" s="1">
        <v>120.97616577148438</v>
      </c>
      <c r="W4177" s="1">
        <v>60.900955200195313</v>
      </c>
      <c r="X4177" s="1">
        <v>0.41584066141253911</v>
      </c>
      <c r="Y4177" s="1">
        <v>0</v>
      </c>
      <c r="Z4177" s="1">
        <v>2.6038503887090854</v>
      </c>
      <c r="AA4177" s="1">
        <v>15.808503775872232</v>
      </c>
      <c r="AB4177" s="1">
        <v>64.285475960094757</v>
      </c>
      <c r="AC4177" s="1">
        <v>16.582640997408607</v>
      </c>
      <c r="AD4177" s="1">
        <v>0.71952887791531817</v>
      </c>
      <c r="AE4177" s="1">
        <v>0</v>
      </c>
      <c r="AF4177" s="1">
        <v>2.6038503887090854</v>
      </c>
      <c r="AG4177" s="1">
        <v>-19.723011923741769</v>
      </c>
      <c r="AH4177" s="1">
        <v>1.9018384438290346E-4</v>
      </c>
      <c r="AI4177" s="1">
        <v>1.000200505450932</v>
      </c>
      <c r="AJ4177" s="1">
        <v>1.2097616195678711</v>
      </c>
      <c r="AK4177" s="1">
        <v>0</v>
      </c>
      <c r="AL4177" s="1">
        <v>0</v>
      </c>
      <c r="AM4177" s="1">
        <v>0.11789914719484605</v>
      </c>
    </row>
    <row r="4178" spans="5:39" x14ac:dyDescent="0.2">
      <c r="E4178" s="1" t="str">
        <f t="shared" si="65"/>
        <v>--1-00-0--</v>
      </c>
      <c r="F4178" s="1" t="s">
        <v>87</v>
      </c>
      <c r="G4178" s="1" t="s">
        <v>87</v>
      </c>
      <c r="H4178" s="1">
        <v>1</v>
      </c>
      <c r="I4178" s="1" t="s">
        <v>87</v>
      </c>
      <c r="J4178" s="1">
        <v>0</v>
      </c>
      <c r="K4178" s="1">
        <v>0</v>
      </c>
      <c r="L4178" s="1" t="s">
        <v>87</v>
      </c>
      <c r="M4178" s="1">
        <v>0</v>
      </c>
      <c r="N4178" s="1" t="s">
        <v>87</v>
      </c>
      <c r="O4178" s="1" t="s">
        <v>87</v>
      </c>
      <c r="P4178" s="1">
        <v>277</v>
      </c>
      <c r="Q4178" s="1">
        <v>726203</v>
      </c>
      <c r="R4178" s="1">
        <v>19361.614820995066</v>
      </c>
      <c r="S4178" s="1">
        <v>28.702308654785156</v>
      </c>
      <c r="T4178" s="1">
        <v>-75.26171571935069</v>
      </c>
      <c r="U4178" s="1">
        <v>48.88993088286712</v>
      </c>
      <c r="V4178" s="1">
        <v>147.80757141113281</v>
      </c>
      <c r="W4178" s="1">
        <v>106.939697265625</v>
      </c>
      <c r="X4178" s="1">
        <v>0.55232839953857205</v>
      </c>
      <c r="Y4178" s="1">
        <v>0.24084174810624576</v>
      </c>
      <c r="Z4178" s="1">
        <v>0</v>
      </c>
      <c r="AA4178" s="1">
        <v>8.6782896793320887</v>
      </c>
      <c r="AB4178" s="1">
        <v>76.417475554356017</v>
      </c>
      <c r="AC4178" s="1">
        <v>14.638606560424563</v>
      </c>
      <c r="AD4178" s="1">
        <v>2.4786457781088761E-2</v>
      </c>
      <c r="AE4178" s="1">
        <v>0.24084174810624576</v>
      </c>
      <c r="AF4178" s="1">
        <v>0</v>
      </c>
      <c r="AG4178" s="1">
        <v>-30.803344920562235</v>
      </c>
      <c r="AH4178" s="1">
        <v>6.8111808956999628E-2</v>
      </c>
      <c r="AI4178" s="1">
        <v>1.7343776206885355</v>
      </c>
      <c r="AJ4178" s="1">
        <v>1.4780757427215576</v>
      </c>
      <c r="AK4178" s="1">
        <v>0</v>
      </c>
      <c r="AL4178" s="1">
        <v>0</v>
      </c>
      <c r="AM4178" s="1">
        <v>14.504766116066605</v>
      </c>
    </row>
    <row r="4179" spans="5:39" x14ac:dyDescent="0.2">
      <c r="E4179" s="1" t="str">
        <f t="shared" si="65"/>
        <v>--1-01-0--</v>
      </c>
      <c r="F4179" s="1" t="s">
        <v>87</v>
      </c>
      <c r="G4179" s="1" t="s">
        <v>87</v>
      </c>
      <c r="H4179" s="1">
        <v>1</v>
      </c>
      <c r="I4179" s="1" t="s">
        <v>87</v>
      </c>
      <c r="J4179" s="1">
        <v>0</v>
      </c>
      <c r="K4179" s="1">
        <v>1</v>
      </c>
      <c r="L4179" s="1" t="s">
        <v>87</v>
      </c>
      <c r="M4179" s="1">
        <v>0</v>
      </c>
      <c r="N4179" s="1" t="s">
        <v>87</v>
      </c>
      <c r="O4179" s="1" t="s">
        <v>87</v>
      </c>
      <c r="P4179" s="1">
        <v>39</v>
      </c>
      <c r="Q4179" s="1">
        <v>104786</v>
      </c>
      <c r="R4179" s="1">
        <v>24619.894781533796</v>
      </c>
      <c r="S4179" s="1">
        <v>36.932998657226563</v>
      </c>
      <c r="T4179" s="1">
        <v>-82.933208247059483</v>
      </c>
      <c r="U4179" s="1">
        <v>63.202415333885725</v>
      </c>
      <c r="V4179" s="1">
        <v>182.45089721679688</v>
      </c>
      <c r="W4179" s="1">
        <v>253.38273620605469</v>
      </c>
      <c r="X4179" s="1">
        <v>1.0291787940381651</v>
      </c>
      <c r="Y4179" s="1">
        <v>0</v>
      </c>
      <c r="Z4179" s="1">
        <v>0</v>
      </c>
      <c r="AA4179" s="1">
        <v>0</v>
      </c>
      <c r="AB4179" s="1">
        <v>55.21920867291432</v>
      </c>
      <c r="AC4179" s="1">
        <v>30.585192678411239</v>
      </c>
      <c r="AD4179" s="1">
        <v>14.195598648674441</v>
      </c>
      <c r="AE4179" s="1">
        <v>0</v>
      </c>
      <c r="AF4179" s="1">
        <v>0</v>
      </c>
      <c r="AG4179" s="1">
        <v>-19.246279786702072</v>
      </c>
      <c r="AH4179" s="1">
        <v>0.15593686179451455</v>
      </c>
      <c r="AI4179" s="1">
        <v>0</v>
      </c>
      <c r="AJ4179" s="1">
        <v>1.8245090246200562</v>
      </c>
      <c r="AK4179" s="1">
        <v>0</v>
      </c>
      <c r="AL4179" s="1">
        <v>1</v>
      </c>
      <c r="AM4179" s="1">
        <v>109.75297571489303</v>
      </c>
    </row>
    <row r="4180" spans="5:39" x14ac:dyDescent="0.2">
      <c r="E4180" s="1" t="str">
        <f t="shared" si="65"/>
        <v>--0-10-0--</v>
      </c>
      <c r="F4180" s="1" t="s">
        <v>87</v>
      </c>
      <c r="G4180" s="1" t="s">
        <v>87</v>
      </c>
      <c r="H4180" s="1">
        <v>0</v>
      </c>
      <c r="I4180" s="1" t="s">
        <v>87</v>
      </c>
      <c r="J4180" s="1">
        <v>1</v>
      </c>
      <c r="K4180" s="1">
        <v>0</v>
      </c>
      <c r="L4180" s="1" t="s">
        <v>87</v>
      </c>
      <c r="M4180" s="1">
        <v>0</v>
      </c>
      <c r="N4180" s="1" t="s">
        <v>87</v>
      </c>
      <c r="O4180" s="1" t="s">
        <v>87</v>
      </c>
      <c r="P4180" s="1">
        <v>1085</v>
      </c>
      <c r="Q4180" s="1">
        <v>3105891</v>
      </c>
      <c r="R4180" s="1">
        <v>23414.037548215842</v>
      </c>
      <c r="S4180" s="1">
        <v>31.56873893737793</v>
      </c>
      <c r="T4180" s="1">
        <v>-273.67842277634549</v>
      </c>
      <c r="U4180" s="1">
        <v>75.298879918176539</v>
      </c>
      <c r="V4180" s="1">
        <v>172.18743896484375</v>
      </c>
      <c r="W4180" s="1">
        <v>-15.379862785339355</v>
      </c>
      <c r="X4180" s="1">
        <v>-6.5686504318907213E-2</v>
      </c>
      <c r="Y4180" s="1">
        <v>0.20226080052390766</v>
      </c>
      <c r="Z4180" s="1">
        <v>12.155545703310258</v>
      </c>
      <c r="AA4180" s="1">
        <v>46.455525966622787</v>
      </c>
      <c r="AB4180" s="1">
        <v>33.10847032300876</v>
      </c>
      <c r="AC4180" s="1">
        <v>7.6276984607637557</v>
      </c>
      <c r="AD4180" s="1">
        <v>0.45049874577053739</v>
      </c>
      <c r="AE4180" s="1">
        <v>0.20226080052390766</v>
      </c>
      <c r="AF4180" s="1">
        <v>12.034775206212968</v>
      </c>
      <c r="AG4180" s="1">
        <v>-6.3872711328224483</v>
      </c>
      <c r="AH4180" s="1">
        <v>4.6906950459996404</v>
      </c>
      <c r="AI4180" s="1">
        <v>9.4673953286933425</v>
      </c>
      <c r="AJ4180" s="1">
        <v>1.7218743562698364</v>
      </c>
      <c r="AK4180" s="1">
        <v>0</v>
      </c>
      <c r="AL4180" s="1">
        <v>0</v>
      </c>
      <c r="AM4180" s="1">
        <v>3.0414269969464183</v>
      </c>
    </row>
    <row r="4181" spans="5:39" x14ac:dyDescent="0.2">
      <c r="E4181" s="1" t="str">
        <f t="shared" si="65"/>
        <v>--1-10-0--</v>
      </c>
      <c r="F4181" s="1" t="s">
        <v>87</v>
      </c>
      <c r="G4181" s="1" t="s">
        <v>87</v>
      </c>
      <c r="H4181" s="1">
        <v>1</v>
      </c>
      <c r="I4181" s="1" t="s">
        <v>87</v>
      </c>
      <c r="J4181" s="1">
        <v>1</v>
      </c>
      <c r="K4181" s="1">
        <v>0</v>
      </c>
      <c r="L4181" s="1" t="s">
        <v>87</v>
      </c>
      <c r="M4181" s="1">
        <v>0</v>
      </c>
      <c r="N4181" s="1" t="s">
        <v>87</v>
      </c>
      <c r="O4181" s="1" t="s">
        <v>87</v>
      </c>
      <c r="P4181" s="1">
        <v>2341</v>
      </c>
      <c r="Q4181" s="1">
        <v>5005828</v>
      </c>
      <c r="R4181" s="1">
        <v>41919.103700186482</v>
      </c>
      <c r="S4181" s="1">
        <v>55.623081207275391</v>
      </c>
      <c r="T4181" s="1">
        <v>-344.70664173612761</v>
      </c>
      <c r="U4181" s="1">
        <v>82.148308934777532</v>
      </c>
      <c r="V4181" s="1">
        <v>231.03204345703125</v>
      </c>
      <c r="W4181" s="1">
        <v>1.8748574256896973</v>
      </c>
      <c r="X4181" s="1">
        <v>4.4725608617470439E-3</v>
      </c>
      <c r="Y4181" s="1">
        <v>0.34709542557195333</v>
      </c>
      <c r="Z4181" s="1">
        <v>3.9116405917262833</v>
      </c>
      <c r="AA4181" s="1">
        <v>44.767578910022479</v>
      </c>
      <c r="AB4181" s="1">
        <v>46.105679220300814</v>
      </c>
      <c r="AC4181" s="1">
        <v>4.794032076211967</v>
      </c>
      <c r="AD4181" s="1">
        <v>7.3973776166500332E-2</v>
      </c>
      <c r="AE4181" s="1">
        <v>0.25450335089419768</v>
      </c>
      <c r="AF4181" s="1">
        <v>3.3285402534805426</v>
      </c>
      <c r="AG4181" s="1">
        <v>-7.5928120849705394</v>
      </c>
      <c r="AH4181" s="1">
        <v>7.9089221653594572</v>
      </c>
      <c r="AI4181" s="1">
        <v>5.3473792541732044</v>
      </c>
      <c r="AJ4181" s="1">
        <v>2.3103203773498535</v>
      </c>
      <c r="AK4181" s="1">
        <v>0</v>
      </c>
      <c r="AL4181" s="1">
        <v>0</v>
      </c>
      <c r="AM4181" s="1">
        <v>27.737652238687716</v>
      </c>
    </row>
    <row r="4182" spans="5:39" x14ac:dyDescent="0.2">
      <c r="E4182" s="1" t="str">
        <f t="shared" si="65"/>
        <v>--1-11-0--</v>
      </c>
      <c r="F4182" s="1" t="s">
        <v>87</v>
      </c>
      <c r="G4182" s="1" t="s">
        <v>87</v>
      </c>
      <c r="H4182" s="1">
        <v>1</v>
      </c>
      <c r="I4182" s="1" t="s">
        <v>87</v>
      </c>
      <c r="J4182" s="1">
        <v>1</v>
      </c>
      <c r="K4182" s="1">
        <v>1</v>
      </c>
      <c r="L4182" s="1" t="s">
        <v>87</v>
      </c>
      <c r="M4182" s="1">
        <v>0</v>
      </c>
      <c r="N4182" s="1" t="s">
        <v>87</v>
      </c>
      <c r="O4182" s="1" t="s">
        <v>87</v>
      </c>
      <c r="P4182" s="1">
        <v>1067</v>
      </c>
      <c r="Q4182" s="1">
        <v>2065235</v>
      </c>
      <c r="R4182" s="1">
        <v>52796.602039768964</v>
      </c>
      <c r="S4182" s="1">
        <v>66.796653747558594</v>
      </c>
      <c r="T4182" s="1">
        <v>-469.89543092241746</v>
      </c>
      <c r="U4182" s="1">
        <v>82.629886046170853</v>
      </c>
      <c r="V4182" s="1">
        <v>251.47511291503906</v>
      </c>
      <c r="W4182" s="1">
        <v>-112.46820831298828</v>
      </c>
      <c r="X4182" s="1">
        <v>-0.21302167936541025</v>
      </c>
      <c r="Y4182" s="1">
        <v>1.5800138967236175</v>
      </c>
      <c r="Z4182" s="1">
        <v>11.906877425571425</v>
      </c>
      <c r="AA4182" s="1">
        <v>45.582512401736366</v>
      </c>
      <c r="AB4182" s="1">
        <v>36.774604342847184</v>
      </c>
      <c r="AC4182" s="1">
        <v>4.1559919331214124</v>
      </c>
      <c r="AD4182" s="1">
        <v>0</v>
      </c>
      <c r="AE4182" s="1">
        <v>0.66699431299585765</v>
      </c>
      <c r="AF4182" s="1">
        <v>8.1426568889254725</v>
      </c>
      <c r="AG4182" s="1">
        <v>-1.6486933819140903</v>
      </c>
      <c r="AH4182" s="1">
        <v>12.122686034168273</v>
      </c>
      <c r="AI4182" s="1">
        <v>24.517652930215554</v>
      </c>
      <c r="AJ4182" s="1">
        <v>2.5147511959075928</v>
      </c>
      <c r="AK4182" s="1">
        <v>0</v>
      </c>
      <c r="AL4182" s="1">
        <v>0</v>
      </c>
      <c r="AM4182" s="1">
        <v>-11.669420249489203</v>
      </c>
    </row>
    <row r="4183" spans="5:39" x14ac:dyDescent="0.2">
      <c r="E4183" s="1" t="str">
        <f t="shared" si="65"/>
        <v>--0-00-1--</v>
      </c>
      <c r="F4183" s="1" t="s">
        <v>87</v>
      </c>
      <c r="G4183" s="1" t="s">
        <v>87</v>
      </c>
      <c r="H4183" s="1">
        <v>0</v>
      </c>
      <c r="I4183" s="1" t="s">
        <v>87</v>
      </c>
      <c r="J4183" s="1">
        <v>0</v>
      </c>
      <c r="K4183" s="1">
        <v>0</v>
      </c>
      <c r="L4183" s="1" t="s">
        <v>87</v>
      </c>
      <c r="M4183" s="1">
        <v>1</v>
      </c>
      <c r="N4183" s="1" t="s">
        <v>87</v>
      </c>
      <c r="O4183" s="1" t="s">
        <v>87</v>
      </c>
      <c r="P4183" s="1">
        <v>1167</v>
      </c>
      <c r="Q4183" s="1">
        <v>4389351</v>
      </c>
      <c r="R4183" s="1">
        <v>15705.538481020511</v>
      </c>
      <c r="S4183" s="1">
        <v>21.584524154663086</v>
      </c>
      <c r="T4183" s="1">
        <v>-87.021010503972931</v>
      </c>
      <c r="U4183" s="1">
        <v>54.325978424716737</v>
      </c>
      <c r="V4183" s="1">
        <v>130.99891662597656</v>
      </c>
      <c r="W4183" s="1">
        <v>73.67547607421875</v>
      </c>
      <c r="X4183" s="1">
        <v>0.46910506228902943</v>
      </c>
      <c r="Y4183" s="1">
        <v>0</v>
      </c>
      <c r="Z4183" s="1">
        <v>2.135167590835183</v>
      </c>
      <c r="AA4183" s="1">
        <v>14.509912741086325</v>
      </c>
      <c r="AB4183" s="1">
        <v>64.55633190419266</v>
      </c>
      <c r="AC4183" s="1">
        <v>17.953519780031264</v>
      </c>
      <c r="AD4183" s="1">
        <v>0.84506798385456072</v>
      </c>
      <c r="AE4183" s="1">
        <v>0</v>
      </c>
      <c r="AF4183" s="1">
        <v>2.135167590835183</v>
      </c>
      <c r="AG4183" s="1">
        <v>-24.6146333269057</v>
      </c>
      <c r="AH4183" s="1">
        <v>2.5425171056039949E-3</v>
      </c>
      <c r="AI4183" s="1">
        <v>1.1520703352770847</v>
      </c>
      <c r="AJ4183" s="1">
        <v>1.3099890947341919</v>
      </c>
      <c r="AK4183" s="1">
        <v>0</v>
      </c>
      <c r="AL4183" s="1">
        <v>0</v>
      </c>
      <c r="AM4183" s="1">
        <v>-1.1683846654230561</v>
      </c>
    </row>
    <row r="4184" spans="5:39" x14ac:dyDescent="0.2">
      <c r="E4184" s="1" t="str">
        <f t="shared" si="65"/>
        <v>--1-00-1--</v>
      </c>
      <c r="F4184" s="1" t="s">
        <v>87</v>
      </c>
      <c r="G4184" s="1" t="s">
        <v>87</v>
      </c>
      <c r="H4184" s="1">
        <v>1</v>
      </c>
      <c r="I4184" s="1" t="s">
        <v>87</v>
      </c>
      <c r="J4184" s="1">
        <v>0</v>
      </c>
      <c r="K4184" s="1">
        <v>0</v>
      </c>
      <c r="L4184" s="1" t="s">
        <v>87</v>
      </c>
      <c r="M4184" s="1">
        <v>1</v>
      </c>
      <c r="N4184" s="1" t="s">
        <v>87</v>
      </c>
      <c r="O4184" s="1" t="s">
        <v>87</v>
      </c>
      <c r="P4184" s="1">
        <v>1019</v>
      </c>
      <c r="Q4184" s="1">
        <v>2508048</v>
      </c>
      <c r="R4184" s="1">
        <v>25057.748281985561</v>
      </c>
      <c r="S4184" s="1">
        <v>38.304897308349609</v>
      </c>
      <c r="T4184" s="1">
        <v>-64.322695846752538</v>
      </c>
      <c r="U4184" s="1">
        <v>55.996341974537238</v>
      </c>
      <c r="V4184" s="1">
        <v>157.35093688964844</v>
      </c>
      <c r="W4184" s="1">
        <v>131.49046325683594</v>
      </c>
      <c r="X4184" s="1">
        <v>0.52474971724161923</v>
      </c>
      <c r="Y4184" s="1">
        <v>0</v>
      </c>
      <c r="Z4184" s="1">
        <v>0.85006347565915807</v>
      </c>
      <c r="AA4184" s="1">
        <v>5.3751363610265832</v>
      </c>
      <c r="AB4184" s="1">
        <v>71.251865992995349</v>
      </c>
      <c r="AC4184" s="1">
        <v>22.472018079398801</v>
      </c>
      <c r="AD4184" s="1">
        <v>5.0916090920109985E-2</v>
      </c>
      <c r="AE4184" s="1">
        <v>0</v>
      </c>
      <c r="AF4184" s="1">
        <v>0.25119136475856924</v>
      </c>
      <c r="AG4184" s="1">
        <v>-28.083678785087717</v>
      </c>
      <c r="AH4184" s="1">
        <v>0</v>
      </c>
      <c r="AI4184" s="1">
        <v>0.1615671650926789</v>
      </c>
      <c r="AJ4184" s="1">
        <v>1.5735093355178833</v>
      </c>
      <c r="AK4184" s="1">
        <v>0</v>
      </c>
      <c r="AL4184" s="1">
        <v>0</v>
      </c>
      <c r="AM4184" s="1">
        <v>10.387996815746318</v>
      </c>
    </row>
    <row r="4185" spans="5:39" x14ac:dyDescent="0.2">
      <c r="E4185" s="1" t="str">
        <f t="shared" si="65"/>
        <v>--1-01-1--</v>
      </c>
      <c r="F4185" s="1" t="s">
        <v>87</v>
      </c>
      <c r="G4185" s="1" t="s">
        <v>87</v>
      </c>
      <c r="H4185" s="1">
        <v>1</v>
      </c>
      <c r="I4185" s="1" t="s">
        <v>87</v>
      </c>
      <c r="J4185" s="1">
        <v>0</v>
      </c>
      <c r="K4185" s="1">
        <v>1</v>
      </c>
      <c r="L4185" s="1" t="s">
        <v>87</v>
      </c>
      <c r="M4185" s="1">
        <v>1</v>
      </c>
      <c r="N4185" s="1" t="s">
        <v>87</v>
      </c>
      <c r="O4185" s="1" t="s">
        <v>87</v>
      </c>
      <c r="P4185" s="1">
        <v>126</v>
      </c>
      <c r="Q4185" s="1">
        <v>286187</v>
      </c>
      <c r="R4185" s="1">
        <v>32212.134837533762</v>
      </c>
      <c r="S4185" s="1">
        <v>52.279590606689453</v>
      </c>
      <c r="T4185" s="1">
        <v>-79.815421089251132</v>
      </c>
      <c r="U4185" s="1">
        <v>53.77990406768707</v>
      </c>
      <c r="V4185" s="1">
        <v>160.808837890625</v>
      </c>
      <c r="W4185" s="1">
        <v>81.338134765625</v>
      </c>
      <c r="X4185" s="1">
        <v>0.25250774335778992</v>
      </c>
      <c r="Y4185" s="1">
        <v>0</v>
      </c>
      <c r="Z4185" s="1">
        <v>4.0690178100332997</v>
      </c>
      <c r="AA4185" s="1">
        <v>19.780772711548742</v>
      </c>
      <c r="AB4185" s="1">
        <v>55.055959914321747</v>
      </c>
      <c r="AC4185" s="1">
        <v>21.094249564096206</v>
      </c>
      <c r="AD4185" s="1">
        <v>0</v>
      </c>
      <c r="AE4185" s="1">
        <v>0</v>
      </c>
      <c r="AF4185" s="1">
        <v>0.76593276424156231</v>
      </c>
      <c r="AG4185" s="1">
        <v>-20.99111303997919</v>
      </c>
      <c r="AH4185" s="1">
        <v>0</v>
      </c>
      <c r="AI4185" s="1">
        <v>4.3160404475338048</v>
      </c>
      <c r="AJ4185" s="1">
        <v>1.6080883741378784</v>
      </c>
      <c r="AK4185" s="1">
        <v>0</v>
      </c>
      <c r="AL4185" s="1">
        <v>0</v>
      </c>
      <c r="AM4185" s="1">
        <v>-36.76012296123654</v>
      </c>
    </row>
    <row r="4186" spans="5:39" x14ac:dyDescent="0.2">
      <c r="E4186" s="1" t="str">
        <f t="shared" si="65"/>
        <v>--0-10-1--</v>
      </c>
      <c r="F4186" s="1" t="s">
        <v>87</v>
      </c>
      <c r="G4186" s="1" t="s">
        <v>87</v>
      </c>
      <c r="H4186" s="1">
        <v>0</v>
      </c>
      <c r="I4186" s="1" t="s">
        <v>87</v>
      </c>
      <c r="J4186" s="1">
        <v>1</v>
      </c>
      <c r="K4186" s="1">
        <v>0</v>
      </c>
      <c r="L4186" s="1" t="s">
        <v>87</v>
      </c>
      <c r="M4186" s="1">
        <v>1</v>
      </c>
      <c r="N4186" s="1" t="s">
        <v>87</v>
      </c>
      <c r="O4186" s="1" t="s">
        <v>87</v>
      </c>
      <c r="P4186" s="1">
        <v>1956</v>
      </c>
      <c r="Q4186" s="1">
        <v>7059019</v>
      </c>
      <c r="R4186" s="1">
        <v>26519.538539226476</v>
      </c>
      <c r="S4186" s="1">
        <v>37.193252563476563</v>
      </c>
      <c r="T4186" s="1">
        <v>-264.68022716997859</v>
      </c>
      <c r="U4186" s="1">
        <v>74.245055989543104</v>
      </c>
      <c r="V4186" s="1">
        <v>167.13278198242188</v>
      </c>
      <c r="W4186" s="1">
        <v>-16.463302612304688</v>
      </c>
      <c r="X4186" s="1">
        <v>-6.207989851691021E-2</v>
      </c>
      <c r="Y4186" s="1">
        <v>0.77269943599811808</v>
      </c>
      <c r="Z4186" s="1">
        <v>10.139284226320965</v>
      </c>
      <c r="AA4186" s="1">
        <v>44.987681716113812</v>
      </c>
      <c r="AB4186" s="1">
        <v>36.969556251371472</v>
      </c>
      <c r="AC4186" s="1">
        <v>6.8795678266342666</v>
      </c>
      <c r="AD4186" s="1">
        <v>0.25121054356136457</v>
      </c>
      <c r="AE4186" s="1">
        <v>0.77269943599811808</v>
      </c>
      <c r="AF4186" s="1">
        <v>9.8336610228701762</v>
      </c>
      <c r="AG4186" s="1">
        <v>-4.9203751201917303</v>
      </c>
      <c r="AH4186" s="1">
        <v>3.7559818056472176</v>
      </c>
      <c r="AI4186" s="1">
        <v>9.1096554294131913</v>
      </c>
      <c r="AJ4186" s="1">
        <v>1.6713278293609619</v>
      </c>
      <c r="AK4186" s="1">
        <v>0</v>
      </c>
      <c r="AL4186" s="1">
        <v>0</v>
      </c>
      <c r="AM4186" s="1">
        <v>-1.1061778122995625</v>
      </c>
    </row>
    <row r="4187" spans="5:39" x14ac:dyDescent="0.2">
      <c r="E4187" s="1" t="str">
        <f t="shared" si="65"/>
        <v>--1-10-1--</v>
      </c>
      <c r="F4187" s="1" t="s">
        <v>87</v>
      </c>
      <c r="G4187" s="1" t="s">
        <v>87</v>
      </c>
      <c r="H4187" s="1">
        <v>1</v>
      </c>
      <c r="I4187" s="1" t="s">
        <v>87</v>
      </c>
      <c r="J4187" s="1">
        <v>1</v>
      </c>
      <c r="K4187" s="1">
        <v>0</v>
      </c>
      <c r="L4187" s="1" t="s">
        <v>87</v>
      </c>
      <c r="M4187" s="1">
        <v>1</v>
      </c>
      <c r="N4187" s="1" t="s">
        <v>87</v>
      </c>
      <c r="O4187" s="1" t="s">
        <v>87</v>
      </c>
      <c r="P4187" s="1">
        <v>4553</v>
      </c>
      <c r="Q4187" s="1">
        <v>10198379</v>
      </c>
      <c r="R4187" s="1">
        <v>48717.055520205831</v>
      </c>
      <c r="S4187" s="1">
        <v>61.854682922363281</v>
      </c>
      <c r="T4187" s="1">
        <v>-329.38087502836925</v>
      </c>
      <c r="U4187" s="1">
        <v>78.982525150124957</v>
      </c>
      <c r="V4187" s="1">
        <v>234.71908569335938</v>
      </c>
      <c r="W4187" s="1">
        <v>5.769190788269043</v>
      </c>
      <c r="X4187" s="1">
        <v>1.1842240313305101E-2</v>
      </c>
      <c r="Y4187" s="1">
        <v>0.14903348855734819</v>
      </c>
      <c r="Z4187" s="1">
        <v>3.4785724280299841</v>
      </c>
      <c r="AA4187" s="1">
        <v>44.717028068872516</v>
      </c>
      <c r="AB4187" s="1">
        <v>47.261550095363191</v>
      </c>
      <c r="AC4187" s="1">
        <v>4.2475083540237133</v>
      </c>
      <c r="AD4187" s="1">
        <v>0.14630756515324642</v>
      </c>
      <c r="AE4187" s="1">
        <v>0.11852864067907264</v>
      </c>
      <c r="AF4187" s="1">
        <v>2.7613211864356089</v>
      </c>
      <c r="AG4187" s="1">
        <v>-5.789765725462356</v>
      </c>
      <c r="AH4187" s="1">
        <v>7.0524567002667329</v>
      </c>
      <c r="AI4187" s="1">
        <v>3.5231732505313875</v>
      </c>
      <c r="AJ4187" s="1">
        <v>2.3471908569335938</v>
      </c>
      <c r="AK4187" s="1">
        <v>0</v>
      </c>
      <c r="AL4187" s="1">
        <v>0</v>
      </c>
      <c r="AM4187" s="1">
        <v>16.662590917679548</v>
      </c>
    </row>
    <row r="4188" spans="5:39" x14ac:dyDescent="0.2">
      <c r="E4188" s="1" t="str">
        <f t="shared" si="65"/>
        <v>--1-11-1--</v>
      </c>
      <c r="F4188" s="1" t="s">
        <v>87</v>
      </c>
      <c r="G4188" s="1" t="s">
        <v>87</v>
      </c>
      <c r="H4188" s="1">
        <v>1</v>
      </c>
      <c r="I4188" s="1" t="s">
        <v>87</v>
      </c>
      <c r="J4188" s="1">
        <v>1</v>
      </c>
      <c r="K4188" s="1">
        <v>1</v>
      </c>
      <c r="L4188" s="1" t="s">
        <v>87</v>
      </c>
      <c r="M4188" s="1">
        <v>1</v>
      </c>
      <c r="N4188" s="1" t="s">
        <v>87</v>
      </c>
      <c r="O4188" s="1" t="s">
        <v>87</v>
      </c>
      <c r="P4188" s="1">
        <v>1739</v>
      </c>
      <c r="Q4188" s="1">
        <v>3872491</v>
      </c>
      <c r="R4188" s="1">
        <v>60464.677796356351</v>
      </c>
      <c r="S4188" s="1">
        <v>70.85931396484375</v>
      </c>
      <c r="T4188" s="1">
        <v>-457.84533705396939</v>
      </c>
      <c r="U4188" s="1">
        <v>84.050494759822101</v>
      </c>
      <c r="V4188" s="1">
        <v>262.69085693359375</v>
      </c>
      <c r="W4188" s="1">
        <v>-144.69058227539063</v>
      </c>
      <c r="X4188" s="1">
        <v>-0.23929769834002126</v>
      </c>
      <c r="Y4188" s="1">
        <v>1.6415273786304474</v>
      </c>
      <c r="Z4188" s="1">
        <v>9.261015713141747</v>
      </c>
      <c r="AA4188" s="1">
        <v>47.966024969457642</v>
      </c>
      <c r="AB4188" s="1">
        <v>36.761299122451156</v>
      </c>
      <c r="AC4188" s="1">
        <v>4.3601650720427756</v>
      </c>
      <c r="AD4188" s="1">
        <v>9.967744276229434E-3</v>
      </c>
      <c r="AE4188" s="1">
        <v>0.62355212704174134</v>
      </c>
      <c r="AF4188" s="1">
        <v>3.5284265347550194</v>
      </c>
      <c r="AG4188" s="1">
        <v>-1.6742794394973251</v>
      </c>
      <c r="AH4188" s="1">
        <v>11.404947783288714</v>
      </c>
      <c r="AI4188" s="1">
        <v>18.136081628410373</v>
      </c>
      <c r="AJ4188" s="1">
        <v>2.626908540725708</v>
      </c>
      <c r="AK4188" s="1">
        <v>0</v>
      </c>
      <c r="AL4188" s="1">
        <v>0</v>
      </c>
      <c r="AM4188" s="1">
        <v>-61.453347468341775</v>
      </c>
    </row>
    <row r="4189" spans="5:39" x14ac:dyDescent="0.2">
      <c r="E4189" s="1" t="str">
        <f t="shared" si="65"/>
        <v>---100-0--</v>
      </c>
      <c r="F4189" s="1" t="s">
        <v>87</v>
      </c>
      <c r="G4189" s="1" t="s">
        <v>87</v>
      </c>
      <c r="H4189" s="1" t="s">
        <v>87</v>
      </c>
      <c r="I4189" s="1">
        <v>1</v>
      </c>
      <c r="J4189" s="1">
        <v>0</v>
      </c>
      <c r="K4189" s="1">
        <v>0</v>
      </c>
      <c r="L4189" s="1" t="s">
        <v>87</v>
      </c>
      <c r="M4189" s="1">
        <v>0</v>
      </c>
      <c r="N4189" s="1" t="s">
        <v>87</v>
      </c>
      <c r="O4189" s="1" t="s">
        <v>87</v>
      </c>
      <c r="P4189" s="1">
        <v>589</v>
      </c>
      <c r="Q4189" s="1">
        <v>1753001</v>
      </c>
      <c r="R4189" s="1">
        <v>12737.311791119369</v>
      </c>
      <c r="S4189" s="1">
        <v>12.271910667419434</v>
      </c>
      <c r="T4189" s="1">
        <v>-79.398245999474014</v>
      </c>
      <c r="U4189" s="1">
        <v>51.520293293205675</v>
      </c>
      <c r="V4189" s="1">
        <v>133.86962890625</v>
      </c>
      <c r="W4189" s="1">
        <v>79.098403930664063</v>
      </c>
      <c r="X4189" s="1">
        <v>0.62099762671910541</v>
      </c>
      <c r="Y4189" s="1">
        <v>0</v>
      </c>
      <c r="Z4189" s="1">
        <v>2.6710766280224596</v>
      </c>
      <c r="AA4189" s="1">
        <v>6.8663965394201139</v>
      </c>
      <c r="AB4189" s="1">
        <v>67.930936719374387</v>
      </c>
      <c r="AC4189" s="1">
        <v>21.783216324463019</v>
      </c>
      <c r="AD4189" s="1">
        <v>0.74837378872002924</v>
      </c>
      <c r="AE4189" s="1">
        <v>0</v>
      </c>
      <c r="AF4189" s="1">
        <v>2.6710766280224596</v>
      </c>
      <c r="AG4189" s="1">
        <v>-32.764857843970788</v>
      </c>
      <c r="AH4189" s="1">
        <v>1.715401189160759E-2</v>
      </c>
      <c r="AI4189" s="1">
        <v>1.0260236936158011</v>
      </c>
      <c r="AJ4189" s="1">
        <v>1.3386963605880737</v>
      </c>
      <c r="AK4189" s="1">
        <v>0</v>
      </c>
      <c r="AL4189" s="1">
        <v>0</v>
      </c>
      <c r="AM4189" s="1">
        <v>4.8284025634969501</v>
      </c>
    </row>
    <row r="4190" spans="5:39" x14ac:dyDescent="0.2">
      <c r="E4190" s="1" t="str">
        <f t="shared" si="65"/>
        <v>---200-0--</v>
      </c>
      <c r="F4190" s="1" t="s">
        <v>87</v>
      </c>
      <c r="G4190" s="1" t="s">
        <v>87</v>
      </c>
      <c r="H4190" s="1" t="s">
        <v>87</v>
      </c>
      <c r="I4190" s="1">
        <v>2</v>
      </c>
      <c r="J4190" s="1">
        <v>0</v>
      </c>
      <c r="K4190" s="1">
        <v>0</v>
      </c>
      <c r="L4190" s="1" t="s">
        <v>87</v>
      </c>
      <c r="M4190" s="1">
        <v>0</v>
      </c>
      <c r="N4190" s="1" t="s">
        <v>87</v>
      </c>
      <c r="O4190" s="1" t="s">
        <v>87</v>
      </c>
      <c r="P4190" s="1">
        <v>196</v>
      </c>
      <c r="Q4190" s="1">
        <v>754200</v>
      </c>
      <c r="R4190" s="1">
        <v>22671.722903879752</v>
      </c>
      <c r="S4190" s="1">
        <v>46.577068328857422</v>
      </c>
      <c r="T4190" s="1">
        <v>-106.33324444040053</v>
      </c>
      <c r="U4190" s="1">
        <v>47.960749429722256</v>
      </c>
      <c r="V4190" s="1">
        <v>115.73508453369141</v>
      </c>
      <c r="W4190" s="1">
        <v>62.450340270996094</v>
      </c>
      <c r="X4190" s="1">
        <v>0.27545476158015819</v>
      </c>
      <c r="Y4190" s="1">
        <v>0.23190135242641208</v>
      </c>
      <c r="Z4190" s="1">
        <v>0</v>
      </c>
      <c r="AA4190" s="1">
        <v>29.409705648369133</v>
      </c>
      <c r="AB4190" s="1">
        <v>67.355873773534867</v>
      </c>
      <c r="AC4190" s="1">
        <v>3.0025192256695838</v>
      </c>
      <c r="AD4190" s="1">
        <v>0</v>
      </c>
      <c r="AE4190" s="1">
        <v>0.23190135242641208</v>
      </c>
      <c r="AF4190" s="1">
        <v>0</v>
      </c>
      <c r="AG4190" s="1">
        <v>-0.53003395156760424</v>
      </c>
      <c r="AH4190" s="1">
        <v>2.6165473349244232E-2</v>
      </c>
      <c r="AI4190" s="1">
        <v>1.6699950030189294</v>
      </c>
      <c r="AJ4190" s="1">
        <v>1.1573507785797119</v>
      </c>
      <c r="AK4190" s="1">
        <v>0</v>
      </c>
      <c r="AL4190" s="1">
        <v>0</v>
      </c>
      <c r="AM4190" s="1">
        <v>3.9216256764811899</v>
      </c>
    </row>
    <row r="4191" spans="5:39" x14ac:dyDescent="0.2">
      <c r="E4191" s="1" t="str">
        <f t="shared" si="65"/>
        <v>---300-0--</v>
      </c>
      <c r="F4191" s="1" t="s">
        <v>87</v>
      </c>
      <c r="G4191" s="1" t="s">
        <v>87</v>
      </c>
      <c r="H4191" s="1" t="s">
        <v>87</v>
      </c>
      <c r="I4191" s="1">
        <v>3</v>
      </c>
      <c r="J4191" s="1">
        <v>0</v>
      </c>
      <c r="K4191" s="1">
        <v>0</v>
      </c>
      <c r="L4191" s="1" t="s">
        <v>87</v>
      </c>
      <c r="M4191" s="1">
        <v>0</v>
      </c>
      <c r="N4191" s="1" t="s">
        <v>87</v>
      </c>
      <c r="O4191" s="1" t="s">
        <v>87</v>
      </c>
      <c r="P4191" s="1">
        <v>7</v>
      </c>
      <c r="Q4191" s="1">
        <v>17262</v>
      </c>
      <c r="R4191" s="1">
        <v>56130.126942846691</v>
      </c>
      <c r="S4191" s="1">
        <v>87.651603698730469</v>
      </c>
      <c r="T4191" s="1">
        <v>-144.91570203341217</v>
      </c>
      <c r="U4191" s="1">
        <v>96.753598156306083</v>
      </c>
      <c r="V4191" s="1">
        <v>169.38362121582031</v>
      </c>
      <c r="W4191" s="1">
        <v>82.033317565917969</v>
      </c>
      <c r="X4191" s="1">
        <v>0.14614846257063813</v>
      </c>
      <c r="Y4191" s="1">
        <v>0</v>
      </c>
      <c r="Z4191" s="1">
        <v>0</v>
      </c>
      <c r="AA4191" s="1">
        <v>29.683698296836987</v>
      </c>
      <c r="AB4191" s="1">
        <v>70.31630170316302</v>
      </c>
      <c r="AC4191" s="1">
        <v>0</v>
      </c>
      <c r="AD4191" s="1">
        <v>0</v>
      </c>
      <c r="AE4191" s="1">
        <v>0</v>
      </c>
      <c r="AF4191" s="1">
        <v>0</v>
      </c>
      <c r="AG4191" s="1">
        <v>0</v>
      </c>
      <c r="AH4191" s="1">
        <v>0</v>
      </c>
      <c r="AI4191" s="1">
        <v>0</v>
      </c>
      <c r="AJ4191" s="1">
        <v>1.6938362121582031</v>
      </c>
      <c r="AK4191" s="1">
        <v>1</v>
      </c>
      <c r="AL4191" s="1">
        <v>0</v>
      </c>
      <c r="AM4191" s="1">
        <v>-39.188194832250652</v>
      </c>
    </row>
    <row r="4192" spans="5:39" x14ac:dyDescent="0.2">
      <c r="E4192" s="1" t="str">
        <f t="shared" si="65"/>
        <v>---101-0--</v>
      </c>
      <c r="F4192" s="1" t="s">
        <v>87</v>
      </c>
      <c r="G4192" s="1" t="s">
        <v>87</v>
      </c>
      <c r="H4192" s="1" t="s">
        <v>87</v>
      </c>
      <c r="I4192" s="1">
        <v>1</v>
      </c>
      <c r="J4192" s="1">
        <v>0</v>
      </c>
      <c r="K4192" s="1">
        <v>1</v>
      </c>
      <c r="L4192" s="1" t="s">
        <v>87</v>
      </c>
      <c r="M4192" s="1">
        <v>0</v>
      </c>
      <c r="N4192" s="1" t="s">
        <v>87</v>
      </c>
      <c r="O4192" s="1" t="s">
        <v>87</v>
      </c>
      <c r="P4192" s="1">
        <v>18</v>
      </c>
      <c r="Q4192" s="1">
        <v>33329</v>
      </c>
      <c r="R4192" s="1">
        <v>14532.898139345421</v>
      </c>
      <c r="S4192" s="1">
        <v>10.536680221557617</v>
      </c>
      <c r="T4192" s="1">
        <v>-73.545124859207618</v>
      </c>
      <c r="U4192" s="1">
        <v>93.627990359657588</v>
      </c>
      <c r="V4192" s="1">
        <v>191.40687561035156</v>
      </c>
      <c r="W4192" s="1">
        <v>157.910888671875</v>
      </c>
      <c r="X4192" s="1">
        <v>1.0865753489619345</v>
      </c>
      <c r="Y4192" s="1">
        <v>0</v>
      </c>
      <c r="Z4192" s="1">
        <v>0</v>
      </c>
      <c r="AA4192" s="1">
        <v>0</v>
      </c>
      <c r="AB4192" s="1">
        <v>76.584956044285761</v>
      </c>
      <c r="AC4192" s="1">
        <v>0</v>
      </c>
      <c r="AD4192" s="1">
        <v>23.415043955714243</v>
      </c>
      <c r="AE4192" s="1">
        <v>0</v>
      </c>
      <c r="AF4192" s="1">
        <v>0</v>
      </c>
      <c r="AG4192" s="1">
        <v>-55.821874177046617</v>
      </c>
      <c r="AH4192" s="1">
        <v>0</v>
      </c>
      <c r="AI4192" s="1">
        <v>0</v>
      </c>
      <c r="AJ4192" s="1">
        <v>1.9140688180923462</v>
      </c>
      <c r="AK4192" s="1">
        <v>1</v>
      </c>
      <c r="AL4192" s="1">
        <v>0</v>
      </c>
      <c r="AM4192" s="1">
        <v>2.2430181200411541</v>
      </c>
    </row>
    <row r="4193" spans="5:39" x14ac:dyDescent="0.2">
      <c r="E4193" s="1" t="str">
        <f t="shared" si="65"/>
        <v>---201-0--</v>
      </c>
      <c r="F4193" s="1" t="s">
        <v>87</v>
      </c>
      <c r="G4193" s="1" t="s">
        <v>87</v>
      </c>
      <c r="H4193" s="1" t="s">
        <v>87</v>
      </c>
      <c r="I4193" s="1">
        <v>2</v>
      </c>
      <c r="J4193" s="1">
        <v>0</v>
      </c>
      <c r="K4193" s="1">
        <v>1</v>
      </c>
      <c r="L4193" s="1" t="s">
        <v>87</v>
      </c>
      <c r="M4193" s="1">
        <v>0</v>
      </c>
      <c r="N4193" s="1" t="s">
        <v>87</v>
      </c>
      <c r="O4193" s="1" t="s">
        <v>87</v>
      </c>
      <c r="P4193" s="1">
        <v>20</v>
      </c>
      <c r="Q4193" s="1">
        <v>70924</v>
      </c>
      <c r="R4193" s="1">
        <v>28965.596014517349</v>
      </c>
      <c r="S4193" s="1">
        <v>48.991104125976563</v>
      </c>
      <c r="T4193" s="1">
        <v>-87.212902577371963</v>
      </c>
      <c r="U4193" s="1">
        <v>49.120548675910896</v>
      </c>
      <c r="V4193" s="1">
        <v>176.60736083984375</v>
      </c>
      <c r="W4193" s="1">
        <v>297.53253173828125</v>
      </c>
      <c r="X4193" s="1">
        <v>1.0271928517858222</v>
      </c>
      <c r="Y4193" s="1">
        <v>0</v>
      </c>
      <c r="Z4193" s="1">
        <v>0</v>
      </c>
      <c r="AA4193" s="1">
        <v>0</v>
      </c>
      <c r="AB4193" s="1">
        <v>44.842366476792058</v>
      </c>
      <c r="AC4193" s="1">
        <v>45.187806666290676</v>
      </c>
      <c r="AD4193" s="1">
        <v>9.9698268569172637</v>
      </c>
      <c r="AE4193" s="1">
        <v>0</v>
      </c>
      <c r="AF4193" s="1">
        <v>0</v>
      </c>
      <c r="AG4193" s="1">
        <v>-2.2031095334287865</v>
      </c>
      <c r="AH4193" s="1">
        <v>0.23038745699622132</v>
      </c>
      <c r="AI4193" s="1">
        <v>0</v>
      </c>
      <c r="AJ4193" s="1">
        <v>1.7660735845565796</v>
      </c>
      <c r="AK4193" s="1">
        <v>1</v>
      </c>
      <c r="AL4193" s="1">
        <v>0</v>
      </c>
      <c r="AM4193" s="1">
        <v>160.99023819241205</v>
      </c>
    </row>
    <row r="4194" spans="5:39" x14ac:dyDescent="0.2">
      <c r="E4194" s="1" t="str">
        <f t="shared" si="65"/>
        <v>---301-0--</v>
      </c>
      <c r="F4194" s="1" t="s">
        <v>87</v>
      </c>
      <c r="G4194" s="1" t="s">
        <v>87</v>
      </c>
      <c r="H4194" s="1" t="s">
        <v>87</v>
      </c>
      <c r="I4194" s="1">
        <v>3</v>
      </c>
      <c r="J4194" s="1">
        <v>0</v>
      </c>
      <c r="K4194" s="1">
        <v>1</v>
      </c>
      <c r="L4194" s="1" t="s">
        <v>87</v>
      </c>
      <c r="M4194" s="1">
        <v>0</v>
      </c>
      <c r="N4194" s="1" t="s">
        <v>87</v>
      </c>
      <c r="O4194" s="1" t="s">
        <v>87</v>
      </c>
      <c r="P4194" s="1">
        <v>1</v>
      </c>
      <c r="Q4194" s="1">
        <v>533</v>
      </c>
      <c r="R4194" s="1">
        <v>77105.817557089365</v>
      </c>
      <c r="S4194" s="1">
        <v>83</v>
      </c>
      <c r="T4194" s="1">
        <v>-100.49866894242683</v>
      </c>
      <c r="U4194" s="1">
        <v>34.475062268701151</v>
      </c>
      <c r="V4194" s="1">
        <v>400</v>
      </c>
      <c r="W4194" s="1">
        <v>348.50942993164063</v>
      </c>
      <c r="X4194" s="1">
        <v>0.45198850226003151</v>
      </c>
      <c r="Y4194" s="1">
        <v>0</v>
      </c>
      <c r="Z4194" s="1">
        <v>0</v>
      </c>
      <c r="AA4194" s="1">
        <v>0</v>
      </c>
      <c r="AB4194" s="1">
        <v>100</v>
      </c>
      <c r="AC4194" s="1">
        <v>0</v>
      </c>
      <c r="AD4194" s="1">
        <v>0</v>
      </c>
      <c r="AE4194" s="1">
        <v>0</v>
      </c>
      <c r="AF4194" s="1">
        <v>0</v>
      </c>
      <c r="AG4194" s="1">
        <v>0</v>
      </c>
      <c r="AH4194" s="1">
        <v>0</v>
      </c>
      <c r="AI4194" s="1">
        <v>0</v>
      </c>
      <c r="AJ4194" s="1">
        <v>4</v>
      </c>
      <c r="AK4194" s="1">
        <v>1</v>
      </c>
      <c r="AL4194" s="1">
        <v>0</v>
      </c>
      <c r="AM4194" s="1">
        <v>14.533037109373254</v>
      </c>
    </row>
    <row r="4195" spans="5:39" x14ac:dyDescent="0.2">
      <c r="E4195" s="1" t="str">
        <f t="shared" si="65"/>
        <v>---110-0--</v>
      </c>
      <c r="F4195" s="1" t="s">
        <v>87</v>
      </c>
      <c r="G4195" s="1" t="s">
        <v>87</v>
      </c>
      <c r="H4195" s="1" t="s">
        <v>87</v>
      </c>
      <c r="I4195" s="1">
        <v>1</v>
      </c>
      <c r="J4195" s="1">
        <v>1</v>
      </c>
      <c r="K4195" s="1">
        <v>0</v>
      </c>
      <c r="L4195" s="1" t="s">
        <v>87</v>
      </c>
      <c r="M4195" s="1">
        <v>0</v>
      </c>
      <c r="N4195" s="1" t="s">
        <v>87</v>
      </c>
      <c r="O4195" s="1" t="s">
        <v>87</v>
      </c>
      <c r="P4195" s="1">
        <v>1088</v>
      </c>
      <c r="Q4195" s="1">
        <v>2617044</v>
      </c>
      <c r="R4195" s="1">
        <v>17295.283787990549</v>
      </c>
      <c r="S4195" s="1">
        <v>16.27568244934082</v>
      </c>
      <c r="T4195" s="1">
        <v>-244.48853135689734</v>
      </c>
      <c r="U4195" s="1">
        <v>68.239788287512567</v>
      </c>
      <c r="V4195" s="1">
        <v>188.67822265625</v>
      </c>
      <c r="W4195" s="1">
        <v>16.884061813354492</v>
      </c>
      <c r="X4195" s="1">
        <v>9.7622346185949269E-2</v>
      </c>
      <c r="Y4195" s="1">
        <v>0.42181178459361018</v>
      </c>
      <c r="Z4195" s="1">
        <v>12.432691234843588</v>
      </c>
      <c r="AA4195" s="1">
        <v>38.768702398584054</v>
      </c>
      <c r="AB4195" s="1">
        <v>36.678175835026082</v>
      </c>
      <c r="AC4195" s="1">
        <v>11.022474211362132</v>
      </c>
      <c r="AD4195" s="1">
        <v>0.67614453559053644</v>
      </c>
      <c r="AE4195" s="1">
        <v>0.42181178459361018</v>
      </c>
      <c r="AF4195" s="1">
        <v>12.432691234843588</v>
      </c>
      <c r="AG4195" s="1">
        <v>-19.279248112515116</v>
      </c>
      <c r="AH4195" s="1">
        <v>3.5384412806424601</v>
      </c>
      <c r="AI4195" s="1">
        <v>11.168535184780977</v>
      </c>
      <c r="AJ4195" s="1">
        <v>1.886782169342041</v>
      </c>
      <c r="AK4195" s="1">
        <v>0</v>
      </c>
      <c r="AL4195" s="1">
        <v>0</v>
      </c>
      <c r="AM4195" s="1">
        <v>9.0268592109010264</v>
      </c>
    </row>
    <row r="4196" spans="5:39" x14ac:dyDescent="0.2">
      <c r="E4196" s="1" t="str">
        <f t="shared" si="65"/>
        <v>---210-0--</v>
      </c>
      <c r="F4196" s="1" t="s">
        <v>87</v>
      </c>
      <c r="G4196" s="1" t="s">
        <v>87</v>
      </c>
      <c r="H4196" s="1" t="s">
        <v>87</v>
      </c>
      <c r="I4196" s="1">
        <v>2</v>
      </c>
      <c r="J4196" s="1">
        <v>1</v>
      </c>
      <c r="K4196" s="1">
        <v>0</v>
      </c>
      <c r="L4196" s="1" t="s">
        <v>87</v>
      </c>
      <c r="M4196" s="1">
        <v>0</v>
      </c>
      <c r="N4196" s="1" t="s">
        <v>87</v>
      </c>
      <c r="O4196" s="1" t="s">
        <v>87</v>
      </c>
      <c r="P4196" s="1">
        <v>1880</v>
      </c>
      <c r="Q4196" s="1">
        <v>4402682</v>
      </c>
      <c r="R4196" s="1">
        <v>36047.17243925904</v>
      </c>
      <c r="S4196" s="1">
        <v>53.553604125976563</v>
      </c>
      <c r="T4196" s="1">
        <v>-327.52969696546529</v>
      </c>
      <c r="U4196" s="1">
        <v>84.255137752091571</v>
      </c>
      <c r="V4196" s="1">
        <v>218.76004028320313</v>
      </c>
      <c r="W4196" s="1">
        <v>21.427352905273438</v>
      </c>
      <c r="X4196" s="1">
        <v>5.944253447723092E-2</v>
      </c>
      <c r="Y4196" s="1">
        <v>0.18132129461087582</v>
      </c>
      <c r="Z4196" s="1">
        <v>4.8842728137076445</v>
      </c>
      <c r="AA4196" s="1">
        <v>42.946276837618527</v>
      </c>
      <c r="AB4196" s="1">
        <v>47.708328696008479</v>
      </c>
      <c r="AC4196" s="1">
        <v>4.2798003580544766</v>
      </c>
      <c r="AD4196" s="1">
        <v>0</v>
      </c>
      <c r="AE4196" s="1">
        <v>0.18132129461087582</v>
      </c>
      <c r="AF4196" s="1">
        <v>4.8842728137076445</v>
      </c>
      <c r="AG4196" s="1">
        <v>-1.7590840252406017</v>
      </c>
      <c r="AH4196" s="1">
        <v>7.0601578692162059</v>
      </c>
      <c r="AI4196" s="1">
        <v>6.1199538708155821</v>
      </c>
      <c r="AJ4196" s="1">
        <v>2.1876003742218018</v>
      </c>
      <c r="AK4196" s="1">
        <v>0</v>
      </c>
      <c r="AL4196" s="1">
        <v>0</v>
      </c>
      <c r="AM4196" s="1">
        <v>34.520841448006053</v>
      </c>
    </row>
    <row r="4197" spans="5:39" x14ac:dyDescent="0.2">
      <c r="E4197" s="1" t="str">
        <f t="shared" si="65"/>
        <v>---310-0--</v>
      </c>
      <c r="F4197" s="1" t="s">
        <v>87</v>
      </c>
      <c r="G4197" s="1" t="s">
        <v>87</v>
      </c>
      <c r="H4197" s="1" t="s">
        <v>87</v>
      </c>
      <c r="I4197" s="1">
        <v>3</v>
      </c>
      <c r="J4197" s="1">
        <v>1</v>
      </c>
      <c r="K4197" s="1">
        <v>0</v>
      </c>
      <c r="L4197" s="1" t="s">
        <v>87</v>
      </c>
      <c r="M4197" s="1">
        <v>0</v>
      </c>
      <c r="N4197" s="1" t="s">
        <v>87</v>
      </c>
      <c r="O4197" s="1" t="s">
        <v>87</v>
      </c>
      <c r="P4197" s="1">
        <v>458</v>
      </c>
      <c r="Q4197" s="1">
        <v>1091993</v>
      </c>
      <c r="R4197" s="1">
        <v>71973.461017683425</v>
      </c>
      <c r="S4197" s="1">
        <v>89.849441528320313</v>
      </c>
      <c r="T4197" s="1">
        <v>-452.1193485967737</v>
      </c>
      <c r="U4197" s="1">
        <v>87.505425015129717</v>
      </c>
      <c r="V4197" s="1">
        <v>214.64605712890625</v>
      </c>
      <c r="W4197" s="1">
        <v>-162.00389099121094</v>
      </c>
      <c r="X4197" s="1">
        <v>-0.22508837104749987</v>
      </c>
      <c r="Y4197" s="1">
        <v>0.42445327030484631</v>
      </c>
      <c r="Z4197" s="1">
        <v>3.0165028530402664</v>
      </c>
      <c r="AA4197" s="1">
        <v>71.288369064636854</v>
      </c>
      <c r="AB4197" s="1">
        <v>25.270674812018022</v>
      </c>
      <c r="AC4197" s="1">
        <v>0</v>
      </c>
      <c r="AD4197" s="1">
        <v>0</v>
      </c>
      <c r="AE4197" s="1">
        <v>0</v>
      </c>
      <c r="AF4197" s="1">
        <v>0</v>
      </c>
      <c r="AG4197" s="1">
        <v>0.32312346395852654</v>
      </c>
      <c r="AH4197" s="1">
        <v>12.651734087560691</v>
      </c>
      <c r="AI4197" s="1">
        <v>0</v>
      </c>
      <c r="AJ4197" s="1">
        <v>2.1464605331420898</v>
      </c>
      <c r="AK4197" s="1">
        <v>0</v>
      </c>
      <c r="AL4197" s="1">
        <v>0</v>
      </c>
      <c r="AM4197" s="1">
        <v>-25.010891129398093</v>
      </c>
    </row>
    <row r="4198" spans="5:39" x14ac:dyDescent="0.2">
      <c r="E4198" s="1" t="str">
        <f t="shared" si="65"/>
        <v>---111-0--</v>
      </c>
      <c r="F4198" s="1" t="s">
        <v>87</v>
      </c>
      <c r="G4198" s="1" t="s">
        <v>87</v>
      </c>
      <c r="H4198" s="1" t="s">
        <v>87</v>
      </c>
      <c r="I4198" s="1">
        <v>1</v>
      </c>
      <c r="J4198" s="1">
        <v>1</v>
      </c>
      <c r="K4198" s="1">
        <v>1</v>
      </c>
      <c r="L4198" s="1" t="s">
        <v>87</v>
      </c>
      <c r="M4198" s="1">
        <v>0</v>
      </c>
      <c r="N4198" s="1" t="s">
        <v>87</v>
      </c>
      <c r="O4198" s="1" t="s">
        <v>87</v>
      </c>
      <c r="P4198" s="1">
        <v>114</v>
      </c>
      <c r="Q4198" s="1">
        <v>159551</v>
      </c>
      <c r="R4198" s="1">
        <v>21994.829552991298</v>
      </c>
      <c r="S4198" s="1">
        <v>19.645805358886719</v>
      </c>
      <c r="T4198" s="1">
        <v>-377.73078550299942</v>
      </c>
      <c r="U4198" s="1">
        <v>73.200179810294884</v>
      </c>
      <c r="V4198" s="1">
        <v>246.88531494140625</v>
      </c>
      <c r="W4198" s="1">
        <v>56.523323059082031</v>
      </c>
      <c r="X4198" s="1">
        <v>0.25698459232385756</v>
      </c>
      <c r="Y4198" s="1">
        <v>0.40488621193223484</v>
      </c>
      <c r="Z4198" s="1">
        <v>19.154376970373111</v>
      </c>
      <c r="AA4198" s="1">
        <v>34.941805441520266</v>
      </c>
      <c r="AB4198" s="1">
        <v>26.551384823661401</v>
      </c>
      <c r="AC4198" s="1">
        <v>18.947546552512989</v>
      </c>
      <c r="AD4198" s="1">
        <v>0</v>
      </c>
      <c r="AE4198" s="1">
        <v>0.40488621193223484</v>
      </c>
      <c r="AF4198" s="1">
        <v>19.154376970373111</v>
      </c>
      <c r="AG4198" s="1">
        <v>-23.568271091534257</v>
      </c>
      <c r="AH4198" s="1">
        <v>8.1514252305943096</v>
      </c>
      <c r="AI4198" s="1">
        <v>23.453139223073769</v>
      </c>
      <c r="AJ4198" s="1">
        <v>2.468853235244751</v>
      </c>
      <c r="AK4198" s="1">
        <v>0</v>
      </c>
      <c r="AL4198" s="1">
        <v>0</v>
      </c>
      <c r="AM4198" s="1">
        <v>106.13231438205037</v>
      </c>
    </row>
    <row r="4199" spans="5:39" x14ac:dyDescent="0.2">
      <c r="E4199" s="1" t="str">
        <f t="shared" si="65"/>
        <v>---211-0--</v>
      </c>
      <c r="F4199" s="1" t="s">
        <v>87</v>
      </c>
      <c r="G4199" s="1" t="s">
        <v>87</v>
      </c>
      <c r="H4199" s="1" t="s">
        <v>87</v>
      </c>
      <c r="I4199" s="1">
        <v>2</v>
      </c>
      <c r="J4199" s="1">
        <v>1</v>
      </c>
      <c r="K4199" s="1">
        <v>1</v>
      </c>
      <c r="L4199" s="1" t="s">
        <v>87</v>
      </c>
      <c r="M4199" s="1">
        <v>0</v>
      </c>
      <c r="N4199" s="1" t="s">
        <v>87</v>
      </c>
      <c r="O4199" s="1" t="s">
        <v>87</v>
      </c>
      <c r="P4199" s="1">
        <v>677</v>
      </c>
      <c r="Q4199" s="1">
        <v>1235656</v>
      </c>
      <c r="R4199" s="1">
        <v>45174.571935654851</v>
      </c>
      <c r="S4199" s="1">
        <v>60.162376403808594</v>
      </c>
      <c r="T4199" s="1">
        <v>-461.76871267381603</v>
      </c>
      <c r="U4199" s="1">
        <v>86.375571540187423</v>
      </c>
      <c r="V4199" s="1">
        <v>266.41452026367188</v>
      </c>
      <c r="W4199" s="1">
        <v>13.425400733947754</v>
      </c>
      <c r="X4199" s="1">
        <v>2.9718932927732984E-2</v>
      </c>
      <c r="Y4199" s="1">
        <v>1.0625125439442693</v>
      </c>
      <c r="Z4199" s="1">
        <v>11.136109078902219</v>
      </c>
      <c r="AA4199" s="1">
        <v>33.146442051833198</v>
      </c>
      <c r="AB4199" s="1">
        <v>50.155302122920943</v>
      </c>
      <c r="AC4199" s="1">
        <v>4.4996342023993732</v>
      </c>
      <c r="AD4199" s="1">
        <v>0</v>
      </c>
      <c r="AE4199" s="1">
        <v>1.0625125439442693</v>
      </c>
      <c r="AF4199" s="1">
        <v>11.136109078902219</v>
      </c>
      <c r="AG4199" s="1">
        <v>0.28762179681009536</v>
      </c>
      <c r="AH4199" s="1">
        <v>11.912507143439685</v>
      </c>
      <c r="AI4199" s="1">
        <v>37.949674612637409</v>
      </c>
      <c r="AJ4199" s="1">
        <v>2.6641452312469482</v>
      </c>
      <c r="AK4199" s="1">
        <v>0</v>
      </c>
      <c r="AL4199" s="1">
        <v>0</v>
      </c>
      <c r="AM4199" s="1">
        <v>72.254218030478754</v>
      </c>
    </row>
    <row r="4200" spans="5:39" x14ac:dyDescent="0.2">
      <c r="E4200" s="1" t="str">
        <f t="shared" si="65"/>
        <v>---311-0--</v>
      </c>
      <c r="F4200" s="1" t="s">
        <v>87</v>
      </c>
      <c r="G4200" s="1" t="s">
        <v>87</v>
      </c>
      <c r="H4200" s="1" t="s">
        <v>87</v>
      </c>
      <c r="I4200" s="1">
        <v>3</v>
      </c>
      <c r="J4200" s="1">
        <v>1</v>
      </c>
      <c r="K4200" s="1">
        <v>1</v>
      </c>
      <c r="L4200" s="1" t="s">
        <v>87</v>
      </c>
      <c r="M4200" s="1">
        <v>0</v>
      </c>
      <c r="N4200" s="1" t="s">
        <v>87</v>
      </c>
      <c r="O4200" s="1" t="s">
        <v>87</v>
      </c>
      <c r="P4200" s="1">
        <v>276</v>
      </c>
      <c r="Q4200" s="1">
        <v>670028</v>
      </c>
      <c r="R4200" s="1">
        <v>74187.739174884351</v>
      </c>
      <c r="S4200" s="1">
        <v>90.259330749511719</v>
      </c>
      <c r="T4200" s="1">
        <v>-506.82939413814586</v>
      </c>
      <c r="U4200" s="1">
        <v>77.967603730873037</v>
      </c>
      <c r="V4200" s="1">
        <v>225.01701354980469</v>
      </c>
      <c r="W4200" s="1">
        <v>-384.88064575195313</v>
      </c>
      <c r="X4200" s="1">
        <v>-0.51879279518771393</v>
      </c>
      <c r="Y4200" s="1">
        <v>2.8142107494015174</v>
      </c>
      <c r="Z4200" s="1">
        <v>11.602500194021742</v>
      </c>
      <c r="AA4200" s="1">
        <v>71.050762057705057</v>
      </c>
      <c r="AB4200" s="1">
        <v>14.53252699887169</v>
      </c>
      <c r="AC4200" s="1">
        <v>0</v>
      </c>
      <c r="AD4200" s="1">
        <v>0</v>
      </c>
      <c r="AE4200" s="1">
        <v>0</v>
      </c>
      <c r="AF4200" s="1">
        <v>0</v>
      </c>
      <c r="AG4200" s="1">
        <v>0</v>
      </c>
      <c r="AH4200" s="1">
        <v>13.455954852595493</v>
      </c>
      <c r="AI4200" s="1">
        <v>0</v>
      </c>
      <c r="AJ4200" s="1">
        <v>2.2501702308654785</v>
      </c>
      <c r="AK4200" s="1">
        <v>0</v>
      </c>
      <c r="AL4200" s="1">
        <v>0</v>
      </c>
      <c r="AM4200" s="1">
        <v>-194.49182729019336</v>
      </c>
    </row>
    <row r="4201" spans="5:39" x14ac:dyDescent="0.2">
      <c r="E4201" s="1" t="str">
        <f t="shared" si="65"/>
        <v>---100-1--</v>
      </c>
      <c r="F4201" s="1" t="s">
        <v>87</v>
      </c>
      <c r="G4201" s="1" t="s">
        <v>87</v>
      </c>
      <c r="H4201" s="1" t="s">
        <v>87</v>
      </c>
      <c r="I4201" s="1">
        <v>1</v>
      </c>
      <c r="J4201" s="1">
        <v>0</v>
      </c>
      <c r="K4201" s="1">
        <v>0</v>
      </c>
      <c r="L4201" s="1" t="s">
        <v>87</v>
      </c>
      <c r="M4201" s="1">
        <v>1</v>
      </c>
      <c r="N4201" s="1" t="s">
        <v>87</v>
      </c>
      <c r="O4201" s="1" t="s">
        <v>87</v>
      </c>
      <c r="P4201" s="1">
        <v>1433</v>
      </c>
      <c r="Q4201" s="1">
        <v>4531897</v>
      </c>
      <c r="R4201" s="1">
        <v>13605.583046193286</v>
      </c>
      <c r="S4201" s="1">
        <v>13.16302490234375</v>
      </c>
      <c r="T4201" s="1">
        <v>-72.961033719488341</v>
      </c>
      <c r="U4201" s="1">
        <v>53.892138719298295</v>
      </c>
      <c r="V4201" s="1">
        <v>143.93325805664063</v>
      </c>
      <c r="W4201" s="1">
        <v>93.142593383789063</v>
      </c>
      <c r="X4201" s="1">
        <v>0.68459097318765394</v>
      </c>
      <c r="Y4201" s="1">
        <v>0</v>
      </c>
      <c r="Z4201" s="1">
        <v>1.3783852545633759</v>
      </c>
      <c r="AA4201" s="1">
        <v>7.0186943789763978</v>
      </c>
      <c r="AB4201" s="1">
        <v>66.133784593957017</v>
      </c>
      <c r="AC4201" s="1">
        <v>24.622470457735467</v>
      </c>
      <c r="AD4201" s="1">
        <v>0.84666531476774509</v>
      </c>
      <c r="AE4201" s="1">
        <v>0</v>
      </c>
      <c r="AF4201" s="1">
        <v>1.3783852545633759</v>
      </c>
      <c r="AG4201" s="1">
        <v>-35.937911710561153</v>
      </c>
      <c r="AH4201" s="1">
        <v>2.4625449342736607E-3</v>
      </c>
      <c r="AI4201" s="1">
        <v>0.81822958971704218</v>
      </c>
      <c r="AJ4201" s="1">
        <v>1.4393326044082642</v>
      </c>
      <c r="AK4201" s="1">
        <v>0</v>
      </c>
      <c r="AL4201" s="1">
        <v>0</v>
      </c>
      <c r="AM4201" s="1">
        <v>3.3954513220903171</v>
      </c>
    </row>
    <row r="4202" spans="5:39" x14ac:dyDescent="0.2">
      <c r="E4202" s="1" t="str">
        <f t="shared" si="65"/>
        <v>---200-1--</v>
      </c>
      <c r="F4202" s="1" t="s">
        <v>87</v>
      </c>
      <c r="G4202" s="1" t="s">
        <v>87</v>
      </c>
      <c r="H4202" s="1" t="s">
        <v>87</v>
      </c>
      <c r="I4202" s="1">
        <v>2</v>
      </c>
      <c r="J4202" s="1">
        <v>0</v>
      </c>
      <c r="K4202" s="1">
        <v>0</v>
      </c>
      <c r="L4202" s="1" t="s">
        <v>87</v>
      </c>
      <c r="M4202" s="1">
        <v>1</v>
      </c>
      <c r="N4202" s="1" t="s">
        <v>87</v>
      </c>
      <c r="O4202" s="1" t="s">
        <v>87</v>
      </c>
      <c r="P4202" s="1">
        <v>635</v>
      </c>
      <c r="Q4202" s="1">
        <v>2033832</v>
      </c>
      <c r="R4202" s="1">
        <v>25256.511894797539</v>
      </c>
      <c r="S4202" s="1">
        <v>49.813899993896484</v>
      </c>
      <c r="T4202" s="1">
        <v>-89.464089723743498</v>
      </c>
      <c r="U4202" s="1">
        <v>56.542202209773563</v>
      </c>
      <c r="V4202" s="1">
        <v>131.31881713867188</v>
      </c>
      <c r="W4202" s="1">
        <v>105.5350341796875</v>
      </c>
      <c r="X4202" s="1">
        <v>0.4178527685029465</v>
      </c>
      <c r="Y4202" s="1">
        <v>0</v>
      </c>
      <c r="Z4202" s="1">
        <v>1.8464160264957972</v>
      </c>
      <c r="AA4202" s="1">
        <v>17.512655912582751</v>
      </c>
      <c r="AB4202" s="1">
        <v>69.047689288004122</v>
      </c>
      <c r="AC4202" s="1">
        <v>11.59323877291733</v>
      </c>
      <c r="AD4202" s="1">
        <v>0</v>
      </c>
      <c r="AE4202" s="1">
        <v>0</v>
      </c>
      <c r="AF4202" s="1">
        <v>1.8464160264957972</v>
      </c>
      <c r="AG4202" s="1">
        <v>-7.5649616773358845</v>
      </c>
      <c r="AH4202" s="1">
        <v>0</v>
      </c>
      <c r="AI4202" s="1">
        <v>0.86237558487882793</v>
      </c>
      <c r="AJ4202" s="1">
        <v>1.3131880760192871</v>
      </c>
      <c r="AK4202" s="1">
        <v>0</v>
      </c>
      <c r="AL4202" s="1">
        <v>0</v>
      </c>
      <c r="AM4202" s="1">
        <v>13.840692770775219</v>
      </c>
    </row>
    <row r="4203" spans="5:39" x14ac:dyDescent="0.2">
      <c r="E4203" s="1" t="str">
        <f t="shared" si="65"/>
        <v>---300-1--</v>
      </c>
      <c r="F4203" s="1" t="s">
        <v>87</v>
      </c>
      <c r="G4203" s="1" t="s">
        <v>87</v>
      </c>
      <c r="H4203" s="1" t="s">
        <v>87</v>
      </c>
      <c r="I4203" s="1">
        <v>3</v>
      </c>
      <c r="J4203" s="1">
        <v>0</v>
      </c>
      <c r="K4203" s="1">
        <v>0</v>
      </c>
      <c r="L4203" s="1" t="s">
        <v>87</v>
      </c>
      <c r="M4203" s="1">
        <v>1</v>
      </c>
      <c r="N4203" s="1" t="s">
        <v>87</v>
      </c>
      <c r="O4203" s="1" t="s">
        <v>87</v>
      </c>
      <c r="P4203" s="1">
        <v>118</v>
      </c>
      <c r="Q4203" s="1">
        <v>331670</v>
      </c>
      <c r="R4203" s="1">
        <v>56551.853981454973</v>
      </c>
      <c r="S4203" s="1">
        <v>89.987030029296875</v>
      </c>
      <c r="T4203" s="1">
        <v>-92.511682661717714</v>
      </c>
      <c r="U4203" s="1">
        <v>59.294899239556443</v>
      </c>
      <c r="V4203" s="1">
        <v>151.57475280761719</v>
      </c>
      <c r="W4203" s="1">
        <v>49.503299713134766</v>
      </c>
      <c r="X4203" s="1">
        <v>8.7536121679350015E-2</v>
      </c>
      <c r="Y4203" s="1">
        <v>0</v>
      </c>
      <c r="Z4203" s="1">
        <v>4.5285977025356523</v>
      </c>
      <c r="AA4203" s="1">
        <v>29.379805228088156</v>
      </c>
      <c r="AB4203" s="1">
        <v>66.091597069376178</v>
      </c>
      <c r="AC4203" s="1">
        <v>0</v>
      </c>
      <c r="AD4203" s="1">
        <v>0</v>
      </c>
      <c r="AE4203" s="1">
        <v>0</v>
      </c>
      <c r="AF4203" s="1">
        <v>0</v>
      </c>
      <c r="AG4203" s="1">
        <v>-0.67746502704735023</v>
      </c>
      <c r="AH4203" s="1">
        <v>0</v>
      </c>
      <c r="AI4203" s="1">
        <v>0</v>
      </c>
      <c r="AJ4203" s="1">
        <v>1.5157475471496582</v>
      </c>
      <c r="AK4203" s="1">
        <v>0</v>
      </c>
      <c r="AL4203" s="1">
        <v>0</v>
      </c>
      <c r="AM4203" s="1">
        <v>-68.177210122769281</v>
      </c>
    </row>
    <row r="4204" spans="5:39" x14ac:dyDescent="0.2">
      <c r="E4204" s="1" t="str">
        <f t="shared" si="65"/>
        <v>---101-1--</v>
      </c>
      <c r="F4204" s="1" t="s">
        <v>87</v>
      </c>
      <c r="G4204" s="1" t="s">
        <v>87</v>
      </c>
      <c r="H4204" s="1" t="s">
        <v>87</v>
      </c>
      <c r="I4204" s="1">
        <v>1</v>
      </c>
      <c r="J4204" s="1">
        <v>0</v>
      </c>
      <c r="K4204" s="1">
        <v>1</v>
      </c>
      <c r="L4204" s="1" t="s">
        <v>87</v>
      </c>
      <c r="M4204" s="1">
        <v>1</v>
      </c>
      <c r="N4204" s="1" t="s">
        <v>87</v>
      </c>
      <c r="O4204" s="1" t="s">
        <v>87</v>
      </c>
      <c r="P4204" s="1">
        <v>54</v>
      </c>
      <c r="Q4204" s="1">
        <v>87467</v>
      </c>
      <c r="R4204" s="1">
        <v>17496.843405286359</v>
      </c>
      <c r="S4204" s="1">
        <v>13.736048698425293</v>
      </c>
      <c r="T4204" s="1">
        <v>-81.235120169037714</v>
      </c>
      <c r="U4204" s="1">
        <v>57.503712181327849</v>
      </c>
      <c r="V4204" s="1">
        <v>207.28846740722656</v>
      </c>
      <c r="W4204" s="1">
        <v>154.71775817871094</v>
      </c>
      <c r="X4204" s="1">
        <v>0.88426097550810634</v>
      </c>
      <c r="Y4204" s="1">
        <v>0</v>
      </c>
      <c r="Z4204" s="1">
        <v>0</v>
      </c>
      <c r="AA4204" s="1">
        <v>9.6242011272822889</v>
      </c>
      <c r="AB4204" s="1">
        <v>49.75705123074988</v>
      </c>
      <c r="AC4204" s="1">
        <v>40.618747641967829</v>
      </c>
      <c r="AD4204" s="1">
        <v>0</v>
      </c>
      <c r="AE4204" s="1">
        <v>0</v>
      </c>
      <c r="AF4204" s="1">
        <v>0</v>
      </c>
      <c r="AG4204" s="1">
        <v>-53.994178588634874</v>
      </c>
      <c r="AH4204" s="1">
        <v>0</v>
      </c>
      <c r="AI4204" s="1">
        <v>0</v>
      </c>
      <c r="AJ4204" s="1">
        <v>2.0728845596313477</v>
      </c>
      <c r="AK4204" s="1">
        <v>0</v>
      </c>
      <c r="AL4204" s="1">
        <v>1</v>
      </c>
      <c r="AM4204" s="1">
        <v>25.154884466925225</v>
      </c>
    </row>
    <row r="4205" spans="5:39" x14ac:dyDescent="0.2">
      <c r="E4205" s="1" t="str">
        <f t="shared" si="65"/>
        <v>---201-1--</v>
      </c>
      <c r="F4205" s="1" t="s">
        <v>87</v>
      </c>
      <c r="G4205" s="1" t="s">
        <v>87</v>
      </c>
      <c r="H4205" s="1" t="s">
        <v>87</v>
      </c>
      <c r="I4205" s="1">
        <v>2</v>
      </c>
      <c r="J4205" s="1">
        <v>0</v>
      </c>
      <c r="K4205" s="1">
        <v>1</v>
      </c>
      <c r="L4205" s="1" t="s">
        <v>87</v>
      </c>
      <c r="M4205" s="1">
        <v>1</v>
      </c>
      <c r="N4205" s="1" t="s">
        <v>87</v>
      </c>
      <c r="O4205" s="1" t="s">
        <v>87</v>
      </c>
      <c r="P4205" s="1">
        <v>50</v>
      </c>
      <c r="Q4205" s="1">
        <v>137409</v>
      </c>
      <c r="R4205" s="1">
        <v>30571.616825382134</v>
      </c>
      <c r="S4205" s="1">
        <v>59.391845703125</v>
      </c>
      <c r="T4205" s="1">
        <v>-54.457575746656183</v>
      </c>
      <c r="U4205" s="1">
        <v>52.77137612560945</v>
      </c>
      <c r="V4205" s="1">
        <v>143.08815002441406</v>
      </c>
      <c r="W4205" s="1">
        <v>192.25343322753906</v>
      </c>
      <c r="X4205" s="1">
        <v>0.62886249793606053</v>
      </c>
      <c r="Y4205" s="1">
        <v>0</v>
      </c>
      <c r="Z4205" s="1">
        <v>1.5952375754135464</v>
      </c>
      <c r="AA4205" s="1">
        <v>6.615287208261468</v>
      </c>
      <c r="AB4205" s="1">
        <v>73.711328952252032</v>
      </c>
      <c r="AC4205" s="1">
        <v>18.078146264072949</v>
      </c>
      <c r="AD4205" s="1">
        <v>0</v>
      </c>
      <c r="AE4205" s="1">
        <v>0</v>
      </c>
      <c r="AF4205" s="1">
        <v>1.5952375754135464</v>
      </c>
      <c r="AG4205" s="1">
        <v>-9.3492768726486553</v>
      </c>
      <c r="AH4205" s="1">
        <v>0</v>
      </c>
      <c r="AI4205" s="1">
        <v>8.9891831507278042</v>
      </c>
      <c r="AJ4205" s="1">
        <v>1.4308815002441406</v>
      </c>
      <c r="AK4205" s="1">
        <v>0</v>
      </c>
      <c r="AL4205" s="1">
        <v>1</v>
      </c>
      <c r="AM4205" s="1">
        <v>51.21157404714301</v>
      </c>
    </row>
    <row r="4206" spans="5:39" x14ac:dyDescent="0.2">
      <c r="E4206" s="1" t="str">
        <f t="shared" si="65"/>
        <v>---301-1--</v>
      </c>
      <c r="F4206" s="1" t="s">
        <v>87</v>
      </c>
      <c r="G4206" s="1" t="s">
        <v>87</v>
      </c>
      <c r="H4206" s="1" t="s">
        <v>87</v>
      </c>
      <c r="I4206" s="1">
        <v>3</v>
      </c>
      <c r="J4206" s="1">
        <v>0</v>
      </c>
      <c r="K4206" s="1">
        <v>1</v>
      </c>
      <c r="L4206" s="1" t="s">
        <v>87</v>
      </c>
      <c r="M4206" s="1">
        <v>1</v>
      </c>
      <c r="N4206" s="1" t="s">
        <v>87</v>
      </c>
      <c r="O4206" s="1" t="s">
        <v>87</v>
      </c>
      <c r="P4206" s="1">
        <v>22</v>
      </c>
      <c r="Q4206" s="1">
        <v>61311</v>
      </c>
      <c r="R4206" s="1">
        <v>56881.840685360767</v>
      </c>
      <c r="S4206" s="1">
        <v>91.326416015625</v>
      </c>
      <c r="T4206" s="1">
        <v>-134.62156274847931</v>
      </c>
      <c r="U4206" s="1">
        <v>50.727768100521658</v>
      </c>
      <c r="V4206" s="1">
        <v>134.21571350097656</v>
      </c>
      <c r="W4206" s="1">
        <v>-271.92730712890625</v>
      </c>
      <c r="X4206" s="1">
        <v>-0.47805644798497182</v>
      </c>
      <c r="Y4206" s="1">
        <v>0</v>
      </c>
      <c r="Z4206" s="1">
        <v>15.418114204628861</v>
      </c>
      <c r="AA4206" s="1">
        <v>63.776483828350536</v>
      </c>
      <c r="AB4206" s="1">
        <v>20.8054019670206</v>
      </c>
      <c r="AC4206" s="1">
        <v>0</v>
      </c>
      <c r="AD4206" s="1">
        <v>0</v>
      </c>
      <c r="AE4206" s="1">
        <v>0</v>
      </c>
      <c r="AF4206" s="1">
        <v>0</v>
      </c>
      <c r="AG4206" s="1">
        <v>0</v>
      </c>
      <c r="AH4206" s="1">
        <v>0</v>
      </c>
      <c r="AI4206" s="1">
        <v>0</v>
      </c>
      <c r="AJ4206" s="1">
        <v>1.342157244682312</v>
      </c>
      <c r="AK4206" s="1">
        <v>1</v>
      </c>
      <c r="AL4206" s="1">
        <v>0</v>
      </c>
      <c r="AM4206" s="1">
        <v>-322.24923370716226</v>
      </c>
    </row>
    <row r="4207" spans="5:39" x14ac:dyDescent="0.2">
      <c r="E4207" s="1" t="str">
        <f t="shared" si="65"/>
        <v>---110-1--</v>
      </c>
      <c r="F4207" s="1" t="s">
        <v>87</v>
      </c>
      <c r="G4207" s="1" t="s">
        <v>87</v>
      </c>
      <c r="H4207" s="1" t="s">
        <v>87</v>
      </c>
      <c r="I4207" s="1">
        <v>1</v>
      </c>
      <c r="J4207" s="1">
        <v>1</v>
      </c>
      <c r="K4207" s="1">
        <v>0</v>
      </c>
      <c r="L4207" s="1" t="s">
        <v>87</v>
      </c>
      <c r="M4207" s="1">
        <v>1</v>
      </c>
      <c r="N4207" s="1" t="s">
        <v>87</v>
      </c>
      <c r="O4207" s="1" t="s">
        <v>87</v>
      </c>
      <c r="P4207" s="1">
        <v>1741</v>
      </c>
      <c r="Q4207" s="1">
        <v>4814495</v>
      </c>
      <c r="R4207" s="1">
        <v>17316.212549158954</v>
      </c>
      <c r="S4207" s="1">
        <v>16.126457214355469</v>
      </c>
      <c r="T4207" s="1">
        <v>-228.18734924012682</v>
      </c>
      <c r="U4207" s="1">
        <v>72.576486936325267</v>
      </c>
      <c r="V4207" s="1">
        <v>190.82424926757813</v>
      </c>
      <c r="W4207" s="1">
        <v>39.990669250488281</v>
      </c>
      <c r="X4207" s="1">
        <v>0.23094351109954828</v>
      </c>
      <c r="Y4207" s="1">
        <v>1.2298070721851411</v>
      </c>
      <c r="Z4207" s="1">
        <v>9.884982744815396</v>
      </c>
      <c r="AA4207" s="1">
        <v>32.818042183032695</v>
      </c>
      <c r="AB4207" s="1">
        <v>42.173021261835352</v>
      </c>
      <c r="AC4207" s="1">
        <v>13.215903225571946</v>
      </c>
      <c r="AD4207" s="1">
        <v>0.6782435125594688</v>
      </c>
      <c r="AE4207" s="1">
        <v>1.2298070721851411</v>
      </c>
      <c r="AF4207" s="1">
        <v>9.884982744815396</v>
      </c>
      <c r="AG4207" s="1">
        <v>-17.344926656492213</v>
      </c>
      <c r="AH4207" s="1">
        <v>3.2086618389393449</v>
      </c>
      <c r="AI4207" s="1">
        <v>9.8880679115564902</v>
      </c>
      <c r="AJ4207" s="1">
        <v>1.9082424640655518</v>
      </c>
      <c r="AK4207" s="1">
        <v>0</v>
      </c>
      <c r="AL4207" s="1">
        <v>0</v>
      </c>
      <c r="AM4207" s="1">
        <v>9.0254768847636715</v>
      </c>
    </row>
    <row r="4208" spans="5:39" x14ac:dyDescent="0.2">
      <c r="E4208" s="1" t="str">
        <f t="shared" si="65"/>
        <v>---210-1--</v>
      </c>
      <c r="F4208" s="1" t="s">
        <v>87</v>
      </c>
      <c r="G4208" s="1" t="s">
        <v>87</v>
      </c>
      <c r="H4208" s="1" t="s">
        <v>87</v>
      </c>
      <c r="I4208" s="1">
        <v>2</v>
      </c>
      <c r="J4208" s="1">
        <v>1</v>
      </c>
      <c r="K4208" s="1">
        <v>0</v>
      </c>
      <c r="L4208" s="1" t="s">
        <v>87</v>
      </c>
      <c r="M4208" s="1">
        <v>1</v>
      </c>
      <c r="N4208" s="1" t="s">
        <v>87</v>
      </c>
      <c r="O4208" s="1" t="s">
        <v>87</v>
      </c>
      <c r="P4208" s="1">
        <v>3428</v>
      </c>
      <c r="Q4208" s="1">
        <v>8829522</v>
      </c>
      <c r="R4208" s="1">
        <v>36445.942877937625</v>
      </c>
      <c r="S4208" s="1">
        <v>55.321559906005859</v>
      </c>
      <c r="T4208" s="1">
        <v>-302.99167247752052</v>
      </c>
      <c r="U4208" s="1">
        <v>76.75702171270224</v>
      </c>
      <c r="V4208" s="1">
        <v>212.40531921386719</v>
      </c>
      <c r="W4208" s="1">
        <v>22.137851715087891</v>
      </c>
      <c r="X4208" s="1">
        <v>6.0741607890981278E-2</v>
      </c>
      <c r="Y4208" s="1">
        <v>8.4081561833132076E-2</v>
      </c>
      <c r="Z4208" s="1">
        <v>5.6612124642760957</v>
      </c>
      <c r="AA4208" s="1">
        <v>42.24922934673021</v>
      </c>
      <c r="AB4208" s="1">
        <v>48.961733149314313</v>
      </c>
      <c r="AC4208" s="1">
        <v>3.0437434778462524</v>
      </c>
      <c r="AD4208" s="1">
        <v>0</v>
      </c>
      <c r="AE4208" s="1">
        <v>8.4081561833132076E-2</v>
      </c>
      <c r="AF4208" s="1">
        <v>5.6612124642760957</v>
      </c>
      <c r="AG4208" s="1">
        <v>-1.1215878801488399</v>
      </c>
      <c r="AH4208" s="1">
        <v>5.3637540324028246</v>
      </c>
      <c r="AI4208" s="1">
        <v>5.9606661981716291</v>
      </c>
      <c r="AJ4208" s="1">
        <v>2.1240532398223877</v>
      </c>
      <c r="AK4208" s="1">
        <v>0</v>
      </c>
      <c r="AL4208" s="1">
        <v>0</v>
      </c>
      <c r="AM4208" s="1">
        <v>25.764356175281719</v>
      </c>
    </row>
    <row r="4209" spans="5:39" x14ac:dyDescent="0.2">
      <c r="E4209" s="1" t="str">
        <f t="shared" si="65"/>
        <v>---310-1--</v>
      </c>
      <c r="F4209" s="1" t="s">
        <v>87</v>
      </c>
      <c r="G4209" s="1" t="s">
        <v>87</v>
      </c>
      <c r="H4209" s="1" t="s">
        <v>87</v>
      </c>
      <c r="I4209" s="1">
        <v>3</v>
      </c>
      <c r="J4209" s="1">
        <v>1</v>
      </c>
      <c r="K4209" s="1">
        <v>0</v>
      </c>
      <c r="L4209" s="1" t="s">
        <v>87</v>
      </c>
      <c r="M4209" s="1">
        <v>1</v>
      </c>
      <c r="N4209" s="1" t="s">
        <v>87</v>
      </c>
      <c r="O4209" s="1" t="s">
        <v>87</v>
      </c>
      <c r="P4209" s="1">
        <v>1340</v>
      </c>
      <c r="Q4209" s="1">
        <v>3613381</v>
      </c>
      <c r="R4209" s="1">
        <v>77176.430935563098</v>
      </c>
      <c r="S4209" s="1">
        <v>90.569389343261719</v>
      </c>
      <c r="T4209" s="1">
        <v>-402.29780957813114</v>
      </c>
      <c r="U4209" s="1">
        <v>83.701121305771665</v>
      </c>
      <c r="V4209" s="1">
        <v>215.69491577148438</v>
      </c>
      <c r="W4209" s="1">
        <v>-123.25849151611328</v>
      </c>
      <c r="X4209" s="1">
        <v>-0.15971001771126922</v>
      </c>
      <c r="Y4209" s="1">
        <v>8.6096650201016714E-2</v>
      </c>
      <c r="Z4209" s="1">
        <v>2.6214229830731939</v>
      </c>
      <c r="AA4209" s="1">
        <v>67.130286011909618</v>
      </c>
      <c r="AB4209" s="1">
        <v>29.780834072022849</v>
      </c>
      <c r="AC4209" s="1">
        <v>0.38136028279331741</v>
      </c>
      <c r="AD4209" s="1">
        <v>0</v>
      </c>
      <c r="AE4209" s="1">
        <v>0</v>
      </c>
      <c r="AF4209" s="1">
        <v>0</v>
      </c>
      <c r="AG4209" s="1">
        <v>-0.10215052968420224</v>
      </c>
      <c r="AH4209" s="1">
        <v>9.860488730132202</v>
      </c>
      <c r="AI4209" s="1">
        <v>0</v>
      </c>
      <c r="AJ4209" s="1">
        <v>2.1569490432739258</v>
      </c>
      <c r="AK4209" s="1">
        <v>0</v>
      </c>
      <c r="AL4209" s="1">
        <v>0</v>
      </c>
      <c r="AM4209" s="1">
        <v>-30.115057308859456</v>
      </c>
    </row>
    <row r="4210" spans="5:39" x14ac:dyDescent="0.2">
      <c r="E4210" s="1" t="str">
        <f t="shared" si="65"/>
        <v>---111-1--</v>
      </c>
      <c r="F4210" s="1" t="s">
        <v>87</v>
      </c>
      <c r="G4210" s="1" t="s">
        <v>87</v>
      </c>
      <c r="H4210" s="1" t="s">
        <v>87</v>
      </c>
      <c r="I4210" s="1">
        <v>1</v>
      </c>
      <c r="J4210" s="1">
        <v>1</v>
      </c>
      <c r="K4210" s="1">
        <v>1</v>
      </c>
      <c r="L4210" s="1" t="s">
        <v>87</v>
      </c>
      <c r="M4210" s="1">
        <v>1</v>
      </c>
      <c r="N4210" s="1" t="s">
        <v>87</v>
      </c>
      <c r="O4210" s="1" t="s">
        <v>87</v>
      </c>
      <c r="P4210" s="1">
        <v>175</v>
      </c>
      <c r="Q4210" s="1">
        <v>273696</v>
      </c>
      <c r="R4210" s="1">
        <v>25901.623667467578</v>
      </c>
      <c r="S4210" s="1">
        <v>19.635658264160156</v>
      </c>
      <c r="T4210" s="1">
        <v>-374.76130368896065</v>
      </c>
      <c r="U4210" s="1">
        <v>82.447871273001638</v>
      </c>
      <c r="V4210" s="1">
        <v>311.19418334960938</v>
      </c>
      <c r="W4210" s="1">
        <v>109.43871307373047</v>
      </c>
      <c r="X4210" s="1">
        <v>0.4225168062000122</v>
      </c>
      <c r="Y4210" s="1">
        <v>0</v>
      </c>
      <c r="Z4210" s="1">
        <v>9.5226090260727236</v>
      </c>
      <c r="AA4210" s="1">
        <v>30.385902607272303</v>
      </c>
      <c r="AB4210" s="1">
        <v>38.014439377996027</v>
      </c>
      <c r="AC4210" s="1">
        <v>21.936016602361743</v>
      </c>
      <c r="AD4210" s="1">
        <v>0.14103238629720566</v>
      </c>
      <c r="AE4210" s="1">
        <v>0</v>
      </c>
      <c r="AF4210" s="1">
        <v>9.5226090260727236</v>
      </c>
      <c r="AG4210" s="1">
        <v>-20.259579633563593</v>
      </c>
      <c r="AH4210" s="1">
        <v>6.5247949247651249</v>
      </c>
      <c r="AI4210" s="1">
        <v>9.893435577739794</v>
      </c>
      <c r="AJ4210" s="1">
        <v>3.1119418144226074</v>
      </c>
      <c r="AK4210" s="1">
        <v>0</v>
      </c>
      <c r="AL4210" s="1">
        <v>0</v>
      </c>
      <c r="AM4210" s="1">
        <v>94.399320403281152</v>
      </c>
    </row>
    <row r="4211" spans="5:39" x14ac:dyDescent="0.2">
      <c r="E4211" s="1" t="str">
        <f t="shared" si="65"/>
        <v>---211-1--</v>
      </c>
      <c r="F4211" s="1" t="s">
        <v>87</v>
      </c>
      <c r="G4211" s="1" t="s">
        <v>87</v>
      </c>
      <c r="H4211" s="1" t="s">
        <v>87</v>
      </c>
      <c r="I4211" s="1">
        <v>2</v>
      </c>
      <c r="J4211" s="1">
        <v>1</v>
      </c>
      <c r="K4211" s="1">
        <v>1</v>
      </c>
      <c r="L4211" s="1" t="s">
        <v>87</v>
      </c>
      <c r="M4211" s="1">
        <v>1</v>
      </c>
      <c r="N4211" s="1" t="s">
        <v>87</v>
      </c>
      <c r="O4211" s="1" t="s">
        <v>87</v>
      </c>
      <c r="P4211" s="1">
        <v>920</v>
      </c>
      <c r="Q4211" s="1">
        <v>1910776</v>
      </c>
      <c r="R4211" s="1">
        <v>46082.057253671985</v>
      </c>
      <c r="S4211" s="1">
        <v>60.400436401367188</v>
      </c>
      <c r="T4211" s="1">
        <v>-431.73500214313265</v>
      </c>
      <c r="U4211" s="1">
        <v>85.952534498665898</v>
      </c>
      <c r="V4211" s="1">
        <v>275.99209594726563</v>
      </c>
      <c r="W4211" s="1">
        <v>47.554256439208984</v>
      </c>
      <c r="X4211" s="1">
        <v>0.10319473407498465</v>
      </c>
      <c r="Y4211" s="1">
        <v>1.2637274070848703</v>
      </c>
      <c r="Z4211" s="1">
        <v>5.7869158917633463</v>
      </c>
      <c r="AA4211" s="1">
        <v>34.256239349876701</v>
      </c>
      <c r="AB4211" s="1">
        <v>52.998624642553608</v>
      </c>
      <c r="AC4211" s="1">
        <v>5.6944927087214827</v>
      </c>
      <c r="AD4211" s="1">
        <v>0</v>
      </c>
      <c r="AE4211" s="1">
        <v>1.2637274070848703</v>
      </c>
      <c r="AF4211" s="1">
        <v>5.7869158917633463</v>
      </c>
      <c r="AG4211" s="1">
        <v>-0.49124824394676525</v>
      </c>
      <c r="AH4211" s="1">
        <v>9.6089973630741721</v>
      </c>
      <c r="AI4211" s="1">
        <v>35.338532165674806</v>
      </c>
      <c r="AJ4211" s="1">
        <v>2.7599210739135742</v>
      </c>
      <c r="AK4211" s="1">
        <v>0</v>
      </c>
      <c r="AL4211" s="1">
        <v>0</v>
      </c>
      <c r="AM4211" s="1">
        <v>72.88833262398181</v>
      </c>
    </row>
    <row r="4212" spans="5:39" x14ac:dyDescent="0.2">
      <c r="E4212" s="1" t="str">
        <f t="shared" si="65"/>
        <v>---311-1--</v>
      </c>
      <c r="F4212" s="1" t="s">
        <v>87</v>
      </c>
      <c r="G4212" s="1" t="s">
        <v>87</v>
      </c>
      <c r="H4212" s="1" t="s">
        <v>87</v>
      </c>
      <c r="I4212" s="1">
        <v>3</v>
      </c>
      <c r="J4212" s="1">
        <v>1</v>
      </c>
      <c r="K4212" s="1">
        <v>1</v>
      </c>
      <c r="L4212" s="1" t="s">
        <v>87</v>
      </c>
      <c r="M4212" s="1">
        <v>1</v>
      </c>
      <c r="N4212" s="1" t="s">
        <v>87</v>
      </c>
      <c r="O4212" s="1" t="s">
        <v>87</v>
      </c>
      <c r="P4212" s="1">
        <v>644</v>
      </c>
      <c r="Q4212" s="1">
        <v>1688019</v>
      </c>
      <c r="R4212" s="1">
        <v>82349.346045308906</v>
      </c>
      <c r="S4212" s="1">
        <v>91.003807067871094</v>
      </c>
      <c r="T4212" s="1">
        <v>-500.87255943443836</v>
      </c>
      <c r="U4212" s="1">
        <v>82.157305023107057</v>
      </c>
      <c r="V4212" s="1">
        <v>239.76998901367188</v>
      </c>
      <c r="W4212" s="1">
        <v>-403.50933837890625</v>
      </c>
      <c r="X4212" s="1">
        <v>-0.48999701607453439</v>
      </c>
      <c r="Y4212" s="1">
        <v>2.3353410121568539</v>
      </c>
      <c r="Z4212" s="1">
        <v>13.151155289128855</v>
      </c>
      <c r="AA4212" s="1">
        <v>66.335450015669252</v>
      </c>
      <c r="AB4212" s="1">
        <v>18.178053683045036</v>
      </c>
      <c r="AC4212" s="1">
        <v>0</v>
      </c>
      <c r="AD4212" s="1">
        <v>0</v>
      </c>
      <c r="AE4212" s="1">
        <v>0</v>
      </c>
      <c r="AF4212" s="1">
        <v>0</v>
      </c>
      <c r="AG4212" s="1">
        <v>0</v>
      </c>
      <c r="AH4212" s="1">
        <v>14.229167935373692</v>
      </c>
      <c r="AI4212" s="1">
        <v>0</v>
      </c>
      <c r="AJ4212" s="1">
        <v>2.3976998329162598</v>
      </c>
      <c r="AK4212" s="1">
        <v>0</v>
      </c>
      <c r="AL4212" s="1">
        <v>0</v>
      </c>
      <c r="AM4212" s="1">
        <v>-238.79324109861574</v>
      </c>
    </row>
    <row r="4213" spans="5:39" x14ac:dyDescent="0.2">
      <c r="E4213" s="1" t="str">
        <f t="shared" si="65"/>
        <v>--0-0--00-</v>
      </c>
      <c r="F4213" s="1" t="s">
        <v>87</v>
      </c>
      <c r="G4213" s="1" t="s">
        <v>87</v>
      </c>
      <c r="H4213" s="1">
        <v>0</v>
      </c>
      <c r="I4213" s="1" t="s">
        <v>87</v>
      </c>
      <c r="J4213" s="1">
        <v>0</v>
      </c>
      <c r="K4213" s="1" t="s">
        <v>87</v>
      </c>
      <c r="L4213" s="1" t="s">
        <v>87</v>
      </c>
      <c r="M4213" s="1">
        <v>0</v>
      </c>
      <c r="N4213" s="1">
        <v>0</v>
      </c>
      <c r="O4213" s="1" t="s">
        <v>87</v>
      </c>
      <c r="P4213" s="1">
        <v>419</v>
      </c>
      <c r="Q4213" s="1">
        <v>1415488</v>
      </c>
      <c r="R4213" s="1">
        <v>14398.225079925853</v>
      </c>
      <c r="S4213" s="1">
        <v>19.879222869873047</v>
      </c>
      <c r="T4213" s="1">
        <v>-70.911223610375799</v>
      </c>
      <c r="U4213" s="1">
        <v>51.495185396412388</v>
      </c>
      <c r="V4213" s="1">
        <v>122.41855621337891</v>
      </c>
      <c r="W4213" s="1">
        <v>79.859443664550781</v>
      </c>
      <c r="X4213" s="1">
        <v>0.55464783486328195</v>
      </c>
      <c r="Y4213" s="1">
        <v>0</v>
      </c>
      <c r="Z4213" s="1">
        <v>0.953169507618574</v>
      </c>
      <c r="AA4213" s="1">
        <v>10.608426210607224</v>
      </c>
      <c r="AB4213" s="1">
        <v>66.566865985441055</v>
      </c>
      <c r="AC4213" s="1">
        <v>20.957436587240586</v>
      </c>
      <c r="AD4213" s="1">
        <v>0.91410170909255317</v>
      </c>
      <c r="AE4213" s="1">
        <v>0</v>
      </c>
      <c r="AF4213" s="1">
        <v>0.953169507618574</v>
      </c>
      <c r="AG4213" s="1">
        <v>-23.826397642915772</v>
      </c>
      <c r="AH4213" s="1">
        <v>2.4161278654428721E-4</v>
      </c>
      <c r="AI4213" s="1">
        <v>0.60968419553688025</v>
      </c>
      <c r="AJ4213" s="1">
        <v>1.224185585975647</v>
      </c>
      <c r="AK4213" s="1">
        <v>0</v>
      </c>
      <c r="AL4213" s="1">
        <v>0</v>
      </c>
      <c r="AM4213" s="1">
        <v>7.3394436652363476E-2</v>
      </c>
    </row>
    <row r="4214" spans="5:39" x14ac:dyDescent="0.2">
      <c r="E4214" s="1" t="str">
        <f t="shared" si="65"/>
        <v>--1-0--00-</v>
      </c>
      <c r="F4214" s="1" t="s">
        <v>87</v>
      </c>
      <c r="G4214" s="1" t="s">
        <v>87</v>
      </c>
      <c r="H4214" s="1">
        <v>1</v>
      </c>
      <c r="I4214" s="1" t="s">
        <v>87</v>
      </c>
      <c r="J4214" s="1">
        <v>0</v>
      </c>
      <c r="K4214" s="1" t="s">
        <v>87</v>
      </c>
      <c r="L4214" s="1" t="s">
        <v>87</v>
      </c>
      <c r="M4214" s="1">
        <v>0</v>
      </c>
      <c r="N4214" s="1">
        <v>0</v>
      </c>
      <c r="O4214" s="1" t="s">
        <v>87</v>
      </c>
      <c r="P4214" s="1">
        <v>263</v>
      </c>
      <c r="Q4214" s="1">
        <v>695934</v>
      </c>
      <c r="R4214" s="1">
        <v>20202.82290377931</v>
      </c>
      <c r="S4214" s="1">
        <v>30.599617004394531</v>
      </c>
      <c r="T4214" s="1">
        <v>-65.634487404321888</v>
      </c>
      <c r="U4214" s="1">
        <v>50.748027233573318</v>
      </c>
      <c r="V4214" s="1">
        <v>152.87556457519531</v>
      </c>
      <c r="W4214" s="1">
        <v>133.82354736328125</v>
      </c>
      <c r="X4214" s="1">
        <v>0.66240023981127449</v>
      </c>
      <c r="Y4214" s="1">
        <v>0.25131693522661636</v>
      </c>
      <c r="Z4214" s="1">
        <v>0</v>
      </c>
      <c r="AA4214" s="1">
        <v>7.4828934927737398</v>
      </c>
      <c r="AB4214" s="1">
        <v>72.656171418554067</v>
      </c>
      <c r="AC4214" s="1">
        <v>17.446338302195326</v>
      </c>
      <c r="AD4214" s="1">
        <v>2.163279851250262</v>
      </c>
      <c r="AE4214" s="1">
        <v>0.25131693522661636</v>
      </c>
      <c r="AF4214" s="1">
        <v>0</v>
      </c>
      <c r="AG4214" s="1">
        <v>-31.030233613702443</v>
      </c>
      <c r="AH4214" s="1">
        <v>9.4553506510674859E-2</v>
      </c>
      <c r="AI4214" s="1">
        <v>1.809812757067303</v>
      </c>
      <c r="AJ4214" s="1">
        <v>1.5287555456161499</v>
      </c>
      <c r="AK4214" s="1">
        <v>0</v>
      </c>
      <c r="AL4214" s="1">
        <v>0</v>
      </c>
      <c r="AM4214" s="1">
        <v>24.960312334957322</v>
      </c>
    </row>
    <row r="4215" spans="5:39" x14ac:dyDescent="0.2">
      <c r="E4215" s="1" t="str">
        <f t="shared" si="65"/>
        <v>--0-0--01-</v>
      </c>
      <c r="F4215" s="1" t="s">
        <v>87</v>
      </c>
      <c r="G4215" s="1" t="s">
        <v>87</v>
      </c>
      <c r="H4215" s="1">
        <v>0</v>
      </c>
      <c r="I4215" s="1" t="s">
        <v>87</v>
      </c>
      <c r="J4215" s="1">
        <v>0</v>
      </c>
      <c r="K4215" s="1" t="s">
        <v>87</v>
      </c>
      <c r="L4215" s="1" t="s">
        <v>87</v>
      </c>
      <c r="M4215" s="1">
        <v>0</v>
      </c>
      <c r="N4215" s="1">
        <v>1</v>
      </c>
      <c r="O4215" s="1" t="s">
        <v>87</v>
      </c>
      <c r="P4215" s="1">
        <v>96</v>
      </c>
      <c r="Q4215" s="1">
        <v>382772</v>
      </c>
      <c r="R4215" s="1">
        <v>15558.803629190264</v>
      </c>
      <c r="S4215" s="1">
        <v>23.961091995239258</v>
      </c>
      <c r="T4215" s="1">
        <v>-174.65750528887054</v>
      </c>
      <c r="U4215" s="1">
        <v>51.629826714665207</v>
      </c>
      <c r="V4215" s="1">
        <v>115.6422119140625</v>
      </c>
      <c r="W4215" s="1">
        <v>-9.2073907852172852</v>
      </c>
      <c r="X4215" s="1">
        <v>-5.917801268436261E-2</v>
      </c>
      <c r="Y4215" s="1">
        <v>0</v>
      </c>
      <c r="Z4215" s="1">
        <v>8.7080559706561598</v>
      </c>
      <c r="AA4215" s="1">
        <v>35.038351812567271</v>
      </c>
      <c r="AB4215" s="1">
        <v>55.848912668638249</v>
      </c>
      <c r="AC4215" s="1">
        <v>0.40467954813831736</v>
      </c>
      <c r="AD4215" s="1">
        <v>0</v>
      </c>
      <c r="AE4215" s="1">
        <v>0</v>
      </c>
      <c r="AF4215" s="1">
        <v>8.7080559706561598</v>
      </c>
      <c r="AG4215" s="1">
        <v>-4.548726590263076</v>
      </c>
      <c r="AH4215" s="1">
        <v>0</v>
      </c>
      <c r="AI4215" s="1">
        <v>2.4443269057300054</v>
      </c>
      <c r="AJ4215" s="1">
        <v>1.1564221382141113</v>
      </c>
      <c r="AK4215" s="1">
        <v>0</v>
      </c>
      <c r="AL4215" s="1">
        <v>1</v>
      </c>
      <c r="AM4215" s="1">
        <v>0.28247723471524361</v>
      </c>
    </row>
    <row r="4216" spans="5:39" x14ac:dyDescent="0.2">
      <c r="E4216" s="1" t="str">
        <f t="shared" si="65"/>
        <v>--1-0--01-</v>
      </c>
      <c r="F4216" s="1" t="s">
        <v>87</v>
      </c>
      <c r="G4216" s="1" t="s">
        <v>87</v>
      </c>
      <c r="H4216" s="1">
        <v>1</v>
      </c>
      <c r="I4216" s="1" t="s">
        <v>87</v>
      </c>
      <c r="J4216" s="1">
        <v>0</v>
      </c>
      <c r="K4216" s="1" t="s">
        <v>87</v>
      </c>
      <c r="L4216" s="1" t="s">
        <v>87</v>
      </c>
      <c r="M4216" s="1">
        <v>0</v>
      </c>
      <c r="N4216" s="1">
        <v>1</v>
      </c>
      <c r="O4216" s="1" t="s">
        <v>87</v>
      </c>
      <c r="P4216" s="1">
        <v>53</v>
      </c>
      <c r="Q4216" s="1">
        <v>135055</v>
      </c>
      <c r="R4216" s="1">
        <v>19106.67289408121</v>
      </c>
      <c r="S4216" s="1">
        <v>25.311540603637695</v>
      </c>
      <c r="T4216" s="1">
        <v>-130.82263924087712</v>
      </c>
      <c r="U4216" s="1">
        <v>50.419941396747312</v>
      </c>
      <c r="V4216" s="1">
        <v>148.57131958007813</v>
      </c>
      <c r="W4216" s="1">
        <v>82.029823303222656</v>
      </c>
      <c r="X4216" s="1">
        <v>0.42932552285768988</v>
      </c>
      <c r="Y4216" s="1">
        <v>0</v>
      </c>
      <c r="Z4216" s="1">
        <v>0</v>
      </c>
      <c r="AA4216" s="1">
        <v>8.104846173781052</v>
      </c>
      <c r="AB4216" s="1">
        <v>79.352115804672181</v>
      </c>
      <c r="AC4216" s="1">
        <v>12.543038021546776</v>
      </c>
      <c r="AD4216" s="1">
        <v>0</v>
      </c>
      <c r="AE4216" s="1">
        <v>0</v>
      </c>
      <c r="AF4216" s="1">
        <v>0</v>
      </c>
      <c r="AG4216" s="1">
        <v>-20.667325157122747</v>
      </c>
      <c r="AH4216" s="1">
        <v>0</v>
      </c>
      <c r="AI4216" s="1">
        <v>0</v>
      </c>
      <c r="AJ4216" s="1">
        <v>1.4857132434844971</v>
      </c>
      <c r="AK4216" s="1">
        <v>0</v>
      </c>
      <c r="AL4216" s="1">
        <v>1</v>
      </c>
      <c r="AM4216" s="1">
        <v>34.528525241794128</v>
      </c>
    </row>
    <row r="4217" spans="5:39" x14ac:dyDescent="0.2">
      <c r="E4217" s="1" t="str">
        <f t="shared" si="65"/>
        <v>--0-1--00-</v>
      </c>
      <c r="F4217" s="1" t="s">
        <v>87</v>
      </c>
      <c r="G4217" s="1" t="s">
        <v>87</v>
      </c>
      <c r="H4217" s="1">
        <v>0</v>
      </c>
      <c r="I4217" s="1" t="s">
        <v>87</v>
      </c>
      <c r="J4217" s="1">
        <v>1</v>
      </c>
      <c r="K4217" s="1" t="s">
        <v>87</v>
      </c>
      <c r="L4217" s="1" t="s">
        <v>87</v>
      </c>
      <c r="M4217" s="1">
        <v>0</v>
      </c>
      <c r="N4217" s="1">
        <v>0</v>
      </c>
      <c r="O4217" s="1" t="s">
        <v>87</v>
      </c>
      <c r="P4217" s="1">
        <v>747</v>
      </c>
      <c r="Q4217" s="1">
        <v>2082322</v>
      </c>
      <c r="R4217" s="1">
        <v>23910.9673292724</v>
      </c>
      <c r="S4217" s="1">
        <v>31.229948043823242</v>
      </c>
      <c r="T4217" s="1">
        <v>-236.77662089953338</v>
      </c>
      <c r="U4217" s="1">
        <v>79.546835291668657</v>
      </c>
      <c r="V4217" s="1">
        <v>177.457763671875</v>
      </c>
      <c r="W4217" s="1">
        <v>21.170719146728516</v>
      </c>
      <c r="X4217" s="1">
        <v>8.8539785342815452E-2</v>
      </c>
      <c r="Y4217" s="1">
        <v>6.9585779720907723E-2</v>
      </c>
      <c r="Z4217" s="1">
        <v>6.4588954061859782</v>
      </c>
      <c r="AA4217" s="1">
        <v>41.949563996346384</v>
      </c>
      <c r="AB4217" s="1">
        <v>39.715711595036694</v>
      </c>
      <c r="AC4217" s="1">
        <v>11.134301035094477</v>
      </c>
      <c r="AD4217" s="1">
        <v>0.67194218761555613</v>
      </c>
      <c r="AE4217" s="1">
        <v>6.9585779720907723E-2</v>
      </c>
      <c r="AF4217" s="1">
        <v>6.4172591943032824</v>
      </c>
      <c r="AG4217" s="1">
        <v>-10.871218913348386</v>
      </c>
      <c r="AH4217" s="1">
        <v>4.7974242114138761</v>
      </c>
      <c r="AI4217" s="1">
        <v>4.844869462189866</v>
      </c>
      <c r="AJ4217" s="1">
        <v>1.7745776176452637</v>
      </c>
      <c r="AK4217" s="1">
        <v>0</v>
      </c>
      <c r="AL4217" s="1">
        <v>0</v>
      </c>
      <c r="AM4217" s="1">
        <v>2.1716681688166504</v>
      </c>
    </row>
    <row r="4218" spans="5:39" x14ac:dyDescent="0.2">
      <c r="E4218" s="1" t="str">
        <f t="shared" si="65"/>
        <v>--1-1--00-</v>
      </c>
      <c r="F4218" s="1" t="s">
        <v>87</v>
      </c>
      <c r="G4218" s="1" t="s">
        <v>87</v>
      </c>
      <c r="H4218" s="1">
        <v>1</v>
      </c>
      <c r="I4218" s="1" t="s">
        <v>87</v>
      </c>
      <c r="J4218" s="1">
        <v>1</v>
      </c>
      <c r="K4218" s="1" t="s">
        <v>87</v>
      </c>
      <c r="L4218" s="1" t="s">
        <v>87</v>
      </c>
      <c r="M4218" s="1">
        <v>0</v>
      </c>
      <c r="N4218" s="1">
        <v>0</v>
      </c>
      <c r="O4218" s="1" t="s">
        <v>87</v>
      </c>
      <c r="P4218" s="1">
        <v>2420</v>
      </c>
      <c r="Q4218" s="1">
        <v>4904038</v>
      </c>
      <c r="R4218" s="1">
        <v>44781.356331709147</v>
      </c>
      <c r="S4218" s="1">
        <v>58.070072174072266</v>
      </c>
      <c r="T4218" s="1">
        <v>-347.95985416604537</v>
      </c>
      <c r="U4218" s="1">
        <v>84.351867665072504</v>
      </c>
      <c r="V4218" s="1">
        <v>238.76136779785156</v>
      </c>
      <c r="W4218" s="1">
        <v>4.6120076179504395</v>
      </c>
      <c r="X4218" s="1">
        <v>1.0298945801882137E-2</v>
      </c>
      <c r="Y4218" s="1">
        <v>0.35762365626041237</v>
      </c>
      <c r="Z4218" s="1">
        <v>4.5216411455213033</v>
      </c>
      <c r="AA4218" s="1">
        <v>40.593955430198541</v>
      </c>
      <c r="AB4218" s="1">
        <v>47.973098903393492</v>
      </c>
      <c r="AC4218" s="1">
        <v>6.5150800218105971</v>
      </c>
      <c r="AD4218" s="1">
        <v>3.8600842815655179E-2</v>
      </c>
      <c r="AE4218" s="1">
        <v>0.18081018132404358</v>
      </c>
      <c r="AF4218" s="1">
        <v>3.5840668445065069</v>
      </c>
      <c r="AG4218" s="1">
        <v>-8.3072300541252737</v>
      </c>
      <c r="AH4218" s="1">
        <v>9.2146921173040361</v>
      </c>
      <c r="AI4218" s="1">
        <v>6.8361292524317454</v>
      </c>
      <c r="AJ4218" s="1">
        <v>2.3876135349273682</v>
      </c>
      <c r="AK4218" s="1">
        <v>0</v>
      </c>
      <c r="AL4218" s="1">
        <v>0</v>
      </c>
      <c r="AM4218" s="1">
        <v>21.715039164799194</v>
      </c>
    </row>
    <row r="4219" spans="5:39" x14ac:dyDescent="0.2">
      <c r="E4219" s="1" t="str">
        <f t="shared" si="65"/>
        <v>--0-1--01-</v>
      </c>
      <c r="F4219" s="1" t="s">
        <v>87</v>
      </c>
      <c r="G4219" s="1" t="s">
        <v>87</v>
      </c>
      <c r="H4219" s="1">
        <v>0</v>
      </c>
      <c r="I4219" s="1" t="s">
        <v>87</v>
      </c>
      <c r="J4219" s="1">
        <v>1</v>
      </c>
      <c r="K4219" s="1" t="s">
        <v>87</v>
      </c>
      <c r="L4219" s="1" t="s">
        <v>87</v>
      </c>
      <c r="M4219" s="1">
        <v>0</v>
      </c>
      <c r="N4219" s="1">
        <v>1</v>
      </c>
      <c r="O4219" s="1" t="s">
        <v>87</v>
      </c>
      <c r="P4219" s="1">
        <v>338</v>
      </c>
      <c r="Q4219" s="1">
        <v>1023569</v>
      </c>
      <c r="R4219" s="1">
        <v>22403.096599877917</v>
      </c>
      <c r="S4219" s="1">
        <v>32.257965087890625</v>
      </c>
      <c r="T4219" s="1">
        <v>-348.75048327029032</v>
      </c>
      <c r="U4219" s="1">
        <v>66.656950620551129</v>
      </c>
      <c r="V4219" s="1">
        <v>161.46562194824219</v>
      </c>
      <c r="W4219" s="1">
        <v>-89.737411499023438</v>
      </c>
      <c r="X4219" s="1">
        <v>-0.40055807061740045</v>
      </c>
      <c r="Y4219" s="1">
        <v>0.47217139245131501</v>
      </c>
      <c r="Z4219" s="1">
        <v>23.744662059909981</v>
      </c>
      <c r="AA4219" s="1">
        <v>55.622337136040656</v>
      </c>
      <c r="AB4219" s="1">
        <v>19.666871505487173</v>
      </c>
      <c r="AC4219" s="1">
        <v>0.49395790611087287</v>
      </c>
      <c r="AD4219" s="1">
        <v>0</v>
      </c>
      <c r="AE4219" s="1">
        <v>0.47217139245131501</v>
      </c>
      <c r="AF4219" s="1">
        <v>23.46290284289579</v>
      </c>
      <c r="AG4219" s="1">
        <v>2.7347552577686756</v>
      </c>
      <c r="AH4219" s="1">
        <v>4.4735680236067159</v>
      </c>
      <c r="AI4219" s="1">
        <v>18.871341039621736</v>
      </c>
      <c r="AJ4219" s="1">
        <v>1.6146562099456787</v>
      </c>
      <c r="AK4219" s="1">
        <v>0</v>
      </c>
      <c r="AL4219" s="1">
        <v>0</v>
      </c>
      <c r="AM4219" s="1">
        <v>4.8108416065221666</v>
      </c>
    </row>
    <row r="4220" spans="5:39" x14ac:dyDescent="0.2">
      <c r="E4220" s="1" t="str">
        <f t="shared" si="65"/>
        <v>--1-1--01-</v>
      </c>
      <c r="F4220" s="1" t="s">
        <v>87</v>
      </c>
      <c r="G4220" s="1" t="s">
        <v>87</v>
      </c>
      <c r="H4220" s="1">
        <v>1</v>
      </c>
      <c r="I4220" s="1" t="s">
        <v>87</v>
      </c>
      <c r="J4220" s="1">
        <v>1</v>
      </c>
      <c r="K4220" s="1" t="s">
        <v>87</v>
      </c>
      <c r="L4220" s="1" t="s">
        <v>87</v>
      </c>
      <c r="M4220" s="1">
        <v>0</v>
      </c>
      <c r="N4220" s="1">
        <v>1</v>
      </c>
      <c r="O4220" s="1" t="s">
        <v>87</v>
      </c>
      <c r="P4220" s="1">
        <v>988</v>
      </c>
      <c r="Q4220" s="1">
        <v>2167025</v>
      </c>
      <c r="R4220" s="1">
        <v>45808.304153693432</v>
      </c>
      <c r="S4220" s="1">
        <v>60.734195709228516</v>
      </c>
      <c r="T4220" s="1">
        <v>-456.65292369261709</v>
      </c>
      <c r="U4220" s="1">
        <v>77.620550444242937</v>
      </c>
      <c r="V4220" s="1">
        <v>233.023193359375</v>
      </c>
      <c r="W4220" s="1">
        <v>-113.29150390625</v>
      </c>
      <c r="X4220" s="1">
        <v>-0.24731652044166652</v>
      </c>
      <c r="Y4220" s="1">
        <v>1.4982752852412871</v>
      </c>
      <c r="Z4220" s="1">
        <v>10.150875047588283</v>
      </c>
      <c r="AA4220" s="1">
        <v>54.989259468626337</v>
      </c>
      <c r="AB4220" s="1">
        <v>32.986882938590931</v>
      </c>
      <c r="AC4220" s="1">
        <v>0.29118261210645929</v>
      </c>
      <c r="AD4220" s="1">
        <v>8.3524647846702271E-2</v>
      </c>
      <c r="AE4220" s="1">
        <v>0.81438838961248716</v>
      </c>
      <c r="AF4220" s="1">
        <v>7.3382632872255744</v>
      </c>
      <c r="AG4220" s="1">
        <v>-0.31115469873888557</v>
      </c>
      <c r="AH4220" s="1">
        <v>8.9697623310266685</v>
      </c>
      <c r="AI4220" s="1">
        <v>20.248099638747213</v>
      </c>
      <c r="AJ4220" s="1">
        <v>2.3302319049835205</v>
      </c>
      <c r="AK4220" s="1">
        <v>0</v>
      </c>
      <c r="AL4220" s="1">
        <v>0</v>
      </c>
      <c r="AM4220" s="1">
        <v>3.8109592026249923</v>
      </c>
    </row>
    <row r="4221" spans="5:39" x14ac:dyDescent="0.2">
      <c r="E4221" s="1" t="str">
        <f t="shared" si="65"/>
        <v>--0-0--10-</v>
      </c>
      <c r="F4221" s="1" t="s">
        <v>87</v>
      </c>
      <c r="G4221" s="1" t="s">
        <v>87</v>
      </c>
      <c r="H4221" s="1">
        <v>0</v>
      </c>
      <c r="I4221" s="1" t="s">
        <v>87</v>
      </c>
      <c r="J4221" s="1">
        <v>0</v>
      </c>
      <c r="K4221" s="1" t="s">
        <v>87</v>
      </c>
      <c r="L4221" s="1" t="s">
        <v>87</v>
      </c>
      <c r="M4221" s="1">
        <v>1</v>
      </c>
      <c r="N4221" s="1">
        <v>0</v>
      </c>
      <c r="O4221" s="1" t="s">
        <v>87</v>
      </c>
      <c r="P4221" s="1">
        <v>967</v>
      </c>
      <c r="Q4221" s="1">
        <v>3525852</v>
      </c>
      <c r="R4221" s="1">
        <v>15660.320628131565</v>
      </c>
      <c r="S4221" s="1">
        <v>21.175771713256836</v>
      </c>
      <c r="T4221" s="1">
        <v>-68.524443512293615</v>
      </c>
      <c r="U4221" s="1">
        <v>55.593873082419435</v>
      </c>
      <c r="V4221" s="1">
        <v>132.96026611328125</v>
      </c>
      <c r="W4221" s="1">
        <v>89.381881713867188</v>
      </c>
      <c r="X4221" s="1">
        <v>0.57075384237858573</v>
      </c>
      <c r="Y4221" s="1">
        <v>0</v>
      </c>
      <c r="Z4221" s="1">
        <v>0.46014410134061212</v>
      </c>
      <c r="AA4221" s="1">
        <v>12.045031952560686</v>
      </c>
      <c r="AB4221" s="1">
        <v>64.6481474548563</v>
      </c>
      <c r="AC4221" s="1">
        <v>21.794647081045941</v>
      </c>
      <c r="AD4221" s="1">
        <v>1.0520294101964576</v>
      </c>
      <c r="AE4221" s="1">
        <v>0</v>
      </c>
      <c r="AF4221" s="1">
        <v>0.46014410134061212</v>
      </c>
      <c r="AG4221" s="1">
        <v>-29.54965871202489</v>
      </c>
      <c r="AH4221" s="1">
        <v>3.1651924130678202E-3</v>
      </c>
      <c r="AI4221" s="1">
        <v>0.19486913535815273</v>
      </c>
      <c r="AJ4221" s="1">
        <v>1.3296025991439819</v>
      </c>
      <c r="AK4221" s="1">
        <v>0</v>
      </c>
      <c r="AL4221" s="1">
        <v>0</v>
      </c>
      <c r="AM4221" s="1">
        <v>-1.2961856442682969</v>
      </c>
    </row>
    <row r="4222" spans="5:39" x14ac:dyDescent="0.2">
      <c r="E4222" s="1" t="str">
        <f t="shared" si="65"/>
        <v>--1-0--10-</v>
      </c>
      <c r="F4222" s="1" t="s">
        <v>87</v>
      </c>
      <c r="G4222" s="1" t="s">
        <v>87</v>
      </c>
      <c r="H4222" s="1">
        <v>1</v>
      </c>
      <c r="I4222" s="1" t="s">
        <v>87</v>
      </c>
      <c r="J4222" s="1">
        <v>0</v>
      </c>
      <c r="K4222" s="1" t="s">
        <v>87</v>
      </c>
      <c r="L4222" s="1" t="s">
        <v>87</v>
      </c>
      <c r="M4222" s="1">
        <v>1</v>
      </c>
      <c r="N4222" s="1">
        <v>0</v>
      </c>
      <c r="O4222" s="1" t="s">
        <v>87</v>
      </c>
      <c r="P4222" s="1">
        <v>968</v>
      </c>
      <c r="Q4222" s="1">
        <v>2361273</v>
      </c>
      <c r="R4222" s="1">
        <v>25879.741363953577</v>
      </c>
      <c r="S4222" s="1">
        <v>39.633338928222656</v>
      </c>
      <c r="T4222" s="1">
        <v>-53.03592821495527</v>
      </c>
      <c r="U4222" s="1">
        <v>56.45288591835731</v>
      </c>
      <c r="V4222" s="1">
        <v>157.62916564941406</v>
      </c>
      <c r="W4222" s="1">
        <v>137.01539611816406</v>
      </c>
      <c r="X4222" s="1">
        <v>0.52943108739488809</v>
      </c>
      <c r="Y4222" s="1">
        <v>0</v>
      </c>
      <c r="Z4222" s="1">
        <v>0.88884258618126755</v>
      </c>
      <c r="AA4222" s="1">
        <v>5.6082884105310988</v>
      </c>
      <c r="AB4222" s="1">
        <v>68.178520653901515</v>
      </c>
      <c r="AC4222" s="1">
        <v>25.270267351551475</v>
      </c>
      <c r="AD4222" s="1">
        <v>5.4080997834642583E-2</v>
      </c>
      <c r="AE4222" s="1">
        <v>0</v>
      </c>
      <c r="AF4222" s="1">
        <v>9.2831282109269025E-2</v>
      </c>
      <c r="AG4222" s="1">
        <v>-29.923278580948747</v>
      </c>
      <c r="AH4222" s="1">
        <v>0</v>
      </c>
      <c r="AI4222" s="1">
        <v>0.52310540439769437</v>
      </c>
      <c r="AJ4222" s="1">
        <v>1.5762916803359985</v>
      </c>
      <c r="AK4222" s="1">
        <v>0</v>
      </c>
      <c r="AL4222" s="1">
        <v>0</v>
      </c>
      <c r="AM4222" s="1">
        <v>5.3694478700413715</v>
      </c>
    </row>
    <row r="4223" spans="5:39" x14ac:dyDescent="0.2">
      <c r="E4223" s="1" t="str">
        <f t="shared" si="65"/>
        <v>--0-0--11-</v>
      </c>
      <c r="F4223" s="1" t="s">
        <v>87</v>
      </c>
      <c r="G4223" s="1" t="s">
        <v>87</v>
      </c>
      <c r="H4223" s="1">
        <v>0</v>
      </c>
      <c r="I4223" s="1" t="s">
        <v>87</v>
      </c>
      <c r="J4223" s="1">
        <v>0</v>
      </c>
      <c r="K4223" s="1" t="s">
        <v>87</v>
      </c>
      <c r="L4223" s="1" t="s">
        <v>87</v>
      </c>
      <c r="M4223" s="1">
        <v>1</v>
      </c>
      <c r="N4223" s="1">
        <v>1</v>
      </c>
      <c r="O4223" s="1" t="s">
        <v>87</v>
      </c>
      <c r="P4223" s="1">
        <v>200</v>
      </c>
      <c r="Q4223" s="1">
        <v>863499</v>
      </c>
      <c r="R4223" s="1">
        <v>15890.172692576223</v>
      </c>
      <c r="S4223" s="1">
        <v>23.253549575805664</v>
      </c>
      <c r="T4223" s="1">
        <v>-162.54646880878505</v>
      </c>
      <c r="U4223" s="1">
        <v>49.148892041697884</v>
      </c>
      <c r="V4223" s="1">
        <v>122.99029541015625</v>
      </c>
      <c r="W4223" s="1">
        <v>9.5428409576416016</v>
      </c>
      <c r="X4223" s="1">
        <v>6.0054985822148736E-2</v>
      </c>
      <c r="Y4223" s="1">
        <v>0</v>
      </c>
      <c r="Z4223" s="1">
        <v>8.9746484940920599</v>
      </c>
      <c r="AA4223" s="1">
        <v>24.57455075223017</v>
      </c>
      <c r="AB4223" s="1">
        <v>64.181429277856722</v>
      </c>
      <c r="AC4223" s="1">
        <v>2.2693714758210493</v>
      </c>
      <c r="AD4223" s="1">
        <v>0</v>
      </c>
      <c r="AE4223" s="1">
        <v>0</v>
      </c>
      <c r="AF4223" s="1">
        <v>8.9746484940920599</v>
      </c>
      <c r="AG4223" s="1">
        <v>-4.4638630338435306</v>
      </c>
      <c r="AH4223" s="1">
        <v>0</v>
      </c>
      <c r="AI4223" s="1">
        <v>5.0605285560006363</v>
      </c>
      <c r="AJ4223" s="1">
        <v>1.229902982711792</v>
      </c>
      <c r="AK4223" s="1">
        <v>0</v>
      </c>
      <c r="AL4223" s="1">
        <v>0</v>
      </c>
      <c r="AM4223" s="1">
        <v>-0.64654580184191501</v>
      </c>
    </row>
    <row r="4224" spans="5:39" x14ac:dyDescent="0.2">
      <c r="E4224" s="1" t="str">
        <f t="shared" si="65"/>
        <v>--1-0--11-</v>
      </c>
      <c r="F4224" s="1" t="s">
        <v>87</v>
      </c>
      <c r="G4224" s="1" t="s">
        <v>87</v>
      </c>
      <c r="H4224" s="1">
        <v>1</v>
      </c>
      <c r="I4224" s="1" t="s">
        <v>87</v>
      </c>
      <c r="J4224" s="1">
        <v>0</v>
      </c>
      <c r="K4224" s="1" t="s">
        <v>87</v>
      </c>
      <c r="L4224" s="1" t="s">
        <v>87</v>
      </c>
      <c r="M4224" s="1">
        <v>1</v>
      </c>
      <c r="N4224" s="1">
        <v>1</v>
      </c>
      <c r="O4224" s="1" t="s">
        <v>87</v>
      </c>
      <c r="P4224" s="1">
        <v>177</v>
      </c>
      <c r="Q4224" s="1">
        <v>432962</v>
      </c>
      <c r="R4224" s="1">
        <v>25303.826123770345</v>
      </c>
      <c r="S4224" s="1">
        <v>40.297138214111328</v>
      </c>
      <c r="T4224" s="1">
        <v>-136.11873389446035</v>
      </c>
      <c r="U4224" s="1">
        <v>52.041397653548913</v>
      </c>
      <c r="V4224" s="1">
        <v>158.11918640136719</v>
      </c>
      <c r="W4224" s="1">
        <v>68.208198547363281</v>
      </c>
      <c r="X4224" s="1">
        <v>0.26955685758245346</v>
      </c>
      <c r="Y4224" s="1">
        <v>0</v>
      </c>
      <c r="Z4224" s="1">
        <v>2.7662935777273754</v>
      </c>
      <c r="AA4224" s="1">
        <v>13.625676156337047</v>
      </c>
      <c r="AB4224" s="1">
        <v>77.307708297725895</v>
      </c>
      <c r="AC4224" s="1">
        <v>6.3003219682096807</v>
      </c>
      <c r="AD4224" s="1">
        <v>0</v>
      </c>
      <c r="AE4224" s="1">
        <v>0</v>
      </c>
      <c r="AF4224" s="1">
        <v>1.4550930566654809</v>
      </c>
      <c r="AG4224" s="1">
        <v>-13.362749135708203</v>
      </c>
      <c r="AH4224" s="1">
        <v>0</v>
      </c>
      <c r="AI4224" s="1">
        <v>0.93592094751124377</v>
      </c>
      <c r="AJ4224" s="1">
        <v>1.5811918973922729</v>
      </c>
      <c r="AK4224" s="1">
        <v>0</v>
      </c>
      <c r="AL4224" s="1">
        <v>0</v>
      </c>
      <c r="AM4224" s="1">
        <v>6.5931722585245778</v>
      </c>
    </row>
    <row r="4225" spans="5:39" x14ac:dyDescent="0.2">
      <c r="E4225" s="1" t="str">
        <f t="shared" si="65"/>
        <v>--0-1--10-</v>
      </c>
      <c r="F4225" s="1" t="s">
        <v>87</v>
      </c>
      <c r="G4225" s="1" t="s">
        <v>87</v>
      </c>
      <c r="H4225" s="1">
        <v>0</v>
      </c>
      <c r="I4225" s="1" t="s">
        <v>87</v>
      </c>
      <c r="J4225" s="1">
        <v>1</v>
      </c>
      <c r="K4225" s="1" t="s">
        <v>87</v>
      </c>
      <c r="L4225" s="1" t="s">
        <v>87</v>
      </c>
      <c r="M4225" s="1">
        <v>1</v>
      </c>
      <c r="N4225" s="1">
        <v>0</v>
      </c>
      <c r="O4225" s="1" t="s">
        <v>87</v>
      </c>
      <c r="P4225" s="1">
        <v>1457</v>
      </c>
      <c r="Q4225" s="1">
        <v>5122032</v>
      </c>
      <c r="R4225" s="1">
        <v>26175.079358323885</v>
      </c>
      <c r="S4225" s="1">
        <v>36.647895812988281</v>
      </c>
      <c r="T4225" s="1">
        <v>-230.14089909527377</v>
      </c>
      <c r="U4225" s="1">
        <v>78.145419584183884</v>
      </c>
      <c r="V4225" s="1">
        <v>168.35740661621094</v>
      </c>
      <c r="W4225" s="1">
        <v>15.987070083618164</v>
      </c>
      <c r="X4225" s="1">
        <v>6.1077446470221106E-2</v>
      </c>
      <c r="Y4225" s="1">
        <v>0.55444792223086459</v>
      </c>
      <c r="Z4225" s="1">
        <v>5.2612908314512676</v>
      </c>
      <c r="AA4225" s="1">
        <v>40.914426149621868</v>
      </c>
      <c r="AB4225" s="1">
        <v>43.533601508151456</v>
      </c>
      <c r="AC4225" s="1">
        <v>9.3900233344891237</v>
      </c>
      <c r="AD4225" s="1">
        <v>0.34621025405542177</v>
      </c>
      <c r="AE4225" s="1">
        <v>0.55444792223086459</v>
      </c>
      <c r="AF4225" s="1">
        <v>5.127008187375635</v>
      </c>
      <c r="AG4225" s="1">
        <v>-7.9477707336450933</v>
      </c>
      <c r="AH4225" s="1">
        <v>3.8510345362737231</v>
      </c>
      <c r="AI4225" s="1">
        <v>5.8662296289027642</v>
      </c>
      <c r="AJ4225" s="1">
        <v>1.6835739612579346</v>
      </c>
      <c r="AK4225" s="1">
        <v>0</v>
      </c>
      <c r="AL4225" s="1">
        <v>0</v>
      </c>
      <c r="AM4225" s="1">
        <v>-2.1443459811473669</v>
      </c>
    </row>
    <row r="4226" spans="5:39" x14ac:dyDescent="0.2">
      <c r="E4226" s="1" t="str">
        <f t="shared" si="65"/>
        <v>--1-1--10-</v>
      </c>
      <c r="F4226" s="1" t="s">
        <v>87</v>
      </c>
      <c r="G4226" s="1" t="s">
        <v>87</v>
      </c>
      <c r="H4226" s="1">
        <v>1</v>
      </c>
      <c r="I4226" s="1" t="s">
        <v>87</v>
      </c>
      <c r="J4226" s="1">
        <v>1</v>
      </c>
      <c r="K4226" s="1" t="s">
        <v>87</v>
      </c>
      <c r="L4226" s="1" t="s">
        <v>87</v>
      </c>
      <c r="M4226" s="1">
        <v>1</v>
      </c>
      <c r="N4226" s="1">
        <v>0</v>
      </c>
      <c r="O4226" s="1" t="s">
        <v>87</v>
      </c>
      <c r="P4226" s="1">
        <v>4824</v>
      </c>
      <c r="Q4226" s="1">
        <v>10723660</v>
      </c>
      <c r="R4226" s="1">
        <v>53415.042399992839</v>
      </c>
      <c r="S4226" s="1">
        <v>64.968551635742188</v>
      </c>
      <c r="T4226" s="1">
        <v>-343.33699805342599</v>
      </c>
      <c r="U4226" s="1">
        <v>82.31464381165766</v>
      </c>
      <c r="V4226" s="1">
        <v>246.80513000488281</v>
      </c>
      <c r="W4226" s="1">
        <v>-11.285560607910156</v>
      </c>
      <c r="X4226" s="1">
        <v>-2.1128057005739023E-2</v>
      </c>
      <c r="Y4226" s="1">
        <v>0.58621776520329816</v>
      </c>
      <c r="Z4226" s="1">
        <v>3.8875626418592155</v>
      </c>
      <c r="AA4226" s="1">
        <v>41.975640779360781</v>
      </c>
      <c r="AB4226" s="1">
        <v>48.146183299358611</v>
      </c>
      <c r="AC4226" s="1">
        <v>5.2616550692580706</v>
      </c>
      <c r="AD4226" s="1">
        <v>0.14274044496002297</v>
      </c>
      <c r="AE4226" s="1">
        <v>0.29907699423517714</v>
      </c>
      <c r="AF4226" s="1">
        <v>2.1477834992903544</v>
      </c>
      <c r="AG4226" s="1">
        <v>-5.4621904730283086</v>
      </c>
      <c r="AH4226" s="1">
        <v>8.4107105111505671</v>
      </c>
      <c r="AI4226" s="1">
        <v>7.2582224689758057</v>
      </c>
      <c r="AJ4226" s="1">
        <v>2.4680511951446533</v>
      </c>
      <c r="AK4226" s="1">
        <v>0</v>
      </c>
      <c r="AL4226" s="1">
        <v>0</v>
      </c>
      <c r="AM4226" s="1">
        <v>-7.2750785433467344</v>
      </c>
    </row>
    <row r="4227" spans="5:39" x14ac:dyDescent="0.2">
      <c r="E4227" s="1" t="str">
        <f t="shared" ref="E4227:E4290" si="66">CONCATENATE(F4227,G4227,H4227,I4227,J4227,K4227,L4227,M4227,N4227,O4227,)</f>
        <v>--0-1--11-</v>
      </c>
      <c r="F4227" s="1" t="s">
        <v>87</v>
      </c>
      <c r="G4227" s="1" t="s">
        <v>87</v>
      </c>
      <c r="H4227" s="1">
        <v>0</v>
      </c>
      <c r="I4227" s="1" t="s">
        <v>87</v>
      </c>
      <c r="J4227" s="1">
        <v>1</v>
      </c>
      <c r="K4227" s="1" t="s">
        <v>87</v>
      </c>
      <c r="L4227" s="1" t="s">
        <v>87</v>
      </c>
      <c r="M4227" s="1">
        <v>1</v>
      </c>
      <c r="N4227" s="1">
        <v>1</v>
      </c>
      <c r="O4227" s="1" t="s">
        <v>87</v>
      </c>
      <c r="P4227" s="1">
        <v>499</v>
      </c>
      <c r="Q4227" s="1">
        <v>1936987</v>
      </c>
      <c r="R4227" s="1">
        <v>27430.402136801742</v>
      </c>
      <c r="S4227" s="1">
        <v>38.635349273681641</v>
      </c>
      <c r="T4227" s="1">
        <v>-356.01359371148635</v>
      </c>
      <c r="U4227" s="1">
        <v>63.931209204104739</v>
      </c>
      <c r="V4227" s="1">
        <v>163.89448547363281</v>
      </c>
      <c r="W4227" s="1">
        <v>-102.27278137207031</v>
      </c>
      <c r="X4227" s="1">
        <v>-0.37284463006416152</v>
      </c>
      <c r="Y4227" s="1">
        <v>1.3498283674593583</v>
      </c>
      <c r="Z4227" s="1">
        <v>23.038306400610846</v>
      </c>
      <c r="AA4227" s="1">
        <v>55.758711855061492</v>
      </c>
      <c r="AB4227" s="1">
        <v>19.612057282779904</v>
      </c>
      <c r="AC4227" s="1">
        <v>0.24109609408839602</v>
      </c>
      <c r="AD4227" s="1">
        <v>0</v>
      </c>
      <c r="AE4227" s="1">
        <v>1.3498283674593583</v>
      </c>
      <c r="AF4227" s="1">
        <v>22.279602289535241</v>
      </c>
      <c r="AG4227" s="1">
        <v>3.0850557102961176</v>
      </c>
      <c r="AH4227" s="1">
        <v>3.5046310593818375</v>
      </c>
      <c r="AI4227" s="1">
        <v>17.686342180454883</v>
      </c>
      <c r="AJ4227" s="1">
        <v>1.6389448642730713</v>
      </c>
      <c r="AK4227" s="1">
        <v>0</v>
      </c>
      <c r="AL4227" s="1">
        <v>0</v>
      </c>
      <c r="AM4227" s="1">
        <v>1.6390809747856661</v>
      </c>
    </row>
    <row r="4228" spans="5:39" x14ac:dyDescent="0.2">
      <c r="E4228" s="1" t="str">
        <f t="shared" si="66"/>
        <v>--1-1--11-</v>
      </c>
      <c r="F4228" s="1" t="s">
        <v>87</v>
      </c>
      <c r="G4228" s="1" t="s">
        <v>87</v>
      </c>
      <c r="H4228" s="1">
        <v>1</v>
      </c>
      <c r="I4228" s="1" t="s">
        <v>87</v>
      </c>
      <c r="J4228" s="1">
        <v>1</v>
      </c>
      <c r="K4228" s="1" t="s">
        <v>87</v>
      </c>
      <c r="L4228" s="1" t="s">
        <v>87</v>
      </c>
      <c r="M4228" s="1">
        <v>1</v>
      </c>
      <c r="N4228" s="1">
        <v>1</v>
      </c>
      <c r="O4228" s="1" t="s">
        <v>87</v>
      </c>
      <c r="P4228" s="1">
        <v>1468</v>
      </c>
      <c r="Q4228" s="1">
        <v>3347210</v>
      </c>
      <c r="R4228" s="1">
        <v>47257.017922474013</v>
      </c>
      <c r="S4228" s="1">
        <v>62.29632568359375</v>
      </c>
      <c r="T4228" s="1">
        <v>-433.293313977553</v>
      </c>
      <c r="U4228" s="1">
        <v>74.170505317456133</v>
      </c>
      <c r="V4228" s="1">
        <v>228.35971069335938</v>
      </c>
      <c r="W4228" s="1">
        <v>-113.66303253173828</v>
      </c>
      <c r="X4228" s="1">
        <v>-0.24052095863984591</v>
      </c>
      <c r="Y4228" s="1">
        <v>0.47511210829317546</v>
      </c>
      <c r="Z4228" s="1">
        <v>8.8581535069505648</v>
      </c>
      <c r="AA4228" s="1">
        <v>57.258642272220747</v>
      </c>
      <c r="AB4228" s="1">
        <v>32.279331144445671</v>
      </c>
      <c r="AC4228" s="1">
        <v>1.1287609680898421</v>
      </c>
      <c r="AD4228" s="1">
        <v>0</v>
      </c>
      <c r="AE4228" s="1">
        <v>0.12437223837165878</v>
      </c>
      <c r="AF4228" s="1">
        <v>5.6144370983595291</v>
      </c>
      <c r="AG4228" s="1">
        <v>-2.0779047825266064</v>
      </c>
      <c r="AH4228" s="1">
        <v>7.7364683054424894</v>
      </c>
      <c r="AI4228" s="1">
        <v>8.4630958353997805</v>
      </c>
      <c r="AJ4228" s="1">
        <v>2.2835969924926758</v>
      </c>
      <c r="AK4228" s="1">
        <v>0</v>
      </c>
      <c r="AL4228" s="1">
        <v>0</v>
      </c>
      <c r="AM4228" s="1">
        <v>2.9784062193804051</v>
      </c>
    </row>
    <row r="4229" spans="5:39" x14ac:dyDescent="0.2">
      <c r="E4229" s="1" t="str">
        <f t="shared" si="66"/>
        <v>---10--00-</v>
      </c>
      <c r="F4229" s="1" t="s">
        <v>87</v>
      </c>
      <c r="G4229" s="1" t="s">
        <v>87</v>
      </c>
      <c r="H4229" s="1" t="s">
        <v>87</v>
      </c>
      <c r="I4229" s="1">
        <v>1</v>
      </c>
      <c r="J4229" s="1">
        <v>0</v>
      </c>
      <c r="K4229" s="1" t="s">
        <v>87</v>
      </c>
      <c r="L4229" s="1" t="s">
        <v>87</v>
      </c>
      <c r="M4229" s="1">
        <v>0</v>
      </c>
      <c r="N4229" s="1">
        <v>0</v>
      </c>
      <c r="O4229" s="1" t="s">
        <v>87</v>
      </c>
      <c r="P4229" s="1">
        <v>497</v>
      </c>
      <c r="Q4229" s="1">
        <v>1427924</v>
      </c>
      <c r="R4229" s="1">
        <v>12701.341865387247</v>
      </c>
      <c r="S4229" s="1">
        <v>11.752538681030273</v>
      </c>
      <c r="T4229" s="1">
        <v>-62.604021084294565</v>
      </c>
      <c r="U4229" s="1">
        <v>53.407251028590984</v>
      </c>
      <c r="V4229" s="1">
        <v>137.5458984375</v>
      </c>
      <c r="W4229" s="1">
        <v>95.566192626953125</v>
      </c>
      <c r="X4229" s="1">
        <v>0.75241020704578476</v>
      </c>
      <c r="Y4229" s="1">
        <v>0</v>
      </c>
      <c r="Z4229" s="1">
        <v>0.94486821427470935</v>
      </c>
      <c r="AA4229" s="1">
        <v>5.5084864460573533</v>
      </c>
      <c r="AB4229" s="1">
        <v>65.574568394396337</v>
      </c>
      <c r="AC4229" s="1">
        <v>26.506802883066605</v>
      </c>
      <c r="AD4229" s="1">
        <v>1.4652740622049913</v>
      </c>
      <c r="AE4229" s="1">
        <v>0</v>
      </c>
      <c r="AF4229" s="1">
        <v>0.94486821427470935</v>
      </c>
      <c r="AG4229" s="1">
        <v>-38.602471266682727</v>
      </c>
      <c r="AH4229" s="1">
        <v>2.1059244049403191E-2</v>
      </c>
      <c r="AI4229" s="1">
        <v>0.60437436626326579</v>
      </c>
      <c r="AJ4229" s="1">
        <v>1.3754590749740601</v>
      </c>
      <c r="AK4229" s="1">
        <v>0</v>
      </c>
      <c r="AL4229" s="1">
        <v>0</v>
      </c>
      <c r="AM4229" s="1">
        <v>5.1940904084871553</v>
      </c>
    </row>
    <row r="4230" spans="5:39" x14ac:dyDescent="0.2">
      <c r="E4230" s="1" t="str">
        <f t="shared" si="66"/>
        <v>---20--00-</v>
      </c>
      <c r="F4230" s="1" t="s">
        <v>87</v>
      </c>
      <c r="G4230" s="1" t="s">
        <v>87</v>
      </c>
      <c r="H4230" s="1" t="s">
        <v>87</v>
      </c>
      <c r="I4230" s="1">
        <v>2</v>
      </c>
      <c r="J4230" s="1">
        <v>0</v>
      </c>
      <c r="K4230" s="1" t="s">
        <v>87</v>
      </c>
      <c r="L4230" s="1" t="s">
        <v>87</v>
      </c>
      <c r="M4230" s="1">
        <v>0</v>
      </c>
      <c r="N4230" s="1">
        <v>0</v>
      </c>
      <c r="O4230" s="1" t="s">
        <v>87</v>
      </c>
      <c r="P4230" s="1">
        <v>179</v>
      </c>
      <c r="Q4230" s="1">
        <v>672507</v>
      </c>
      <c r="R4230" s="1">
        <v>23311.353635697462</v>
      </c>
      <c r="S4230" s="1">
        <v>47.143722534179688</v>
      </c>
      <c r="T4230" s="1">
        <v>-83.143759940509383</v>
      </c>
      <c r="U4230" s="1">
        <v>46.164508117710653</v>
      </c>
      <c r="V4230" s="1">
        <v>120.58417510986328</v>
      </c>
      <c r="W4230" s="1">
        <v>101.01731109619141</v>
      </c>
      <c r="X4230" s="1">
        <v>0.43333953349452942</v>
      </c>
      <c r="Y4230" s="1">
        <v>0.26007164237695668</v>
      </c>
      <c r="Z4230" s="1">
        <v>0</v>
      </c>
      <c r="AA4230" s="1">
        <v>18.206204545082802</v>
      </c>
      <c r="AB4230" s="1">
        <v>74.598628713158377</v>
      </c>
      <c r="AC4230" s="1">
        <v>5.8836562296005841</v>
      </c>
      <c r="AD4230" s="1">
        <v>1.0514388697812811</v>
      </c>
      <c r="AE4230" s="1">
        <v>0.26007164237695668</v>
      </c>
      <c r="AF4230" s="1">
        <v>0</v>
      </c>
      <c r="AG4230" s="1">
        <v>-0.29676734999490462</v>
      </c>
      <c r="AH4230" s="1">
        <v>5.3641077341945884E-2</v>
      </c>
      <c r="AI4230" s="1">
        <v>1.8728581728916971</v>
      </c>
      <c r="AJ4230" s="1">
        <v>1.2058417797088623</v>
      </c>
      <c r="AK4230" s="1">
        <v>0</v>
      </c>
      <c r="AL4230" s="1">
        <v>0</v>
      </c>
      <c r="AM4230" s="1">
        <v>15.782662239648824</v>
      </c>
    </row>
    <row r="4231" spans="5:39" x14ac:dyDescent="0.2">
      <c r="E4231" s="1" t="str">
        <f t="shared" si="66"/>
        <v>---30--00-</v>
      </c>
      <c r="F4231" s="1" t="s">
        <v>87</v>
      </c>
      <c r="G4231" s="1" t="s">
        <v>87</v>
      </c>
      <c r="H4231" s="1" t="s">
        <v>87</v>
      </c>
      <c r="I4231" s="1">
        <v>3</v>
      </c>
      <c r="J4231" s="1">
        <v>0</v>
      </c>
      <c r="K4231" s="1" t="s">
        <v>87</v>
      </c>
      <c r="L4231" s="1" t="s">
        <v>87</v>
      </c>
      <c r="M4231" s="1">
        <v>0</v>
      </c>
      <c r="N4231" s="1">
        <v>0</v>
      </c>
      <c r="O4231" s="1" t="s">
        <v>87</v>
      </c>
      <c r="P4231" s="1">
        <v>6</v>
      </c>
      <c r="Q4231" s="1">
        <v>10991</v>
      </c>
      <c r="R4231" s="1">
        <v>57023.637101230015</v>
      </c>
      <c r="S4231" s="1">
        <v>86.243202209472656</v>
      </c>
      <c r="T4231" s="1">
        <v>-67.574622323763109</v>
      </c>
      <c r="U4231" s="1">
        <v>81.943789709725735</v>
      </c>
      <c r="V4231" s="1">
        <v>197.84368896484375</v>
      </c>
      <c r="W4231" s="1">
        <v>161.61708068847656</v>
      </c>
      <c r="X4231" s="1">
        <v>0.28342120724703906</v>
      </c>
      <c r="Y4231" s="1">
        <v>0</v>
      </c>
      <c r="Z4231" s="1">
        <v>0</v>
      </c>
      <c r="AA4231" s="1">
        <v>10.390319352197253</v>
      </c>
      <c r="AB4231" s="1">
        <v>89.609680647802747</v>
      </c>
      <c r="AC4231" s="1">
        <v>0</v>
      </c>
      <c r="AD4231" s="1">
        <v>0</v>
      </c>
      <c r="AE4231" s="1">
        <v>0</v>
      </c>
      <c r="AF4231" s="1">
        <v>0</v>
      </c>
      <c r="AG4231" s="1">
        <v>0</v>
      </c>
      <c r="AH4231" s="1">
        <v>0</v>
      </c>
      <c r="AI4231" s="1">
        <v>0</v>
      </c>
      <c r="AJ4231" s="1">
        <v>1.9784369468688965</v>
      </c>
      <c r="AK4231" s="1">
        <v>1</v>
      </c>
      <c r="AL4231" s="1">
        <v>0</v>
      </c>
      <c r="AM4231" s="1">
        <v>-50.595781856405544</v>
      </c>
    </row>
    <row r="4232" spans="5:39" x14ac:dyDescent="0.2">
      <c r="E4232" s="1" t="str">
        <f t="shared" si="66"/>
        <v>---10--01-</v>
      </c>
      <c r="F4232" s="1" t="s">
        <v>87</v>
      </c>
      <c r="G4232" s="1" t="s">
        <v>87</v>
      </c>
      <c r="H4232" s="1" t="s">
        <v>87</v>
      </c>
      <c r="I4232" s="1">
        <v>1</v>
      </c>
      <c r="J4232" s="1">
        <v>0</v>
      </c>
      <c r="K4232" s="1" t="s">
        <v>87</v>
      </c>
      <c r="L4232" s="1" t="s">
        <v>87</v>
      </c>
      <c r="M4232" s="1">
        <v>0</v>
      </c>
      <c r="N4232" s="1">
        <v>1</v>
      </c>
      <c r="O4232" s="1" t="s">
        <v>87</v>
      </c>
      <c r="P4232" s="1">
        <v>110</v>
      </c>
      <c r="Q4232" s="1">
        <v>358406</v>
      </c>
      <c r="R4232" s="1">
        <v>13047.59515030182</v>
      </c>
      <c r="S4232" s="1">
        <v>14.179776191711426</v>
      </c>
      <c r="T4232" s="1">
        <v>-145.7637592534337</v>
      </c>
      <c r="U4232" s="1">
        <v>47.918163859506222</v>
      </c>
      <c r="V4232" s="1">
        <v>124.57353210449219</v>
      </c>
      <c r="W4232" s="1">
        <v>20.818103790283203</v>
      </c>
      <c r="X4232" s="1">
        <v>0.15955510230405665</v>
      </c>
      <c r="Y4232" s="1">
        <v>0</v>
      </c>
      <c r="Z4232" s="1">
        <v>9.3000675211910515</v>
      </c>
      <c r="AA4232" s="1">
        <v>11.63791900805232</v>
      </c>
      <c r="AB4232" s="1">
        <v>78.123692125689857</v>
      </c>
      <c r="AC4232" s="1">
        <v>0.93832134506676779</v>
      </c>
      <c r="AD4232" s="1">
        <v>0</v>
      </c>
      <c r="AE4232" s="1">
        <v>0</v>
      </c>
      <c r="AF4232" s="1">
        <v>9.3000675211910515</v>
      </c>
      <c r="AG4232" s="1">
        <v>-11.651379445645404</v>
      </c>
      <c r="AH4232" s="1">
        <v>0</v>
      </c>
      <c r="AI4232" s="1">
        <v>2.6105028887911628</v>
      </c>
      <c r="AJ4232" s="1">
        <v>1.2457352876663208</v>
      </c>
      <c r="AK4232" s="1">
        <v>0</v>
      </c>
      <c r="AL4232" s="1">
        <v>0</v>
      </c>
      <c r="AM4232" s="1">
        <v>3.1310461339569056</v>
      </c>
    </row>
    <row r="4233" spans="5:39" x14ac:dyDescent="0.2">
      <c r="E4233" s="1" t="str">
        <f t="shared" si="66"/>
        <v>---20--01-</v>
      </c>
      <c r="F4233" s="1" t="s">
        <v>87</v>
      </c>
      <c r="G4233" s="1" t="s">
        <v>87</v>
      </c>
      <c r="H4233" s="1" t="s">
        <v>87</v>
      </c>
      <c r="I4233" s="1">
        <v>2</v>
      </c>
      <c r="J4233" s="1">
        <v>0</v>
      </c>
      <c r="K4233" s="1" t="s">
        <v>87</v>
      </c>
      <c r="L4233" s="1" t="s">
        <v>87</v>
      </c>
      <c r="M4233" s="1">
        <v>0</v>
      </c>
      <c r="N4233" s="1">
        <v>1</v>
      </c>
      <c r="O4233" s="1" t="s">
        <v>87</v>
      </c>
      <c r="P4233" s="1">
        <v>37</v>
      </c>
      <c r="Q4233" s="1">
        <v>152617</v>
      </c>
      <c r="R4233" s="1">
        <v>22778.070898771119</v>
      </c>
      <c r="S4233" s="1">
        <v>45.201950073242188</v>
      </c>
      <c r="T4233" s="1">
        <v>-199.63215299105261</v>
      </c>
      <c r="U4233" s="1">
        <v>56.41486959820714</v>
      </c>
      <c r="V4233" s="1">
        <v>122.65605926513672</v>
      </c>
      <c r="W4233" s="1">
        <v>1.7520451545715332</v>
      </c>
      <c r="X4233" s="1">
        <v>7.6918065729001507E-3</v>
      </c>
      <c r="Y4233" s="1">
        <v>0</v>
      </c>
      <c r="Z4233" s="1">
        <v>0</v>
      </c>
      <c r="AA4233" s="1">
        <v>65.110701953255528</v>
      </c>
      <c r="AB4233" s="1">
        <v>24.978213436248911</v>
      </c>
      <c r="AC4233" s="1">
        <v>9.9110846104955552</v>
      </c>
      <c r="AD4233" s="1">
        <v>0</v>
      </c>
      <c r="AE4233" s="1">
        <v>0</v>
      </c>
      <c r="AF4233" s="1">
        <v>0</v>
      </c>
      <c r="AG4233" s="1">
        <v>-2.3354331866726961</v>
      </c>
      <c r="AH4233" s="1">
        <v>0</v>
      </c>
      <c r="AI4233" s="1">
        <v>0</v>
      </c>
      <c r="AJ4233" s="1">
        <v>1.2265605926513672</v>
      </c>
      <c r="AK4233" s="1">
        <v>0</v>
      </c>
      <c r="AL4233" s="1">
        <v>1</v>
      </c>
      <c r="AM4233" s="1">
        <v>24.648701677802816</v>
      </c>
    </row>
    <row r="4234" spans="5:39" x14ac:dyDescent="0.2">
      <c r="E4234" s="1" t="str">
        <f t="shared" si="66"/>
        <v>---30--01-</v>
      </c>
      <c r="F4234" s="1" t="s">
        <v>87</v>
      </c>
      <c r="G4234" s="1" t="s">
        <v>87</v>
      </c>
      <c r="H4234" s="1" t="s">
        <v>87</v>
      </c>
      <c r="I4234" s="1">
        <v>3</v>
      </c>
      <c r="J4234" s="1">
        <v>0</v>
      </c>
      <c r="K4234" s="1" t="s">
        <v>87</v>
      </c>
      <c r="L4234" s="1" t="s">
        <v>87</v>
      </c>
      <c r="M4234" s="1">
        <v>0</v>
      </c>
      <c r="N4234" s="1">
        <v>1</v>
      </c>
      <c r="O4234" s="1" t="s">
        <v>87</v>
      </c>
      <c r="P4234" s="1">
        <v>2</v>
      </c>
      <c r="Q4234" s="1">
        <v>6804</v>
      </c>
      <c r="R4234" s="1">
        <v>56329.931902664466</v>
      </c>
      <c r="S4234" s="1">
        <v>89.56231689453125</v>
      </c>
      <c r="T4234" s="1">
        <v>-266.37095312854109</v>
      </c>
      <c r="U4234" s="1">
        <v>115.79829906875038</v>
      </c>
      <c r="V4234" s="1">
        <v>141.47560119628906</v>
      </c>
      <c r="W4234" s="1">
        <v>-25.649415969848633</v>
      </c>
      <c r="X4234" s="1">
        <v>-4.5534257016624211E-2</v>
      </c>
      <c r="Y4234" s="1">
        <v>0</v>
      </c>
      <c r="Z4234" s="1">
        <v>0</v>
      </c>
      <c r="AA4234" s="1">
        <v>58.524397413286302</v>
      </c>
      <c r="AB4234" s="1">
        <v>41.475602586713698</v>
      </c>
      <c r="AC4234" s="1">
        <v>0</v>
      </c>
      <c r="AD4234" s="1">
        <v>0</v>
      </c>
      <c r="AE4234" s="1">
        <v>0</v>
      </c>
      <c r="AF4234" s="1">
        <v>0</v>
      </c>
      <c r="AG4234" s="1">
        <v>0</v>
      </c>
      <c r="AH4234" s="1">
        <v>0</v>
      </c>
      <c r="AI4234" s="1">
        <v>0</v>
      </c>
      <c r="AJ4234" s="1">
        <v>1.4147560596466064</v>
      </c>
      <c r="AK4234" s="1">
        <v>1</v>
      </c>
      <c r="AL4234" s="1">
        <v>0</v>
      </c>
      <c r="AM4234" s="1">
        <v>-16.552362144512273</v>
      </c>
    </row>
    <row r="4235" spans="5:39" x14ac:dyDescent="0.2">
      <c r="E4235" s="1" t="str">
        <f t="shared" si="66"/>
        <v>---11--00-</v>
      </c>
      <c r="F4235" s="1" t="s">
        <v>87</v>
      </c>
      <c r="G4235" s="1" t="s">
        <v>87</v>
      </c>
      <c r="H4235" s="1" t="s">
        <v>87</v>
      </c>
      <c r="I4235" s="1">
        <v>1</v>
      </c>
      <c r="J4235" s="1">
        <v>1</v>
      </c>
      <c r="K4235" s="1" t="s">
        <v>87</v>
      </c>
      <c r="L4235" s="1" t="s">
        <v>87</v>
      </c>
      <c r="M4235" s="1">
        <v>0</v>
      </c>
      <c r="N4235" s="1">
        <v>0</v>
      </c>
      <c r="O4235" s="1" t="s">
        <v>87</v>
      </c>
      <c r="P4235" s="1">
        <v>886</v>
      </c>
      <c r="Q4235" s="1">
        <v>1972949</v>
      </c>
      <c r="R4235" s="1">
        <v>17960.365123968822</v>
      </c>
      <c r="S4235" s="1">
        <v>16.431613922119141</v>
      </c>
      <c r="T4235" s="1">
        <v>-223.87055930561309</v>
      </c>
      <c r="U4235" s="1">
        <v>71.432688157812052</v>
      </c>
      <c r="V4235" s="1">
        <v>198.94117736816406</v>
      </c>
      <c r="W4235" s="1">
        <v>45.494213104248047</v>
      </c>
      <c r="X4235" s="1">
        <v>0.25330338659727031</v>
      </c>
      <c r="Y4235" s="1">
        <v>7.3443358140529727E-2</v>
      </c>
      <c r="Z4235" s="1">
        <v>7.2117931076778969</v>
      </c>
      <c r="AA4235" s="1">
        <v>35.144851691554116</v>
      </c>
      <c r="AB4235" s="1">
        <v>41.092344505610633</v>
      </c>
      <c r="AC4235" s="1">
        <v>15.672427417029025</v>
      </c>
      <c r="AD4235" s="1">
        <v>0.80513991998779499</v>
      </c>
      <c r="AE4235" s="1">
        <v>7.3443358140529727E-2</v>
      </c>
      <c r="AF4235" s="1">
        <v>7.2117931076778969</v>
      </c>
      <c r="AG4235" s="1">
        <v>-27.048341943505196</v>
      </c>
      <c r="AH4235" s="1">
        <v>3.8911958710818322</v>
      </c>
      <c r="AI4235" s="1">
        <v>5.6008295711156046</v>
      </c>
      <c r="AJ4235" s="1">
        <v>1.9894118309020996</v>
      </c>
      <c r="AK4235" s="1">
        <v>0</v>
      </c>
      <c r="AL4235" s="1">
        <v>0</v>
      </c>
      <c r="AM4235" s="1">
        <v>16.547220782656019</v>
      </c>
    </row>
    <row r="4236" spans="5:39" x14ac:dyDescent="0.2">
      <c r="E4236" s="1" t="str">
        <f t="shared" si="66"/>
        <v>---21--00-</v>
      </c>
      <c r="F4236" s="1" t="s">
        <v>87</v>
      </c>
      <c r="G4236" s="1" t="s">
        <v>87</v>
      </c>
      <c r="H4236" s="1" t="s">
        <v>87</v>
      </c>
      <c r="I4236" s="1">
        <v>2</v>
      </c>
      <c r="J4236" s="1">
        <v>1</v>
      </c>
      <c r="K4236" s="1" t="s">
        <v>87</v>
      </c>
      <c r="L4236" s="1" t="s">
        <v>87</v>
      </c>
      <c r="M4236" s="1">
        <v>0</v>
      </c>
      <c r="N4236" s="1">
        <v>0</v>
      </c>
      <c r="O4236" s="1" t="s">
        <v>87</v>
      </c>
      <c r="P4236" s="1">
        <v>1776</v>
      </c>
      <c r="Q4236" s="1">
        <v>3837504</v>
      </c>
      <c r="R4236" s="1">
        <v>38187.469603683792</v>
      </c>
      <c r="S4236" s="1">
        <v>55.159709930419922</v>
      </c>
      <c r="T4236" s="1">
        <v>-322.87689791593431</v>
      </c>
      <c r="U4236" s="1">
        <v>87.17357488758293</v>
      </c>
      <c r="V4236" s="1">
        <v>230.30302429199219</v>
      </c>
      <c r="W4236" s="1">
        <v>55.128166198730469</v>
      </c>
      <c r="X4236" s="1">
        <v>0.14436192492160432</v>
      </c>
      <c r="Y4236" s="1">
        <v>0.23106164840479645</v>
      </c>
      <c r="Z4236" s="1">
        <v>4.3545752655893004</v>
      </c>
      <c r="AA4236" s="1">
        <v>35.459585188705994</v>
      </c>
      <c r="AB4236" s="1">
        <v>53.644817047747708</v>
      </c>
      <c r="AC4236" s="1">
        <v>6.3099608495522084</v>
      </c>
      <c r="AD4236" s="1">
        <v>0</v>
      </c>
      <c r="AE4236" s="1">
        <v>0.23106164840479645</v>
      </c>
      <c r="AF4236" s="1">
        <v>4.3545752655893004</v>
      </c>
      <c r="AG4236" s="1">
        <v>-2.6084429797676916</v>
      </c>
      <c r="AH4236" s="1">
        <v>8.2686133314921797</v>
      </c>
      <c r="AI4236" s="1">
        <v>8.4854803522237479</v>
      </c>
      <c r="AJ4236" s="1">
        <v>2.303030252456665</v>
      </c>
      <c r="AK4236" s="1">
        <v>0</v>
      </c>
      <c r="AL4236" s="1">
        <v>0</v>
      </c>
      <c r="AM4236" s="1">
        <v>46.382809308503361</v>
      </c>
    </row>
    <row r="4237" spans="5:39" x14ac:dyDescent="0.2">
      <c r="E4237" s="1" t="str">
        <f t="shared" si="66"/>
        <v>---31--00-</v>
      </c>
      <c r="F4237" s="1" t="s">
        <v>87</v>
      </c>
      <c r="G4237" s="1" t="s">
        <v>87</v>
      </c>
      <c r="H4237" s="1" t="s">
        <v>87</v>
      </c>
      <c r="I4237" s="1">
        <v>3</v>
      </c>
      <c r="J4237" s="1">
        <v>1</v>
      </c>
      <c r="K4237" s="1" t="s">
        <v>87</v>
      </c>
      <c r="L4237" s="1" t="s">
        <v>87</v>
      </c>
      <c r="M4237" s="1">
        <v>0</v>
      </c>
      <c r="N4237" s="1">
        <v>0</v>
      </c>
      <c r="O4237" s="1" t="s">
        <v>87</v>
      </c>
      <c r="P4237" s="1">
        <v>505</v>
      </c>
      <c r="Q4237" s="1">
        <v>1175907</v>
      </c>
      <c r="R4237" s="1">
        <v>74342.915458691205</v>
      </c>
      <c r="S4237" s="1">
        <v>89.900222778320313</v>
      </c>
      <c r="T4237" s="1">
        <v>-441.12921406034968</v>
      </c>
      <c r="U4237" s="1">
        <v>88.310467209600247</v>
      </c>
      <c r="V4237" s="1">
        <v>224.61759948730469</v>
      </c>
      <c r="W4237" s="1">
        <v>-199.51460266113281</v>
      </c>
      <c r="X4237" s="1">
        <v>-0.26837070005950131</v>
      </c>
      <c r="Y4237" s="1">
        <v>0.73738824583916929</v>
      </c>
      <c r="Z4237" s="1">
        <v>3.9838184482276233</v>
      </c>
      <c r="AA4237" s="1">
        <v>68.892778085341789</v>
      </c>
      <c r="AB4237" s="1">
        <v>26.386015220591425</v>
      </c>
      <c r="AC4237" s="1">
        <v>0</v>
      </c>
      <c r="AD4237" s="1">
        <v>0</v>
      </c>
      <c r="AE4237" s="1">
        <v>0</v>
      </c>
      <c r="AF4237" s="1">
        <v>0</v>
      </c>
      <c r="AG4237" s="1">
        <v>-1.2264395089628399E-3</v>
      </c>
      <c r="AH4237" s="1">
        <v>13.411787278764068</v>
      </c>
      <c r="AI4237" s="1">
        <v>0</v>
      </c>
      <c r="AJ4237" s="1">
        <v>2.24617600440979</v>
      </c>
      <c r="AK4237" s="1">
        <v>0</v>
      </c>
      <c r="AL4237" s="1">
        <v>0</v>
      </c>
      <c r="AM4237" s="1">
        <v>-84.724003946102059</v>
      </c>
    </row>
    <row r="4238" spans="5:39" x14ac:dyDescent="0.2">
      <c r="E4238" s="1" t="str">
        <f t="shared" si="66"/>
        <v>---11--01-</v>
      </c>
      <c r="F4238" s="1" t="s">
        <v>87</v>
      </c>
      <c r="G4238" s="1" t="s">
        <v>87</v>
      </c>
      <c r="H4238" s="1" t="s">
        <v>87</v>
      </c>
      <c r="I4238" s="1">
        <v>1</v>
      </c>
      <c r="J4238" s="1">
        <v>1</v>
      </c>
      <c r="K4238" s="1" t="s">
        <v>87</v>
      </c>
      <c r="L4238" s="1" t="s">
        <v>87</v>
      </c>
      <c r="M4238" s="1">
        <v>0</v>
      </c>
      <c r="N4238" s="1">
        <v>1</v>
      </c>
      <c r="O4238" s="1" t="s">
        <v>87</v>
      </c>
      <c r="P4238" s="1">
        <v>316</v>
      </c>
      <c r="Q4238" s="1">
        <v>803646</v>
      </c>
      <c r="R4238" s="1">
        <v>16595.530002884418</v>
      </c>
      <c r="S4238" s="1">
        <v>16.56195068359375</v>
      </c>
      <c r="T4238" s="1">
        <v>-321.55871179937344</v>
      </c>
      <c r="U4238" s="1">
        <v>61.386032805178139</v>
      </c>
      <c r="V4238" s="1">
        <v>175.03875732421875</v>
      </c>
      <c r="W4238" s="1">
        <v>-45.484046936035156</v>
      </c>
      <c r="X4238" s="1">
        <v>-0.27407408457656801</v>
      </c>
      <c r="Y4238" s="1">
        <v>1.2736951344248588</v>
      </c>
      <c r="Z4238" s="1">
        <v>26.584466294861169</v>
      </c>
      <c r="AA4238" s="1">
        <v>46.905478282726477</v>
      </c>
      <c r="AB4238" s="1">
        <v>23.830890715563818</v>
      </c>
      <c r="AC4238" s="1">
        <v>1.1802460287240901</v>
      </c>
      <c r="AD4238" s="1">
        <v>0.22522354369958913</v>
      </c>
      <c r="AE4238" s="1">
        <v>1.2736951344248588</v>
      </c>
      <c r="AF4238" s="1">
        <v>26.584466294861169</v>
      </c>
      <c r="AG4238" s="1">
        <v>-1.0576597586578842</v>
      </c>
      <c r="AH4238" s="1">
        <v>3.5882634482958782</v>
      </c>
      <c r="AI4238" s="1">
        <v>27.276149833132532</v>
      </c>
      <c r="AJ4238" s="1">
        <v>1.7503875494003296</v>
      </c>
      <c r="AK4238" s="1">
        <v>0</v>
      </c>
      <c r="AL4238" s="1">
        <v>0</v>
      </c>
      <c r="AM4238" s="1">
        <v>9.8431174083904711</v>
      </c>
    </row>
    <row r="4239" spans="5:39" x14ac:dyDescent="0.2">
      <c r="E4239" s="1" t="str">
        <f t="shared" si="66"/>
        <v>---21--01-</v>
      </c>
      <c r="F4239" s="1" t="s">
        <v>87</v>
      </c>
      <c r="G4239" s="1" t="s">
        <v>87</v>
      </c>
      <c r="H4239" s="1" t="s">
        <v>87</v>
      </c>
      <c r="I4239" s="1">
        <v>2</v>
      </c>
      <c r="J4239" s="1">
        <v>1</v>
      </c>
      <c r="K4239" s="1" t="s">
        <v>87</v>
      </c>
      <c r="L4239" s="1" t="s">
        <v>87</v>
      </c>
      <c r="M4239" s="1">
        <v>0</v>
      </c>
      <c r="N4239" s="1">
        <v>1</v>
      </c>
      <c r="O4239" s="1" t="s">
        <v>87</v>
      </c>
      <c r="P4239" s="1">
        <v>781</v>
      </c>
      <c r="Q4239" s="1">
        <v>1800834</v>
      </c>
      <c r="R4239" s="1">
        <v>37749.121104405291</v>
      </c>
      <c r="S4239" s="1">
        <v>54.665718078613281</v>
      </c>
      <c r="T4239" s="1">
        <v>-429.55374813169624</v>
      </c>
      <c r="U4239" s="1">
        <v>79.491018767035399</v>
      </c>
      <c r="V4239" s="1">
        <v>226.86088562011719</v>
      </c>
      <c r="W4239" s="1">
        <v>-55.878314971923828</v>
      </c>
      <c r="X4239" s="1">
        <v>-0.1480254727451201</v>
      </c>
      <c r="Y4239" s="1">
        <v>0.67996272838029492</v>
      </c>
      <c r="Z4239" s="1">
        <v>10.302781933259812</v>
      </c>
      <c r="AA4239" s="1">
        <v>52.175880730816949</v>
      </c>
      <c r="AB4239" s="1">
        <v>36.736923003452844</v>
      </c>
      <c r="AC4239" s="1">
        <v>0.10445160409010491</v>
      </c>
      <c r="AD4239" s="1">
        <v>0</v>
      </c>
      <c r="AE4239" s="1">
        <v>0.67996272838029492</v>
      </c>
      <c r="AF4239" s="1">
        <v>10.302781933259812</v>
      </c>
      <c r="AG4239" s="1">
        <v>1.4552279613327563</v>
      </c>
      <c r="AH4239" s="1">
        <v>7.8144649427632329</v>
      </c>
      <c r="AI4239" s="1">
        <v>22.919319097397718</v>
      </c>
      <c r="AJ4239" s="1">
        <v>2.2686088085174561</v>
      </c>
      <c r="AK4239" s="1">
        <v>0</v>
      </c>
      <c r="AL4239" s="1">
        <v>0</v>
      </c>
      <c r="AM4239" s="1">
        <v>35.134514924774145</v>
      </c>
    </row>
    <row r="4240" spans="5:39" x14ac:dyDescent="0.2">
      <c r="E4240" s="1" t="str">
        <f t="shared" si="66"/>
        <v>---31--01-</v>
      </c>
      <c r="F4240" s="1" t="s">
        <v>87</v>
      </c>
      <c r="G4240" s="1" t="s">
        <v>87</v>
      </c>
      <c r="H4240" s="1" t="s">
        <v>87</v>
      </c>
      <c r="I4240" s="1">
        <v>3</v>
      </c>
      <c r="J4240" s="1">
        <v>1</v>
      </c>
      <c r="K4240" s="1" t="s">
        <v>87</v>
      </c>
      <c r="L4240" s="1" t="s">
        <v>87</v>
      </c>
      <c r="M4240" s="1">
        <v>0</v>
      </c>
      <c r="N4240" s="1">
        <v>1</v>
      </c>
      <c r="O4240" s="1" t="s">
        <v>87</v>
      </c>
      <c r="P4240" s="1">
        <v>229</v>
      </c>
      <c r="Q4240" s="1">
        <v>586114</v>
      </c>
      <c r="R4240" s="1">
        <v>69750.975804484115</v>
      </c>
      <c r="S4240" s="1">
        <v>90.216140747070313</v>
      </c>
      <c r="T4240" s="1">
        <v>-536.71149027282593</v>
      </c>
      <c r="U4240" s="1">
        <v>74.986935316502496</v>
      </c>
      <c r="V4240" s="1">
        <v>206.49617004394531</v>
      </c>
      <c r="W4240" s="1">
        <v>-341.5330810546875</v>
      </c>
      <c r="X4240" s="1">
        <v>-0.48964631263657704</v>
      </c>
      <c r="Y4240" s="1">
        <v>2.5285183428479781</v>
      </c>
      <c r="Z4240" s="1">
        <v>10.891055323708358</v>
      </c>
      <c r="AA4240" s="1">
        <v>75.822962768335174</v>
      </c>
      <c r="AB4240" s="1">
        <v>10.757463565108495</v>
      </c>
      <c r="AC4240" s="1">
        <v>0</v>
      </c>
      <c r="AD4240" s="1">
        <v>0</v>
      </c>
      <c r="AE4240" s="1">
        <v>0</v>
      </c>
      <c r="AF4240" s="1">
        <v>0</v>
      </c>
      <c r="AG4240" s="1">
        <v>0.60447409620887016</v>
      </c>
      <c r="AH4240" s="1">
        <v>12.046218032401368</v>
      </c>
      <c r="AI4240" s="1">
        <v>0</v>
      </c>
      <c r="AJ4240" s="1">
        <v>2.0649616718292236</v>
      </c>
      <c r="AK4240" s="1">
        <v>0</v>
      </c>
      <c r="AL4240" s="1">
        <v>0</v>
      </c>
      <c r="AM4240" s="1">
        <v>-98.95538885679143</v>
      </c>
    </row>
    <row r="4241" spans="5:39" x14ac:dyDescent="0.2">
      <c r="E4241" s="1" t="str">
        <f t="shared" si="66"/>
        <v>---10--10-</v>
      </c>
      <c r="F4241" s="1" t="s">
        <v>87</v>
      </c>
      <c r="G4241" s="1" t="s">
        <v>87</v>
      </c>
      <c r="H4241" s="1" t="s">
        <v>87</v>
      </c>
      <c r="I4241" s="1">
        <v>1</v>
      </c>
      <c r="J4241" s="1">
        <v>0</v>
      </c>
      <c r="K4241" s="1" t="s">
        <v>87</v>
      </c>
      <c r="L4241" s="1" t="s">
        <v>87</v>
      </c>
      <c r="M4241" s="1">
        <v>1</v>
      </c>
      <c r="N4241" s="1">
        <v>0</v>
      </c>
      <c r="O4241" s="1" t="s">
        <v>87</v>
      </c>
      <c r="P4241" s="1">
        <v>1251</v>
      </c>
      <c r="Q4241" s="1">
        <v>3795635</v>
      </c>
      <c r="R4241" s="1">
        <v>13819.988652564331</v>
      </c>
      <c r="S4241" s="1">
        <v>13.379861831665039</v>
      </c>
      <c r="T4241" s="1">
        <v>-58.643184883614694</v>
      </c>
      <c r="U4241" s="1">
        <v>55.396321988969937</v>
      </c>
      <c r="V4241" s="1">
        <v>146.32392883300781</v>
      </c>
      <c r="W4241" s="1">
        <v>105.72233581542969</v>
      </c>
      <c r="X4241" s="1">
        <v>0.76499582216236239</v>
      </c>
      <c r="Y4241" s="1">
        <v>0</v>
      </c>
      <c r="Z4241" s="1">
        <v>0.24854866181811477</v>
      </c>
      <c r="AA4241" s="1">
        <v>6.3038463919739387</v>
      </c>
      <c r="AB4241" s="1">
        <v>63.30084425926097</v>
      </c>
      <c r="AC4241" s="1">
        <v>29.135862642219283</v>
      </c>
      <c r="AD4241" s="1">
        <v>1.0108980447276938</v>
      </c>
      <c r="AE4241" s="1">
        <v>0</v>
      </c>
      <c r="AF4241" s="1">
        <v>0.24854866181811477</v>
      </c>
      <c r="AG4241" s="1">
        <v>-41.786415603400656</v>
      </c>
      <c r="AH4241" s="1">
        <v>2.9402194889656145E-3</v>
      </c>
      <c r="AI4241" s="1">
        <v>0.15163974197608249</v>
      </c>
      <c r="AJ4241" s="1">
        <v>1.4632391929626465</v>
      </c>
      <c r="AK4241" s="1">
        <v>0</v>
      </c>
      <c r="AL4241" s="1">
        <v>0</v>
      </c>
      <c r="AM4241" s="1">
        <v>4.2771081641241588</v>
      </c>
    </row>
    <row r="4242" spans="5:39" x14ac:dyDescent="0.2">
      <c r="E4242" s="1" t="str">
        <f t="shared" si="66"/>
        <v>---20--10-</v>
      </c>
      <c r="F4242" s="1" t="s">
        <v>87</v>
      </c>
      <c r="G4242" s="1" t="s">
        <v>87</v>
      </c>
      <c r="H4242" s="1" t="s">
        <v>87</v>
      </c>
      <c r="I4242" s="1">
        <v>2</v>
      </c>
      <c r="J4242" s="1">
        <v>0</v>
      </c>
      <c r="K4242" s="1" t="s">
        <v>87</v>
      </c>
      <c r="L4242" s="1" t="s">
        <v>87</v>
      </c>
      <c r="M4242" s="1">
        <v>1</v>
      </c>
      <c r="N4242" s="1">
        <v>0</v>
      </c>
      <c r="O4242" s="1" t="s">
        <v>87</v>
      </c>
      <c r="P4242" s="1">
        <v>565</v>
      </c>
      <c r="Q4242" s="1">
        <v>1769566</v>
      </c>
      <c r="R4242" s="1">
        <v>25515.725288642232</v>
      </c>
      <c r="S4242" s="1">
        <v>49.905220031738281</v>
      </c>
      <c r="T4242" s="1">
        <v>-66.338155894785643</v>
      </c>
      <c r="U4242" s="1">
        <v>56.411352075750287</v>
      </c>
      <c r="V4242" s="1">
        <v>133.32167053222656</v>
      </c>
      <c r="W4242" s="1">
        <v>131.39617919921875</v>
      </c>
      <c r="X4242" s="1">
        <v>0.51496156865157539</v>
      </c>
      <c r="Y4242" s="1">
        <v>0</v>
      </c>
      <c r="Z4242" s="1">
        <v>0.50758208509883218</v>
      </c>
      <c r="AA4242" s="1">
        <v>11.766670471742788</v>
      </c>
      <c r="AB4242" s="1">
        <v>73.074923455807806</v>
      </c>
      <c r="AC4242" s="1">
        <v>14.65082398735057</v>
      </c>
      <c r="AD4242" s="1">
        <v>0</v>
      </c>
      <c r="AE4242" s="1">
        <v>0</v>
      </c>
      <c r="AF4242" s="1">
        <v>0.50758208509883218</v>
      </c>
      <c r="AG4242" s="1">
        <v>-9.1766991333028223</v>
      </c>
      <c r="AH4242" s="1">
        <v>0</v>
      </c>
      <c r="AI4242" s="1">
        <v>0.7610370487248187</v>
      </c>
      <c r="AJ4242" s="1">
        <v>1.3332167863845825</v>
      </c>
      <c r="AK4242" s="1">
        <v>0</v>
      </c>
      <c r="AL4242" s="1">
        <v>0</v>
      </c>
      <c r="AM4242" s="1">
        <v>16.416975471249099</v>
      </c>
    </row>
    <row r="4243" spans="5:39" x14ac:dyDescent="0.2">
      <c r="E4243" s="1" t="str">
        <f t="shared" si="66"/>
        <v>---30--10-</v>
      </c>
      <c r="F4243" s="1" t="s">
        <v>87</v>
      </c>
      <c r="G4243" s="1" t="s">
        <v>87</v>
      </c>
      <c r="H4243" s="1" t="s">
        <v>87</v>
      </c>
      <c r="I4243" s="1">
        <v>3</v>
      </c>
      <c r="J4243" s="1">
        <v>0</v>
      </c>
      <c r="K4243" s="1" t="s">
        <v>87</v>
      </c>
      <c r="L4243" s="1" t="s">
        <v>87</v>
      </c>
      <c r="M4243" s="1">
        <v>1</v>
      </c>
      <c r="N4243" s="1">
        <v>0</v>
      </c>
      <c r="O4243" s="1" t="s">
        <v>87</v>
      </c>
      <c r="P4243" s="1">
        <v>119</v>
      </c>
      <c r="Q4243" s="1">
        <v>321924</v>
      </c>
      <c r="R4243" s="1">
        <v>58143.272237012978</v>
      </c>
      <c r="S4243" s="1">
        <v>90.555908203125</v>
      </c>
      <c r="T4243" s="1">
        <v>-83.440443399026805</v>
      </c>
      <c r="U4243" s="1">
        <v>59.730292325553101</v>
      </c>
      <c r="V4243" s="1">
        <v>154.35319519042969</v>
      </c>
      <c r="W4243" s="1">
        <v>15.160234451293945</v>
      </c>
      <c r="X4243" s="1">
        <v>2.6073927159612473E-2</v>
      </c>
      <c r="Y4243" s="1">
        <v>0</v>
      </c>
      <c r="Z4243" s="1">
        <v>5.8386451460593181</v>
      </c>
      <c r="AA4243" s="1">
        <v>34.053689690734458</v>
      </c>
      <c r="AB4243" s="1">
        <v>60.107665163206228</v>
      </c>
      <c r="AC4243" s="1">
        <v>0</v>
      </c>
      <c r="AD4243" s="1">
        <v>0</v>
      </c>
      <c r="AE4243" s="1">
        <v>0</v>
      </c>
      <c r="AF4243" s="1">
        <v>0</v>
      </c>
      <c r="AG4243" s="1">
        <v>0</v>
      </c>
      <c r="AH4243" s="1">
        <v>0</v>
      </c>
      <c r="AI4243" s="1">
        <v>0</v>
      </c>
      <c r="AJ4243" s="1">
        <v>1.5435320138931274</v>
      </c>
      <c r="AK4243" s="1">
        <v>0</v>
      </c>
      <c r="AL4243" s="1">
        <v>0</v>
      </c>
      <c r="AM4243" s="1">
        <v>-115.48281435702296</v>
      </c>
    </row>
    <row r="4244" spans="5:39" x14ac:dyDescent="0.2">
      <c r="E4244" s="1" t="str">
        <f t="shared" si="66"/>
        <v>---10--11-</v>
      </c>
      <c r="F4244" s="1" t="s">
        <v>87</v>
      </c>
      <c r="G4244" s="1" t="s">
        <v>87</v>
      </c>
      <c r="H4244" s="1" t="s">
        <v>87</v>
      </c>
      <c r="I4244" s="1">
        <v>1</v>
      </c>
      <c r="J4244" s="1">
        <v>0</v>
      </c>
      <c r="K4244" s="1" t="s">
        <v>87</v>
      </c>
      <c r="L4244" s="1" t="s">
        <v>87</v>
      </c>
      <c r="M4244" s="1">
        <v>1</v>
      </c>
      <c r="N4244" s="1">
        <v>1</v>
      </c>
      <c r="O4244" s="1" t="s">
        <v>87</v>
      </c>
      <c r="P4244" s="1">
        <v>236</v>
      </c>
      <c r="Q4244" s="1">
        <v>823729</v>
      </c>
      <c r="R4244" s="1">
        <v>13030.820528533441</v>
      </c>
      <c r="S4244" s="1">
        <v>12.224712371826172</v>
      </c>
      <c r="T4244" s="1">
        <v>-139.81437709532381</v>
      </c>
      <c r="U4244" s="1">
        <v>47.344551868796167</v>
      </c>
      <c r="V4244" s="1">
        <v>139.64471435546875</v>
      </c>
      <c r="W4244" s="1">
        <v>41.715118408203125</v>
      </c>
      <c r="X4244" s="1">
        <v>0.32012656698678338</v>
      </c>
      <c r="Y4244" s="1">
        <v>0</v>
      </c>
      <c r="Z4244" s="1">
        <v>6.4381610942433731</v>
      </c>
      <c r="AA4244" s="1">
        <v>10.589283611479019</v>
      </c>
      <c r="AB4244" s="1">
        <v>77.448651194749729</v>
      </c>
      <c r="AC4244" s="1">
        <v>5.5239040995278783</v>
      </c>
      <c r="AD4244" s="1">
        <v>0</v>
      </c>
      <c r="AE4244" s="1">
        <v>0</v>
      </c>
      <c r="AF4244" s="1">
        <v>6.4381610942433731</v>
      </c>
      <c r="AG4244" s="1">
        <v>-10.906072283217618</v>
      </c>
      <c r="AH4244" s="1">
        <v>0</v>
      </c>
      <c r="AI4244" s="1">
        <v>3.8029049734979656</v>
      </c>
      <c r="AJ4244" s="1">
        <v>1.3964471817016602</v>
      </c>
      <c r="AK4244" s="1">
        <v>0</v>
      </c>
      <c r="AL4244" s="1">
        <v>0</v>
      </c>
      <c r="AM4244" s="1">
        <v>1.6434003092768297</v>
      </c>
    </row>
    <row r="4245" spans="5:39" x14ac:dyDescent="0.2">
      <c r="E4245" s="1" t="str">
        <f t="shared" si="66"/>
        <v>---20--11-</v>
      </c>
      <c r="F4245" s="1" t="s">
        <v>87</v>
      </c>
      <c r="G4245" s="1" t="s">
        <v>87</v>
      </c>
      <c r="H4245" s="1" t="s">
        <v>87</v>
      </c>
      <c r="I4245" s="1">
        <v>2</v>
      </c>
      <c r="J4245" s="1">
        <v>0</v>
      </c>
      <c r="K4245" s="1" t="s">
        <v>87</v>
      </c>
      <c r="L4245" s="1" t="s">
        <v>87</v>
      </c>
      <c r="M4245" s="1">
        <v>1</v>
      </c>
      <c r="N4245" s="1">
        <v>1</v>
      </c>
      <c r="O4245" s="1" t="s">
        <v>87</v>
      </c>
      <c r="P4245" s="1">
        <v>120</v>
      </c>
      <c r="Q4245" s="1">
        <v>401675</v>
      </c>
      <c r="R4245" s="1">
        <v>25932.800050431979</v>
      </c>
      <c r="S4245" s="1">
        <v>52.688121795654297</v>
      </c>
      <c r="T4245" s="1">
        <v>-179.36925221305978</v>
      </c>
      <c r="U4245" s="1">
        <v>55.828696283002216</v>
      </c>
      <c r="V4245" s="1">
        <v>126.52143859863281</v>
      </c>
      <c r="W4245" s="1">
        <v>21.270071029663086</v>
      </c>
      <c r="X4245" s="1">
        <v>8.2019955378126536E-2</v>
      </c>
      <c r="Y4245" s="1">
        <v>0</v>
      </c>
      <c r="Z4245" s="1">
        <v>7.6586792805128523</v>
      </c>
      <c r="AA4245" s="1">
        <v>39.098524926868741</v>
      </c>
      <c r="AB4245" s="1">
        <v>52.901226115640753</v>
      </c>
      <c r="AC4245" s="1">
        <v>0.34156967697765606</v>
      </c>
      <c r="AD4245" s="1">
        <v>0</v>
      </c>
      <c r="AE4245" s="1">
        <v>0</v>
      </c>
      <c r="AF4245" s="1">
        <v>7.6586792805128523</v>
      </c>
      <c r="AG4245" s="1">
        <v>-1.0749007272711877</v>
      </c>
      <c r="AH4245" s="1">
        <v>0</v>
      </c>
      <c r="AI4245" s="1">
        <v>4.088918757552376</v>
      </c>
      <c r="AJ4245" s="1">
        <v>1.2652144432067871</v>
      </c>
      <c r="AK4245" s="1">
        <v>0</v>
      </c>
      <c r="AL4245" s="1">
        <v>0</v>
      </c>
      <c r="AM4245" s="1">
        <v>15.27516878286872</v>
      </c>
    </row>
    <row r="4246" spans="5:39" x14ac:dyDescent="0.2">
      <c r="E4246" s="1" t="str">
        <f t="shared" si="66"/>
        <v>---30--11-</v>
      </c>
      <c r="F4246" s="1" t="s">
        <v>87</v>
      </c>
      <c r="G4246" s="1" t="s">
        <v>87</v>
      </c>
      <c r="H4246" s="1" t="s">
        <v>87</v>
      </c>
      <c r="I4246" s="1">
        <v>3</v>
      </c>
      <c r="J4246" s="1">
        <v>0</v>
      </c>
      <c r="K4246" s="1" t="s">
        <v>87</v>
      </c>
      <c r="L4246" s="1" t="s">
        <v>87</v>
      </c>
      <c r="M4246" s="1">
        <v>1</v>
      </c>
      <c r="N4246" s="1">
        <v>1</v>
      </c>
      <c r="O4246" s="1" t="s">
        <v>87</v>
      </c>
      <c r="P4246" s="1">
        <v>21</v>
      </c>
      <c r="Q4246" s="1">
        <v>71057</v>
      </c>
      <c r="R4246" s="1">
        <v>49626.654272783118</v>
      </c>
      <c r="S4246" s="1">
        <v>88.565422058105469</v>
      </c>
      <c r="T4246" s="1">
        <v>-169.94316001654474</v>
      </c>
      <c r="U4246" s="1">
        <v>49.930264353735737</v>
      </c>
      <c r="V4246" s="1">
        <v>124.00889587402344</v>
      </c>
      <c r="W4246" s="1">
        <v>-72.249313354492188</v>
      </c>
      <c r="X4246" s="1">
        <v>-0.14558570270999727</v>
      </c>
      <c r="Y4246" s="1">
        <v>0</v>
      </c>
      <c r="Z4246" s="1">
        <v>7.9893606541227475</v>
      </c>
      <c r="AA4246" s="1">
        <v>37.883670855791827</v>
      </c>
      <c r="AB4246" s="1">
        <v>54.126968490085424</v>
      </c>
      <c r="AC4246" s="1">
        <v>0</v>
      </c>
      <c r="AD4246" s="1">
        <v>0</v>
      </c>
      <c r="AE4246" s="1">
        <v>0</v>
      </c>
      <c r="AF4246" s="1">
        <v>0</v>
      </c>
      <c r="AG4246" s="1">
        <v>-3.162177639003982</v>
      </c>
      <c r="AH4246" s="1">
        <v>0</v>
      </c>
      <c r="AI4246" s="1">
        <v>0</v>
      </c>
      <c r="AJ4246" s="1">
        <v>1.240088939666748</v>
      </c>
      <c r="AK4246" s="1">
        <v>1</v>
      </c>
      <c r="AL4246" s="1">
        <v>0</v>
      </c>
      <c r="AM4246" s="1">
        <v>-73.083137765012012</v>
      </c>
    </row>
    <row r="4247" spans="5:39" x14ac:dyDescent="0.2">
      <c r="E4247" s="1" t="str">
        <f t="shared" si="66"/>
        <v>---11--10-</v>
      </c>
      <c r="F4247" s="1" t="s">
        <v>87</v>
      </c>
      <c r="G4247" s="1" t="s">
        <v>87</v>
      </c>
      <c r="H4247" s="1" t="s">
        <v>87</v>
      </c>
      <c r="I4247" s="1">
        <v>1</v>
      </c>
      <c r="J4247" s="1">
        <v>1</v>
      </c>
      <c r="K4247" s="1" t="s">
        <v>87</v>
      </c>
      <c r="L4247" s="1" t="s">
        <v>87</v>
      </c>
      <c r="M4247" s="1">
        <v>1</v>
      </c>
      <c r="N4247" s="1">
        <v>0</v>
      </c>
      <c r="O4247" s="1" t="s">
        <v>87</v>
      </c>
      <c r="P4247" s="1">
        <v>1456</v>
      </c>
      <c r="Q4247" s="1">
        <v>3739265</v>
      </c>
      <c r="R4247" s="1">
        <v>17659.85083484112</v>
      </c>
      <c r="S4247" s="1">
        <v>15.989534378051758</v>
      </c>
      <c r="T4247" s="1">
        <v>-206.77438307447514</v>
      </c>
      <c r="U4247" s="1">
        <v>76.496958846314868</v>
      </c>
      <c r="V4247" s="1">
        <v>197.80587768554688</v>
      </c>
      <c r="W4247" s="1">
        <v>67.614967346191406</v>
      </c>
      <c r="X4247" s="1">
        <v>0.38287394371867417</v>
      </c>
      <c r="Y4247" s="1">
        <v>0.85067519953787707</v>
      </c>
      <c r="Z4247" s="1">
        <v>6.1473310931426361</v>
      </c>
      <c r="AA4247" s="1">
        <v>28.916083775822255</v>
      </c>
      <c r="AB4247" s="1">
        <v>45.525845319869013</v>
      </c>
      <c r="AC4247" s="1">
        <v>17.676468503836983</v>
      </c>
      <c r="AD4247" s="1">
        <v>0.8835961077912371</v>
      </c>
      <c r="AE4247" s="1">
        <v>0.85067519953787707</v>
      </c>
      <c r="AF4247" s="1">
        <v>6.1473310931426361</v>
      </c>
      <c r="AG4247" s="1">
        <v>-22.665738242820197</v>
      </c>
      <c r="AH4247" s="1">
        <v>3.6896650194208234</v>
      </c>
      <c r="AI4247" s="1">
        <v>6.6761380643574162</v>
      </c>
      <c r="AJ4247" s="1">
        <v>1.9780588150024414</v>
      </c>
      <c r="AK4247" s="1">
        <v>0</v>
      </c>
      <c r="AL4247" s="1">
        <v>0</v>
      </c>
      <c r="AM4247" s="1">
        <v>12.386447227290656</v>
      </c>
    </row>
    <row r="4248" spans="5:39" x14ac:dyDescent="0.2">
      <c r="E4248" s="1" t="str">
        <f t="shared" si="66"/>
        <v>---21--10-</v>
      </c>
      <c r="F4248" s="1" t="s">
        <v>87</v>
      </c>
      <c r="G4248" s="1" t="s">
        <v>87</v>
      </c>
      <c r="H4248" s="1" t="s">
        <v>87</v>
      </c>
      <c r="I4248" s="1">
        <v>2</v>
      </c>
      <c r="J4248" s="1">
        <v>1</v>
      </c>
      <c r="K4248" s="1" t="s">
        <v>87</v>
      </c>
      <c r="L4248" s="1" t="s">
        <v>87</v>
      </c>
      <c r="M4248" s="1">
        <v>1</v>
      </c>
      <c r="N4248" s="1">
        <v>0</v>
      </c>
      <c r="O4248" s="1" t="s">
        <v>87</v>
      </c>
      <c r="P4248" s="1">
        <v>3281</v>
      </c>
      <c r="Q4248" s="1">
        <v>7971181</v>
      </c>
      <c r="R4248" s="1">
        <v>38782.747566076971</v>
      </c>
      <c r="S4248" s="1">
        <v>56.291793823242188</v>
      </c>
      <c r="T4248" s="1">
        <v>-301.60602843419952</v>
      </c>
      <c r="U4248" s="1">
        <v>81.071052318957399</v>
      </c>
      <c r="V4248" s="1">
        <v>229.34121704101563</v>
      </c>
      <c r="W4248" s="1">
        <v>56.154491424560547</v>
      </c>
      <c r="X4248" s="1">
        <v>0.14479245269790667</v>
      </c>
      <c r="Y4248" s="1">
        <v>0.35957030708498527</v>
      </c>
      <c r="Z4248" s="1">
        <v>3.3001759714150265</v>
      </c>
      <c r="AA4248" s="1">
        <v>36.07011307358345</v>
      </c>
      <c r="AB4248" s="1">
        <v>55.622749000430424</v>
      </c>
      <c r="AC4248" s="1">
        <v>4.6473916474861126</v>
      </c>
      <c r="AD4248" s="1">
        <v>0</v>
      </c>
      <c r="AE4248" s="1">
        <v>0.35957030708498527</v>
      </c>
      <c r="AF4248" s="1">
        <v>3.3001759714150265</v>
      </c>
      <c r="AG4248" s="1">
        <v>-1.4860139741966751</v>
      </c>
      <c r="AH4248" s="1">
        <v>6.109135793554489</v>
      </c>
      <c r="AI4248" s="1">
        <v>10.402207206313054</v>
      </c>
      <c r="AJ4248" s="1">
        <v>2.2934122085571289</v>
      </c>
      <c r="AK4248" s="1">
        <v>0</v>
      </c>
      <c r="AL4248" s="1">
        <v>0</v>
      </c>
      <c r="AM4248" s="1">
        <v>32.322914715266279</v>
      </c>
    </row>
    <row r="4249" spans="5:39" x14ac:dyDescent="0.2">
      <c r="E4249" s="1" t="str">
        <f t="shared" si="66"/>
        <v>---31--10-</v>
      </c>
      <c r="F4249" s="1" t="s">
        <v>87</v>
      </c>
      <c r="G4249" s="1" t="s">
        <v>87</v>
      </c>
      <c r="H4249" s="1" t="s">
        <v>87</v>
      </c>
      <c r="I4249" s="1">
        <v>3</v>
      </c>
      <c r="J4249" s="1">
        <v>1</v>
      </c>
      <c r="K4249" s="1" t="s">
        <v>87</v>
      </c>
      <c r="L4249" s="1" t="s">
        <v>87</v>
      </c>
      <c r="M4249" s="1">
        <v>1</v>
      </c>
      <c r="N4249" s="1">
        <v>0</v>
      </c>
      <c r="O4249" s="1" t="s">
        <v>87</v>
      </c>
      <c r="P4249" s="1">
        <v>1544</v>
      </c>
      <c r="Q4249" s="1">
        <v>4135246</v>
      </c>
      <c r="R4249" s="1">
        <v>80211.71775525104</v>
      </c>
      <c r="S4249" s="1">
        <v>90.904197692871094</v>
      </c>
      <c r="T4249" s="1">
        <v>-407.05627315841332</v>
      </c>
      <c r="U4249" s="1">
        <v>84.808294429302109</v>
      </c>
      <c r="V4249" s="1">
        <v>227.60853576660156</v>
      </c>
      <c r="W4249" s="1">
        <v>-178.848876953125</v>
      </c>
      <c r="X4249" s="1">
        <v>-0.22297100967073694</v>
      </c>
      <c r="Y4249" s="1">
        <v>0.74462317356694141</v>
      </c>
      <c r="Z4249" s="1">
        <v>4.6779804635564606</v>
      </c>
      <c r="AA4249" s="1">
        <v>63.853807004468422</v>
      </c>
      <c r="AB4249" s="1">
        <v>30.390356462469221</v>
      </c>
      <c r="AC4249" s="1">
        <v>0.33323289593895983</v>
      </c>
      <c r="AD4249" s="1">
        <v>0</v>
      </c>
      <c r="AE4249" s="1">
        <v>0</v>
      </c>
      <c r="AF4249" s="1">
        <v>0</v>
      </c>
      <c r="AG4249" s="1">
        <v>-0.64927626093695734</v>
      </c>
      <c r="AH4249" s="1">
        <v>11.468497781040833</v>
      </c>
      <c r="AI4249" s="1">
        <v>0</v>
      </c>
      <c r="AJ4249" s="1">
        <v>2.276085376739502</v>
      </c>
      <c r="AK4249" s="1">
        <v>0</v>
      </c>
      <c r="AL4249" s="1">
        <v>0</v>
      </c>
      <c r="AM4249" s="1">
        <v>-95.028660868291681</v>
      </c>
    </row>
    <row r="4250" spans="5:39" x14ac:dyDescent="0.2">
      <c r="E4250" s="1" t="str">
        <f t="shared" si="66"/>
        <v>---11--11-</v>
      </c>
      <c r="F4250" s="1" t="s">
        <v>87</v>
      </c>
      <c r="G4250" s="1" t="s">
        <v>87</v>
      </c>
      <c r="H4250" s="1" t="s">
        <v>87</v>
      </c>
      <c r="I4250" s="1">
        <v>1</v>
      </c>
      <c r="J4250" s="1">
        <v>1</v>
      </c>
      <c r="K4250" s="1" t="s">
        <v>87</v>
      </c>
      <c r="L4250" s="1" t="s">
        <v>87</v>
      </c>
      <c r="M4250" s="1">
        <v>1</v>
      </c>
      <c r="N4250" s="1">
        <v>1</v>
      </c>
      <c r="O4250" s="1" t="s">
        <v>87</v>
      </c>
      <c r="P4250" s="1">
        <v>460</v>
      </c>
      <c r="Q4250" s="1">
        <v>1348926</v>
      </c>
      <c r="R4250" s="1">
        <v>18105.609496897669</v>
      </c>
      <c r="S4250" s="1">
        <v>17.218021392822266</v>
      </c>
      <c r="T4250" s="1">
        <v>-317.28449761315369</v>
      </c>
      <c r="U4250" s="1">
        <v>63.711712301470151</v>
      </c>
      <c r="V4250" s="1">
        <v>195.8939208984375</v>
      </c>
      <c r="W4250" s="1">
        <v>-22.493791580200195</v>
      </c>
      <c r="X4250" s="1">
        <v>-0.1242365885780008</v>
      </c>
      <c r="Y4250" s="1">
        <v>2.0312455983500945</v>
      </c>
      <c r="Z4250" s="1">
        <v>20.172344517045413</v>
      </c>
      <c r="AA4250" s="1">
        <v>43.140913586067732</v>
      </c>
      <c r="AB4250" s="1">
        <v>32.035115343614109</v>
      </c>
      <c r="AC4250" s="1">
        <v>2.6203809549226569</v>
      </c>
      <c r="AD4250" s="1">
        <v>0</v>
      </c>
      <c r="AE4250" s="1">
        <v>2.0312455983500945</v>
      </c>
      <c r="AF4250" s="1">
        <v>20.172344517045413</v>
      </c>
      <c r="AG4250" s="1">
        <v>-3.1868428727596694</v>
      </c>
      <c r="AH4250" s="1">
        <v>2.5481467353644258</v>
      </c>
      <c r="AI4250" s="1">
        <v>18.79272685418977</v>
      </c>
      <c r="AJ4250" s="1">
        <v>1.9589391946792603</v>
      </c>
      <c r="AK4250" s="1">
        <v>0</v>
      </c>
      <c r="AL4250" s="1">
        <v>0</v>
      </c>
      <c r="AM4250" s="1">
        <v>17.031046284267422</v>
      </c>
    </row>
    <row r="4251" spans="5:39" x14ac:dyDescent="0.2">
      <c r="E4251" s="1" t="str">
        <f t="shared" si="66"/>
        <v>---21--11-</v>
      </c>
      <c r="F4251" s="1" t="s">
        <v>87</v>
      </c>
      <c r="G4251" s="1" t="s">
        <v>87</v>
      </c>
      <c r="H4251" s="1" t="s">
        <v>87</v>
      </c>
      <c r="I4251" s="1">
        <v>2</v>
      </c>
      <c r="J4251" s="1">
        <v>1</v>
      </c>
      <c r="K4251" s="1" t="s">
        <v>87</v>
      </c>
      <c r="L4251" s="1" t="s">
        <v>87</v>
      </c>
      <c r="M4251" s="1">
        <v>1</v>
      </c>
      <c r="N4251" s="1">
        <v>1</v>
      </c>
      <c r="O4251" s="1" t="s">
        <v>87</v>
      </c>
      <c r="P4251" s="1">
        <v>1067</v>
      </c>
      <c r="Q4251" s="1">
        <v>2769117</v>
      </c>
      <c r="R4251" s="1">
        <v>36368.431870494314</v>
      </c>
      <c r="S4251" s="1">
        <v>56.033226013183594</v>
      </c>
      <c r="T4251" s="1">
        <v>-395.81724971243671</v>
      </c>
      <c r="U4251" s="1">
        <v>70.683838938955958</v>
      </c>
      <c r="V4251" s="1">
        <v>207.53045654296875</v>
      </c>
      <c r="W4251" s="1">
        <v>-58.244350433349609</v>
      </c>
      <c r="X4251" s="1">
        <v>-0.16015084356882381</v>
      </c>
      <c r="Y4251" s="1">
        <v>0.10505153808957873</v>
      </c>
      <c r="Z4251" s="1">
        <v>12.544432033749386</v>
      </c>
      <c r="AA4251" s="1">
        <v>54.521026016596629</v>
      </c>
      <c r="AB4251" s="1">
        <v>32.572910425958888</v>
      </c>
      <c r="AC4251" s="1">
        <v>0.25657998560551976</v>
      </c>
      <c r="AD4251" s="1">
        <v>0</v>
      </c>
      <c r="AE4251" s="1">
        <v>0.10505153808957873</v>
      </c>
      <c r="AF4251" s="1">
        <v>12.544432033749386</v>
      </c>
      <c r="AG4251" s="1">
        <v>0.36240285995313659</v>
      </c>
      <c r="AH4251" s="1">
        <v>6.1474465012180426</v>
      </c>
      <c r="AI4251" s="1">
        <v>13.446877119235657</v>
      </c>
      <c r="AJ4251" s="1">
        <v>2.0753045082092285</v>
      </c>
      <c r="AK4251" s="1">
        <v>0</v>
      </c>
      <c r="AL4251" s="1">
        <v>0</v>
      </c>
      <c r="AM4251" s="1">
        <v>39.401882506393449</v>
      </c>
    </row>
    <row r="4252" spans="5:39" x14ac:dyDescent="0.2">
      <c r="E4252" s="1" t="str">
        <f t="shared" si="66"/>
        <v>---31--11-</v>
      </c>
      <c r="F4252" s="1" t="s">
        <v>87</v>
      </c>
      <c r="G4252" s="1" t="s">
        <v>87</v>
      </c>
      <c r="H4252" s="1" t="s">
        <v>87</v>
      </c>
      <c r="I4252" s="1">
        <v>3</v>
      </c>
      <c r="J4252" s="1">
        <v>1</v>
      </c>
      <c r="K4252" s="1" t="s">
        <v>87</v>
      </c>
      <c r="L4252" s="1" t="s">
        <v>87</v>
      </c>
      <c r="M4252" s="1">
        <v>1</v>
      </c>
      <c r="N4252" s="1">
        <v>1</v>
      </c>
      <c r="O4252" s="1" t="s">
        <v>87</v>
      </c>
      <c r="P4252" s="1">
        <v>440</v>
      </c>
      <c r="Q4252" s="1">
        <v>1166154</v>
      </c>
      <c r="R4252" s="1">
        <v>73900.9813042717</v>
      </c>
      <c r="S4252" s="1">
        <v>90.010978698730469</v>
      </c>
      <c r="T4252" s="1">
        <v>-528.11192434443569</v>
      </c>
      <c r="U4252" s="1">
        <v>77.540335982362876</v>
      </c>
      <c r="V4252" s="1">
        <v>208.29743957519531</v>
      </c>
      <c r="W4252" s="1">
        <v>-331.79769897460938</v>
      </c>
      <c r="X4252" s="1">
        <v>-0.44897603945000719</v>
      </c>
      <c r="Y4252" s="1">
        <v>1.0067280993762402</v>
      </c>
      <c r="Z4252" s="1">
        <v>10.570645043450522</v>
      </c>
      <c r="AA4252" s="1">
        <v>77.598327493624339</v>
      </c>
      <c r="AB4252" s="1">
        <v>10.824299363548896</v>
      </c>
      <c r="AC4252" s="1">
        <v>0</v>
      </c>
      <c r="AD4252" s="1">
        <v>0</v>
      </c>
      <c r="AE4252" s="1">
        <v>0</v>
      </c>
      <c r="AF4252" s="1">
        <v>0</v>
      </c>
      <c r="AG4252" s="1">
        <v>1.9858511029811714</v>
      </c>
      <c r="AH4252" s="1">
        <v>10.482105178404746</v>
      </c>
      <c r="AI4252" s="1">
        <v>0</v>
      </c>
      <c r="AJ4252" s="1">
        <v>2.0829744338989258</v>
      </c>
      <c r="AK4252" s="1">
        <v>0</v>
      </c>
      <c r="AL4252" s="1">
        <v>0</v>
      </c>
      <c r="AM4252" s="1">
        <v>-101.99151587082761</v>
      </c>
    </row>
    <row r="4253" spans="5:39" x14ac:dyDescent="0.2">
      <c r="E4253" s="1" t="str">
        <f t="shared" si="66"/>
        <v>--010--0--</v>
      </c>
      <c r="F4253" s="1" t="s">
        <v>87</v>
      </c>
      <c r="G4253" s="1" t="s">
        <v>87</v>
      </c>
      <c r="H4253" s="1">
        <v>0</v>
      </c>
      <c r="I4253" s="1">
        <v>1</v>
      </c>
      <c r="J4253" s="1">
        <v>0</v>
      </c>
      <c r="K4253" s="1" t="s">
        <v>87</v>
      </c>
      <c r="L4253" s="1" t="s">
        <v>87</v>
      </c>
      <c r="M4253" s="1">
        <v>0</v>
      </c>
      <c r="N4253" s="1" t="s">
        <v>87</v>
      </c>
      <c r="O4253" s="1" t="s">
        <v>87</v>
      </c>
      <c r="P4253" s="1">
        <v>406</v>
      </c>
      <c r="Q4253" s="1">
        <v>1303077</v>
      </c>
      <c r="R4253" s="1">
        <v>12173.365787251212</v>
      </c>
      <c r="S4253" s="1">
        <v>11.843010902404785</v>
      </c>
      <c r="T4253" s="1">
        <v>-82.764145363451661</v>
      </c>
      <c r="U4253" s="1">
        <v>51.820133210985432</v>
      </c>
      <c r="V4253" s="1">
        <v>125.7381591796875</v>
      </c>
      <c r="W4253" s="1">
        <v>70.067390441894531</v>
      </c>
      <c r="X4253" s="1">
        <v>0.57557943847603699</v>
      </c>
      <c r="Y4253" s="1">
        <v>0</v>
      </c>
      <c r="Z4253" s="1">
        <v>3.5933409921286312</v>
      </c>
      <c r="AA4253" s="1">
        <v>8.736552022635653</v>
      </c>
      <c r="AB4253" s="1">
        <v>64.144175670355636</v>
      </c>
      <c r="AC4253" s="1">
        <v>22.532973876447823</v>
      </c>
      <c r="AD4253" s="1">
        <v>0.99295743843226447</v>
      </c>
      <c r="AE4253" s="1">
        <v>0</v>
      </c>
      <c r="AF4253" s="1">
        <v>3.5933409921286312</v>
      </c>
      <c r="AG4253" s="1">
        <v>-27.398561089697889</v>
      </c>
      <c r="AH4253" s="1">
        <v>2.6245571059883643E-4</v>
      </c>
      <c r="AI4253" s="1">
        <v>1.3802872439097558</v>
      </c>
      <c r="AJ4253" s="1">
        <v>1.2573815584182739</v>
      </c>
      <c r="AK4253" s="1">
        <v>0</v>
      </c>
      <c r="AL4253" s="1">
        <v>0</v>
      </c>
      <c r="AM4253" s="1">
        <v>1.2912578990638135</v>
      </c>
    </row>
    <row r="4254" spans="5:39" x14ac:dyDescent="0.2">
      <c r="E4254" s="1" t="str">
        <f t="shared" si="66"/>
        <v>--020--0--</v>
      </c>
      <c r="F4254" s="1" t="s">
        <v>87</v>
      </c>
      <c r="G4254" s="1" t="s">
        <v>87</v>
      </c>
      <c r="H4254" s="1">
        <v>0</v>
      </c>
      <c r="I4254" s="1">
        <v>2</v>
      </c>
      <c r="J4254" s="1">
        <v>0</v>
      </c>
      <c r="K4254" s="1" t="s">
        <v>87</v>
      </c>
      <c r="L4254" s="1" t="s">
        <v>87</v>
      </c>
      <c r="M4254" s="1">
        <v>0</v>
      </c>
      <c r="N4254" s="1" t="s">
        <v>87</v>
      </c>
      <c r="O4254" s="1" t="s">
        <v>87</v>
      </c>
      <c r="P4254" s="1">
        <v>107</v>
      </c>
      <c r="Q4254" s="1">
        <v>486579</v>
      </c>
      <c r="R4254" s="1">
        <v>20877.976838141381</v>
      </c>
      <c r="S4254" s="1">
        <v>43.498031616210938</v>
      </c>
      <c r="T4254" s="1">
        <v>-119.42207481152855</v>
      </c>
      <c r="U4254" s="1">
        <v>49.59589954398681</v>
      </c>
      <c r="V4254" s="1">
        <v>108.59429168701172</v>
      </c>
      <c r="W4254" s="1">
        <v>36.229446411132813</v>
      </c>
      <c r="X4254" s="1">
        <v>0.1735294884748903</v>
      </c>
      <c r="Y4254" s="1">
        <v>0</v>
      </c>
      <c r="Z4254" s="1">
        <v>0</v>
      </c>
      <c r="AA4254" s="1">
        <v>34.208627992576744</v>
      </c>
      <c r="AB4254" s="1">
        <v>64.850723109710856</v>
      </c>
      <c r="AC4254" s="1">
        <v>0.94064889771239613</v>
      </c>
      <c r="AD4254" s="1">
        <v>0</v>
      </c>
      <c r="AE4254" s="1">
        <v>0</v>
      </c>
      <c r="AF4254" s="1">
        <v>0</v>
      </c>
      <c r="AG4254" s="1">
        <v>0.48365090305565817</v>
      </c>
      <c r="AH4254" s="1">
        <v>0</v>
      </c>
      <c r="AI4254" s="1">
        <v>0</v>
      </c>
      <c r="AJ4254" s="1">
        <v>1.0859428644180298</v>
      </c>
      <c r="AK4254" s="1">
        <v>0</v>
      </c>
      <c r="AL4254" s="1">
        <v>0</v>
      </c>
      <c r="AM4254" s="1">
        <v>-3.0223152846788963</v>
      </c>
    </row>
    <row r="4255" spans="5:39" x14ac:dyDescent="0.2">
      <c r="E4255" s="1" t="str">
        <f t="shared" si="66"/>
        <v>--030--0--</v>
      </c>
      <c r="F4255" s="1" t="s">
        <v>87</v>
      </c>
      <c r="G4255" s="1" t="s">
        <v>87</v>
      </c>
      <c r="H4255" s="1">
        <v>0</v>
      </c>
      <c r="I4255" s="1">
        <v>3</v>
      </c>
      <c r="J4255" s="1">
        <v>0</v>
      </c>
      <c r="K4255" s="1" t="s">
        <v>87</v>
      </c>
      <c r="L4255" s="1" t="s">
        <v>87</v>
      </c>
      <c r="M4255" s="1">
        <v>0</v>
      </c>
      <c r="N4255" s="1" t="s">
        <v>87</v>
      </c>
      <c r="O4255" s="1" t="s">
        <v>87</v>
      </c>
      <c r="P4255" s="1">
        <v>2</v>
      </c>
      <c r="Q4255" s="1">
        <v>8604</v>
      </c>
      <c r="R4255" s="1">
        <v>36537.789726470626</v>
      </c>
      <c r="S4255" s="1">
        <v>82.851234436035156</v>
      </c>
      <c r="T4255" s="1">
        <v>-147.7987811187557</v>
      </c>
      <c r="U4255" s="1">
        <v>115.68132138982105</v>
      </c>
      <c r="V4255" s="1">
        <v>100</v>
      </c>
      <c r="W4255" s="1">
        <v>67.882537841796875</v>
      </c>
      <c r="X4255" s="1">
        <v>0.1857872037416041</v>
      </c>
      <c r="Y4255" s="1">
        <v>0</v>
      </c>
      <c r="Z4255" s="1">
        <v>0</v>
      </c>
      <c r="AA4255" s="1">
        <v>46.280799628079961</v>
      </c>
      <c r="AB4255" s="1">
        <v>53.719200371920039</v>
      </c>
      <c r="AC4255" s="1">
        <v>0</v>
      </c>
      <c r="AD4255" s="1">
        <v>0</v>
      </c>
      <c r="AE4255" s="1">
        <v>0</v>
      </c>
      <c r="AF4255" s="1">
        <v>0</v>
      </c>
      <c r="AG4255" s="1">
        <v>0</v>
      </c>
      <c r="AH4255" s="1">
        <v>0</v>
      </c>
      <c r="AI4255" s="1">
        <v>0</v>
      </c>
      <c r="AJ4255" s="1">
        <v>1</v>
      </c>
      <c r="AK4255" s="1">
        <v>1</v>
      </c>
      <c r="AL4255" s="1">
        <v>0</v>
      </c>
      <c r="AM4255" s="1">
        <v>0</v>
      </c>
    </row>
    <row r="4256" spans="5:39" x14ac:dyDescent="0.2">
      <c r="E4256" s="1" t="str">
        <f t="shared" si="66"/>
        <v>--110--0--</v>
      </c>
      <c r="F4256" s="1" t="s">
        <v>87</v>
      </c>
      <c r="G4256" s="1" t="s">
        <v>87</v>
      </c>
      <c r="H4256" s="1">
        <v>1</v>
      </c>
      <c r="I4256" s="1">
        <v>1</v>
      </c>
      <c r="J4256" s="1">
        <v>0</v>
      </c>
      <c r="K4256" s="1" t="s">
        <v>87</v>
      </c>
      <c r="L4256" s="1" t="s">
        <v>87</v>
      </c>
      <c r="M4256" s="1">
        <v>0</v>
      </c>
      <c r="N4256" s="1" t="s">
        <v>87</v>
      </c>
      <c r="O4256" s="1" t="s">
        <v>87</v>
      </c>
      <c r="P4256" s="1">
        <v>201</v>
      </c>
      <c r="Q4256" s="1">
        <v>483253</v>
      </c>
      <c r="R4256" s="1">
        <v>14381.813044670891</v>
      </c>
      <c r="S4256" s="1">
        <v>13.308751106262207</v>
      </c>
      <c r="T4256" s="1">
        <v>-69.91852270753796</v>
      </c>
      <c r="U4256" s="1">
        <v>53.615868354275506</v>
      </c>
      <c r="V4256" s="1">
        <v>159.76414489746094</v>
      </c>
      <c r="W4256" s="1">
        <v>108.88578796386719</v>
      </c>
      <c r="X4256" s="1">
        <v>0.75710751923739039</v>
      </c>
      <c r="Y4256" s="1">
        <v>0</v>
      </c>
      <c r="Z4256" s="1">
        <v>0</v>
      </c>
      <c r="AA4256" s="1">
        <v>1.3500174856648588</v>
      </c>
      <c r="AB4256" s="1">
        <v>78.738673117394001</v>
      </c>
      <c r="AC4256" s="1">
        <v>18.259172731467782</v>
      </c>
      <c r="AD4256" s="1">
        <v>1.6521366654733649</v>
      </c>
      <c r="AE4256" s="1">
        <v>0</v>
      </c>
      <c r="AF4256" s="1">
        <v>0</v>
      </c>
      <c r="AG4256" s="1">
        <v>-48.825112651374972</v>
      </c>
      <c r="AH4256" s="1">
        <v>6.1518500661144372E-2</v>
      </c>
      <c r="AI4256" s="1">
        <v>0</v>
      </c>
      <c r="AJ4256" s="1">
        <v>1.5976413488388062</v>
      </c>
      <c r="AK4256" s="1">
        <v>0</v>
      </c>
      <c r="AL4256" s="1">
        <v>0</v>
      </c>
      <c r="AM4256" s="1">
        <v>14.18789661688017</v>
      </c>
    </row>
    <row r="4257" spans="5:39" x14ac:dyDescent="0.2">
      <c r="E4257" s="1" t="str">
        <f t="shared" si="66"/>
        <v>--120--0--</v>
      </c>
      <c r="F4257" s="1" t="s">
        <v>87</v>
      </c>
      <c r="G4257" s="1" t="s">
        <v>87</v>
      </c>
      <c r="H4257" s="1">
        <v>1</v>
      </c>
      <c r="I4257" s="1">
        <v>2</v>
      </c>
      <c r="J4257" s="1">
        <v>0</v>
      </c>
      <c r="K4257" s="1" t="s">
        <v>87</v>
      </c>
      <c r="L4257" s="1" t="s">
        <v>87</v>
      </c>
      <c r="M4257" s="1">
        <v>0</v>
      </c>
      <c r="N4257" s="1" t="s">
        <v>87</v>
      </c>
      <c r="O4257" s="1" t="s">
        <v>87</v>
      </c>
      <c r="P4257" s="1">
        <v>109</v>
      </c>
      <c r="Q4257" s="1">
        <v>338545</v>
      </c>
      <c r="R4257" s="1">
        <v>26568.356507742694</v>
      </c>
      <c r="S4257" s="1">
        <v>51.508193969726563</v>
      </c>
      <c r="T4257" s="1">
        <v>-83.515476877900682</v>
      </c>
      <c r="U4257" s="1">
        <v>45.853578726530458</v>
      </c>
      <c r="V4257" s="1">
        <v>138.75082397460938</v>
      </c>
      <c r="W4257" s="1">
        <v>149.3856201171875</v>
      </c>
      <c r="X4257" s="1">
        <v>0.56226895357133866</v>
      </c>
      <c r="Y4257" s="1">
        <v>0.51662260556203754</v>
      </c>
      <c r="Z4257" s="1">
        <v>0</v>
      </c>
      <c r="AA4257" s="1">
        <v>16.351149773294541</v>
      </c>
      <c r="AB4257" s="1">
        <v>66.239938560604941</v>
      </c>
      <c r="AC4257" s="1">
        <v>14.803645010264516</v>
      </c>
      <c r="AD4257" s="1">
        <v>2.0886440502739667</v>
      </c>
      <c r="AE4257" s="1">
        <v>0.51662260556203754</v>
      </c>
      <c r="AF4257" s="1">
        <v>0</v>
      </c>
      <c r="AG4257" s="1">
        <v>-2.3374714007503443</v>
      </c>
      <c r="AH4257" s="1">
        <v>0.10655599698710659</v>
      </c>
      <c r="AI4257" s="1">
        <v>3.7203628211223814</v>
      </c>
      <c r="AJ4257" s="1">
        <v>1.3875082731246948</v>
      </c>
      <c r="AK4257" s="1">
        <v>0</v>
      </c>
      <c r="AL4257" s="1">
        <v>0</v>
      </c>
      <c r="AM4257" s="1">
        <v>46.807239473820381</v>
      </c>
    </row>
    <row r="4258" spans="5:39" x14ac:dyDescent="0.2">
      <c r="E4258" s="1" t="str">
        <f t="shared" si="66"/>
        <v>--130--0--</v>
      </c>
      <c r="F4258" s="1" t="s">
        <v>87</v>
      </c>
      <c r="G4258" s="1" t="s">
        <v>87</v>
      </c>
      <c r="H4258" s="1">
        <v>1</v>
      </c>
      <c r="I4258" s="1">
        <v>3</v>
      </c>
      <c r="J4258" s="1">
        <v>0</v>
      </c>
      <c r="K4258" s="1" t="s">
        <v>87</v>
      </c>
      <c r="L4258" s="1" t="s">
        <v>87</v>
      </c>
      <c r="M4258" s="1">
        <v>0</v>
      </c>
      <c r="N4258" s="1" t="s">
        <v>87</v>
      </c>
      <c r="O4258" s="1" t="s">
        <v>87</v>
      </c>
      <c r="P4258" s="1">
        <v>6</v>
      </c>
      <c r="Q4258" s="1">
        <v>9191</v>
      </c>
      <c r="R4258" s="1">
        <v>75687.575806636363</v>
      </c>
      <c r="S4258" s="1">
        <v>91.875640869140625</v>
      </c>
      <c r="T4258" s="1">
        <v>-139.64094508772712</v>
      </c>
      <c r="U4258" s="1">
        <v>75.423101982956481</v>
      </c>
      <c r="V4258" s="1">
        <v>247.709716796875</v>
      </c>
      <c r="W4258" s="1">
        <v>110.73368072509766</v>
      </c>
      <c r="X4258" s="1">
        <v>0.14630364302854104</v>
      </c>
      <c r="Y4258" s="1">
        <v>0</v>
      </c>
      <c r="Z4258" s="1">
        <v>0</v>
      </c>
      <c r="AA4258" s="1">
        <v>12.425198563812426</v>
      </c>
      <c r="AB4258" s="1">
        <v>87.57480143618757</v>
      </c>
      <c r="AC4258" s="1">
        <v>0</v>
      </c>
      <c r="AD4258" s="1">
        <v>0</v>
      </c>
      <c r="AE4258" s="1">
        <v>0</v>
      </c>
      <c r="AF4258" s="1">
        <v>0</v>
      </c>
      <c r="AG4258" s="1">
        <v>0</v>
      </c>
      <c r="AH4258" s="1">
        <v>0</v>
      </c>
      <c r="AI4258" s="1">
        <v>0</v>
      </c>
      <c r="AJ4258" s="1">
        <v>2.4770972728729248</v>
      </c>
      <c r="AK4258" s="1">
        <v>1</v>
      </c>
      <c r="AL4258" s="1">
        <v>0</v>
      </c>
      <c r="AM4258" s="1">
        <v>-72.758188490372632</v>
      </c>
    </row>
    <row r="4259" spans="5:39" x14ac:dyDescent="0.2">
      <c r="E4259" s="1" t="str">
        <f t="shared" si="66"/>
        <v>--011--0--</v>
      </c>
      <c r="F4259" s="1" t="s">
        <v>87</v>
      </c>
      <c r="G4259" s="1" t="s">
        <v>87</v>
      </c>
      <c r="H4259" s="1">
        <v>0</v>
      </c>
      <c r="I4259" s="1">
        <v>1</v>
      </c>
      <c r="J4259" s="1">
        <v>1</v>
      </c>
      <c r="K4259" s="1" t="s">
        <v>87</v>
      </c>
      <c r="L4259" s="1" t="s">
        <v>87</v>
      </c>
      <c r="M4259" s="1">
        <v>0</v>
      </c>
      <c r="N4259" s="1" t="s">
        <v>87</v>
      </c>
      <c r="O4259" s="1" t="s">
        <v>87</v>
      </c>
      <c r="P4259" s="1">
        <v>597</v>
      </c>
      <c r="Q4259" s="1">
        <v>1724072</v>
      </c>
      <c r="R4259" s="1">
        <v>16096.900448616507</v>
      </c>
      <c r="S4259" s="1">
        <v>15.423163414001465</v>
      </c>
      <c r="T4259" s="1">
        <v>-241.01863651813514</v>
      </c>
      <c r="U4259" s="1">
        <v>65.232046464026851</v>
      </c>
      <c r="V4259" s="1">
        <v>171.19169616699219</v>
      </c>
      <c r="W4259" s="1">
        <v>2.8937344551086426</v>
      </c>
      <c r="X4259" s="1">
        <v>1.7976966834986872E-2</v>
      </c>
      <c r="Y4259" s="1">
        <v>0.36436993350625729</v>
      </c>
      <c r="Z4259" s="1">
        <v>13.956841709626977</v>
      </c>
      <c r="AA4259" s="1">
        <v>39.460300961908786</v>
      </c>
      <c r="AB4259" s="1">
        <v>36.028831742525838</v>
      </c>
      <c r="AC4259" s="1">
        <v>9.378088618108757</v>
      </c>
      <c r="AD4259" s="1">
        <v>0.81156703432339261</v>
      </c>
      <c r="AE4259" s="1">
        <v>0.36436993350625729</v>
      </c>
      <c r="AF4259" s="1">
        <v>13.956841709626977</v>
      </c>
      <c r="AG4259" s="1">
        <v>-10.229857021988405</v>
      </c>
      <c r="AH4259" s="1">
        <v>3.3810317277022177</v>
      </c>
      <c r="AI4259" s="1">
        <v>12.05267816532751</v>
      </c>
      <c r="AJ4259" s="1">
        <v>1.7119169235229492</v>
      </c>
      <c r="AK4259" s="1">
        <v>0</v>
      </c>
      <c r="AL4259" s="1">
        <v>0</v>
      </c>
      <c r="AM4259" s="1">
        <v>2.2847815145979675</v>
      </c>
    </row>
    <row r="4260" spans="5:39" x14ac:dyDescent="0.2">
      <c r="E4260" s="1" t="str">
        <f t="shared" si="66"/>
        <v>--021--0--</v>
      </c>
      <c r="F4260" s="1" t="s">
        <v>87</v>
      </c>
      <c r="G4260" s="1" t="s">
        <v>87</v>
      </c>
      <c r="H4260" s="1">
        <v>0</v>
      </c>
      <c r="I4260" s="1">
        <v>2</v>
      </c>
      <c r="J4260" s="1">
        <v>1</v>
      </c>
      <c r="K4260" s="1" t="s">
        <v>87</v>
      </c>
      <c r="L4260" s="1" t="s">
        <v>87</v>
      </c>
      <c r="M4260" s="1">
        <v>0</v>
      </c>
      <c r="N4260" s="1" t="s">
        <v>87</v>
      </c>
      <c r="O4260" s="1" t="s">
        <v>87</v>
      </c>
      <c r="P4260" s="1">
        <v>435</v>
      </c>
      <c r="Q4260" s="1">
        <v>1224152</v>
      </c>
      <c r="R4260" s="1">
        <v>28435.910465710327</v>
      </c>
      <c r="S4260" s="1">
        <v>46.748531341552734</v>
      </c>
      <c r="T4260" s="1">
        <v>-298.85149999812677</v>
      </c>
      <c r="U4260" s="1">
        <v>88.694577188305303</v>
      </c>
      <c r="V4260" s="1">
        <v>173.56202697753906</v>
      </c>
      <c r="W4260" s="1">
        <v>-17.453517913818359</v>
      </c>
      <c r="X4260" s="1">
        <v>-6.1378438840088569E-2</v>
      </c>
      <c r="Y4260" s="1">
        <v>0</v>
      </c>
      <c r="Z4260" s="1">
        <v>10.877815826792752</v>
      </c>
      <c r="AA4260" s="1">
        <v>51.708121213705482</v>
      </c>
      <c r="AB4260" s="1">
        <v>31.269156117867713</v>
      </c>
      <c r="AC4260" s="1">
        <v>6.1449068416340458</v>
      </c>
      <c r="AD4260" s="1">
        <v>0</v>
      </c>
      <c r="AE4260" s="1">
        <v>0</v>
      </c>
      <c r="AF4260" s="1">
        <v>10.877815826792752</v>
      </c>
      <c r="AG4260" s="1">
        <v>-2.0863468068286011</v>
      </c>
      <c r="AH4260" s="1">
        <v>5.4998987952481473</v>
      </c>
      <c r="AI4260" s="1">
        <v>7.0457042875216178</v>
      </c>
      <c r="AJ4260" s="1">
        <v>1.7356202602386475</v>
      </c>
      <c r="AK4260" s="1">
        <v>0</v>
      </c>
      <c r="AL4260" s="1">
        <v>0</v>
      </c>
      <c r="AM4260" s="1">
        <v>8.6821230818880828</v>
      </c>
    </row>
    <row r="4261" spans="5:39" x14ac:dyDescent="0.2">
      <c r="E4261" s="1" t="str">
        <f t="shared" si="66"/>
        <v>--031--0--</v>
      </c>
      <c r="F4261" s="1" t="s">
        <v>87</v>
      </c>
      <c r="G4261" s="1" t="s">
        <v>87</v>
      </c>
      <c r="H4261" s="1">
        <v>0</v>
      </c>
      <c r="I4261" s="1">
        <v>3</v>
      </c>
      <c r="J4261" s="1">
        <v>1</v>
      </c>
      <c r="K4261" s="1" t="s">
        <v>87</v>
      </c>
      <c r="L4261" s="1" t="s">
        <v>87</v>
      </c>
      <c r="M4261" s="1">
        <v>0</v>
      </c>
      <c r="N4261" s="1" t="s">
        <v>87</v>
      </c>
      <c r="O4261" s="1" t="s">
        <v>87</v>
      </c>
      <c r="P4261" s="1">
        <v>53</v>
      </c>
      <c r="Q4261" s="1">
        <v>157667</v>
      </c>
      <c r="R4261" s="1">
        <v>64435.528525298614</v>
      </c>
      <c r="S4261" s="1">
        <v>90.260543823242188</v>
      </c>
      <c r="T4261" s="1">
        <v>-435.36190877257303</v>
      </c>
      <c r="U4261" s="1">
        <v>81.372288319045694</v>
      </c>
      <c r="V4261" s="1">
        <v>172.40322875976563</v>
      </c>
      <c r="W4261" s="1">
        <v>-199.09953308105469</v>
      </c>
      <c r="X4261" s="1">
        <v>-0.30899030028578789</v>
      </c>
      <c r="Y4261" s="1">
        <v>0</v>
      </c>
      <c r="Z4261" s="1">
        <v>2.3790647377066856</v>
      </c>
      <c r="AA4261" s="1">
        <v>82.165576816962329</v>
      </c>
      <c r="AB4261" s="1">
        <v>15.455358445330983</v>
      </c>
      <c r="AC4261" s="1">
        <v>0</v>
      </c>
      <c r="AD4261" s="1">
        <v>0</v>
      </c>
      <c r="AE4261" s="1">
        <v>0</v>
      </c>
      <c r="AF4261" s="1">
        <v>0</v>
      </c>
      <c r="AG4261" s="1">
        <v>2.2379354736815529</v>
      </c>
      <c r="AH4261" s="1">
        <v>12.728936836949014</v>
      </c>
      <c r="AI4261" s="1">
        <v>0</v>
      </c>
      <c r="AJ4261" s="1">
        <v>1.7240322828292847</v>
      </c>
      <c r="AK4261" s="1">
        <v>0</v>
      </c>
      <c r="AL4261" s="1">
        <v>1</v>
      </c>
      <c r="AM4261" s="1">
        <v>-32.480008076531519</v>
      </c>
    </row>
    <row r="4262" spans="5:39" x14ac:dyDescent="0.2">
      <c r="E4262" s="1" t="str">
        <f t="shared" si="66"/>
        <v>--111--0--</v>
      </c>
      <c r="F4262" s="1" t="s">
        <v>87</v>
      </c>
      <c r="G4262" s="1" t="s">
        <v>87</v>
      </c>
      <c r="H4262" s="1">
        <v>1</v>
      </c>
      <c r="I4262" s="1">
        <v>1</v>
      </c>
      <c r="J4262" s="1">
        <v>1</v>
      </c>
      <c r="K4262" s="1" t="s">
        <v>87</v>
      </c>
      <c r="L4262" s="1" t="s">
        <v>87</v>
      </c>
      <c r="M4262" s="1">
        <v>0</v>
      </c>
      <c r="N4262" s="1" t="s">
        <v>87</v>
      </c>
      <c r="O4262" s="1" t="s">
        <v>87</v>
      </c>
      <c r="P4262" s="1">
        <v>605</v>
      </c>
      <c r="Q4262" s="1">
        <v>1052523</v>
      </c>
      <c r="R4262" s="1">
        <v>19970.68032282437</v>
      </c>
      <c r="S4262" s="1">
        <v>18.183012008666992</v>
      </c>
      <c r="T4262" s="1">
        <v>-270.37042032817811</v>
      </c>
      <c r="U4262" s="1">
        <v>73.918522993501767</v>
      </c>
      <c r="V4262" s="1">
        <v>226.14537048339844</v>
      </c>
      <c r="W4262" s="1">
        <v>45.809623718261719</v>
      </c>
      <c r="X4262" s="1">
        <v>0.22938439240803515</v>
      </c>
      <c r="Y4262" s="1">
        <v>0.51333795080962596</v>
      </c>
      <c r="Z4262" s="1">
        <v>10.955010009282457</v>
      </c>
      <c r="AA4262" s="1">
        <v>37.055722297755011</v>
      </c>
      <c r="AB4262" s="1">
        <v>36.206714722623637</v>
      </c>
      <c r="AC4262" s="1">
        <v>14.917393729163164</v>
      </c>
      <c r="AD4262" s="1">
        <v>0.35182129036610127</v>
      </c>
      <c r="AE4262" s="1">
        <v>0.51333795080962596</v>
      </c>
      <c r="AF4262" s="1">
        <v>10.955010009282457</v>
      </c>
      <c r="AG4262" s="1">
        <v>-34.752661812174033</v>
      </c>
      <c r="AH4262" s="1">
        <v>4.495562032355779</v>
      </c>
      <c r="AI4262" s="1">
        <v>11.582487851047487</v>
      </c>
      <c r="AJ4262" s="1">
        <v>2.2614536285400391</v>
      </c>
      <c r="AK4262" s="1">
        <v>0</v>
      </c>
      <c r="AL4262" s="1">
        <v>0</v>
      </c>
      <c r="AM4262" s="1">
        <v>34.79076162066562</v>
      </c>
    </row>
    <row r="4263" spans="5:39" x14ac:dyDescent="0.2">
      <c r="E4263" s="1" t="str">
        <f t="shared" si="66"/>
        <v>--121--0--</v>
      </c>
      <c r="F4263" s="1" t="s">
        <v>87</v>
      </c>
      <c r="G4263" s="1" t="s">
        <v>87</v>
      </c>
      <c r="H4263" s="1">
        <v>1</v>
      </c>
      <c r="I4263" s="1">
        <v>2</v>
      </c>
      <c r="J4263" s="1">
        <v>1</v>
      </c>
      <c r="K4263" s="1" t="s">
        <v>87</v>
      </c>
      <c r="L4263" s="1" t="s">
        <v>87</v>
      </c>
      <c r="M4263" s="1">
        <v>0</v>
      </c>
      <c r="N4263" s="1" t="s">
        <v>87</v>
      </c>
      <c r="O4263" s="1" t="s">
        <v>87</v>
      </c>
      <c r="P4263" s="1">
        <v>2122</v>
      </c>
      <c r="Q4263" s="1">
        <v>4414186</v>
      </c>
      <c r="R4263" s="1">
        <v>40712.963033394044</v>
      </c>
      <c r="S4263" s="1">
        <v>57.290786743164063</v>
      </c>
      <c r="T4263" s="1">
        <v>-373.06011126338524</v>
      </c>
      <c r="U4263" s="1">
        <v>83.617552038245833</v>
      </c>
      <c r="V4263" s="1">
        <v>244.63429260253906</v>
      </c>
      <c r="W4263" s="1">
        <v>29.96990966796875</v>
      </c>
      <c r="X4263" s="1">
        <v>7.3612695895866123E-2</v>
      </c>
      <c r="Y4263" s="1">
        <v>0.47827617594727545</v>
      </c>
      <c r="Z4263" s="1">
        <v>4.9721964593245502</v>
      </c>
      <c r="AA4263" s="1">
        <v>37.773170410127712</v>
      </c>
      <c r="AB4263" s="1">
        <v>52.952254390730246</v>
      </c>
      <c r="AC4263" s="1">
        <v>3.8241025638702131</v>
      </c>
      <c r="AD4263" s="1">
        <v>0</v>
      </c>
      <c r="AE4263" s="1">
        <v>0.47827617594727545</v>
      </c>
      <c r="AF4263" s="1">
        <v>4.9721964593245502</v>
      </c>
      <c r="AG4263" s="1">
        <v>-1.0953957678411594</v>
      </c>
      <c r="AH4263" s="1">
        <v>8.8511627703930102</v>
      </c>
      <c r="AI4263" s="1">
        <v>14.773265305550108</v>
      </c>
      <c r="AJ4263" s="1">
        <v>2.446342945098877</v>
      </c>
      <c r="AK4263" s="1">
        <v>0</v>
      </c>
      <c r="AL4263" s="1">
        <v>0</v>
      </c>
      <c r="AM4263" s="1">
        <v>52.249136526580543</v>
      </c>
    </row>
    <row r="4264" spans="5:39" x14ac:dyDescent="0.2">
      <c r="E4264" s="1" t="str">
        <f t="shared" si="66"/>
        <v>--131--0--</v>
      </c>
      <c r="F4264" s="1" t="s">
        <v>87</v>
      </c>
      <c r="G4264" s="1" t="s">
        <v>87</v>
      </c>
      <c r="H4264" s="1">
        <v>1</v>
      </c>
      <c r="I4264" s="1">
        <v>3</v>
      </c>
      <c r="J4264" s="1">
        <v>1</v>
      </c>
      <c r="K4264" s="1" t="s">
        <v>87</v>
      </c>
      <c r="L4264" s="1" t="s">
        <v>87</v>
      </c>
      <c r="M4264" s="1">
        <v>0</v>
      </c>
      <c r="N4264" s="1" t="s">
        <v>87</v>
      </c>
      <c r="O4264" s="1" t="s">
        <v>87</v>
      </c>
      <c r="P4264" s="1">
        <v>681</v>
      </c>
      <c r="Q4264" s="1">
        <v>1604354</v>
      </c>
      <c r="R4264" s="1">
        <v>73638.998403690377</v>
      </c>
      <c r="S4264" s="1">
        <v>89.980224609375</v>
      </c>
      <c r="T4264" s="1">
        <v>-476.61478891652644</v>
      </c>
      <c r="U4264" s="1">
        <v>84.124865577507833</v>
      </c>
      <c r="V4264" s="1">
        <v>223.12869262695313</v>
      </c>
      <c r="W4264" s="1">
        <v>-251.43858337402344</v>
      </c>
      <c r="X4264" s="1">
        <v>-0.34144758731729674</v>
      </c>
      <c r="Y4264" s="1">
        <v>1.4642030374842459</v>
      </c>
      <c r="Z4264" s="1">
        <v>6.6649255712891291</v>
      </c>
      <c r="AA4264" s="1">
        <v>70.120185445356825</v>
      </c>
      <c r="AB4264" s="1">
        <v>21.750685945869801</v>
      </c>
      <c r="AC4264" s="1">
        <v>0</v>
      </c>
      <c r="AD4264" s="1">
        <v>0</v>
      </c>
      <c r="AE4264" s="1">
        <v>0</v>
      </c>
      <c r="AF4264" s="1">
        <v>0</v>
      </c>
      <c r="AG4264" s="1">
        <v>0</v>
      </c>
      <c r="AH4264" s="1">
        <v>12.980014569840119</v>
      </c>
      <c r="AI4264" s="1">
        <v>0</v>
      </c>
      <c r="AJ4264" s="1">
        <v>2.2312867641448975</v>
      </c>
      <c r="AK4264" s="1">
        <v>0</v>
      </c>
      <c r="AL4264" s="1">
        <v>0</v>
      </c>
      <c r="AM4264" s="1">
        <v>-95.057364309407987</v>
      </c>
    </row>
    <row r="4265" spans="5:39" x14ac:dyDescent="0.2">
      <c r="E4265" s="1" t="str">
        <f t="shared" si="66"/>
        <v>--010--1--</v>
      </c>
      <c r="F4265" s="1" t="s">
        <v>87</v>
      </c>
      <c r="G4265" s="1" t="s">
        <v>87</v>
      </c>
      <c r="H4265" s="1">
        <v>0</v>
      </c>
      <c r="I4265" s="1">
        <v>1</v>
      </c>
      <c r="J4265" s="1">
        <v>0</v>
      </c>
      <c r="K4265" s="1" t="s">
        <v>87</v>
      </c>
      <c r="L4265" s="1" t="s">
        <v>87</v>
      </c>
      <c r="M4265" s="1">
        <v>1</v>
      </c>
      <c r="N4265" s="1" t="s">
        <v>87</v>
      </c>
      <c r="O4265" s="1" t="s">
        <v>87</v>
      </c>
      <c r="P4265" s="1">
        <v>906</v>
      </c>
      <c r="Q4265" s="1">
        <v>3326813</v>
      </c>
      <c r="R4265" s="1">
        <v>12929.262295981873</v>
      </c>
      <c r="S4265" s="1">
        <v>12.45689868927002</v>
      </c>
      <c r="T4265" s="1">
        <v>-77.950819107962744</v>
      </c>
      <c r="U4265" s="1">
        <v>53.624750410223974</v>
      </c>
      <c r="V4265" s="1">
        <v>135.32420349121094</v>
      </c>
      <c r="W4265" s="1">
        <v>81.730087280273438</v>
      </c>
      <c r="X4265" s="1">
        <v>0.63213264151716786</v>
      </c>
      <c r="Y4265" s="1">
        <v>0</v>
      </c>
      <c r="Z4265" s="1">
        <v>1.8776829355903084</v>
      </c>
      <c r="AA4265" s="1">
        <v>8.9808774944669274</v>
      </c>
      <c r="AB4265" s="1">
        <v>65.65538850545552</v>
      </c>
      <c r="AC4265" s="1">
        <v>22.371080069724389</v>
      </c>
      <c r="AD4265" s="1">
        <v>1.1149709947628557</v>
      </c>
      <c r="AE4265" s="1">
        <v>0</v>
      </c>
      <c r="AF4265" s="1">
        <v>1.8776829355903084</v>
      </c>
      <c r="AG4265" s="1">
        <v>-30.441229726888395</v>
      </c>
      <c r="AH4265" s="1">
        <v>3.3545618584513168E-3</v>
      </c>
      <c r="AI4265" s="1">
        <v>1.114619975018101</v>
      </c>
      <c r="AJ4265" s="1">
        <v>1.3532419204711914</v>
      </c>
      <c r="AK4265" s="1">
        <v>0</v>
      </c>
      <c r="AL4265" s="1">
        <v>0</v>
      </c>
      <c r="AM4265" s="1">
        <v>5.5213872115281205E-2</v>
      </c>
    </row>
    <row r="4266" spans="5:39" x14ac:dyDescent="0.2">
      <c r="E4266" s="1" t="str">
        <f t="shared" si="66"/>
        <v>--020--1--</v>
      </c>
      <c r="F4266" s="1" t="s">
        <v>87</v>
      </c>
      <c r="G4266" s="1" t="s">
        <v>87</v>
      </c>
      <c r="H4266" s="1">
        <v>0</v>
      </c>
      <c r="I4266" s="1">
        <v>2</v>
      </c>
      <c r="J4266" s="1">
        <v>0</v>
      </c>
      <c r="K4266" s="1" t="s">
        <v>87</v>
      </c>
      <c r="L4266" s="1" t="s">
        <v>87</v>
      </c>
      <c r="M4266" s="1">
        <v>1</v>
      </c>
      <c r="N4266" s="1" t="s">
        <v>87</v>
      </c>
      <c r="O4266" s="1" t="s">
        <v>87</v>
      </c>
      <c r="P4266" s="1">
        <v>245</v>
      </c>
      <c r="Q4266" s="1">
        <v>981535</v>
      </c>
      <c r="R4266" s="1">
        <v>22868.335088248386</v>
      </c>
      <c r="S4266" s="1">
        <v>47.043788909912109</v>
      </c>
      <c r="T4266" s="1">
        <v>-115.520691075722</v>
      </c>
      <c r="U4266" s="1">
        <v>57.307622878398284</v>
      </c>
      <c r="V4266" s="1">
        <v>118.55430603027344</v>
      </c>
      <c r="W4266" s="1">
        <v>53.628818511962891</v>
      </c>
      <c r="X4266" s="1">
        <v>0.23451125018507249</v>
      </c>
      <c r="Y4266" s="1">
        <v>0</v>
      </c>
      <c r="Z4266" s="1">
        <v>3.1840943012730065</v>
      </c>
      <c r="AA4266" s="1">
        <v>30.26922116888343</v>
      </c>
      <c r="AB4266" s="1">
        <v>62.08438822864187</v>
      </c>
      <c r="AC4266" s="1">
        <v>4.4622963012016887</v>
      </c>
      <c r="AD4266" s="1">
        <v>0</v>
      </c>
      <c r="AE4266" s="1">
        <v>0</v>
      </c>
      <c r="AF4266" s="1">
        <v>3.1840943012730065</v>
      </c>
      <c r="AG4266" s="1">
        <v>-6.6684253169475305</v>
      </c>
      <c r="AH4266" s="1">
        <v>0</v>
      </c>
      <c r="AI4266" s="1">
        <v>1.3740812658426989</v>
      </c>
      <c r="AJ4266" s="1">
        <v>1.1855430603027344</v>
      </c>
      <c r="AK4266" s="1">
        <v>0</v>
      </c>
      <c r="AL4266" s="1">
        <v>0</v>
      </c>
      <c r="AM4266" s="1">
        <v>-1.4180727644282258</v>
      </c>
    </row>
    <row r="4267" spans="5:39" x14ac:dyDescent="0.2">
      <c r="E4267" s="1" t="str">
        <f t="shared" si="66"/>
        <v>--030--1--</v>
      </c>
      <c r="F4267" s="1" t="s">
        <v>87</v>
      </c>
      <c r="G4267" s="1" t="s">
        <v>87</v>
      </c>
      <c r="H4267" s="1">
        <v>0</v>
      </c>
      <c r="I4267" s="1">
        <v>3</v>
      </c>
      <c r="J4267" s="1">
        <v>0</v>
      </c>
      <c r="K4267" s="1" t="s">
        <v>87</v>
      </c>
      <c r="L4267" s="1" t="s">
        <v>87</v>
      </c>
      <c r="M4267" s="1">
        <v>1</v>
      </c>
      <c r="N4267" s="1" t="s">
        <v>87</v>
      </c>
      <c r="O4267" s="1" t="s">
        <v>87</v>
      </c>
      <c r="P4267" s="1">
        <v>16</v>
      </c>
      <c r="Q4267" s="1">
        <v>81003</v>
      </c>
      <c r="R4267" s="1">
        <v>42934.358846950483</v>
      </c>
      <c r="S4267" s="1">
        <v>87.961654663085938</v>
      </c>
      <c r="T4267" s="1">
        <v>-114.19774073302132</v>
      </c>
      <c r="U4267" s="1">
        <v>46.996201573664472</v>
      </c>
      <c r="V4267" s="1">
        <v>104.15293121337891</v>
      </c>
      <c r="W4267" s="1">
        <v>-14.218852043151855</v>
      </c>
      <c r="X4267" s="1">
        <v>-3.3117653145440615E-2</v>
      </c>
      <c r="Y4267" s="1">
        <v>0</v>
      </c>
      <c r="Z4267" s="1">
        <v>0</v>
      </c>
      <c r="AA4267" s="1">
        <v>50.628989049788274</v>
      </c>
      <c r="AB4267" s="1">
        <v>49.371010950211719</v>
      </c>
      <c r="AC4267" s="1">
        <v>0</v>
      </c>
      <c r="AD4267" s="1">
        <v>0</v>
      </c>
      <c r="AE4267" s="1">
        <v>0</v>
      </c>
      <c r="AF4267" s="1">
        <v>0</v>
      </c>
      <c r="AG4267" s="1">
        <v>-2.7739075753078195</v>
      </c>
      <c r="AH4267" s="1">
        <v>0</v>
      </c>
      <c r="AI4267" s="1">
        <v>0</v>
      </c>
      <c r="AJ4267" s="1">
        <v>1.0415292978286743</v>
      </c>
      <c r="AK4267" s="1">
        <v>1</v>
      </c>
      <c r="AL4267" s="1">
        <v>0</v>
      </c>
      <c r="AM4267" s="1">
        <v>-48.396338114140853</v>
      </c>
    </row>
    <row r="4268" spans="5:39" x14ac:dyDescent="0.2">
      <c r="E4268" s="1" t="str">
        <f t="shared" si="66"/>
        <v>--110--1--</v>
      </c>
      <c r="F4268" s="1" t="s">
        <v>87</v>
      </c>
      <c r="G4268" s="1" t="s">
        <v>87</v>
      </c>
      <c r="H4268" s="1">
        <v>1</v>
      </c>
      <c r="I4268" s="1">
        <v>1</v>
      </c>
      <c r="J4268" s="1">
        <v>0</v>
      </c>
      <c r="K4268" s="1" t="s">
        <v>87</v>
      </c>
      <c r="L4268" s="1" t="s">
        <v>87</v>
      </c>
      <c r="M4268" s="1">
        <v>1</v>
      </c>
      <c r="N4268" s="1" t="s">
        <v>87</v>
      </c>
      <c r="O4268" s="1" t="s">
        <v>87</v>
      </c>
      <c r="P4268" s="1">
        <v>581</v>
      </c>
      <c r="Q4268" s="1">
        <v>1292551</v>
      </c>
      <c r="R4268" s="1">
        <v>15609.642873466402</v>
      </c>
      <c r="S4268" s="1">
        <v>15.019253730773926</v>
      </c>
      <c r="T4268" s="1">
        <v>-60.678057358707008</v>
      </c>
      <c r="U4268" s="1">
        <v>54.824747489613017</v>
      </c>
      <c r="V4268" s="1">
        <v>170.37881469726563</v>
      </c>
      <c r="W4268" s="1">
        <v>126.68329620361328</v>
      </c>
      <c r="X4268" s="1">
        <v>0.81157075296675873</v>
      </c>
      <c r="Y4268" s="1">
        <v>0</v>
      </c>
      <c r="Z4268" s="1">
        <v>0</v>
      </c>
      <c r="AA4268" s="1">
        <v>2.1446735950844493</v>
      </c>
      <c r="AB4268" s="1">
        <v>66.256882707142694</v>
      </c>
      <c r="AC4268" s="1">
        <v>31.499646822446465</v>
      </c>
      <c r="AD4268" s="1">
        <v>9.8796875326389449E-2</v>
      </c>
      <c r="AE4268" s="1">
        <v>0</v>
      </c>
      <c r="AF4268" s="1">
        <v>0</v>
      </c>
      <c r="AG4268" s="1">
        <v>-51.30734163409241</v>
      </c>
      <c r="AH4268" s="1">
        <v>0</v>
      </c>
      <c r="AI4268" s="1">
        <v>0</v>
      </c>
      <c r="AJ4268" s="1">
        <v>1.7037880420684814</v>
      </c>
      <c r="AK4268" s="1">
        <v>0</v>
      </c>
      <c r="AL4268" s="1">
        <v>0</v>
      </c>
      <c r="AM4268" s="1">
        <v>13.465133454975657</v>
      </c>
    </row>
    <row r="4269" spans="5:39" x14ac:dyDescent="0.2">
      <c r="E4269" s="1" t="str">
        <f t="shared" si="66"/>
        <v>--120--1--</v>
      </c>
      <c r="F4269" s="1" t="s">
        <v>87</v>
      </c>
      <c r="G4269" s="1" t="s">
        <v>87</v>
      </c>
      <c r="H4269" s="1">
        <v>1</v>
      </c>
      <c r="I4269" s="1">
        <v>2</v>
      </c>
      <c r="J4269" s="1">
        <v>0</v>
      </c>
      <c r="K4269" s="1" t="s">
        <v>87</v>
      </c>
      <c r="L4269" s="1" t="s">
        <v>87</v>
      </c>
      <c r="M4269" s="1">
        <v>1</v>
      </c>
      <c r="N4269" s="1" t="s">
        <v>87</v>
      </c>
      <c r="O4269" s="1" t="s">
        <v>87</v>
      </c>
      <c r="P4269" s="1">
        <v>440</v>
      </c>
      <c r="Q4269" s="1">
        <v>1189706</v>
      </c>
      <c r="R4269" s="1">
        <v>27840.698555386691</v>
      </c>
      <c r="S4269" s="1">
        <v>53.205543518066406</v>
      </c>
      <c r="T4269" s="1">
        <v>-63.923597966038933</v>
      </c>
      <c r="U4269" s="1">
        <v>55.475188495984163</v>
      </c>
      <c r="V4269" s="1">
        <v>143.20916748046875</v>
      </c>
      <c r="W4269" s="1">
        <v>158.37467956542969</v>
      </c>
      <c r="X4269" s="1">
        <v>0.5688602936824908</v>
      </c>
      <c r="Y4269" s="1">
        <v>0</v>
      </c>
      <c r="Z4269" s="1">
        <v>0.71378979344476701</v>
      </c>
      <c r="AA4269" s="1">
        <v>5.7295668005372757</v>
      </c>
      <c r="AB4269" s="1">
        <v>75.331216283686899</v>
      </c>
      <c r="AC4269" s="1">
        <v>18.225427122331066</v>
      </c>
      <c r="AD4269" s="1">
        <v>0</v>
      </c>
      <c r="AE4269" s="1">
        <v>0</v>
      </c>
      <c r="AF4269" s="1">
        <v>0.71378979344476701</v>
      </c>
      <c r="AG4269" s="1">
        <v>-8.5107095215054809</v>
      </c>
      <c r="AH4269" s="1">
        <v>0</v>
      </c>
      <c r="AI4269" s="1">
        <v>1.3788388667744131</v>
      </c>
      <c r="AJ4269" s="1">
        <v>1.4320915937423706</v>
      </c>
      <c r="AK4269" s="1">
        <v>0</v>
      </c>
      <c r="AL4269" s="1">
        <v>0</v>
      </c>
      <c r="AM4269" s="1">
        <v>30.745800297256817</v>
      </c>
    </row>
    <row r="4270" spans="5:39" x14ac:dyDescent="0.2">
      <c r="E4270" s="1" t="str">
        <f t="shared" si="66"/>
        <v>--130--1--</v>
      </c>
      <c r="F4270" s="1" t="s">
        <v>87</v>
      </c>
      <c r="G4270" s="1" t="s">
        <v>87</v>
      </c>
      <c r="H4270" s="1">
        <v>1</v>
      </c>
      <c r="I4270" s="1">
        <v>3</v>
      </c>
      <c r="J4270" s="1">
        <v>0</v>
      </c>
      <c r="K4270" s="1" t="s">
        <v>87</v>
      </c>
      <c r="L4270" s="1" t="s">
        <v>87</v>
      </c>
      <c r="M4270" s="1">
        <v>1</v>
      </c>
      <c r="N4270" s="1" t="s">
        <v>87</v>
      </c>
      <c r="O4270" s="1" t="s">
        <v>87</v>
      </c>
      <c r="P4270" s="1">
        <v>124</v>
      </c>
      <c r="Q4270" s="1">
        <v>311978</v>
      </c>
      <c r="R4270" s="1">
        <v>60152.395600362164</v>
      </c>
      <c r="S4270" s="1">
        <v>90.776130676269531</v>
      </c>
      <c r="T4270" s="1">
        <v>-95.156622676877859</v>
      </c>
      <c r="U4270" s="1">
        <v>60.804531424405624</v>
      </c>
      <c r="V4270" s="1">
        <v>160.47605895996094</v>
      </c>
      <c r="W4270" s="1">
        <v>2.8796699047088623</v>
      </c>
      <c r="X4270" s="1">
        <v>4.7872904744154935E-3</v>
      </c>
      <c r="Y4270" s="1">
        <v>0</v>
      </c>
      <c r="Z4270" s="1">
        <v>7.8444633916494118</v>
      </c>
      <c r="AA4270" s="1">
        <v>30.622351576072671</v>
      </c>
      <c r="AB4270" s="1">
        <v>61.533185032277913</v>
      </c>
      <c r="AC4270" s="1">
        <v>0</v>
      </c>
      <c r="AD4270" s="1">
        <v>0</v>
      </c>
      <c r="AE4270" s="1">
        <v>0</v>
      </c>
      <c r="AF4270" s="1">
        <v>0</v>
      </c>
      <c r="AG4270" s="1">
        <v>0</v>
      </c>
      <c r="AH4270" s="1">
        <v>0</v>
      </c>
      <c r="AI4270" s="1">
        <v>0</v>
      </c>
      <c r="AJ4270" s="1">
        <v>1.6047606468200684</v>
      </c>
      <c r="AK4270" s="1">
        <v>0</v>
      </c>
      <c r="AL4270" s="1">
        <v>0</v>
      </c>
      <c r="AM4270" s="1">
        <v>-123.24429758822401</v>
      </c>
    </row>
    <row r="4271" spans="5:39" x14ac:dyDescent="0.2">
      <c r="E4271" s="1" t="str">
        <f t="shared" si="66"/>
        <v>--011--1--</v>
      </c>
      <c r="F4271" s="1" t="s">
        <v>87</v>
      </c>
      <c r="G4271" s="1" t="s">
        <v>87</v>
      </c>
      <c r="H4271" s="1">
        <v>0</v>
      </c>
      <c r="I4271" s="1">
        <v>1</v>
      </c>
      <c r="J4271" s="1">
        <v>1</v>
      </c>
      <c r="K4271" s="1" t="s">
        <v>87</v>
      </c>
      <c r="L4271" s="1" t="s">
        <v>87</v>
      </c>
      <c r="M4271" s="1">
        <v>1</v>
      </c>
      <c r="N4271" s="1" t="s">
        <v>87</v>
      </c>
      <c r="O4271" s="1" t="s">
        <v>87</v>
      </c>
      <c r="P4271" s="1">
        <v>907</v>
      </c>
      <c r="Q4271" s="1">
        <v>3338005</v>
      </c>
      <c r="R4271" s="1">
        <v>15501.442911277256</v>
      </c>
      <c r="S4271" s="1">
        <v>14.934586524963379</v>
      </c>
      <c r="T4271" s="1">
        <v>-218.90726213152087</v>
      </c>
      <c r="U4271" s="1">
        <v>70.872871481495622</v>
      </c>
      <c r="V4271" s="1">
        <v>165.95223999023438</v>
      </c>
      <c r="W4271" s="1">
        <v>21.677038192749023</v>
      </c>
      <c r="X4271" s="1">
        <v>0.13983884156344592</v>
      </c>
      <c r="Y4271" s="1">
        <v>1.6340598650990639</v>
      </c>
      <c r="Z4271" s="1">
        <v>11.346388037165912</v>
      </c>
      <c r="AA4271" s="1">
        <v>33.592100670909716</v>
      </c>
      <c r="AB4271" s="1">
        <v>40.325703526507603</v>
      </c>
      <c r="AC4271" s="1">
        <v>12.570502440829179</v>
      </c>
      <c r="AD4271" s="1">
        <v>0.53124545948852686</v>
      </c>
      <c r="AE4271" s="1">
        <v>1.6340598650990639</v>
      </c>
      <c r="AF4271" s="1">
        <v>11.346388037165912</v>
      </c>
      <c r="AG4271" s="1">
        <v>-10.763839646455324</v>
      </c>
      <c r="AH4271" s="1">
        <v>2.6456526068043638</v>
      </c>
      <c r="AI4271" s="1">
        <v>11.529119243279286</v>
      </c>
      <c r="AJ4271" s="1">
        <v>1.6595224142074585</v>
      </c>
      <c r="AK4271" s="1">
        <v>0</v>
      </c>
      <c r="AL4271" s="1">
        <v>0</v>
      </c>
      <c r="AM4271" s="1">
        <v>0.34825966939884795</v>
      </c>
    </row>
    <row r="4272" spans="5:39" x14ac:dyDescent="0.2">
      <c r="E4272" s="1" t="str">
        <f t="shared" si="66"/>
        <v>--021--1--</v>
      </c>
      <c r="F4272" s="1" t="s">
        <v>87</v>
      </c>
      <c r="G4272" s="1" t="s">
        <v>87</v>
      </c>
      <c r="H4272" s="1">
        <v>0</v>
      </c>
      <c r="I4272" s="1">
        <v>2</v>
      </c>
      <c r="J4272" s="1">
        <v>1</v>
      </c>
      <c r="K4272" s="1" t="s">
        <v>87</v>
      </c>
      <c r="L4272" s="1" t="s">
        <v>87</v>
      </c>
      <c r="M4272" s="1">
        <v>1</v>
      </c>
      <c r="N4272" s="1" t="s">
        <v>87</v>
      </c>
      <c r="O4272" s="1" t="s">
        <v>87</v>
      </c>
      <c r="P4272" s="1">
        <v>853</v>
      </c>
      <c r="Q4272" s="1">
        <v>3087340</v>
      </c>
      <c r="R4272" s="1">
        <v>29417.245186475397</v>
      </c>
      <c r="S4272" s="1">
        <v>50.326274871826172</v>
      </c>
      <c r="T4272" s="1">
        <v>-285.93320234003522</v>
      </c>
      <c r="U4272" s="1">
        <v>72.042378904050111</v>
      </c>
      <c r="V4272" s="1">
        <v>165.58438110351563</v>
      </c>
      <c r="W4272" s="1">
        <v>-35.321346282958984</v>
      </c>
      <c r="X4272" s="1">
        <v>-0.12007020391969947</v>
      </c>
      <c r="Y4272" s="1">
        <v>0</v>
      </c>
      <c r="Z4272" s="1">
        <v>10.216464658897303</v>
      </c>
      <c r="AA4272" s="1">
        <v>52.78819307235355</v>
      </c>
      <c r="AB4272" s="1">
        <v>34.856737515142484</v>
      </c>
      <c r="AC4272" s="1">
        <v>2.1386047536066646</v>
      </c>
      <c r="AD4272" s="1">
        <v>0</v>
      </c>
      <c r="AE4272" s="1">
        <v>0</v>
      </c>
      <c r="AF4272" s="1">
        <v>10.216464658897303</v>
      </c>
      <c r="AG4272" s="1">
        <v>0.50718021872019303</v>
      </c>
      <c r="AH4272" s="1">
        <v>4.2170714300706056</v>
      </c>
      <c r="AI4272" s="1">
        <v>8.3635016162840561</v>
      </c>
      <c r="AJ4272" s="1">
        <v>1.6558438539505005</v>
      </c>
      <c r="AK4272" s="1">
        <v>0</v>
      </c>
      <c r="AL4272" s="1">
        <v>0</v>
      </c>
      <c r="AM4272" s="1">
        <v>-0.10266266754880911</v>
      </c>
    </row>
    <row r="4273" spans="5:39" x14ac:dyDescent="0.2">
      <c r="E4273" s="1" t="str">
        <f t="shared" si="66"/>
        <v>--031--1--</v>
      </c>
      <c r="F4273" s="1" t="s">
        <v>87</v>
      </c>
      <c r="G4273" s="1" t="s">
        <v>87</v>
      </c>
      <c r="H4273" s="1">
        <v>0</v>
      </c>
      <c r="I4273" s="1">
        <v>3</v>
      </c>
      <c r="J4273" s="1">
        <v>1</v>
      </c>
      <c r="K4273" s="1" t="s">
        <v>87</v>
      </c>
      <c r="L4273" s="1" t="s">
        <v>87</v>
      </c>
      <c r="M4273" s="1">
        <v>1</v>
      </c>
      <c r="N4273" s="1" t="s">
        <v>87</v>
      </c>
      <c r="O4273" s="1" t="s">
        <v>87</v>
      </c>
      <c r="P4273" s="1">
        <v>196</v>
      </c>
      <c r="Q4273" s="1">
        <v>633674</v>
      </c>
      <c r="R4273" s="1">
        <v>70441.575195701051</v>
      </c>
      <c r="S4273" s="1">
        <v>90.459495544433594</v>
      </c>
      <c r="T4273" s="1">
        <v>-402.25132177331318</v>
      </c>
      <c r="U4273" s="1">
        <v>102.74043661413926</v>
      </c>
      <c r="V4273" s="1">
        <v>180.89553833007813</v>
      </c>
      <c r="W4273" s="1">
        <v>-125.49642944335938</v>
      </c>
      <c r="X4273" s="1">
        <v>-0.17815676196153296</v>
      </c>
      <c r="Y4273" s="1">
        <v>0</v>
      </c>
      <c r="Z4273" s="1">
        <v>3.4045897417283961</v>
      </c>
      <c r="AA4273" s="1">
        <v>67.011112969760475</v>
      </c>
      <c r="AB4273" s="1">
        <v>29.584297288511131</v>
      </c>
      <c r="AC4273" s="1">
        <v>0</v>
      </c>
      <c r="AD4273" s="1">
        <v>0</v>
      </c>
      <c r="AE4273" s="1">
        <v>0</v>
      </c>
      <c r="AF4273" s="1">
        <v>0</v>
      </c>
      <c r="AG4273" s="1">
        <v>-0.5824898497457216</v>
      </c>
      <c r="AH4273" s="1">
        <v>7.3583766905819585</v>
      </c>
      <c r="AI4273" s="1">
        <v>0</v>
      </c>
      <c r="AJ4273" s="1">
        <v>1.8089554309844971</v>
      </c>
      <c r="AK4273" s="1">
        <v>0</v>
      </c>
      <c r="AL4273" s="1">
        <v>0</v>
      </c>
      <c r="AM4273" s="1">
        <v>-13.656972121505081</v>
      </c>
    </row>
    <row r="4274" spans="5:39" x14ac:dyDescent="0.2">
      <c r="E4274" s="1" t="str">
        <f t="shared" si="66"/>
        <v>--111--1--</v>
      </c>
      <c r="F4274" s="1" t="s">
        <v>87</v>
      </c>
      <c r="G4274" s="1" t="s">
        <v>87</v>
      </c>
      <c r="H4274" s="1">
        <v>1</v>
      </c>
      <c r="I4274" s="1">
        <v>1</v>
      </c>
      <c r="J4274" s="1">
        <v>1</v>
      </c>
      <c r="K4274" s="1" t="s">
        <v>87</v>
      </c>
      <c r="L4274" s="1" t="s">
        <v>87</v>
      </c>
      <c r="M4274" s="1">
        <v>1</v>
      </c>
      <c r="N4274" s="1" t="s">
        <v>87</v>
      </c>
      <c r="O4274" s="1" t="s">
        <v>87</v>
      </c>
      <c r="P4274" s="1">
        <v>1009</v>
      </c>
      <c r="Q4274" s="1">
        <v>1750186</v>
      </c>
      <c r="R4274" s="1">
        <v>22119.989294335719</v>
      </c>
      <c r="S4274" s="1">
        <v>18.948396682739258</v>
      </c>
      <c r="T4274" s="1">
        <v>-268.80799310643056</v>
      </c>
      <c r="U4274" s="1">
        <v>77.36936912925178</v>
      </c>
      <c r="V4274" s="1">
        <v>257.08444213867188</v>
      </c>
      <c r="W4274" s="1">
        <v>85.779312133789063</v>
      </c>
      <c r="X4274" s="1">
        <v>0.38779092969884316</v>
      </c>
      <c r="Y4274" s="1">
        <v>0.2664859620634607</v>
      </c>
      <c r="Z4274" s="1">
        <v>7.0410802051896209</v>
      </c>
      <c r="AA4274" s="1">
        <v>30.961394960307075</v>
      </c>
      <c r="AB4274" s="1">
        <v>45.045955115627713</v>
      </c>
      <c r="AC4274" s="1">
        <v>15.810490999242365</v>
      </c>
      <c r="AD4274" s="1">
        <v>0.87459275756976684</v>
      </c>
      <c r="AE4274" s="1">
        <v>0.2664859620634607</v>
      </c>
      <c r="AF4274" s="1">
        <v>7.0410802051896209</v>
      </c>
      <c r="AG4274" s="1">
        <v>-30.352358299471032</v>
      </c>
      <c r="AH4274" s="1">
        <v>4.8010297318209592</v>
      </c>
      <c r="AI4274" s="1">
        <v>6.7590470864649728</v>
      </c>
      <c r="AJ4274" s="1">
        <v>2.5708444118499756</v>
      </c>
      <c r="AK4274" s="1">
        <v>0</v>
      </c>
      <c r="AL4274" s="1">
        <v>0</v>
      </c>
      <c r="AM4274" s="1">
        <v>38.925769725991984</v>
      </c>
    </row>
    <row r="4275" spans="5:39" x14ac:dyDescent="0.2">
      <c r="E4275" s="1" t="str">
        <f t="shared" si="66"/>
        <v>--121--1--</v>
      </c>
      <c r="F4275" s="1" t="s">
        <v>87</v>
      </c>
      <c r="G4275" s="1" t="s">
        <v>87</v>
      </c>
      <c r="H4275" s="1">
        <v>1</v>
      </c>
      <c r="I4275" s="1">
        <v>2</v>
      </c>
      <c r="J4275" s="1">
        <v>1</v>
      </c>
      <c r="K4275" s="1" t="s">
        <v>87</v>
      </c>
      <c r="L4275" s="1" t="s">
        <v>87</v>
      </c>
      <c r="M4275" s="1">
        <v>1</v>
      </c>
      <c r="N4275" s="1" t="s">
        <v>87</v>
      </c>
      <c r="O4275" s="1" t="s">
        <v>87</v>
      </c>
      <c r="P4275" s="1">
        <v>3495</v>
      </c>
      <c r="Q4275" s="1">
        <v>7652958</v>
      </c>
      <c r="R4275" s="1">
        <v>41687.371827785195</v>
      </c>
      <c r="S4275" s="1">
        <v>58.604831695556641</v>
      </c>
      <c r="T4275" s="1">
        <v>-342.01775385408121</v>
      </c>
      <c r="U4275" s="1">
        <v>80.954911008314866</v>
      </c>
      <c r="V4275" s="1">
        <v>247.16993713378906</v>
      </c>
      <c r="W4275" s="1">
        <v>51.663837432861328</v>
      </c>
      <c r="X4275" s="1">
        <v>0.12393162525642042</v>
      </c>
      <c r="Y4275" s="1">
        <v>0.41253329758245111</v>
      </c>
      <c r="Z4275" s="1">
        <v>3.8549277285985366</v>
      </c>
      <c r="AA4275" s="1">
        <v>36.001948527615077</v>
      </c>
      <c r="AB4275" s="1">
        <v>55.659863806909691</v>
      </c>
      <c r="AC4275" s="1">
        <v>4.0707266392942438</v>
      </c>
      <c r="AD4275" s="1">
        <v>0</v>
      </c>
      <c r="AE4275" s="1">
        <v>0.41253329758245111</v>
      </c>
      <c r="AF4275" s="1">
        <v>3.8549277285985366</v>
      </c>
      <c r="AG4275" s="1">
        <v>-1.6212799844821959</v>
      </c>
      <c r="AH4275" s="1">
        <v>6.8862905647986938</v>
      </c>
      <c r="AI4275" s="1">
        <v>12.326329164330156</v>
      </c>
      <c r="AJ4275" s="1">
        <v>2.4716994762420654</v>
      </c>
      <c r="AK4275" s="1">
        <v>0</v>
      </c>
      <c r="AL4275" s="1">
        <v>0</v>
      </c>
      <c r="AM4275" s="1">
        <v>47.965398592732079</v>
      </c>
    </row>
    <row r="4276" spans="5:39" x14ac:dyDescent="0.2">
      <c r="E4276" s="1" t="str">
        <f t="shared" si="66"/>
        <v>--131--1--</v>
      </c>
      <c r="F4276" s="1" t="s">
        <v>87</v>
      </c>
      <c r="G4276" s="1" t="s">
        <v>87</v>
      </c>
      <c r="H4276" s="1">
        <v>1</v>
      </c>
      <c r="I4276" s="1">
        <v>3</v>
      </c>
      <c r="J4276" s="1">
        <v>1</v>
      </c>
      <c r="K4276" s="1" t="s">
        <v>87</v>
      </c>
      <c r="L4276" s="1" t="s">
        <v>87</v>
      </c>
      <c r="M4276" s="1">
        <v>1</v>
      </c>
      <c r="N4276" s="1" t="s">
        <v>87</v>
      </c>
      <c r="O4276" s="1" t="s">
        <v>87</v>
      </c>
      <c r="P4276" s="1">
        <v>1788</v>
      </c>
      <c r="Q4276" s="1">
        <v>4667726</v>
      </c>
      <c r="R4276" s="1">
        <v>79961.44487312925</v>
      </c>
      <c r="S4276" s="1">
        <v>90.741409301757813</v>
      </c>
      <c r="T4276" s="1">
        <v>-437.95232502975</v>
      </c>
      <c r="U4276" s="1">
        <v>80.558111132003432</v>
      </c>
      <c r="V4276" s="1">
        <v>229.12557983398438</v>
      </c>
      <c r="W4276" s="1">
        <v>-224.30354309082031</v>
      </c>
      <c r="X4276" s="1">
        <v>-0.28051461982298009</v>
      </c>
      <c r="Y4276" s="1">
        <v>0.91119315915287236</v>
      </c>
      <c r="Z4276" s="1">
        <v>6.3230360993768704</v>
      </c>
      <c r="AA4276" s="1">
        <v>66.859023001778596</v>
      </c>
      <c r="AB4276" s="1">
        <v>25.611529040050769</v>
      </c>
      <c r="AC4276" s="1">
        <v>0.29521869964089575</v>
      </c>
      <c r="AD4276" s="1">
        <v>0</v>
      </c>
      <c r="AE4276" s="1">
        <v>0</v>
      </c>
      <c r="AF4276" s="1">
        <v>0</v>
      </c>
      <c r="AG4276" s="1">
        <v>0</v>
      </c>
      <c r="AH4276" s="1">
        <v>11.780039459524307</v>
      </c>
      <c r="AI4276" s="1">
        <v>0</v>
      </c>
      <c r="AJ4276" s="1">
        <v>2.2912557125091553</v>
      </c>
      <c r="AK4276" s="1">
        <v>0</v>
      </c>
      <c r="AL4276" s="1">
        <v>0</v>
      </c>
      <c r="AM4276" s="1">
        <v>-107.81494796131278</v>
      </c>
    </row>
    <row r="4277" spans="5:39" x14ac:dyDescent="0.2">
      <c r="E4277" s="1" t="str">
        <f t="shared" si="66"/>
        <v>--0--0-00-</v>
      </c>
      <c r="F4277" s="1" t="s">
        <v>87</v>
      </c>
      <c r="G4277" s="1" t="s">
        <v>87</v>
      </c>
      <c r="H4277" s="1">
        <v>0</v>
      </c>
      <c r="I4277" s="1" t="s">
        <v>87</v>
      </c>
      <c r="J4277" s="1" t="s">
        <v>87</v>
      </c>
      <c r="K4277" s="1">
        <v>0</v>
      </c>
      <c r="L4277" s="1" t="s">
        <v>87</v>
      </c>
      <c r="M4277" s="1">
        <v>0</v>
      </c>
      <c r="N4277" s="1">
        <v>0</v>
      </c>
      <c r="O4277" s="1" t="s">
        <v>87</v>
      </c>
      <c r="P4277" s="1">
        <v>1166</v>
      </c>
      <c r="Q4277" s="1">
        <v>3497810</v>
      </c>
      <c r="R4277" s="1">
        <v>20061.366435843946</v>
      </c>
      <c r="S4277" s="1">
        <v>26.636554718017578</v>
      </c>
      <c r="T4277" s="1">
        <v>-169.65448462625537</v>
      </c>
      <c r="U4277" s="1">
        <v>68.194939732179634</v>
      </c>
      <c r="V4277" s="1">
        <v>155.18458557128906</v>
      </c>
      <c r="W4277" s="1">
        <v>44.9207763671875</v>
      </c>
      <c r="X4277" s="1">
        <v>0.22391683293779466</v>
      </c>
      <c r="Y4277" s="1">
        <v>4.1425920790437443E-2</v>
      </c>
      <c r="Z4277" s="1">
        <v>4.2308473015972856</v>
      </c>
      <c r="AA4277" s="1">
        <v>29.266483885631295</v>
      </c>
      <c r="AB4277" s="1">
        <v>50.581792607374332</v>
      </c>
      <c r="AC4277" s="1">
        <v>15.109511379977757</v>
      </c>
      <c r="AD4277" s="1">
        <v>0.76993890462889636</v>
      </c>
      <c r="AE4277" s="1">
        <v>4.1425920790437443E-2</v>
      </c>
      <c r="AF4277" s="1">
        <v>4.2060603634845801</v>
      </c>
      <c r="AG4277" s="1">
        <v>-16.11389921354187</v>
      </c>
      <c r="AH4277" s="1">
        <v>2.8561082445186461</v>
      </c>
      <c r="AI4277" s="1">
        <v>3.1309816516100715</v>
      </c>
      <c r="AJ4277" s="1">
        <v>1.551845908164978</v>
      </c>
      <c r="AK4277" s="1">
        <v>0</v>
      </c>
      <c r="AL4277" s="1">
        <v>0</v>
      </c>
      <c r="AM4277" s="1">
        <v>1.32254220468659</v>
      </c>
    </row>
    <row r="4278" spans="5:39" x14ac:dyDescent="0.2">
      <c r="E4278" s="1" t="str">
        <f t="shared" si="66"/>
        <v>--1--0-00-</v>
      </c>
      <c r="F4278" s="1" t="s">
        <v>87</v>
      </c>
      <c r="G4278" s="1" t="s">
        <v>87</v>
      </c>
      <c r="H4278" s="1">
        <v>1</v>
      </c>
      <c r="I4278" s="1" t="s">
        <v>87</v>
      </c>
      <c r="J4278" s="1" t="s">
        <v>87</v>
      </c>
      <c r="K4278" s="1">
        <v>0</v>
      </c>
      <c r="L4278" s="1" t="s">
        <v>87</v>
      </c>
      <c r="M4278" s="1">
        <v>0</v>
      </c>
      <c r="N4278" s="1">
        <v>0</v>
      </c>
      <c r="O4278" s="1" t="s">
        <v>87</v>
      </c>
      <c r="P4278" s="1">
        <v>1904</v>
      </c>
      <c r="Q4278" s="1">
        <v>4082222</v>
      </c>
      <c r="R4278" s="1">
        <v>38299.936170287459</v>
      </c>
      <c r="S4278" s="1">
        <v>50.896629333496094</v>
      </c>
      <c r="T4278" s="1">
        <v>-274.41629003828734</v>
      </c>
      <c r="U4278" s="1">
        <v>78.782517498597386</v>
      </c>
      <c r="V4278" s="1">
        <v>219.62702941894531</v>
      </c>
      <c r="W4278" s="1">
        <v>45.6640625</v>
      </c>
      <c r="X4278" s="1">
        <v>0.11922751593363104</v>
      </c>
      <c r="Y4278" s="1">
        <v>8.1916172123907033E-2</v>
      </c>
      <c r="Z4278" s="1">
        <v>2.2567856427210478</v>
      </c>
      <c r="AA4278" s="1">
        <v>34.912212025705607</v>
      </c>
      <c r="AB4278" s="1">
        <v>54.357577809340107</v>
      </c>
      <c r="AC4278" s="1">
        <v>8.3407271824021336</v>
      </c>
      <c r="AD4278" s="1">
        <v>5.0781167707194763E-2</v>
      </c>
      <c r="AE4278" s="1">
        <v>8.1916172123907033E-2</v>
      </c>
      <c r="AF4278" s="1">
        <v>1.7006179477745207</v>
      </c>
      <c r="AG4278" s="1">
        <v>-14.004580022833405</v>
      </c>
      <c r="AH4278" s="1">
        <v>6.8495102908031207</v>
      </c>
      <c r="AI4278" s="1">
        <v>2.1370259418686586</v>
      </c>
      <c r="AJ4278" s="1">
        <v>2.196270227432251</v>
      </c>
      <c r="AK4278" s="1">
        <v>0</v>
      </c>
      <c r="AL4278" s="1">
        <v>0</v>
      </c>
      <c r="AM4278" s="1">
        <v>26.688846247239606</v>
      </c>
    </row>
    <row r="4279" spans="5:39" x14ac:dyDescent="0.2">
      <c r="E4279" s="1" t="str">
        <f t="shared" si="66"/>
        <v>--0--0-01-</v>
      </c>
      <c r="F4279" s="1" t="s">
        <v>87</v>
      </c>
      <c r="G4279" s="1" t="s">
        <v>87</v>
      </c>
      <c r="H4279" s="1">
        <v>0</v>
      </c>
      <c r="I4279" s="1" t="s">
        <v>87</v>
      </c>
      <c r="J4279" s="1" t="s">
        <v>87</v>
      </c>
      <c r="K4279" s="1">
        <v>0</v>
      </c>
      <c r="L4279" s="1" t="s">
        <v>87</v>
      </c>
      <c r="M4279" s="1">
        <v>0</v>
      </c>
      <c r="N4279" s="1">
        <v>1</v>
      </c>
      <c r="O4279" s="1" t="s">
        <v>87</v>
      </c>
      <c r="P4279" s="1">
        <v>434</v>
      </c>
      <c r="Q4279" s="1">
        <v>1406341</v>
      </c>
      <c r="R4279" s="1">
        <v>20540.245620651625</v>
      </c>
      <c r="S4279" s="1">
        <v>29.999757766723633</v>
      </c>
      <c r="T4279" s="1">
        <v>-301.36658607330622</v>
      </c>
      <c r="U4279" s="1">
        <v>62.566931008164289</v>
      </c>
      <c r="V4279" s="1">
        <v>148.99359130859375</v>
      </c>
      <c r="W4279" s="1">
        <v>-67.819084167480469</v>
      </c>
      <c r="X4279" s="1">
        <v>-0.33017659778758263</v>
      </c>
      <c r="Y4279" s="1">
        <v>0.3436577615244098</v>
      </c>
      <c r="Z4279" s="1">
        <v>19.652061626589852</v>
      </c>
      <c r="AA4279" s="1">
        <v>50.019874269469497</v>
      </c>
      <c r="AB4279" s="1">
        <v>29.514747845650525</v>
      </c>
      <c r="AC4279" s="1">
        <v>0.46965849676572036</v>
      </c>
      <c r="AD4279" s="1">
        <v>0</v>
      </c>
      <c r="AE4279" s="1">
        <v>0.3436577615244098</v>
      </c>
      <c r="AF4279" s="1">
        <v>19.44699045252894</v>
      </c>
      <c r="AG4279" s="1">
        <v>0.75236690169059628</v>
      </c>
      <c r="AH4279" s="1">
        <v>3.2559710257719163</v>
      </c>
      <c r="AI4279" s="1">
        <v>14.40030517132378</v>
      </c>
      <c r="AJ4279" s="1">
        <v>1.4899359941482544</v>
      </c>
      <c r="AK4279" s="1">
        <v>0</v>
      </c>
      <c r="AL4279" s="1">
        <v>0</v>
      </c>
      <c r="AM4279" s="1">
        <v>3.5783303682625407</v>
      </c>
    </row>
    <row r="4280" spans="5:39" x14ac:dyDescent="0.2">
      <c r="E4280" s="1" t="str">
        <f t="shared" si="66"/>
        <v>--1--0-01-</v>
      </c>
      <c r="F4280" s="1" t="s">
        <v>87</v>
      </c>
      <c r="G4280" s="1" t="s">
        <v>87</v>
      </c>
      <c r="H4280" s="1">
        <v>1</v>
      </c>
      <c r="I4280" s="1" t="s">
        <v>87</v>
      </c>
      <c r="J4280" s="1" t="s">
        <v>87</v>
      </c>
      <c r="K4280" s="1">
        <v>0</v>
      </c>
      <c r="L4280" s="1" t="s">
        <v>87</v>
      </c>
      <c r="M4280" s="1">
        <v>0</v>
      </c>
      <c r="N4280" s="1">
        <v>1</v>
      </c>
      <c r="O4280" s="1" t="s">
        <v>87</v>
      </c>
      <c r="P4280" s="1">
        <v>714</v>
      </c>
      <c r="Q4280" s="1">
        <v>1649809</v>
      </c>
      <c r="R4280" s="1">
        <v>40945.00864779207</v>
      </c>
      <c r="S4280" s="1">
        <v>55.46820068359375</v>
      </c>
      <c r="T4280" s="1">
        <v>-400.02765555075865</v>
      </c>
      <c r="U4280" s="1">
        <v>75.83701710145327</v>
      </c>
      <c r="V4280" s="1">
        <v>222.61892700195313</v>
      </c>
      <c r="W4280" s="1">
        <v>-60.228603363037109</v>
      </c>
      <c r="X4280" s="1">
        <v>-0.14709632590658861</v>
      </c>
      <c r="Y4280" s="1">
        <v>0.95647435551630511</v>
      </c>
      <c r="Z4280" s="1">
        <v>6.2845456655891683</v>
      </c>
      <c r="AA4280" s="1">
        <v>53.267741902244438</v>
      </c>
      <c r="AB4280" s="1">
        <v>39.029972560460031</v>
      </c>
      <c r="AC4280" s="1">
        <v>0.35155584676771678</v>
      </c>
      <c r="AD4280" s="1">
        <v>0.1097096694223392</v>
      </c>
      <c r="AE4280" s="1">
        <v>0.67553274348727643</v>
      </c>
      <c r="AF4280" s="1">
        <v>5.8914698610566436</v>
      </c>
      <c r="AG4280" s="1">
        <v>-1.9444597264962322</v>
      </c>
      <c r="AH4280" s="1">
        <v>7.0789681877320989</v>
      </c>
      <c r="AI4280" s="1">
        <v>11.700600926512863</v>
      </c>
      <c r="AJ4280" s="1">
        <v>2.226189136505127</v>
      </c>
      <c r="AK4280" s="1">
        <v>0</v>
      </c>
      <c r="AL4280" s="1">
        <v>0</v>
      </c>
      <c r="AM4280" s="1">
        <v>24.508004013417704</v>
      </c>
    </row>
    <row r="4281" spans="5:39" x14ac:dyDescent="0.2">
      <c r="E4281" s="1" t="str">
        <f t="shared" si="66"/>
        <v>--1--1-00-</v>
      </c>
      <c r="F4281" s="1" t="s">
        <v>87</v>
      </c>
      <c r="G4281" s="1" t="s">
        <v>87</v>
      </c>
      <c r="H4281" s="1">
        <v>1</v>
      </c>
      <c r="I4281" s="1" t="s">
        <v>87</v>
      </c>
      <c r="J4281" s="1" t="s">
        <v>87</v>
      </c>
      <c r="K4281" s="1">
        <v>1</v>
      </c>
      <c r="L4281" s="1" t="s">
        <v>87</v>
      </c>
      <c r="M4281" s="1">
        <v>0</v>
      </c>
      <c r="N4281" s="1">
        <v>0</v>
      </c>
      <c r="O4281" s="1" t="s">
        <v>87</v>
      </c>
      <c r="P4281" s="1">
        <v>779</v>
      </c>
      <c r="Q4281" s="1">
        <v>1517750</v>
      </c>
      <c r="R4281" s="1">
        <v>50944.136032955132</v>
      </c>
      <c r="S4281" s="1">
        <v>64.768119812011719</v>
      </c>
      <c r="T4281" s="1">
        <v>-416.31191059746783</v>
      </c>
      <c r="U4281" s="1">
        <v>83.923120301168254</v>
      </c>
      <c r="V4281" s="1">
        <v>250.84486389160156</v>
      </c>
      <c r="W4281" s="1">
        <v>-46.556427001953125</v>
      </c>
      <c r="X4281" s="1">
        <v>-9.1387214755857968E-2</v>
      </c>
      <c r="Y4281" s="1">
        <v>1.0504365014000987</v>
      </c>
      <c r="Z4281" s="1">
        <v>8.5400098830505691</v>
      </c>
      <c r="AA4281" s="1">
        <v>40.693460714873993</v>
      </c>
      <c r="AB4281" s="1">
        <v>42.118991928842036</v>
      </c>
      <c r="AC4281" s="1">
        <v>6.6170317904793272</v>
      </c>
      <c r="AD4281" s="1">
        <v>0.98006918135397791</v>
      </c>
      <c r="AE4281" s="1">
        <v>0.47913029154999182</v>
      </c>
      <c r="AF4281" s="1">
        <v>7.0064898698731675</v>
      </c>
      <c r="AG4281" s="1">
        <v>-3.4025117103860052</v>
      </c>
      <c r="AH4281" s="1">
        <v>11.39435460597368</v>
      </c>
      <c r="AI4281" s="1">
        <v>17.17037294919901</v>
      </c>
      <c r="AJ4281" s="1">
        <v>2.508448600769043</v>
      </c>
      <c r="AK4281" s="1">
        <v>0</v>
      </c>
      <c r="AL4281" s="1">
        <v>0</v>
      </c>
      <c r="AM4281" s="1">
        <v>9.8252755296199652</v>
      </c>
    </row>
    <row r="4282" spans="5:39" x14ac:dyDescent="0.2">
      <c r="E4282" s="1" t="str">
        <f t="shared" si="66"/>
        <v>--1--1-01-</v>
      </c>
      <c r="F4282" s="1" t="s">
        <v>87</v>
      </c>
      <c r="G4282" s="1" t="s">
        <v>87</v>
      </c>
      <c r="H4282" s="1">
        <v>1</v>
      </c>
      <c r="I4282" s="1" t="s">
        <v>87</v>
      </c>
      <c r="J4282" s="1" t="s">
        <v>87</v>
      </c>
      <c r="K4282" s="1">
        <v>1</v>
      </c>
      <c r="L4282" s="1" t="s">
        <v>87</v>
      </c>
      <c r="M4282" s="1">
        <v>0</v>
      </c>
      <c r="N4282" s="1">
        <v>1</v>
      </c>
      <c r="O4282" s="1" t="s">
        <v>87</v>
      </c>
      <c r="P4282" s="1">
        <v>327</v>
      </c>
      <c r="Q4282" s="1">
        <v>652271</v>
      </c>
      <c r="R4282" s="1">
        <v>52580.519820998394</v>
      </c>
      <c r="S4282" s="1">
        <v>66.719261169433594</v>
      </c>
      <c r="T4282" s="1">
        <v>-532.41264310559382</v>
      </c>
      <c r="U4282" s="1">
        <v>76.499714328311171</v>
      </c>
      <c r="V4282" s="1">
        <v>241.85299682617188</v>
      </c>
      <c r="W4282" s="1">
        <v>-207.06315612792969</v>
      </c>
      <c r="X4282" s="1">
        <v>-0.3938020332108576</v>
      </c>
      <c r="Y4282" s="1">
        <v>2.5584457993686671</v>
      </c>
      <c r="Z4282" s="1">
        <v>17.828325956542603</v>
      </c>
      <c r="AA4282" s="1">
        <v>49.635964192797168</v>
      </c>
      <c r="AB4282" s="1">
        <v>27.301995642915287</v>
      </c>
      <c r="AC4282" s="1">
        <v>2.6752684083762732</v>
      </c>
      <c r="AD4282" s="1">
        <v>0</v>
      </c>
      <c r="AE4282" s="1">
        <v>0.99697824983787409</v>
      </c>
      <c r="AF4282" s="1">
        <v>9.4782690016879485</v>
      </c>
      <c r="AG4282" s="1">
        <v>-0.39480256636304745</v>
      </c>
      <c r="AH4282" s="1">
        <v>11.894985042350434</v>
      </c>
      <c r="AI4282" s="1">
        <v>37.675109587406041</v>
      </c>
      <c r="AJ4282" s="1">
        <v>2.4185299873352051</v>
      </c>
      <c r="AK4282" s="1">
        <v>0</v>
      </c>
      <c r="AL4282" s="1">
        <v>0</v>
      </c>
      <c r="AM4282" s="1">
        <v>-42.178529707397296</v>
      </c>
    </row>
    <row r="4283" spans="5:39" x14ac:dyDescent="0.2">
      <c r="E4283" s="1" t="str">
        <f t="shared" si="66"/>
        <v>--0--0-10-</v>
      </c>
      <c r="F4283" s="1" t="s">
        <v>87</v>
      </c>
      <c r="G4283" s="1" t="s">
        <v>87</v>
      </c>
      <c r="H4283" s="1">
        <v>0</v>
      </c>
      <c r="I4283" s="1" t="s">
        <v>87</v>
      </c>
      <c r="J4283" s="1" t="s">
        <v>87</v>
      </c>
      <c r="K4283" s="1">
        <v>0</v>
      </c>
      <c r="L4283" s="1" t="s">
        <v>87</v>
      </c>
      <c r="M4283" s="1">
        <v>1</v>
      </c>
      <c r="N4283" s="1">
        <v>0</v>
      </c>
      <c r="O4283" s="1" t="s">
        <v>87</v>
      </c>
      <c r="P4283" s="1">
        <v>2424</v>
      </c>
      <c r="Q4283" s="1">
        <v>8647884</v>
      </c>
      <c r="R4283" s="1">
        <v>21888.078850642953</v>
      </c>
      <c r="S4283" s="1">
        <v>30.339715957641602</v>
      </c>
      <c r="T4283" s="1">
        <v>-164.24782014669381</v>
      </c>
      <c r="U4283" s="1">
        <v>68.950868022629777</v>
      </c>
      <c r="V4283" s="1">
        <v>153.925537109375</v>
      </c>
      <c r="W4283" s="1">
        <v>45.911064147949219</v>
      </c>
      <c r="X4283" s="1">
        <v>0.20975374066052674</v>
      </c>
      <c r="Y4283" s="1">
        <v>0.32839247149938644</v>
      </c>
      <c r="Z4283" s="1">
        <v>3.3038024099305683</v>
      </c>
      <c r="AA4283" s="1">
        <v>29.1440079446024</v>
      </c>
      <c r="AB4283" s="1">
        <v>52.142269715921266</v>
      </c>
      <c r="AC4283" s="1">
        <v>14.447545781141374</v>
      </c>
      <c r="AD4283" s="1">
        <v>0.63398167690500939</v>
      </c>
      <c r="AE4283" s="1">
        <v>0.32839247149938644</v>
      </c>
      <c r="AF4283" s="1">
        <v>3.2242685031390335</v>
      </c>
      <c r="AG4283" s="1">
        <v>-16.755133516426426</v>
      </c>
      <c r="AH4283" s="1">
        <v>2.282209396876643</v>
      </c>
      <c r="AI4283" s="1">
        <v>3.5539440178925736</v>
      </c>
      <c r="AJ4283" s="1">
        <v>1.5392553806304932</v>
      </c>
      <c r="AK4283" s="1">
        <v>0</v>
      </c>
      <c r="AL4283" s="1">
        <v>0</v>
      </c>
      <c r="AM4283" s="1">
        <v>-1.7985402533987362</v>
      </c>
    </row>
    <row r="4284" spans="5:39" x14ac:dyDescent="0.2">
      <c r="E4284" s="1" t="str">
        <f t="shared" si="66"/>
        <v>--1--0-10-</v>
      </c>
      <c r="F4284" s="1" t="s">
        <v>87</v>
      </c>
      <c r="G4284" s="1" t="s">
        <v>87</v>
      </c>
      <c r="H4284" s="1">
        <v>1</v>
      </c>
      <c r="I4284" s="1" t="s">
        <v>87</v>
      </c>
      <c r="J4284" s="1" t="s">
        <v>87</v>
      </c>
      <c r="K4284" s="1">
        <v>0</v>
      </c>
      <c r="L4284" s="1" t="s">
        <v>87</v>
      </c>
      <c r="M4284" s="1">
        <v>1</v>
      </c>
      <c r="N4284" s="1">
        <v>0</v>
      </c>
      <c r="O4284" s="1" t="s">
        <v>87</v>
      </c>
      <c r="P4284" s="1">
        <v>4398</v>
      </c>
      <c r="Q4284" s="1">
        <v>9947182</v>
      </c>
      <c r="R4284" s="1">
        <v>44840.677909153928</v>
      </c>
      <c r="S4284" s="1">
        <v>57.307601928710938</v>
      </c>
      <c r="T4284" s="1">
        <v>-255.27120840689128</v>
      </c>
      <c r="U4284" s="1">
        <v>75.55494533244169</v>
      </c>
      <c r="V4284" s="1">
        <v>221.91574096679688</v>
      </c>
      <c r="W4284" s="1">
        <v>52.455360412597656</v>
      </c>
      <c r="X4284" s="1">
        <v>0.11698164001639512</v>
      </c>
      <c r="Y4284" s="1">
        <v>0.14019045796085766</v>
      </c>
      <c r="Z4284" s="1">
        <v>2.0869026021641104</v>
      </c>
      <c r="AA4284" s="1">
        <v>32.772829531016924</v>
      </c>
      <c r="AB4284" s="1">
        <v>55.299571275563274</v>
      </c>
      <c r="AC4284" s="1">
        <v>9.5376660445139141</v>
      </c>
      <c r="AD4284" s="1">
        <v>0.16284008878092307</v>
      </c>
      <c r="AE4284" s="1">
        <v>0.10891526866604029</v>
      </c>
      <c r="AF4284" s="1">
        <v>1.4668878080244234</v>
      </c>
      <c r="AG4284" s="1">
        <v>-11.725884692435816</v>
      </c>
      <c r="AH4284" s="1">
        <v>5.6974025038121523</v>
      </c>
      <c r="AI4284" s="1">
        <v>1.8241792727615103</v>
      </c>
      <c r="AJ4284" s="1">
        <v>2.2191574573516846</v>
      </c>
      <c r="AK4284" s="1">
        <v>0</v>
      </c>
      <c r="AL4284" s="1">
        <v>0</v>
      </c>
      <c r="AM4284" s="1">
        <v>14.46018117580468</v>
      </c>
    </row>
    <row r="4285" spans="5:39" x14ac:dyDescent="0.2">
      <c r="E4285" s="1" t="str">
        <f t="shared" si="66"/>
        <v>--0--0-11-</v>
      </c>
      <c r="F4285" s="1" t="s">
        <v>87</v>
      </c>
      <c r="G4285" s="1" t="s">
        <v>87</v>
      </c>
      <c r="H4285" s="1">
        <v>0</v>
      </c>
      <c r="I4285" s="1" t="s">
        <v>87</v>
      </c>
      <c r="J4285" s="1" t="s">
        <v>87</v>
      </c>
      <c r="K4285" s="1">
        <v>0</v>
      </c>
      <c r="L4285" s="1" t="s">
        <v>87</v>
      </c>
      <c r="M4285" s="1">
        <v>1</v>
      </c>
      <c r="N4285" s="1">
        <v>1</v>
      </c>
      <c r="O4285" s="1" t="s">
        <v>87</v>
      </c>
      <c r="P4285" s="1">
        <v>699</v>
      </c>
      <c r="Q4285" s="1">
        <v>2800486</v>
      </c>
      <c r="R4285" s="1">
        <v>23872.099547587128</v>
      </c>
      <c r="S4285" s="1">
        <v>33.892539978027344</v>
      </c>
      <c r="T4285" s="1">
        <v>-296.36013753053868</v>
      </c>
      <c r="U4285" s="1">
        <v>59.37324459102652</v>
      </c>
      <c r="V4285" s="1">
        <v>151.28213500976563</v>
      </c>
      <c r="W4285" s="1">
        <v>-67.795669555664063</v>
      </c>
      <c r="X4285" s="1">
        <v>-0.2839954207652276</v>
      </c>
      <c r="Y4285" s="1">
        <v>0.9336236638926243</v>
      </c>
      <c r="Z4285" s="1">
        <v>18.701932450296127</v>
      </c>
      <c r="AA4285" s="1">
        <v>46.143419392205502</v>
      </c>
      <c r="AB4285" s="1">
        <v>33.354532034796819</v>
      </c>
      <c r="AC4285" s="1">
        <v>0.86649245880893522</v>
      </c>
      <c r="AD4285" s="1">
        <v>0</v>
      </c>
      <c r="AE4285" s="1">
        <v>0.9336236638926243</v>
      </c>
      <c r="AF4285" s="1">
        <v>18.177166391833417</v>
      </c>
      <c r="AG4285" s="1">
        <v>0.75742964037718252</v>
      </c>
      <c r="AH4285" s="1">
        <v>2.424016689181395</v>
      </c>
      <c r="AI4285" s="1">
        <v>13.79331167114236</v>
      </c>
      <c r="AJ4285" s="1">
        <v>1.5128213167190552</v>
      </c>
      <c r="AK4285" s="1">
        <v>0</v>
      </c>
      <c r="AL4285" s="1">
        <v>0</v>
      </c>
      <c r="AM4285" s="1">
        <v>0.93433314316246252</v>
      </c>
    </row>
    <row r="4286" spans="5:39" x14ac:dyDescent="0.2">
      <c r="E4286" s="1" t="str">
        <f t="shared" si="66"/>
        <v>--1--0-11-</v>
      </c>
      <c r="F4286" s="1" t="s">
        <v>87</v>
      </c>
      <c r="G4286" s="1" t="s">
        <v>87</v>
      </c>
      <c r="H4286" s="1">
        <v>1</v>
      </c>
      <c r="I4286" s="1" t="s">
        <v>87</v>
      </c>
      <c r="J4286" s="1" t="s">
        <v>87</v>
      </c>
      <c r="K4286" s="1">
        <v>0</v>
      </c>
      <c r="L4286" s="1" t="s">
        <v>87</v>
      </c>
      <c r="M4286" s="1">
        <v>1</v>
      </c>
      <c r="N4286" s="1">
        <v>1</v>
      </c>
      <c r="O4286" s="1" t="s">
        <v>87</v>
      </c>
      <c r="P4286" s="1">
        <v>1174</v>
      </c>
      <c r="Q4286" s="1">
        <v>2759245</v>
      </c>
      <c r="R4286" s="1">
        <v>41186.138692470086</v>
      </c>
      <c r="S4286" s="1">
        <v>56.841228485107422</v>
      </c>
      <c r="T4286" s="1">
        <v>-355.6212797996285</v>
      </c>
      <c r="U4286" s="1">
        <v>70.445519384002679</v>
      </c>
      <c r="V4286" s="1">
        <v>210.55093383789063</v>
      </c>
      <c r="W4286" s="1">
        <v>-48.2603759765625</v>
      </c>
      <c r="X4286" s="1">
        <v>-0.11717625761646301</v>
      </c>
      <c r="Y4286" s="1">
        <v>4.5447214727217043E-2</v>
      </c>
      <c r="Z4286" s="1">
        <v>6.1063805497518349</v>
      </c>
      <c r="AA4286" s="1">
        <v>52.016040619807228</v>
      </c>
      <c r="AB4286" s="1">
        <v>40.090459527878096</v>
      </c>
      <c r="AC4286" s="1">
        <v>1.7416720878356218</v>
      </c>
      <c r="AD4286" s="1">
        <v>0</v>
      </c>
      <c r="AE4286" s="1">
        <v>4.5447214727217043E-2</v>
      </c>
      <c r="AF4286" s="1">
        <v>5.1461903527957826</v>
      </c>
      <c r="AG4286" s="1">
        <v>-4.654145938322813</v>
      </c>
      <c r="AH4286" s="1">
        <v>5.5270650767635257</v>
      </c>
      <c r="AI4286" s="1">
        <v>6.5925392888529348</v>
      </c>
      <c r="AJ4286" s="1">
        <v>2.1055092811584473</v>
      </c>
      <c r="AK4286" s="1">
        <v>0</v>
      </c>
      <c r="AL4286" s="1">
        <v>0</v>
      </c>
      <c r="AM4286" s="1">
        <v>18.898995206837121</v>
      </c>
    </row>
    <row r="4287" spans="5:39" x14ac:dyDescent="0.2">
      <c r="E4287" s="1" t="str">
        <f t="shared" si="66"/>
        <v>--1--1-10-</v>
      </c>
      <c r="F4287" s="1" t="s">
        <v>87</v>
      </c>
      <c r="G4287" s="1" t="s">
        <v>87</v>
      </c>
      <c r="H4287" s="1">
        <v>1</v>
      </c>
      <c r="I4287" s="1" t="s">
        <v>87</v>
      </c>
      <c r="J4287" s="1" t="s">
        <v>87</v>
      </c>
      <c r="K4287" s="1">
        <v>1</v>
      </c>
      <c r="L4287" s="1" t="s">
        <v>87</v>
      </c>
      <c r="M4287" s="1">
        <v>1</v>
      </c>
      <c r="N4287" s="1">
        <v>0</v>
      </c>
      <c r="O4287" s="1" t="s">
        <v>87</v>
      </c>
      <c r="P4287" s="1">
        <v>1394</v>
      </c>
      <c r="Q4287" s="1">
        <v>3137751</v>
      </c>
      <c r="R4287" s="1">
        <v>59875.848640335018</v>
      </c>
      <c r="S4287" s="1">
        <v>70.1893310546875</v>
      </c>
      <c r="T4287" s="1">
        <v>-404.05767331003716</v>
      </c>
      <c r="U4287" s="1">
        <v>84.282065825673101</v>
      </c>
      <c r="V4287" s="1">
        <v>258.600341796875</v>
      </c>
      <c r="W4287" s="1">
        <v>-101.75273895263672</v>
      </c>
      <c r="X4287" s="1">
        <v>-0.16993953532725645</v>
      </c>
      <c r="Y4287" s="1">
        <v>1.5590465910137548</v>
      </c>
      <c r="Z4287" s="1">
        <v>7.3393013021109708</v>
      </c>
      <c r="AA4287" s="1">
        <v>43.782282277975533</v>
      </c>
      <c r="AB4287" s="1">
        <v>40.543848125616087</v>
      </c>
      <c r="AC4287" s="1">
        <v>6.7632198985834124</v>
      </c>
      <c r="AD4287" s="1">
        <v>1.2301804700245495E-2</v>
      </c>
      <c r="AE4287" s="1">
        <v>0.6768542181964089</v>
      </c>
      <c r="AF4287" s="1">
        <v>2.7599066975040403</v>
      </c>
      <c r="AG4287" s="1">
        <v>-4.0131279756228002</v>
      </c>
      <c r="AH4287" s="1">
        <v>10.682970142414012</v>
      </c>
      <c r="AI4287" s="1">
        <v>19.416601700526595</v>
      </c>
      <c r="AJ4287" s="1">
        <v>2.5860035419464111</v>
      </c>
      <c r="AK4287" s="1">
        <v>0</v>
      </c>
      <c r="AL4287" s="1">
        <v>0</v>
      </c>
      <c r="AM4287" s="1">
        <v>-66.663922790690549</v>
      </c>
    </row>
    <row r="4288" spans="5:39" x14ac:dyDescent="0.2">
      <c r="E4288" s="1" t="str">
        <f t="shared" si="66"/>
        <v>--1--1-11-</v>
      </c>
      <c r="F4288" s="1" t="s">
        <v>87</v>
      </c>
      <c r="G4288" s="1" t="s">
        <v>87</v>
      </c>
      <c r="H4288" s="1">
        <v>1</v>
      </c>
      <c r="I4288" s="1" t="s">
        <v>87</v>
      </c>
      <c r="J4288" s="1" t="s">
        <v>87</v>
      </c>
      <c r="K4288" s="1">
        <v>1</v>
      </c>
      <c r="L4288" s="1" t="s">
        <v>87</v>
      </c>
      <c r="M4288" s="1">
        <v>1</v>
      </c>
      <c r="N4288" s="1">
        <v>1</v>
      </c>
      <c r="O4288" s="1" t="s">
        <v>87</v>
      </c>
      <c r="P4288" s="1">
        <v>471</v>
      </c>
      <c r="Q4288" s="1">
        <v>1020927</v>
      </c>
      <c r="R4288" s="1">
        <v>54354.631496648799</v>
      </c>
      <c r="S4288" s="1">
        <v>67.710174560546875</v>
      </c>
      <c r="T4288" s="1">
        <v>-517.18851060114127</v>
      </c>
      <c r="U4288" s="1">
        <v>74.853302519970711</v>
      </c>
      <c r="V4288" s="1">
        <v>246.70314025878906</v>
      </c>
      <c r="W4288" s="1">
        <v>-213.296630859375</v>
      </c>
      <c r="X4288" s="1">
        <v>-0.39241666254792967</v>
      </c>
      <c r="Y4288" s="1">
        <v>1.4348724247669029</v>
      </c>
      <c r="Z4288" s="1">
        <v>13.711852071695626</v>
      </c>
      <c r="AA4288" s="1">
        <v>52.923568482369454</v>
      </c>
      <c r="AB4288" s="1">
        <v>30.26425983444458</v>
      </c>
      <c r="AC4288" s="1">
        <v>1.6654471867234386</v>
      </c>
      <c r="AD4288" s="1">
        <v>0</v>
      </c>
      <c r="AE4288" s="1">
        <v>0.28493712087152168</v>
      </c>
      <c r="AF4288" s="1">
        <v>5.1160366999795288</v>
      </c>
      <c r="AG4288" s="1">
        <v>9.9107135653661693E-2</v>
      </c>
      <c r="AH4288" s="1">
        <v>10.426854612451018</v>
      </c>
      <c r="AI4288" s="1">
        <v>10.326444639444194</v>
      </c>
      <c r="AJ4288" s="1">
        <v>2.4670314788818359</v>
      </c>
      <c r="AK4288" s="1">
        <v>0</v>
      </c>
      <c r="AL4288" s="1">
        <v>0</v>
      </c>
      <c r="AM4288" s="1">
        <v>-38.516969284308942</v>
      </c>
    </row>
    <row r="4289" spans="5:39" x14ac:dyDescent="0.2">
      <c r="E4289" s="1" t="str">
        <f t="shared" si="66"/>
        <v>---1-0-00-</v>
      </c>
      <c r="F4289" s="1" t="s">
        <v>87</v>
      </c>
      <c r="G4289" s="1" t="s">
        <v>87</v>
      </c>
      <c r="H4289" s="1" t="s">
        <v>87</v>
      </c>
      <c r="I4289" s="1">
        <v>1</v>
      </c>
      <c r="J4289" s="1" t="s">
        <v>87</v>
      </c>
      <c r="K4289" s="1">
        <v>0</v>
      </c>
      <c r="L4289" s="1" t="s">
        <v>87</v>
      </c>
      <c r="M4289" s="1">
        <v>0</v>
      </c>
      <c r="N4289" s="1">
        <v>0</v>
      </c>
      <c r="O4289" s="1" t="s">
        <v>87</v>
      </c>
      <c r="P4289" s="1">
        <v>1283</v>
      </c>
      <c r="Q4289" s="1">
        <v>3258623</v>
      </c>
      <c r="R4289" s="1">
        <v>15487.575269766374</v>
      </c>
      <c r="S4289" s="1">
        <v>14.260466575622559</v>
      </c>
      <c r="T4289" s="1">
        <v>-149.25346593203901</v>
      </c>
      <c r="U4289" s="1">
        <v>62.95968589837792</v>
      </c>
      <c r="V4289" s="1">
        <v>169.83393859863281</v>
      </c>
      <c r="W4289" s="1">
        <v>64.609153747558594</v>
      </c>
      <c r="X4289" s="1">
        <v>0.417167649694549</v>
      </c>
      <c r="Y4289" s="1">
        <v>4.4466635140057623E-2</v>
      </c>
      <c r="Z4289" s="1">
        <v>4.3607990246186805</v>
      </c>
      <c r="AA4289" s="1">
        <v>22.577512034991468</v>
      </c>
      <c r="AB4289" s="1">
        <v>51.883540992621732</v>
      </c>
      <c r="AC4289" s="1">
        <v>20.243612102412584</v>
      </c>
      <c r="AD4289" s="1">
        <v>0.89006921021548058</v>
      </c>
      <c r="AE4289" s="1">
        <v>4.4466635140057623E-2</v>
      </c>
      <c r="AF4289" s="1">
        <v>4.3607990246186805</v>
      </c>
      <c r="AG4289" s="1">
        <v>-31.823774857957336</v>
      </c>
      <c r="AH4289" s="1">
        <v>2.0099219775415604</v>
      </c>
      <c r="AI4289" s="1">
        <v>3.2472253924958121</v>
      </c>
      <c r="AJ4289" s="1">
        <v>1.6983394622802734</v>
      </c>
      <c r="AK4289" s="1">
        <v>0</v>
      </c>
      <c r="AL4289" s="1">
        <v>0</v>
      </c>
      <c r="AM4289" s="1">
        <v>7.6356180582103335</v>
      </c>
    </row>
    <row r="4290" spans="5:39" x14ac:dyDescent="0.2">
      <c r="E4290" s="1" t="str">
        <f t="shared" si="66"/>
        <v>---2-0-00-</v>
      </c>
      <c r="F4290" s="1" t="s">
        <v>87</v>
      </c>
      <c r="G4290" s="1" t="s">
        <v>87</v>
      </c>
      <c r="H4290" s="1" t="s">
        <v>87</v>
      </c>
      <c r="I4290" s="1">
        <v>2</v>
      </c>
      <c r="J4290" s="1" t="s">
        <v>87</v>
      </c>
      <c r="K4290" s="1">
        <v>0</v>
      </c>
      <c r="L4290" s="1" t="s">
        <v>87</v>
      </c>
      <c r="M4290" s="1">
        <v>0</v>
      </c>
      <c r="N4290" s="1">
        <v>0</v>
      </c>
      <c r="O4290" s="1" t="s">
        <v>87</v>
      </c>
      <c r="P4290" s="1">
        <v>1458</v>
      </c>
      <c r="Q4290" s="1">
        <v>3568484</v>
      </c>
      <c r="R4290" s="1">
        <v>33856.622193312673</v>
      </c>
      <c r="S4290" s="1">
        <v>52.295974731445313</v>
      </c>
      <c r="T4290" s="1">
        <v>-255.79299447603896</v>
      </c>
      <c r="U4290" s="1">
        <v>80.390067066694954</v>
      </c>
      <c r="V4290" s="1">
        <v>202.85807800292969</v>
      </c>
      <c r="W4290" s="1">
        <v>63.92437744140625</v>
      </c>
      <c r="X4290" s="1">
        <v>0.18880908165148422</v>
      </c>
      <c r="Y4290" s="1">
        <v>9.3709261411848849E-2</v>
      </c>
      <c r="Z4290" s="1">
        <v>2.0860679212797368</v>
      </c>
      <c r="AA4290" s="1">
        <v>34.259057908064037</v>
      </c>
      <c r="AB4290" s="1">
        <v>57.695200538940348</v>
      </c>
      <c r="AC4290" s="1">
        <v>5.8659643703040283</v>
      </c>
      <c r="AD4290" s="1">
        <v>0</v>
      </c>
      <c r="AE4290" s="1">
        <v>9.3709261411848849E-2</v>
      </c>
      <c r="AF4290" s="1">
        <v>2.0860679212797368</v>
      </c>
      <c r="AG4290" s="1">
        <v>-2.7546799789460574</v>
      </c>
      <c r="AH4290" s="1">
        <v>5.959765560168349</v>
      </c>
      <c r="AI4290" s="1">
        <v>2.5483958720606039</v>
      </c>
      <c r="AJ4290" s="1">
        <v>2.0285806655883789</v>
      </c>
      <c r="AK4290" s="1">
        <v>0</v>
      </c>
      <c r="AL4290" s="1">
        <v>0</v>
      </c>
      <c r="AM4290" s="1">
        <v>30.715747728847482</v>
      </c>
    </row>
    <row r="4291" spans="5:39" x14ac:dyDescent="0.2">
      <c r="E4291" s="1" t="str">
        <f t="shared" ref="E4291:E4354" si="67">CONCATENATE(F4291,G4291,H4291,I4291,J4291,K4291,L4291,M4291,N4291,O4291,)</f>
        <v>---3-0-00-</v>
      </c>
      <c r="F4291" s="1" t="s">
        <v>87</v>
      </c>
      <c r="G4291" s="1" t="s">
        <v>87</v>
      </c>
      <c r="H4291" s="1" t="s">
        <v>87</v>
      </c>
      <c r="I4291" s="1">
        <v>3</v>
      </c>
      <c r="J4291" s="1" t="s">
        <v>87</v>
      </c>
      <c r="K4291" s="1">
        <v>0</v>
      </c>
      <c r="L4291" s="1" t="s">
        <v>87</v>
      </c>
      <c r="M4291" s="1">
        <v>0</v>
      </c>
      <c r="N4291" s="1">
        <v>0</v>
      </c>
      <c r="O4291" s="1" t="s">
        <v>87</v>
      </c>
      <c r="P4291" s="1">
        <v>329</v>
      </c>
      <c r="Q4291" s="1">
        <v>752925</v>
      </c>
      <c r="R4291" s="1">
        <v>73360.170782918693</v>
      </c>
      <c r="S4291" s="1">
        <v>90.120681762695313</v>
      </c>
      <c r="T4291" s="1">
        <v>-417.69549982740011</v>
      </c>
      <c r="U4291" s="1">
        <v>90.458039864683116</v>
      </c>
      <c r="V4291" s="1">
        <v>215.22979736328125</v>
      </c>
      <c r="W4291" s="1">
        <v>-126.32709503173828</v>
      </c>
      <c r="X4291" s="1">
        <v>-0.1722012008471939</v>
      </c>
      <c r="Y4291" s="1">
        <v>0</v>
      </c>
      <c r="Z4291" s="1">
        <v>3.1305906962844903</v>
      </c>
      <c r="AA4291" s="1">
        <v>65.163860942324931</v>
      </c>
      <c r="AB4291" s="1">
        <v>31.70554836139058</v>
      </c>
      <c r="AC4291" s="1">
        <v>0</v>
      </c>
      <c r="AD4291" s="1">
        <v>0</v>
      </c>
      <c r="AE4291" s="1">
        <v>0</v>
      </c>
      <c r="AF4291" s="1">
        <v>0</v>
      </c>
      <c r="AG4291" s="1">
        <v>-1.9153976493253566E-3</v>
      </c>
      <c r="AH4291" s="1">
        <v>13.460091705904913</v>
      </c>
      <c r="AI4291" s="1">
        <v>0</v>
      </c>
      <c r="AJ4291" s="1">
        <v>2.1522979736328125</v>
      </c>
      <c r="AK4291" s="1">
        <v>0</v>
      </c>
      <c r="AL4291" s="1">
        <v>0</v>
      </c>
      <c r="AM4291" s="1">
        <v>-27.777611698448354</v>
      </c>
    </row>
    <row r="4292" spans="5:39" x14ac:dyDescent="0.2">
      <c r="E4292" s="1" t="str">
        <f t="shared" si="67"/>
        <v>---1-0-01-</v>
      </c>
      <c r="F4292" s="1" t="s">
        <v>87</v>
      </c>
      <c r="G4292" s="1" t="s">
        <v>87</v>
      </c>
      <c r="H4292" s="1" t="s">
        <v>87</v>
      </c>
      <c r="I4292" s="1">
        <v>1</v>
      </c>
      <c r="J4292" s="1" t="s">
        <v>87</v>
      </c>
      <c r="K4292" s="1">
        <v>0</v>
      </c>
      <c r="L4292" s="1" t="s">
        <v>87</v>
      </c>
      <c r="M4292" s="1">
        <v>0</v>
      </c>
      <c r="N4292" s="1">
        <v>1</v>
      </c>
      <c r="O4292" s="1" t="s">
        <v>87</v>
      </c>
      <c r="P4292" s="1">
        <v>394</v>
      </c>
      <c r="Q4292" s="1">
        <v>1111422</v>
      </c>
      <c r="R4292" s="1">
        <v>15406.272311066485</v>
      </c>
      <c r="S4292" s="1">
        <v>15.869186401367188</v>
      </c>
      <c r="T4292" s="1">
        <v>-263.32182715102363</v>
      </c>
      <c r="U4292" s="1">
        <v>57.349749799048396</v>
      </c>
      <c r="V4292" s="1">
        <v>157.48114013671875</v>
      </c>
      <c r="W4292" s="1">
        <v>-24.914899826049805</v>
      </c>
      <c r="X4292" s="1">
        <v>-0.16171919672063159</v>
      </c>
      <c r="Y4292" s="1">
        <v>0.86285857217150641</v>
      </c>
      <c r="Z4292" s="1">
        <v>20.702397469188121</v>
      </c>
      <c r="AA4292" s="1">
        <v>35.922088999497944</v>
      </c>
      <c r="AB4292" s="1">
        <v>41.390668890844339</v>
      </c>
      <c r="AC4292" s="1">
        <v>0.95913163496853582</v>
      </c>
      <c r="AD4292" s="1">
        <v>0.1628544333295544</v>
      </c>
      <c r="AE4292" s="1">
        <v>0.86285857217150641</v>
      </c>
      <c r="AF4292" s="1">
        <v>20.702397469188121</v>
      </c>
      <c r="AG4292" s="1">
        <v>-3.7697519820557233</v>
      </c>
      <c r="AH4292" s="1">
        <v>2.4659846022800105</v>
      </c>
      <c r="AI4292" s="1">
        <v>18.395969492129236</v>
      </c>
      <c r="AJ4292" s="1">
        <v>1.5748113393783569</v>
      </c>
      <c r="AK4292" s="1">
        <v>0</v>
      </c>
      <c r="AL4292" s="1">
        <v>0</v>
      </c>
      <c r="AM4292" s="1">
        <v>6.4838392934874891</v>
      </c>
    </row>
    <row r="4293" spans="5:39" x14ac:dyDescent="0.2">
      <c r="E4293" s="1" t="str">
        <f t="shared" si="67"/>
        <v>---2-0-01-</v>
      </c>
      <c r="F4293" s="1" t="s">
        <v>87</v>
      </c>
      <c r="G4293" s="1" t="s">
        <v>87</v>
      </c>
      <c r="H4293" s="1" t="s">
        <v>87</v>
      </c>
      <c r="I4293" s="1">
        <v>2</v>
      </c>
      <c r="J4293" s="1" t="s">
        <v>87</v>
      </c>
      <c r="K4293" s="1">
        <v>0</v>
      </c>
      <c r="L4293" s="1" t="s">
        <v>87</v>
      </c>
      <c r="M4293" s="1">
        <v>0</v>
      </c>
      <c r="N4293" s="1">
        <v>1</v>
      </c>
      <c r="O4293" s="1" t="s">
        <v>87</v>
      </c>
      <c r="P4293" s="1">
        <v>618</v>
      </c>
      <c r="Q4293" s="1">
        <v>1588398</v>
      </c>
      <c r="R4293" s="1">
        <v>34617.543003986662</v>
      </c>
      <c r="S4293" s="1">
        <v>53.06640625</v>
      </c>
      <c r="T4293" s="1">
        <v>-383.66481584113228</v>
      </c>
      <c r="U4293" s="1">
        <v>75.705149164203249</v>
      </c>
      <c r="V4293" s="1">
        <v>205.56718444824219</v>
      </c>
      <c r="W4293" s="1">
        <v>-54.567718505859375</v>
      </c>
      <c r="X4293" s="1">
        <v>-0.15763024689411143</v>
      </c>
      <c r="Y4293" s="1">
        <v>0.40216620771368383</v>
      </c>
      <c r="Z4293" s="1">
        <v>8.8515598735329561</v>
      </c>
      <c r="AA4293" s="1">
        <v>56.035515028349316</v>
      </c>
      <c r="AB4293" s="1">
        <v>34.600899774489768</v>
      </c>
      <c r="AC4293" s="1">
        <v>0.10985911591427339</v>
      </c>
      <c r="AD4293" s="1">
        <v>0</v>
      </c>
      <c r="AE4293" s="1">
        <v>0.40216620771368383</v>
      </c>
      <c r="AF4293" s="1">
        <v>8.8515598735329561</v>
      </c>
      <c r="AG4293" s="1">
        <v>1.061189994258481</v>
      </c>
      <c r="AH4293" s="1">
        <v>6.192425275494398</v>
      </c>
      <c r="AI4293" s="1">
        <v>12.030870779258512</v>
      </c>
      <c r="AJ4293" s="1">
        <v>2.0556719303131104</v>
      </c>
      <c r="AK4293" s="1">
        <v>0</v>
      </c>
      <c r="AL4293" s="1">
        <v>0</v>
      </c>
      <c r="AM4293" s="1">
        <v>28.540279599170869</v>
      </c>
    </row>
    <row r="4294" spans="5:39" x14ac:dyDescent="0.2">
      <c r="E4294" s="1" t="str">
        <f t="shared" si="67"/>
        <v>---3-0-01-</v>
      </c>
      <c r="F4294" s="1" t="s">
        <v>87</v>
      </c>
      <c r="G4294" s="1" t="s">
        <v>87</v>
      </c>
      <c r="H4294" s="1" t="s">
        <v>87</v>
      </c>
      <c r="I4294" s="1">
        <v>3</v>
      </c>
      <c r="J4294" s="1" t="s">
        <v>87</v>
      </c>
      <c r="K4294" s="1">
        <v>0</v>
      </c>
      <c r="L4294" s="1" t="s">
        <v>87</v>
      </c>
      <c r="M4294" s="1">
        <v>0</v>
      </c>
      <c r="N4294" s="1">
        <v>1</v>
      </c>
      <c r="O4294" s="1" t="s">
        <v>87</v>
      </c>
      <c r="P4294" s="1">
        <v>136</v>
      </c>
      <c r="Q4294" s="1">
        <v>356330</v>
      </c>
      <c r="R4294" s="1">
        <v>68275.832182644008</v>
      </c>
      <c r="S4294" s="1">
        <v>89.169845581054688</v>
      </c>
      <c r="T4294" s="1">
        <v>-509.97478313134638</v>
      </c>
      <c r="U4294" s="1">
        <v>81.714569429472945</v>
      </c>
      <c r="V4294" s="1">
        <v>211.21994018554688</v>
      </c>
      <c r="W4294" s="1">
        <v>-225.56683349609375</v>
      </c>
      <c r="X4294" s="1">
        <v>-0.33037580983660825</v>
      </c>
      <c r="Y4294" s="1">
        <v>1.3007605309684842</v>
      </c>
      <c r="Z4294" s="1">
        <v>2.6293042965790137</v>
      </c>
      <c r="AA4294" s="1">
        <v>82.213958970617128</v>
      </c>
      <c r="AB4294" s="1">
        <v>13.855976201835377</v>
      </c>
      <c r="AC4294" s="1">
        <v>0</v>
      </c>
      <c r="AD4294" s="1">
        <v>0</v>
      </c>
      <c r="AE4294" s="1">
        <v>0</v>
      </c>
      <c r="AF4294" s="1">
        <v>0</v>
      </c>
      <c r="AG4294" s="1">
        <v>0.99427694829474067</v>
      </c>
      <c r="AH4294" s="1">
        <v>10.330776285491551</v>
      </c>
      <c r="AI4294" s="1">
        <v>0</v>
      </c>
      <c r="AJ4294" s="1">
        <v>2.1121993064880371</v>
      </c>
      <c r="AK4294" s="1">
        <v>0</v>
      </c>
      <c r="AL4294" s="1">
        <v>0</v>
      </c>
      <c r="AM4294" s="1">
        <v>-19.851616109238371</v>
      </c>
    </row>
    <row r="4295" spans="5:39" x14ac:dyDescent="0.2">
      <c r="E4295" s="1" t="str">
        <f t="shared" si="67"/>
        <v>---1-1-00-</v>
      </c>
      <c r="F4295" s="1" t="s">
        <v>87</v>
      </c>
      <c r="G4295" s="1" t="s">
        <v>87</v>
      </c>
      <c r="H4295" s="1" t="s">
        <v>87</v>
      </c>
      <c r="I4295" s="1">
        <v>1</v>
      </c>
      <c r="J4295" s="1" t="s">
        <v>87</v>
      </c>
      <c r="K4295" s="1">
        <v>1</v>
      </c>
      <c r="L4295" s="1" t="s">
        <v>87</v>
      </c>
      <c r="M4295" s="1">
        <v>0</v>
      </c>
      <c r="N4295" s="1">
        <v>0</v>
      </c>
      <c r="O4295" s="1" t="s">
        <v>87</v>
      </c>
      <c r="P4295" s="1">
        <v>100</v>
      </c>
      <c r="Q4295" s="1">
        <v>142250</v>
      </c>
      <c r="R4295" s="1">
        <v>21815.580347757983</v>
      </c>
      <c r="S4295" s="1">
        <v>19.198488235473633</v>
      </c>
      <c r="T4295" s="1">
        <v>-314.36346852978028</v>
      </c>
      <c r="U4295" s="1">
        <v>84.588159190066506</v>
      </c>
      <c r="V4295" s="1">
        <v>249.42776489257813</v>
      </c>
      <c r="W4295" s="1">
        <v>110.24349975585938</v>
      </c>
      <c r="X4295" s="1">
        <v>0.50534296130787659</v>
      </c>
      <c r="Y4295" s="1">
        <v>0</v>
      </c>
      <c r="Z4295" s="1">
        <v>9.6133567662565902</v>
      </c>
      <c r="AA4295" s="1">
        <v>25.540246045694197</v>
      </c>
      <c r="AB4295" s="1">
        <v>39.646397188049207</v>
      </c>
      <c r="AC4295" s="1">
        <v>19.713884007029879</v>
      </c>
      <c r="AD4295" s="1">
        <v>5.4861159929701229</v>
      </c>
      <c r="AE4295" s="1">
        <v>0</v>
      </c>
      <c r="AF4295" s="1">
        <v>9.6133567662565902</v>
      </c>
      <c r="AG4295" s="1">
        <v>-33.635886219924245</v>
      </c>
      <c r="AH4295" s="1">
        <v>8.1379544353786795</v>
      </c>
      <c r="AI4295" s="1">
        <v>9.3614651241067666</v>
      </c>
      <c r="AJ4295" s="1">
        <v>2.4942777156829834</v>
      </c>
      <c r="AK4295" s="1">
        <v>0</v>
      </c>
      <c r="AL4295" s="1">
        <v>0</v>
      </c>
      <c r="AM4295" s="1">
        <v>106.72751089398592</v>
      </c>
    </row>
    <row r="4296" spans="5:39" x14ac:dyDescent="0.2">
      <c r="E4296" s="1" t="str">
        <f t="shared" si="67"/>
        <v>---2-1-00-</v>
      </c>
      <c r="F4296" s="1" t="s">
        <v>87</v>
      </c>
      <c r="G4296" s="1" t="s">
        <v>87</v>
      </c>
      <c r="H4296" s="1" t="s">
        <v>87</v>
      </c>
      <c r="I4296" s="1">
        <v>2</v>
      </c>
      <c r="J4296" s="1" t="s">
        <v>87</v>
      </c>
      <c r="K4296" s="1">
        <v>1</v>
      </c>
      <c r="L4296" s="1" t="s">
        <v>87</v>
      </c>
      <c r="M4296" s="1">
        <v>0</v>
      </c>
      <c r="N4296" s="1">
        <v>0</v>
      </c>
      <c r="O4296" s="1" t="s">
        <v>87</v>
      </c>
      <c r="P4296" s="1">
        <v>497</v>
      </c>
      <c r="Q4296" s="1">
        <v>941527</v>
      </c>
      <c r="R4296" s="1">
        <v>43976.222946994916</v>
      </c>
      <c r="S4296" s="1">
        <v>60.2879638671875</v>
      </c>
      <c r="T4296" s="1">
        <v>-405.89695221323103</v>
      </c>
      <c r="U4296" s="1">
        <v>83.592110581734616</v>
      </c>
      <c r="V4296" s="1">
        <v>255.95304870605469</v>
      </c>
      <c r="W4296" s="1">
        <v>54.566989898681641</v>
      </c>
      <c r="X4296" s="1">
        <v>0.12408293901104674</v>
      </c>
      <c r="Y4296" s="1">
        <v>0.77236234329976727</v>
      </c>
      <c r="Z4296" s="1">
        <v>9.8420969340231359</v>
      </c>
      <c r="AA4296" s="1">
        <v>27.686088662353814</v>
      </c>
      <c r="AB4296" s="1">
        <v>53.260182660720304</v>
      </c>
      <c r="AC4296" s="1">
        <v>7.6882553553960742</v>
      </c>
      <c r="AD4296" s="1">
        <v>0.75101404420691076</v>
      </c>
      <c r="AE4296" s="1">
        <v>0.77236234329976727</v>
      </c>
      <c r="AF4296" s="1">
        <v>9.8420969340231359</v>
      </c>
      <c r="AG4296" s="1">
        <v>-0.40302273735234928</v>
      </c>
      <c r="AH4296" s="1">
        <v>11.15165331301468</v>
      </c>
      <c r="AI4296" s="1">
        <v>26.264424843623829</v>
      </c>
      <c r="AJ4296" s="1">
        <v>2.55953049659729</v>
      </c>
      <c r="AK4296" s="1">
        <v>0</v>
      </c>
      <c r="AL4296" s="1">
        <v>0</v>
      </c>
      <c r="AM4296" s="1">
        <v>83.905732675738307</v>
      </c>
    </row>
    <row r="4297" spans="5:39" x14ac:dyDescent="0.2">
      <c r="E4297" s="1" t="str">
        <f t="shared" si="67"/>
        <v>---3-1-00-</v>
      </c>
      <c r="F4297" s="1" t="s">
        <v>87</v>
      </c>
      <c r="G4297" s="1" t="s">
        <v>87</v>
      </c>
      <c r="H4297" s="1" t="s">
        <v>87</v>
      </c>
      <c r="I4297" s="1">
        <v>3</v>
      </c>
      <c r="J4297" s="1" t="s">
        <v>87</v>
      </c>
      <c r="K4297" s="1">
        <v>1</v>
      </c>
      <c r="L4297" s="1" t="s">
        <v>87</v>
      </c>
      <c r="M4297" s="1">
        <v>0</v>
      </c>
      <c r="N4297" s="1">
        <v>0</v>
      </c>
      <c r="O4297" s="1" t="s">
        <v>87</v>
      </c>
      <c r="P4297" s="1">
        <v>182</v>
      </c>
      <c r="Q4297" s="1">
        <v>433973</v>
      </c>
      <c r="R4297" s="1">
        <v>75609.300341112845</v>
      </c>
      <c r="S4297" s="1">
        <v>89.42510986328125</v>
      </c>
      <c r="T4297" s="1">
        <v>-472.32491234357599</v>
      </c>
      <c r="U4297" s="1">
        <v>84.42327308985206</v>
      </c>
      <c r="V4297" s="1">
        <v>240.2269287109375</v>
      </c>
      <c r="W4297" s="1">
        <v>-317.34567260742188</v>
      </c>
      <c r="X4297" s="1">
        <v>-0.41971777436864333</v>
      </c>
      <c r="Y4297" s="1">
        <v>1.9980505699663345</v>
      </c>
      <c r="Z4297" s="1">
        <v>5.3632368834005799</v>
      </c>
      <c r="AA4297" s="1">
        <v>73.880633126945682</v>
      </c>
      <c r="AB4297" s="1">
        <v>18.758079419687402</v>
      </c>
      <c r="AC4297" s="1">
        <v>0</v>
      </c>
      <c r="AD4297" s="1">
        <v>0</v>
      </c>
      <c r="AE4297" s="1">
        <v>0</v>
      </c>
      <c r="AF4297" s="1">
        <v>0</v>
      </c>
      <c r="AG4297" s="1">
        <v>0</v>
      </c>
      <c r="AH4297" s="1">
        <v>12.988308019026903</v>
      </c>
      <c r="AI4297" s="1">
        <v>0</v>
      </c>
      <c r="AJ4297" s="1">
        <v>2.4022693634033203</v>
      </c>
      <c r="AK4297" s="1">
        <v>0</v>
      </c>
      <c r="AL4297" s="1">
        <v>0</v>
      </c>
      <c r="AM4297" s="1">
        <v>-182.65926511229648</v>
      </c>
    </row>
    <row r="4298" spans="5:39" x14ac:dyDescent="0.2">
      <c r="E4298" s="1" t="str">
        <f t="shared" si="67"/>
        <v>---1-1-01-</v>
      </c>
      <c r="F4298" s="1" t="s">
        <v>87</v>
      </c>
      <c r="G4298" s="1" t="s">
        <v>87</v>
      </c>
      <c r="H4298" s="1" t="s">
        <v>87</v>
      </c>
      <c r="I4298" s="1">
        <v>1</v>
      </c>
      <c r="J4298" s="1" t="s">
        <v>87</v>
      </c>
      <c r="K4298" s="1">
        <v>1</v>
      </c>
      <c r="L4298" s="1" t="s">
        <v>87</v>
      </c>
      <c r="M4298" s="1">
        <v>0</v>
      </c>
      <c r="N4298" s="1">
        <v>1</v>
      </c>
      <c r="O4298" s="1" t="s">
        <v>87</v>
      </c>
      <c r="P4298" s="1">
        <v>32</v>
      </c>
      <c r="Q4298" s="1">
        <v>50630</v>
      </c>
      <c r="R4298" s="1">
        <v>17586.365941674598</v>
      </c>
      <c r="S4298" s="1">
        <v>14.906182289123535</v>
      </c>
      <c r="T4298" s="1">
        <v>-355.52649863441366</v>
      </c>
      <c r="U4298" s="1">
        <v>54.651857294537329</v>
      </c>
      <c r="V4298" s="1">
        <v>203.22140502929688</v>
      </c>
      <c r="W4298" s="1">
        <v>-27.66685676574707</v>
      </c>
      <c r="X4298" s="1">
        <v>-0.1573199196326549</v>
      </c>
      <c r="Y4298" s="1">
        <v>1.2759233655935216</v>
      </c>
      <c r="Z4298" s="1">
        <v>33.351767726644283</v>
      </c>
      <c r="AA4298" s="1">
        <v>38.35473039699783</v>
      </c>
      <c r="AB4298" s="1">
        <v>22.696030021726248</v>
      </c>
      <c r="AC4298" s="1">
        <v>4.3215484890381202</v>
      </c>
      <c r="AD4298" s="1">
        <v>0</v>
      </c>
      <c r="AE4298" s="1">
        <v>1.2759233655935216</v>
      </c>
      <c r="AF4298" s="1">
        <v>33.351767726644283</v>
      </c>
      <c r="AG4298" s="1">
        <v>-16.514386470999348</v>
      </c>
      <c r="AH4298" s="1">
        <v>2.8233069036921892</v>
      </c>
      <c r="AI4298" s="1">
        <v>47.606229553159316</v>
      </c>
      <c r="AJ4298" s="1">
        <v>2.0322141647338867</v>
      </c>
      <c r="AK4298" s="1">
        <v>0</v>
      </c>
      <c r="AL4298" s="1">
        <v>1</v>
      </c>
      <c r="AM4298" s="1">
        <v>36.071222955241474</v>
      </c>
    </row>
    <row r="4299" spans="5:39" x14ac:dyDescent="0.2">
      <c r="E4299" s="1" t="str">
        <f t="shared" si="67"/>
        <v>---2-1-01-</v>
      </c>
      <c r="F4299" s="1" t="s">
        <v>87</v>
      </c>
      <c r="G4299" s="1" t="s">
        <v>87</v>
      </c>
      <c r="H4299" s="1" t="s">
        <v>87</v>
      </c>
      <c r="I4299" s="1">
        <v>2</v>
      </c>
      <c r="J4299" s="1" t="s">
        <v>87</v>
      </c>
      <c r="K4299" s="1">
        <v>1</v>
      </c>
      <c r="L4299" s="1" t="s">
        <v>87</v>
      </c>
      <c r="M4299" s="1">
        <v>0</v>
      </c>
      <c r="N4299" s="1">
        <v>1</v>
      </c>
      <c r="O4299" s="1" t="s">
        <v>87</v>
      </c>
      <c r="P4299" s="1">
        <v>200</v>
      </c>
      <c r="Q4299" s="1">
        <v>365053</v>
      </c>
      <c r="R4299" s="1">
        <v>45116.14896697714</v>
      </c>
      <c r="S4299" s="1">
        <v>57.668071746826172</v>
      </c>
      <c r="T4299" s="1">
        <v>-533.10020354197184</v>
      </c>
      <c r="U4299" s="1">
        <v>86.316479858166261</v>
      </c>
      <c r="V4299" s="1">
        <v>275.94815063476563</v>
      </c>
      <c r="W4299" s="1">
        <v>-37.487491607666016</v>
      </c>
      <c r="X4299" s="1">
        <v>-8.3091071525420002E-2</v>
      </c>
      <c r="Y4299" s="1">
        <v>1.6044245630086589</v>
      </c>
      <c r="Z4299" s="1">
        <v>12.309993343432325</v>
      </c>
      <c r="AA4299" s="1">
        <v>40.789693551347341</v>
      </c>
      <c r="AB4299" s="1">
        <v>41.115125748863861</v>
      </c>
      <c r="AC4299" s="1">
        <v>4.1807627933478155</v>
      </c>
      <c r="AD4299" s="1">
        <v>0</v>
      </c>
      <c r="AE4299" s="1">
        <v>1.6044245630086589</v>
      </c>
      <c r="AF4299" s="1">
        <v>12.309993343432325</v>
      </c>
      <c r="AG4299" s="1">
        <v>1.5849889642988551</v>
      </c>
      <c r="AH4299" s="1">
        <v>11.605214141484478</v>
      </c>
      <c r="AI4299" s="1">
        <v>60.714685274221743</v>
      </c>
      <c r="AJ4299" s="1">
        <v>2.7594814300537109</v>
      </c>
      <c r="AK4299" s="1">
        <v>0</v>
      </c>
      <c r="AL4299" s="1">
        <v>0</v>
      </c>
      <c r="AM4299" s="1">
        <v>59.443195698263381</v>
      </c>
    </row>
    <row r="4300" spans="5:39" x14ac:dyDescent="0.2">
      <c r="E4300" s="1" t="str">
        <f t="shared" si="67"/>
        <v>---3-1-01-</v>
      </c>
      <c r="F4300" s="1" t="s">
        <v>87</v>
      </c>
      <c r="G4300" s="1" t="s">
        <v>87</v>
      </c>
      <c r="H4300" s="1" t="s">
        <v>87</v>
      </c>
      <c r="I4300" s="1">
        <v>3</v>
      </c>
      <c r="J4300" s="1" t="s">
        <v>87</v>
      </c>
      <c r="K4300" s="1">
        <v>1</v>
      </c>
      <c r="L4300" s="1" t="s">
        <v>87</v>
      </c>
      <c r="M4300" s="1">
        <v>0</v>
      </c>
      <c r="N4300" s="1">
        <v>1</v>
      </c>
      <c r="O4300" s="1" t="s">
        <v>87</v>
      </c>
      <c r="P4300" s="1">
        <v>95</v>
      </c>
      <c r="Q4300" s="1">
        <v>236588</v>
      </c>
      <c r="R4300" s="1">
        <v>71586.745767721033</v>
      </c>
      <c r="S4300" s="1">
        <v>91.773185729980469</v>
      </c>
      <c r="T4300" s="1">
        <v>-569.20550451274403</v>
      </c>
      <c r="U4300" s="1">
        <v>66.027996805232007</v>
      </c>
      <c r="V4300" s="1">
        <v>197.51170349121094</v>
      </c>
      <c r="W4300" s="1">
        <v>-507.10772705078125</v>
      </c>
      <c r="X4300" s="1">
        <v>-0.70838214757827378</v>
      </c>
      <c r="Y4300" s="1">
        <v>4.3049520685749059</v>
      </c>
      <c r="Z4300" s="1">
        <v>23.021032343145045</v>
      </c>
      <c r="AA4300" s="1">
        <v>65.699866434476817</v>
      </c>
      <c r="AB4300" s="1">
        <v>6.9741491538032356</v>
      </c>
      <c r="AC4300" s="1">
        <v>0</v>
      </c>
      <c r="AD4300" s="1">
        <v>0</v>
      </c>
      <c r="AE4300" s="1">
        <v>0</v>
      </c>
      <c r="AF4300" s="1">
        <v>0</v>
      </c>
      <c r="AG4300" s="1">
        <v>0</v>
      </c>
      <c r="AH4300" s="1">
        <v>14.283444308391344</v>
      </c>
      <c r="AI4300" s="1">
        <v>0</v>
      </c>
      <c r="AJ4300" s="1">
        <v>1.9751170873641968</v>
      </c>
      <c r="AK4300" s="1">
        <v>0</v>
      </c>
      <c r="AL4300" s="1">
        <v>1</v>
      </c>
      <c r="AM4300" s="1">
        <v>-215.72537359559996</v>
      </c>
    </row>
    <row r="4301" spans="5:39" x14ac:dyDescent="0.2">
      <c r="E4301" s="1" t="str">
        <f t="shared" si="67"/>
        <v>---1-0-10-</v>
      </c>
      <c r="F4301" s="1" t="s">
        <v>87</v>
      </c>
      <c r="G4301" s="1" t="s">
        <v>87</v>
      </c>
      <c r="H4301" s="1" t="s">
        <v>87</v>
      </c>
      <c r="I4301" s="1">
        <v>1</v>
      </c>
      <c r="J4301" s="1" t="s">
        <v>87</v>
      </c>
      <c r="K4301" s="1">
        <v>0</v>
      </c>
      <c r="L4301" s="1" t="s">
        <v>87</v>
      </c>
      <c r="M4301" s="1">
        <v>1</v>
      </c>
      <c r="N4301" s="1">
        <v>0</v>
      </c>
      <c r="O4301" s="1" t="s">
        <v>87</v>
      </c>
      <c r="P4301" s="1">
        <v>2538</v>
      </c>
      <c r="Q4301" s="1">
        <v>7286091</v>
      </c>
      <c r="R4301" s="1">
        <v>15457.66863370944</v>
      </c>
      <c r="S4301" s="1">
        <v>14.566283226013184</v>
      </c>
      <c r="T4301" s="1">
        <v>-127.67268734363465</v>
      </c>
      <c r="U4301" s="1">
        <v>65.457814008817834</v>
      </c>
      <c r="V4301" s="1">
        <v>167.92402648925781</v>
      </c>
      <c r="W4301" s="1">
        <v>84.92694091796875</v>
      </c>
      <c r="X4301" s="1">
        <v>0.54941623430045339</v>
      </c>
      <c r="Y4301" s="1">
        <v>0.436571544330149</v>
      </c>
      <c r="Z4301" s="1">
        <v>3.2056558173648941</v>
      </c>
      <c r="AA4301" s="1">
        <v>17.40317270261928</v>
      </c>
      <c r="AB4301" s="1">
        <v>54.881719155031142</v>
      </c>
      <c r="AC4301" s="1">
        <v>23.098091967283967</v>
      </c>
      <c r="AD4301" s="1">
        <v>0.97478881337057144</v>
      </c>
      <c r="AE4301" s="1">
        <v>0.436571544330149</v>
      </c>
      <c r="AF4301" s="1">
        <v>3.2056558173648941</v>
      </c>
      <c r="AG4301" s="1">
        <v>-31.965454413358525</v>
      </c>
      <c r="AH4301" s="1">
        <v>1.6957378316150313</v>
      </c>
      <c r="AI4301" s="1">
        <v>3.3913988294770685</v>
      </c>
      <c r="AJ4301" s="1">
        <v>1.6792402267456055</v>
      </c>
      <c r="AK4301" s="1">
        <v>0</v>
      </c>
      <c r="AL4301" s="1">
        <v>0</v>
      </c>
      <c r="AM4301" s="1">
        <v>6.0961084765293947</v>
      </c>
    </row>
    <row r="4302" spans="5:39" x14ac:dyDescent="0.2">
      <c r="E4302" s="1" t="str">
        <f t="shared" si="67"/>
        <v>---2-0-10-</v>
      </c>
      <c r="F4302" s="1" t="s">
        <v>87</v>
      </c>
      <c r="G4302" s="1" t="s">
        <v>87</v>
      </c>
      <c r="H4302" s="1" t="s">
        <v>87</v>
      </c>
      <c r="I4302" s="1">
        <v>2</v>
      </c>
      <c r="J4302" s="1" t="s">
        <v>87</v>
      </c>
      <c r="K4302" s="1">
        <v>0</v>
      </c>
      <c r="L4302" s="1" t="s">
        <v>87</v>
      </c>
      <c r="M4302" s="1">
        <v>1</v>
      </c>
      <c r="N4302" s="1">
        <v>0</v>
      </c>
      <c r="O4302" s="1" t="s">
        <v>87</v>
      </c>
      <c r="P4302" s="1">
        <v>3131</v>
      </c>
      <c r="Q4302" s="1">
        <v>8210976</v>
      </c>
      <c r="R4302" s="1">
        <v>34681.442270759282</v>
      </c>
      <c r="S4302" s="1">
        <v>54.230342864990234</v>
      </c>
      <c r="T4302" s="1">
        <v>-236.2629951438964</v>
      </c>
      <c r="U4302" s="1">
        <v>74.775211220612007</v>
      </c>
      <c r="V4302" s="1">
        <v>200.51783752441406</v>
      </c>
      <c r="W4302" s="1">
        <v>66.61810302734375</v>
      </c>
      <c r="X4302" s="1">
        <v>0.19208573423000633</v>
      </c>
      <c r="Y4302" s="1">
        <v>9.0415560829796598E-2</v>
      </c>
      <c r="Z4302" s="1">
        <v>2.3283224795688113</v>
      </c>
      <c r="AA4302" s="1">
        <v>32.410142229133299</v>
      </c>
      <c r="AB4302" s="1">
        <v>59.06456187425222</v>
      </c>
      <c r="AC4302" s="1">
        <v>6.1065578562158755</v>
      </c>
      <c r="AD4302" s="1">
        <v>0</v>
      </c>
      <c r="AE4302" s="1">
        <v>9.0415560829796598E-2</v>
      </c>
      <c r="AF4302" s="1">
        <v>2.3283224795688113</v>
      </c>
      <c r="AG4302" s="1">
        <v>-3.160140678527493</v>
      </c>
      <c r="AH4302" s="1">
        <v>4.3373442676497342</v>
      </c>
      <c r="AI4302" s="1">
        <v>2.9435597360352652</v>
      </c>
      <c r="AJ4302" s="1">
        <v>2.0051784515380859</v>
      </c>
      <c r="AK4302" s="1">
        <v>0</v>
      </c>
      <c r="AL4302" s="1">
        <v>0</v>
      </c>
      <c r="AM4302" s="1">
        <v>23.46727746406436</v>
      </c>
    </row>
    <row r="4303" spans="5:39" x14ac:dyDescent="0.2">
      <c r="E4303" s="1" t="str">
        <f t="shared" si="67"/>
        <v>---3-0-10-</v>
      </c>
      <c r="F4303" s="1" t="s">
        <v>87</v>
      </c>
      <c r="G4303" s="1" t="s">
        <v>87</v>
      </c>
      <c r="H4303" s="1" t="s">
        <v>87</v>
      </c>
      <c r="I4303" s="1">
        <v>3</v>
      </c>
      <c r="J4303" s="1" t="s">
        <v>87</v>
      </c>
      <c r="K4303" s="1">
        <v>0</v>
      </c>
      <c r="L4303" s="1" t="s">
        <v>87</v>
      </c>
      <c r="M4303" s="1">
        <v>1</v>
      </c>
      <c r="N4303" s="1">
        <v>0</v>
      </c>
      <c r="O4303" s="1" t="s">
        <v>87</v>
      </c>
      <c r="P4303" s="1">
        <v>1153</v>
      </c>
      <c r="Q4303" s="1">
        <v>3097999</v>
      </c>
      <c r="R4303" s="1">
        <v>76801.019175701877</v>
      </c>
      <c r="S4303" s="1">
        <v>90.70635986328125</v>
      </c>
      <c r="T4303" s="1">
        <v>-351.65946284999575</v>
      </c>
      <c r="U4303" s="1">
        <v>82.933805441563948</v>
      </c>
      <c r="V4303" s="1">
        <v>215.81982421875</v>
      </c>
      <c r="W4303" s="1">
        <v>-79.718696594238281</v>
      </c>
      <c r="X4303" s="1">
        <v>-0.10379900872390961</v>
      </c>
      <c r="Y4303" s="1">
        <v>0.10041965797923111</v>
      </c>
      <c r="Z4303" s="1">
        <v>2.2127831545458858</v>
      </c>
      <c r="AA4303" s="1">
        <v>59.751891462844242</v>
      </c>
      <c r="AB4303" s="1">
        <v>37.490102482279688</v>
      </c>
      <c r="AC4303" s="1">
        <v>0.44480324235094976</v>
      </c>
      <c r="AD4303" s="1">
        <v>0</v>
      </c>
      <c r="AE4303" s="1">
        <v>0</v>
      </c>
      <c r="AF4303" s="1">
        <v>0</v>
      </c>
      <c r="AG4303" s="1">
        <v>-0.86666164904758014</v>
      </c>
      <c r="AH4303" s="1">
        <v>9.1802004848532874</v>
      </c>
      <c r="AI4303" s="1">
        <v>0</v>
      </c>
      <c r="AJ4303" s="1">
        <v>2.158198356628418</v>
      </c>
      <c r="AK4303" s="1">
        <v>0</v>
      </c>
      <c r="AL4303" s="1">
        <v>0</v>
      </c>
      <c r="AM4303" s="1">
        <v>-35.12640472790914</v>
      </c>
    </row>
    <row r="4304" spans="5:39" x14ac:dyDescent="0.2">
      <c r="E4304" s="1" t="str">
        <f t="shared" si="67"/>
        <v>---1-0-11-</v>
      </c>
      <c r="F4304" s="1" t="s">
        <v>87</v>
      </c>
      <c r="G4304" s="1" t="s">
        <v>87</v>
      </c>
      <c r="H4304" s="1" t="s">
        <v>87</v>
      </c>
      <c r="I4304" s="1">
        <v>1</v>
      </c>
      <c r="J4304" s="1" t="s">
        <v>87</v>
      </c>
      <c r="K4304" s="1">
        <v>0</v>
      </c>
      <c r="L4304" s="1" t="s">
        <v>87</v>
      </c>
      <c r="M4304" s="1">
        <v>1</v>
      </c>
      <c r="N4304" s="1">
        <v>1</v>
      </c>
      <c r="O4304" s="1" t="s">
        <v>87</v>
      </c>
      <c r="P4304" s="1">
        <v>636</v>
      </c>
      <c r="Q4304" s="1">
        <v>2060301</v>
      </c>
      <c r="R4304" s="1">
        <v>15726.798858081596</v>
      </c>
      <c r="S4304" s="1">
        <v>15.125436782836914</v>
      </c>
      <c r="T4304" s="1">
        <v>-242.20923234509036</v>
      </c>
      <c r="U4304" s="1">
        <v>56.652482199811089</v>
      </c>
      <c r="V4304" s="1">
        <v>168.66632080078125</v>
      </c>
      <c r="W4304" s="1">
        <v>-2.0083882808685303</v>
      </c>
      <c r="X4304" s="1">
        <v>-1.277048367561763E-2</v>
      </c>
      <c r="Y4304" s="1">
        <v>1.329902766634584</v>
      </c>
      <c r="Z4304" s="1">
        <v>14.794537303044555</v>
      </c>
      <c r="AA4304" s="1">
        <v>30.582521680084607</v>
      </c>
      <c r="AB4304" s="1">
        <v>49.93449986191338</v>
      </c>
      <c r="AC4304" s="1">
        <v>3.3585383883228714</v>
      </c>
      <c r="AD4304" s="1">
        <v>0</v>
      </c>
      <c r="AE4304" s="1">
        <v>1.329902766634584</v>
      </c>
      <c r="AF4304" s="1">
        <v>14.794537303044555</v>
      </c>
      <c r="AG4304" s="1">
        <v>-6.5382506884001188</v>
      </c>
      <c r="AH4304" s="1">
        <v>1.5065498812913682</v>
      </c>
      <c r="AI4304" s="1">
        <v>12.912746852977138</v>
      </c>
      <c r="AJ4304" s="1">
        <v>1.6866632699966431</v>
      </c>
      <c r="AK4304" s="1">
        <v>0</v>
      </c>
      <c r="AL4304" s="1">
        <v>0</v>
      </c>
      <c r="AM4304" s="1">
        <v>7.0009905779169541</v>
      </c>
    </row>
    <row r="4305" spans="5:39" x14ac:dyDescent="0.2">
      <c r="E4305" s="1" t="str">
        <f t="shared" si="67"/>
        <v>---2-0-11-</v>
      </c>
      <c r="F4305" s="1" t="s">
        <v>87</v>
      </c>
      <c r="G4305" s="1" t="s">
        <v>87</v>
      </c>
      <c r="H4305" s="1" t="s">
        <v>87</v>
      </c>
      <c r="I4305" s="1">
        <v>2</v>
      </c>
      <c r="J4305" s="1" t="s">
        <v>87</v>
      </c>
      <c r="K4305" s="1">
        <v>0</v>
      </c>
      <c r="L4305" s="1" t="s">
        <v>87</v>
      </c>
      <c r="M4305" s="1">
        <v>1</v>
      </c>
      <c r="N4305" s="1">
        <v>1</v>
      </c>
      <c r="O4305" s="1" t="s">
        <v>87</v>
      </c>
      <c r="P4305" s="1">
        <v>932</v>
      </c>
      <c r="Q4305" s="1">
        <v>2652378</v>
      </c>
      <c r="R4305" s="1">
        <v>33328.306305106031</v>
      </c>
      <c r="S4305" s="1">
        <v>54.476398468017578</v>
      </c>
      <c r="T4305" s="1">
        <v>-345.83184737372642</v>
      </c>
      <c r="U4305" s="1">
        <v>67.39148316873046</v>
      </c>
      <c r="V4305" s="1">
        <v>187.02862548828125</v>
      </c>
      <c r="W4305" s="1">
        <v>-51.611213684082031</v>
      </c>
      <c r="X4305" s="1">
        <v>-0.15485699516682305</v>
      </c>
      <c r="Y4305" s="1">
        <v>0</v>
      </c>
      <c r="Z4305" s="1">
        <v>13.053682393685968</v>
      </c>
      <c r="AA4305" s="1">
        <v>53.740228579787654</v>
      </c>
      <c r="AB4305" s="1">
        <v>33.088194819893694</v>
      </c>
      <c r="AC4305" s="1">
        <v>0.11789420663268961</v>
      </c>
      <c r="AD4305" s="1">
        <v>0</v>
      </c>
      <c r="AE4305" s="1">
        <v>0</v>
      </c>
      <c r="AF4305" s="1">
        <v>13.053682393685968</v>
      </c>
      <c r="AG4305" s="1">
        <v>0.2484164977942358</v>
      </c>
      <c r="AH4305" s="1">
        <v>4.4283109520135921</v>
      </c>
      <c r="AI4305" s="1">
        <v>11.391386161703243</v>
      </c>
      <c r="AJ4305" s="1">
        <v>1.870286226272583</v>
      </c>
      <c r="AK4305" s="1">
        <v>0</v>
      </c>
      <c r="AL4305" s="1">
        <v>0</v>
      </c>
      <c r="AM4305" s="1">
        <v>23.732417280675637</v>
      </c>
    </row>
    <row r="4306" spans="5:39" x14ac:dyDescent="0.2">
      <c r="E4306" s="1" t="str">
        <f t="shared" si="67"/>
        <v>---3-0-11-</v>
      </c>
      <c r="F4306" s="1" t="s">
        <v>87</v>
      </c>
      <c r="G4306" s="1" t="s">
        <v>87</v>
      </c>
      <c r="H4306" s="1" t="s">
        <v>87</v>
      </c>
      <c r="I4306" s="1">
        <v>3</v>
      </c>
      <c r="J4306" s="1" t="s">
        <v>87</v>
      </c>
      <c r="K4306" s="1">
        <v>0</v>
      </c>
      <c r="L4306" s="1" t="s">
        <v>87</v>
      </c>
      <c r="M4306" s="1">
        <v>1</v>
      </c>
      <c r="N4306" s="1">
        <v>1</v>
      </c>
      <c r="O4306" s="1" t="s">
        <v>87</v>
      </c>
      <c r="P4306" s="1">
        <v>305</v>
      </c>
      <c r="Q4306" s="1">
        <v>847052</v>
      </c>
      <c r="R4306" s="1">
        <v>70473.739504894707</v>
      </c>
      <c r="S4306" s="1">
        <v>89.840423583984375</v>
      </c>
      <c r="T4306" s="1">
        <v>-466.20272074184766</v>
      </c>
      <c r="U4306" s="1">
        <v>76.951042334584074</v>
      </c>
      <c r="V4306" s="1">
        <v>190.13130187988281</v>
      </c>
      <c r="W4306" s="1">
        <v>-214.85421752929688</v>
      </c>
      <c r="X4306" s="1">
        <v>-0.30487131666168266</v>
      </c>
      <c r="Y4306" s="1">
        <v>0</v>
      </c>
      <c r="Z4306" s="1">
        <v>4.8627475054660163</v>
      </c>
      <c r="AA4306" s="1">
        <v>79.334444638581815</v>
      </c>
      <c r="AB4306" s="1">
        <v>15.802807855952173</v>
      </c>
      <c r="AC4306" s="1">
        <v>0</v>
      </c>
      <c r="AD4306" s="1">
        <v>0</v>
      </c>
      <c r="AE4306" s="1">
        <v>0</v>
      </c>
      <c r="AF4306" s="1">
        <v>0</v>
      </c>
      <c r="AG4306" s="1">
        <v>2.4686952709206853</v>
      </c>
      <c r="AH4306" s="1">
        <v>8.4876143451627861</v>
      </c>
      <c r="AI4306" s="1">
        <v>0</v>
      </c>
      <c r="AJ4306" s="1">
        <v>1.9013130664825439</v>
      </c>
      <c r="AK4306" s="1">
        <v>0</v>
      </c>
      <c r="AL4306" s="1">
        <v>0</v>
      </c>
      <c r="AM4306" s="1">
        <v>-26.6901494294389</v>
      </c>
    </row>
    <row r="4307" spans="5:39" x14ac:dyDescent="0.2">
      <c r="E4307" s="1" t="str">
        <f t="shared" si="67"/>
        <v>---1-1-10-</v>
      </c>
      <c r="F4307" s="1" t="s">
        <v>87</v>
      </c>
      <c r="G4307" s="1" t="s">
        <v>87</v>
      </c>
      <c r="H4307" s="1" t="s">
        <v>87</v>
      </c>
      <c r="I4307" s="1">
        <v>1</v>
      </c>
      <c r="J4307" s="1" t="s">
        <v>87</v>
      </c>
      <c r="K4307" s="1">
        <v>1</v>
      </c>
      <c r="L4307" s="1" t="s">
        <v>87</v>
      </c>
      <c r="M4307" s="1">
        <v>1</v>
      </c>
      <c r="N4307" s="1">
        <v>0</v>
      </c>
      <c r="O4307" s="1" t="s">
        <v>87</v>
      </c>
      <c r="P4307" s="1">
        <v>169</v>
      </c>
      <c r="Q4307" s="1">
        <v>248809</v>
      </c>
      <c r="R4307" s="1">
        <v>23570.346925413822</v>
      </c>
      <c r="S4307" s="1">
        <v>17.856733322143555</v>
      </c>
      <c r="T4307" s="1">
        <v>-263.40494267661609</v>
      </c>
      <c r="U4307" s="1">
        <v>77.871097523594926</v>
      </c>
      <c r="V4307" s="1">
        <v>287.4940185546875</v>
      </c>
      <c r="W4307" s="1">
        <v>141.98947143554688</v>
      </c>
      <c r="X4307" s="1">
        <v>0.60240721905731553</v>
      </c>
      <c r="Y4307" s="1">
        <v>0</v>
      </c>
      <c r="Z4307" s="1">
        <v>2.3037751849812507</v>
      </c>
      <c r="AA4307" s="1">
        <v>21.104140123548586</v>
      </c>
      <c r="AB4307" s="1">
        <v>42.711075563986832</v>
      </c>
      <c r="AC4307" s="1">
        <v>33.725870044893874</v>
      </c>
      <c r="AD4307" s="1">
        <v>0.15513908258945616</v>
      </c>
      <c r="AE4307" s="1">
        <v>0</v>
      </c>
      <c r="AF4307" s="1">
        <v>2.3037751849812507</v>
      </c>
      <c r="AG4307" s="1">
        <v>-42.024100410279928</v>
      </c>
      <c r="AH4307" s="1">
        <v>5.8377917018870278</v>
      </c>
      <c r="AI4307" s="1">
        <v>3.3333923708203206</v>
      </c>
      <c r="AJ4307" s="1">
        <v>2.8749401569366455</v>
      </c>
      <c r="AK4307" s="1">
        <v>0</v>
      </c>
      <c r="AL4307" s="1">
        <v>0</v>
      </c>
      <c r="AM4307" s="1">
        <v>72.882206560156007</v>
      </c>
    </row>
    <row r="4308" spans="5:39" x14ac:dyDescent="0.2">
      <c r="E4308" s="1" t="str">
        <f t="shared" si="67"/>
        <v>---2-1-10-</v>
      </c>
      <c r="F4308" s="1" t="s">
        <v>87</v>
      </c>
      <c r="G4308" s="1" t="s">
        <v>87</v>
      </c>
      <c r="H4308" s="1" t="s">
        <v>87</v>
      </c>
      <c r="I4308" s="1">
        <v>2</v>
      </c>
      <c r="J4308" s="1" t="s">
        <v>87</v>
      </c>
      <c r="K4308" s="1">
        <v>1</v>
      </c>
      <c r="L4308" s="1" t="s">
        <v>87</v>
      </c>
      <c r="M4308" s="1">
        <v>1</v>
      </c>
      <c r="N4308" s="1">
        <v>0</v>
      </c>
      <c r="O4308" s="1" t="s">
        <v>87</v>
      </c>
      <c r="P4308" s="1">
        <v>715</v>
      </c>
      <c r="Q4308" s="1">
        <v>1529771</v>
      </c>
      <c r="R4308" s="1">
        <v>45449.659022193999</v>
      </c>
      <c r="S4308" s="1">
        <v>59.968852996826172</v>
      </c>
      <c r="T4308" s="1">
        <v>-380.18514254722692</v>
      </c>
      <c r="U4308" s="1">
        <v>86.338528979028894</v>
      </c>
      <c r="V4308" s="1">
        <v>272.97857666015625</v>
      </c>
      <c r="W4308" s="1">
        <v>87.027542114257813</v>
      </c>
      <c r="X4308" s="1">
        <v>0.19148117716738092</v>
      </c>
      <c r="Y4308" s="1">
        <v>1.3883123683217946</v>
      </c>
      <c r="Z4308" s="1">
        <v>5.2862160414859476</v>
      </c>
      <c r="AA4308" s="1">
        <v>27.601778305380346</v>
      </c>
      <c r="AB4308" s="1">
        <v>57.336817079157598</v>
      </c>
      <c r="AC4308" s="1">
        <v>8.3868762056543105</v>
      </c>
      <c r="AD4308" s="1">
        <v>0</v>
      </c>
      <c r="AE4308" s="1">
        <v>1.3883123683217946</v>
      </c>
      <c r="AF4308" s="1">
        <v>5.2862160414859476</v>
      </c>
      <c r="AG4308" s="1">
        <v>-1.396432083506308</v>
      </c>
      <c r="AH4308" s="1">
        <v>8.5523895266624343</v>
      </c>
      <c r="AI4308" s="1">
        <v>39.283711993519013</v>
      </c>
      <c r="AJ4308" s="1">
        <v>2.729785680770874</v>
      </c>
      <c r="AK4308" s="1">
        <v>0</v>
      </c>
      <c r="AL4308" s="1">
        <v>0</v>
      </c>
      <c r="AM4308" s="1">
        <v>61.455912824163654</v>
      </c>
    </row>
    <row r="4309" spans="5:39" x14ac:dyDescent="0.2">
      <c r="E4309" s="1" t="str">
        <f t="shared" si="67"/>
        <v>---3-1-10-</v>
      </c>
      <c r="F4309" s="1" t="s">
        <v>87</v>
      </c>
      <c r="G4309" s="1" t="s">
        <v>87</v>
      </c>
      <c r="H4309" s="1" t="s">
        <v>87</v>
      </c>
      <c r="I4309" s="1">
        <v>3</v>
      </c>
      <c r="J4309" s="1" t="s">
        <v>87</v>
      </c>
      <c r="K4309" s="1">
        <v>1</v>
      </c>
      <c r="L4309" s="1" t="s">
        <v>87</v>
      </c>
      <c r="M4309" s="1">
        <v>1</v>
      </c>
      <c r="N4309" s="1">
        <v>0</v>
      </c>
      <c r="O4309" s="1" t="s">
        <v>87</v>
      </c>
      <c r="P4309" s="1">
        <v>510</v>
      </c>
      <c r="Q4309" s="1">
        <v>1359171</v>
      </c>
      <c r="R4309" s="1">
        <v>82758.842829087589</v>
      </c>
      <c r="S4309" s="1">
        <v>91.27264404296875</v>
      </c>
      <c r="T4309" s="1">
        <v>-456.67443051992814</v>
      </c>
      <c r="U4309" s="1">
        <v>83.141068054016458</v>
      </c>
      <c r="V4309" s="1">
        <v>237.12814331054688</v>
      </c>
      <c r="W4309" s="1">
        <v>-358.84756469726563</v>
      </c>
      <c r="X4309" s="1">
        <v>-0.43360631012972545</v>
      </c>
      <c r="Y4309" s="1">
        <v>2.0366090800936747</v>
      </c>
      <c r="Z4309" s="1">
        <v>10.571885362474626</v>
      </c>
      <c r="AA4309" s="1">
        <v>66.145172314594703</v>
      </c>
      <c r="AB4309" s="1">
        <v>21.246333242836993</v>
      </c>
      <c r="AC4309" s="1">
        <v>0</v>
      </c>
      <c r="AD4309" s="1">
        <v>0</v>
      </c>
      <c r="AE4309" s="1">
        <v>0</v>
      </c>
      <c r="AF4309" s="1">
        <v>0</v>
      </c>
      <c r="AG4309" s="1">
        <v>0</v>
      </c>
      <c r="AH4309" s="1">
        <v>13.967931668041022</v>
      </c>
      <c r="AI4309" s="1">
        <v>0</v>
      </c>
      <c r="AJ4309" s="1">
        <v>2.3712813854217529</v>
      </c>
      <c r="AK4309" s="1">
        <v>0</v>
      </c>
      <c r="AL4309" s="1">
        <v>0</v>
      </c>
      <c r="AM4309" s="1">
        <v>-236.41029167733259</v>
      </c>
    </row>
    <row r="4310" spans="5:39" x14ac:dyDescent="0.2">
      <c r="E4310" s="1" t="str">
        <f t="shared" si="67"/>
        <v>---1-1-11-</v>
      </c>
      <c r="F4310" s="1" t="s">
        <v>87</v>
      </c>
      <c r="G4310" s="1" t="s">
        <v>87</v>
      </c>
      <c r="H4310" s="1" t="s">
        <v>87</v>
      </c>
      <c r="I4310" s="1">
        <v>1</v>
      </c>
      <c r="J4310" s="1" t="s">
        <v>87</v>
      </c>
      <c r="K4310" s="1">
        <v>1</v>
      </c>
      <c r="L4310" s="1" t="s">
        <v>87</v>
      </c>
      <c r="M4310" s="1">
        <v>1</v>
      </c>
      <c r="N4310" s="1">
        <v>1</v>
      </c>
      <c r="O4310" s="1" t="s">
        <v>87</v>
      </c>
      <c r="P4310" s="1">
        <v>60</v>
      </c>
      <c r="Q4310" s="1">
        <v>112354</v>
      </c>
      <c r="R4310" s="1">
        <v>24521.180779109793</v>
      </c>
      <c r="S4310" s="1">
        <v>18.982288360595703</v>
      </c>
      <c r="T4310" s="1">
        <v>-392.8524275758121</v>
      </c>
      <c r="U4310" s="1">
        <v>73.164283118994888</v>
      </c>
      <c r="V4310" s="1">
        <v>282.788330078125</v>
      </c>
      <c r="W4310" s="1">
        <v>72.604255676269531</v>
      </c>
      <c r="X4310" s="1">
        <v>0.29608792631276104</v>
      </c>
      <c r="Y4310" s="1">
        <v>0</v>
      </c>
      <c r="Z4310" s="1">
        <v>18.095483916905494</v>
      </c>
      <c r="AA4310" s="1">
        <v>34.777578012353807</v>
      </c>
      <c r="AB4310" s="1">
        <v>36.75525570963206</v>
      </c>
      <c r="AC4310" s="1">
        <v>10.37168236110864</v>
      </c>
      <c r="AD4310" s="1">
        <v>0</v>
      </c>
      <c r="AE4310" s="1">
        <v>0</v>
      </c>
      <c r="AF4310" s="1">
        <v>18.095483916905494</v>
      </c>
      <c r="AG4310" s="1">
        <v>1.67595131506814</v>
      </c>
      <c r="AH4310" s="1">
        <v>2.9666514425272448</v>
      </c>
      <c r="AI4310" s="1">
        <v>16.718725826349193</v>
      </c>
      <c r="AJ4310" s="1">
        <v>2.827883243560791</v>
      </c>
      <c r="AK4310" s="1">
        <v>0</v>
      </c>
      <c r="AL4310" s="1">
        <v>1</v>
      </c>
      <c r="AM4310" s="1">
        <v>88.142742979681486</v>
      </c>
    </row>
    <row r="4311" spans="5:39" x14ac:dyDescent="0.2">
      <c r="E4311" s="1" t="str">
        <f t="shared" si="67"/>
        <v>---2-1-11-</v>
      </c>
      <c r="F4311" s="1" t="s">
        <v>87</v>
      </c>
      <c r="G4311" s="1" t="s">
        <v>87</v>
      </c>
      <c r="H4311" s="1" t="s">
        <v>87</v>
      </c>
      <c r="I4311" s="1">
        <v>2</v>
      </c>
      <c r="J4311" s="1" t="s">
        <v>87</v>
      </c>
      <c r="K4311" s="1">
        <v>1</v>
      </c>
      <c r="L4311" s="1" t="s">
        <v>87</v>
      </c>
      <c r="M4311" s="1">
        <v>1</v>
      </c>
      <c r="N4311" s="1">
        <v>1</v>
      </c>
      <c r="O4311" s="1" t="s">
        <v>87</v>
      </c>
      <c r="P4311" s="1">
        <v>255</v>
      </c>
      <c r="Q4311" s="1">
        <v>518414</v>
      </c>
      <c r="R4311" s="1">
        <v>43837.037570861117</v>
      </c>
      <c r="S4311" s="1">
        <v>61.406646728515625</v>
      </c>
      <c r="T4311" s="1">
        <v>-483.85197116822701</v>
      </c>
      <c r="U4311" s="1">
        <v>76.018634270079502</v>
      </c>
      <c r="V4311" s="1">
        <v>249.65760803222656</v>
      </c>
      <c r="W4311" s="1">
        <v>-30.572711944580078</v>
      </c>
      <c r="X4311" s="1">
        <v>-6.9741738125347327E-2</v>
      </c>
      <c r="Y4311" s="1">
        <v>0.56113453726172513</v>
      </c>
      <c r="Z4311" s="1">
        <v>6.1533832033857108</v>
      </c>
      <c r="AA4311" s="1">
        <v>46.566257855690623</v>
      </c>
      <c r="AB4311" s="1">
        <v>45.68723066892484</v>
      </c>
      <c r="AC4311" s="1">
        <v>1.031993734737102</v>
      </c>
      <c r="AD4311" s="1">
        <v>0</v>
      </c>
      <c r="AE4311" s="1">
        <v>0.56113453726172513</v>
      </c>
      <c r="AF4311" s="1">
        <v>6.1533832033857108</v>
      </c>
      <c r="AG4311" s="1">
        <v>-0.16804872193389775</v>
      </c>
      <c r="AH4311" s="1">
        <v>10.179979836257308</v>
      </c>
      <c r="AI4311" s="1">
        <v>16.712763206472438</v>
      </c>
      <c r="AJ4311" s="1">
        <v>2.4965760707855225</v>
      </c>
      <c r="AK4311" s="1">
        <v>0</v>
      </c>
      <c r="AL4311" s="1">
        <v>0</v>
      </c>
      <c r="AM4311" s="1">
        <v>100.87832238178684</v>
      </c>
    </row>
    <row r="4312" spans="5:39" x14ac:dyDescent="0.2">
      <c r="E4312" s="1" t="str">
        <f t="shared" si="67"/>
        <v>---3-1-11-</v>
      </c>
      <c r="F4312" s="1" t="s">
        <v>87</v>
      </c>
      <c r="G4312" s="1" t="s">
        <v>87</v>
      </c>
      <c r="H4312" s="1" t="s">
        <v>87</v>
      </c>
      <c r="I4312" s="1">
        <v>3</v>
      </c>
      <c r="J4312" s="1" t="s">
        <v>87</v>
      </c>
      <c r="K4312" s="1">
        <v>1</v>
      </c>
      <c r="L4312" s="1" t="s">
        <v>87</v>
      </c>
      <c r="M4312" s="1">
        <v>1</v>
      </c>
      <c r="N4312" s="1">
        <v>1</v>
      </c>
      <c r="O4312" s="1" t="s">
        <v>87</v>
      </c>
      <c r="P4312" s="1">
        <v>156</v>
      </c>
      <c r="Q4312" s="1">
        <v>390159</v>
      </c>
      <c r="R4312" s="1">
        <v>76920.753153106067</v>
      </c>
      <c r="S4312" s="1">
        <v>90.11798095703125</v>
      </c>
      <c r="T4312" s="1">
        <v>-597.28863651340384</v>
      </c>
      <c r="U4312" s="1">
        <v>73.791283681180317</v>
      </c>
      <c r="V4312" s="1">
        <v>232.38603210449219</v>
      </c>
      <c r="W4312" s="1">
        <v>-538.417236328125</v>
      </c>
      <c r="X4312" s="1">
        <v>-0.69996355243225239</v>
      </c>
      <c r="Y4312" s="1">
        <v>3.0090296520136661</v>
      </c>
      <c r="Z4312" s="1">
        <v>22.492624801683416</v>
      </c>
      <c r="AA4312" s="1">
        <v>66.596182581972997</v>
      </c>
      <c r="AB4312" s="1">
        <v>7.9021629643299267</v>
      </c>
      <c r="AC4312" s="1">
        <v>0</v>
      </c>
      <c r="AD4312" s="1">
        <v>0</v>
      </c>
      <c r="AE4312" s="1">
        <v>0</v>
      </c>
      <c r="AF4312" s="1">
        <v>0</v>
      </c>
      <c r="AG4312" s="1">
        <v>0</v>
      </c>
      <c r="AH4312" s="1">
        <v>12.903196327442348</v>
      </c>
      <c r="AI4312" s="1">
        <v>0</v>
      </c>
      <c r="AJ4312" s="1">
        <v>2.3238601684570313</v>
      </c>
      <c r="AK4312" s="1">
        <v>0</v>
      </c>
      <c r="AL4312" s="1">
        <v>0</v>
      </c>
      <c r="AM4312" s="1">
        <v>-260.20914105401249</v>
      </c>
    </row>
    <row r="4313" spans="5:39" x14ac:dyDescent="0.2">
      <c r="E4313" s="1" t="str">
        <f t="shared" si="67"/>
        <v>--01-0-0--</v>
      </c>
      <c r="F4313" s="1" t="s">
        <v>87</v>
      </c>
      <c r="G4313" s="1" t="s">
        <v>87</v>
      </c>
      <c r="H4313" s="1">
        <v>0</v>
      </c>
      <c r="I4313" s="1">
        <v>1</v>
      </c>
      <c r="J4313" s="1" t="s">
        <v>87</v>
      </c>
      <c r="K4313" s="1">
        <v>0</v>
      </c>
      <c r="L4313" s="1" t="s">
        <v>87</v>
      </c>
      <c r="M4313" s="1">
        <v>0</v>
      </c>
      <c r="N4313" s="1" t="s">
        <v>87</v>
      </c>
      <c r="O4313" s="1" t="s">
        <v>87</v>
      </c>
      <c r="P4313" s="1">
        <v>1003</v>
      </c>
      <c r="Q4313" s="1">
        <v>3027149</v>
      </c>
      <c r="R4313" s="1">
        <v>14407.962184947339</v>
      </c>
      <c r="S4313" s="1">
        <v>13.882039070129395</v>
      </c>
      <c r="T4313" s="1">
        <v>-172.89586239291961</v>
      </c>
      <c r="U4313" s="1">
        <v>59.458708023787082</v>
      </c>
      <c r="V4313" s="1">
        <v>151.6256103515625</v>
      </c>
      <c r="W4313" s="1">
        <v>31.809537887573242</v>
      </c>
      <c r="X4313" s="1">
        <v>0.22077749427192508</v>
      </c>
      <c r="Y4313" s="1">
        <v>0.20752199511817884</v>
      </c>
      <c r="Z4313" s="1">
        <v>9.4957334442407682</v>
      </c>
      <c r="AA4313" s="1">
        <v>26.234850018945217</v>
      </c>
      <c r="AB4313" s="1">
        <v>48.13145966716538</v>
      </c>
      <c r="AC4313" s="1">
        <v>15.040785901189535</v>
      </c>
      <c r="AD4313" s="1">
        <v>0.88964897334092241</v>
      </c>
      <c r="AE4313" s="1">
        <v>0.20752199511817884</v>
      </c>
      <c r="AF4313" s="1">
        <v>9.4957334442407682</v>
      </c>
      <c r="AG4313" s="1">
        <v>-17.620358130601293</v>
      </c>
      <c r="AH4313" s="1">
        <v>1.9257341256882359</v>
      </c>
      <c r="AI4313" s="1">
        <v>7.4586039573158489</v>
      </c>
      <c r="AJ4313" s="1">
        <v>1.5162560939788818</v>
      </c>
      <c r="AK4313" s="1">
        <v>0</v>
      </c>
      <c r="AL4313" s="1">
        <v>0</v>
      </c>
      <c r="AM4313" s="1">
        <v>1.857105912122041</v>
      </c>
    </row>
    <row r="4314" spans="5:39" x14ac:dyDescent="0.2">
      <c r="E4314" s="1" t="str">
        <f t="shared" si="67"/>
        <v>--02-0-0--</v>
      </c>
      <c r="F4314" s="1" t="s">
        <v>87</v>
      </c>
      <c r="G4314" s="1" t="s">
        <v>87</v>
      </c>
      <c r="H4314" s="1">
        <v>0</v>
      </c>
      <c r="I4314" s="1">
        <v>2</v>
      </c>
      <c r="J4314" s="1" t="s">
        <v>87</v>
      </c>
      <c r="K4314" s="1">
        <v>0</v>
      </c>
      <c r="L4314" s="1" t="s">
        <v>87</v>
      </c>
      <c r="M4314" s="1">
        <v>0</v>
      </c>
      <c r="N4314" s="1" t="s">
        <v>87</v>
      </c>
      <c r="O4314" s="1" t="s">
        <v>87</v>
      </c>
      <c r="P4314" s="1">
        <v>542</v>
      </c>
      <c r="Q4314" s="1">
        <v>1710731</v>
      </c>
      <c r="R4314" s="1">
        <v>26286.226040415593</v>
      </c>
      <c r="S4314" s="1">
        <v>45.823997497558594</v>
      </c>
      <c r="T4314" s="1">
        <v>-247.81683103037571</v>
      </c>
      <c r="U4314" s="1">
        <v>77.573836715668222</v>
      </c>
      <c r="V4314" s="1">
        <v>155.08340454101563</v>
      </c>
      <c r="W4314" s="1">
        <v>-2.1846051216125488</v>
      </c>
      <c r="X4314" s="1">
        <v>-8.3108359421914541E-3</v>
      </c>
      <c r="Y4314" s="1">
        <v>0</v>
      </c>
      <c r="Z4314" s="1">
        <v>7.7838654937567631</v>
      </c>
      <c r="AA4314" s="1">
        <v>46.730783507167409</v>
      </c>
      <c r="AB4314" s="1">
        <v>40.82067841174328</v>
      </c>
      <c r="AC4314" s="1">
        <v>4.6646725873325492</v>
      </c>
      <c r="AD4314" s="1">
        <v>0</v>
      </c>
      <c r="AE4314" s="1">
        <v>0</v>
      </c>
      <c r="AF4314" s="1">
        <v>7.7838654937567631</v>
      </c>
      <c r="AG4314" s="1">
        <v>-1.3553687774262464</v>
      </c>
      <c r="AH4314" s="1">
        <v>3.9355761425967088</v>
      </c>
      <c r="AI4314" s="1">
        <v>5.0417119903586043</v>
      </c>
      <c r="AJ4314" s="1">
        <v>1.550834059715271</v>
      </c>
      <c r="AK4314" s="1">
        <v>0</v>
      </c>
      <c r="AL4314" s="1">
        <v>0</v>
      </c>
      <c r="AM4314" s="1">
        <v>5.3530585381545572</v>
      </c>
    </row>
    <row r="4315" spans="5:39" x14ac:dyDescent="0.2">
      <c r="E4315" s="1" t="str">
        <f t="shared" si="67"/>
        <v>--03-0-0--</v>
      </c>
      <c r="F4315" s="1" t="s">
        <v>87</v>
      </c>
      <c r="G4315" s="1" t="s">
        <v>87</v>
      </c>
      <c r="H4315" s="1">
        <v>0</v>
      </c>
      <c r="I4315" s="1">
        <v>3</v>
      </c>
      <c r="J4315" s="1" t="s">
        <v>87</v>
      </c>
      <c r="K4315" s="1">
        <v>0</v>
      </c>
      <c r="L4315" s="1" t="s">
        <v>87</v>
      </c>
      <c r="M4315" s="1">
        <v>0</v>
      </c>
      <c r="N4315" s="1" t="s">
        <v>87</v>
      </c>
      <c r="O4315" s="1" t="s">
        <v>87</v>
      </c>
      <c r="P4315" s="1">
        <v>55</v>
      </c>
      <c r="Q4315" s="1">
        <v>166271</v>
      </c>
      <c r="R4315" s="1">
        <v>62991.908503616432</v>
      </c>
      <c r="S4315" s="1">
        <v>89.87713623046875</v>
      </c>
      <c r="T4315" s="1">
        <v>-420.48142359876977</v>
      </c>
      <c r="U4315" s="1">
        <v>83.147672604585253</v>
      </c>
      <c r="V4315" s="1">
        <v>168.65658569335938</v>
      </c>
      <c r="W4315" s="1">
        <v>-185.28404235839844</v>
      </c>
      <c r="X4315" s="1">
        <v>-0.29413943276184606</v>
      </c>
      <c r="Y4315" s="1">
        <v>0</v>
      </c>
      <c r="Z4315" s="1">
        <v>2.2559556386862409</v>
      </c>
      <c r="AA4315" s="1">
        <v>80.308652741608583</v>
      </c>
      <c r="AB4315" s="1">
        <v>17.435391619705179</v>
      </c>
      <c r="AC4315" s="1">
        <v>0</v>
      </c>
      <c r="AD4315" s="1">
        <v>0</v>
      </c>
      <c r="AE4315" s="1">
        <v>0</v>
      </c>
      <c r="AF4315" s="1">
        <v>0</v>
      </c>
      <c r="AG4315" s="1">
        <v>2.122129077979519</v>
      </c>
      <c r="AH4315" s="1">
        <v>12.070254489786194</v>
      </c>
      <c r="AI4315" s="1">
        <v>0</v>
      </c>
      <c r="AJ4315" s="1">
        <v>1.6865658760070801</v>
      </c>
      <c r="AK4315" s="1">
        <v>0</v>
      </c>
      <c r="AL4315" s="1">
        <v>1</v>
      </c>
      <c r="AM4315" s="1">
        <v>-30.799270067555348</v>
      </c>
    </row>
    <row r="4316" spans="5:39" x14ac:dyDescent="0.2">
      <c r="E4316" s="1" t="str">
        <f t="shared" si="67"/>
        <v>--11-0-0--</v>
      </c>
      <c r="F4316" s="1" t="s">
        <v>87</v>
      </c>
      <c r="G4316" s="1" t="s">
        <v>87</v>
      </c>
      <c r="H4316" s="1">
        <v>1</v>
      </c>
      <c r="I4316" s="1">
        <v>1</v>
      </c>
      <c r="J4316" s="1" t="s">
        <v>87</v>
      </c>
      <c r="K4316" s="1">
        <v>0</v>
      </c>
      <c r="L4316" s="1" t="s">
        <v>87</v>
      </c>
      <c r="M4316" s="1">
        <v>0</v>
      </c>
      <c r="N4316" s="1" t="s">
        <v>87</v>
      </c>
      <c r="O4316" s="1" t="s">
        <v>87</v>
      </c>
      <c r="P4316" s="1">
        <v>674</v>
      </c>
      <c r="Q4316" s="1">
        <v>1342896</v>
      </c>
      <c r="R4316" s="1">
        <v>17853.944499500212</v>
      </c>
      <c r="S4316" s="1">
        <v>16.444942474365234</v>
      </c>
      <c r="T4316" s="1">
        <v>-190.36538327974722</v>
      </c>
      <c r="U4316" s="1">
        <v>66.208616026027812</v>
      </c>
      <c r="V4316" s="1">
        <v>200.655517578125</v>
      </c>
      <c r="W4316" s="1">
        <v>64.453018188476563</v>
      </c>
      <c r="X4316" s="1">
        <v>0.36100156013300483</v>
      </c>
      <c r="Y4316" s="1">
        <v>0.35423443066328292</v>
      </c>
      <c r="Z4316" s="1">
        <v>6.3104663354422081</v>
      </c>
      <c r="AA4316" s="1">
        <v>25.377542266862065</v>
      </c>
      <c r="AB4316" s="1">
        <v>51.657239279884671</v>
      </c>
      <c r="AC4316" s="1">
        <v>16.011366479608249</v>
      </c>
      <c r="AD4316" s="1">
        <v>0.2891512075395265</v>
      </c>
      <c r="AE4316" s="1">
        <v>0.35423443066328292</v>
      </c>
      <c r="AF4316" s="1">
        <v>6.3104663354422081</v>
      </c>
      <c r="AG4316" s="1">
        <v>-40.622672317089787</v>
      </c>
      <c r="AH4316" s="1">
        <v>2.577149228246006</v>
      </c>
      <c r="AI4316" s="1">
        <v>6.2915244697038446</v>
      </c>
      <c r="AJ4316" s="1">
        <v>2.0065553188323975</v>
      </c>
      <c r="AK4316" s="1">
        <v>0</v>
      </c>
      <c r="AL4316" s="1">
        <v>0</v>
      </c>
      <c r="AM4316" s="1">
        <v>19.708261811913697</v>
      </c>
    </row>
    <row r="4317" spans="5:39" x14ac:dyDescent="0.2">
      <c r="E4317" s="1" t="str">
        <f t="shared" si="67"/>
        <v>--12-0-0--</v>
      </c>
      <c r="F4317" s="1" t="s">
        <v>87</v>
      </c>
      <c r="G4317" s="1" t="s">
        <v>87</v>
      </c>
      <c r="H4317" s="1">
        <v>1</v>
      </c>
      <c r="I4317" s="1">
        <v>2</v>
      </c>
      <c r="J4317" s="1" t="s">
        <v>87</v>
      </c>
      <c r="K4317" s="1">
        <v>0</v>
      </c>
      <c r="L4317" s="1" t="s">
        <v>87</v>
      </c>
      <c r="M4317" s="1">
        <v>0</v>
      </c>
      <c r="N4317" s="1" t="s">
        <v>87</v>
      </c>
      <c r="O4317" s="1" t="s">
        <v>87</v>
      </c>
      <c r="P4317" s="1">
        <v>1534</v>
      </c>
      <c r="Q4317" s="1">
        <v>3446151</v>
      </c>
      <c r="R4317" s="1">
        <v>37965.425456685312</v>
      </c>
      <c r="S4317" s="1">
        <v>55.863883972167969</v>
      </c>
      <c r="T4317" s="1">
        <v>-318.69111338616108</v>
      </c>
      <c r="U4317" s="1">
        <v>79.628724437820011</v>
      </c>
      <c r="V4317" s="1">
        <v>227.82295227050781</v>
      </c>
      <c r="W4317" s="1">
        <v>42.126747131347656</v>
      </c>
      <c r="X4317" s="1">
        <v>0.11096081928387708</v>
      </c>
      <c r="Y4317" s="1">
        <v>0.28240201894809602</v>
      </c>
      <c r="Z4317" s="1">
        <v>2.3759260694032269</v>
      </c>
      <c r="AA4317" s="1">
        <v>38.105062720699124</v>
      </c>
      <c r="AB4317" s="1">
        <v>55.427402919953309</v>
      </c>
      <c r="AC4317" s="1">
        <v>3.8092062709962509</v>
      </c>
      <c r="AD4317" s="1">
        <v>0</v>
      </c>
      <c r="AE4317" s="1">
        <v>0.28240201894809602</v>
      </c>
      <c r="AF4317" s="1">
        <v>2.3759260694032269</v>
      </c>
      <c r="AG4317" s="1">
        <v>-1.6905143406123964</v>
      </c>
      <c r="AH4317" s="1">
        <v>7.0718467815124564</v>
      </c>
      <c r="AI4317" s="1">
        <v>5.6813262054300013</v>
      </c>
      <c r="AJ4317" s="1">
        <v>2.2782294750213623</v>
      </c>
      <c r="AK4317" s="1">
        <v>0</v>
      </c>
      <c r="AL4317" s="1">
        <v>0</v>
      </c>
      <c r="AM4317" s="1">
        <v>42.30352476346993</v>
      </c>
    </row>
    <row r="4318" spans="5:39" x14ac:dyDescent="0.2">
      <c r="E4318" s="1" t="str">
        <f t="shared" si="67"/>
        <v>--13-0-0--</v>
      </c>
      <c r="F4318" s="1" t="s">
        <v>87</v>
      </c>
      <c r="G4318" s="1" t="s">
        <v>87</v>
      </c>
      <c r="H4318" s="1">
        <v>1</v>
      </c>
      <c r="I4318" s="1">
        <v>3</v>
      </c>
      <c r="J4318" s="1" t="s">
        <v>87</v>
      </c>
      <c r="K4318" s="1">
        <v>0</v>
      </c>
      <c r="L4318" s="1" t="s">
        <v>87</v>
      </c>
      <c r="M4318" s="1">
        <v>0</v>
      </c>
      <c r="N4318" s="1" t="s">
        <v>87</v>
      </c>
      <c r="O4318" s="1" t="s">
        <v>87</v>
      </c>
      <c r="P4318" s="1">
        <v>410</v>
      </c>
      <c r="Q4318" s="1">
        <v>942984</v>
      </c>
      <c r="R4318" s="1">
        <v>73267.103418049228</v>
      </c>
      <c r="S4318" s="1">
        <v>89.804328918457031</v>
      </c>
      <c r="T4318" s="1">
        <v>-452.07430019761426</v>
      </c>
      <c r="U4318" s="1">
        <v>88.443097145109192</v>
      </c>
      <c r="V4318" s="1">
        <v>221.92655944824219</v>
      </c>
      <c r="W4318" s="1">
        <v>-153.4317626953125</v>
      </c>
      <c r="X4318" s="1">
        <v>-0.20941426033981142</v>
      </c>
      <c r="Y4318" s="1">
        <v>0.49152477666641214</v>
      </c>
      <c r="Z4318" s="1">
        <v>3.0953865601113062</v>
      </c>
      <c r="AA4318" s="1">
        <v>68.936270392710796</v>
      </c>
      <c r="AB4318" s="1">
        <v>27.476818270511483</v>
      </c>
      <c r="AC4318" s="1">
        <v>0</v>
      </c>
      <c r="AD4318" s="1">
        <v>0</v>
      </c>
      <c r="AE4318" s="1">
        <v>0</v>
      </c>
      <c r="AF4318" s="1">
        <v>0</v>
      </c>
      <c r="AG4318" s="1">
        <v>0</v>
      </c>
      <c r="AH4318" s="1">
        <v>12.522663987094607</v>
      </c>
      <c r="AI4318" s="1">
        <v>0</v>
      </c>
      <c r="AJ4318" s="1">
        <v>2.2192656993865967</v>
      </c>
      <c r="AK4318" s="1">
        <v>0</v>
      </c>
      <c r="AL4318" s="1">
        <v>0</v>
      </c>
      <c r="AM4318" s="1">
        <v>-24.249784962265114</v>
      </c>
    </row>
    <row r="4319" spans="5:39" x14ac:dyDescent="0.2">
      <c r="E4319" s="1" t="str">
        <f t="shared" si="67"/>
        <v>--11-1-0--</v>
      </c>
      <c r="F4319" s="1" t="s">
        <v>87</v>
      </c>
      <c r="G4319" s="1" t="s">
        <v>87</v>
      </c>
      <c r="H4319" s="1">
        <v>1</v>
      </c>
      <c r="I4319" s="1">
        <v>1</v>
      </c>
      <c r="J4319" s="1" t="s">
        <v>87</v>
      </c>
      <c r="K4319" s="1">
        <v>1</v>
      </c>
      <c r="L4319" s="1" t="s">
        <v>87</v>
      </c>
      <c r="M4319" s="1">
        <v>0</v>
      </c>
      <c r="N4319" s="1" t="s">
        <v>87</v>
      </c>
      <c r="O4319" s="1" t="s">
        <v>87</v>
      </c>
      <c r="P4319" s="1">
        <v>132</v>
      </c>
      <c r="Q4319" s="1">
        <v>192880</v>
      </c>
      <c r="R4319" s="1">
        <v>20705.433492822263</v>
      </c>
      <c r="S4319" s="1">
        <v>18.071781158447266</v>
      </c>
      <c r="T4319" s="1">
        <v>-325.16855051960596</v>
      </c>
      <c r="U4319" s="1">
        <v>76.730035149364298</v>
      </c>
      <c r="V4319" s="1">
        <v>237.29884338378906</v>
      </c>
      <c r="W4319" s="1">
        <v>74.042747497558594</v>
      </c>
      <c r="X4319" s="1">
        <v>0.35760056664945566</v>
      </c>
      <c r="Y4319" s="1">
        <v>0.33492326835338038</v>
      </c>
      <c r="Z4319" s="1">
        <v>15.844566569888013</v>
      </c>
      <c r="AA4319" s="1">
        <v>28.903981750311075</v>
      </c>
      <c r="AB4319" s="1">
        <v>35.19701368726669</v>
      </c>
      <c r="AC4319" s="1">
        <v>15.673475736209042</v>
      </c>
      <c r="AD4319" s="1">
        <v>4.0460389879717962</v>
      </c>
      <c r="AE4319" s="1">
        <v>0.33492326835338038</v>
      </c>
      <c r="AF4319" s="1">
        <v>15.844566569888013</v>
      </c>
      <c r="AG4319" s="1">
        <v>-29.141580990576575</v>
      </c>
      <c r="AH4319" s="1">
        <v>6.7428870124769427</v>
      </c>
      <c r="AI4319" s="1">
        <v>19.400517504047301</v>
      </c>
      <c r="AJ4319" s="1">
        <v>2.3729884624481201</v>
      </c>
      <c r="AK4319" s="1">
        <v>0</v>
      </c>
      <c r="AL4319" s="1">
        <v>0</v>
      </c>
      <c r="AM4319" s="1">
        <v>88.180601632586956</v>
      </c>
    </row>
    <row r="4320" spans="5:39" x14ac:dyDescent="0.2">
      <c r="E4320" s="1" t="str">
        <f t="shared" si="67"/>
        <v>--12-1-0--</v>
      </c>
      <c r="F4320" s="1" t="s">
        <v>87</v>
      </c>
      <c r="G4320" s="1" t="s">
        <v>87</v>
      </c>
      <c r="H4320" s="1">
        <v>1</v>
      </c>
      <c r="I4320" s="1">
        <v>2</v>
      </c>
      <c r="J4320" s="1" t="s">
        <v>87</v>
      </c>
      <c r="K4320" s="1">
        <v>1</v>
      </c>
      <c r="L4320" s="1" t="s">
        <v>87</v>
      </c>
      <c r="M4320" s="1">
        <v>0</v>
      </c>
      <c r="N4320" s="1" t="s">
        <v>87</v>
      </c>
      <c r="O4320" s="1" t="s">
        <v>87</v>
      </c>
      <c r="P4320" s="1">
        <v>697</v>
      </c>
      <c r="Q4320" s="1">
        <v>1306580</v>
      </c>
      <c r="R4320" s="1">
        <v>44294.713520379308</v>
      </c>
      <c r="S4320" s="1">
        <v>59.555976867675781</v>
      </c>
      <c r="T4320" s="1">
        <v>-441.43700985020035</v>
      </c>
      <c r="U4320" s="1">
        <v>84.353287989523807</v>
      </c>
      <c r="V4320" s="1">
        <v>261.53958129882813</v>
      </c>
      <c r="W4320" s="1">
        <v>28.84735107421875</v>
      </c>
      <c r="X4320" s="1">
        <v>6.5125945697665555E-2</v>
      </c>
      <c r="Y4320" s="1">
        <v>1.0048370555189885</v>
      </c>
      <c r="Z4320" s="1">
        <v>10.531616892957187</v>
      </c>
      <c r="AA4320" s="1">
        <v>31.347181190589176</v>
      </c>
      <c r="AB4320" s="1">
        <v>49.866904437539219</v>
      </c>
      <c r="AC4320" s="1">
        <v>6.708276569364295</v>
      </c>
      <c r="AD4320" s="1">
        <v>0.54118385403113478</v>
      </c>
      <c r="AE4320" s="1">
        <v>1.0048370555189885</v>
      </c>
      <c r="AF4320" s="1">
        <v>10.531616892957187</v>
      </c>
      <c r="AG4320" s="1">
        <v>0.15241936096566677</v>
      </c>
      <c r="AH4320" s="1">
        <v>11.278376315904197</v>
      </c>
      <c r="AI4320" s="1">
        <v>35.889683856444364</v>
      </c>
      <c r="AJ4320" s="1">
        <v>2.6153960227966309</v>
      </c>
      <c r="AK4320" s="1">
        <v>0</v>
      </c>
      <c r="AL4320" s="1">
        <v>0</v>
      </c>
      <c r="AM4320" s="1">
        <v>77.071001919689493</v>
      </c>
    </row>
    <row r="4321" spans="5:39" x14ac:dyDescent="0.2">
      <c r="E4321" s="1" t="str">
        <f t="shared" si="67"/>
        <v>--13-1-0--</v>
      </c>
      <c r="F4321" s="1" t="s">
        <v>87</v>
      </c>
      <c r="G4321" s="1" t="s">
        <v>87</v>
      </c>
      <c r="H4321" s="1">
        <v>1</v>
      </c>
      <c r="I4321" s="1">
        <v>3</v>
      </c>
      <c r="J4321" s="1" t="s">
        <v>87</v>
      </c>
      <c r="K4321" s="1">
        <v>1</v>
      </c>
      <c r="L4321" s="1" t="s">
        <v>87</v>
      </c>
      <c r="M4321" s="1">
        <v>0</v>
      </c>
      <c r="N4321" s="1" t="s">
        <v>87</v>
      </c>
      <c r="O4321" s="1" t="s">
        <v>87</v>
      </c>
      <c r="P4321" s="1">
        <v>277</v>
      </c>
      <c r="Q4321" s="1">
        <v>670561</v>
      </c>
      <c r="R4321" s="1">
        <v>74190.058629457111</v>
      </c>
      <c r="S4321" s="1">
        <v>90.253562927246094</v>
      </c>
      <c r="T4321" s="1">
        <v>-506.50641938039939</v>
      </c>
      <c r="U4321" s="1">
        <v>77.933033386639835</v>
      </c>
      <c r="V4321" s="1">
        <v>225.15609741210938</v>
      </c>
      <c r="W4321" s="1">
        <v>-384.29769897460938</v>
      </c>
      <c r="X4321" s="1">
        <v>-0.51799082798139784</v>
      </c>
      <c r="Y4321" s="1">
        <v>2.8119738547276087</v>
      </c>
      <c r="Z4321" s="1">
        <v>11.593277867337944</v>
      </c>
      <c r="AA4321" s="1">
        <v>70.994286873230024</v>
      </c>
      <c r="AB4321" s="1">
        <v>14.600461404704419</v>
      </c>
      <c r="AC4321" s="1">
        <v>0</v>
      </c>
      <c r="AD4321" s="1">
        <v>0</v>
      </c>
      <c r="AE4321" s="1">
        <v>0</v>
      </c>
      <c r="AF4321" s="1">
        <v>0</v>
      </c>
      <c r="AG4321" s="1">
        <v>0</v>
      </c>
      <c r="AH4321" s="1">
        <v>13.445259294791754</v>
      </c>
      <c r="AI4321" s="1">
        <v>0</v>
      </c>
      <c r="AJ4321" s="1">
        <v>2.2515609264373779</v>
      </c>
      <c r="AK4321" s="1">
        <v>0</v>
      </c>
      <c r="AL4321" s="1">
        <v>0</v>
      </c>
      <c r="AM4321" s="1">
        <v>-194.325682446212</v>
      </c>
    </row>
    <row r="4322" spans="5:39" x14ac:dyDescent="0.2">
      <c r="E4322" s="1" t="str">
        <f t="shared" si="67"/>
        <v>--01-0-1--</v>
      </c>
      <c r="F4322" s="1" t="s">
        <v>87</v>
      </c>
      <c r="G4322" s="1" t="s">
        <v>87</v>
      </c>
      <c r="H4322" s="1">
        <v>0</v>
      </c>
      <c r="I4322" s="1">
        <v>1</v>
      </c>
      <c r="J4322" s="1" t="s">
        <v>87</v>
      </c>
      <c r="K4322" s="1">
        <v>0</v>
      </c>
      <c r="L4322" s="1" t="s">
        <v>87</v>
      </c>
      <c r="M4322" s="1">
        <v>1</v>
      </c>
      <c r="N4322" s="1" t="s">
        <v>87</v>
      </c>
      <c r="O4322" s="1" t="s">
        <v>87</v>
      </c>
      <c r="P4322" s="1">
        <v>1813</v>
      </c>
      <c r="Q4322" s="1">
        <v>6664818</v>
      </c>
      <c r="R4322" s="1">
        <v>14217.512290919349</v>
      </c>
      <c r="S4322" s="1">
        <v>13.697822570800781</v>
      </c>
      <c r="T4322" s="1">
        <v>-148.5473922769304</v>
      </c>
      <c r="U4322" s="1">
        <v>62.263293034570424</v>
      </c>
      <c r="V4322" s="1">
        <v>150.6639404296875</v>
      </c>
      <c r="W4322" s="1">
        <v>51.653141021728516</v>
      </c>
      <c r="X4322" s="1">
        <v>0.36330646293669189</v>
      </c>
      <c r="Y4322" s="1">
        <v>0.81840194285875478</v>
      </c>
      <c r="Z4322" s="1">
        <v>6.6199857220407221</v>
      </c>
      <c r="AA4322" s="1">
        <v>21.307153473658243</v>
      </c>
      <c r="AB4322" s="1">
        <v>52.969278380895027</v>
      </c>
      <c r="AC4322" s="1">
        <v>17.462562368544798</v>
      </c>
      <c r="AD4322" s="1">
        <v>0.82261811200245827</v>
      </c>
      <c r="AE4322" s="1">
        <v>0.81840194285875478</v>
      </c>
      <c r="AF4322" s="1">
        <v>6.6199857220407221</v>
      </c>
      <c r="AG4322" s="1">
        <v>-20.586012898404377</v>
      </c>
      <c r="AH4322" s="1">
        <v>1.3267221445170747</v>
      </c>
      <c r="AI4322" s="1">
        <v>6.330613964644245</v>
      </c>
      <c r="AJ4322" s="1">
        <v>1.5066393613815308</v>
      </c>
      <c r="AK4322" s="1">
        <v>0</v>
      </c>
      <c r="AL4322" s="1">
        <v>0</v>
      </c>
      <c r="AM4322" s="1">
        <v>0.20198282162921136</v>
      </c>
    </row>
    <row r="4323" spans="5:39" x14ac:dyDescent="0.2">
      <c r="E4323" s="1" t="str">
        <f t="shared" si="67"/>
        <v>--02-0-1--</v>
      </c>
      <c r="F4323" s="1" t="s">
        <v>87</v>
      </c>
      <c r="G4323" s="1" t="s">
        <v>87</v>
      </c>
      <c r="H4323" s="1">
        <v>0</v>
      </c>
      <c r="I4323" s="1">
        <v>2</v>
      </c>
      <c r="J4323" s="1" t="s">
        <v>87</v>
      </c>
      <c r="K4323" s="1">
        <v>0</v>
      </c>
      <c r="L4323" s="1" t="s">
        <v>87</v>
      </c>
      <c r="M4323" s="1">
        <v>1</v>
      </c>
      <c r="N4323" s="1" t="s">
        <v>87</v>
      </c>
      <c r="O4323" s="1" t="s">
        <v>87</v>
      </c>
      <c r="P4323" s="1">
        <v>1098</v>
      </c>
      <c r="Q4323" s="1">
        <v>4068875</v>
      </c>
      <c r="R4323" s="1">
        <v>27837.451146780593</v>
      </c>
      <c r="S4323" s="1">
        <v>49.534439086914063</v>
      </c>
      <c r="T4323" s="1">
        <v>-244.82458036373521</v>
      </c>
      <c r="U4323" s="1">
        <v>68.487912680428437</v>
      </c>
      <c r="V4323" s="1">
        <v>154.23931884765625</v>
      </c>
      <c r="W4323" s="1">
        <v>-13.8638916015625</v>
      </c>
      <c r="X4323" s="1">
        <v>-4.9803020860140289E-2</v>
      </c>
      <c r="Y4323" s="1">
        <v>0</v>
      </c>
      <c r="Z4323" s="1">
        <v>8.5200454671131443</v>
      </c>
      <c r="AA4323" s="1">
        <v>47.355939909680195</v>
      </c>
      <c r="AB4323" s="1">
        <v>41.424865595527024</v>
      </c>
      <c r="AC4323" s="1">
        <v>2.699149027679641</v>
      </c>
      <c r="AD4323" s="1">
        <v>0</v>
      </c>
      <c r="AE4323" s="1">
        <v>0</v>
      </c>
      <c r="AF4323" s="1">
        <v>8.5200454671131443</v>
      </c>
      <c r="AG4323" s="1">
        <v>-1.2237916710162402</v>
      </c>
      <c r="AH4323" s="1">
        <v>3.1997869949099407</v>
      </c>
      <c r="AI4323" s="1">
        <v>6.6774432577278287</v>
      </c>
      <c r="AJ4323" s="1">
        <v>1.5423932075500488</v>
      </c>
      <c r="AK4323" s="1">
        <v>0</v>
      </c>
      <c r="AL4323" s="1">
        <v>0</v>
      </c>
      <c r="AM4323" s="1">
        <v>-0.41997913695141742</v>
      </c>
    </row>
    <row r="4324" spans="5:39" x14ac:dyDescent="0.2">
      <c r="E4324" s="1" t="str">
        <f t="shared" si="67"/>
        <v>--03-0-1--</v>
      </c>
      <c r="F4324" s="1" t="s">
        <v>87</v>
      </c>
      <c r="G4324" s="1" t="s">
        <v>87</v>
      </c>
      <c r="H4324" s="1">
        <v>0</v>
      </c>
      <c r="I4324" s="1">
        <v>3</v>
      </c>
      <c r="J4324" s="1" t="s">
        <v>87</v>
      </c>
      <c r="K4324" s="1">
        <v>0</v>
      </c>
      <c r="L4324" s="1" t="s">
        <v>87</v>
      </c>
      <c r="M4324" s="1">
        <v>1</v>
      </c>
      <c r="N4324" s="1" t="s">
        <v>87</v>
      </c>
      <c r="O4324" s="1" t="s">
        <v>87</v>
      </c>
      <c r="P4324" s="1">
        <v>212</v>
      </c>
      <c r="Q4324" s="1">
        <v>714677</v>
      </c>
      <c r="R4324" s="1">
        <v>67323.849221732613</v>
      </c>
      <c r="S4324" s="1">
        <v>90.176383972167969</v>
      </c>
      <c r="T4324" s="1">
        <v>-369.60272076193769</v>
      </c>
      <c r="U4324" s="1">
        <v>96.422267327897288</v>
      </c>
      <c r="V4324" s="1">
        <v>172.19737243652344</v>
      </c>
      <c r="W4324" s="1">
        <v>-112.88399505615234</v>
      </c>
      <c r="X4324" s="1">
        <v>-0.16767311489330677</v>
      </c>
      <c r="Y4324" s="1">
        <v>0</v>
      </c>
      <c r="Z4324" s="1">
        <v>3.0187063526600126</v>
      </c>
      <c r="AA4324" s="1">
        <v>65.154328458870225</v>
      </c>
      <c r="AB4324" s="1">
        <v>31.826965188469757</v>
      </c>
      <c r="AC4324" s="1">
        <v>0</v>
      </c>
      <c r="AD4324" s="1">
        <v>0</v>
      </c>
      <c r="AE4324" s="1">
        <v>0</v>
      </c>
      <c r="AF4324" s="1">
        <v>0</v>
      </c>
      <c r="AG4324" s="1">
        <v>-0.83086989828424862</v>
      </c>
      <c r="AH4324" s="1">
        <v>6.5243627415291554</v>
      </c>
      <c r="AI4324" s="1">
        <v>0</v>
      </c>
      <c r="AJ4324" s="1">
        <v>1.7219736576080322</v>
      </c>
      <c r="AK4324" s="1">
        <v>0</v>
      </c>
      <c r="AL4324" s="1">
        <v>0</v>
      </c>
      <c r="AM4324" s="1">
        <v>-17.59440520456425</v>
      </c>
    </row>
    <row r="4325" spans="5:39" x14ac:dyDescent="0.2">
      <c r="E4325" s="1" t="str">
        <f t="shared" si="67"/>
        <v>--11-0-1--</v>
      </c>
      <c r="F4325" s="1" t="s">
        <v>87</v>
      </c>
      <c r="G4325" s="1" t="s">
        <v>87</v>
      </c>
      <c r="H4325" s="1">
        <v>1</v>
      </c>
      <c r="I4325" s="1">
        <v>1</v>
      </c>
      <c r="J4325" s="1" t="s">
        <v>87</v>
      </c>
      <c r="K4325" s="1">
        <v>0</v>
      </c>
      <c r="L4325" s="1" t="s">
        <v>87</v>
      </c>
      <c r="M4325" s="1">
        <v>1</v>
      </c>
      <c r="N4325" s="1" t="s">
        <v>87</v>
      </c>
      <c r="O4325" s="1" t="s">
        <v>87</v>
      </c>
      <c r="P4325" s="1">
        <v>1361</v>
      </c>
      <c r="Q4325" s="1">
        <v>2681574</v>
      </c>
      <c r="R4325" s="1">
        <v>18746.746461375609</v>
      </c>
      <c r="S4325" s="1">
        <v>17.15437126159668</v>
      </c>
      <c r="T4325" s="1">
        <v>-163.79089591029236</v>
      </c>
      <c r="U4325" s="1">
        <v>66.63222387373817</v>
      </c>
      <c r="V4325" s="1">
        <v>211.39279174804688</v>
      </c>
      <c r="W4325" s="1">
        <v>100.83209991455078</v>
      </c>
      <c r="X4325" s="1">
        <v>0.53786453090565711</v>
      </c>
      <c r="Y4325" s="1">
        <v>0.17392770067132213</v>
      </c>
      <c r="Z4325" s="1">
        <v>3.6235807775582551</v>
      </c>
      <c r="AA4325" s="1">
        <v>17.826097657569768</v>
      </c>
      <c r="AB4325" s="1">
        <v>55.833887112568959</v>
      </c>
      <c r="AC4325" s="1">
        <v>21.93845853219042</v>
      </c>
      <c r="AD4325" s="1">
        <v>0.60404821944126841</v>
      </c>
      <c r="AE4325" s="1">
        <v>0.17392770067132213</v>
      </c>
      <c r="AF4325" s="1">
        <v>3.6235807775582551</v>
      </c>
      <c r="AG4325" s="1">
        <v>-40.711888931880424</v>
      </c>
      <c r="AH4325" s="1">
        <v>2.4675376292014621</v>
      </c>
      <c r="AI4325" s="1">
        <v>3.401657325207776</v>
      </c>
      <c r="AJ4325" s="1">
        <v>2.1139278411865234</v>
      </c>
      <c r="AK4325" s="1">
        <v>0</v>
      </c>
      <c r="AL4325" s="1">
        <v>0</v>
      </c>
      <c r="AM4325" s="1">
        <v>21.440680081643194</v>
      </c>
    </row>
    <row r="4326" spans="5:39" x14ac:dyDescent="0.2">
      <c r="E4326" s="1" t="str">
        <f t="shared" si="67"/>
        <v>--12-0-1--</v>
      </c>
      <c r="F4326" s="1" t="s">
        <v>87</v>
      </c>
      <c r="G4326" s="1" t="s">
        <v>87</v>
      </c>
      <c r="H4326" s="1">
        <v>1</v>
      </c>
      <c r="I4326" s="1">
        <v>2</v>
      </c>
      <c r="J4326" s="1" t="s">
        <v>87</v>
      </c>
      <c r="K4326" s="1">
        <v>0</v>
      </c>
      <c r="L4326" s="1" t="s">
        <v>87</v>
      </c>
      <c r="M4326" s="1">
        <v>1</v>
      </c>
      <c r="N4326" s="1" t="s">
        <v>87</v>
      </c>
      <c r="O4326" s="1" t="s">
        <v>87</v>
      </c>
      <c r="P4326" s="1">
        <v>2965</v>
      </c>
      <c r="Q4326" s="1">
        <v>6794479</v>
      </c>
      <c r="R4326" s="1">
        <v>38251.740496461454</v>
      </c>
      <c r="S4326" s="1">
        <v>57.138534545898438</v>
      </c>
      <c r="T4326" s="1">
        <v>-273.90855900218196</v>
      </c>
      <c r="U4326" s="1">
        <v>75.657956461990381</v>
      </c>
      <c r="V4326" s="1">
        <v>222.96592712402344</v>
      </c>
      <c r="W4326" s="1">
        <v>68.661277770996094</v>
      </c>
      <c r="X4326" s="1">
        <v>0.17949844080257663</v>
      </c>
      <c r="Y4326" s="1">
        <v>0.1092651842768224</v>
      </c>
      <c r="Z4326" s="1">
        <v>2.8072939808924278</v>
      </c>
      <c r="AA4326" s="1">
        <v>31.786528444638655</v>
      </c>
      <c r="AB4326" s="1">
        <v>59.487636947586417</v>
      </c>
      <c r="AC4326" s="1">
        <v>5.8092754426056805</v>
      </c>
      <c r="AD4326" s="1">
        <v>0</v>
      </c>
      <c r="AE4326" s="1">
        <v>0.1092651842768224</v>
      </c>
      <c r="AF4326" s="1">
        <v>2.8072939808924278</v>
      </c>
      <c r="AG4326" s="1">
        <v>-2.9891161973606124</v>
      </c>
      <c r="AH4326" s="1">
        <v>5.0540815451450021</v>
      </c>
      <c r="AI4326" s="1">
        <v>4.0053223295959386</v>
      </c>
      <c r="AJ4326" s="1">
        <v>2.2296593189239502</v>
      </c>
      <c r="AK4326" s="1">
        <v>0</v>
      </c>
      <c r="AL4326" s="1">
        <v>0</v>
      </c>
      <c r="AM4326" s="1">
        <v>37.875668779860924</v>
      </c>
    </row>
    <row r="4327" spans="5:39" x14ac:dyDescent="0.2">
      <c r="E4327" s="1" t="str">
        <f t="shared" si="67"/>
        <v>--13-0-1--</v>
      </c>
      <c r="F4327" s="1" t="s">
        <v>87</v>
      </c>
      <c r="G4327" s="1" t="s">
        <v>87</v>
      </c>
      <c r="H4327" s="1">
        <v>1</v>
      </c>
      <c r="I4327" s="1">
        <v>3</v>
      </c>
      <c r="J4327" s="1" t="s">
        <v>87</v>
      </c>
      <c r="K4327" s="1">
        <v>0</v>
      </c>
      <c r="L4327" s="1" t="s">
        <v>87</v>
      </c>
      <c r="M4327" s="1">
        <v>1</v>
      </c>
      <c r="N4327" s="1" t="s">
        <v>87</v>
      </c>
      <c r="O4327" s="1" t="s">
        <v>87</v>
      </c>
      <c r="P4327" s="1">
        <v>1246</v>
      </c>
      <c r="Q4327" s="1">
        <v>3230374</v>
      </c>
      <c r="R4327" s="1">
        <v>77238.60952637835</v>
      </c>
      <c r="S4327" s="1">
        <v>90.596542358398438</v>
      </c>
      <c r="T4327" s="1">
        <v>-377.72469924339032</v>
      </c>
      <c r="U4327" s="1">
        <v>78.38089456163722</v>
      </c>
      <c r="V4327" s="1">
        <v>218.73480224609375</v>
      </c>
      <c r="W4327" s="1">
        <v>-107.81585693359375</v>
      </c>
      <c r="X4327" s="1">
        <v>-0.13958803452666083</v>
      </c>
      <c r="Y4327" s="1">
        <v>9.6304638410289328E-2</v>
      </c>
      <c r="Z4327" s="1">
        <v>2.7293434134871073</v>
      </c>
      <c r="AA4327" s="1">
        <v>63.691510642420965</v>
      </c>
      <c r="AB4327" s="1">
        <v>33.05626531169456</v>
      </c>
      <c r="AC4327" s="1">
        <v>0.42657599398707396</v>
      </c>
      <c r="AD4327" s="1">
        <v>0</v>
      </c>
      <c r="AE4327" s="1">
        <v>0</v>
      </c>
      <c r="AF4327" s="1">
        <v>0</v>
      </c>
      <c r="AG4327" s="1">
        <v>0</v>
      </c>
      <c r="AH4327" s="1">
        <v>9.5861626663494679</v>
      </c>
      <c r="AI4327" s="1">
        <v>0</v>
      </c>
      <c r="AJ4327" s="1">
        <v>2.1873478889465332</v>
      </c>
      <c r="AK4327" s="1">
        <v>0</v>
      </c>
      <c r="AL4327" s="1">
        <v>0</v>
      </c>
      <c r="AM4327" s="1">
        <v>-36.793013578855124</v>
      </c>
    </row>
    <row r="4328" spans="5:39" x14ac:dyDescent="0.2">
      <c r="E4328" s="1" t="str">
        <f t="shared" si="67"/>
        <v>--11-1-1--</v>
      </c>
      <c r="F4328" s="1" t="s">
        <v>87</v>
      </c>
      <c r="G4328" s="1" t="s">
        <v>87</v>
      </c>
      <c r="H4328" s="1">
        <v>1</v>
      </c>
      <c r="I4328" s="1">
        <v>1</v>
      </c>
      <c r="J4328" s="1" t="s">
        <v>87</v>
      </c>
      <c r="K4328" s="1">
        <v>1</v>
      </c>
      <c r="L4328" s="1" t="s">
        <v>87</v>
      </c>
      <c r="M4328" s="1">
        <v>1</v>
      </c>
      <c r="N4328" s="1" t="s">
        <v>87</v>
      </c>
      <c r="O4328" s="1" t="s">
        <v>87</v>
      </c>
      <c r="P4328" s="1">
        <v>229</v>
      </c>
      <c r="Q4328" s="1">
        <v>361163</v>
      </c>
      <c r="R4328" s="1">
        <v>23866.141308554277</v>
      </c>
      <c r="S4328" s="1">
        <v>18.206882476806641</v>
      </c>
      <c r="T4328" s="1">
        <v>-303.67468990533098</v>
      </c>
      <c r="U4328" s="1">
        <v>76.406857206578962</v>
      </c>
      <c r="V4328" s="1">
        <v>286.03012084960938</v>
      </c>
      <c r="W4328" s="1">
        <v>120.40445709228516</v>
      </c>
      <c r="X4328" s="1">
        <v>0.50449905385052296</v>
      </c>
      <c r="Y4328" s="1">
        <v>0</v>
      </c>
      <c r="Z4328" s="1">
        <v>7.216409211353322</v>
      </c>
      <c r="AA4328" s="1">
        <v>25.357802432696598</v>
      </c>
      <c r="AB4328" s="1">
        <v>40.858282825206352</v>
      </c>
      <c r="AC4328" s="1">
        <v>26.460628580447054</v>
      </c>
      <c r="AD4328" s="1">
        <v>0.10687695029668046</v>
      </c>
      <c r="AE4328" s="1">
        <v>0</v>
      </c>
      <c r="AF4328" s="1">
        <v>7.216409211353322</v>
      </c>
      <c r="AG4328" s="1">
        <v>-28.429473740980203</v>
      </c>
      <c r="AH4328" s="1">
        <v>4.9446102500215021</v>
      </c>
      <c r="AI4328" s="1">
        <v>7.4974284295043248</v>
      </c>
      <c r="AJ4328" s="1">
        <v>2.8603012561798096</v>
      </c>
      <c r="AK4328" s="1">
        <v>0</v>
      </c>
      <c r="AL4328" s="1">
        <v>0</v>
      </c>
      <c r="AM4328" s="1">
        <v>77.629598482582622</v>
      </c>
    </row>
    <row r="4329" spans="5:39" x14ac:dyDescent="0.2">
      <c r="E4329" s="1" t="str">
        <f t="shared" si="67"/>
        <v>--12-1-1--</v>
      </c>
      <c r="F4329" s="1" t="s">
        <v>87</v>
      </c>
      <c r="G4329" s="1" t="s">
        <v>87</v>
      </c>
      <c r="H4329" s="1">
        <v>1</v>
      </c>
      <c r="I4329" s="1">
        <v>2</v>
      </c>
      <c r="J4329" s="1" t="s">
        <v>87</v>
      </c>
      <c r="K4329" s="1">
        <v>1</v>
      </c>
      <c r="L4329" s="1" t="s">
        <v>87</v>
      </c>
      <c r="M4329" s="1">
        <v>1</v>
      </c>
      <c r="N4329" s="1" t="s">
        <v>87</v>
      </c>
      <c r="O4329" s="1" t="s">
        <v>87</v>
      </c>
      <c r="P4329" s="1">
        <v>970</v>
      </c>
      <c r="Q4329" s="1">
        <v>2048185</v>
      </c>
      <c r="R4329" s="1">
        <v>45041.490064277023</v>
      </c>
      <c r="S4329" s="1">
        <v>60.332771301269531</v>
      </c>
      <c r="T4329" s="1">
        <v>-406.42414697931031</v>
      </c>
      <c r="U4329" s="1">
        <v>83.726471037170484</v>
      </c>
      <c r="V4329" s="1">
        <v>267.07583618164063</v>
      </c>
      <c r="W4329" s="1">
        <v>57.261859893798828</v>
      </c>
      <c r="X4329" s="1">
        <v>0.12713136224419436</v>
      </c>
      <c r="Y4329" s="1">
        <v>1.178946237766608</v>
      </c>
      <c r="Z4329" s="1">
        <v>5.5057038304645332</v>
      </c>
      <c r="AA4329" s="1">
        <v>32.401858230579755</v>
      </c>
      <c r="AB4329" s="1">
        <v>54.388202237590846</v>
      </c>
      <c r="AC4329" s="1">
        <v>6.5252894635982592</v>
      </c>
      <c r="AD4329" s="1">
        <v>0</v>
      </c>
      <c r="AE4329" s="1">
        <v>1.178946237766608</v>
      </c>
      <c r="AF4329" s="1">
        <v>5.5057038304645332</v>
      </c>
      <c r="AG4329" s="1">
        <v>-1.0855172990162185</v>
      </c>
      <c r="AH4329" s="1">
        <v>8.9643472369075141</v>
      </c>
      <c r="AI4329" s="1">
        <v>33.570802346935366</v>
      </c>
      <c r="AJ4329" s="1">
        <v>2.6707582473754883</v>
      </c>
      <c r="AK4329" s="1">
        <v>0</v>
      </c>
      <c r="AL4329" s="1">
        <v>0</v>
      </c>
      <c r="AM4329" s="1">
        <v>71.434078384601776</v>
      </c>
    </row>
    <row r="4330" spans="5:39" x14ac:dyDescent="0.2">
      <c r="E4330" s="1" t="str">
        <f t="shared" si="67"/>
        <v>--13-1-1--</v>
      </c>
      <c r="F4330" s="1" t="s">
        <v>87</v>
      </c>
      <c r="G4330" s="1" t="s">
        <v>87</v>
      </c>
      <c r="H4330" s="1">
        <v>1</v>
      </c>
      <c r="I4330" s="1">
        <v>3</v>
      </c>
      <c r="J4330" s="1" t="s">
        <v>87</v>
      </c>
      <c r="K4330" s="1">
        <v>1</v>
      </c>
      <c r="L4330" s="1" t="s">
        <v>87</v>
      </c>
      <c r="M4330" s="1">
        <v>1</v>
      </c>
      <c r="N4330" s="1" t="s">
        <v>87</v>
      </c>
      <c r="O4330" s="1" t="s">
        <v>87</v>
      </c>
      <c r="P4330" s="1">
        <v>666</v>
      </c>
      <c r="Q4330" s="1">
        <v>1749330</v>
      </c>
      <c r="R4330" s="1">
        <v>81456.753897958857</v>
      </c>
      <c r="S4330" s="1">
        <v>91.015113830566406</v>
      </c>
      <c r="T4330" s="1">
        <v>-488.03609355446679</v>
      </c>
      <c r="U4330" s="1">
        <v>81.05575395026159</v>
      </c>
      <c r="V4330" s="1">
        <v>236.07049560546875</v>
      </c>
      <c r="W4330" s="1">
        <v>-398.89761352539063</v>
      </c>
      <c r="X4330" s="1">
        <v>-0.4897047751560184</v>
      </c>
      <c r="Y4330" s="1">
        <v>2.2534913366831875</v>
      </c>
      <c r="Z4330" s="1">
        <v>13.230608290031039</v>
      </c>
      <c r="AA4330" s="1">
        <v>66.245762663419711</v>
      </c>
      <c r="AB4330" s="1">
        <v>18.270137709866063</v>
      </c>
      <c r="AC4330" s="1">
        <v>0</v>
      </c>
      <c r="AD4330" s="1">
        <v>0</v>
      </c>
      <c r="AE4330" s="1">
        <v>0</v>
      </c>
      <c r="AF4330" s="1">
        <v>0</v>
      </c>
      <c r="AG4330" s="1">
        <v>0</v>
      </c>
      <c r="AH4330" s="1">
        <v>13.730460135652828</v>
      </c>
      <c r="AI4330" s="1">
        <v>0</v>
      </c>
      <c r="AJ4330" s="1">
        <v>2.3607048988342285</v>
      </c>
      <c r="AK4330" s="1">
        <v>0</v>
      </c>
      <c r="AL4330" s="1">
        <v>0</v>
      </c>
      <c r="AM4330" s="1">
        <v>-241.71822973016174</v>
      </c>
    </row>
    <row r="4331" spans="5:39" x14ac:dyDescent="0.2">
      <c r="E4331" s="1" t="str">
        <f t="shared" si="67"/>
        <v>--01---00-</v>
      </c>
      <c r="F4331" s="1" t="s">
        <v>87</v>
      </c>
      <c r="G4331" s="1" t="s">
        <v>87</v>
      </c>
      <c r="H4331" s="1">
        <v>0</v>
      </c>
      <c r="I4331" s="1">
        <v>1</v>
      </c>
      <c r="J4331" s="1" t="s">
        <v>87</v>
      </c>
      <c r="K4331" s="1" t="s">
        <v>87</v>
      </c>
      <c r="L4331" s="1" t="s">
        <v>87</v>
      </c>
      <c r="M4331" s="1">
        <v>0</v>
      </c>
      <c r="N4331" s="1">
        <v>0</v>
      </c>
      <c r="O4331" s="1" t="s">
        <v>87</v>
      </c>
      <c r="P4331" s="1">
        <v>759</v>
      </c>
      <c r="Q4331" s="1">
        <v>2218780</v>
      </c>
      <c r="R4331" s="1">
        <v>14332.020229655383</v>
      </c>
      <c r="S4331" s="1">
        <v>13.340434074401855</v>
      </c>
      <c r="T4331" s="1">
        <v>-139.95648416736742</v>
      </c>
      <c r="U4331" s="1">
        <v>60.782089438524551</v>
      </c>
      <c r="V4331" s="1">
        <v>153.41156005859375</v>
      </c>
      <c r="W4331" s="1">
        <v>57.331188201904297</v>
      </c>
      <c r="X4331" s="1">
        <v>0.40002168070678779</v>
      </c>
      <c r="Y4331" s="1">
        <v>6.5306159240663783E-2</v>
      </c>
      <c r="Z4331" s="1">
        <v>4.4714212314875743</v>
      </c>
      <c r="AA4331" s="1">
        <v>22.212477127069832</v>
      </c>
      <c r="AB4331" s="1">
        <v>51.796392612156225</v>
      </c>
      <c r="AC4331" s="1">
        <v>20.240627732357421</v>
      </c>
      <c r="AD4331" s="1">
        <v>1.213775137688279</v>
      </c>
      <c r="AE4331" s="1">
        <v>6.5306159240663783E-2</v>
      </c>
      <c r="AF4331" s="1">
        <v>4.4714212314875743</v>
      </c>
      <c r="AG4331" s="1">
        <v>-23.988192713497984</v>
      </c>
      <c r="AH4331" s="1">
        <v>1.8249680631518925</v>
      </c>
      <c r="AI4331" s="1">
        <v>3.3268079880497172</v>
      </c>
      <c r="AJ4331" s="1">
        <v>1.5341155529022217</v>
      </c>
      <c r="AK4331" s="1">
        <v>0</v>
      </c>
      <c r="AL4331" s="1">
        <v>0</v>
      </c>
      <c r="AM4331" s="1">
        <v>1.9304391642939736</v>
      </c>
    </row>
    <row r="4332" spans="5:39" x14ac:dyDescent="0.2">
      <c r="E4332" s="1" t="str">
        <f t="shared" si="67"/>
        <v>--02---00-</v>
      </c>
      <c r="F4332" s="1" t="s">
        <v>87</v>
      </c>
      <c r="G4332" s="1" t="s">
        <v>87</v>
      </c>
      <c r="H4332" s="1">
        <v>0</v>
      </c>
      <c r="I4332" s="1">
        <v>2</v>
      </c>
      <c r="J4332" s="1" t="s">
        <v>87</v>
      </c>
      <c r="K4332" s="1" t="s">
        <v>87</v>
      </c>
      <c r="L4332" s="1" t="s">
        <v>87</v>
      </c>
      <c r="M4332" s="1">
        <v>0</v>
      </c>
      <c r="N4332" s="1">
        <v>0</v>
      </c>
      <c r="O4332" s="1" t="s">
        <v>87</v>
      </c>
      <c r="P4332" s="1">
        <v>376</v>
      </c>
      <c r="Q4332" s="1">
        <v>1162958</v>
      </c>
      <c r="R4332" s="1">
        <v>26300.125705051301</v>
      </c>
      <c r="S4332" s="1">
        <v>45.610393524169922</v>
      </c>
      <c r="T4332" s="1">
        <v>-205.16756273578582</v>
      </c>
      <c r="U4332" s="1">
        <v>80.382939339029406</v>
      </c>
      <c r="V4332" s="1">
        <v>156.58802795410156</v>
      </c>
      <c r="W4332" s="1">
        <v>40.962505340576172</v>
      </c>
      <c r="X4332" s="1">
        <v>0.15575022644362782</v>
      </c>
      <c r="Y4332" s="1">
        <v>0</v>
      </c>
      <c r="Z4332" s="1">
        <v>4.1195812746462037</v>
      </c>
      <c r="AA4332" s="1">
        <v>37.868005551361271</v>
      </c>
      <c r="AB4332" s="1">
        <v>51.184393589450352</v>
      </c>
      <c r="AC4332" s="1">
        <v>6.8280195845421758</v>
      </c>
      <c r="AD4332" s="1">
        <v>0</v>
      </c>
      <c r="AE4332" s="1">
        <v>0</v>
      </c>
      <c r="AF4332" s="1">
        <v>4.1195812746462037</v>
      </c>
      <c r="AG4332" s="1">
        <v>-2.6977710944380315</v>
      </c>
      <c r="AH4332" s="1">
        <v>3.8207537465711217</v>
      </c>
      <c r="AI4332" s="1">
        <v>3.0698648645035163</v>
      </c>
      <c r="AJ4332" s="1">
        <v>1.565880298614502</v>
      </c>
      <c r="AK4332" s="1">
        <v>0</v>
      </c>
      <c r="AL4332" s="1">
        <v>0</v>
      </c>
      <c r="AM4332" s="1">
        <v>4.9662549540739347</v>
      </c>
    </row>
    <row r="4333" spans="5:39" x14ac:dyDescent="0.2">
      <c r="E4333" s="1" t="str">
        <f t="shared" si="67"/>
        <v>--03---00-</v>
      </c>
      <c r="F4333" s="1" t="s">
        <v>87</v>
      </c>
      <c r="G4333" s="1" t="s">
        <v>87</v>
      </c>
      <c r="H4333" s="1">
        <v>0</v>
      </c>
      <c r="I4333" s="1">
        <v>3</v>
      </c>
      <c r="J4333" s="1" t="s">
        <v>87</v>
      </c>
      <c r="K4333" s="1" t="s">
        <v>87</v>
      </c>
      <c r="L4333" s="1" t="s">
        <v>87</v>
      </c>
      <c r="M4333" s="1">
        <v>0</v>
      </c>
      <c r="N4333" s="1">
        <v>0</v>
      </c>
      <c r="O4333" s="1" t="s">
        <v>87</v>
      </c>
      <c r="P4333" s="1">
        <v>31</v>
      </c>
      <c r="Q4333" s="1">
        <v>116072</v>
      </c>
      <c r="R4333" s="1">
        <v>67073.081347003652</v>
      </c>
      <c r="S4333" s="1">
        <v>90.694961547851563</v>
      </c>
      <c r="T4333" s="1">
        <v>-381.53255311881139</v>
      </c>
      <c r="U4333" s="1">
        <v>87.780647980276044</v>
      </c>
      <c r="V4333" s="1">
        <v>175.0155029296875</v>
      </c>
      <c r="W4333" s="1">
        <v>-152.65208435058594</v>
      </c>
      <c r="X4333" s="1">
        <v>-0.22759068360202203</v>
      </c>
      <c r="Y4333" s="1">
        <v>0</v>
      </c>
      <c r="Z4333" s="1">
        <v>0.7469501688607072</v>
      </c>
      <c r="AA4333" s="1">
        <v>77.926631745812941</v>
      </c>
      <c r="AB4333" s="1">
        <v>21.326418085326349</v>
      </c>
      <c r="AC4333" s="1">
        <v>0</v>
      </c>
      <c r="AD4333" s="1">
        <v>0</v>
      </c>
      <c r="AE4333" s="1">
        <v>0</v>
      </c>
      <c r="AF4333" s="1">
        <v>0</v>
      </c>
      <c r="AG4333" s="1">
        <v>-1.2424680306208025E-2</v>
      </c>
      <c r="AH4333" s="1">
        <v>12.901864394468529</v>
      </c>
      <c r="AI4333" s="1">
        <v>0</v>
      </c>
      <c r="AJ4333" s="1">
        <v>1.7501550912857056</v>
      </c>
      <c r="AK4333" s="1">
        <v>0</v>
      </c>
      <c r="AL4333" s="1">
        <v>1</v>
      </c>
      <c r="AM4333" s="1">
        <v>-46.805124309543189</v>
      </c>
    </row>
    <row r="4334" spans="5:39" x14ac:dyDescent="0.2">
      <c r="E4334" s="1" t="str">
        <f t="shared" si="67"/>
        <v>--11---00-</v>
      </c>
      <c r="F4334" s="1" t="s">
        <v>87</v>
      </c>
      <c r="G4334" s="1" t="s">
        <v>87</v>
      </c>
      <c r="H4334" s="1">
        <v>1</v>
      </c>
      <c r="I4334" s="1">
        <v>1</v>
      </c>
      <c r="J4334" s="1" t="s">
        <v>87</v>
      </c>
      <c r="K4334" s="1" t="s">
        <v>87</v>
      </c>
      <c r="L4334" s="1" t="s">
        <v>87</v>
      </c>
      <c r="M4334" s="1">
        <v>0</v>
      </c>
      <c r="N4334" s="1">
        <v>0</v>
      </c>
      <c r="O4334" s="1" t="s">
        <v>87</v>
      </c>
      <c r="P4334" s="1">
        <v>624</v>
      </c>
      <c r="Q4334" s="1">
        <v>1182093</v>
      </c>
      <c r="R4334" s="1">
        <v>18418.039399273686</v>
      </c>
      <c r="S4334" s="1">
        <v>16.581588745117188</v>
      </c>
      <c r="T4334" s="1">
        <v>-186.57274205443139</v>
      </c>
      <c r="U4334" s="1">
        <v>69.64973295807286</v>
      </c>
      <c r="V4334" s="1">
        <v>210.23675537109375</v>
      </c>
      <c r="W4334" s="1">
        <v>83.761360168457031</v>
      </c>
      <c r="X4334" s="1">
        <v>0.45477891730300102</v>
      </c>
      <c r="Y4334" s="1">
        <v>0</v>
      </c>
      <c r="Z4334" s="1">
        <v>4.7852410935518614</v>
      </c>
      <c r="AA4334" s="1">
        <v>23.619207625795941</v>
      </c>
      <c r="AB4334" s="1">
        <v>50.57453178387825</v>
      </c>
      <c r="AC4334" s="1">
        <v>20.185467640870897</v>
      </c>
      <c r="AD4334" s="1">
        <v>0.83555185590304648</v>
      </c>
      <c r="AE4334" s="1">
        <v>0</v>
      </c>
      <c r="AF4334" s="1">
        <v>4.7852410935518614</v>
      </c>
      <c r="AG4334" s="1">
        <v>-46.749176365405638</v>
      </c>
      <c r="AH4334" s="1">
        <v>3.0945106379065548</v>
      </c>
      <c r="AI4334" s="1">
        <v>3.8336211586991178</v>
      </c>
      <c r="AJ4334" s="1">
        <v>2.102367639541626</v>
      </c>
      <c r="AK4334" s="1">
        <v>0</v>
      </c>
      <c r="AL4334" s="1">
        <v>0</v>
      </c>
      <c r="AM4334" s="1">
        <v>30.268658421475173</v>
      </c>
    </row>
    <row r="4335" spans="5:39" x14ac:dyDescent="0.2">
      <c r="E4335" s="1" t="str">
        <f t="shared" si="67"/>
        <v>--12---00-</v>
      </c>
      <c r="F4335" s="1" t="s">
        <v>87</v>
      </c>
      <c r="G4335" s="1" t="s">
        <v>87</v>
      </c>
      <c r="H4335" s="1">
        <v>1</v>
      </c>
      <c r="I4335" s="1">
        <v>2</v>
      </c>
      <c r="J4335" s="1" t="s">
        <v>87</v>
      </c>
      <c r="K4335" s="1" t="s">
        <v>87</v>
      </c>
      <c r="L4335" s="1" t="s">
        <v>87</v>
      </c>
      <c r="M4335" s="1">
        <v>0</v>
      </c>
      <c r="N4335" s="1">
        <v>0</v>
      </c>
      <c r="O4335" s="1" t="s">
        <v>87</v>
      </c>
      <c r="P4335" s="1">
        <v>1579</v>
      </c>
      <c r="Q4335" s="1">
        <v>3347053</v>
      </c>
      <c r="R4335" s="1">
        <v>39328.828752876478</v>
      </c>
      <c r="S4335" s="1">
        <v>56.867076873779297</v>
      </c>
      <c r="T4335" s="1">
        <v>-315.60745808393733</v>
      </c>
      <c r="U4335" s="1">
        <v>81.293279436650067</v>
      </c>
      <c r="V4335" s="1">
        <v>233.87057495117188</v>
      </c>
      <c r="W4335" s="1">
        <v>69.270408630371094</v>
      </c>
      <c r="X4335" s="1">
        <v>0.1761313795171302</v>
      </c>
      <c r="Y4335" s="1">
        <v>0.31717454130544093</v>
      </c>
      <c r="Z4335" s="1">
        <v>3.5612821189267096</v>
      </c>
      <c r="AA4335" s="1">
        <v>31.156124507141058</v>
      </c>
      <c r="AB4335" s="1">
        <v>58.70985610326457</v>
      </c>
      <c r="AC4335" s="1">
        <v>6.0443022563431175</v>
      </c>
      <c r="AD4335" s="1">
        <v>0.21126047301910067</v>
      </c>
      <c r="AE4335" s="1">
        <v>0.31717454130544093</v>
      </c>
      <c r="AF4335" s="1">
        <v>3.5612821189267096</v>
      </c>
      <c r="AG4335" s="1">
        <v>-2.1129314236087824</v>
      </c>
      <c r="AH4335" s="1">
        <v>8.1634603929037599</v>
      </c>
      <c r="AI4335" s="1">
        <v>9.0385336359369415</v>
      </c>
      <c r="AJ4335" s="1">
        <v>2.3387057781219482</v>
      </c>
      <c r="AK4335" s="1">
        <v>0</v>
      </c>
      <c r="AL4335" s="1">
        <v>0</v>
      </c>
      <c r="AM4335" s="1">
        <v>54.624955493246929</v>
      </c>
    </row>
    <row r="4336" spans="5:39" x14ac:dyDescent="0.2">
      <c r="E4336" s="1" t="str">
        <f t="shared" si="67"/>
        <v>--13---00-</v>
      </c>
      <c r="F4336" s="1" t="s">
        <v>87</v>
      </c>
      <c r="G4336" s="1" t="s">
        <v>87</v>
      </c>
      <c r="H4336" s="1">
        <v>1</v>
      </c>
      <c r="I4336" s="1">
        <v>3</v>
      </c>
      <c r="J4336" s="1" t="s">
        <v>87</v>
      </c>
      <c r="K4336" s="1" t="s">
        <v>87</v>
      </c>
      <c r="L4336" s="1" t="s">
        <v>87</v>
      </c>
      <c r="M4336" s="1">
        <v>0</v>
      </c>
      <c r="N4336" s="1">
        <v>0</v>
      </c>
      <c r="O4336" s="1" t="s">
        <v>87</v>
      </c>
      <c r="P4336" s="1">
        <v>480</v>
      </c>
      <c r="Q4336" s="1">
        <v>1070826</v>
      </c>
      <c r="R4336" s="1">
        <v>74953.162124895578</v>
      </c>
      <c r="S4336" s="1">
        <v>89.776542663574219</v>
      </c>
      <c r="T4336" s="1">
        <v>-443.75500490875032</v>
      </c>
      <c r="U4336" s="1">
        <v>88.30254904659796</v>
      </c>
      <c r="V4336" s="1">
        <v>229.71939086914063</v>
      </c>
      <c r="W4336" s="1">
        <v>-200.88758850097656</v>
      </c>
      <c r="X4336" s="1">
        <v>-0.26801749626818216</v>
      </c>
      <c r="Y4336" s="1">
        <v>0.80974873602247233</v>
      </c>
      <c r="Z4336" s="1">
        <v>4.2937881597944019</v>
      </c>
      <c r="AA4336" s="1">
        <v>67.31308354485229</v>
      </c>
      <c r="AB4336" s="1">
        <v>27.583379559330833</v>
      </c>
      <c r="AC4336" s="1">
        <v>0</v>
      </c>
      <c r="AD4336" s="1">
        <v>0</v>
      </c>
      <c r="AE4336" s="1">
        <v>0</v>
      </c>
      <c r="AF4336" s="1">
        <v>0</v>
      </c>
      <c r="AG4336" s="1">
        <v>0</v>
      </c>
      <c r="AH4336" s="1">
        <v>13.329401172193119</v>
      </c>
      <c r="AI4336" s="1">
        <v>0</v>
      </c>
      <c r="AJ4336" s="1">
        <v>2.2971940040588379</v>
      </c>
      <c r="AK4336" s="1">
        <v>0</v>
      </c>
      <c r="AL4336" s="1">
        <v>0</v>
      </c>
      <c r="AM4336" s="1">
        <v>-88.483920971077964</v>
      </c>
    </row>
    <row r="4337" spans="5:39" x14ac:dyDescent="0.2">
      <c r="E4337" s="1" t="str">
        <f t="shared" si="67"/>
        <v>--01---01-</v>
      </c>
      <c r="F4337" s="1" t="s">
        <v>87</v>
      </c>
      <c r="G4337" s="1" t="s">
        <v>87</v>
      </c>
      <c r="H4337" s="1">
        <v>0</v>
      </c>
      <c r="I4337" s="1">
        <v>1</v>
      </c>
      <c r="J4337" s="1" t="s">
        <v>87</v>
      </c>
      <c r="K4337" s="1" t="s">
        <v>87</v>
      </c>
      <c r="L4337" s="1" t="s">
        <v>87</v>
      </c>
      <c r="M4337" s="1">
        <v>0</v>
      </c>
      <c r="N4337" s="1">
        <v>1</v>
      </c>
      <c r="O4337" s="1" t="s">
        <v>87</v>
      </c>
      <c r="P4337" s="1">
        <v>244</v>
      </c>
      <c r="Q4337" s="1">
        <v>808369</v>
      </c>
      <c r="R4337" s="1">
        <v>14616.40472982802</v>
      </c>
      <c r="S4337" s="1">
        <v>15.368614196777344</v>
      </c>
      <c r="T4337" s="1">
        <v>-263.30659513909279</v>
      </c>
      <c r="U4337" s="1">
        <v>55.826341845233408</v>
      </c>
      <c r="V4337" s="1">
        <v>146.72358703613281</v>
      </c>
      <c r="W4337" s="1">
        <v>-38.241302490234375</v>
      </c>
      <c r="X4337" s="1">
        <v>-0.26163275577744849</v>
      </c>
      <c r="Y4337" s="1">
        <v>0.59787052694994491</v>
      </c>
      <c r="Z4337" s="1">
        <v>23.286271492350647</v>
      </c>
      <c r="AA4337" s="1">
        <v>37.275303728866398</v>
      </c>
      <c r="AB4337" s="1">
        <v>38.072093313820794</v>
      </c>
      <c r="AC4337" s="1">
        <v>0.76846093801221971</v>
      </c>
      <c r="AD4337" s="1">
        <v>0</v>
      </c>
      <c r="AE4337" s="1">
        <v>0.59787052694994491</v>
      </c>
      <c r="AF4337" s="1">
        <v>23.286271492350647</v>
      </c>
      <c r="AG4337" s="1">
        <v>-0.14217365612688582</v>
      </c>
      <c r="AH4337" s="1">
        <v>2.2023129210581569</v>
      </c>
      <c r="AI4337" s="1">
        <v>18.799397902517011</v>
      </c>
      <c r="AJ4337" s="1">
        <v>1.4672359228134155</v>
      </c>
      <c r="AK4337" s="1">
        <v>0</v>
      </c>
      <c r="AL4337" s="1">
        <v>0</v>
      </c>
      <c r="AM4337" s="1">
        <v>1.6558236347783513</v>
      </c>
    </row>
    <row r="4338" spans="5:39" x14ac:dyDescent="0.2">
      <c r="E4338" s="1" t="str">
        <f t="shared" si="67"/>
        <v>--02---01-</v>
      </c>
      <c r="F4338" s="1" t="s">
        <v>87</v>
      </c>
      <c r="G4338" s="1" t="s">
        <v>87</v>
      </c>
      <c r="H4338" s="1">
        <v>0</v>
      </c>
      <c r="I4338" s="1">
        <v>2</v>
      </c>
      <c r="J4338" s="1" t="s">
        <v>87</v>
      </c>
      <c r="K4338" s="1" t="s">
        <v>87</v>
      </c>
      <c r="L4338" s="1" t="s">
        <v>87</v>
      </c>
      <c r="M4338" s="1">
        <v>0</v>
      </c>
      <c r="N4338" s="1">
        <v>1</v>
      </c>
      <c r="O4338" s="1" t="s">
        <v>87</v>
      </c>
      <c r="P4338" s="1">
        <v>166</v>
      </c>
      <c r="Q4338" s="1">
        <v>547773</v>
      </c>
      <c r="R4338" s="1">
        <v>26256.716140903485</v>
      </c>
      <c r="S4338" s="1">
        <v>46.277496337890625</v>
      </c>
      <c r="T4338" s="1">
        <v>-338.36402440671884</v>
      </c>
      <c r="U4338" s="1">
        <v>71.609927635339588</v>
      </c>
      <c r="V4338" s="1">
        <v>151.88900756835938</v>
      </c>
      <c r="W4338" s="1">
        <v>-93.788749694824219</v>
      </c>
      <c r="X4338" s="1">
        <v>-0.3571990845752312</v>
      </c>
      <c r="Y4338" s="1">
        <v>0</v>
      </c>
      <c r="Z4338" s="1">
        <v>15.563381181620853</v>
      </c>
      <c r="AA4338" s="1">
        <v>65.547042296717805</v>
      </c>
      <c r="AB4338" s="1">
        <v>18.817831473986487</v>
      </c>
      <c r="AC4338" s="1">
        <v>7.1745047674858023E-2</v>
      </c>
      <c r="AD4338" s="1">
        <v>0</v>
      </c>
      <c r="AE4338" s="1">
        <v>0</v>
      </c>
      <c r="AF4338" s="1">
        <v>15.563381181620853</v>
      </c>
      <c r="AG4338" s="1">
        <v>1.4946395618309687</v>
      </c>
      <c r="AH4338" s="1">
        <v>4.1793516190023094</v>
      </c>
      <c r="AI4338" s="1">
        <v>9.2280727452519251</v>
      </c>
      <c r="AJ4338" s="1">
        <v>1.5188901424407959</v>
      </c>
      <c r="AK4338" s="1">
        <v>0</v>
      </c>
      <c r="AL4338" s="1">
        <v>0</v>
      </c>
      <c r="AM4338" s="1">
        <v>6.17426791235743</v>
      </c>
    </row>
    <row r="4339" spans="5:39" x14ac:dyDescent="0.2">
      <c r="E4339" s="1" t="str">
        <f t="shared" si="67"/>
        <v>--03---01-</v>
      </c>
      <c r="F4339" s="1" t="s">
        <v>87</v>
      </c>
      <c r="G4339" s="1" t="s">
        <v>87</v>
      </c>
      <c r="H4339" s="1">
        <v>0</v>
      </c>
      <c r="I4339" s="1">
        <v>3</v>
      </c>
      <c r="J4339" s="1" t="s">
        <v>87</v>
      </c>
      <c r="K4339" s="1" t="s">
        <v>87</v>
      </c>
      <c r="L4339" s="1" t="s">
        <v>87</v>
      </c>
      <c r="M4339" s="1">
        <v>0</v>
      </c>
      <c r="N4339" s="1">
        <v>1</v>
      </c>
      <c r="O4339" s="1" t="s">
        <v>87</v>
      </c>
      <c r="P4339" s="1">
        <v>24</v>
      </c>
      <c r="Q4339" s="1">
        <v>50199</v>
      </c>
      <c r="R4339" s="1">
        <v>53555.268445494919</v>
      </c>
      <c r="S4339" s="1">
        <v>87.986114501953125</v>
      </c>
      <c r="T4339" s="1">
        <v>-510.54045454260768</v>
      </c>
      <c r="U4339" s="1">
        <v>72.435134151485016</v>
      </c>
      <c r="V4339" s="1">
        <v>153.95326232910156</v>
      </c>
      <c r="W4339" s="1">
        <v>-260.73687744140625</v>
      </c>
      <c r="X4339" s="1">
        <v>-0.48685570068006911</v>
      </c>
      <c r="Y4339" s="1">
        <v>0</v>
      </c>
      <c r="Z4339" s="1">
        <v>5.7451343652263986</v>
      </c>
      <c r="AA4339" s="1">
        <v>85.816450526902926</v>
      </c>
      <c r="AB4339" s="1">
        <v>8.4384151078706751</v>
      </c>
      <c r="AC4339" s="1">
        <v>0</v>
      </c>
      <c r="AD4339" s="1">
        <v>0</v>
      </c>
      <c r="AE4339" s="1">
        <v>0</v>
      </c>
      <c r="AF4339" s="1">
        <v>0</v>
      </c>
      <c r="AG4339" s="1">
        <v>7.0577246793612378</v>
      </c>
      <c r="AH4339" s="1">
        <v>10.147375052819564</v>
      </c>
      <c r="AI4339" s="1">
        <v>0</v>
      </c>
      <c r="AJ4339" s="1">
        <v>1.5395326614379883</v>
      </c>
      <c r="AK4339" s="1">
        <v>1</v>
      </c>
      <c r="AL4339" s="1">
        <v>0</v>
      </c>
      <c r="AM4339" s="1">
        <v>6.2100630581247183</v>
      </c>
    </row>
    <row r="4340" spans="5:39" x14ac:dyDescent="0.2">
      <c r="E4340" s="1" t="str">
        <f t="shared" si="67"/>
        <v>--11---01-</v>
      </c>
      <c r="F4340" s="1" t="s">
        <v>87</v>
      </c>
      <c r="G4340" s="1" t="s">
        <v>87</v>
      </c>
      <c r="H4340" s="1">
        <v>1</v>
      </c>
      <c r="I4340" s="1">
        <v>1</v>
      </c>
      <c r="J4340" s="1" t="s">
        <v>87</v>
      </c>
      <c r="K4340" s="1" t="s">
        <v>87</v>
      </c>
      <c r="L4340" s="1" t="s">
        <v>87</v>
      </c>
      <c r="M4340" s="1">
        <v>0</v>
      </c>
      <c r="N4340" s="1">
        <v>1</v>
      </c>
      <c r="O4340" s="1" t="s">
        <v>87</v>
      </c>
      <c r="P4340" s="1">
        <v>182</v>
      </c>
      <c r="Q4340" s="1">
        <v>353683</v>
      </c>
      <c r="R4340" s="1">
        <v>17523.655977501836</v>
      </c>
      <c r="S4340" s="1">
        <v>16.87542724609375</v>
      </c>
      <c r="T4340" s="1">
        <v>-276.55581239616271</v>
      </c>
      <c r="U4340" s="1">
        <v>60.445407398407276</v>
      </c>
      <c r="V4340" s="1">
        <v>188.61607360839844</v>
      </c>
      <c r="W4340" s="1">
        <v>5.1496539115905762</v>
      </c>
      <c r="X4340" s="1">
        <v>2.9386869487748917E-2</v>
      </c>
      <c r="Y4340" s="1">
        <v>1.5276391570983057</v>
      </c>
      <c r="Z4340" s="1">
        <v>16.607527079333753</v>
      </c>
      <c r="AA4340" s="1">
        <v>33.177449863295664</v>
      </c>
      <c r="AB4340" s="1">
        <v>46.299369774628687</v>
      </c>
      <c r="AC4340" s="1">
        <v>1.8762564217109672</v>
      </c>
      <c r="AD4340" s="1">
        <v>0.51175770393261755</v>
      </c>
      <c r="AE4340" s="1">
        <v>1.5276391570983057</v>
      </c>
      <c r="AF4340" s="1">
        <v>16.607527079333753</v>
      </c>
      <c r="AG4340" s="1">
        <v>-13.885256768818699</v>
      </c>
      <c r="AH4340" s="1">
        <v>3.1197769570104534</v>
      </c>
      <c r="AI4340" s="1">
        <v>21.655375361829496</v>
      </c>
      <c r="AJ4340" s="1">
        <v>1.8861607313156128</v>
      </c>
      <c r="AK4340" s="1">
        <v>0</v>
      </c>
      <c r="AL4340" s="1">
        <v>0</v>
      </c>
      <c r="AM4340" s="1">
        <v>21.754088145735551</v>
      </c>
    </row>
    <row r="4341" spans="5:39" x14ac:dyDescent="0.2">
      <c r="E4341" s="1" t="str">
        <f t="shared" si="67"/>
        <v>--12---01-</v>
      </c>
      <c r="F4341" s="1" t="s">
        <v>87</v>
      </c>
      <c r="G4341" s="1" t="s">
        <v>87</v>
      </c>
      <c r="H4341" s="1">
        <v>1</v>
      </c>
      <c r="I4341" s="1">
        <v>2</v>
      </c>
      <c r="J4341" s="1" t="s">
        <v>87</v>
      </c>
      <c r="K4341" s="1" t="s">
        <v>87</v>
      </c>
      <c r="L4341" s="1" t="s">
        <v>87</v>
      </c>
      <c r="M4341" s="1">
        <v>0</v>
      </c>
      <c r="N4341" s="1">
        <v>1</v>
      </c>
      <c r="O4341" s="1" t="s">
        <v>87</v>
      </c>
      <c r="P4341" s="1">
        <v>652</v>
      </c>
      <c r="Q4341" s="1">
        <v>1405678</v>
      </c>
      <c r="R4341" s="1">
        <v>40602.116153654817</v>
      </c>
      <c r="S4341" s="1">
        <v>56.906993865966797</v>
      </c>
      <c r="T4341" s="1">
        <v>-440.12610143623817</v>
      </c>
      <c r="U4341" s="1">
        <v>80.056750232409129</v>
      </c>
      <c r="V4341" s="1">
        <v>244.76266479492188</v>
      </c>
      <c r="W4341" s="1">
        <v>-34.848117828369141</v>
      </c>
      <c r="X4341" s="1">
        <v>-8.5828328987803931E-2</v>
      </c>
      <c r="Y4341" s="1">
        <v>0.87110988434051051</v>
      </c>
      <c r="Z4341" s="1">
        <v>7.1342085456270921</v>
      </c>
      <c r="AA4341" s="1">
        <v>48.36968352638371</v>
      </c>
      <c r="AB4341" s="1">
        <v>42.443077290816248</v>
      </c>
      <c r="AC4341" s="1">
        <v>1.1819207528324411</v>
      </c>
      <c r="AD4341" s="1">
        <v>0</v>
      </c>
      <c r="AE4341" s="1">
        <v>0.87110988434051051</v>
      </c>
      <c r="AF4341" s="1">
        <v>7.1342085456270921</v>
      </c>
      <c r="AG4341" s="1">
        <v>1.0283108434691446</v>
      </c>
      <c r="AH4341" s="1">
        <v>8.3825870408018996</v>
      </c>
      <c r="AI4341" s="1">
        <v>25.766213880816402</v>
      </c>
      <c r="AJ4341" s="1">
        <v>2.4476265907287598</v>
      </c>
      <c r="AK4341" s="1">
        <v>0</v>
      </c>
      <c r="AL4341" s="1">
        <v>0</v>
      </c>
      <c r="AM4341" s="1">
        <v>45.281453289335218</v>
      </c>
    </row>
    <row r="4342" spans="5:39" x14ac:dyDescent="0.2">
      <c r="E4342" s="1" t="str">
        <f t="shared" si="67"/>
        <v>--13---01-</v>
      </c>
      <c r="F4342" s="1" t="s">
        <v>87</v>
      </c>
      <c r="G4342" s="1" t="s">
        <v>87</v>
      </c>
      <c r="H4342" s="1">
        <v>1</v>
      </c>
      <c r="I4342" s="1">
        <v>3</v>
      </c>
      <c r="J4342" s="1" t="s">
        <v>87</v>
      </c>
      <c r="K4342" s="1" t="s">
        <v>87</v>
      </c>
      <c r="L4342" s="1" t="s">
        <v>87</v>
      </c>
      <c r="M4342" s="1">
        <v>0</v>
      </c>
      <c r="N4342" s="1">
        <v>1</v>
      </c>
      <c r="O4342" s="1" t="s">
        <v>87</v>
      </c>
      <c r="P4342" s="1">
        <v>207</v>
      </c>
      <c r="Q4342" s="1">
        <v>542719</v>
      </c>
      <c r="R4342" s="1">
        <v>71080.745963638168</v>
      </c>
      <c r="S4342" s="1">
        <v>90.414207458496094</v>
      </c>
      <c r="T4342" s="1">
        <v>-535.74296477047847</v>
      </c>
      <c r="U4342" s="1">
        <v>75.734612080450319</v>
      </c>
      <c r="V4342" s="1">
        <v>210.54100036621094</v>
      </c>
      <c r="W4342" s="1">
        <v>-345.046142578125</v>
      </c>
      <c r="X4342" s="1">
        <v>-0.48542842073525183</v>
      </c>
      <c r="Y4342" s="1">
        <v>2.7306948899891106</v>
      </c>
      <c r="Z4342" s="1">
        <v>11.230489442971409</v>
      </c>
      <c r="AA4342" s="1">
        <v>74.681741379977481</v>
      </c>
      <c r="AB4342" s="1">
        <v>11.357074287061996</v>
      </c>
      <c r="AC4342" s="1">
        <v>0</v>
      </c>
      <c r="AD4342" s="1">
        <v>0</v>
      </c>
      <c r="AE4342" s="1">
        <v>0</v>
      </c>
      <c r="AF4342" s="1">
        <v>0</v>
      </c>
      <c r="AG4342" s="1">
        <v>0</v>
      </c>
      <c r="AH4342" s="1">
        <v>12.070830311019895</v>
      </c>
      <c r="AI4342" s="1">
        <v>0</v>
      </c>
      <c r="AJ4342" s="1">
        <v>2.105410099029541</v>
      </c>
      <c r="AK4342" s="1">
        <v>0</v>
      </c>
      <c r="AL4342" s="1">
        <v>0</v>
      </c>
      <c r="AM4342" s="1">
        <v>-107.64963086218748</v>
      </c>
    </row>
    <row r="4343" spans="5:39" x14ac:dyDescent="0.2">
      <c r="E4343" s="1" t="str">
        <f t="shared" si="67"/>
        <v>--01---10-</v>
      </c>
      <c r="F4343" s="1" t="s">
        <v>87</v>
      </c>
      <c r="G4343" s="1" t="s">
        <v>87</v>
      </c>
      <c r="H4343" s="1">
        <v>0</v>
      </c>
      <c r="I4343" s="1">
        <v>1</v>
      </c>
      <c r="J4343" s="1" t="s">
        <v>87</v>
      </c>
      <c r="K4343" s="1" t="s">
        <v>87</v>
      </c>
      <c r="L4343" s="1" t="s">
        <v>87</v>
      </c>
      <c r="M4343" s="1">
        <v>1</v>
      </c>
      <c r="N4343" s="1">
        <v>0</v>
      </c>
      <c r="O4343" s="1" t="s">
        <v>87</v>
      </c>
      <c r="P4343" s="1">
        <v>1449</v>
      </c>
      <c r="Q4343" s="1">
        <v>5176070</v>
      </c>
      <c r="R4343" s="1">
        <v>14227.383076734504</v>
      </c>
      <c r="S4343" s="1">
        <v>13.535479545593262</v>
      </c>
      <c r="T4343" s="1">
        <v>-122.22574184085508</v>
      </c>
      <c r="U4343" s="1">
        <v>64.856839853327401</v>
      </c>
      <c r="V4343" s="1">
        <v>152.16212463378906</v>
      </c>
      <c r="W4343" s="1">
        <v>73.396316528320313</v>
      </c>
      <c r="X4343" s="1">
        <v>0.51588065164522423</v>
      </c>
      <c r="Y4343" s="1">
        <v>0.54865950421845144</v>
      </c>
      <c r="Z4343" s="1">
        <v>3.0779143249608296</v>
      </c>
      <c r="AA4343" s="1">
        <v>18.457671553900934</v>
      </c>
      <c r="AB4343" s="1">
        <v>54.827349707403492</v>
      </c>
      <c r="AC4343" s="1">
        <v>22.029184303921699</v>
      </c>
      <c r="AD4343" s="1">
        <v>1.0592206055945919</v>
      </c>
      <c r="AE4343" s="1">
        <v>0.54865950421845144</v>
      </c>
      <c r="AF4343" s="1">
        <v>3.0779143249608296</v>
      </c>
      <c r="AG4343" s="1">
        <v>-26.151228779159403</v>
      </c>
      <c r="AH4343" s="1">
        <v>1.3458292735637534</v>
      </c>
      <c r="AI4343" s="1">
        <v>3.2680083576915817</v>
      </c>
      <c r="AJ4343" s="1">
        <v>1.5216212272644043</v>
      </c>
      <c r="AK4343" s="1">
        <v>0</v>
      </c>
      <c r="AL4343" s="1">
        <v>0</v>
      </c>
      <c r="AM4343" s="1">
        <v>0.14048535353305105</v>
      </c>
    </row>
    <row r="4344" spans="5:39" x14ac:dyDescent="0.2">
      <c r="E4344" s="1" t="str">
        <f t="shared" si="67"/>
        <v>--02---10-</v>
      </c>
      <c r="F4344" s="1" t="s">
        <v>87</v>
      </c>
      <c r="G4344" s="1" t="s">
        <v>87</v>
      </c>
      <c r="H4344" s="1">
        <v>0</v>
      </c>
      <c r="I4344" s="1">
        <v>2</v>
      </c>
      <c r="J4344" s="1" t="s">
        <v>87</v>
      </c>
      <c r="K4344" s="1" t="s">
        <v>87</v>
      </c>
      <c r="L4344" s="1" t="s">
        <v>87</v>
      </c>
      <c r="M4344" s="1">
        <v>1</v>
      </c>
      <c r="N4344" s="1">
        <v>0</v>
      </c>
      <c r="O4344" s="1" t="s">
        <v>87</v>
      </c>
      <c r="P4344" s="1">
        <v>823</v>
      </c>
      <c r="Q4344" s="1">
        <v>2958885</v>
      </c>
      <c r="R4344" s="1">
        <v>27673.824502076459</v>
      </c>
      <c r="S4344" s="1">
        <v>49.310691833496094</v>
      </c>
      <c r="T4344" s="1">
        <v>-210.85321664445183</v>
      </c>
      <c r="U4344" s="1">
        <v>69.957507533667098</v>
      </c>
      <c r="V4344" s="1">
        <v>153.0201416015625</v>
      </c>
      <c r="W4344" s="1">
        <v>15.539498329162598</v>
      </c>
      <c r="X4344" s="1">
        <v>5.6152333870573681E-2</v>
      </c>
      <c r="Y4344" s="1">
        <v>0</v>
      </c>
      <c r="Z4344" s="1">
        <v>4.0392242348046645</v>
      </c>
      <c r="AA4344" s="1">
        <v>42.49715686821218</v>
      </c>
      <c r="AB4344" s="1">
        <v>49.774357570503753</v>
      </c>
      <c r="AC4344" s="1">
        <v>3.6892613264794005</v>
      </c>
      <c r="AD4344" s="1">
        <v>0</v>
      </c>
      <c r="AE4344" s="1">
        <v>0</v>
      </c>
      <c r="AF4344" s="1">
        <v>4.0392242348046645</v>
      </c>
      <c r="AG4344" s="1">
        <v>-2.31538450748844</v>
      </c>
      <c r="AH4344" s="1">
        <v>3.1740407622206561</v>
      </c>
      <c r="AI4344" s="1">
        <v>4.6702239489646393</v>
      </c>
      <c r="AJ4344" s="1">
        <v>1.5302014350891113</v>
      </c>
      <c r="AK4344" s="1">
        <v>0</v>
      </c>
      <c r="AL4344" s="1">
        <v>0</v>
      </c>
      <c r="AM4344" s="1">
        <v>-2.1138133258961016</v>
      </c>
    </row>
    <row r="4345" spans="5:39" x14ac:dyDescent="0.2">
      <c r="E4345" s="1" t="str">
        <f t="shared" si="67"/>
        <v>--03---10-</v>
      </c>
      <c r="F4345" s="1" t="s">
        <v>87</v>
      </c>
      <c r="G4345" s="1" t="s">
        <v>87</v>
      </c>
      <c r="H4345" s="1">
        <v>0</v>
      </c>
      <c r="I4345" s="1">
        <v>3</v>
      </c>
      <c r="J4345" s="1" t="s">
        <v>87</v>
      </c>
      <c r="K4345" s="1" t="s">
        <v>87</v>
      </c>
      <c r="L4345" s="1" t="s">
        <v>87</v>
      </c>
      <c r="M4345" s="1">
        <v>1</v>
      </c>
      <c r="N4345" s="1">
        <v>0</v>
      </c>
      <c r="O4345" s="1" t="s">
        <v>87</v>
      </c>
      <c r="P4345" s="1">
        <v>152</v>
      </c>
      <c r="Q4345" s="1">
        <v>512929</v>
      </c>
      <c r="R4345" s="1">
        <v>65818.021498869988</v>
      </c>
      <c r="S4345" s="1">
        <v>90.47857666015625</v>
      </c>
      <c r="T4345" s="1">
        <v>-319.45294647067408</v>
      </c>
      <c r="U4345" s="1">
        <v>104.45762594948648</v>
      </c>
      <c r="V4345" s="1">
        <v>176.94340515136719</v>
      </c>
      <c r="W4345" s="1">
        <v>-56.246570587158203</v>
      </c>
      <c r="X4345" s="1">
        <v>-8.5457704905523305E-2</v>
      </c>
      <c r="Y4345" s="1">
        <v>0</v>
      </c>
      <c r="Z4345" s="1">
        <v>1.3409263270355156</v>
      </c>
      <c r="AA4345" s="1">
        <v>59.952936956186917</v>
      </c>
      <c r="AB4345" s="1">
        <v>38.706136716777564</v>
      </c>
      <c r="AC4345" s="1">
        <v>0</v>
      </c>
      <c r="AD4345" s="1">
        <v>0</v>
      </c>
      <c r="AE4345" s="1">
        <v>0</v>
      </c>
      <c r="AF4345" s="1">
        <v>0</v>
      </c>
      <c r="AG4345" s="1">
        <v>-5.2344807113821457</v>
      </c>
      <c r="AH4345" s="1">
        <v>6.5867868636024998</v>
      </c>
      <c r="AI4345" s="1">
        <v>0</v>
      </c>
      <c r="AJ4345" s="1">
        <v>1.7694339752197266</v>
      </c>
      <c r="AK4345" s="1">
        <v>0</v>
      </c>
      <c r="AL4345" s="1">
        <v>0</v>
      </c>
      <c r="AM4345" s="1">
        <v>-19.546952817623122</v>
      </c>
    </row>
    <row r="4346" spans="5:39" x14ac:dyDescent="0.2">
      <c r="E4346" s="1" t="str">
        <f t="shared" si="67"/>
        <v>--11---10-</v>
      </c>
      <c r="F4346" s="1" t="s">
        <v>87</v>
      </c>
      <c r="G4346" s="1" t="s">
        <v>87</v>
      </c>
      <c r="H4346" s="1">
        <v>1</v>
      </c>
      <c r="I4346" s="1">
        <v>1</v>
      </c>
      <c r="J4346" s="1" t="s">
        <v>87</v>
      </c>
      <c r="K4346" s="1" t="s">
        <v>87</v>
      </c>
      <c r="L4346" s="1" t="s">
        <v>87</v>
      </c>
      <c r="M4346" s="1">
        <v>1</v>
      </c>
      <c r="N4346" s="1">
        <v>0</v>
      </c>
      <c r="O4346" s="1" t="s">
        <v>87</v>
      </c>
      <c r="P4346" s="1">
        <v>1258</v>
      </c>
      <c r="Q4346" s="1">
        <v>2358830</v>
      </c>
      <c r="R4346" s="1">
        <v>19013.054793785454</v>
      </c>
      <c r="S4346" s="1">
        <v>17.175289154052734</v>
      </c>
      <c r="T4346" s="1">
        <v>-153.94214208421158</v>
      </c>
      <c r="U4346" s="1">
        <v>68.085905458832144</v>
      </c>
      <c r="V4346" s="1">
        <v>215.1231689453125</v>
      </c>
      <c r="W4346" s="1">
        <v>116.24796295166016</v>
      </c>
      <c r="X4346" s="1">
        <v>0.61141128667896438</v>
      </c>
      <c r="Y4346" s="1">
        <v>0.14456319446505259</v>
      </c>
      <c r="Z4346" s="1">
        <v>3.39083359122955</v>
      </c>
      <c r="AA4346" s="1">
        <v>15.479623372604214</v>
      </c>
      <c r="AB4346" s="1">
        <v>53.717266610989341</v>
      </c>
      <c r="AC4346" s="1">
        <v>26.564652815166838</v>
      </c>
      <c r="AD4346" s="1">
        <v>0.70306041554499477</v>
      </c>
      <c r="AE4346" s="1">
        <v>0.14456319446505259</v>
      </c>
      <c r="AF4346" s="1">
        <v>3.39083359122955</v>
      </c>
      <c r="AG4346" s="1">
        <v>-45.784816666418159</v>
      </c>
      <c r="AH4346" s="1">
        <v>2.9004585921111179</v>
      </c>
      <c r="AI4346" s="1">
        <v>3.6560407029154982</v>
      </c>
      <c r="AJ4346" s="1">
        <v>2.1512317657470703</v>
      </c>
      <c r="AK4346" s="1">
        <v>0</v>
      </c>
      <c r="AL4346" s="1">
        <v>0</v>
      </c>
      <c r="AM4346" s="1">
        <v>26.209344469092123</v>
      </c>
    </row>
    <row r="4347" spans="5:39" x14ac:dyDescent="0.2">
      <c r="E4347" s="1" t="str">
        <f t="shared" si="67"/>
        <v>--12---10-</v>
      </c>
      <c r="F4347" s="1" t="s">
        <v>87</v>
      </c>
      <c r="G4347" s="1" t="s">
        <v>87</v>
      </c>
      <c r="H4347" s="1">
        <v>1</v>
      </c>
      <c r="I4347" s="1">
        <v>2</v>
      </c>
      <c r="J4347" s="1" t="s">
        <v>87</v>
      </c>
      <c r="K4347" s="1" t="s">
        <v>87</v>
      </c>
      <c r="L4347" s="1" t="s">
        <v>87</v>
      </c>
      <c r="M4347" s="1">
        <v>1</v>
      </c>
      <c r="N4347" s="1">
        <v>0</v>
      </c>
      <c r="O4347" s="1" t="s">
        <v>87</v>
      </c>
      <c r="P4347" s="1">
        <v>3023</v>
      </c>
      <c r="Q4347" s="1">
        <v>6781862</v>
      </c>
      <c r="R4347" s="1">
        <v>40167.78817540146</v>
      </c>
      <c r="S4347" s="1">
        <v>57.671180725097656</v>
      </c>
      <c r="T4347" s="1">
        <v>-279.81335635895402</v>
      </c>
      <c r="U4347" s="1">
        <v>79.485460315087394</v>
      </c>
      <c r="V4347" s="1">
        <v>237.58561706542969</v>
      </c>
      <c r="W4347" s="1">
        <v>93.507095336914063</v>
      </c>
      <c r="X4347" s="1">
        <v>0.23279124787402983</v>
      </c>
      <c r="Y4347" s="1">
        <v>0.42262729616143763</v>
      </c>
      <c r="Z4347" s="1">
        <v>2.2490725998258294</v>
      </c>
      <c r="AA4347" s="1">
        <v>26.924626304693312</v>
      </c>
      <c r="AB4347" s="1">
        <v>62.728097386823855</v>
      </c>
      <c r="AC4347" s="1">
        <v>7.6755764124955643</v>
      </c>
      <c r="AD4347" s="1">
        <v>0</v>
      </c>
      <c r="AE4347" s="1">
        <v>0.42262729616143763</v>
      </c>
      <c r="AF4347" s="1">
        <v>2.2490725998258294</v>
      </c>
      <c r="AG4347" s="1">
        <v>-3.1308662460571934</v>
      </c>
      <c r="AH4347" s="1">
        <v>5.7956657866642223</v>
      </c>
      <c r="AI4347" s="1">
        <v>10.387401887263003</v>
      </c>
      <c r="AJ4347" s="1">
        <v>2.3758561611175537</v>
      </c>
      <c r="AK4347" s="1">
        <v>0</v>
      </c>
      <c r="AL4347" s="1">
        <v>0</v>
      </c>
      <c r="AM4347" s="1">
        <v>43.197171485132188</v>
      </c>
    </row>
    <row r="4348" spans="5:39" x14ac:dyDescent="0.2">
      <c r="E4348" s="1" t="str">
        <f t="shared" si="67"/>
        <v>--13---10-</v>
      </c>
      <c r="F4348" s="1" t="s">
        <v>87</v>
      </c>
      <c r="G4348" s="1" t="s">
        <v>87</v>
      </c>
      <c r="H4348" s="1">
        <v>1</v>
      </c>
      <c r="I4348" s="1">
        <v>3</v>
      </c>
      <c r="J4348" s="1" t="s">
        <v>87</v>
      </c>
      <c r="K4348" s="1" t="s">
        <v>87</v>
      </c>
      <c r="L4348" s="1" t="s">
        <v>87</v>
      </c>
      <c r="M4348" s="1">
        <v>1</v>
      </c>
      <c r="N4348" s="1">
        <v>0</v>
      </c>
      <c r="O4348" s="1" t="s">
        <v>87</v>
      </c>
      <c r="P4348" s="1">
        <v>1511</v>
      </c>
      <c r="Q4348" s="1">
        <v>3944241</v>
      </c>
      <c r="R4348" s="1">
        <v>80282.347813626155</v>
      </c>
      <c r="S4348" s="1">
        <v>90.931121826171875</v>
      </c>
      <c r="T4348" s="1">
        <v>-392.0355339021549</v>
      </c>
      <c r="U4348" s="1">
        <v>80.20616116296172</v>
      </c>
      <c r="V4348" s="1">
        <v>228.21827697753906</v>
      </c>
      <c r="W4348" s="1">
        <v>-178.95791625976563</v>
      </c>
      <c r="X4348" s="1">
        <v>-0.22291066608467008</v>
      </c>
      <c r="Y4348" s="1">
        <v>0.78068251914626918</v>
      </c>
      <c r="Z4348" s="1">
        <v>5.2066798149504558</v>
      </c>
      <c r="AA4348" s="1">
        <v>61.928847654086049</v>
      </c>
      <c r="AB4348" s="1">
        <v>31.734419879515475</v>
      </c>
      <c r="AC4348" s="1">
        <v>0.3493701323017534</v>
      </c>
      <c r="AD4348" s="1">
        <v>0</v>
      </c>
      <c r="AE4348" s="1">
        <v>0</v>
      </c>
      <c r="AF4348" s="1">
        <v>0</v>
      </c>
      <c r="AG4348" s="1">
        <v>0</v>
      </c>
      <c r="AH4348" s="1">
        <v>11.167295704267872</v>
      </c>
      <c r="AI4348" s="1">
        <v>0</v>
      </c>
      <c r="AJ4348" s="1">
        <v>2.2821826934814453</v>
      </c>
      <c r="AK4348" s="1">
        <v>0</v>
      </c>
      <c r="AL4348" s="1">
        <v>0</v>
      </c>
      <c r="AM4348" s="1">
        <v>-106.51412535599077</v>
      </c>
    </row>
    <row r="4349" spans="5:39" x14ac:dyDescent="0.2">
      <c r="E4349" s="1" t="str">
        <f t="shared" si="67"/>
        <v>--01---11-</v>
      </c>
      <c r="F4349" s="1" t="s">
        <v>87</v>
      </c>
      <c r="G4349" s="1" t="s">
        <v>87</v>
      </c>
      <c r="H4349" s="1">
        <v>0</v>
      </c>
      <c r="I4349" s="1">
        <v>1</v>
      </c>
      <c r="J4349" s="1" t="s">
        <v>87</v>
      </c>
      <c r="K4349" s="1" t="s">
        <v>87</v>
      </c>
      <c r="L4349" s="1" t="s">
        <v>87</v>
      </c>
      <c r="M4349" s="1">
        <v>1</v>
      </c>
      <c r="N4349" s="1">
        <v>1</v>
      </c>
      <c r="O4349" s="1" t="s">
        <v>87</v>
      </c>
      <c r="P4349" s="1">
        <v>364</v>
      </c>
      <c r="Q4349" s="1">
        <v>1488748</v>
      </c>
      <c r="R4349" s="1">
        <v>14183.19360277717</v>
      </c>
      <c r="S4349" s="1">
        <v>14.26225757598877</v>
      </c>
      <c r="T4349" s="1">
        <v>-240.06234656916433</v>
      </c>
      <c r="U4349" s="1">
        <v>53.246065214842346</v>
      </c>
      <c r="V4349" s="1">
        <v>145.45504760742188</v>
      </c>
      <c r="W4349" s="1">
        <v>-23.943399429321289</v>
      </c>
      <c r="X4349" s="1">
        <v>-0.16881529012360799</v>
      </c>
      <c r="Y4349" s="1">
        <v>1.7562408144293058</v>
      </c>
      <c r="Z4349" s="1">
        <v>18.935038031957056</v>
      </c>
      <c r="AA4349" s="1">
        <v>31.21421489734999</v>
      </c>
      <c r="AB4349" s="1">
        <v>46.509147283489213</v>
      </c>
      <c r="AC4349" s="1">
        <v>1.5853589727744386</v>
      </c>
      <c r="AD4349" s="1">
        <v>0</v>
      </c>
      <c r="AE4349" s="1">
        <v>1.7562408144293058</v>
      </c>
      <c r="AF4349" s="1">
        <v>18.935038031957056</v>
      </c>
      <c r="AG4349" s="1">
        <v>-1.2369061478571624</v>
      </c>
      <c r="AH4349" s="1">
        <v>1.2602905943523446</v>
      </c>
      <c r="AI4349" s="1">
        <v>16.978662528927437</v>
      </c>
      <c r="AJ4349" s="1">
        <v>1.4545503854751587</v>
      </c>
      <c r="AK4349" s="1">
        <v>0</v>
      </c>
      <c r="AL4349" s="1">
        <v>0</v>
      </c>
      <c r="AM4349" s="1">
        <v>0.41579684501563591</v>
      </c>
    </row>
    <row r="4350" spans="5:39" x14ac:dyDescent="0.2">
      <c r="E4350" s="1" t="str">
        <f t="shared" si="67"/>
        <v>--02---11-</v>
      </c>
      <c r="F4350" s="1" t="s">
        <v>87</v>
      </c>
      <c r="G4350" s="1" t="s">
        <v>87</v>
      </c>
      <c r="H4350" s="1">
        <v>0</v>
      </c>
      <c r="I4350" s="1">
        <v>2</v>
      </c>
      <c r="J4350" s="1" t="s">
        <v>87</v>
      </c>
      <c r="K4350" s="1" t="s">
        <v>87</v>
      </c>
      <c r="L4350" s="1" t="s">
        <v>87</v>
      </c>
      <c r="M4350" s="1">
        <v>1</v>
      </c>
      <c r="N4350" s="1">
        <v>1</v>
      </c>
      <c r="O4350" s="1" t="s">
        <v>87</v>
      </c>
      <c r="P4350" s="1">
        <v>275</v>
      </c>
      <c r="Q4350" s="1">
        <v>1109990</v>
      </c>
      <c r="R4350" s="1">
        <v>28273.628431815123</v>
      </c>
      <c r="S4350" s="1">
        <v>50.130882263183594</v>
      </c>
      <c r="T4350" s="1">
        <v>-335.38157505605886</v>
      </c>
      <c r="U4350" s="1">
        <v>64.570433993841291</v>
      </c>
      <c r="V4350" s="1">
        <v>157.4892578125</v>
      </c>
      <c r="W4350" s="1">
        <v>-92.244102478027344</v>
      </c>
      <c r="X4350" s="1">
        <v>-0.32625491524897077</v>
      </c>
      <c r="Y4350" s="1">
        <v>0</v>
      </c>
      <c r="Z4350" s="1">
        <v>20.464508689267472</v>
      </c>
      <c r="AA4350" s="1">
        <v>60.307930702078394</v>
      </c>
      <c r="AB4350" s="1">
        <v>19.167740249912161</v>
      </c>
      <c r="AC4350" s="1">
        <v>5.9820358741970649E-2</v>
      </c>
      <c r="AD4350" s="1">
        <v>0</v>
      </c>
      <c r="AE4350" s="1">
        <v>0</v>
      </c>
      <c r="AF4350" s="1">
        <v>20.464508689267472</v>
      </c>
      <c r="AG4350" s="1">
        <v>1.6860514038823613</v>
      </c>
      <c r="AH4350" s="1">
        <v>3.2684183715086785</v>
      </c>
      <c r="AI4350" s="1">
        <v>12.028060024013815</v>
      </c>
      <c r="AJ4350" s="1">
        <v>1.574892520904541</v>
      </c>
      <c r="AK4350" s="1">
        <v>0</v>
      </c>
      <c r="AL4350" s="1">
        <v>0</v>
      </c>
      <c r="AM4350" s="1">
        <v>4.0952512472462699</v>
      </c>
    </row>
    <row r="4351" spans="5:39" x14ac:dyDescent="0.2">
      <c r="E4351" s="1" t="str">
        <f t="shared" si="67"/>
        <v>--03---11-</v>
      </c>
      <c r="F4351" s="1" t="s">
        <v>87</v>
      </c>
      <c r="G4351" s="1" t="s">
        <v>87</v>
      </c>
      <c r="H4351" s="1">
        <v>0</v>
      </c>
      <c r="I4351" s="1">
        <v>3</v>
      </c>
      <c r="J4351" s="1" t="s">
        <v>87</v>
      </c>
      <c r="K4351" s="1" t="s">
        <v>87</v>
      </c>
      <c r="L4351" s="1" t="s">
        <v>87</v>
      </c>
      <c r="M4351" s="1">
        <v>1</v>
      </c>
      <c r="N4351" s="1">
        <v>1</v>
      </c>
      <c r="O4351" s="1" t="s">
        <v>87</v>
      </c>
      <c r="P4351" s="1">
        <v>60</v>
      </c>
      <c r="Q4351" s="1">
        <v>201748</v>
      </c>
      <c r="R4351" s="1">
        <v>71152.302084017196</v>
      </c>
      <c r="S4351" s="1">
        <v>89.4080810546875</v>
      </c>
      <c r="T4351" s="1">
        <v>-497.10472116562664</v>
      </c>
      <c r="U4351" s="1">
        <v>75.992977013182028</v>
      </c>
      <c r="V4351" s="1">
        <v>160.13095092773438</v>
      </c>
      <c r="W4351" s="1">
        <v>-256.88037109375</v>
      </c>
      <c r="X4351" s="1">
        <v>-0.3610288965639139</v>
      </c>
      <c r="Y4351" s="1">
        <v>0</v>
      </c>
      <c r="Z4351" s="1">
        <v>7.2843349128615902</v>
      </c>
      <c r="AA4351" s="1">
        <v>78.378472153379462</v>
      </c>
      <c r="AB4351" s="1">
        <v>14.337192933758946</v>
      </c>
      <c r="AC4351" s="1">
        <v>0</v>
      </c>
      <c r="AD4351" s="1">
        <v>0</v>
      </c>
      <c r="AE4351" s="1">
        <v>0</v>
      </c>
      <c r="AF4351" s="1">
        <v>0</v>
      </c>
      <c r="AG4351" s="1">
        <v>10.364976568977294</v>
      </c>
      <c r="AH4351" s="1">
        <v>6.3656541421330841</v>
      </c>
      <c r="AI4351" s="1">
        <v>0</v>
      </c>
      <c r="AJ4351" s="1">
        <v>1.6013095378875732</v>
      </c>
      <c r="AK4351" s="1">
        <v>0</v>
      </c>
      <c r="AL4351" s="1">
        <v>1</v>
      </c>
      <c r="AM4351" s="1">
        <v>-12.630200877291241</v>
      </c>
    </row>
    <row r="4352" spans="5:39" x14ac:dyDescent="0.2">
      <c r="E4352" s="1" t="str">
        <f t="shared" si="67"/>
        <v>--11---11-</v>
      </c>
      <c r="F4352" s="1" t="s">
        <v>87</v>
      </c>
      <c r="G4352" s="1" t="s">
        <v>87</v>
      </c>
      <c r="H4352" s="1">
        <v>1</v>
      </c>
      <c r="I4352" s="1">
        <v>1</v>
      </c>
      <c r="J4352" s="1" t="s">
        <v>87</v>
      </c>
      <c r="K4352" s="1" t="s">
        <v>87</v>
      </c>
      <c r="L4352" s="1" t="s">
        <v>87</v>
      </c>
      <c r="M4352" s="1">
        <v>1</v>
      </c>
      <c r="N4352" s="1">
        <v>1</v>
      </c>
      <c r="O4352" s="1" t="s">
        <v>87</v>
      </c>
      <c r="P4352" s="1">
        <v>332</v>
      </c>
      <c r="Q4352" s="1">
        <v>683907</v>
      </c>
      <c r="R4352" s="1">
        <v>20531.72587736811</v>
      </c>
      <c r="S4352" s="1">
        <v>17.638042449951172</v>
      </c>
      <c r="T4352" s="1">
        <v>-271.63068506028515</v>
      </c>
      <c r="U4352" s="1">
        <v>66.780267635568094</v>
      </c>
      <c r="V4352" s="1">
        <v>237.94155883789063</v>
      </c>
      <c r="W4352" s="1">
        <v>57.997917175292969</v>
      </c>
      <c r="X4352" s="1">
        <v>0.28247950280313949</v>
      </c>
      <c r="Y4352" s="1">
        <v>0.18335826362356283</v>
      </c>
      <c r="Z4352" s="1">
        <v>6.3236668143475647</v>
      </c>
      <c r="AA4352" s="1">
        <v>29.896608749435234</v>
      </c>
      <c r="AB4352" s="1">
        <v>55.225783622627056</v>
      </c>
      <c r="AC4352" s="1">
        <v>8.3705825499665885</v>
      </c>
      <c r="AD4352" s="1">
        <v>0</v>
      </c>
      <c r="AE4352" s="1">
        <v>0.18335826362356283</v>
      </c>
      <c r="AF4352" s="1">
        <v>6.3236668143475647</v>
      </c>
      <c r="AG4352" s="1">
        <v>-16.728917021232867</v>
      </c>
      <c r="AH4352" s="1">
        <v>2.2824832636415904</v>
      </c>
      <c r="AI4352" s="1">
        <v>4.6872032203408125</v>
      </c>
      <c r="AJ4352" s="1">
        <v>2.3794155120849609</v>
      </c>
      <c r="AK4352" s="1">
        <v>0</v>
      </c>
      <c r="AL4352" s="1">
        <v>0</v>
      </c>
      <c r="AM4352" s="1">
        <v>34.666001242842476</v>
      </c>
    </row>
    <row r="4353" spans="5:39" x14ac:dyDescent="0.2">
      <c r="E4353" s="1" t="str">
        <f t="shared" si="67"/>
        <v>--12---11-</v>
      </c>
      <c r="F4353" s="1" t="s">
        <v>87</v>
      </c>
      <c r="G4353" s="1" t="s">
        <v>87</v>
      </c>
      <c r="H4353" s="1">
        <v>1</v>
      </c>
      <c r="I4353" s="1">
        <v>2</v>
      </c>
      <c r="J4353" s="1" t="s">
        <v>87</v>
      </c>
      <c r="K4353" s="1" t="s">
        <v>87</v>
      </c>
      <c r="L4353" s="1" t="s">
        <v>87</v>
      </c>
      <c r="M4353" s="1">
        <v>1</v>
      </c>
      <c r="N4353" s="1">
        <v>1</v>
      </c>
      <c r="O4353" s="1" t="s">
        <v>87</v>
      </c>
      <c r="P4353" s="1">
        <v>912</v>
      </c>
      <c r="Q4353" s="1">
        <v>2060802</v>
      </c>
      <c r="R4353" s="1">
        <v>38694.428476464192</v>
      </c>
      <c r="S4353" s="1">
        <v>58.560348510742188</v>
      </c>
      <c r="T4353" s="1">
        <v>-386.18082909379967</v>
      </c>
      <c r="U4353" s="1">
        <v>71.081198281919171</v>
      </c>
      <c r="V4353" s="1">
        <v>218.69403076171875</v>
      </c>
      <c r="W4353" s="1">
        <v>-24.433076858520508</v>
      </c>
      <c r="X4353" s="1">
        <v>-6.3143656129672196E-2</v>
      </c>
      <c r="Y4353" s="1">
        <v>0.14115863629790731</v>
      </c>
      <c r="Z4353" s="1">
        <v>7.3262254209768809</v>
      </c>
      <c r="AA4353" s="1">
        <v>48.398050855928901</v>
      </c>
      <c r="AB4353" s="1">
        <v>43.755440842933965</v>
      </c>
      <c r="AC4353" s="1">
        <v>0.37912424386234095</v>
      </c>
      <c r="AD4353" s="1">
        <v>0</v>
      </c>
      <c r="AE4353" s="1">
        <v>0.14115863629790731</v>
      </c>
      <c r="AF4353" s="1">
        <v>7.3262254209768809</v>
      </c>
      <c r="AG4353" s="1">
        <v>-0.63068906585479034</v>
      </c>
      <c r="AH4353" s="1">
        <v>6.4999388126188178</v>
      </c>
      <c r="AI4353" s="1">
        <v>12.387102751099443</v>
      </c>
      <c r="AJ4353" s="1">
        <v>2.1869404315948486</v>
      </c>
      <c r="AK4353" s="1">
        <v>0</v>
      </c>
      <c r="AL4353" s="1">
        <v>0</v>
      </c>
      <c r="AM4353" s="1">
        <v>53.716168835911745</v>
      </c>
    </row>
    <row r="4354" spans="5:39" x14ac:dyDescent="0.2">
      <c r="E4354" s="1" t="str">
        <f t="shared" si="67"/>
        <v>--13---11-</v>
      </c>
      <c r="F4354" s="1" t="s">
        <v>87</v>
      </c>
      <c r="G4354" s="1" t="s">
        <v>87</v>
      </c>
      <c r="H4354" s="1">
        <v>1</v>
      </c>
      <c r="I4354" s="1">
        <v>3</v>
      </c>
      <c r="J4354" s="1" t="s">
        <v>87</v>
      </c>
      <c r="K4354" s="1" t="s">
        <v>87</v>
      </c>
      <c r="L4354" s="1" t="s">
        <v>87</v>
      </c>
      <c r="M4354" s="1">
        <v>1</v>
      </c>
      <c r="N4354" s="1">
        <v>1</v>
      </c>
      <c r="O4354" s="1" t="s">
        <v>87</v>
      </c>
      <c r="P4354" s="1">
        <v>401</v>
      </c>
      <c r="Q4354" s="1">
        <v>1035463</v>
      </c>
      <c r="R4354" s="1">
        <v>72770.742637560688</v>
      </c>
      <c r="S4354" s="1">
        <v>90.029243469238281</v>
      </c>
      <c r="T4354" s="1">
        <v>-509.57455829665946</v>
      </c>
      <c r="U4354" s="1">
        <v>75.947123784147053</v>
      </c>
      <c r="V4354" s="1">
        <v>211.89796447753906</v>
      </c>
      <c r="W4354" s="1">
        <v>-328.5833740234375</v>
      </c>
      <c r="X4354" s="1">
        <v>-0.45153225336721908</v>
      </c>
      <c r="Y4354" s="1">
        <v>1.1337923228546072</v>
      </c>
      <c r="Z4354" s="1">
        <v>11.033808064604916</v>
      </c>
      <c r="AA4354" s="1">
        <v>74.7209702326399</v>
      </c>
      <c r="AB4354" s="1">
        <v>13.111429379900585</v>
      </c>
      <c r="AC4354" s="1">
        <v>0</v>
      </c>
      <c r="AD4354" s="1">
        <v>0</v>
      </c>
      <c r="AE4354" s="1">
        <v>0</v>
      </c>
      <c r="AF4354" s="1">
        <v>0</v>
      </c>
      <c r="AG4354" s="1">
        <v>0</v>
      </c>
      <c r="AH4354" s="1">
        <v>10.564830312961778</v>
      </c>
      <c r="AI4354" s="1">
        <v>0</v>
      </c>
      <c r="AJ4354" s="1">
        <v>2.1189796924591064</v>
      </c>
      <c r="AK4354" s="1">
        <v>0</v>
      </c>
      <c r="AL4354" s="1">
        <v>0</v>
      </c>
      <c r="AM4354" s="1">
        <v>-117.41874403277158</v>
      </c>
    </row>
    <row r="4355" spans="5:39" x14ac:dyDescent="0.2">
      <c r="E4355" s="1" t="str">
        <f t="shared" ref="E4355:E4418" si="68">CONCATENATE(F4355,G4355,H4355,I4355,J4355,K4355,L4355,M4355,N4355,O4355,)</f>
        <v>0------0-1</v>
      </c>
      <c r="F4355" s="1">
        <v>0</v>
      </c>
      <c r="G4355" s="1" t="s">
        <v>87</v>
      </c>
      <c r="H4355" s="1" t="s">
        <v>87</v>
      </c>
      <c r="I4355" s="1" t="s">
        <v>87</v>
      </c>
      <c r="J4355" s="1" t="s">
        <v>87</v>
      </c>
      <c r="K4355" s="1" t="s">
        <v>87</v>
      </c>
      <c r="L4355" s="1" t="s">
        <v>87</v>
      </c>
      <c r="M4355" s="1">
        <v>0</v>
      </c>
      <c r="N4355" s="1" t="s">
        <v>87</v>
      </c>
      <c r="O4355" s="1">
        <v>1</v>
      </c>
      <c r="P4355" s="1">
        <v>530</v>
      </c>
      <c r="Q4355" s="1">
        <v>1845018</v>
      </c>
      <c r="R4355" s="1">
        <v>21121.341125079671</v>
      </c>
      <c r="S4355" s="1">
        <v>37.037342071533203</v>
      </c>
      <c r="T4355" s="1">
        <v>-232.92272629532798</v>
      </c>
      <c r="U4355" s="1">
        <v>49.940041142135783</v>
      </c>
      <c r="V4355" s="1">
        <v>122.05035400390625</v>
      </c>
      <c r="W4355" s="1">
        <v>-50.053916931152344</v>
      </c>
      <c r="X4355" s="1">
        <v>-0.23698266428601863</v>
      </c>
      <c r="Y4355" s="1">
        <v>0.22948285599381688</v>
      </c>
      <c r="Z4355" s="1">
        <v>17.353489234251374</v>
      </c>
      <c r="AA4355" s="1">
        <v>41.42778010837835</v>
      </c>
      <c r="AB4355" s="1">
        <v>35.992223382102509</v>
      </c>
      <c r="AC4355" s="1">
        <v>4.9970244192739584</v>
      </c>
      <c r="AD4355" s="1">
        <v>0</v>
      </c>
      <c r="AE4355" s="1">
        <v>0.12715323102538836</v>
      </c>
      <c r="AF4355" s="1">
        <v>15.644400217233652</v>
      </c>
      <c r="AG4355" s="1">
        <v>-5.4980650837053986</v>
      </c>
      <c r="AH4355" s="1">
        <v>2.8827932484672569</v>
      </c>
      <c r="AI4355" s="1">
        <v>11.910588956781027</v>
      </c>
      <c r="AJ4355" s="1">
        <v>1.220503568649292</v>
      </c>
      <c r="AK4355" s="1">
        <v>0</v>
      </c>
      <c r="AL4355" s="1">
        <v>0</v>
      </c>
      <c r="AM4355" s="1">
        <v>1.5830982129666216</v>
      </c>
    </row>
    <row r="4356" spans="5:39" x14ac:dyDescent="0.2">
      <c r="E4356" s="1" t="str">
        <f t="shared" si="68"/>
        <v>1------0-1</v>
      </c>
      <c r="F4356" s="1">
        <v>1</v>
      </c>
      <c r="G4356" s="1" t="s">
        <v>87</v>
      </c>
      <c r="H4356" s="1" t="s">
        <v>87</v>
      </c>
      <c r="I4356" s="1" t="s">
        <v>87</v>
      </c>
      <c r="J4356" s="1" t="s">
        <v>87</v>
      </c>
      <c r="K4356" s="1" t="s">
        <v>87</v>
      </c>
      <c r="L4356" s="1" t="s">
        <v>87</v>
      </c>
      <c r="M4356" s="1">
        <v>0</v>
      </c>
      <c r="N4356" s="1" t="s">
        <v>87</v>
      </c>
      <c r="O4356" s="1">
        <v>1</v>
      </c>
      <c r="P4356" s="1">
        <v>1041</v>
      </c>
      <c r="Q4356" s="1">
        <v>1947634</v>
      </c>
      <c r="R4356" s="1">
        <v>43333.325726648734</v>
      </c>
      <c r="S4356" s="1">
        <v>50.594154357910156</v>
      </c>
      <c r="T4356" s="1">
        <v>-425.91828977058361</v>
      </c>
      <c r="U4356" s="1">
        <v>85.637475092278635</v>
      </c>
      <c r="V4356" s="1">
        <v>258.19500732421875</v>
      </c>
      <c r="W4356" s="1">
        <v>-47.247554779052734</v>
      </c>
      <c r="X4356" s="1">
        <v>-0.10903283786039267</v>
      </c>
      <c r="Y4356" s="1">
        <v>0.46117494354688815</v>
      </c>
      <c r="Z4356" s="1">
        <v>7.5793501243046695</v>
      </c>
      <c r="AA4356" s="1">
        <v>48.199456366031811</v>
      </c>
      <c r="AB4356" s="1">
        <v>38.850934005054341</v>
      </c>
      <c r="AC4356" s="1">
        <v>4.9090845610622944</v>
      </c>
      <c r="AD4356" s="1">
        <v>0</v>
      </c>
      <c r="AE4356" s="1">
        <v>0.32495838540506072</v>
      </c>
      <c r="AF4356" s="1">
        <v>6.5659153619211814</v>
      </c>
      <c r="AG4356" s="1">
        <v>-3.069483395887298</v>
      </c>
      <c r="AH4356" s="1">
        <v>8.6341640022588884</v>
      </c>
      <c r="AI4356" s="1">
        <v>8.6634701048719833</v>
      </c>
      <c r="AJ4356" s="1">
        <v>2.5819501876831055</v>
      </c>
      <c r="AK4356" s="1">
        <v>0</v>
      </c>
      <c r="AL4356" s="1">
        <v>0</v>
      </c>
      <c r="AM4356" s="1">
        <v>20.6100897839796</v>
      </c>
    </row>
    <row r="4357" spans="5:39" x14ac:dyDescent="0.2">
      <c r="E4357" s="1" t="str">
        <f t="shared" si="68"/>
        <v>0------0-2</v>
      </c>
      <c r="F4357" s="1">
        <v>0</v>
      </c>
      <c r="G4357" s="1" t="s">
        <v>87</v>
      </c>
      <c r="H4357" s="1" t="s">
        <v>87</v>
      </c>
      <c r="I4357" s="1" t="s">
        <v>87</v>
      </c>
      <c r="J4357" s="1" t="s">
        <v>87</v>
      </c>
      <c r="K4357" s="1" t="s">
        <v>87</v>
      </c>
      <c r="L4357" s="1" t="s">
        <v>87</v>
      </c>
      <c r="M4357" s="1">
        <v>0</v>
      </c>
      <c r="N4357" s="1" t="s">
        <v>87</v>
      </c>
      <c r="O4357" s="1">
        <v>2</v>
      </c>
      <c r="P4357" s="1">
        <v>1300</v>
      </c>
      <c r="Q4357" s="1">
        <v>4220644</v>
      </c>
      <c r="R4357" s="1">
        <v>21910.11414901309</v>
      </c>
      <c r="S4357" s="1">
        <v>37.397991180419922</v>
      </c>
      <c r="T4357" s="1">
        <v>-183.38418468216315</v>
      </c>
      <c r="U4357" s="1">
        <v>59.375419050507489</v>
      </c>
      <c r="V4357" s="1">
        <v>122.98855590820313</v>
      </c>
      <c r="W4357" s="1">
        <v>-2.9739828109741211</v>
      </c>
      <c r="X4357" s="1">
        <v>-1.3573561464571738E-2</v>
      </c>
      <c r="Y4357" s="1">
        <v>0.43642628944777151</v>
      </c>
      <c r="Z4357" s="1">
        <v>6.6825347032348619</v>
      </c>
      <c r="AA4357" s="1">
        <v>34.857618884701012</v>
      </c>
      <c r="AB4357" s="1">
        <v>46.301654439464691</v>
      </c>
      <c r="AC4357" s="1">
        <v>10.908880256188393</v>
      </c>
      <c r="AD4357" s="1">
        <v>0.81288542696327859</v>
      </c>
      <c r="AE4357" s="1">
        <v>0.13426860924541373</v>
      </c>
      <c r="AF4357" s="1">
        <v>5.8284470332015683</v>
      </c>
      <c r="AG4357" s="1">
        <v>-13.47275718669591</v>
      </c>
      <c r="AH4357" s="1">
        <v>2.6144976976895498</v>
      </c>
      <c r="AI4357" s="1">
        <v>7.2440546352638435</v>
      </c>
      <c r="AJ4357" s="1">
        <v>1.2298855781555176</v>
      </c>
      <c r="AK4357" s="1">
        <v>0</v>
      </c>
      <c r="AL4357" s="1">
        <v>0</v>
      </c>
      <c r="AM4357" s="1">
        <v>1.6604341100484616</v>
      </c>
    </row>
    <row r="4358" spans="5:39" x14ac:dyDescent="0.2">
      <c r="E4358" s="1" t="str">
        <f t="shared" si="68"/>
        <v>1------0-2</v>
      </c>
      <c r="F4358" s="1">
        <v>1</v>
      </c>
      <c r="G4358" s="1" t="s">
        <v>87</v>
      </c>
      <c r="H4358" s="1" t="s">
        <v>87</v>
      </c>
      <c r="I4358" s="1" t="s">
        <v>87</v>
      </c>
      <c r="J4358" s="1" t="s">
        <v>87</v>
      </c>
      <c r="K4358" s="1" t="s">
        <v>87</v>
      </c>
      <c r="L4358" s="1" t="s">
        <v>87</v>
      </c>
      <c r="M4358" s="1">
        <v>0</v>
      </c>
      <c r="N4358" s="1" t="s">
        <v>87</v>
      </c>
      <c r="O4358" s="1">
        <v>2</v>
      </c>
      <c r="P4358" s="1">
        <v>2453</v>
      </c>
      <c r="Q4358" s="1">
        <v>4792907</v>
      </c>
      <c r="R4358" s="1">
        <v>45636.902471115231</v>
      </c>
      <c r="S4358" s="1">
        <v>52.524814605712891</v>
      </c>
      <c r="T4358" s="1">
        <v>-363.72426739940425</v>
      </c>
      <c r="U4358" s="1">
        <v>92.008320588680363</v>
      </c>
      <c r="V4358" s="1">
        <v>272.80209350585938</v>
      </c>
      <c r="W4358" s="1">
        <v>29.208545684814453</v>
      </c>
      <c r="X4358" s="1">
        <v>6.4002033668479785E-2</v>
      </c>
      <c r="Y4358" s="1">
        <v>0.55083480651721395</v>
      </c>
      <c r="Z4358" s="1">
        <v>2.4252087511816942</v>
      </c>
      <c r="AA4358" s="1">
        <v>37.518295264231085</v>
      </c>
      <c r="AB4358" s="1">
        <v>51.944028957791168</v>
      </c>
      <c r="AC4358" s="1">
        <v>7.324198028461641</v>
      </c>
      <c r="AD4358" s="1">
        <v>0.23743419181719988</v>
      </c>
      <c r="AE4358" s="1">
        <v>0.42153957921570356</v>
      </c>
      <c r="AF4358" s="1">
        <v>1.9378010046929766</v>
      </c>
      <c r="AG4358" s="1">
        <v>-10.039580032322771</v>
      </c>
      <c r="AH4358" s="1">
        <v>9.6167046882453846</v>
      </c>
      <c r="AI4358" s="1">
        <v>8.4379915574076136</v>
      </c>
      <c r="AJ4358" s="1">
        <v>2.7280209064483643</v>
      </c>
      <c r="AK4358" s="1">
        <v>0</v>
      </c>
      <c r="AL4358" s="1">
        <v>0</v>
      </c>
      <c r="AM4358" s="1">
        <v>20.107274681355651</v>
      </c>
    </row>
    <row r="4359" spans="5:39" x14ac:dyDescent="0.2">
      <c r="E4359" s="1" t="str">
        <f t="shared" si="68"/>
        <v>0------1-1</v>
      </c>
      <c r="F4359" s="1">
        <v>0</v>
      </c>
      <c r="G4359" s="1" t="s">
        <v>87</v>
      </c>
      <c r="H4359" s="1" t="s">
        <v>87</v>
      </c>
      <c r="I4359" s="1" t="s">
        <v>87</v>
      </c>
      <c r="J4359" s="1" t="s">
        <v>87</v>
      </c>
      <c r="K4359" s="1" t="s">
        <v>87</v>
      </c>
      <c r="L4359" s="1" t="s">
        <v>87</v>
      </c>
      <c r="M4359" s="1">
        <v>1</v>
      </c>
      <c r="N4359" s="1" t="s">
        <v>87</v>
      </c>
      <c r="O4359" s="1">
        <v>1</v>
      </c>
      <c r="P4359" s="1">
        <v>1169</v>
      </c>
      <c r="Q4359" s="1">
        <v>4167240</v>
      </c>
      <c r="R4359" s="1">
        <v>22204.014673035814</v>
      </c>
      <c r="S4359" s="1">
        <v>38.312309265136719</v>
      </c>
      <c r="T4359" s="1">
        <v>-219.9412250474428</v>
      </c>
      <c r="U4359" s="1">
        <v>49.785526954085249</v>
      </c>
      <c r="V4359" s="1">
        <v>124.52848815917969</v>
      </c>
      <c r="W4359" s="1">
        <v>-42.706710815429688</v>
      </c>
      <c r="X4359" s="1">
        <v>-0.19233778865806644</v>
      </c>
      <c r="Y4359" s="1">
        <v>0.95595646039105031</v>
      </c>
      <c r="Z4359" s="1">
        <v>9.260229792380569</v>
      </c>
      <c r="AA4359" s="1">
        <v>44.371142530787765</v>
      </c>
      <c r="AB4359" s="1">
        <v>40.182590875495535</v>
      </c>
      <c r="AC4359" s="1">
        <v>5.2053157485529997</v>
      </c>
      <c r="AD4359" s="1">
        <v>2.4764592392086848E-2</v>
      </c>
      <c r="AE4359" s="1">
        <v>0.80367341453815955</v>
      </c>
      <c r="AF4359" s="1">
        <v>7.3222324608133924</v>
      </c>
      <c r="AG4359" s="1">
        <v>-5.6074036155716485</v>
      </c>
      <c r="AH4359" s="1">
        <v>2.1915267627680293</v>
      </c>
      <c r="AI4359" s="1">
        <v>9.4013981589621682</v>
      </c>
      <c r="AJ4359" s="1">
        <v>1.2452849149703979</v>
      </c>
      <c r="AK4359" s="1">
        <v>0</v>
      </c>
      <c r="AL4359" s="1">
        <v>0</v>
      </c>
      <c r="AM4359" s="1">
        <v>-3.065024226286241</v>
      </c>
    </row>
    <row r="4360" spans="5:39" x14ac:dyDescent="0.2">
      <c r="E4360" s="1" t="str">
        <f t="shared" si="68"/>
        <v>1------1-1</v>
      </c>
      <c r="F4360" s="1">
        <v>1</v>
      </c>
      <c r="G4360" s="1" t="s">
        <v>87</v>
      </c>
      <c r="H4360" s="1" t="s">
        <v>87</v>
      </c>
      <c r="I4360" s="1" t="s">
        <v>87</v>
      </c>
      <c r="J4360" s="1" t="s">
        <v>87</v>
      </c>
      <c r="K4360" s="1" t="s">
        <v>87</v>
      </c>
      <c r="L4360" s="1" t="s">
        <v>87</v>
      </c>
      <c r="M4360" s="1">
        <v>1</v>
      </c>
      <c r="N4360" s="1" t="s">
        <v>87</v>
      </c>
      <c r="O4360" s="1">
        <v>1</v>
      </c>
      <c r="P4360" s="1">
        <v>1907</v>
      </c>
      <c r="Q4360" s="1">
        <v>4025650</v>
      </c>
      <c r="R4360" s="1">
        <v>49057.981488365738</v>
      </c>
      <c r="S4360" s="1">
        <v>54.546302795410156</v>
      </c>
      <c r="T4360" s="1">
        <v>-407.77622438981439</v>
      </c>
      <c r="U4360" s="1">
        <v>84.150259255727406</v>
      </c>
      <c r="V4360" s="1">
        <v>271.222900390625</v>
      </c>
      <c r="W4360" s="1">
        <v>-39.593597412109375</v>
      </c>
      <c r="X4360" s="1">
        <v>-8.0707758882209879E-2</v>
      </c>
      <c r="Y4360" s="1">
        <v>0.394271732515246</v>
      </c>
      <c r="Z4360" s="1">
        <v>5.9730975122029983</v>
      </c>
      <c r="AA4360" s="1">
        <v>42.928545700694301</v>
      </c>
      <c r="AB4360" s="1">
        <v>45.033423173897383</v>
      </c>
      <c r="AC4360" s="1">
        <v>5.6335498615130479</v>
      </c>
      <c r="AD4360" s="1">
        <v>3.7112019177027313E-2</v>
      </c>
      <c r="AE4360" s="1">
        <v>0.1258927129780284</v>
      </c>
      <c r="AF4360" s="1">
        <v>4.3147814638629791</v>
      </c>
      <c r="AG4360" s="1">
        <v>-6.848761184413835</v>
      </c>
      <c r="AH4360" s="1">
        <v>7.7749122941148858</v>
      </c>
      <c r="AI4360" s="1">
        <v>7.0260111715867009</v>
      </c>
      <c r="AJ4360" s="1">
        <v>2.7122290134429932</v>
      </c>
      <c r="AK4360" s="1">
        <v>0</v>
      </c>
      <c r="AL4360" s="1">
        <v>0</v>
      </c>
      <c r="AM4360" s="1">
        <v>4.8572990951753123</v>
      </c>
    </row>
    <row r="4361" spans="5:39" x14ac:dyDescent="0.2">
      <c r="E4361" s="1" t="str">
        <f t="shared" si="68"/>
        <v>0------1-2</v>
      </c>
      <c r="F4361" s="1">
        <v>0</v>
      </c>
      <c r="G4361" s="1" t="s">
        <v>87</v>
      </c>
      <c r="H4361" s="1" t="s">
        <v>87</v>
      </c>
      <c r="I4361" s="1" t="s">
        <v>87</v>
      </c>
      <c r="J4361" s="1" t="s">
        <v>87</v>
      </c>
      <c r="K4361" s="1" t="s">
        <v>87</v>
      </c>
      <c r="L4361" s="1" t="s">
        <v>87</v>
      </c>
      <c r="M4361" s="1">
        <v>1</v>
      </c>
      <c r="N4361" s="1" t="s">
        <v>87</v>
      </c>
      <c r="O4361" s="1">
        <v>2</v>
      </c>
      <c r="P4361" s="1">
        <v>2769</v>
      </c>
      <c r="Q4361" s="1">
        <v>10058162</v>
      </c>
      <c r="R4361" s="1">
        <v>23838.550034437678</v>
      </c>
      <c r="S4361" s="1">
        <v>41.097099304199219</v>
      </c>
      <c r="T4361" s="1">
        <v>-162.84699163210206</v>
      </c>
      <c r="U4361" s="1">
        <v>57.991958113114237</v>
      </c>
      <c r="V4361" s="1">
        <v>123.92104339599609</v>
      </c>
      <c r="W4361" s="1">
        <v>7.2647581100463867</v>
      </c>
      <c r="X4361" s="1">
        <v>3.0474832150242201E-2</v>
      </c>
      <c r="Y4361" s="1">
        <v>0.5981112652590006</v>
      </c>
      <c r="Z4361" s="1">
        <v>6.4122252157004427</v>
      </c>
      <c r="AA4361" s="1">
        <v>33.088053264602415</v>
      </c>
      <c r="AB4361" s="1">
        <v>47.6810574337538</v>
      </c>
      <c r="AC4361" s="1">
        <v>11.940213331222942</v>
      </c>
      <c r="AD4361" s="1">
        <v>0.28033948946139464</v>
      </c>
      <c r="AE4361" s="1">
        <v>0.39510200770279896</v>
      </c>
      <c r="AF4361" s="1">
        <v>5.4111775093700025</v>
      </c>
      <c r="AG4361" s="1">
        <v>-14.105664530557938</v>
      </c>
      <c r="AH4361" s="1">
        <v>2.1104575796628846</v>
      </c>
      <c r="AI4361" s="1">
        <v>6.6673722633865502</v>
      </c>
      <c r="AJ4361" s="1">
        <v>1.2392103672027588</v>
      </c>
      <c r="AK4361" s="1">
        <v>0</v>
      </c>
      <c r="AL4361" s="1">
        <v>0</v>
      </c>
      <c r="AM4361" s="1">
        <v>-6.4734134887934571</v>
      </c>
    </row>
    <row r="4362" spans="5:39" x14ac:dyDescent="0.2">
      <c r="E4362" s="1" t="str">
        <f t="shared" si="68"/>
        <v>1------1-2</v>
      </c>
      <c r="F4362" s="1">
        <v>1</v>
      </c>
      <c r="G4362" s="1" t="s">
        <v>87</v>
      </c>
      <c r="H4362" s="1" t="s">
        <v>87</v>
      </c>
      <c r="I4362" s="1" t="s">
        <v>87</v>
      </c>
      <c r="J4362" s="1" t="s">
        <v>87</v>
      </c>
      <c r="K4362" s="1" t="s">
        <v>87</v>
      </c>
      <c r="L4362" s="1" t="s">
        <v>87</v>
      </c>
      <c r="M4362" s="1">
        <v>1</v>
      </c>
      <c r="N4362" s="1" t="s">
        <v>87</v>
      </c>
      <c r="O4362" s="1">
        <v>2</v>
      </c>
      <c r="P4362" s="1">
        <v>4715</v>
      </c>
      <c r="Q4362" s="1">
        <v>10062423</v>
      </c>
      <c r="R4362" s="1">
        <v>52611.182646558984</v>
      </c>
      <c r="S4362" s="1">
        <v>57.733566284179688</v>
      </c>
      <c r="T4362" s="1">
        <v>-334.97044908335414</v>
      </c>
      <c r="U4362" s="1">
        <v>91.41376206881931</v>
      </c>
      <c r="V4362" s="1">
        <v>273.221923828125</v>
      </c>
      <c r="W4362" s="1">
        <v>32.104343414306641</v>
      </c>
      <c r="X4362" s="1">
        <v>6.1021900286832673E-2</v>
      </c>
      <c r="Y4362" s="1">
        <v>0.17335784830353484</v>
      </c>
      <c r="Z4362" s="1">
        <v>2.8274005177480612</v>
      </c>
      <c r="AA4362" s="1">
        <v>34.948222709381227</v>
      </c>
      <c r="AB4362" s="1">
        <v>53.149673791292621</v>
      </c>
      <c r="AC4362" s="1">
        <v>8.4969991820061619</v>
      </c>
      <c r="AD4362" s="1">
        <v>0.40434595126839729</v>
      </c>
      <c r="AE4362" s="1">
        <v>0.12403573175168645</v>
      </c>
      <c r="AF4362" s="1">
        <v>1.9033387882819077</v>
      </c>
      <c r="AG4362" s="1">
        <v>-9.1362262176940767</v>
      </c>
      <c r="AH4362" s="1">
        <v>8.0452663332007432</v>
      </c>
      <c r="AI4362" s="1">
        <v>4.2376770492852316</v>
      </c>
      <c r="AJ4362" s="1">
        <v>2.7322192192077637</v>
      </c>
      <c r="AK4362" s="1">
        <v>0</v>
      </c>
      <c r="AL4362" s="1">
        <v>0</v>
      </c>
      <c r="AM4362" s="1">
        <v>-0.70760550805464006</v>
      </c>
    </row>
    <row r="4363" spans="5:39" x14ac:dyDescent="0.2">
      <c r="E4363" s="1" t="str">
        <f t="shared" si="68"/>
        <v>-0-----0-1</v>
      </c>
      <c r="F4363" s="1" t="s">
        <v>87</v>
      </c>
      <c r="G4363" s="1">
        <v>0</v>
      </c>
      <c r="H4363" s="1" t="s">
        <v>87</v>
      </c>
      <c r="I4363" s="1" t="s">
        <v>87</v>
      </c>
      <c r="J4363" s="1" t="s">
        <v>87</v>
      </c>
      <c r="K4363" s="1" t="s">
        <v>87</v>
      </c>
      <c r="L4363" s="1" t="s">
        <v>87</v>
      </c>
      <c r="M4363" s="1">
        <v>0</v>
      </c>
      <c r="N4363" s="1" t="s">
        <v>87</v>
      </c>
      <c r="O4363" s="1">
        <v>1</v>
      </c>
      <c r="P4363" s="1">
        <v>979</v>
      </c>
      <c r="Q4363" s="1">
        <v>3142690</v>
      </c>
      <c r="R4363" s="1">
        <v>29203.520863128688</v>
      </c>
      <c r="S4363" s="1">
        <v>42.978866577148438</v>
      </c>
      <c r="T4363" s="1">
        <v>-309.98436875715822</v>
      </c>
      <c r="U4363" s="1">
        <v>62.933458776768681</v>
      </c>
      <c r="V4363" s="1">
        <v>159.00273132324219</v>
      </c>
      <c r="W4363" s="1">
        <v>-65.621871948242188</v>
      </c>
      <c r="X4363" s="1">
        <v>-0.22470534376933296</v>
      </c>
      <c r="Y4363" s="1">
        <v>0.33611332966344121</v>
      </c>
      <c r="Z4363" s="1">
        <v>14.521731382987186</v>
      </c>
      <c r="AA4363" s="1">
        <v>46.28000216375144</v>
      </c>
      <c r="AB4363" s="1">
        <v>34.490006968552414</v>
      </c>
      <c r="AC4363" s="1">
        <v>4.3721461550455185</v>
      </c>
      <c r="AD4363" s="1">
        <v>0</v>
      </c>
      <c r="AE4363" s="1">
        <v>0.27603740744394134</v>
      </c>
      <c r="AF4363" s="1">
        <v>12.912409432683466</v>
      </c>
      <c r="AG4363" s="1">
        <v>-0.7901081100677434</v>
      </c>
      <c r="AH4363" s="1">
        <v>5.1815694163935779</v>
      </c>
      <c r="AI4363" s="1">
        <v>11.727809757351229</v>
      </c>
      <c r="AJ4363" s="1">
        <v>1.5900273323059082</v>
      </c>
      <c r="AK4363" s="1">
        <v>0</v>
      </c>
      <c r="AL4363" s="1">
        <v>0</v>
      </c>
      <c r="AM4363" s="1">
        <v>6.3070357366288521</v>
      </c>
    </row>
    <row r="4364" spans="5:39" x14ac:dyDescent="0.2">
      <c r="E4364" s="1" t="str">
        <f t="shared" si="68"/>
        <v>-1-----0-1</v>
      </c>
      <c r="F4364" s="1" t="s">
        <v>87</v>
      </c>
      <c r="G4364" s="1">
        <v>1</v>
      </c>
      <c r="H4364" s="1" t="s">
        <v>87</v>
      </c>
      <c r="I4364" s="1" t="s">
        <v>87</v>
      </c>
      <c r="J4364" s="1" t="s">
        <v>87</v>
      </c>
      <c r="K4364" s="1" t="s">
        <v>87</v>
      </c>
      <c r="L4364" s="1" t="s">
        <v>87</v>
      </c>
      <c r="M4364" s="1">
        <v>0</v>
      </c>
      <c r="N4364" s="1" t="s">
        <v>87</v>
      </c>
      <c r="O4364" s="1">
        <v>1</v>
      </c>
      <c r="P4364" s="1">
        <v>592</v>
      </c>
      <c r="Q4364" s="1">
        <v>649962</v>
      </c>
      <c r="R4364" s="1">
        <v>48601.456849572853</v>
      </c>
      <c r="S4364" s="1">
        <v>48.932411193847656</v>
      </c>
      <c r="T4364" s="1">
        <v>-438.63301108920353</v>
      </c>
      <c r="U4364" s="1">
        <v>94.083010127811875</v>
      </c>
      <c r="V4364" s="1">
        <v>351.34085083007813</v>
      </c>
      <c r="W4364" s="1">
        <v>33.629463195800781</v>
      </c>
      <c r="X4364" s="1">
        <v>6.9194352136167175E-2</v>
      </c>
      <c r="Y4364" s="1">
        <v>0.40817770885067123</v>
      </c>
      <c r="Z4364" s="1">
        <v>1.7570257953541901</v>
      </c>
      <c r="AA4364" s="1">
        <v>38.257928925075618</v>
      </c>
      <c r="AB4364" s="1">
        <v>51.821952668002126</v>
      </c>
      <c r="AC4364" s="1">
        <v>7.75491490271739</v>
      </c>
      <c r="AD4364" s="1">
        <v>0</v>
      </c>
      <c r="AE4364" s="1">
        <v>0</v>
      </c>
      <c r="AF4364" s="1">
        <v>1.6500964671780811</v>
      </c>
      <c r="AG4364" s="1">
        <v>-20.98460786628198</v>
      </c>
      <c r="AH4364" s="1">
        <v>9.0019576788644837</v>
      </c>
      <c r="AI4364" s="1">
        <v>3.0642553007164794</v>
      </c>
      <c r="AJ4364" s="1">
        <v>3.5134084224700928</v>
      </c>
      <c r="AK4364" s="1">
        <v>0</v>
      </c>
      <c r="AL4364" s="1">
        <v>0</v>
      </c>
      <c r="AM4364" s="1">
        <v>35.757010665048803</v>
      </c>
    </row>
    <row r="4365" spans="5:39" x14ac:dyDescent="0.2">
      <c r="E4365" s="1" t="str">
        <f t="shared" si="68"/>
        <v>-0-----0-2</v>
      </c>
      <c r="F4365" s="1" t="s">
        <v>87</v>
      </c>
      <c r="G4365" s="1">
        <v>0</v>
      </c>
      <c r="H4365" s="1" t="s">
        <v>87</v>
      </c>
      <c r="I4365" s="1" t="s">
        <v>87</v>
      </c>
      <c r="J4365" s="1" t="s">
        <v>87</v>
      </c>
      <c r="K4365" s="1" t="s">
        <v>87</v>
      </c>
      <c r="L4365" s="1" t="s">
        <v>87</v>
      </c>
      <c r="M4365" s="1">
        <v>0</v>
      </c>
      <c r="N4365" s="1" t="s">
        <v>87</v>
      </c>
      <c r="O4365" s="1">
        <v>2</v>
      </c>
      <c r="P4365" s="1">
        <v>2192</v>
      </c>
      <c r="Q4365" s="1">
        <v>6994031</v>
      </c>
      <c r="R4365" s="1">
        <v>30117.841658893569</v>
      </c>
      <c r="S4365" s="1">
        <v>43.819412231445313</v>
      </c>
      <c r="T4365" s="1">
        <v>-248.18476629535934</v>
      </c>
      <c r="U4365" s="1">
        <v>70.113227161435191</v>
      </c>
      <c r="V4365" s="1">
        <v>157.5816650390625</v>
      </c>
      <c r="W4365" s="1">
        <v>-9.2936077117919922</v>
      </c>
      <c r="X4365" s="1">
        <v>-3.0857482475168202E-2</v>
      </c>
      <c r="Y4365" s="1">
        <v>0.62662004214736833</v>
      </c>
      <c r="Z4365" s="1">
        <v>5.0620307516509433</v>
      </c>
      <c r="AA4365" s="1">
        <v>39.291361448069075</v>
      </c>
      <c r="AB4365" s="1">
        <v>44.972348564082715</v>
      </c>
      <c r="AC4365" s="1">
        <v>9.3969557755749147</v>
      </c>
      <c r="AD4365" s="1">
        <v>0.65068341847498246</v>
      </c>
      <c r="AE4365" s="1">
        <v>0.35949225847011546</v>
      </c>
      <c r="AF4365" s="1">
        <v>4.325745768069944</v>
      </c>
      <c r="AG4365" s="1">
        <v>-7.5649427816859349</v>
      </c>
      <c r="AH4365" s="1">
        <v>5.0957315394162332</v>
      </c>
      <c r="AI4365" s="1">
        <v>8.9348923569734957</v>
      </c>
      <c r="AJ4365" s="1">
        <v>1.5758167505264282</v>
      </c>
      <c r="AK4365" s="1">
        <v>0</v>
      </c>
      <c r="AL4365" s="1">
        <v>0</v>
      </c>
      <c r="AM4365" s="1">
        <v>4.7305784117076115</v>
      </c>
    </row>
    <row r="4366" spans="5:39" x14ac:dyDescent="0.2">
      <c r="E4366" s="1" t="str">
        <f t="shared" si="68"/>
        <v>-1-----0-2</v>
      </c>
      <c r="F4366" s="1" t="s">
        <v>87</v>
      </c>
      <c r="G4366" s="1">
        <v>1</v>
      </c>
      <c r="H4366" s="1" t="s">
        <v>87</v>
      </c>
      <c r="I4366" s="1" t="s">
        <v>87</v>
      </c>
      <c r="J4366" s="1" t="s">
        <v>87</v>
      </c>
      <c r="K4366" s="1" t="s">
        <v>87</v>
      </c>
      <c r="L4366" s="1" t="s">
        <v>87</v>
      </c>
      <c r="M4366" s="1">
        <v>0</v>
      </c>
      <c r="N4366" s="1" t="s">
        <v>87</v>
      </c>
      <c r="O4366" s="1">
        <v>2</v>
      </c>
      <c r="P4366" s="1">
        <v>1561</v>
      </c>
      <c r="Q4366" s="1">
        <v>2019520</v>
      </c>
      <c r="R4366" s="1">
        <v>49795.546921585206</v>
      </c>
      <c r="S4366" s="1">
        <v>51.059574127197266</v>
      </c>
      <c r="T4366" s="1">
        <v>-386.96521790556187</v>
      </c>
      <c r="U4366" s="1">
        <v>99.635431039861857</v>
      </c>
      <c r="V4366" s="1">
        <v>358.73617553710938</v>
      </c>
      <c r="W4366" s="1">
        <v>95.29071044921875</v>
      </c>
      <c r="X4366" s="1">
        <v>0.19136391974823849</v>
      </c>
      <c r="Y4366" s="1">
        <v>4.9269133259388372E-2</v>
      </c>
      <c r="Z4366" s="1">
        <v>2.1908176200285219</v>
      </c>
      <c r="AA4366" s="1">
        <v>25.817174378070035</v>
      </c>
      <c r="AB4366" s="1">
        <v>64.296317936935509</v>
      </c>
      <c r="AC4366" s="1">
        <v>7.6375079226746951</v>
      </c>
      <c r="AD4366" s="1">
        <v>8.9130090318491513E-3</v>
      </c>
      <c r="AE4366" s="1">
        <v>3.6048169862145457E-2</v>
      </c>
      <c r="AF4366" s="1">
        <v>1.7989918396450639</v>
      </c>
      <c r="AG4366" s="1">
        <v>-25.784858362162563</v>
      </c>
      <c r="AH4366" s="1">
        <v>10.639721757465376</v>
      </c>
      <c r="AI4366" s="1">
        <v>4.2218796580884081</v>
      </c>
      <c r="AJ4366" s="1">
        <v>3.5873618125915527</v>
      </c>
      <c r="AK4366" s="1">
        <v>0</v>
      </c>
      <c r="AL4366" s="1">
        <v>0</v>
      </c>
      <c r="AM4366" s="1">
        <v>34.807571490131245</v>
      </c>
    </row>
    <row r="4367" spans="5:39" x14ac:dyDescent="0.2">
      <c r="E4367" s="1" t="str">
        <f t="shared" si="68"/>
        <v>-0-----1-1</v>
      </c>
      <c r="F4367" s="1" t="s">
        <v>87</v>
      </c>
      <c r="G4367" s="1">
        <v>0</v>
      </c>
      <c r="H4367" s="1" t="s">
        <v>87</v>
      </c>
      <c r="I4367" s="1" t="s">
        <v>87</v>
      </c>
      <c r="J4367" s="1" t="s">
        <v>87</v>
      </c>
      <c r="K4367" s="1" t="s">
        <v>87</v>
      </c>
      <c r="L4367" s="1" t="s">
        <v>87</v>
      </c>
      <c r="M4367" s="1">
        <v>1</v>
      </c>
      <c r="N4367" s="1" t="s">
        <v>87</v>
      </c>
      <c r="O4367" s="1">
        <v>1</v>
      </c>
      <c r="P4367" s="1">
        <v>1845</v>
      </c>
      <c r="Q4367" s="1">
        <v>6569553</v>
      </c>
      <c r="R4367" s="1">
        <v>31679.304936211905</v>
      </c>
      <c r="S4367" s="1">
        <v>45.250526428222656</v>
      </c>
      <c r="T4367" s="1">
        <v>-289.91241218578216</v>
      </c>
      <c r="U4367" s="1">
        <v>61.166531760555777</v>
      </c>
      <c r="V4367" s="1">
        <v>158.08746337890625</v>
      </c>
      <c r="W4367" s="1">
        <v>-62.733428955078125</v>
      </c>
      <c r="X4367" s="1">
        <v>-0.19802653208899462</v>
      </c>
      <c r="Y4367" s="1">
        <v>0.83585595549651548</v>
      </c>
      <c r="Z4367" s="1">
        <v>9.0421524873914549</v>
      </c>
      <c r="AA4367" s="1">
        <v>46.690254268441095</v>
      </c>
      <c r="AB4367" s="1">
        <v>38.392657765300015</v>
      </c>
      <c r="AC4367" s="1">
        <v>5.0233706920394736</v>
      </c>
      <c r="AD4367" s="1">
        <v>1.5708831331446751E-2</v>
      </c>
      <c r="AE4367" s="1">
        <v>0.58693491018338684</v>
      </c>
      <c r="AF4367" s="1">
        <v>6.8802854623442418</v>
      </c>
      <c r="AG4367" s="1">
        <v>-1.4834829459826722</v>
      </c>
      <c r="AH4367" s="1">
        <v>4.1439948801264501</v>
      </c>
      <c r="AI4367" s="1">
        <v>8.9983112620554948</v>
      </c>
      <c r="AJ4367" s="1">
        <v>1.5808746814727783</v>
      </c>
      <c r="AK4367" s="1">
        <v>0</v>
      </c>
      <c r="AL4367" s="1">
        <v>0</v>
      </c>
      <c r="AM4367" s="1">
        <v>-3.7338388393934046</v>
      </c>
    </row>
    <row r="4368" spans="5:39" x14ac:dyDescent="0.2">
      <c r="E4368" s="1" t="str">
        <f t="shared" si="68"/>
        <v>-1-----1-1</v>
      </c>
      <c r="F4368" s="1" t="s">
        <v>87</v>
      </c>
      <c r="G4368" s="1">
        <v>1</v>
      </c>
      <c r="H4368" s="1" t="s">
        <v>87</v>
      </c>
      <c r="I4368" s="1" t="s">
        <v>87</v>
      </c>
      <c r="J4368" s="1" t="s">
        <v>87</v>
      </c>
      <c r="K4368" s="1" t="s">
        <v>87</v>
      </c>
      <c r="L4368" s="1" t="s">
        <v>87</v>
      </c>
      <c r="M4368" s="1">
        <v>1</v>
      </c>
      <c r="N4368" s="1" t="s">
        <v>87</v>
      </c>
      <c r="O4368" s="1">
        <v>1</v>
      </c>
      <c r="P4368" s="1">
        <v>1231</v>
      </c>
      <c r="Q4368" s="1">
        <v>1623337</v>
      </c>
      <c r="R4368" s="1">
        <v>50452.154114084282</v>
      </c>
      <c r="S4368" s="1">
        <v>50.491775512695313</v>
      </c>
      <c r="T4368" s="1">
        <v>-402.57646512660079</v>
      </c>
      <c r="U4368" s="1">
        <v>88.94700132493027</v>
      </c>
      <c r="V4368" s="1">
        <v>352.49896240234375</v>
      </c>
      <c r="W4368" s="1">
        <v>46.060375213623047</v>
      </c>
      <c r="X4368" s="1">
        <v>9.129516077642516E-2</v>
      </c>
      <c r="Y4368" s="1">
        <v>4.9096398344890803E-2</v>
      </c>
      <c r="Z4368" s="1">
        <v>1.9911453998769202</v>
      </c>
      <c r="AA4368" s="1">
        <v>31.408389015959102</v>
      </c>
      <c r="AB4368" s="1">
        <v>59.455738395662763</v>
      </c>
      <c r="AC4368" s="1">
        <v>7.0035981438234947</v>
      </c>
      <c r="AD4368" s="1">
        <v>9.2032646332831702E-2</v>
      </c>
      <c r="AE4368" s="1">
        <v>0</v>
      </c>
      <c r="AF4368" s="1">
        <v>1.6527067392660921</v>
      </c>
      <c r="AG4368" s="1">
        <v>-25.375067196686679</v>
      </c>
      <c r="AH4368" s="1">
        <v>8.1360183787849785</v>
      </c>
      <c r="AI4368" s="1">
        <v>5.1420386464924288</v>
      </c>
      <c r="AJ4368" s="1">
        <v>3.5249896049499512</v>
      </c>
      <c r="AK4368" s="1">
        <v>0</v>
      </c>
      <c r="AL4368" s="1">
        <v>0</v>
      </c>
      <c r="AM4368" s="1">
        <v>19.287890742708932</v>
      </c>
    </row>
    <row r="4369" spans="5:39" x14ac:dyDescent="0.2">
      <c r="E4369" s="1" t="str">
        <f t="shared" si="68"/>
        <v>-0-----1-2</v>
      </c>
      <c r="F4369" s="1" t="s">
        <v>87</v>
      </c>
      <c r="G4369" s="1">
        <v>0</v>
      </c>
      <c r="H4369" s="1" t="s">
        <v>87</v>
      </c>
      <c r="I4369" s="1" t="s">
        <v>87</v>
      </c>
      <c r="J4369" s="1" t="s">
        <v>87</v>
      </c>
      <c r="K4369" s="1" t="s">
        <v>87</v>
      </c>
      <c r="L4369" s="1" t="s">
        <v>87</v>
      </c>
      <c r="M4369" s="1">
        <v>1</v>
      </c>
      <c r="N4369" s="1" t="s">
        <v>87</v>
      </c>
      <c r="O4369" s="1">
        <v>2</v>
      </c>
      <c r="P4369" s="1">
        <v>4467</v>
      </c>
      <c r="Q4369" s="1">
        <v>15934977</v>
      </c>
      <c r="R4369" s="1">
        <v>33442.882762995847</v>
      </c>
      <c r="S4369" s="1">
        <v>47.709518432617188</v>
      </c>
      <c r="T4369" s="1">
        <v>-226.37835893277256</v>
      </c>
      <c r="U4369" s="1">
        <v>69.750222967829728</v>
      </c>
      <c r="V4369" s="1">
        <v>156.48432922363281</v>
      </c>
      <c r="W4369" s="1">
        <v>-1.9188766479492188</v>
      </c>
      <c r="X4369" s="1">
        <v>-5.7377728515450623E-3</v>
      </c>
      <c r="Y4369" s="1">
        <v>0.42788891380263683</v>
      </c>
      <c r="Z4369" s="1">
        <v>5.5769330573869045</v>
      </c>
      <c r="AA4369" s="1">
        <v>36.691179409923215</v>
      </c>
      <c r="AB4369" s="1">
        <v>46.591388239844967</v>
      </c>
      <c r="AC4369" s="1">
        <v>10.304740320616716</v>
      </c>
      <c r="AD4369" s="1">
        <v>0.40787005842556284</v>
      </c>
      <c r="AE4369" s="1">
        <v>0.27967407797325344</v>
      </c>
      <c r="AF4369" s="1">
        <v>4.511496941602112</v>
      </c>
      <c r="AG4369" s="1">
        <v>-7.1519665742750709</v>
      </c>
      <c r="AH4369" s="1">
        <v>4.0613270832235608</v>
      </c>
      <c r="AI4369" s="1">
        <v>5.5667143085633652</v>
      </c>
      <c r="AJ4369" s="1">
        <v>1.5648434162139893</v>
      </c>
      <c r="AK4369" s="1">
        <v>0</v>
      </c>
      <c r="AL4369" s="1">
        <v>0</v>
      </c>
      <c r="AM4369" s="1">
        <v>-4.2511519907866937</v>
      </c>
    </row>
    <row r="4370" spans="5:39" x14ac:dyDescent="0.2">
      <c r="E4370" s="1" t="str">
        <f t="shared" si="68"/>
        <v>-1-----1-2</v>
      </c>
      <c r="F4370" s="1" t="s">
        <v>87</v>
      </c>
      <c r="G4370" s="1">
        <v>1</v>
      </c>
      <c r="H4370" s="1" t="s">
        <v>87</v>
      </c>
      <c r="I4370" s="1" t="s">
        <v>87</v>
      </c>
      <c r="J4370" s="1" t="s">
        <v>87</v>
      </c>
      <c r="K4370" s="1" t="s">
        <v>87</v>
      </c>
      <c r="L4370" s="1" t="s">
        <v>87</v>
      </c>
      <c r="M4370" s="1">
        <v>1</v>
      </c>
      <c r="N4370" s="1" t="s">
        <v>87</v>
      </c>
      <c r="O4370" s="1">
        <v>2</v>
      </c>
      <c r="P4370" s="1">
        <v>3017</v>
      </c>
      <c r="Q4370" s="1">
        <v>4185608</v>
      </c>
      <c r="R4370" s="1">
        <v>56444.942949597542</v>
      </c>
      <c r="S4370" s="1">
        <v>55.917987823486328</v>
      </c>
      <c r="T4370" s="1">
        <v>-334.77139553764056</v>
      </c>
      <c r="U4370" s="1">
        <v>93.574996182034738</v>
      </c>
      <c r="V4370" s="1">
        <v>358.87692260742188</v>
      </c>
      <c r="W4370" s="1">
        <v>101.94333648681641</v>
      </c>
      <c r="X4370" s="1">
        <v>0.18060667822420623</v>
      </c>
      <c r="Y4370" s="1">
        <v>0.22503301790325322</v>
      </c>
      <c r="Z4370" s="1">
        <v>0.97414760292889346</v>
      </c>
      <c r="AA4370" s="1">
        <v>23.842581531763127</v>
      </c>
      <c r="AB4370" s="1">
        <v>64.976366635384878</v>
      </c>
      <c r="AC4370" s="1">
        <v>9.8889336985212175</v>
      </c>
      <c r="AD4370" s="1">
        <v>9.2937513498636271E-2</v>
      </c>
      <c r="AE4370" s="1">
        <v>0.18288860304166085</v>
      </c>
      <c r="AF4370" s="1">
        <v>0.40331058235744965</v>
      </c>
      <c r="AG4370" s="1">
        <v>-28.632211650761555</v>
      </c>
      <c r="AH4370" s="1">
        <v>8.9509202873411695</v>
      </c>
      <c r="AI4370" s="1">
        <v>5.016557898928971</v>
      </c>
      <c r="AJ4370" s="1">
        <v>3.5887691974639893</v>
      </c>
      <c r="AK4370" s="1">
        <v>0</v>
      </c>
      <c r="AL4370" s="1">
        <v>0</v>
      </c>
      <c r="AM4370" s="1">
        <v>-1.0724507182123055</v>
      </c>
    </row>
    <row r="4371" spans="5:39" x14ac:dyDescent="0.2">
      <c r="E4371" s="1" t="str">
        <f t="shared" si="68"/>
        <v>----0--0-1</v>
      </c>
      <c r="F4371" s="1" t="s">
        <v>87</v>
      </c>
      <c r="G4371" s="1" t="s">
        <v>87</v>
      </c>
      <c r="H4371" s="1" t="s">
        <v>87</v>
      </c>
      <c r="I4371" s="1" t="s">
        <v>87</v>
      </c>
      <c r="J4371" s="1">
        <v>0</v>
      </c>
      <c r="K4371" s="1" t="s">
        <v>87</v>
      </c>
      <c r="L4371" s="1" t="s">
        <v>87</v>
      </c>
      <c r="M4371" s="1">
        <v>0</v>
      </c>
      <c r="N4371" s="1" t="s">
        <v>87</v>
      </c>
      <c r="O4371" s="1">
        <v>1</v>
      </c>
      <c r="P4371" s="1">
        <v>268</v>
      </c>
      <c r="Q4371" s="1">
        <v>832776</v>
      </c>
      <c r="R4371" s="1">
        <v>17340.27269749992</v>
      </c>
      <c r="S4371" s="1">
        <v>26.081979751586914</v>
      </c>
      <c r="T4371" s="1">
        <v>-128.03841795142725</v>
      </c>
      <c r="U4371" s="1">
        <v>50.016865949563389</v>
      </c>
      <c r="V4371" s="1">
        <v>132.79345703125</v>
      </c>
      <c r="W4371" s="1">
        <v>56.859249114990234</v>
      </c>
      <c r="X4371" s="1">
        <v>0.32790285427972576</v>
      </c>
      <c r="Y4371" s="1">
        <v>0.21002046168477478</v>
      </c>
      <c r="Z4371" s="1">
        <v>4.3529112270286365</v>
      </c>
      <c r="AA4371" s="1">
        <v>22.461622333016322</v>
      </c>
      <c r="AB4371" s="1">
        <v>60.524919065871252</v>
      </c>
      <c r="AC4371" s="1">
        <v>12.450526912399013</v>
      </c>
      <c r="AD4371" s="1">
        <v>0</v>
      </c>
      <c r="AE4371" s="1">
        <v>0.21002046168477478</v>
      </c>
      <c r="AF4371" s="1">
        <v>4.3529112270286365</v>
      </c>
      <c r="AG4371" s="1">
        <v>-10.569351432794228</v>
      </c>
      <c r="AH4371" s="1">
        <v>2.7652093720280123E-2</v>
      </c>
      <c r="AI4371" s="1">
        <v>3.2804695619897508</v>
      </c>
      <c r="AJ4371" s="1">
        <v>1.3279345035552979</v>
      </c>
      <c r="AK4371" s="1">
        <v>0</v>
      </c>
      <c r="AL4371" s="1">
        <v>0</v>
      </c>
      <c r="AM4371" s="1">
        <v>9.3485768496129484</v>
      </c>
    </row>
    <row r="4372" spans="5:39" x14ac:dyDescent="0.2">
      <c r="E4372" s="1" t="str">
        <f t="shared" si="68"/>
        <v>----1--0-1</v>
      </c>
      <c r="F4372" s="1" t="s">
        <v>87</v>
      </c>
      <c r="G4372" s="1" t="s">
        <v>87</v>
      </c>
      <c r="H4372" s="1" t="s">
        <v>87</v>
      </c>
      <c r="I4372" s="1" t="s">
        <v>87</v>
      </c>
      <c r="J4372" s="1">
        <v>1</v>
      </c>
      <c r="K4372" s="1" t="s">
        <v>87</v>
      </c>
      <c r="L4372" s="1" t="s">
        <v>87</v>
      </c>
      <c r="M4372" s="1">
        <v>0</v>
      </c>
      <c r="N4372" s="1" t="s">
        <v>87</v>
      </c>
      <c r="O4372" s="1">
        <v>1</v>
      </c>
      <c r="P4372" s="1">
        <v>1303</v>
      </c>
      <c r="Q4372" s="1">
        <v>2959876</v>
      </c>
      <c r="R4372" s="1">
        <v>36800.916708090022</v>
      </c>
      <c r="S4372" s="1">
        <v>49.040233612060547</v>
      </c>
      <c r="T4372" s="1">
        <v>-389.42585549363378</v>
      </c>
      <c r="U4372" s="1">
        <v>73.407766890857118</v>
      </c>
      <c r="V4372" s="1">
        <v>208.61256408691406</v>
      </c>
      <c r="W4372" s="1">
        <v>-78.287849426269531</v>
      </c>
      <c r="X4372" s="1">
        <v>-0.21273342196135933</v>
      </c>
      <c r="Y4372" s="1">
        <v>0.38741487819084314</v>
      </c>
      <c r="Z4372" s="1">
        <v>14.579766179394001</v>
      </c>
      <c r="AA4372" s="1">
        <v>51.219848399054555</v>
      </c>
      <c r="AB4372" s="1">
        <v>30.97089202385505</v>
      </c>
      <c r="AC4372" s="1">
        <v>2.8420785195055469</v>
      </c>
      <c r="AD4372" s="1">
        <v>0</v>
      </c>
      <c r="AE4372" s="1">
        <v>0.23399628903372979</v>
      </c>
      <c r="AF4372" s="1">
        <v>12.84756523584096</v>
      </c>
      <c r="AG4372" s="1">
        <v>-2.4731974644537615</v>
      </c>
      <c r="AH4372" s="1">
        <v>7.4705726882058743</v>
      </c>
      <c r="AI4372" s="1">
        <v>12.202073205140648</v>
      </c>
      <c r="AJ4372" s="1">
        <v>2.0861256122589111</v>
      </c>
      <c r="AK4372" s="1">
        <v>0</v>
      </c>
      <c r="AL4372" s="1">
        <v>0</v>
      </c>
      <c r="AM4372" s="1">
        <v>11.918230990254072</v>
      </c>
    </row>
    <row r="4373" spans="5:39" x14ac:dyDescent="0.2">
      <c r="E4373" s="1" t="str">
        <f t="shared" si="68"/>
        <v>----0--0-2</v>
      </c>
      <c r="F4373" s="1" t="s">
        <v>87</v>
      </c>
      <c r="G4373" s="1" t="s">
        <v>87</v>
      </c>
      <c r="H4373" s="1" t="s">
        <v>87</v>
      </c>
      <c r="I4373" s="1" t="s">
        <v>87</v>
      </c>
      <c r="J4373" s="1">
        <v>0</v>
      </c>
      <c r="K4373" s="1" t="s">
        <v>87</v>
      </c>
      <c r="L4373" s="1" t="s">
        <v>87</v>
      </c>
      <c r="M4373" s="1">
        <v>0</v>
      </c>
      <c r="N4373" s="1" t="s">
        <v>87</v>
      </c>
      <c r="O4373" s="1">
        <v>2</v>
      </c>
      <c r="P4373" s="1">
        <v>563</v>
      </c>
      <c r="Q4373" s="1">
        <v>1796473</v>
      </c>
      <c r="R4373" s="1">
        <v>15884.29624669126</v>
      </c>
      <c r="S4373" s="1">
        <v>22.434934616088867</v>
      </c>
      <c r="T4373" s="1">
        <v>-68.994184745461396</v>
      </c>
      <c r="U4373" s="1">
        <v>51.838889997075704</v>
      </c>
      <c r="V4373" s="1">
        <v>129.93014526367188</v>
      </c>
      <c r="W4373" s="1">
        <v>92.612373352050781</v>
      </c>
      <c r="X4373" s="1">
        <v>0.58304360428522095</v>
      </c>
      <c r="Y4373" s="1">
        <v>0</v>
      </c>
      <c r="Z4373" s="1">
        <v>0.58859776907306705</v>
      </c>
      <c r="AA4373" s="1">
        <v>8.9199782017319507</v>
      </c>
      <c r="AB4373" s="1">
        <v>70.404119627737245</v>
      </c>
      <c r="AC4373" s="1">
        <v>18.529028824813956</v>
      </c>
      <c r="AD4373" s="1">
        <v>1.5582755766437903</v>
      </c>
      <c r="AE4373" s="1">
        <v>0</v>
      </c>
      <c r="AF4373" s="1">
        <v>0.58859776907306705</v>
      </c>
      <c r="AG4373" s="1">
        <v>-28.417581936573264</v>
      </c>
      <c r="AH4373" s="1">
        <v>2.4000917353057909E-2</v>
      </c>
      <c r="AI4373" s="1">
        <v>0.18159720310491331</v>
      </c>
      <c r="AJ4373" s="1">
        <v>1.2993015050888062</v>
      </c>
      <c r="AK4373" s="1">
        <v>0</v>
      </c>
      <c r="AL4373" s="1">
        <v>0</v>
      </c>
      <c r="AM4373" s="1">
        <v>8.0495074888228331</v>
      </c>
    </row>
    <row r="4374" spans="5:39" x14ac:dyDescent="0.2">
      <c r="E4374" s="1" t="str">
        <f t="shared" si="68"/>
        <v>----1--0-2</v>
      </c>
      <c r="F4374" s="1" t="s">
        <v>87</v>
      </c>
      <c r="G4374" s="1" t="s">
        <v>87</v>
      </c>
      <c r="H4374" s="1" t="s">
        <v>87</v>
      </c>
      <c r="I4374" s="1" t="s">
        <v>87</v>
      </c>
      <c r="J4374" s="1">
        <v>1</v>
      </c>
      <c r="K4374" s="1" t="s">
        <v>87</v>
      </c>
      <c r="L4374" s="1" t="s">
        <v>87</v>
      </c>
      <c r="M4374" s="1">
        <v>0</v>
      </c>
      <c r="N4374" s="1" t="s">
        <v>87</v>
      </c>
      <c r="O4374" s="1">
        <v>2</v>
      </c>
      <c r="P4374" s="1">
        <v>3190</v>
      </c>
      <c r="Q4374" s="1">
        <v>7217078</v>
      </c>
      <c r="R4374" s="1">
        <v>39167.16873550351</v>
      </c>
      <c r="S4374" s="1">
        <v>51.168411254882813</v>
      </c>
      <c r="T4374" s="1">
        <v>-331.62309677267012</v>
      </c>
      <c r="U4374" s="1">
        <v>82.923125361957389</v>
      </c>
      <c r="V4374" s="1">
        <v>220.75277709960938</v>
      </c>
      <c r="W4374" s="1">
        <v>-5.3946914672851563</v>
      </c>
      <c r="X4374" s="1">
        <v>-1.3773503782506188E-2</v>
      </c>
      <c r="Y4374" s="1">
        <v>0.62104081457897509</v>
      </c>
      <c r="Z4374" s="1">
        <v>5.372118743901618</v>
      </c>
      <c r="AA4374" s="1">
        <v>43.080980973186101</v>
      </c>
      <c r="AB4374" s="1">
        <v>44.049212160378481</v>
      </c>
      <c r="AC4374" s="1">
        <v>6.6314649779315111</v>
      </c>
      <c r="AD4374" s="1">
        <v>0.24518233002331413</v>
      </c>
      <c r="AE4374" s="1">
        <v>0.35846917547517154</v>
      </c>
      <c r="AF4374" s="1">
        <v>4.5489462632938151</v>
      </c>
      <c r="AG4374" s="1">
        <v>-7.4727005618343005</v>
      </c>
      <c r="AH4374" s="1">
        <v>7.9095332263266842</v>
      </c>
      <c r="AI4374" s="1">
        <v>9.7949405647527854</v>
      </c>
      <c r="AJ4374" s="1">
        <v>2.2075276374816895</v>
      </c>
      <c r="AK4374" s="1">
        <v>0</v>
      </c>
      <c r="AL4374" s="1">
        <v>0</v>
      </c>
      <c r="AM4374" s="1">
        <v>12.320730906357912</v>
      </c>
    </row>
    <row r="4375" spans="5:39" x14ac:dyDescent="0.2">
      <c r="E4375" s="1" t="str">
        <f t="shared" si="68"/>
        <v>----0--1-1</v>
      </c>
      <c r="F4375" s="1" t="s">
        <v>87</v>
      </c>
      <c r="G4375" s="1" t="s">
        <v>87</v>
      </c>
      <c r="H4375" s="1" t="s">
        <v>87</v>
      </c>
      <c r="I4375" s="1" t="s">
        <v>87</v>
      </c>
      <c r="J4375" s="1">
        <v>0</v>
      </c>
      <c r="K4375" s="1" t="s">
        <v>87</v>
      </c>
      <c r="L4375" s="1" t="s">
        <v>87</v>
      </c>
      <c r="M4375" s="1">
        <v>1</v>
      </c>
      <c r="N4375" s="1" t="s">
        <v>87</v>
      </c>
      <c r="O4375" s="1">
        <v>1</v>
      </c>
      <c r="P4375" s="1">
        <v>748</v>
      </c>
      <c r="Q4375" s="1">
        <v>2317058</v>
      </c>
      <c r="R4375" s="1">
        <v>18751.625310121461</v>
      </c>
      <c r="S4375" s="1">
        <v>26.142055511474609</v>
      </c>
      <c r="T4375" s="1">
        <v>-122.88205942704306</v>
      </c>
      <c r="U4375" s="1">
        <v>53.272004329090834</v>
      </c>
      <c r="V4375" s="1">
        <v>142.78097534179688</v>
      </c>
      <c r="W4375" s="1">
        <v>59.933422088623047</v>
      </c>
      <c r="X4375" s="1">
        <v>0.31961721236117657</v>
      </c>
      <c r="Y4375" s="1">
        <v>0</v>
      </c>
      <c r="Z4375" s="1">
        <v>2.9092064160672715</v>
      </c>
      <c r="AA4375" s="1">
        <v>19.262616645763721</v>
      </c>
      <c r="AB4375" s="1">
        <v>64.214793069487257</v>
      </c>
      <c r="AC4375" s="1">
        <v>13.568844629698523</v>
      </c>
      <c r="AD4375" s="1">
        <v>4.4539238983227869E-2</v>
      </c>
      <c r="AE4375" s="1">
        <v>0</v>
      </c>
      <c r="AF4375" s="1">
        <v>2.5012321659621812</v>
      </c>
      <c r="AG4375" s="1">
        <v>-14.971955592488744</v>
      </c>
      <c r="AH4375" s="1">
        <v>4.8164525877211536E-3</v>
      </c>
      <c r="AI4375" s="1">
        <v>1.5152626170812811</v>
      </c>
      <c r="AJ4375" s="1">
        <v>1.4278097152709961</v>
      </c>
      <c r="AK4375" s="1">
        <v>0</v>
      </c>
      <c r="AL4375" s="1">
        <v>0</v>
      </c>
      <c r="AM4375" s="1">
        <v>0.21437854192382882</v>
      </c>
    </row>
    <row r="4376" spans="5:39" x14ac:dyDescent="0.2">
      <c r="E4376" s="1" t="str">
        <f t="shared" si="68"/>
        <v>----1--1-1</v>
      </c>
      <c r="F4376" s="1" t="s">
        <v>87</v>
      </c>
      <c r="G4376" s="1" t="s">
        <v>87</v>
      </c>
      <c r="H4376" s="1" t="s">
        <v>87</v>
      </c>
      <c r="I4376" s="1" t="s">
        <v>87</v>
      </c>
      <c r="J4376" s="1">
        <v>1</v>
      </c>
      <c r="K4376" s="1" t="s">
        <v>87</v>
      </c>
      <c r="L4376" s="1" t="s">
        <v>87</v>
      </c>
      <c r="M4376" s="1">
        <v>1</v>
      </c>
      <c r="N4376" s="1" t="s">
        <v>87</v>
      </c>
      <c r="O4376" s="1">
        <v>1</v>
      </c>
      <c r="P4376" s="1">
        <v>2328</v>
      </c>
      <c r="Q4376" s="1">
        <v>5875832</v>
      </c>
      <c r="R4376" s="1">
        <v>41963.609212598596</v>
      </c>
      <c r="S4376" s="1">
        <v>54.233722686767578</v>
      </c>
      <c r="T4376" s="1">
        <v>-386.90475996074349</v>
      </c>
      <c r="U4376" s="1">
        <v>71.95464518219849</v>
      </c>
      <c r="V4376" s="1">
        <v>217.83413696289063</v>
      </c>
      <c r="W4376" s="1">
        <v>-81.048660278320313</v>
      </c>
      <c r="X4376" s="1">
        <v>-0.1931403465981838</v>
      </c>
      <c r="Y4376" s="1">
        <v>0.94810403020372269</v>
      </c>
      <c r="Z4376" s="1">
        <v>9.5125932804069286</v>
      </c>
      <c r="AA4376" s="1">
        <v>53.284011523814847</v>
      </c>
      <c r="AB4376" s="1">
        <v>34.029206417065708</v>
      </c>
      <c r="AC4376" s="1">
        <v>2.2006585620555521</v>
      </c>
      <c r="AD4376" s="1">
        <v>2.5426186453254618E-2</v>
      </c>
      <c r="AE4376" s="1">
        <v>0.65623047085076625</v>
      </c>
      <c r="AF4376" s="1">
        <v>7.1628664672509359</v>
      </c>
      <c r="AG4376" s="1">
        <v>-2.7650928505569041</v>
      </c>
      <c r="AH4376" s="1">
        <v>6.8791166363641834</v>
      </c>
      <c r="AI4376" s="1">
        <v>10.883768114514234</v>
      </c>
      <c r="AJ4376" s="1">
        <v>2.1783413887023926</v>
      </c>
      <c r="AK4376" s="1">
        <v>0</v>
      </c>
      <c r="AL4376" s="1">
        <v>0</v>
      </c>
      <c r="AM4376" s="1">
        <v>1.0695280311197637</v>
      </c>
    </row>
    <row r="4377" spans="5:39" x14ac:dyDescent="0.2">
      <c r="E4377" s="1" t="str">
        <f t="shared" si="68"/>
        <v>----0--1-2</v>
      </c>
      <c r="F4377" s="1" t="s">
        <v>87</v>
      </c>
      <c r="G4377" s="1" t="s">
        <v>87</v>
      </c>
      <c r="H4377" s="1" t="s">
        <v>87</v>
      </c>
      <c r="I4377" s="1" t="s">
        <v>87</v>
      </c>
      <c r="J4377" s="1">
        <v>0</v>
      </c>
      <c r="K4377" s="1" t="s">
        <v>87</v>
      </c>
      <c r="L4377" s="1" t="s">
        <v>87</v>
      </c>
      <c r="M4377" s="1">
        <v>1</v>
      </c>
      <c r="N4377" s="1" t="s">
        <v>87</v>
      </c>
      <c r="O4377" s="1">
        <v>2</v>
      </c>
      <c r="P4377" s="1">
        <v>1564</v>
      </c>
      <c r="Q4377" s="1">
        <v>4866528</v>
      </c>
      <c r="R4377" s="1">
        <v>20045.758967229376</v>
      </c>
      <c r="S4377" s="1">
        <v>29.836807250976563</v>
      </c>
      <c r="T4377" s="1">
        <v>-57.825095265668701</v>
      </c>
      <c r="U4377" s="1">
        <v>55.65653517656272</v>
      </c>
      <c r="V4377" s="1">
        <v>140.72322082519531</v>
      </c>
      <c r="W4377" s="1">
        <v>110.46492004394531</v>
      </c>
      <c r="X4377" s="1">
        <v>0.55106379471354694</v>
      </c>
      <c r="Y4377" s="1">
        <v>0</v>
      </c>
      <c r="Z4377" s="1">
        <v>1.2180552541771053</v>
      </c>
      <c r="AA4377" s="1">
        <v>7.8492510471531247</v>
      </c>
      <c r="AB4377" s="1">
        <v>67.610912749294769</v>
      </c>
      <c r="AC4377" s="1">
        <v>22.554539910178264</v>
      </c>
      <c r="AD4377" s="1">
        <v>0.76724103919673325</v>
      </c>
      <c r="AE4377" s="1">
        <v>0</v>
      </c>
      <c r="AF4377" s="1">
        <v>0.90941632309523346</v>
      </c>
      <c r="AG4377" s="1">
        <v>-30.780461588189333</v>
      </c>
      <c r="AH4377" s="1">
        <v>0</v>
      </c>
      <c r="AI4377" s="1">
        <v>0.65473836419813236</v>
      </c>
      <c r="AJ4377" s="1">
        <v>1.4072321653366089</v>
      </c>
      <c r="AK4377" s="1">
        <v>0</v>
      </c>
      <c r="AL4377" s="1">
        <v>0</v>
      </c>
      <c r="AM4377" s="1">
        <v>2.0359787126837086</v>
      </c>
    </row>
    <row r="4378" spans="5:39" x14ac:dyDescent="0.2">
      <c r="E4378" s="1" t="str">
        <f t="shared" si="68"/>
        <v>----1--1-2</v>
      </c>
      <c r="F4378" s="1" t="s">
        <v>87</v>
      </c>
      <c r="G4378" s="1" t="s">
        <v>87</v>
      </c>
      <c r="H4378" s="1" t="s">
        <v>87</v>
      </c>
      <c r="I4378" s="1" t="s">
        <v>87</v>
      </c>
      <c r="J4378" s="1">
        <v>1</v>
      </c>
      <c r="K4378" s="1" t="s">
        <v>87</v>
      </c>
      <c r="L4378" s="1" t="s">
        <v>87</v>
      </c>
      <c r="M4378" s="1">
        <v>1</v>
      </c>
      <c r="N4378" s="1" t="s">
        <v>87</v>
      </c>
      <c r="O4378" s="1">
        <v>2</v>
      </c>
      <c r="P4378" s="1">
        <v>5920</v>
      </c>
      <c r="Q4378" s="1">
        <v>15254057</v>
      </c>
      <c r="R4378" s="1">
        <v>44028.596793373916</v>
      </c>
      <c r="S4378" s="1">
        <v>55.663825988769531</v>
      </c>
      <c r="T4378" s="1">
        <v>-309.89449751052831</v>
      </c>
      <c r="U4378" s="1">
        <v>80.783909784590676</v>
      </c>
      <c r="V4378" s="1">
        <v>217.04776000976563</v>
      </c>
      <c r="W4378" s="1">
        <v>-9.2737979888916016</v>
      </c>
      <c r="X4378" s="1">
        <v>-2.1063124115477744E-2</v>
      </c>
      <c r="Y4378" s="1">
        <v>0.50873679048137821</v>
      </c>
      <c r="Z4378" s="1">
        <v>5.7045807551394354</v>
      </c>
      <c r="AA4378" s="1">
        <v>42.367102732079736</v>
      </c>
      <c r="AB4378" s="1">
        <v>44.930204469538829</v>
      </c>
      <c r="AC4378" s="1">
        <v>6.282571253011576</v>
      </c>
      <c r="AD4378" s="1">
        <v>0.20680399974905037</v>
      </c>
      <c r="AE4378" s="1">
        <v>0.34234171276533187</v>
      </c>
      <c r="AF4378" s="1">
        <v>4.5334169132841184</v>
      </c>
      <c r="AG4378" s="1">
        <v>-5.5077587876439908</v>
      </c>
      <c r="AH4378" s="1">
        <v>6.6986898778929449</v>
      </c>
      <c r="AI4378" s="1">
        <v>6.9828313061046003</v>
      </c>
      <c r="AJ4378" s="1">
        <v>2.1704776287078857</v>
      </c>
      <c r="AK4378" s="1">
        <v>0</v>
      </c>
      <c r="AL4378" s="1">
        <v>0</v>
      </c>
      <c r="AM4378" s="1">
        <v>-5.3847323971009589</v>
      </c>
    </row>
    <row r="4379" spans="5:39" x14ac:dyDescent="0.2">
      <c r="E4379" s="1" t="str">
        <f t="shared" si="68"/>
        <v>-----0-0-1</v>
      </c>
      <c r="F4379" s="1" t="s">
        <v>87</v>
      </c>
      <c r="G4379" s="1" t="s">
        <v>87</v>
      </c>
      <c r="H4379" s="1" t="s">
        <v>87</v>
      </c>
      <c r="I4379" s="1" t="s">
        <v>87</v>
      </c>
      <c r="J4379" s="1" t="s">
        <v>87</v>
      </c>
      <c r="K4379" s="1">
        <v>0</v>
      </c>
      <c r="L4379" s="1" t="s">
        <v>87</v>
      </c>
      <c r="M4379" s="1">
        <v>0</v>
      </c>
      <c r="N4379" s="1" t="s">
        <v>87</v>
      </c>
      <c r="O4379" s="1">
        <v>1</v>
      </c>
      <c r="P4379" s="1">
        <v>1261</v>
      </c>
      <c r="Q4379" s="1">
        <v>3213153</v>
      </c>
      <c r="R4379" s="1">
        <v>29153.985397366974</v>
      </c>
      <c r="S4379" s="1">
        <v>39.954624176025391</v>
      </c>
      <c r="T4379" s="1">
        <v>-309.96206913888739</v>
      </c>
      <c r="U4379" s="1">
        <v>66.517205497165065</v>
      </c>
      <c r="V4379" s="1">
        <v>183.63436889648438</v>
      </c>
      <c r="W4379" s="1">
        <v>-32.874439239501953</v>
      </c>
      <c r="X4379" s="1">
        <v>-0.11276139022307047</v>
      </c>
      <c r="Y4379" s="1">
        <v>0.20248024292649616</v>
      </c>
      <c r="Z4379" s="1">
        <v>12.018537554856554</v>
      </c>
      <c r="AA4379" s="1">
        <v>44.80312639952097</v>
      </c>
      <c r="AB4379" s="1">
        <v>38.11548967633972</v>
      </c>
      <c r="AC4379" s="1">
        <v>4.8603661263562614</v>
      </c>
      <c r="AD4379" s="1">
        <v>0</v>
      </c>
      <c r="AE4379" s="1">
        <v>0.20248024292649616</v>
      </c>
      <c r="AF4379" s="1">
        <v>11.079771178029803</v>
      </c>
      <c r="AG4379" s="1">
        <v>-4.6656543125272272</v>
      </c>
      <c r="AH4379" s="1">
        <v>5.330461766405219</v>
      </c>
      <c r="AI4379" s="1">
        <v>8.5516569298370761</v>
      </c>
      <c r="AJ4379" s="1">
        <v>1.8363436460494995</v>
      </c>
      <c r="AK4379" s="1">
        <v>0</v>
      </c>
      <c r="AL4379" s="1">
        <v>0</v>
      </c>
      <c r="AM4379" s="1">
        <v>17.719598509860681</v>
      </c>
    </row>
    <row r="4380" spans="5:39" x14ac:dyDescent="0.2">
      <c r="E4380" s="1" t="str">
        <f t="shared" si="68"/>
        <v>-----1-0-1</v>
      </c>
      <c r="F4380" s="1" t="s">
        <v>87</v>
      </c>
      <c r="G4380" s="1" t="s">
        <v>87</v>
      </c>
      <c r="H4380" s="1" t="s">
        <v>87</v>
      </c>
      <c r="I4380" s="1" t="s">
        <v>87</v>
      </c>
      <c r="J4380" s="1" t="s">
        <v>87</v>
      </c>
      <c r="K4380" s="1">
        <v>1</v>
      </c>
      <c r="L4380" s="1" t="s">
        <v>87</v>
      </c>
      <c r="M4380" s="1">
        <v>0</v>
      </c>
      <c r="N4380" s="1" t="s">
        <v>87</v>
      </c>
      <c r="O4380" s="1">
        <v>1</v>
      </c>
      <c r="P4380" s="1">
        <v>310</v>
      </c>
      <c r="Q4380" s="1">
        <v>579499</v>
      </c>
      <c r="R4380" s="1">
        <v>51234.769062072875</v>
      </c>
      <c r="S4380" s="1">
        <v>66.424850463867188</v>
      </c>
      <c r="T4380" s="1">
        <v>-454.39942547471469</v>
      </c>
      <c r="U4380" s="1">
        <v>77.999745637220471</v>
      </c>
      <c r="V4380" s="1">
        <v>238.15261840820313</v>
      </c>
      <c r="W4380" s="1">
        <v>-135.87722778320313</v>
      </c>
      <c r="X4380" s="1">
        <v>-0.26520511416491932</v>
      </c>
      <c r="Y4380" s="1">
        <v>1.1578967349382829</v>
      </c>
      <c r="Z4380" s="1">
        <v>14.084407393282818</v>
      </c>
      <c r="AA4380" s="1">
        <v>45.471346801288696</v>
      </c>
      <c r="AB4380" s="1">
        <v>33.827150693961514</v>
      </c>
      <c r="AC4380" s="1">
        <v>5.4591983765286916</v>
      </c>
      <c r="AD4380" s="1">
        <v>0</v>
      </c>
      <c r="AE4380" s="1">
        <v>0.37428882534741215</v>
      </c>
      <c r="AF4380" s="1">
        <v>10.442123282352515</v>
      </c>
      <c r="AG4380" s="1">
        <v>-1.9513369830044844</v>
      </c>
      <c r="AH4380" s="1">
        <v>8.6409253337207144</v>
      </c>
      <c r="AI4380" s="1">
        <v>19.621669461064901</v>
      </c>
      <c r="AJ4380" s="1">
        <v>2.381525993347168</v>
      </c>
      <c r="AK4380" s="1">
        <v>0</v>
      </c>
      <c r="AL4380" s="1">
        <v>0</v>
      </c>
      <c r="AM4380" s="1">
        <v>-23.941412850983028</v>
      </c>
    </row>
    <row r="4381" spans="5:39" x14ac:dyDescent="0.2">
      <c r="E4381" s="1" t="str">
        <f t="shared" si="68"/>
        <v>-----0-0-2</v>
      </c>
      <c r="F4381" s="1" t="s">
        <v>87</v>
      </c>
      <c r="G4381" s="1" t="s">
        <v>87</v>
      </c>
      <c r="H4381" s="1" t="s">
        <v>87</v>
      </c>
      <c r="I4381" s="1" t="s">
        <v>87</v>
      </c>
      <c r="J4381" s="1" t="s">
        <v>87</v>
      </c>
      <c r="K4381" s="1">
        <v>0</v>
      </c>
      <c r="L4381" s="1" t="s">
        <v>87</v>
      </c>
      <c r="M4381" s="1">
        <v>0</v>
      </c>
      <c r="N4381" s="1" t="s">
        <v>87</v>
      </c>
      <c r="O4381" s="1">
        <v>2</v>
      </c>
      <c r="P4381" s="1">
        <v>2957</v>
      </c>
      <c r="Q4381" s="1">
        <v>7423029</v>
      </c>
      <c r="R4381" s="1">
        <v>30887.863682466395</v>
      </c>
      <c r="S4381" s="1">
        <v>41.258419036865234</v>
      </c>
      <c r="T4381" s="1">
        <v>-242.68869612187632</v>
      </c>
      <c r="U4381" s="1">
        <v>75.375933943680707</v>
      </c>
      <c r="V4381" s="1">
        <v>192.12396240234375</v>
      </c>
      <c r="W4381" s="1">
        <v>34.274864196777344</v>
      </c>
      <c r="X4381" s="1">
        <v>0.11096547352426187</v>
      </c>
      <c r="Y4381" s="1">
        <v>0.25461304273498053</v>
      </c>
      <c r="Z4381" s="1">
        <v>3.1523250144920625</v>
      </c>
      <c r="AA4381" s="1">
        <v>34.912338345977098</v>
      </c>
      <c r="AB4381" s="1">
        <v>51.495703438582815</v>
      </c>
      <c r="AC4381" s="1">
        <v>9.7699065974280845</v>
      </c>
      <c r="AD4381" s="1">
        <v>0.4151135607849572</v>
      </c>
      <c r="AE4381" s="1">
        <v>0.19217222511187818</v>
      </c>
      <c r="AF4381" s="1">
        <v>3.1149278818660147</v>
      </c>
      <c r="AG4381" s="1">
        <v>-13.564759404292168</v>
      </c>
      <c r="AH4381" s="1">
        <v>4.9954954151710362</v>
      </c>
      <c r="AI4381" s="1">
        <v>4.2776483043677054</v>
      </c>
      <c r="AJ4381" s="1">
        <v>1.9212396144866943</v>
      </c>
      <c r="AK4381" s="1">
        <v>0</v>
      </c>
      <c r="AL4381" s="1">
        <v>0</v>
      </c>
      <c r="AM4381" s="1">
        <v>13.755286938138713</v>
      </c>
    </row>
    <row r="4382" spans="5:39" x14ac:dyDescent="0.2">
      <c r="E4382" s="1" t="str">
        <f t="shared" si="68"/>
        <v>-----1-0-2</v>
      </c>
      <c r="F4382" s="1" t="s">
        <v>87</v>
      </c>
      <c r="G4382" s="1" t="s">
        <v>87</v>
      </c>
      <c r="H4382" s="1" t="s">
        <v>87</v>
      </c>
      <c r="I4382" s="1" t="s">
        <v>87</v>
      </c>
      <c r="J4382" s="1" t="s">
        <v>87</v>
      </c>
      <c r="K4382" s="1">
        <v>1</v>
      </c>
      <c r="L4382" s="1" t="s">
        <v>87</v>
      </c>
      <c r="M4382" s="1">
        <v>0</v>
      </c>
      <c r="N4382" s="1" t="s">
        <v>87</v>
      </c>
      <c r="O4382" s="1">
        <v>2</v>
      </c>
      <c r="P4382" s="1">
        <v>796</v>
      </c>
      <c r="Q4382" s="1">
        <v>1590522</v>
      </c>
      <c r="R4382" s="1">
        <v>51509.324153628739</v>
      </c>
      <c r="S4382" s="1">
        <v>64.964653015136719</v>
      </c>
      <c r="T4382" s="1">
        <v>-450.04766785826564</v>
      </c>
      <c r="U4382" s="1">
        <v>83.036944100563417</v>
      </c>
      <c r="V4382" s="1">
        <v>251.78167724609375</v>
      </c>
      <c r="W4382" s="1">
        <v>-79.836433410644531</v>
      </c>
      <c r="X4382" s="1">
        <v>-0.15499413887188462</v>
      </c>
      <c r="Y4382" s="1">
        <v>1.6297165333142201</v>
      </c>
      <c r="Z4382" s="1">
        <v>10.329061779717602</v>
      </c>
      <c r="AA4382" s="1">
        <v>42.619970047569289</v>
      </c>
      <c r="AB4382" s="1">
        <v>39.063653316332626</v>
      </c>
      <c r="AC4382" s="1">
        <v>5.4223707688419278</v>
      </c>
      <c r="AD4382" s="1">
        <v>0.93522755422433645</v>
      </c>
      <c r="AE4382" s="1">
        <v>0.72969754583715285</v>
      </c>
      <c r="AF4382" s="1">
        <v>6.7684068500781498</v>
      </c>
      <c r="AG4382" s="1">
        <v>-2.6977823344206517</v>
      </c>
      <c r="AH4382" s="1">
        <v>12.602861137293099</v>
      </c>
      <c r="AI4382" s="1">
        <v>24.686220698812136</v>
      </c>
      <c r="AJ4382" s="1">
        <v>2.5178167819976807</v>
      </c>
      <c r="AK4382" s="1">
        <v>0</v>
      </c>
      <c r="AL4382" s="1">
        <v>0</v>
      </c>
      <c r="AM4382" s="1">
        <v>0.80131239306262181</v>
      </c>
    </row>
    <row r="4383" spans="5:39" x14ac:dyDescent="0.2">
      <c r="E4383" s="1" t="str">
        <f t="shared" si="68"/>
        <v>-----0-1-1</v>
      </c>
      <c r="F4383" s="1" t="s">
        <v>87</v>
      </c>
      <c r="G4383" s="1" t="s">
        <v>87</v>
      </c>
      <c r="H4383" s="1" t="s">
        <v>87</v>
      </c>
      <c r="I4383" s="1" t="s">
        <v>87</v>
      </c>
      <c r="J4383" s="1" t="s">
        <v>87</v>
      </c>
      <c r="K4383" s="1">
        <v>0</v>
      </c>
      <c r="L4383" s="1" t="s">
        <v>87</v>
      </c>
      <c r="M4383" s="1">
        <v>1</v>
      </c>
      <c r="N4383" s="1" t="s">
        <v>87</v>
      </c>
      <c r="O4383" s="1">
        <v>1</v>
      </c>
      <c r="P4383" s="1">
        <v>2586</v>
      </c>
      <c r="Q4383" s="1">
        <v>7115251</v>
      </c>
      <c r="R4383" s="1">
        <v>32352.208372826124</v>
      </c>
      <c r="S4383" s="1">
        <v>42.848705291748047</v>
      </c>
      <c r="T4383" s="1">
        <v>-284.66275428471954</v>
      </c>
      <c r="U4383" s="1">
        <v>64.75093096951997</v>
      </c>
      <c r="V4383" s="1">
        <v>187.63832092285156</v>
      </c>
      <c r="W4383" s="1">
        <v>-17.384042739868164</v>
      </c>
      <c r="X4383" s="1">
        <v>-5.3733712825828901E-2</v>
      </c>
      <c r="Y4383" s="1">
        <v>0.52041734016129571</v>
      </c>
      <c r="Z4383" s="1">
        <v>6.7300788123988875</v>
      </c>
      <c r="AA4383" s="1">
        <v>42.694361730879201</v>
      </c>
      <c r="AB4383" s="1">
        <v>44.622951460180396</v>
      </c>
      <c r="AC4383" s="1">
        <v>5.3966894491845752</v>
      </c>
      <c r="AD4383" s="1">
        <v>3.5501207195642148E-2</v>
      </c>
      <c r="AE4383" s="1">
        <v>0.52041734016129571</v>
      </c>
      <c r="AF4383" s="1">
        <v>6.1643362967799726</v>
      </c>
      <c r="AG4383" s="1">
        <v>-6.6694544239364149</v>
      </c>
      <c r="AH4383" s="1">
        <v>4.2435517381206544</v>
      </c>
      <c r="AI4383" s="1">
        <v>7.7224424828335572</v>
      </c>
      <c r="AJ4383" s="1">
        <v>1.8763831853866577</v>
      </c>
      <c r="AK4383" s="1">
        <v>0</v>
      </c>
      <c r="AL4383" s="1">
        <v>0</v>
      </c>
      <c r="AM4383" s="1">
        <v>9.5929268626252497</v>
      </c>
    </row>
    <row r="4384" spans="5:39" x14ac:dyDescent="0.2">
      <c r="E4384" s="1" t="str">
        <f t="shared" si="68"/>
        <v>-----1-1-1</v>
      </c>
      <c r="F4384" s="1" t="s">
        <v>87</v>
      </c>
      <c r="G4384" s="1" t="s">
        <v>87</v>
      </c>
      <c r="H4384" s="1" t="s">
        <v>87</v>
      </c>
      <c r="I4384" s="1" t="s">
        <v>87</v>
      </c>
      <c r="J4384" s="1" t="s">
        <v>87</v>
      </c>
      <c r="K4384" s="1">
        <v>1</v>
      </c>
      <c r="L4384" s="1" t="s">
        <v>87</v>
      </c>
      <c r="M4384" s="1">
        <v>1</v>
      </c>
      <c r="N4384" s="1" t="s">
        <v>87</v>
      </c>
      <c r="O4384" s="1">
        <v>1</v>
      </c>
      <c r="P4384" s="1">
        <v>490</v>
      </c>
      <c r="Q4384" s="1">
        <v>1077639</v>
      </c>
      <c r="R4384" s="1">
        <v>55515.472535553861</v>
      </c>
      <c r="S4384" s="1">
        <v>69.00421142578125</v>
      </c>
      <c r="T4384" s="1">
        <v>-494.28916482649288</v>
      </c>
      <c r="U4384" s="1">
        <v>79.348097261842341</v>
      </c>
      <c r="V4384" s="1">
        <v>255.83233642578125</v>
      </c>
      <c r="W4384" s="1">
        <v>-198.27348327636719</v>
      </c>
      <c r="X4384" s="1">
        <v>-0.35714995157320617</v>
      </c>
      <c r="Y4384" s="1">
        <v>1.7334190763326123</v>
      </c>
      <c r="Z4384" s="1">
        <v>13.686401475818895</v>
      </c>
      <c r="AA4384" s="1">
        <v>50.053310988188073</v>
      </c>
      <c r="AB4384" s="1">
        <v>28.985402347168211</v>
      </c>
      <c r="AC4384" s="1">
        <v>5.5414661124922171</v>
      </c>
      <c r="AD4384" s="1">
        <v>0</v>
      </c>
      <c r="AE4384" s="1">
        <v>0.14197704426064758</v>
      </c>
      <c r="AF4384" s="1">
        <v>3.7326971277023198</v>
      </c>
      <c r="AG4384" s="1">
        <v>-3.2323118640692714</v>
      </c>
      <c r="AH4384" s="1">
        <v>9.5001739130323877</v>
      </c>
      <c r="AI4384" s="1">
        <v>11.613376778705664</v>
      </c>
      <c r="AJ4384" s="1">
        <v>2.5583233833312988</v>
      </c>
      <c r="AK4384" s="1">
        <v>0</v>
      </c>
      <c r="AL4384" s="1">
        <v>0</v>
      </c>
      <c r="AM4384" s="1">
        <v>-57.045993979874225</v>
      </c>
    </row>
    <row r="4385" spans="5:39" x14ac:dyDescent="0.2">
      <c r="E4385" s="1" t="str">
        <f t="shared" si="68"/>
        <v>-----0-1-2</v>
      </c>
      <c r="F4385" s="1" t="s">
        <v>87</v>
      </c>
      <c r="G4385" s="1" t="s">
        <v>87</v>
      </c>
      <c r="H4385" s="1" t="s">
        <v>87</v>
      </c>
      <c r="I4385" s="1" t="s">
        <v>87</v>
      </c>
      <c r="J4385" s="1" t="s">
        <v>87</v>
      </c>
      <c r="K4385" s="1">
        <v>0</v>
      </c>
      <c r="L4385" s="1" t="s">
        <v>87</v>
      </c>
      <c r="M4385" s="1">
        <v>1</v>
      </c>
      <c r="N4385" s="1" t="s">
        <v>87</v>
      </c>
      <c r="O4385" s="1">
        <v>2</v>
      </c>
      <c r="P4385" s="1">
        <v>6109</v>
      </c>
      <c r="Q4385" s="1">
        <v>17039546</v>
      </c>
      <c r="R4385" s="1">
        <v>34368.638454458669</v>
      </c>
      <c r="S4385" s="1">
        <v>45.734710693359375</v>
      </c>
      <c r="T4385" s="1">
        <v>-219.80497440898466</v>
      </c>
      <c r="U4385" s="1">
        <v>73.22784079068245</v>
      </c>
      <c r="V4385" s="1">
        <v>188.27366638183594</v>
      </c>
      <c r="W4385" s="1">
        <v>42.224445343017578</v>
      </c>
      <c r="X4385" s="1">
        <v>0.12285748648137025</v>
      </c>
      <c r="Y4385" s="1">
        <v>0.19199455196752307</v>
      </c>
      <c r="Z4385" s="1">
        <v>4.1472349087235072</v>
      </c>
      <c r="AA4385" s="1">
        <v>32.101747311812176</v>
      </c>
      <c r="AB4385" s="1">
        <v>52.085894776773976</v>
      </c>
      <c r="AC4385" s="1">
        <v>11.071134172236748</v>
      </c>
      <c r="AD4385" s="1">
        <v>0.40199427848605823</v>
      </c>
      <c r="AE4385" s="1">
        <v>0.17373702327515064</v>
      </c>
      <c r="AF4385" s="1">
        <v>3.7394306162851989</v>
      </c>
      <c r="AG4385" s="1">
        <v>-13.192950540536131</v>
      </c>
      <c r="AH4385" s="1">
        <v>4.0056464821253357</v>
      </c>
      <c r="AI4385" s="1">
        <v>2.9784144211549504</v>
      </c>
      <c r="AJ4385" s="1">
        <v>1.8827366828918457</v>
      </c>
      <c r="AK4385" s="1">
        <v>0</v>
      </c>
      <c r="AL4385" s="1">
        <v>0</v>
      </c>
      <c r="AM4385" s="1">
        <v>6.7367962087728639</v>
      </c>
    </row>
    <row r="4386" spans="5:39" x14ac:dyDescent="0.2">
      <c r="E4386" s="1" t="str">
        <f t="shared" si="68"/>
        <v>-----1-1-2</v>
      </c>
      <c r="F4386" s="1" t="s">
        <v>87</v>
      </c>
      <c r="G4386" s="1" t="s">
        <v>87</v>
      </c>
      <c r="H4386" s="1" t="s">
        <v>87</v>
      </c>
      <c r="I4386" s="1" t="s">
        <v>87</v>
      </c>
      <c r="J4386" s="1" t="s">
        <v>87</v>
      </c>
      <c r="K4386" s="1">
        <v>1</v>
      </c>
      <c r="L4386" s="1" t="s">
        <v>87</v>
      </c>
      <c r="M4386" s="1">
        <v>1</v>
      </c>
      <c r="N4386" s="1" t="s">
        <v>87</v>
      </c>
      <c r="O4386" s="1">
        <v>2</v>
      </c>
      <c r="P4386" s="1">
        <v>1375</v>
      </c>
      <c r="Q4386" s="1">
        <v>3081039</v>
      </c>
      <c r="R4386" s="1">
        <v>59571.455119295046</v>
      </c>
      <c r="S4386" s="1">
        <v>69.782356262207031</v>
      </c>
      <c r="T4386" s="1">
        <v>-409.98468430755884</v>
      </c>
      <c r="U4386" s="1">
        <v>82.883497976891348</v>
      </c>
      <c r="V4386" s="1">
        <v>255.62626647949219</v>
      </c>
      <c r="W4386" s="1">
        <v>-104.95413970947266</v>
      </c>
      <c r="X4386" s="1">
        <v>-0.17618193058956902</v>
      </c>
      <c r="Y4386" s="1">
        <v>1.4569111264089809</v>
      </c>
      <c r="Z4386" s="1">
        <v>7.2309048992888441</v>
      </c>
      <c r="AA4386" s="1">
        <v>44.617935702858681</v>
      </c>
      <c r="AB4386" s="1">
        <v>41.180361559850425</v>
      </c>
      <c r="AC4386" s="1">
        <v>5.5013584703082303</v>
      </c>
      <c r="AD4386" s="1">
        <v>1.2528241284839302E-2</v>
      </c>
      <c r="AE4386" s="1">
        <v>0.73407055217412054</v>
      </c>
      <c r="AF4386" s="1">
        <v>3.2003814297709314</v>
      </c>
      <c r="AG4386" s="1">
        <v>-2.9236079012415912</v>
      </c>
      <c r="AH4386" s="1">
        <v>11.011804696658881</v>
      </c>
      <c r="AI4386" s="1">
        <v>19.133798634296831</v>
      </c>
      <c r="AJ4386" s="1">
        <v>2.556262731552124</v>
      </c>
      <c r="AK4386" s="1">
        <v>0</v>
      </c>
      <c r="AL4386" s="1">
        <v>0</v>
      </c>
      <c r="AM4386" s="1">
        <v>-60.70121682797793</v>
      </c>
    </row>
    <row r="4387" spans="5:39" x14ac:dyDescent="0.2">
      <c r="E4387" s="1" t="str">
        <f t="shared" si="68"/>
        <v>-------001</v>
      </c>
      <c r="F4387" s="1" t="s">
        <v>87</v>
      </c>
      <c r="G4387" s="1" t="s">
        <v>87</v>
      </c>
      <c r="H4387" s="1" t="s">
        <v>87</v>
      </c>
      <c r="I4387" s="1" t="s">
        <v>87</v>
      </c>
      <c r="J4387" s="1" t="s">
        <v>87</v>
      </c>
      <c r="K4387" s="1" t="s">
        <v>87</v>
      </c>
      <c r="L4387" s="1" t="s">
        <v>87</v>
      </c>
      <c r="M4387" s="1">
        <v>0</v>
      </c>
      <c r="N4387" s="1">
        <v>0</v>
      </c>
      <c r="O4387" s="1">
        <v>1</v>
      </c>
      <c r="P4387" s="1">
        <v>1047</v>
      </c>
      <c r="Q4387" s="1">
        <v>2433332</v>
      </c>
      <c r="R4387" s="1">
        <v>32144.512421365664</v>
      </c>
      <c r="S4387" s="1">
        <v>43.477893829345703</v>
      </c>
      <c r="T4387" s="1">
        <v>-287.31745489955426</v>
      </c>
      <c r="U4387" s="1">
        <v>65.903935297770971</v>
      </c>
      <c r="V4387" s="1">
        <v>191.41764831542969</v>
      </c>
      <c r="W4387" s="1">
        <v>-12.553997039794922</v>
      </c>
      <c r="X4387" s="1">
        <v>-3.9054868449180734E-2</v>
      </c>
      <c r="Y4387" s="1">
        <v>0.23860287046732631</v>
      </c>
      <c r="Z4387" s="1">
        <v>7.2410176663110501</v>
      </c>
      <c r="AA4387" s="1">
        <v>41.080584153744745</v>
      </c>
      <c r="AB4387" s="1">
        <v>44.374092807722086</v>
      </c>
      <c r="AC4387" s="1">
        <v>7.0657025017547959</v>
      </c>
      <c r="AD4387" s="1">
        <v>0</v>
      </c>
      <c r="AE4387" s="1">
        <v>0.16101378685686951</v>
      </c>
      <c r="AF4387" s="1">
        <v>6.2169486120266368</v>
      </c>
      <c r="AG4387" s="1">
        <v>-7.6699271355695373</v>
      </c>
      <c r="AH4387" s="1">
        <v>5.7090581624181942</v>
      </c>
      <c r="AI4387" s="1">
        <v>6.3018530203964769</v>
      </c>
      <c r="AJ4387" s="1">
        <v>1.9141765832901001</v>
      </c>
      <c r="AK4387" s="1">
        <v>0</v>
      </c>
      <c r="AL4387" s="1">
        <v>0</v>
      </c>
      <c r="AM4387" s="1">
        <v>13.100884764972969</v>
      </c>
    </row>
    <row r="4388" spans="5:39" x14ac:dyDescent="0.2">
      <c r="E4388" s="1" t="str">
        <f t="shared" si="68"/>
        <v>-------011</v>
      </c>
      <c r="F4388" s="1" t="s">
        <v>87</v>
      </c>
      <c r="G4388" s="1" t="s">
        <v>87</v>
      </c>
      <c r="H4388" s="1" t="s">
        <v>87</v>
      </c>
      <c r="I4388" s="1" t="s">
        <v>87</v>
      </c>
      <c r="J4388" s="1" t="s">
        <v>87</v>
      </c>
      <c r="K4388" s="1" t="s">
        <v>87</v>
      </c>
      <c r="L4388" s="1" t="s">
        <v>87</v>
      </c>
      <c r="M4388" s="1">
        <v>0</v>
      </c>
      <c r="N4388" s="1">
        <v>1</v>
      </c>
      <c r="O4388" s="1">
        <v>1</v>
      </c>
      <c r="P4388" s="1">
        <v>524</v>
      </c>
      <c r="Q4388" s="1">
        <v>1359320</v>
      </c>
      <c r="R4388" s="1">
        <v>33213.991097682185</v>
      </c>
      <c r="S4388" s="1">
        <v>44.9322509765625</v>
      </c>
      <c r="T4388" s="1">
        <v>-412.0742781959741</v>
      </c>
      <c r="U4388" s="1">
        <v>72.51020974153306</v>
      </c>
      <c r="V4388" s="1">
        <v>192.94338989257813</v>
      </c>
      <c r="W4388" s="1">
        <v>-113.16193389892578</v>
      </c>
      <c r="X4388" s="1">
        <v>-0.34070561880418732</v>
      </c>
      <c r="Y4388" s="1">
        <v>0.54512550392843473</v>
      </c>
      <c r="Z4388" s="1">
        <v>21.451534590824824</v>
      </c>
      <c r="AA4388" s="1">
        <v>51.751758232057213</v>
      </c>
      <c r="AB4388" s="1">
        <v>25.083718329753111</v>
      </c>
      <c r="AC4388" s="1">
        <v>1.1678633434364241</v>
      </c>
      <c r="AD4388" s="1">
        <v>0</v>
      </c>
      <c r="AE4388" s="1">
        <v>0.34995438895918551</v>
      </c>
      <c r="AF4388" s="1">
        <v>19.512918223817792</v>
      </c>
      <c r="AG4388" s="1">
        <v>1.8694767058888431</v>
      </c>
      <c r="AH4388" s="1">
        <v>6.0640341417787287</v>
      </c>
      <c r="AI4388" s="1">
        <v>17.298369284838774</v>
      </c>
      <c r="AJ4388" s="1">
        <v>1.9294338226318359</v>
      </c>
      <c r="AK4388" s="1">
        <v>0</v>
      </c>
      <c r="AL4388" s="1">
        <v>0</v>
      </c>
      <c r="AM4388" s="1">
        <v>8.2268738620055331</v>
      </c>
    </row>
    <row r="4389" spans="5:39" x14ac:dyDescent="0.2">
      <c r="E4389" s="1" t="str">
        <f t="shared" si="68"/>
        <v>-------002</v>
      </c>
      <c r="F4389" s="1" t="s">
        <v>87</v>
      </c>
      <c r="G4389" s="1" t="s">
        <v>87</v>
      </c>
      <c r="H4389" s="1" t="s">
        <v>87</v>
      </c>
      <c r="I4389" s="1" t="s">
        <v>87</v>
      </c>
      <c r="J4389" s="1" t="s">
        <v>87</v>
      </c>
      <c r="K4389" s="1" t="s">
        <v>87</v>
      </c>
      <c r="L4389" s="1" t="s">
        <v>87</v>
      </c>
      <c r="M4389" s="1">
        <v>0</v>
      </c>
      <c r="N4389" s="1">
        <v>0</v>
      </c>
      <c r="O4389" s="1">
        <v>2</v>
      </c>
      <c r="P4389" s="1">
        <v>2802</v>
      </c>
      <c r="Q4389" s="1">
        <v>6664450</v>
      </c>
      <c r="R4389" s="1">
        <v>33854.538923784261</v>
      </c>
      <c r="S4389" s="1">
        <v>44.031631469726563</v>
      </c>
      <c r="T4389" s="1">
        <v>-247.03704197149102</v>
      </c>
      <c r="U4389" s="1">
        <v>79.098624709297212</v>
      </c>
      <c r="V4389" s="1">
        <v>203.21400451660156</v>
      </c>
      <c r="W4389" s="1">
        <v>45.528469085693359</v>
      </c>
      <c r="X4389" s="1">
        <v>0.13448261454155461</v>
      </c>
      <c r="Y4389" s="1">
        <v>0.22402448814230733</v>
      </c>
      <c r="Z4389" s="1">
        <v>2.9039455618993313</v>
      </c>
      <c r="AA4389" s="1">
        <v>31.013481982759266</v>
      </c>
      <c r="AB4389" s="1">
        <v>53.233860258535955</v>
      </c>
      <c r="AC4389" s="1">
        <v>11.966283789359961</v>
      </c>
      <c r="AD4389" s="1">
        <v>0.65840391930316833</v>
      </c>
      <c r="AE4389" s="1">
        <v>0.12224564667752028</v>
      </c>
      <c r="AF4389" s="1">
        <v>2.5749311646122335</v>
      </c>
      <c r="AG4389" s="1">
        <v>-15.010067233542747</v>
      </c>
      <c r="AH4389" s="1">
        <v>6.2050271761129316</v>
      </c>
      <c r="AI4389" s="1">
        <v>4.5617006917456928</v>
      </c>
      <c r="AJ4389" s="1">
        <v>2.0321400165557861</v>
      </c>
      <c r="AK4389" s="1">
        <v>0</v>
      </c>
      <c r="AL4389" s="1">
        <v>0</v>
      </c>
      <c r="AM4389" s="1">
        <v>14.496215961142076</v>
      </c>
    </row>
    <row r="4390" spans="5:39" x14ac:dyDescent="0.2">
      <c r="E4390" s="1" t="str">
        <f t="shared" si="68"/>
        <v>-------012</v>
      </c>
      <c r="F4390" s="1" t="s">
        <v>87</v>
      </c>
      <c r="G4390" s="1" t="s">
        <v>87</v>
      </c>
      <c r="H4390" s="1" t="s">
        <v>87</v>
      </c>
      <c r="I4390" s="1" t="s">
        <v>87</v>
      </c>
      <c r="J4390" s="1" t="s">
        <v>87</v>
      </c>
      <c r="K4390" s="1" t="s">
        <v>87</v>
      </c>
      <c r="L4390" s="1" t="s">
        <v>87</v>
      </c>
      <c r="M4390" s="1">
        <v>0</v>
      </c>
      <c r="N4390" s="1">
        <v>1</v>
      </c>
      <c r="O4390" s="1">
        <v>2</v>
      </c>
      <c r="P4390" s="1">
        <v>951</v>
      </c>
      <c r="Q4390" s="1">
        <v>2349101</v>
      </c>
      <c r="R4390" s="1">
        <v>36433.65662177113</v>
      </c>
      <c r="S4390" s="1">
        <v>49.441703796386719</v>
      </c>
      <c r="T4390" s="1">
        <v>-370.7503132880351</v>
      </c>
      <c r="U4390" s="1">
        <v>70.00167320471337</v>
      </c>
      <c r="V4390" s="1">
        <v>201.05410766601563</v>
      </c>
      <c r="W4390" s="1">
        <v>-74.913970947265625</v>
      </c>
      <c r="X4390" s="1">
        <v>-0.20561749188386536</v>
      </c>
      <c r="Y4390" s="1">
        <v>1.27244422440755</v>
      </c>
      <c r="Z4390" s="1">
        <v>8.7161854683983364</v>
      </c>
      <c r="AA4390" s="1">
        <v>51.192136906842236</v>
      </c>
      <c r="AB4390" s="1">
        <v>38.147061365177571</v>
      </c>
      <c r="AC4390" s="1">
        <v>0.59512128256724595</v>
      </c>
      <c r="AD4390" s="1">
        <v>7.7050752607061165E-2</v>
      </c>
      <c r="AE4390" s="1">
        <v>0.75450140287710066</v>
      </c>
      <c r="AF4390" s="1">
        <v>7.1205963472834917</v>
      </c>
      <c r="AG4390" s="1">
        <v>-2.1066091882774227</v>
      </c>
      <c r="AH4390" s="1">
        <v>6.7147993526653424</v>
      </c>
      <c r="AI4390" s="1">
        <v>17.289958311002291</v>
      </c>
      <c r="AJ4390" s="1">
        <v>2.0105409622192383</v>
      </c>
      <c r="AK4390" s="1">
        <v>0</v>
      </c>
      <c r="AL4390" s="1">
        <v>0</v>
      </c>
      <c r="AM4390" s="1">
        <v>2.882418581802257</v>
      </c>
    </row>
    <row r="4391" spans="5:39" x14ac:dyDescent="0.2">
      <c r="E4391" s="1" t="str">
        <f t="shared" si="68"/>
        <v>-------101</v>
      </c>
      <c r="F4391" s="1" t="s">
        <v>87</v>
      </c>
      <c r="G4391" s="1" t="s">
        <v>87</v>
      </c>
      <c r="H4391" s="1" t="s">
        <v>87</v>
      </c>
      <c r="I4391" s="1" t="s">
        <v>87</v>
      </c>
      <c r="J4391" s="1" t="s">
        <v>87</v>
      </c>
      <c r="K4391" s="1" t="s">
        <v>87</v>
      </c>
      <c r="L4391" s="1" t="s">
        <v>87</v>
      </c>
      <c r="M4391" s="1">
        <v>1</v>
      </c>
      <c r="N4391" s="1">
        <v>0</v>
      </c>
      <c r="O4391" s="1">
        <v>1</v>
      </c>
      <c r="P4391" s="1">
        <v>2249</v>
      </c>
      <c r="Q4391" s="1">
        <v>5938639</v>
      </c>
      <c r="R4391" s="1">
        <v>35706.02501809979</v>
      </c>
      <c r="S4391" s="1">
        <v>45.688816070556641</v>
      </c>
      <c r="T4391" s="1">
        <v>-282.84097062038165</v>
      </c>
      <c r="U4391" s="1">
        <v>66.716480754642518</v>
      </c>
      <c r="V4391" s="1">
        <v>200.82681274414063</v>
      </c>
      <c r="W4391" s="1">
        <v>-10.151612281799316</v>
      </c>
      <c r="X4391" s="1">
        <v>-2.8431090485858755E-2</v>
      </c>
      <c r="Y4391" s="1">
        <v>0.7341244349084024</v>
      </c>
      <c r="Z4391" s="1">
        <v>4.4945483300129885</v>
      </c>
      <c r="AA4391" s="1">
        <v>40.704612622521758</v>
      </c>
      <c r="AB4391" s="1">
        <v>47.151594835112896</v>
      </c>
      <c r="AC4391" s="1">
        <v>6.8725847791051118</v>
      </c>
      <c r="AD4391" s="1">
        <v>4.2534998338844977E-2</v>
      </c>
      <c r="AE4391" s="1">
        <v>0.61332234540607711</v>
      </c>
      <c r="AF4391" s="1">
        <v>3.2792025243494347</v>
      </c>
      <c r="AG4391" s="1">
        <v>-9.3741768382477346</v>
      </c>
      <c r="AH4391" s="1">
        <v>4.8025211032400748</v>
      </c>
      <c r="AI4391" s="1">
        <v>5.7902628627770252</v>
      </c>
      <c r="AJ4391" s="1">
        <v>2.0082681179046631</v>
      </c>
      <c r="AK4391" s="1">
        <v>0</v>
      </c>
      <c r="AL4391" s="1">
        <v>0</v>
      </c>
      <c r="AM4391" s="1">
        <v>3.9274641105201522</v>
      </c>
    </row>
    <row r="4392" spans="5:39" x14ac:dyDescent="0.2">
      <c r="E4392" s="1" t="str">
        <f t="shared" si="68"/>
        <v>-------111</v>
      </c>
      <c r="F4392" s="1" t="s">
        <v>87</v>
      </c>
      <c r="G4392" s="1" t="s">
        <v>87</v>
      </c>
      <c r="H4392" s="1" t="s">
        <v>87</v>
      </c>
      <c r="I4392" s="1" t="s">
        <v>87</v>
      </c>
      <c r="J4392" s="1" t="s">
        <v>87</v>
      </c>
      <c r="K4392" s="1" t="s">
        <v>87</v>
      </c>
      <c r="L4392" s="1" t="s">
        <v>87</v>
      </c>
      <c r="M4392" s="1">
        <v>1</v>
      </c>
      <c r="N4392" s="1">
        <v>1</v>
      </c>
      <c r="O4392" s="1">
        <v>1</v>
      </c>
      <c r="P4392" s="1">
        <v>827</v>
      </c>
      <c r="Q4392" s="1">
        <v>2254251</v>
      </c>
      <c r="R4392" s="1">
        <v>34589.994005653061</v>
      </c>
      <c r="S4392" s="1">
        <v>47.870231628417969</v>
      </c>
      <c r="T4392" s="1">
        <v>-389.67347001620885</v>
      </c>
      <c r="U4392" s="1">
        <v>66.55099009147267</v>
      </c>
      <c r="V4392" s="1">
        <v>185.49429321289063</v>
      </c>
      <c r="W4392" s="1">
        <v>-122.91102600097656</v>
      </c>
      <c r="X4392" s="1">
        <v>-0.35533693929200783</v>
      </c>
      <c r="Y4392" s="1">
        <v>0.53729597990640798</v>
      </c>
      <c r="Z4392" s="1">
        <v>15.944852636197124</v>
      </c>
      <c r="AA4392" s="1">
        <v>51.454119350507113</v>
      </c>
      <c r="AB4392" s="1">
        <v>30.485957420003363</v>
      </c>
      <c r="AC4392" s="1">
        <v>1.5777746133859984</v>
      </c>
      <c r="AD4392" s="1">
        <v>0</v>
      </c>
      <c r="AE4392" s="1">
        <v>9.4754310855357279E-2</v>
      </c>
      <c r="AF4392" s="1">
        <v>12.602545146924632</v>
      </c>
      <c r="AG4392" s="1">
        <v>2.0990306996135217</v>
      </c>
      <c r="AH4392" s="1">
        <v>5.2839078441826102</v>
      </c>
      <c r="AI4392" s="1">
        <v>14.672662218942008</v>
      </c>
      <c r="AJ4392" s="1">
        <v>1.8549429178237915</v>
      </c>
      <c r="AK4392" s="1">
        <v>0</v>
      </c>
      <c r="AL4392" s="1">
        <v>0</v>
      </c>
      <c r="AM4392" s="1">
        <v>-7.3384450054993158</v>
      </c>
    </row>
    <row r="4393" spans="5:39" x14ac:dyDescent="0.2">
      <c r="E4393" s="1" t="str">
        <f t="shared" si="68"/>
        <v>-------102</v>
      </c>
      <c r="F4393" s="1" t="s">
        <v>87</v>
      </c>
      <c r="G4393" s="1" t="s">
        <v>87</v>
      </c>
      <c r="H4393" s="1" t="s">
        <v>87</v>
      </c>
      <c r="I4393" s="1" t="s">
        <v>87</v>
      </c>
      <c r="J4393" s="1" t="s">
        <v>87</v>
      </c>
      <c r="K4393" s="1" t="s">
        <v>87</v>
      </c>
      <c r="L4393" s="1" t="s">
        <v>87</v>
      </c>
      <c r="M4393" s="1">
        <v>1</v>
      </c>
      <c r="N4393" s="1">
        <v>0</v>
      </c>
      <c r="O4393" s="1">
        <v>2</v>
      </c>
      <c r="P4393" s="1">
        <v>5967</v>
      </c>
      <c r="Q4393" s="1">
        <v>15794178</v>
      </c>
      <c r="R4393" s="1">
        <v>38694.907850762764</v>
      </c>
      <c r="S4393" s="1">
        <v>49.46954345703125</v>
      </c>
      <c r="T4393" s="1">
        <v>-224.62499883355304</v>
      </c>
      <c r="U4393" s="1">
        <v>76.996026153128412</v>
      </c>
      <c r="V4393" s="1">
        <v>199.90606689453125</v>
      </c>
      <c r="W4393" s="1">
        <v>41.776695251464844</v>
      </c>
      <c r="X4393" s="1">
        <v>0.1079643228834859</v>
      </c>
      <c r="Y4393" s="1">
        <v>0.3017947499388699</v>
      </c>
      <c r="Z4393" s="1">
        <v>2.8913882064644327</v>
      </c>
      <c r="AA4393" s="1">
        <v>29.990747223438913</v>
      </c>
      <c r="AB4393" s="1">
        <v>53.703041715751212</v>
      </c>
      <c r="AC4393" s="1">
        <v>12.67689271325168</v>
      </c>
      <c r="AD4393" s="1">
        <v>0.43613539115489269</v>
      </c>
      <c r="AE4393" s="1">
        <v>0.15225863606197171</v>
      </c>
      <c r="AF4393" s="1">
        <v>2.0045614276349171</v>
      </c>
      <c r="AG4393" s="1">
        <v>-13.831573214777745</v>
      </c>
      <c r="AH4393" s="1">
        <v>5.1543956821228374</v>
      </c>
      <c r="AI4393" s="1">
        <v>4.7750328875174795</v>
      </c>
      <c r="AJ4393" s="1">
        <v>1.9990607500076294</v>
      </c>
      <c r="AK4393" s="1">
        <v>0</v>
      </c>
      <c r="AL4393" s="1">
        <v>0</v>
      </c>
      <c r="AM4393" s="1">
        <v>-6.5982601633505373</v>
      </c>
    </row>
    <row r="4394" spans="5:39" x14ac:dyDescent="0.2">
      <c r="E4394" s="1" t="str">
        <f t="shared" si="68"/>
        <v>-------112</v>
      </c>
      <c r="F4394" s="1" t="s">
        <v>87</v>
      </c>
      <c r="G4394" s="1" t="s">
        <v>87</v>
      </c>
      <c r="H4394" s="1" t="s">
        <v>87</v>
      </c>
      <c r="I4394" s="1" t="s">
        <v>87</v>
      </c>
      <c r="J4394" s="1" t="s">
        <v>87</v>
      </c>
      <c r="K4394" s="1" t="s">
        <v>87</v>
      </c>
      <c r="L4394" s="1" t="s">
        <v>87</v>
      </c>
      <c r="M4394" s="1">
        <v>1</v>
      </c>
      <c r="N4394" s="1">
        <v>1</v>
      </c>
      <c r="O4394" s="1">
        <v>2</v>
      </c>
      <c r="P4394" s="1">
        <v>1517</v>
      </c>
      <c r="Q4394" s="1">
        <v>4326407</v>
      </c>
      <c r="R4394" s="1">
        <v>36523.080265650133</v>
      </c>
      <c r="S4394" s="1">
        <v>49.225624084472656</v>
      </c>
      <c r="T4394" s="1">
        <v>-337.64473832398579</v>
      </c>
      <c r="U4394" s="1">
        <v>66.34778212072321</v>
      </c>
      <c r="V4394" s="1">
        <v>193.77287292480469</v>
      </c>
      <c r="W4394" s="1">
        <v>-60.953811645507813</v>
      </c>
      <c r="X4394" s="1">
        <v>-0.16689121290471967</v>
      </c>
      <c r="Y4394" s="1">
        <v>0.69195986415517541</v>
      </c>
      <c r="Z4394" s="1">
        <v>10.927913162122751</v>
      </c>
      <c r="AA4394" s="1">
        <v>48.721629749582043</v>
      </c>
      <c r="AB4394" s="1">
        <v>38.415918798208303</v>
      </c>
      <c r="AC4394" s="1">
        <v>1.2425784259317258</v>
      </c>
      <c r="AD4394" s="1">
        <v>0</v>
      </c>
      <c r="AE4394" s="1">
        <v>0.65118700113049932</v>
      </c>
      <c r="AF4394" s="1">
        <v>9.6889404995877637</v>
      </c>
      <c r="AG4394" s="1">
        <v>-3.5482832615762625</v>
      </c>
      <c r="AH4394" s="1">
        <v>4.8013870023838514</v>
      </c>
      <c r="AI4394" s="1">
        <v>7.924610413547172</v>
      </c>
      <c r="AJ4394" s="1">
        <v>1.9377286434173584</v>
      </c>
      <c r="AK4394" s="1">
        <v>0</v>
      </c>
      <c r="AL4394" s="1">
        <v>0</v>
      </c>
      <c r="AM4394" s="1">
        <v>7.3925610807818067</v>
      </c>
    </row>
    <row r="4395" spans="5:39" x14ac:dyDescent="0.2">
      <c r="E4395" s="1" t="str">
        <f t="shared" si="68"/>
        <v>--0----0-1</v>
      </c>
      <c r="F4395" s="1" t="s">
        <v>87</v>
      </c>
      <c r="G4395" s="1" t="s">
        <v>87</v>
      </c>
      <c r="H4395" s="1">
        <v>0</v>
      </c>
      <c r="I4395" s="1" t="s">
        <v>87</v>
      </c>
      <c r="J4395" s="1" t="s">
        <v>87</v>
      </c>
      <c r="K4395" s="1" t="s">
        <v>87</v>
      </c>
      <c r="L4395" s="1" t="s">
        <v>87</v>
      </c>
      <c r="M4395" s="1">
        <v>0</v>
      </c>
      <c r="N4395" s="1" t="s">
        <v>87</v>
      </c>
      <c r="O4395" s="1">
        <v>1</v>
      </c>
      <c r="P4395" s="1">
        <v>512</v>
      </c>
      <c r="Q4395" s="1">
        <v>1612507</v>
      </c>
      <c r="R4395" s="1">
        <v>19836.235748354549</v>
      </c>
      <c r="S4395" s="1">
        <v>27.753917694091797</v>
      </c>
      <c r="T4395" s="1">
        <v>-256.04102222519464</v>
      </c>
      <c r="U4395" s="1">
        <v>59.104258692520929</v>
      </c>
      <c r="V4395" s="1">
        <v>150.62855529785156</v>
      </c>
      <c r="W4395" s="1">
        <v>-28.311891555786133</v>
      </c>
      <c r="X4395" s="1">
        <v>-0.14272814618133711</v>
      </c>
      <c r="Y4395" s="1">
        <v>0</v>
      </c>
      <c r="Z4395" s="1">
        <v>17.049972496243427</v>
      </c>
      <c r="AA4395" s="1">
        <v>41.697059299587536</v>
      </c>
      <c r="AB4395" s="1">
        <v>33.674954589344416</v>
      </c>
      <c r="AC4395" s="1">
        <v>7.5780136148246173</v>
      </c>
      <c r="AD4395" s="1">
        <v>0</v>
      </c>
      <c r="AE4395" s="1">
        <v>0</v>
      </c>
      <c r="AF4395" s="1">
        <v>16.817353351024209</v>
      </c>
      <c r="AG4395" s="1">
        <v>-1.0995492205296706</v>
      </c>
      <c r="AH4395" s="1">
        <v>3.3300764145752395</v>
      </c>
      <c r="AI4395" s="1">
        <v>10.449154698244211</v>
      </c>
      <c r="AJ4395" s="1">
        <v>1.506285548210144</v>
      </c>
      <c r="AK4395" s="1">
        <v>0</v>
      </c>
      <c r="AL4395" s="1">
        <v>0</v>
      </c>
      <c r="AM4395" s="1">
        <v>5.3166336396368088</v>
      </c>
    </row>
    <row r="4396" spans="5:39" x14ac:dyDescent="0.2">
      <c r="E4396" s="1" t="str">
        <f t="shared" si="68"/>
        <v>--1----0-1</v>
      </c>
      <c r="F4396" s="1" t="s">
        <v>87</v>
      </c>
      <c r="G4396" s="1" t="s">
        <v>87</v>
      </c>
      <c r="H4396" s="1">
        <v>1</v>
      </c>
      <c r="I4396" s="1" t="s">
        <v>87</v>
      </c>
      <c r="J4396" s="1" t="s">
        <v>87</v>
      </c>
      <c r="K4396" s="1" t="s">
        <v>87</v>
      </c>
      <c r="L4396" s="1" t="s">
        <v>87</v>
      </c>
      <c r="M4396" s="1">
        <v>0</v>
      </c>
      <c r="N4396" s="1" t="s">
        <v>87</v>
      </c>
      <c r="O4396" s="1">
        <v>1</v>
      </c>
      <c r="P4396" s="1">
        <v>1059</v>
      </c>
      <c r="Q4396" s="1">
        <v>2180145</v>
      </c>
      <c r="R4396" s="1">
        <v>41914.938722119783</v>
      </c>
      <c r="S4396" s="1">
        <v>56.014656066894531</v>
      </c>
      <c r="T4396" s="1">
        <v>-388.23638995466439</v>
      </c>
      <c r="U4396" s="1">
        <v>75.052210802655452</v>
      </c>
      <c r="V4396" s="1">
        <v>222.53790283203125</v>
      </c>
      <c r="W4396" s="1">
        <v>-63.627967834472656</v>
      </c>
      <c r="X4396" s="1">
        <v>-0.15180260254297892</v>
      </c>
      <c r="Y4396" s="1">
        <v>0.60619821158684406</v>
      </c>
      <c r="Z4396" s="1">
        <v>8.8462464652580444</v>
      </c>
      <c r="AA4396" s="1">
        <v>47.278093888250552</v>
      </c>
      <c r="AB4396" s="1">
        <v>40.259982707572199</v>
      </c>
      <c r="AC4396" s="1">
        <v>3.0094787273323562</v>
      </c>
      <c r="AD4396" s="1">
        <v>0</v>
      </c>
      <c r="AE4396" s="1">
        <v>0.39790931337135832</v>
      </c>
      <c r="AF4396" s="1">
        <v>6.6665749296491743</v>
      </c>
      <c r="AG4396" s="1">
        <v>-6.5817781333352308</v>
      </c>
      <c r="AH4396" s="1">
        <v>7.6899588224813371</v>
      </c>
      <c r="AI4396" s="1">
        <v>10.090698029302079</v>
      </c>
      <c r="AJ4396" s="1">
        <v>2.2253789901733398</v>
      </c>
      <c r="AK4396" s="1">
        <v>0</v>
      </c>
      <c r="AL4396" s="1">
        <v>0</v>
      </c>
      <c r="AM4396" s="1">
        <v>15.819428223660685</v>
      </c>
    </row>
    <row r="4397" spans="5:39" x14ac:dyDescent="0.2">
      <c r="E4397" s="1" t="str">
        <f t="shared" si="68"/>
        <v>--0----0-2</v>
      </c>
      <c r="F4397" s="1" t="s">
        <v>87</v>
      </c>
      <c r="G4397" s="1" t="s">
        <v>87</v>
      </c>
      <c r="H4397" s="1">
        <v>0</v>
      </c>
      <c r="I4397" s="1" t="s">
        <v>87</v>
      </c>
      <c r="J4397" s="1" t="s">
        <v>87</v>
      </c>
      <c r="K4397" s="1" t="s">
        <v>87</v>
      </c>
      <c r="L4397" s="1" t="s">
        <v>87</v>
      </c>
      <c r="M4397" s="1">
        <v>0</v>
      </c>
      <c r="N4397" s="1" t="s">
        <v>87</v>
      </c>
      <c r="O4397" s="1">
        <v>2</v>
      </c>
      <c r="P4397" s="1">
        <v>1088</v>
      </c>
      <c r="Q4397" s="1">
        <v>3291644</v>
      </c>
      <c r="R4397" s="1">
        <v>20376.252322997316</v>
      </c>
      <c r="S4397" s="1">
        <v>27.526096343994141</v>
      </c>
      <c r="T4397" s="1">
        <v>-183.60898027557022</v>
      </c>
      <c r="U4397" s="1">
        <v>70.243729757551904</v>
      </c>
      <c r="V4397" s="1">
        <v>154.77140808105469</v>
      </c>
      <c r="W4397" s="1">
        <v>32.628284454345703</v>
      </c>
      <c r="X4397" s="1">
        <v>0.16012897728754732</v>
      </c>
      <c r="Y4397" s="1">
        <v>0.19084688380638976</v>
      </c>
      <c r="Z4397" s="1">
        <v>4.5396768301796913</v>
      </c>
      <c r="AA4397" s="1">
        <v>32.043805466204731</v>
      </c>
      <c r="AB4397" s="1">
        <v>49.863290197846425</v>
      </c>
      <c r="AC4397" s="1">
        <v>12.544218026007673</v>
      </c>
      <c r="AD4397" s="1">
        <v>0.81816259595509111</v>
      </c>
      <c r="AE4397" s="1">
        <v>0.19084688380638976</v>
      </c>
      <c r="AF4397" s="1">
        <v>4.5396768301796913</v>
      </c>
      <c r="AG4397" s="1">
        <v>-16.263072022428801</v>
      </c>
      <c r="AH4397" s="1">
        <v>2.7947609152379154</v>
      </c>
      <c r="AI4397" s="1">
        <v>4.3607338493352277</v>
      </c>
      <c r="AJ4397" s="1">
        <v>1.5477141141891479</v>
      </c>
      <c r="AK4397" s="1">
        <v>0</v>
      </c>
      <c r="AL4397" s="1">
        <v>0</v>
      </c>
      <c r="AM4397" s="1">
        <v>0.32969698334864972</v>
      </c>
    </row>
    <row r="4398" spans="5:39" x14ac:dyDescent="0.2">
      <c r="E4398" s="1" t="str">
        <f t="shared" si="68"/>
        <v>--1----0-2</v>
      </c>
      <c r="F4398" s="1" t="s">
        <v>87</v>
      </c>
      <c r="G4398" s="1" t="s">
        <v>87</v>
      </c>
      <c r="H4398" s="1">
        <v>1</v>
      </c>
      <c r="I4398" s="1" t="s">
        <v>87</v>
      </c>
      <c r="J4398" s="1" t="s">
        <v>87</v>
      </c>
      <c r="K4398" s="1" t="s">
        <v>87</v>
      </c>
      <c r="L4398" s="1" t="s">
        <v>87</v>
      </c>
      <c r="M4398" s="1">
        <v>0</v>
      </c>
      <c r="N4398" s="1" t="s">
        <v>87</v>
      </c>
      <c r="O4398" s="1">
        <v>2</v>
      </c>
      <c r="P4398" s="1">
        <v>2665</v>
      </c>
      <c r="Q4398" s="1">
        <v>5721907</v>
      </c>
      <c r="R4398" s="1">
        <v>42667.04307375013</v>
      </c>
      <c r="S4398" s="1">
        <v>55.747856140136719</v>
      </c>
      <c r="T4398" s="1">
        <v>-334.31521130838746</v>
      </c>
      <c r="U4398" s="1">
        <v>80.457875036534944</v>
      </c>
      <c r="V4398" s="1">
        <v>230.19486999511719</v>
      </c>
      <c r="W4398" s="1">
        <v>3.5025074481964111</v>
      </c>
      <c r="X4398" s="1">
        <v>8.2089294121983451E-3</v>
      </c>
      <c r="Y4398" s="1">
        <v>0.67353419061162656</v>
      </c>
      <c r="Z4398" s="1">
        <v>4.3491444373353154</v>
      </c>
      <c r="AA4398" s="1">
        <v>38.705015652998206</v>
      </c>
      <c r="AB4398" s="1">
        <v>48.979037932633304</v>
      </c>
      <c r="AC4398" s="1">
        <v>6.9654400185113108</v>
      </c>
      <c r="AD4398" s="1">
        <v>0.32782776791024393</v>
      </c>
      <c r="AE4398" s="1">
        <v>0.34235089804850027</v>
      </c>
      <c r="AF4398" s="1">
        <v>3.3108717076317387</v>
      </c>
      <c r="AG4398" s="1">
        <v>-8.9918001286438827</v>
      </c>
      <c r="AH4398" s="1">
        <v>8.3761370535931352</v>
      </c>
      <c r="AI4398" s="1">
        <v>9.9028350378077086</v>
      </c>
      <c r="AJ4398" s="1">
        <v>2.3019485473632813</v>
      </c>
      <c r="AK4398" s="1">
        <v>0</v>
      </c>
      <c r="AL4398" s="1">
        <v>0</v>
      </c>
      <c r="AM4398" s="1">
        <v>17.877807824927231</v>
      </c>
    </row>
    <row r="4399" spans="5:39" x14ac:dyDescent="0.2">
      <c r="E4399" s="1" t="str">
        <f t="shared" si="68"/>
        <v>--0----1-1</v>
      </c>
      <c r="F4399" s="1" t="s">
        <v>87</v>
      </c>
      <c r="G4399" s="1" t="s">
        <v>87</v>
      </c>
      <c r="H4399" s="1">
        <v>0</v>
      </c>
      <c r="I4399" s="1" t="s">
        <v>87</v>
      </c>
      <c r="J4399" s="1" t="s">
        <v>87</v>
      </c>
      <c r="K4399" s="1" t="s">
        <v>87</v>
      </c>
      <c r="L4399" s="1" t="s">
        <v>87</v>
      </c>
      <c r="M4399" s="1">
        <v>1</v>
      </c>
      <c r="N4399" s="1" t="s">
        <v>87</v>
      </c>
      <c r="O4399" s="1">
        <v>1</v>
      </c>
      <c r="P4399" s="1">
        <v>966</v>
      </c>
      <c r="Q4399" s="1">
        <v>3489591</v>
      </c>
      <c r="R4399" s="1">
        <v>21457.13062055573</v>
      </c>
      <c r="S4399" s="1">
        <v>29.546676635742188</v>
      </c>
      <c r="T4399" s="1">
        <v>-238.03997143560355</v>
      </c>
      <c r="U4399" s="1">
        <v>58.69337966335209</v>
      </c>
      <c r="V4399" s="1">
        <v>154.01014709472656</v>
      </c>
      <c r="W4399" s="1">
        <v>-20.152463912963867</v>
      </c>
      <c r="X4399" s="1">
        <v>-9.3919659013763923E-2</v>
      </c>
      <c r="Y4399" s="1">
        <v>0.79900481173868221</v>
      </c>
      <c r="Z4399" s="1">
        <v>9.9366372735372135</v>
      </c>
      <c r="AA4399" s="1">
        <v>41.004289614456255</v>
      </c>
      <c r="AB4399" s="1">
        <v>42.490767542671911</v>
      </c>
      <c r="AC4399" s="1">
        <v>5.7397270912264498</v>
      </c>
      <c r="AD4399" s="1">
        <v>2.9573666369497171E-2</v>
      </c>
      <c r="AE4399" s="1">
        <v>0.79900481173868221</v>
      </c>
      <c r="AF4399" s="1">
        <v>9.6206116991934021</v>
      </c>
      <c r="AG4399" s="1">
        <v>-6.5839006294120317</v>
      </c>
      <c r="AH4399" s="1">
        <v>2.6250347367867306</v>
      </c>
      <c r="AI4399" s="1">
        <v>10.904273515892484</v>
      </c>
      <c r="AJ4399" s="1">
        <v>1.5401014089584351</v>
      </c>
      <c r="AK4399" s="1">
        <v>0</v>
      </c>
      <c r="AL4399" s="1">
        <v>0</v>
      </c>
      <c r="AM4399" s="1">
        <v>-1.7614188514683948</v>
      </c>
    </row>
    <row r="4400" spans="5:39" x14ac:dyDescent="0.2">
      <c r="E4400" s="1" t="str">
        <f t="shared" si="68"/>
        <v>--1----1-1</v>
      </c>
      <c r="F4400" s="1" t="s">
        <v>87</v>
      </c>
      <c r="G4400" s="1" t="s">
        <v>87</v>
      </c>
      <c r="H4400" s="1">
        <v>1</v>
      </c>
      <c r="I4400" s="1" t="s">
        <v>87</v>
      </c>
      <c r="J4400" s="1" t="s">
        <v>87</v>
      </c>
      <c r="K4400" s="1" t="s">
        <v>87</v>
      </c>
      <c r="L4400" s="1" t="s">
        <v>87</v>
      </c>
      <c r="M4400" s="1">
        <v>1</v>
      </c>
      <c r="N4400" s="1" t="s">
        <v>87</v>
      </c>
      <c r="O4400" s="1">
        <v>1</v>
      </c>
      <c r="P4400" s="1">
        <v>2110</v>
      </c>
      <c r="Q4400" s="1">
        <v>4703299</v>
      </c>
      <c r="R4400" s="1">
        <v>45743.022373313921</v>
      </c>
      <c r="S4400" s="1">
        <v>58.7109375</v>
      </c>
      <c r="T4400" s="1">
        <v>-367.28476892913329</v>
      </c>
      <c r="U4400" s="1">
        <v>72.589865344335024</v>
      </c>
      <c r="V4400" s="1">
        <v>228.21347045898438</v>
      </c>
      <c r="W4400" s="1">
        <v>-56.776153564453125</v>
      </c>
      <c r="X4400" s="1">
        <v>-0.12411981241881348</v>
      </c>
      <c r="Y4400" s="1">
        <v>0.59164854286321156</v>
      </c>
      <c r="Z4400" s="1">
        <v>5.9448484988940749</v>
      </c>
      <c r="AA4400" s="1">
        <v>45.634415332727087</v>
      </c>
      <c r="AB4400" s="1">
        <v>42.621976616838516</v>
      </c>
      <c r="AC4400" s="1">
        <v>5.1753460709174561</v>
      </c>
      <c r="AD4400" s="1">
        <v>3.1764937759644875E-2</v>
      </c>
      <c r="AE4400" s="1">
        <v>0.22701087045497215</v>
      </c>
      <c r="AF4400" s="1">
        <v>3.0428216449772805</v>
      </c>
      <c r="AG4400" s="1">
        <v>-5.945398359880512</v>
      </c>
      <c r="AH4400" s="1">
        <v>6.6488216189323035</v>
      </c>
      <c r="AI4400" s="1">
        <v>6.2532043177043928</v>
      </c>
      <c r="AJ4400" s="1">
        <v>2.2821347713470459</v>
      </c>
      <c r="AK4400" s="1">
        <v>0</v>
      </c>
      <c r="AL4400" s="1">
        <v>0</v>
      </c>
      <c r="AM4400" s="1">
        <v>2.7486506635146708</v>
      </c>
    </row>
    <row r="4401" spans="5:39" x14ac:dyDescent="0.2">
      <c r="E4401" s="1" t="str">
        <f t="shared" si="68"/>
        <v>--0----1-2</v>
      </c>
      <c r="F4401" s="1" t="s">
        <v>87</v>
      </c>
      <c r="G4401" s="1" t="s">
        <v>87</v>
      </c>
      <c r="H4401" s="1">
        <v>0</v>
      </c>
      <c r="I4401" s="1" t="s">
        <v>87</v>
      </c>
      <c r="J4401" s="1" t="s">
        <v>87</v>
      </c>
      <c r="K4401" s="1" t="s">
        <v>87</v>
      </c>
      <c r="L4401" s="1" t="s">
        <v>87</v>
      </c>
      <c r="M4401" s="1">
        <v>1</v>
      </c>
      <c r="N4401" s="1" t="s">
        <v>87</v>
      </c>
      <c r="O4401" s="1">
        <v>2</v>
      </c>
      <c r="P4401" s="1">
        <v>2157</v>
      </c>
      <c r="Q4401" s="1">
        <v>7958779</v>
      </c>
      <c r="R4401" s="1">
        <v>22775.156535634676</v>
      </c>
      <c r="S4401" s="1">
        <v>31.937576293945313</v>
      </c>
      <c r="T4401" s="1">
        <v>-178.37992109491663</v>
      </c>
      <c r="U4401" s="1">
        <v>70.078231746093365</v>
      </c>
      <c r="V4401" s="1">
        <v>152.95829772949219</v>
      </c>
      <c r="W4401" s="1">
        <v>34.866729736328125</v>
      </c>
      <c r="X4401" s="1">
        <v>0.15309106517786</v>
      </c>
      <c r="Y4401" s="1">
        <v>0.33501369996578623</v>
      </c>
      <c r="Z4401" s="1">
        <v>5.8137812345335886</v>
      </c>
      <c r="AA4401" s="1">
        <v>29.925419464468106</v>
      </c>
      <c r="AB4401" s="1">
        <v>49.763135777485466</v>
      </c>
      <c r="AC4401" s="1">
        <v>13.486742124639973</v>
      </c>
      <c r="AD4401" s="1">
        <v>0.67590769890708102</v>
      </c>
      <c r="AE4401" s="1">
        <v>0.33501369996578623</v>
      </c>
      <c r="AF4401" s="1">
        <v>5.6812734717222328</v>
      </c>
      <c r="AG4401" s="1">
        <v>-15.052580534552119</v>
      </c>
      <c r="AH4401" s="1">
        <v>2.1817931290138439</v>
      </c>
      <c r="AI4401" s="1">
        <v>3.9340980714884646</v>
      </c>
      <c r="AJ4401" s="1">
        <v>1.5295829772949219</v>
      </c>
      <c r="AK4401" s="1">
        <v>0</v>
      </c>
      <c r="AL4401" s="1">
        <v>0</v>
      </c>
      <c r="AM4401" s="1">
        <v>-0.85318982002716193</v>
      </c>
    </row>
    <row r="4402" spans="5:39" x14ac:dyDescent="0.2">
      <c r="E4402" s="1" t="str">
        <f t="shared" si="68"/>
        <v>--1----1-2</v>
      </c>
      <c r="F4402" s="1" t="s">
        <v>87</v>
      </c>
      <c r="G4402" s="1" t="s">
        <v>87</v>
      </c>
      <c r="H4402" s="1">
        <v>1</v>
      </c>
      <c r="I4402" s="1" t="s">
        <v>87</v>
      </c>
      <c r="J4402" s="1" t="s">
        <v>87</v>
      </c>
      <c r="K4402" s="1" t="s">
        <v>87</v>
      </c>
      <c r="L4402" s="1" t="s">
        <v>87</v>
      </c>
      <c r="M4402" s="1">
        <v>1</v>
      </c>
      <c r="N4402" s="1" t="s">
        <v>87</v>
      </c>
      <c r="O4402" s="1">
        <v>2</v>
      </c>
      <c r="P4402" s="1">
        <v>5327</v>
      </c>
      <c r="Q4402" s="1">
        <v>12161806</v>
      </c>
      <c r="R4402" s="1">
        <v>48340.315151704715</v>
      </c>
      <c r="S4402" s="1">
        <v>60.855823516845703</v>
      </c>
      <c r="T4402" s="1">
        <v>-295.09345932611598</v>
      </c>
      <c r="U4402" s="1">
        <v>77.73510711968224</v>
      </c>
      <c r="V4402" s="1">
        <v>228.44725036621094</v>
      </c>
      <c r="W4402" s="1">
        <v>9.753565788269043</v>
      </c>
      <c r="X4402" s="1">
        <v>2.0176876707691641E-2</v>
      </c>
      <c r="Y4402" s="1">
        <v>0.4188522658559099</v>
      </c>
      <c r="Z4402" s="1">
        <v>3.8378428335396899</v>
      </c>
      <c r="AA4402" s="1">
        <v>36.696770200083776</v>
      </c>
      <c r="AB4402" s="1">
        <v>50.843147802226085</v>
      </c>
      <c r="AC4402" s="1">
        <v>8.0793099314361694</v>
      </c>
      <c r="AD4402" s="1">
        <v>0.12407696685837613</v>
      </c>
      <c r="AE4402" s="1">
        <v>0.21014970967305349</v>
      </c>
      <c r="AF4402" s="1">
        <v>2.3321125168416597</v>
      </c>
      <c r="AG4402" s="1">
        <v>-9.3743866688021722</v>
      </c>
      <c r="AH4402" s="1">
        <v>6.974111236864192</v>
      </c>
      <c r="AI4402" s="1">
        <v>6.4457690109055763</v>
      </c>
      <c r="AJ4402" s="1">
        <v>2.2844724655151367</v>
      </c>
      <c r="AK4402" s="1">
        <v>0</v>
      </c>
      <c r="AL4402" s="1">
        <v>0</v>
      </c>
      <c r="AM4402" s="1">
        <v>-5.3808224107340052</v>
      </c>
    </row>
    <row r="4403" spans="5:39" x14ac:dyDescent="0.2">
      <c r="E4403" s="1" t="str">
        <f t="shared" si="68"/>
        <v>---1---0-1</v>
      </c>
      <c r="F4403" s="1" t="s">
        <v>87</v>
      </c>
      <c r="G4403" s="1" t="s">
        <v>87</v>
      </c>
      <c r="H4403" s="1" t="s">
        <v>87</v>
      </c>
      <c r="I4403" s="1">
        <v>1</v>
      </c>
      <c r="J4403" s="1" t="s">
        <v>87</v>
      </c>
      <c r="K4403" s="1" t="s">
        <v>87</v>
      </c>
      <c r="L4403" s="1" t="s">
        <v>87</v>
      </c>
      <c r="M4403" s="1">
        <v>0</v>
      </c>
      <c r="N4403" s="1" t="s">
        <v>87</v>
      </c>
      <c r="O4403" s="1">
        <v>1</v>
      </c>
      <c r="P4403" s="1">
        <v>567</v>
      </c>
      <c r="Q4403" s="1">
        <v>1423198</v>
      </c>
      <c r="R4403" s="1">
        <v>15530.990472703277</v>
      </c>
      <c r="S4403" s="1">
        <v>14.983432769775391</v>
      </c>
      <c r="T4403" s="1">
        <v>-234.00292785297836</v>
      </c>
      <c r="U4403" s="1">
        <v>58.763196688285369</v>
      </c>
      <c r="V4403" s="1">
        <v>165.87481689453125</v>
      </c>
      <c r="W4403" s="1">
        <v>2.9258773326873779</v>
      </c>
      <c r="X4403" s="1">
        <v>1.8838961609240552E-2</v>
      </c>
      <c r="Y4403" s="1">
        <v>0.33424723755935576</v>
      </c>
      <c r="Z4403" s="1">
        <v>16.592139674170426</v>
      </c>
      <c r="AA4403" s="1">
        <v>32.776746454112498</v>
      </c>
      <c r="AB4403" s="1">
        <v>41.29348130056394</v>
      </c>
      <c r="AC4403" s="1">
        <v>9.0033853335937799</v>
      </c>
      <c r="AD4403" s="1">
        <v>0</v>
      </c>
      <c r="AE4403" s="1">
        <v>0.33424723755935576</v>
      </c>
      <c r="AF4403" s="1">
        <v>16.592139674170426</v>
      </c>
      <c r="AG4403" s="1">
        <v>-10.39162279899022</v>
      </c>
      <c r="AH4403" s="1">
        <v>2.7238731457880303</v>
      </c>
      <c r="AI4403" s="1">
        <v>12.292283379697816</v>
      </c>
      <c r="AJ4403" s="1">
        <v>1.6587481498718262</v>
      </c>
      <c r="AK4403" s="1">
        <v>0</v>
      </c>
      <c r="AL4403" s="1">
        <v>0</v>
      </c>
      <c r="AM4403" s="1">
        <v>7.666264022966212</v>
      </c>
    </row>
    <row r="4404" spans="5:39" x14ac:dyDescent="0.2">
      <c r="E4404" s="1" t="str">
        <f t="shared" si="68"/>
        <v>---2---0-1</v>
      </c>
      <c r="F4404" s="1" t="s">
        <v>87</v>
      </c>
      <c r="G4404" s="1" t="s">
        <v>87</v>
      </c>
      <c r="H4404" s="1" t="s">
        <v>87</v>
      </c>
      <c r="I4404" s="1">
        <v>2</v>
      </c>
      <c r="J4404" s="1" t="s">
        <v>87</v>
      </c>
      <c r="K4404" s="1" t="s">
        <v>87</v>
      </c>
      <c r="L4404" s="1" t="s">
        <v>87</v>
      </c>
      <c r="M4404" s="1">
        <v>0</v>
      </c>
      <c r="N4404" s="1" t="s">
        <v>87</v>
      </c>
      <c r="O4404" s="1">
        <v>1</v>
      </c>
      <c r="P4404" s="1">
        <v>804</v>
      </c>
      <c r="Q4404" s="1">
        <v>1842247</v>
      </c>
      <c r="R4404" s="1">
        <v>35075.547507757263</v>
      </c>
      <c r="S4404" s="1">
        <v>53.476860046386719</v>
      </c>
      <c r="T4404" s="1">
        <v>-349.41719952191693</v>
      </c>
      <c r="U4404" s="1">
        <v>71.06530913719044</v>
      </c>
      <c r="V4404" s="1">
        <v>206.70877075195313</v>
      </c>
      <c r="W4404" s="1">
        <v>-16.863430023193359</v>
      </c>
      <c r="X4404" s="1">
        <v>-4.8077453443781212E-2</v>
      </c>
      <c r="Y4404" s="1">
        <v>0.21267506474430412</v>
      </c>
      <c r="Z4404" s="1">
        <v>9.7914666165829018</v>
      </c>
      <c r="AA4404" s="1">
        <v>46.605314053978645</v>
      </c>
      <c r="AB4404" s="1">
        <v>40.151510628053678</v>
      </c>
      <c r="AC4404" s="1">
        <v>3.2390336366404724</v>
      </c>
      <c r="AD4404" s="1">
        <v>0</v>
      </c>
      <c r="AE4404" s="1">
        <v>0.21267506474430412</v>
      </c>
      <c r="AF4404" s="1">
        <v>9.7914666165829018</v>
      </c>
      <c r="AG4404" s="1">
        <v>-0.72353128047467141</v>
      </c>
      <c r="AH4404" s="1">
        <v>6.4890557758977074</v>
      </c>
      <c r="AI4404" s="1">
        <v>11.59137011957424</v>
      </c>
      <c r="AJ4404" s="1">
        <v>2.0670876502990723</v>
      </c>
      <c r="AK4404" s="1">
        <v>0</v>
      </c>
      <c r="AL4404" s="1">
        <v>0</v>
      </c>
      <c r="AM4404" s="1">
        <v>37.422802166028568</v>
      </c>
    </row>
    <row r="4405" spans="5:39" x14ac:dyDescent="0.2">
      <c r="E4405" s="1" t="str">
        <f t="shared" si="68"/>
        <v>---3---0-1</v>
      </c>
      <c r="F4405" s="1" t="s">
        <v>87</v>
      </c>
      <c r="G4405" s="1" t="s">
        <v>87</v>
      </c>
      <c r="H4405" s="1" t="s">
        <v>87</v>
      </c>
      <c r="I4405" s="1">
        <v>3</v>
      </c>
      <c r="J4405" s="1" t="s">
        <v>87</v>
      </c>
      <c r="K4405" s="1" t="s">
        <v>87</v>
      </c>
      <c r="L4405" s="1" t="s">
        <v>87</v>
      </c>
      <c r="M4405" s="1">
        <v>0</v>
      </c>
      <c r="N4405" s="1" t="s">
        <v>87</v>
      </c>
      <c r="O4405" s="1">
        <v>1</v>
      </c>
      <c r="P4405" s="1">
        <v>200</v>
      </c>
      <c r="Q4405" s="1">
        <v>527207</v>
      </c>
      <c r="R4405" s="1">
        <v>69508.212770153332</v>
      </c>
      <c r="S4405" s="1">
        <v>89.208763122558594</v>
      </c>
      <c r="T4405" s="1">
        <v>-535.90767672060167</v>
      </c>
      <c r="U4405" s="1">
        <v>84.177972654801835</v>
      </c>
      <c r="V4405" s="1">
        <v>210.87200927734375</v>
      </c>
      <c r="W4405" s="1">
        <v>-298.68499755859375</v>
      </c>
      <c r="X4405" s="1">
        <v>-0.42971180764821565</v>
      </c>
      <c r="Y4405" s="1">
        <v>0.86133150735858977</v>
      </c>
      <c r="Z4405" s="1">
        <v>9.72502261919891</v>
      </c>
      <c r="AA4405" s="1">
        <v>71.70542121026466</v>
      </c>
      <c r="AB4405" s="1">
        <v>17.708224663177841</v>
      </c>
      <c r="AC4405" s="1">
        <v>0</v>
      </c>
      <c r="AD4405" s="1">
        <v>0</v>
      </c>
      <c r="AE4405" s="1">
        <v>0</v>
      </c>
      <c r="AF4405" s="1">
        <v>0</v>
      </c>
      <c r="AG4405" s="1">
        <v>0</v>
      </c>
      <c r="AH4405" s="1">
        <v>11.957243467474051</v>
      </c>
      <c r="AI4405" s="1">
        <v>0</v>
      </c>
      <c r="AJ4405" s="1">
        <v>2.108720064163208</v>
      </c>
      <c r="AK4405" s="1">
        <v>0</v>
      </c>
      <c r="AL4405" s="1">
        <v>0</v>
      </c>
      <c r="AM4405" s="1">
        <v>-69.784544480430995</v>
      </c>
    </row>
    <row r="4406" spans="5:39" x14ac:dyDescent="0.2">
      <c r="E4406" s="1" t="str">
        <f t="shared" si="68"/>
        <v>---1---0-2</v>
      </c>
      <c r="F4406" s="1" t="s">
        <v>87</v>
      </c>
      <c r="G4406" s="1" t="s">
        <v>87</v>
      </c>
      <c r="H4406" s="1" t="s">
        <v>87</v>
      </c>
      <c r="I4406" s="1">
        <v>1</v>
      </c>
      <c r="J4406" s="1" t="s">
        <v>87</v>
      </c>
      <c r="K4406" s="1" t="s">
        <v>87</v>
      </c>
      <c r="L4406" s="1" t="s">
        <v>87</v>
      </c>
      <c r="M4406" s="1">
        <v>0</v>
      </c>
      <c r="N4406" s="1" t="s">
        <v>87</v>
      </c>
      <c r="O4406" s="1">
        <v>2</v>
      </c>
      <c r="P4406" s="1">
        <v>1242</v>
      </c>
      <c r="Q4406" s="1">
        <v>3139727</v>
      </c>
      <c r="R4406" s="1">
        <v>15759.659488269917</v>
      </c>
      <c r="S4406" s="1">
        <v>14.736358642578125</v>
      </c>
      <c r="T4406" s="1">
        <v>-162.023150357156</v>
      </c>
      <c r="U4406" s="1">
        <v>63.7219985500723</v>
      </c>
      <c r="V4406" s="1">
        <v>171.40034484863281</v>
      </c>
      <c r="W4406" s="1">
        <v>61.458583831787109</v>
      </c>
      <c r="X4406" s="1">
        <v>0.38997405925890333</v>
      </c>
      <c r="Y4406" s="1">
        <v>0.22065612710914037</v>
      </c>
      <c r="Z4406" s="1">
        <v>5.3066715673050551</v>
      </c>
      <c r="AA4406" s="1">
        <v>23.06678255784659</v>
      </c>
      <c r="AB4406" s="1">
        <v>51.944452495392113</v>
      </c>
      <c r="AC4406" s="1">
        <v>18.231457703169735</v>
      </c>
      <c r="AD4406" s="1">
        <v>1.2299795491773649</v>
      </c>
      <c r="AE4406" s="1">
        <v>0.22065612710914037</v>
      </c>
      <c r="AF4406" s="1">
        <v>5.3066715673050551</v>
      </c>
      <c r="AG4406" s="1">
        <v>-31.4431687763743</v>
      </c>
      <c r="AH4406" s="1">
        <v>2.1384931736055348</v>
      </c>
      <c r="AI4406" s="1">
        <v>5.5020029607076042</v>
      </c>
      <c r="AJ4406" s="1">
        <v>1.7140034437179565</v>
      </c>
      <c r="AK4406" s="1">
        <v>0</v>
      </c>
      <c r="AL4406" s="1">
        <v>0</v>
      </c>
      <c r="AM4406" s="1">
        <v>12.1620590187879</v>
      </c>
    </row>
    <row r="4407" spans="5:39" x14ac:dyDescent="0.2">
      <c r="E4407" s="1" t="str">
        <f t="shared" si="68"/>
        <v>---2---0-2</v>
      </c>
      <c r="F4407" s="1" t="s">
        <v>87</v>
      </c>
      <c r="G4407" s="1" t="s">
        <v>87</v>
      </c>
      <c r="H4407" s="1" t="s">
        <v>87</v>
      </c>
      <c r="I4407" s="1">
        <v>2</v>
      </c>
      <c r="J4407" s="1" t="s">
        <v>87</v>
      </c>
      <c r="K4407" s="1" t="s">
        <v>87</v>
      </c>
      <c r="L4407" s="1" t="s">
        <v>87</v>
      </c>
      <c r="M4407" s="1">
        <v>0</v>
      </c>
      <c r="N4407" s="1" t="s">
        <v>87</v>
      </c>
      <c r="O4407" s="1">
        <v>2</v>
      </c>
      <c r="P4407" s="1">
        <v>1969</v>
      </c>
      <c r="Q4407" s="1">
        <v>4621215</v>
      </c>
      <c r="R4407" s="1">
        <v>36583.455927772651</v>
      </c>
      <c r="S4407" s="1">
        <v>54.142684936523438</v>
      </c>
      <c r="T4407" s="1">
        <v>-314.90974019055119</v>
      </c>
      <c r="U4407" s="1">
        <v>83.6176291446817</v>
      </c>
      <c r="V4407" s="1">
        <v>218.84550476074219</v>
      </c>
      <c r="W4407" s="1">
        <v>45.484973907470703</v>
      </c>
      <c r="X4407" s="1">
        <v>0.12433208605898928</v>
      </c>
      <c r="Y4407" s="1">
        <v>0.40991384300449124</v>
      </c>
      <c r="Z4407" s="1">
        <v>3.7275911205170069</v>
      </c>
      <c r="AA4407" s="1">
        <v>35.99890937772858</v>
      </c>
      <c r="AB4407" s="1">
        <v>54.537713566670234</v>
      </c>
      <c r="AC4407" s="1">
        <v>5.1728603841197609</v>
      </c>
      <c r="AD4407" s="1">
        <v>0.15301170795991964</v>
      </c>
      <c r="AE4407" s="1">
        <v>0.40991384300449124</v>
      </c>
      <c r="AF4407" s="1">
        <v>3.7275911205170069</v>
      </c>
      <c r="AG4407" s="1">
        <v>-1.4308721454499176</v>
      </c>
      <c r="AH4407" s="1">
        <v>7.3324918574033937</v>
      </c>
      <c r="AI4407" s="1">
        <v>11.629473479079582</v>
      </c>
      <c r="AJ4407" s="1">
        <v>2.1884548664093018</v>
      </c>
      <c r="AK4407" s="1">
        <v>0</v>
      </c>
      <c r="AL4407" s="1">
        <v>0</v>
      </c>
      <c r="AM4407" s="1">
        <v>40.400492515379803</v>
      </c>
    </row>
    <row r="4408" spans="5:39" x14ac:dyDescent="0.2">
      <c r="E4408" s="1" t="str">
        <f t="shared" si="68"/>
        <v>---3---0-2</v>
      </c>
      <c r="F4408" s="1" t="s">
        <v>87</v>
      </c>
      <c r="G4408" s="1" t="s">
        <v>87</v>
      </c>
      <c r="H4408" s="1" t="s">
        <v>87</v>
      </c>
      <c r="I4408" s="1">
        <v>3</v>
      </c>
      <c r="J4408" s="1" t="s">
        <v>87</v>
      </c>
      <c r="K4408" s="1" t="s">
        <v>87</v>
      </c>
      <c r="L4408" s="1" t="s">
        <v>87</v>
      </c>
      <c r="M4408" s="1">
        <v>0</v>
      </c>
      <c r="N4408" s="1" t="s">
        <v>87</v>
      </c>
      <c r="O4408" s="1">
        <v>2</v>
      </c>
      <c r="P4408" s="1">
        <v>542</v>
      </c>
      <c r="Q4408" s="1">
        <v>1252609</v>
      </c>
      <c r="R4408" s="1">
        <v>73979.332292106876</v>
      </c>
      <c r="S4408" s="1">
        <v>90.305145263671875</v>
      </c>
      <c r="T4408" s="1">
        <v>-441.73550664735706</v>
      </c>
      <c r="U4408" s="1">
        <v>83.908952084233022</v>
      </c>
      <c r="V4408" s="1">
        <v>221.23710632324219</v>
      </c>
      <c r="W4408" s="1">
        <v>-220.11441040039063</v>
      </c>
      <c r="X4408" s="1">
        <v>-0.29753500549487311</v>
      </c>
      <c r="Y4408" s="1">
        <v>1.5128423953524204</v>
      </c>
      <c r="Z4408" s="1">
        <v>4.7428207844586776</v>
      </c>
      <c r="AA4408" s="1">
        <v>70.382058567358214</v>
      </c>
      <c r="AB4408" s="1">
        <v>23.362278252830691</v>
      </c>
      <c r="AC4408" s="1">
        <v>0</v>
      </c>
      <c r="AD4408" s="1">
        <v>0</v>
      </c>
      <c r="AE4408" s="1">
        <v>0</v>
      </c>
      <c r="AF4408" s="1">
        <v>0</v>
      </c>
      <c r="AG4408" s="1">
        <v>0.28169089659623792</v>
      </c>
      <c r="AH4408" s="1">
        <v>13.194483771628596</v>
      </c>
      <c r="AI4408" s="1">
        <v>0</v>
      </c>
      <c r="AJ4408" s="1">
        <v>2.2123711109161377</v>
      </c>
      <c r="AK4408" s="1">
        <v>0</v>
      </c>
      <c r="AL4408" s="1">
        <v>0</v>
      </c>
      <c r="AM4408" s="1">
        <v>-97.001145817393123</v>
      </c>
    </row>
    <row r="4409" spans="5:39" x14ac:dyDescent="0.2">
      <c r="E4409" s="1" t="str">
        <f t="shared" si="68"/>
        <v>---1---1-1</v>
      </c>
      <c r="F4409" s="1" t="s">
        <v>87</v>
      </c>
      <c r="G4409" s="1" t="s">
        <v>87</v>
      </c>
      <c r="H4409" s="1" t="s">
        <v>87</v>
      </c>
      <c r="I4409" s="1">
        <v>1</v>
      </c>
      <c r="J4409" s="1" t="s">
        <v>87</v>
      </c>
      <c r="K4409" s="1" t="s">
        <v>87</v>
      </c>
      <c r="L4409" s="1" t="s">
        <v>87</v>
      </c>
      <c r="M4409" s="1">
        <v>1</v>
      </c>
      <c r="N4409" s="1" t="s">
        <v>87</v>
      </c>
      <c r="O4409" s="1">
        <v>1</v>
      </c>
      <c r="P4409" s="1">
        <v>1110</v>
      </c>
      <c r="Q4409" s="1">
        <v>3135857</v>
      </c>
      <c r="R4409" s="1">
        <v>16146.952400829068</v>
      </c>
      <c r="S4409" s="1">
        <v>14.914558410644531</v>
      </c>
      <c r="T4409" s="1">
        <v>-204.03896330872564</v>
      </c>
      <c r="U4409" s="1">
        <v>59.551432822752687</v>
      </c>
      <c r="V4409" s="1">
        <v>176.15426635742188</v>
      </c>
      <c r="W4409" s="1">
        <v>37.385444641113281</v>
      </c>
      <c r="X4409" s="1">
        <v>0.23153251284244647</v>
      </c>
      <c r="Y4409" s="1">
        <v>0.94408003936403995</v>
      </c>
      <c r="Z4409" s="1">
        <v>7.8888801370725767</v>
      </c>
      <c r="AA4409" s="1">
        <v>26.505513484830463</v>
      </c>
      <c r="AB4409" s="1">
        <v>53.208899512956108</v>
      </c>
      <c r="AC4409" s="1">
        <v>11.372074683252457</v>
      </c>
      <c r="AD4409" s="1">
        <v>8.0552142524356191E-2</v>
      </c>
      <c r="AE4409" s="1">
        <v>0.94408003936403995</v>
      </c>
      <c r="AF4409" s="1">
        <v>7.8888801370725767</v>
      </c>
      <c r="AG4409" s="1">
        <v>-14.871505646842074</v>
      </c>
      <c r="AH4409" s="1">
        <v>1.8522165600505194</v>
      </c>
      <c r="AI4409" s="1">
        <v>8.7045082124772257</v>
      </c>
      <c r="AJ4409" s="1">
        <v>1.7615426778793335</v>
      </c>
      <c r="AK4409" s="1">
        <v>0</v>
      </c>
      <c r="AL4409" s="1">
        <v>0</v>
      </c>
      <c r="AM4409" s="1">
        <v>10.033483201194612</v>
      </c>
    </row>
    <row r="4410" spans="5:39" x14ac:dyDescent="0.2">
      <c r="E4410" s="1" t="str">
        <f t="shared" si="68"/>
        <v>---2---1-1</v>
      </c>
      <c r="F4410" s="1" t="s">
        <v>87</v>
      </c>
      <c r="G4410" s="1" t="s">
        <v>87</v>
      </c>
      <c r="H4410" s="1" t="s">
        <v>87</v>
      </c>
      <c r="I4410" s="1">
        <v>2</v>
      </c>
      <c r="J4410" s="1" t="s">
        <v>87</v>
      </c>
      <c r="K4410" s="1" t="s">
        <v>87</v>
      </c>
      <c r="L4410" s="1" t="s">
        <v>87</v>
      </c>
      <c r="M4410" s="1">
        <v>1</v>
      </c>
      <c r="N4410" s="1" t="s">
        <v>87</v>
      </c>
      <c r="O4410" s="1">
        <v>1</v>
      </c>
      <c r="P4410" s="1">
        <v>1426</v>
      </c>
      <c r="Q4410" s="1">
        <v>3570792</v>
      </c>
      <c r="R4410" s="1">
        <v>35790.58801087764</v>
      </c>
      <c r="S4410" s="1">
        <v>55.447704315185547</v>
      </c>
      <c r="T4410" s="1">
        <v>-333.54875703325428</v>
      </c>
      <c r="U4410" s="1">
        <v>68.169605881275487</v>
      </c>
      <c r="V4410" s="1">
        <v>206.27059936523438</v>
      </c>
      <c r="W4410" s="1">
        <v>-12.247862815856934</v>
      </c>
      <c r="X4410" s="1">
        <v>-3.4220904144225031E-2</v>
      </c>
      <c r="Y4410" s="1">
        <v>0.25075669487329422</v>
      </c>
      <c r="Z4410" s="1">
        <v>6.4817273030745</v>
      </c>
      <c r="AA4410" s="1">
        <v>46.822833701879027</v>
      </c>
      <c r="AB4410" s="1">
        <v>44.005643565909189</v>
      </c>
      <c r="AC4410" s="1">
        <v>2.439038734263995</v>
      </c>
      <c r="AD4410" s="1">
        <v>0</v>
      </c>
      <c r="AE4410" s="1">
        <v>0.25075669487329422</v>
      </c>
      <c r="AF4410" s="1">
        <v>6.4817273030745</v>
      </c>
      <c r="AG4410" s="1">
        <v>-1.8536520006742352</v>
      </c>
      <c r="AH4410" s="1">
        <v>5.2044239849563718</v>
      </c>
      <c r="AI4410" s="1">
        <v>11.248499304131219</v>
      </c>
      <c r="AJ4410" s="1">
        <v>2.0627059936523438</v>
      </c>
      <c r="AK4410" s="1">
        <v>0</v>
      </c>
      <c r="AL4410" s="1">
        <v>0</v>
      </c>
      <c r="AM4410" s="1">
        <v>32.261419717572551</v>
      </c>
    </row>
    <row r="4411" spans="5:39" x14ac:dyDescent="0.2">
      <c r="E4411" s="1" t="str">
        <f t="shared" si="68"/>
        <v>---3---1-1</v>
      </c>
      <c r="F4411" s="1" t="s">
        <v>87</v>
      </c>
      <c r="G4411" s="1" t="s">
        <v>87</v>
      </c>
      <c r="H4411" s="1" t="s">
        <v>87</v>
      </c>
      <c r="I4411" s="1">
        <v>3</v>
      </c>
      <c r="J4411" s="1" t="s">
        <v>87</v>
      </c>
      <c r="K4411" s="1" t="s">
        <v>87</v>
      </c>
      <c r="L4411" s="1" t="s">
        <v>87</v>
      </c>
      <c r="M4411" s="1">
        <v>1</v>
      </c>
      <c r="N4411" s="1" t="s">
        <v>87</v>
      </c>
      <c r="O4411" s="1">
        <v>1</v>
      </c>
      <c r="P4411" s="1">
        <v>540</v>
      </c>
      <c r="Q4411" s="1">
        <v>1486241</v>
      </c>
      <c r="R4411" s="1">
        <v>75078.296336433079</v>
      </c>
      <c r="S4411" s="1">
        <v>90.482475280761719</v>
      </c>
      <c r="T4411" s="1">
        <v>-489.31632473661</v>
      </c>
      <c r="U4411" s="1">
        <v>78.091957976997989</v>
      </c>
      <c r="V4411" s="1">
        <v>216.54940795898438</v>
      </c>
      <c r="W4411" s="1">
        <v>-276.44232177734375</v>
      </c>
      <c r="X4411" s="1">
        <v>-0.36820537394532643</v>
      </c>
      <c r="Y4411" s="1">
        <v>1.1539178370129743</v>
      </c>
      <c r="Z4411" s="1">
        <v>9.9256446296394731</v>
      </c>
      <c r="AA4411" s="1">
        <v>72.268494813425278</v>
      </c>
      <c r="AB4411" s="1">
        <v>16.651942719922275</v>
      </c>
      <c r="AC4411" s="1">
        <v>0</v>
      </c>
      <c r="AD4411" s="1">
        <v>0</v>
      </c>
      <c r="AE4411" s="1">
        <v>0</v>
      </c>
      <c r="AF4411" s="1">
        <v>0</v>
      </c>
      <c r="AG4411" s="1">
        <v>1.5581646244186551</v>
      </c>
      <c r="AH4411" s="1">
        <v>10.7919858678642</v>
      </c>
      <c r="AI4411" s="1">
        <v>0</v>
      </c>
      <c r="AJ4411" s="1">
        <v>2.1654939651489258</v>
      </c>
      <c r="AK4411" s="1">
        <v>0</v>
      </c>
      <c r="AL4411" s="1">
        <v>0</v>
      </c>
      <c r="AM4411" s="1">
        <v>-94.117504106840954</v>
      </c>
    </row>
    <row r="4412" spans="5:39" x14ac:dyDescent="0.2">
      <c r="E4412" s="1" t="str">
        <f t="shared" si="68"/>
        <v>---1---1-2</v>
      </c>
      <c r="F4412" s="1" t="s">
        <v>87</v>
      </c>
      <c r="G4412" s="1" t="s">
        <v>87</v>
      </c>
      <c r="H4412" s="1" t="s">
        <v>87</v>
      </c>
      <c r="I4412" s="1">
        <v>1</v>
      </c>
      <c r="J4412" s="1" t="s">
        <v>87</v>
      </c>
      <c r="K4412" s="1" t="s">
        <v>87</v>
      </c>
      <c r="L4412" s="1" t="s">
        <v>87</v>
      </c>
      <c r="M4412" s="1">
        <v>1</v>
      </c>
      <c r="N4412" s="1" t="s">
        <v>87</v>
      </c>
      <c r="O4412" s="1">
        <v>2</v>
      </c>
      <c r="P4412" s="1">
        <v>2293</v>
      </c>
      <c r="Q4412" s="1">
        <v>6571698</v>
      </c>
      <c r="R4412" s="1">
        <v>15675.241498585581</v>
      </c>
      <c r="S4412" s="1">
        <v>14.775472640991211</v>
      </c>
      <c r="T4412" s="1">
        <v>-136.813619931403</v>
      </c>
      <c r="U4412" s="1">
        <v>66.117357728568095</v>
      </c>
      <c r="V4412" s="1">
        <v>170.72026062011719</v>
      </c>
      <c r="W4412" s="1">
        <v>82.307151794433594</v>
      </c>
      <c r="X4412" s="1">
        <v>0.52507740822915161</v>
      </c>
      <c r="Y4412" s="1">
        <v>0.4504771826094261</v>
      </c>
      <c r="Z4412" s="1">
        <v>4.8245978436623229</v>
      </c>
      <c r="AA4412" s="1">
        <v>17.628792436901392</v>
      </c>
      <c r="AB4412" s="1">
        <v>53.358249268301741</v>
      </c>
      <c r="AC4412" s="1">
        <v>22.689691461780502</v>
      </c>
      <c r="AD4412" s="1">
        <v>1.048191806744619</v>
      </c>
      <c r="AE4412" s="1">
        <v>0.4504771826094261</v>
      </c>
      <c r="AF4412" s="1">
        <v>4.8245978436623229</v>
      </c>
      <c r="AG4412" s="1">
        <v>-31.956238665032352</v>
      </c>
      <c r="AH4412" s="1">
        <v>1.740306749738417</v>
      </c>
      <c r="AI4412" s="1">
        <v>4.0668159853100256</v>
      </c>
      <c r="AJ4412" s="1">
        <v>1.707202672958374</v>
      </c>
      <c r="AK4412" s="1">
        <v>0</v>
      </c>
      <c r="AL4412" s="1">
        <v>0</v>
      </c>
      <c r="AM4412" s="1">
        <v>8.4322680592525519</v>
      </c>
    </row>
    <row r="4413" spans="5:39" x14ac:dyDescent="0.2">
      <c r="E4413" s="1" t="str">
        <f t="shared" si="68"/>
        <v>---2---1-2</v>
      </c>
      <c r="F4413" s="1" t="s">
        <v>87</v>
      </c>
      <c r="G4413" s="1" t="s">
        <v>87</v>
      </c>
      <c r="H4413" s="1" t="s">
        <v>87</v>
      </c>
      <c r="I4413" s="1">
        <v>2</v>
      </c>
      <c r="J4413" s="1" t="s">
        <v>87</v>
      </c>
      <c r="K4413" s="1" t="s">
        <v>87</v>
      </c>
      <c r="L4413" s="1" t="s">
        <v>87</v>
      </c>
      <c r="M4413" s="1">
        <v>1</v>
      </c>
      <c r="N4413" s="1" t="s">
        <v>87</v>
      </c>
      <c r="O4413" s="1">
        <v>2</v>
      </c>
      <c r="P4413" s="1">
        <v>3607</v>
      </c>
      <c r="Q4413" s="1">
        <v>9340747</v>
      </c>
      <c r="R4413" s="1">
        <v>36144.894571523764</v>
      </c>
      <c r="S4413" s="1">
        <v>55.172939300537109</v>
      </c>
      <c r="T4413" s="1">
        <v>-267.49736126506951</v>
      </c>
      <c r="U4413" s="1">
        <v>77.166523280069825</v>
      </c>
      <c r="V4413" s="1">
        <v>209.08274841308594</v>
      </c>
      <c r="W4413" s="1">
        <v>61.143356323242188</v>
      </c>
      <c r="X4413" s="1">
        <v>0.16916180569361269</v>
      </c>
      <c r="Y4413" s="1">
        <v>0.24213266883258908</v>
      </c>
      <c r="Z4413" s="1">
        <v>4.4828213418048897</v>
      </c>
      <c r="AA4413" s="1">
        <v>32.955469193202639</v>
      </c>
      <c r="AB4413" s="1">
        <v>56.419706047064544</v>
      </c>
      <c r="AC4413" s="1">
        <v>5.8998707490953342</v>
      </c>
      <c r="AD4413" s="1">
        <v>0</v>
      </c>
      <c r="AE4413" s="1">
        <v>0.24213266883258908</v>
      </c>
      <c r="AF4413" s="1">
        <v>4.4828213418048897</v>
      </c>
      <c r="AG4413" s="1">
        <v>-2.2367887469986916</v>
      </c>
      <c r="AH4413" s="1">
        <v>5.0462891508596197</v>
      </c>
      <c r="AI4413" s="1">
        <v>8.8833283750987491</v>
      </c>
      <c r="AJ4413" s="1">
        <v>2.090827465057373</v>
      </c>
      <c r="AK4413" s="1">
        <v>0</v>
      </c>
      <c r="AL4413" s="1">
        <v>0</v>
      </c>
      <c r="AM4413" s="1">
        <v>30.698613496851248</v>
      </c>
    </row>
    <row r="4414" spans="5:39" x14ac:dyDescent="0.2">
      <c r="E4414" s="1" t="str">
        <f t="shared" si="68"/>
        <v>---3---1-2</v>
      </c>
      <c r="F4414" s="1" t="s">
        <v>87</v>
      </c>
      <c r="G4414" s="1" t="s">
        <v>87</v>
      </c>
      <c r="H4414" s="1" t="s">
        <v>87</v>
      </c>
      <c r="I4414" s="1">
        <v>3</v>
      </c>
      <c r="J4414" s="1" t="s">
        <v>87</v>
      </c>
      <c r="K4414" s="1" t="s">
        <v>87</v>
      </c>
      <c r="L4414" s="1" t="s">
        <v>87</v>
      </c>
      <c r="M4414" s="1">
        <v>1</v>
      </c>
      <c r="N4414" s="1" t="s">
        <v>87</v>
      </c>
      <c r="O4414" s="1">
        <v>2</v>
      </c>
      <c r="P4414" s="1">
        <v>1584</v>
      </c>
      <c r="Q4414" s="1">
        <v>4208140</v>
      </c>
      <c r="R4414" s="1">
        <v>78071.238996650645</v>
      </c>
      <c r="S4414" s="1">
        <v>90.739479064941406</v>
      </c>
      <c r="T4414" s="1">
        <v>-382.78973774741723</v>
      </c>
      <c r="U4414" s="1">
        <v>82.658888007022924</v>
      </c>
      <c r="V4414" s="1">
        <v>218.8095703125</v>
      </c>
      <c r="W4414" s="1">
        <v>-170.12380981445313</v>
      </c>
      <c r="X4414" s="1">
        <v>-0.21790842825198617</v>
      </c>
      <c r="Y4414" s="1">
        <v>0.60316434339161717</v>
      </c>
      <c r="Z4414" s="1">
        <v>4.6022708369968681</v>
      </c>
      <c r="AA4414" s="1">
        <v>61.972510420280692</v>
      </c>
      <c r="AB4414" s="1">
        <v>32.494593811042414</v>
      </c>
      <c r="AC4414" s="1">
        <v>0.32746058828841246</v>
      </c>
      <c r="AD4414" s="1">
        <v>0</v>
      </c>
      <c r="AE4414" s="1">
        <v>0</v>
      </c>
      <c r="AF4414" s="1">
        <v>0</v>
      </c>
      <c r="AG4414" s="1">
        <v>-0.69142467433510002</v>
      </c>
      <c r="AH4414" s="1">
        <v>10.363085968868678</v>
      </c>
      <c r="AI4414" s="1">
        <v>0</v>
      </c>
      <c r="AJ4414" s="1">
        <v>2.1880958080291748</v>
      </c>
      <c r="AK4414" s="1">
        <v>0</v>
      </c>
      <c r="AL4414" s="1">
        <v>0</v>
      </c>
      <c r="AM4414" s="1">
        <v>-98.474187780770563</v>
      </c>
    </row>
    <row r="4415" spans="5:39" x14ac:dyDescent="0.2">
      <c r="E4415" s="1" t="str">
        <f t="shared" si="68"/>
        <v>00-----0--</v>
      </c>
      <c r="F4415" s="1">
        <v>0</v>
      </c>
      <c r="G4415" s="1">
        <v>0</v>
      </c>
      <c r="H4415" s="1" t="s">
        <v>87</v>
      </c>
      <c r="I4415" s="1" t="s">
        <v>87</v>
      </c>
      <c r="J4415" s="1" t="s">
        <v>87</v>
      </c>
      <c r="K4415" s="1" t="s">
        <v>87</v>
      </c>
      <c r="L4415" s="1" t="s">
        <v>87</v>
      </c>
      <c r="M4415" s="1">
        <v>0</v>
      </c>
      <c r="N4415" s="1" t="s">
        <v>87</v>
      </c>
      <c r="O4415" s="1" t="s">
        <v>87</v>
      </c>
      <c r="P4415" s="1">
        <v>1358</v>
      </c>
      <c r="Q4415" s="1">
        <v>5519780</v>
      </c>
      <c r="R4415" s="1">
        <v>20961.151120901046</v>
      </c>
      <c r="S4415" s="1">
        <v>37.626659393310547</v>
      </c>
      <c r="T4415" s="1">
        <v>-193.170269168674</v>
      </c>
      <c r="U4415" s="1">
        <v>54.13864240737697</v>
      </c>
      <c r="V4415" s="1">
        <v>109.05865478515625</v>
      </c>
      <c r="W4415" s="1">
        <v>-24.253583908081055</v>
      </c>
      <c r="X4415" s="1">
        <v>-0.11570730905087086</v>
      </c>
      <c r="Y4415" s="1">
        <v>0.39871154285134552</v>
      </c>
      <c r="Z4415" s="1">
        <v>10.639174025051723</v>
      </c>
      <c r="AA4415" s="1">
        <v>37.977274456590656</v>
      </c>
      <c r="AB4415" s="1">
        <v>40.956614212885292</v>
      </c>
      <c r="AC4415" s="1">
        <v>9.4066611350452369</v>
      </c>
      <c r="AD4415" s="1">
        <v>0.62156462757573672</v>
      </c>
      <c r="AE4415" s="1">
        <v>0.13346546420328348</v>
      </c>
      <c r="AF4415" s="1">
        <v>9.4378580305736826</v>
      </c>
      <c r="AG4415" s="1">
        <v>-6.1497986387798687</v>
      </c>
      <c r="AH4415" s="1">
        <v>2.6379430493944991</v>
      </c>
      <c r="AI4415" s="1">
        <v>9.1542951011802938</v>
      </c>
      <c r="AJ4415" s="1">
        <v>1.0905865430831909</v>
      </c>
      <c r="AK4415" s="1">
        <v>0</v>
      </c>
      <c r="AL4415" s="1">
        <v>0</v>
      </c>
      <c r="AM4415" s="1">
        <v>7.6944172749020129E-2</v>
      </c>
    </row>
    <row r="4416" spans="5:39" x14ac:dyDescent="0.2">
      <c r="E4416" s="1" t="str">
        <f t="shared" si="68"/>
        <v>01-----0--</v>
      </c>
      <c r="F4416" s="1">
        <v>0</v>
      </c>
      <c r="G4416" s="1">
        <v>1</v>
      </c>
      <c r="H4416" s="1" t="s">
        <v>87</v>
      </c>
      <c r="I4416" s="1" t="s">
        <v>87</v>
      </c>
      <c r="J4416" s="1" t="s">
        <v>87</v>
      </c>
      <c r="K4416" s="1" t="s">
        <v>87</v>
      </c>
      <c r="L4416" s="1" t="s">
        <v>87</v>
      </c>
      <c r="M4416" s="1">
        <v>0</v>
      </c>
      <c r="N4416" s="1" t="s">
        <v>87</v>
      </c>
      <c r="O4416" s="1" t="s">
        <v>87</v>
      </c>
      <c r="P4416" s="1">
        <v>472</v>
      </c>
      <c r="Q4416" s="1">
        <v>545882</v>
      </c>
      <c r="R4416" s="1">
        <v>28839.755932842927</v>
      </c>
      <c r="S4416" s="1">
        <v>33.866847991943359</v>
      </c>
      <c r="T4416" s="1">
        <v>-251.86504234569884</v>
      </c>
      <c r="U4416" s="1">
        <v>80.437503716187422</v>
      </c>
      <c r="V4416" s="1">
        <v>260.67208862304688</v>
      </c>
      <c r="W4416" s="1">
        <v>53.073654174804688</v>
      </c>
      <c r="X4416" s="1">
        <v>0.18402948450185747</v>
      </c>
      <c r="Y4416" s="1">
        <v>0.11834059375469425</v>
      </c>
      <c r="Z4416" s="1">
        <v>2.7408853928138317</v>
      </c>
      <c r="AA4416" s="1">
        <v>25.519068223535491</v>
      </c>
      <c r="AB4416" s="1">
        <v>65.504266489827472</v>
      </c>
      <c r="AC4416" s="1">
        <v>6.1174393000685132</v>
      </c>
      <c r="AD4416" s="1">
        <v>0</v>
      </c>
      <c r="AE4416" s="1">
        <v>0.11834059375469425</v>
      </c>
      <c r="AF4416" s="1">
        <v>2.5080511905503386</v>
      </c>
      <c r="AG4416" s="1">
        <v>-60.566578180250836</v>
      </c>
      <c r="AH4416" s="1">
        <v>3.2842338990496223</v>
      </c>
      <c r="AI4416" s="1">
        <v>3.700674750711288</v>
      </c>
      <c r="AJ4416" s="1">
        <v>2.6067209243774414</v>
      </c>
      <c r="AK4416" s="1">
        <v>0</v>
      </c>
      <c r="AL4416" s="1">
        <v>0</v>
      </c>
      <c r="AM4416" s="1">
        <v>17.410779356721868</v>
      </c>
    </row>
    <row r="4417" spans="5:39" x14ac:dyDescent="0.2">
      <c r="E4417" s="1" t="str">
        <f t="shared" si="68"/>
        <v>10-----0--</v>
      </c>
      <c r="F4417" s="1">
        <v>1</v>
      </c>
      <c r="G4417" s="1">
        <v>0</v>
      </c>
      <c r="H4417" s="1" t="s">
        <v>87</v>
      </c>
      <c r="I4417" s="1" t="s">
        <v>87</v>
      </c>
      <c r="J4417" s="1" t="s">
        <v>87</v>
      </c>
      <c r="K4417" s="1" t="s">
        <v>87</v>
      </c>
      <c r="L4417" s="1" t="s">
        <v>87</v>
      </c>
      <c r="M4417" s="1">
        <v>0</v>
      </c>
      <c r="N4417" s="1" t="s">
        <v>87</v>
      </c>
      <c r="O4417" s="1" t="s">
        <v>87</v>
      </c>
      <c r="P4417" s="1">
        <v>1813</v>
      </c>
      <c r="Q4417" s="1">
        <v>4616941</v>
      </c>
      <c r="R4417" s="1">
        <v>40442.749531044938</v>
      </c>
      <c r="S4417" s="1">
        <v>50.651004791259766</v>
      </c>
      <c r="T4417" s="1">
        <v>-356.02346590417119</v>
      </c>
      <c r="U4417" s="1">
        <v>84.324456442673352</v>
      </c>
      <c r="V4417" s="1">
        <v>216.56062316894531</v>
      </c>
      <c r="W4417" s="1">
        <v>-29.750114440917969</v>
      </c>
      <c r="X4417" s="1">
        <v>-7.3561058003934629E-2</v>
      </c>
      <c r="Y4417" s="1">
        <v>0.70135182580847366</v>
      </c>
      <c r="Z4417" s="1">
        <v>4.8333734392533936</v>
      </c>
      <c r="AA4417" s="1">
        <v>45.61949134719287</v>
      </c>
      <c r="AB4417" s="1">
        <v>42.638166699552798</v>
      </c>
      <c r="AC4417" s="1">
        <v>5.9650318251846839</v>
      </c>
      <c r="AD4417" s="1">
        <v>0.24258486300777937</v>
      </c>
      <c r="AE4417" s="1">
        <v>0.5729118045909618</v>
      </c>
      <c r="AF4417" s="1">
        <v>4.0587913079244462</v>
      </c>
      <c r="AG4417" s="1">
        <v>-4.6452778087863349</v>
      </c>
      <c r="AH4417" s="1">
        <v>8.0925672341002457</v>
      </c>
      <c r="AI4417" s="1">
        <v>10.57368711427608</v>
      </c>
      <c r="AJ4417" s="1">
        <v>2.1656062602996826</v>
      </c>
      <c r="AK4417" s="1">
        <v>0</v>
      </c>
      <c r="AL4417" s="1">
        <v>0</v>
      </c>
      <c r="AM4417" s="1">
        <v>11.367300403601307</v>
      </c>
    </row>
    <row r="4418" spans="5:39" x14ac:dyDescent="0.2">
      <c r="E4418" s="1" t="str">
        <f t="shared" si="68"/>
        <v>11-----0--</v>
      </c>
      <c r="F4418" s="1">
        <v>1</v>
      </c>
      <c r="G4418" s="1">
        <v>1</v>
      </c>
      <c r="H4418" s="1" t="s">
        <v>87</v>
      </c>
      <c r="I4418" s="1" t="s">
        <v>87</v>
      </c>
      <c r="J4418" s="1" t="s">
        <v>87</v>
      </c>
      <c r="K4418" s="1" t="s">
        <v>87</v>
      </c>
      <c r="L4418" s="1" t="s">
        <v>87</v>
      </c>
      <c r="M4418" s="1">
        <v>0</v>
      </c>
      <c r="N4418" s="1" t="s">
        <v>87</v>
      </c>
      <c r="O4418" s="1" t="s">
        <v>87</v>
      </c>
      <c r="P4418" s="1">
        <v>1681</v>
      </c>
      <c r="Q4418" s="1">
        <v>2123600</v>
      </c>
      <c r="R4418" s="1">
        <v>54816.867285651504</v>
      </c>
      <c r="S4418" s="1">
        <v>54.827999114990234</v>
      </c>
      <c r="T4418" s="1">
        <v>-437.507154347545</v>
      </c>
      <c r="U4418" s="1">
        <v>102.87094637347658</v>
      </c>
      <c r="V4418" s="1">
        <v>381.68060302734375</v>
      </c>
      <c r="W4418" s="1">
        <v>87.270401000976563</v>
      </c>
      <c r="X4418" s="1">
        <v>0.15920355416556223</v>
      </c>
      <c r="Y4418" s="1">
        <v>0.14136372198154079</v>
      </c>
      <c r="Z4418" s="1">
        <v>1.9166509700508569</v>
      </c>
      <c r="AA4418" s="1">
        <v>29.701497457148239</v>
      </c>
      <c r="AB4418" s="1">
        <v>60.167828216236572</v>
      </c>
      <c r="AC4418" s="1">
        <v>8.0641834620455839</v>
      </c>
      <c r="AD4418" s="1">
        <v>8.4761725372009804E-3</v>
      </c>
      <c r="AE4418" s="1">
        <v>3.8613674891693349E-3</v>
      </c>
      <c r="AF4418" s="1">
        <v>1.5711527594650592</v>
      </c>
      <c r="AG4418" s="1">
        <v>-15.374849092097506</v>
      </c>
      <c r="AH4418" s="1">
        <v>12.029222608412876</v>
      </c>
      <c r="AI4418" s="1">
        <v>4.0015483973437584</v>
      </c>
      <c r="AJ4418" s="1">
        <v>3.8168058395385742</v>
      </c>
      <c r="AK4418" s="1">
        <v>0</v>
      </c>
      <c r="AL4418" s="1">
        <v>0</v>
      </c>
      <c r="AM4418" s="1">
        <v>39.570095067253803</v>
      </c>
    </row>
    <row r="4419" spans="5:39" x14ac:dyDescent="0.2">
      <c r="E4419" s="1" t="str">
        <f t="shared" ref="E4419:E4482" si="69">CONCATENATE(F4419,G4419,H4419,I4419,J4419,K4419,L4419,M4419,N4419,O4419,)</f>
        <v>00-----1--</v>
      </c>
      <c r="F4419" s="1">
        <v>0</v>
      </c>
      <c r="G4419" s="1">
        <v>0</v>
      </c>
      <c r="H4419" s="1" t="s">
        <v>87</v>
      </c>
      <c r="I4419" s="1" t="s">
        <v>87</v>
      </c>
      <c r="J4419" s="1" t="s">
        <v>87</v>
      </c>
      <c r="K4419" s="1" t="s">
        <v>87</v>
      </c>
      <c r="L4419" s="1" t="s">
        <v>87</v>
      </c>
      <c r="M4419" s="1">
        <v>1</v>
      </c>
      <c r="N4419" s="1" t="s">
        <v>87</v>
      </c>
      <c r="O4419" s="1" t="s">
        <v>87</v>
      </c>
      <c r="P4419" s="1">
        <v>2992</v>
      </c>
      <c r="Q4419" s="1">
        <v>12972196</v>
      </c>
      <c r="R4419" s="1">
        <v>22718.099269481423</v>
      </c>
      <c r="S4419" s="1">
        <v>40.770908355712891</v>
      </c>
      <c r="T4419" s="1">
        <v>-177.09031108669879</v>
      </c>
      <c r="U4419" s="1">
        <v>53.583559741265212</v>
      </c>
      <c r="V4419" s="1">
        <v>111.065185546875</v>
      </c>
      <c r="W4419" s="1">
        <v>-15.940583229064941</v>
      </c>
      <c r="X4419" s="1">
        <v>-7.016688781917102E-2</v>
      </c>
      <c r="Y4419" s="1">
        <v>0.7602644918408572</v>
      </c>
      <c r="Z4419" s="1">
        <v>7.8597949028830589</v>
      </c>
      <c r="AA4419" s="1">
        <v>37.729494682319014</v>
      </c>
      <c r="AB4419" s="1">
        <v>43.512794595456313</v>
      </c>
      <c r="AC4419" s="1">
        <v>9.9159540913504536</v>
      </c>
      <c r="AD4419" s="1">
        <v>0.22169723615030179</v>
      </c>
      <c r="AE4419" s="1">
        <v>0.5539385929722308</v>
      </c>
      <c r="AF4419" s="1">
        <v>6.461049463020756</v>
      </c>
      <c r="AG4419" s="1">
        <v>-6.3523855066296964</v>
      </c>
      <c r="AH4419" s="1">
        <v>2.1169734522977492</v>
      </c>
      <c r="AI4419" s="1">
        <v>7.581797224394764</v>
      </c>
      <c r="AJ4419" s="1">
        <v>1.1106518507003784</v>
      </c>
      <c r="AK4419" s="1">
        <v>0</v>
      </c>
      <c r="AL4419" s="1">
        <v>0</v>
      </c>
      <c r="AM4419" s="1">
        <v>-6.8454068866764253</v>
      </c>
    </row>
    <row r="4420" spans="5:39" x14ac:dyDescent="0.2">
      <c r="E4420" s="1" t="str">
        <f t="shared" si="69"/>
        <v>01-----1--</v>
      </c>
      <c r="F4420" s="1">
        <v>0</v>
      </c>
      <c r="G4420" s="1">
        <v>1</v>
      </c>
      <c r="H4420" s="1" t="s">
        <v>87</v>
      </c>
      <c r="I4420" s="1" t="s">
        <v>87</v>
      </c>
      <c r="J4420" s="1" t="s">
        <v>87</v>
      </c>
      <c r="K4420" s="1" t="s">
        <v>87</v>
      </c>
      <c r="L4420" s="1" t="s">
        <v>87</v>
      </c>
      <c r="M4420" s="1">
        <v>1</v>
      </c>
      <c r="N4420" s="1" t="s">
        <v>87</v>
      </c>
      <c r="O4420" s="1" t="s">
        <v>87</v>
      </c>
      <c r="P4420" s="1">
        <v>946</v>
      </c>
      <c r="Q4420" s="1">
        <v>1253206</v>
      </c>
      <c r="R4420" s="1">
        <v>30001.308425248553</v>
      </c>
      <c r="S4420" s="1">
        <v>35.213401794433594</v>
      </c>
      <c r="T4420" s="1">
        <v>-205.26479174006957</v>
      </c>
      <c r="U4420" s="1">
        <v>76.335661815900423</v>
      </c>
      <c r="V4420" s="1">
        <v>259.01455688476563</v>
      </c>
      <c r="W4420" s="1">
        <v>81.299781799316406</v>
      </c>
      <c r="X4420" s="1">
        <v>0.27098745377016953</v>
      </c>
      <c r="Y4420" s="1">
        <v>0.10955900306892881</v>
      </c>
      <c r="Z4420" s="1">
        <v>0.89849553864248966</v>
      </c>
      <c r="AA4420" s="1">
        <v>22.562771004926567</v>
      </c>
      <c r="AB4420" s="1">
        <v>65.893237025676541</v>
      </c>
      <c r="AC4420" s="1">
        <v>10.498433617457943</v>
      </c>
      <c r="AD4420" s="1">
        <v>3.7503810227528432E-2</v>
      </c>
      <c r="AE4420" s="1">
        <v>0.10955900306892881</v>
      </c>
      <c r="AF4420" s="1">
        <v>0.89849553864248966</v>
      </c>
      <c r="AG4420" s="1">
        <v>-66.102518703738752</v>
      </c>
      <c r="AH4420" s="1">
        <v>2.3125868111480372</v>
      </c>
      <c r="AI4420" s="1">
        <v>6.2933254200005599</v>
      </c>
      <c r="AJ4420" s="1">
        <v>2.5901455879211426</v>
      </c>
      <c r="AK4420" s="1">
        <v>0</v>
      </c>
      <c r="AL4420" s="1">
        <v>0</v>
      </c>
      <c r="AM4420" s="1">
        <v>8.7109595020273058</v>
      </c>
    </row>
    <row r="4421" spans="5:39" x14ac:dyDescent="0.2">
      <c r="E4421" s="1" t="str">
        <f t="shared" si="69"/>
        <v>10-----1--</v>
      </c>
      <c r="F4421" s="1">
        <v>1</v>
      </c>
      <c r="G4421" s="1">
        <v>0</v>
      </c>
      <c r="H4421" s="1" t="s">
        <v>87</v>
      </c>
      <c r="I4421" s="1" t="s">
        <v>87</v>
      </c>
      <c r="J4421" s="1" t="s">
        <v>87</v>
      </c>
      <c r="K4421" s="1" t="s">
        <v>87</v>
      </c>
      <c r="L4421" s="1" t="s">
        <v>87</v>
      </c>
      <c r="M4421" s="1">
        <v>1</v>
      </c>
      <c r="N4421" s="1" t="s">
        <v>87</v>
      </c>
      <c r="O4421" s="1" t="s">
        <v>87</v>
      </c>
      <c r="P4421" s="1">
        <v>3320</v>
      </c>
      <c r="Q4421" s="1">
        <v>9532334</v>
      </c>
      <c r="R4421" s="1">
        <v>46822.405084890124</v>
      </c>
      <c r="S4421" s="1">
        <v>55.457309722900391</v>
      </c>
      <c r="T4421" s="1">
        <v>-337.23940799663455</v>
      </c>
      <c r="U4421" s="1">
        <v>85.835067426612198</v>
      </c>
      <c r="V4421" s="1">
        <v>219.39840698242188</v>
      </c>
      <c r="W4421" s="1">
        <v>-24.749811172485352</v>
      </c>
      <c r="X4421" s="1">
        <v>-5.2858906174540497E-2</v>
      </c>
      <c r="Y4421" s="1">
        <v>0.25673670267953264</v>
      </c>
      <c r="Z4421" s="1">
        <v>4.8584533441652384</v>
      </c>
      <c r="AA4421" s="1">
        <v>42.169399435647136</v>
      </c>
      <c r="AB4421" s="1">
        <v>45.130479062105884</v>
      </c>
      <c r="AC4421" s="1">
        <v>7.1939778862133874</v>
      </c>
      <c r="AD4421" s="1">
        <v>0.39095356918882618</v>
      </c>
      <c r="AE4421" s="1">
        <v>0.11819770478038222</v>
      </c>
      <c r="AF4421" s="1">
        <v>3.4909603461229954</v>
      </c>
      <c r="AG4421" s="1">
        <v>-4.3334468062029563</v>
      </c>
      <c r="AH4421" s="1">
        <v>6.7642985555647588</v>
      </c>
      <c r="AI4421" s="1">
        <v>5.1894727557798221</v>
      </c>
      <c r="AJ4421" s="1">
        <v>2.1939840316772461</v>
      </c>
      <c r="AK4421" s="1">
        <v>0</v>
      </c>
      <c r="AL4421" s="1">
        <v>0</v>
      </c>
      <c r="AM4421" s="1">
        <v>-0.36420267185636157</v>
      </c>
    </row>
    <row r="4422" spans="5:39" x14ac:dyDescent="0.2">
      <c r="E4422" s="1" t="str">
        <f t="shared" si="69"/>
        <v>11-----1--</v>
      </c>
      <c r="F4422" s="1">
        <v>1</v>
      </c>
      <c r="G4422" s="1">
        <v>1</v>
      </c>
      <c r="H4422" s="1" t="s">
        <v>87</v>
      </c>
      <c r="I4422" s="1" t="s">
        <v>87</v>
      </c>
      <c r="J4422" s="1" t="s">
        <v>87</v>
      </c>
      <c r="K4422" s="1" t="s">
        <v>87</v>
      </c>
      <c r="L4422" s="1" t="s">
        <v>87</v>
      </c>
      <c r="M4422" s="1">
        <v>1</v>
      </c>
      <c r="N4422" s="1" t="s">
        <v>87</v>
      </c>
      <c r="O4422" s="1" t="s">
        <v>87</v>
      </c>
      <c r="P4422" s="1">
        <v>3302</v>
      </c>
      <c r="Q4422" s="1">
        <v>4555739</v>
      </c>
      <c r="R4422" s="1">
        <v>61583.737247920079</v>
      </c>
      <c r="S4422" s="1">
        <v>59.679954528808594</v>
      </c>
      <c r="T4422" s="1">
        <v>-394.55729002590448</v>
      </c>
      <c r="U4422" s="1">
        <v>96.66815888874325</v>
      </c>
      <c r="V4422" s="1">
        <v>384.07470703125</v>
      </c>
      <c r="W4422" s="1">
        <v>87.709365844726563</v>
      </c>
      <c r="X4422" s="1">
        <v>0.14242293463229019</v>
      </c>
      <c r="Y4422" s="1">
        <v>0.19410681779619068</v>
      </c>
      <c r="Z4422" s="1">
        <v>1.3573429030943167</v>
      </c>
      <c r="AA4422" s="1">
        <v>26.890543992972383</v>
      </c>
      <c r="AB4422" s="1">
        <v>62.756997273109803</v>
      </c>
      <c r="AC4422" s="1">
        <v>8.6931450638414542</v>
      </c>
      <c r="AD4422" s="1">
        <v>0.10786394918585107</v>
      </c>
      <c r="AE4422" s="1">
        <v>0.1378920082998609</v>
      </c>
      <c r="AF4422" s="1">
        <v>0.71228839053334703</v>
      </c>
      <c r="AG4422" s="1">
        <v>-17.16415834667675</v>
      </c>
      <c r="AH4422" s="1">
        <v>10.48664016129273</v>
      </c>
      <c r="AI4422" s="1">
        <v>4.7100532511199926</v>
      </c>
      <c r="AJ4422" s="1">
        <v>3.8407471179962158</v>
      </c>
      <c r="AK4422" s="1">
        <v>0</v>
      </c>
      <c r="AL4422" s="1">
        <v>0</v>
      </c>
      <c r="AM4422" s="1">
        <v>3.4912583172881755</v>
      </c>
    </row>
    <row r="4423" spans="5:39" x14ac:dyDescent="0.2">
      <c r="E4423" s="1" t="str">
        <f t="shared" si="69"/>
        <v>0---0--0--</v>
      </c>
      <c r="F4423" s="1">
        <v>0</v>
      </c>
      <c r="G4423" s="1" t="s">
        <v>87</v>
      </c>
      <c r="H4423" s="1" t="s">
        <v>87</v>
      </c>
      <c r="I4423" s="1" t="s">
        <v>87</v>
      </c>
      <c r="J4423" s="1">
        <v>0</v>
      </c>
      <c r="K4423" s="1" t="s">
        <v>87</v>
      </c>
      <c r="L4423" s="1" t="s">
        <v>87</v>
      </c>
      <c r="M4423" s="1">
        <v>0</v>
      </c>
      <c r="N4423" s="1" t="s">
        <v>87</v>
      </c>
      <c r="O4423" s="1" t="s">
        <v>87</v>
      </c>
      <c r="P4423" s="1">
        <v>609</v>
      </c>
      <c r="Q4423" s="1">
        <v>2260130</v>
      </c>
      <c r="R4423" s="1">
        <v>15214.904029237765</v>
      </c>
      <c r="S4423" s="1">
        <v>23.984994888305664</v>
      </c>
      <c r="T4423" s="1">
        <v>-85.619566071084961</v>
      </c>
      <c r="U4423" s="1">
        <v>46.82781605771045</v>
      </c>
      <c r="V4423" s="1">
        <v>112.02116394042969</v>
      </c>
      <c r="W4423" s="1">
        <v>64.386207580566406</v>
      </c>
      <c r="X4423" s="1">
        <v>0.42317853242346098</v>
      </c>
      <c r="Y4423" s="1">
        <v>7.7384929185489323E-2</v>
      </c>
      <c r="Z4423" s="1">
        <v>2.0717392362386233</v>
      </c>
      <c r="AA4423" s="1">
        <v>15.050904151531105</v>
      </c>
      <c r="AB4423" s="1">
        <v>67.185471632162745</v>
      </c>
      <c r="AC4423" s="1">
        <v>14.879409591483675</v>
      </c>
      <c r="AD4423" s="1">
        <v>0.73509045939835316</v>
      </c>
      <c r="AE4423" s="1">
        <v>7.7384929185489323E-2</v>
      </c>
      <c r="AF4423" s="1">
        <v>2.0717392362386233</v>
      </c>
      <c r="AG4423" s="1">
        <v>-17.877518676370105</v>
      </c>
      <c r="AH4423" s="1">
        <v>0</v>
      </c>
      <c r="AI4423" s="1">
        <v>1.3530773859065937</v>
      </c>
      <c r="AJ4423" s="1">
        <v>1.1202117204666138</v>
      </c>
      <c r="AK4423" s="1">
        <v>0</v>
      </c>
      <c r="AL4423" s="1">
        <v>0</v>
      </c>
      <c r="AM4423" s="1">
        <v>7.6812338019166111</v>
      </c>
    </row>
    <row r="4424" spans="5:39" x14ac:dyDescent="0.2">
      <c r="E4424" s="1" t="str">
        <f t="shared" si="69"/>
        <v>0---1--0--</v>
      </c>
      <c r="F4424" s="1">
        <v>0</v>
      </c>
      <c r="G4424" s="1" t="s">
        <v>87</v>
      </c>
      <c r="H4424" s="1" t="s">
        <v>87</v>
      </c>
      <c r="I4424" s="1" t="s">
        <v>87</v>
      </c>
      <c r="J4424" s="1">
        <v>1</v>
      </c>
      <c r="K4424" s="1" t="s">
        <v>87</v>
      </c>
      <c r="L4424" s="1" t="s">
        <v>87</v>
      </c>
      <c r="M4424" s="1">
        <v>0</v>
      </c>
      <c r="N4424" s="1" t="s">
        <v>87</v>
      </c>
      <c r="O4424" s="1" t="s">
        <v>87</v>
      </c>
      <c r="P4424" s="1">
        <v>1221</v>
      </c>
      <c r="Q4424" s="1">
        <v>3805532</v>
      </c>
      <c r="R4424" s="1">
        <v>25504.025544564665</v>
      </c>
      <c r="S4424" s="1">
        <v>45.189208984375</v>
      </c>
      <c r="T4424" s="1">
        <v>-265.46475802420696</v>
      </c>
      <c r="U4424" s="1">
        <v>62.253011953250692</v>
      </c>
      <c r="V4424" s="1">
        <v>129.04728698730469</v>
      </c>
      <c r="W4424" s="1">
        <v>-65.80517578125</v>
      </c>
      <c r="X4424" s="1">
        <v>-0.25801878086369068</v>
      </c>
      <c r="Y4424" s="1">
        <v>0.54933186739725226</v>
      </c>
      <c r="Z4424" s="1">
        <v>14.594464059164395</v>
      </c>
      <c r="AA4424" s="1">
        <v>49.806334567676743</v>
      </c>
      <c r="AB4424" s="1">
        <v>28.900348229892693</v>
      </c>
      <c r="AC4424" s="1">
        <v>5.6845402955486906</v>
      </c>
      <c r="AD4424" s="1">
        <v>0.46498098032022855</v>
      </c>
      <c r="AE4424" s="1">
        <v>0.16460247870731345</v>
      </c>
      <c r="AF4424" s="1">
        <v>12.81860197207644</v>
      </c>
      <c r="AG4424" s="1">
        <v>-6.9904084121109644</v>
      </c>
      <c r="AH4424" s="1">
        <v>4.2973412007750227</v>
      </c>
      <c r="AI4424" s="1">
        <v>13.005197684752542</v>
      </c>
      <c r="AJ4424" s="1">
        <v>1.2904728651046753</v>
      </c>
      <c r="AK4424" s="1">
        <v>0</v>
      </c>
      <c r="AL4424" s="1">
        <v>0</v>
      </c>
      <c r="AM4424" s="1">
        <v>-1.9528520559183751</v>
      </c>
    </row>
    <row r="4425" spans="5:39" x14ac:dyDescent="0.2">
      <c r="E4425" s="1" t="str">
        <f t="shared" si="69"/>
        <v>1---0--0--</v>
      </c>
      <c r="F4425" s="1">
        <v>1</v>
      </c>
      <c r="G4425" s="1" t="s">
        <v>87</v>
      </c>
      <c r="H4425" s="1" t="s">
        <v>87</v>
      </c>
      <c r="I4425" s="1" t="s">
        <v>87</v>
      </c>
      <c r="J4425" s="1">
        <v>0</v>
      </c>
      <c r="K4425" s="1" t="s">
        <v>87</v>
      </c>
      <c r="L4425" s="1" t="s">
        <v>87</v>
      </c>
      <c r="M4425" s="1">
        <v>0</v>
      </c>
      <c r="N4425" s="1" t="s">
        <v>87</v>
      </c>
      <c r="O4425" s="1" t="s">
        <v>87</v>
      </c>
      <c r="P4425" s="1">
        <v>222</v>
      </c>
      <c r="Q4425" s="1">
        <v>369119</v>
      </c>
      <c r="R4425" s="1">
        <v>23267.865440452093</v>
      </c>
      <c r="S4425" s="1">
        <v>21.172019958496094</v>
      </c>
      <c r="T4425" s="1">
        <v>-100.40708209523218</v>
      </c>
      <c r="U4425" s="1">
        <v>78.411189565470409</v>
      </c>
      <c r="V4425" s="1">
        <v>246.0474853515625</v>
      </c>
      <c r="W4425" s="1">
        <v>184.77900695800781</v>
      </c>
      <c r="X4425" s="1">
        <v>0.79413819643619865</v>
      </c>
      <c r="Y4425" s="1">
        <v>0</v>
      </c>
      <c r="Z4425" s="1">
        <v>0</v>
      </c>
      <c r="AA4425" s="1">
        <v>1.9316263860706167</v>
      </c>
      <c r="AB4425" s="1">
        <v>67.823384870461837</v>
      </c>
      <c r="AC4425" s="1">
        <v>27.161972155321184</v>
      </c>
      <c r="AD4425" s="1">
        <v>3.08301658814637</v>
      </c>
      <c r="AE4425" s="1">
        <v>0</v>
      </c>
      <c r="AF4425" s="1">
        <v>0</v>
      </c>
      <c r="AG4425" s="1">
        <v>-52.687093747548943</v>
      </c>
      <c r="AH4425" s="1">
        <v>0.17919695274423694</v>
      </c>
      <c r="AI4425" s="1">
        <v>0</v>
      </c>
      <c r="AJ4425" s="1">
        <v>2.4604747295379639</v>
      </c>
      <c r="AK4425" s="1">
        <v>0</v>
      </c>
      <c r="AL4425" s="1">
        <v>0</v>
      </c>
      <c r="AM4425" s="1">
        <v>13.235315301448878</v>
      </c>
    </row>
    <row r="4426" spans="5:39" x14ac:dyDescent="0.2">
      <c r="E4426" s="1" t="str">
        <f t="shared" si="69"/>
        <v>1---1--0--</v>
      </c>
      <c r="F4426" s="1">
        <v>1</v>
      </c>
      <c r="G4426" s="1" t="s">
        <v>87</v>
      </c>
      <c r="H4426" s="1" t="s">
        <v>87</v>
      </c>
      <c r="I4426" s="1" t="s">
        <v>87</v>
      </c>
      <c r="J4426" s="1">
        <v>1</v>
      </c>
      <c r="K4426" s="1" t="s">
        <v>87</v>
      </c>
      <c r="L4426" s="1" t="s">
        <v>87</v>
      </c>
      <c r="M4426" s="1">
        <v>0</v>
      </c>
      <c r="N4426" s="1" t="s">
        <v>87</v>
      </c>
      <c r="O4426" s="1" t="s">
        <v>87</v>
      </c>
      <c r="P4426" s="1">
        <v>3272</v>
      </c>
      <c r="Q4426" s="1">
        <v>6371422</v>
      </c>
      <c r="R4426" s="1">
        <v>46228.65611584155</v>
      </c>
      <c r="S4426" s="1">
        <v>53.751022338867188</v>
      </c>
      <c r="T4426" s="1">
        <v>-397.99080455377248</v>
      </c>
      <c r="U4426" s="1">
        <v>90.848592683138847</v>
      </c>
      <c r="V4426" s="1">
        <v>269.886962890625</v>
      </c>
      <c r="W4426" s="1">
        <v>-3.1755144596099854</v>
      </c>
      <c r="X4426" s="1">
        <v>-6.8691472485219087E-3</v>
      </c>
      <c r="Y4426" s="1">
        <v>0.55533913779372956</v>
      </c>
      <c r="Z4426" s="1">
        <v>4.1412419393975153</v>
      </c>
      <c r="AA4426" s="1">
        <v>42.845003831169869</v>
      </c>
      <c r="AB4426" s="1">
        <v>47.021748049336551</v>
      </c>
      <c r="AC4426" s="1">
        <v>5.4366670423023313</v>
      </c>
      <c r="AD4426" s="1">
        <v>0</v>
      </c>
      <c r="AE4426" s="1">
        <v>0.41643764924062476</v>
      </c>
      <c r="AF4426" s="1">
        <v>3.464799537685622</v>
      </c>
      <c r="AG4426" s="1">
        <v>-5.4382204577203774</v>
      </c>
      <c r="AH4426" s="1">
        <v>9.8631071038144409</v>
      </c>
      <c r="AI4426" s="1">
        <v>8.9957591469646925</v>
      </c>
      <c r="AJ4426" s="1">
        <v>2.6988694667816162</v>
      </c>
      <c r="AK4426" s="1">
        <v>0</v>
      </c>
      <c r="AL4426" s="1">
        <v>0</v>
      </c>
      <c r="AM4426" s="1">
        <v>20.659093500441202</v>
      </c>
    </row>
    <row r="4427" spans="5:39" x14ac:dyDescent="0.2">
      <c r="E4427" s="1" t="str">
        <f t="shared" si="69"/>
        <v>0---0--1--</v>
      </c>
      <c r="F4427" s="1">
        <v>0</v>
      </c>
      <c r="G4427" s="1" t="s">
        <v>87</v>
      </c>
      <c r="H4427" s="1" t="s">
        <v>87</v>
      </c>
      <c r="I4427" s="1" t="s">
        <v>87</v>
      </c>
      <c r="J4427" s="1">
        <v>0</v>
      </c>
      <c r="K4427" s="1" t="s">
        <v>87</v>
      </c>
      <c r="L4427" s="1" t="s">
        <v>87</v>
      </c>
      <c r="M4427" s="1">
        <v>1</v>
      </c>
      <c r="N4427" s="1" t="s">
        <v>87</v>
      </c>
      <c r="O4427" s="1" t="s">
        <v>87</v>
      </c>
      <c r="P4427" s="1">
        <v>1611</v>
      </c>
      <c r="Q4427" s="1">
        <v>5963353</v>
      </c>
      <c r="R4427" s="1">
        <v>17378.241057194886</v>
      </c>
      <c r="S4427" s="1">
        <v>27.828197479248047</v>
      </c>
      <c r="T4427" s="1">
        <v>-77.444565559870071</v>
      </c>
      <c r="U4427" s="1">
        <v>50.460315236641677</v>
      </c>
      <c r="V4427" s="1">
        <v>119.527587890625</v>
      </c>
      <c r="W4427" s="1">
        <v>72.319534301757813</v>
      </c>
      <c r="X4427" s="1">
        <v>0.41614990874934549</v>
      </c>
      <c r="Y4427" s="1">
        <v>0</v>
      </c>
      <c r="Z4427" s="1">
        <v>1.9558292121898535</v>
      </c>
      <c r="AA4427" s="1">
        <v>13.153221015090001</v>
      </c>
      <c r="AB4427" s="1">
        <v>67.512454821976831</v>
      </c>
      <c r="AC4427" s="1">
        <v>17.109418141102832</v>
      </c>
      <c r="AD4427" s="1">
        <v>0.26907680964048247</v>
      </c>
      <c r="AE4427" s="1">
        <v>0</v>
      </c>
      <c r="AF4427" s="1">
        <v>1.6087593674229916</v>
      </c>
      <c r="AG4427" s="1">
        <v>-22.199315139132555</v>
      </c>
      <c r="AH4427" s="1">
        <v>0</v>
      </c>
      <c r="AI4427" s="1">
        <v>1.0811359252409309</v>
      </c>
      <c r="AJ4427" s="1">
        <v>1.1952759027481079</v>
      </c>
      <c r="AK4427" s="1">
        <v>0</v>
      </c>
      <c r="AL4427" s="1">
        <v>0</v>
      </c>
      <c r="AM4427" s="1">
        <v>0.89437581275315703</v>
      </c>
    </row>
    <row r="4428" spans="5:39" x14ac:dyDescent="0.2">
      <c r="E4428" s="1" t="str">
        <f t="shared" si="69"/>
        <v>0---1--1--</v>
      </c>
      <c r="F4428" s="1">
        <v>0</v>
      </c>
      <c r="G4428" s="1" t="s">
        <v>87</v>
      </c>
      <c r="H4428" s="1" t="s">
        <v>87</v>
      </c>
      <c r="I4428" s="1" t="s">
        <v>87</v>
      </c>
      <c r="J4428" s="1">
        <v>1</v>
      </c>
      <c r="K4428" s="1" t="s">
        <v>87</v>
      </c>
      <c r="L4428" s="1" t="s">
        <v>87</v>
      </c>
      <c r="M4428" s="1">
        <v>1</v>
      </c>
      <c r="N4428" s="1" t="s">
        <v>87</v>
      </c>
      <c r="O4428" s="1" t="s">
        <v>87</v>
      </c>
      <c r="P4428" s="1">
        <v>2327</v>
      </c>
      <c r="Q4428" s="1">
        <v>8262049</v>
      </c>
      <c r="R4428" s="1">
        <v>27677.01695480082</v>
      </c>
      <c r="S4428" s="1">
        <v>49.269680023193359</v>
      </c>
      <c r="T4428" s="1">
        <v>-253.28583882156653</v>
      </c>
      <c r="U4428" s="1">
        <v>59.288933834171807</v>
      </c>
      <c r="V4428" s="1">
        <v>127.39852142333984</v>
      </c>
      <c r="W4428" s="1">
        <v>-64.895027160644531</v>
      </c>
      <c r="X4428" s="1">
        <v>-0.23447262133279839</v>
      </c>
      <c r="Y4428" s="1">
        <v>1.2103050950194074</v>
      </c>
      <c r="Z4428" s="1">
        <v>11.065233333765025</v>
      </c>
      <c r="AA4428" s="1">
        <v>53.167549599379036</v>
      </c>
      <c r="AB4428" s="1">
        <v>29.58511865519074</v>
      </c>
      <c r="AC4428" s="1">
        <v>4.8122324135332528</v>
      </c>
      <c r="AD4428" s="1">
        <v>0.15956090311253299</v>
      </c>
      <c r="AE4428" s="1">
        <v>0.88635397829279394</v>
      </c>
      <c r="AF4428" s="1">
        <v>9.1195779642555976</v>
      </c>
      <c r="AG4428" s="1">
        <v>-3.9774781653112967</v>
      </c>
      <c r="AH4428" s="1">
        <v>3.6746262600542114</v>
      </c>
      <c r="AI4428" s="1">
        <v>12.078383660059249</v>
      </c>
      <c r="AJ4428" s="1">
        <v>1.2739851474761963</v>
      </c>
      <c r="AK4428" s="1">
        <v>0</v>
      </c>
      <c r="AL4428" s="1">
        <v>0</v>
      </c>
      <c r="AM4428" s="1">
        <v>-10.072176019063516</v>
      </c>
    </row>
    <row r="4429" spans="5:39" x14ac:dyDescent="0.2">
      <c r="E4429" s="1" t="str">
        <f t="shared" si="69"/>
        <v>1---0--1--</v>
      </c>
      <c r="F4429" s="1">
        <v>1</v>
      </c>
      <c r="G4429" s="1" t="s">
        <v>87</v>
      </c>
      <c r="H4429" s="1" t="s">
        <v>87</v>
      </c>
      <c r="I4429" s="1" t="s">
        <v>87</v>
      </c>
      <c r="J4429" s="1">
        <v>0</v>
      </c>
      <c r="K4429" s="1" t="s">
        <v>87</v>
      </c>
      <c r="L4429" s="1" t="s">
        <v>87</v>
      </c>
      <c r="M4429" s="1">
        <v>1</v>
      </c>
      <c r="N4429" s="1" t="s">
        <v>87</v>
      </c>
      <c r="O4429" s="1" t="s">
        <v>87</v>
      </c>
      <c r="P4429" s="1">
        <v>701</v>
      </c>
      <c r="Q4429" s="1">
        <v>1220233</v>
      </c>
      <c r="R4429" s="1">
        <v>30624.696094881929</v>
      </c>
      <c r="S4429" s="1">
        <v>32.637168884277344</v>
      </c>
      <c r="T4429" s="1">
        <v>-85.477955193640682</v>
      </c>
      <c r="U4429" s="1">
        <v>76.522875859863674</v>
      </c>
      <c r="V4429" s="1">
        <v>248.2149658203125</v>
      </c>
      <c r="W4429" s="1">
        <v>200.93122863769531</v>
      </c>
      <c r="X4429" s="1">
        <v>0.65610848191004711</v>
      </c>
      <c r="Y4429" s="1">
        <v>0</v>
      </c>
      <c r="Z4429" s="1">
        <v>0.82377709830827384</v>
      </c>
      <c r="AA4429" s="1">
        <v>3.6008696699728655</v>
      </c>
      <c r="AB4429" s="1">
        <v>61.643309105719965</v>
      </c>
      <c r="AC4429" s="1">
        <v>32.102557462386287</v>
      </c>
      <c r="AD4429" s="1">
        <v>1.829486663612605</v>
      </c>
      <c r="AE4429" s="1">
        <v>0</v>
      </c>
      <c r="AF4429" s="1">
        <v>0.51432800129155665</v>
      </c>
      <c r="AG4429" s="1">
        <v>-42.698825195480879</v>
      </c>
      <c r="AH4429" s="1">
        <v>9.1457942868288268E-3</v>
      </c>
      <c r="AI4429" s="1">
        <v>0.20492708184440803</v>
      </c>
      <c r="AJ4429" s="1">
        <v>2.4821498394012451</v>
      </c>
      <c r="AK4429" s="1">
        <v>0</v>
      </c>
      <c r="AL4429" s="1">
        <v>0</v>
      </c>
      <c r="AM4429" s="1">
        <v>4.1560884209517264</v>
      </c>
    </row>
    <row r="4430" spans="5:39" x14ac:dyDescent="0.2">
      <c r="E4430" s="1" t="str">
        <f t="shared" si="69"/>
        <v>1---1--1--</v>
      </c>
      <c r="F4430" s="1">
        <v>1</v>
      </c>
      <c r="G4430" s="1" t="s">
        <v>87</v>
      </c>
      <c r="H4430" s="1" t="s">
        <v>87</v>
      </c>
      <c r="I4430" s="1" t="s">
        <v>87</v>
      </c>
      <c r="J4430" s="1">
        <v>1</v>
      </c>
      <c r="K4430" s="1" t="s">
        <v>87</v>
      </c>
      <c r="L4430" s="1" t="s">
        <v>87</v>
      </c>
      <c r="M4430" s="1">
        <v>1</v>
      </c>
      <c r="N4430" s="1" t="s">
        <v>87</v>
      </c>
      <c r="O4430" s="1" t="s">
        <v>87</v>
      </c>
      <c r="P4430" s="1">
        <v>5921</v>
      </c>
      <c r="Q4430" s="1">
        <v>12867840</v>
      </c>
      <c r="R4430" s="1">
        <v>53584.515560391577</v>
      </c>
      <c r="S4430" s="1">
        <v>59.116287231445313</v>
      </c>
      <c r="T4430" s="1">
        <v>-381.40633448906146</v>
      </c>
      <c r="U4430" s="1">
        <v>90.553480207363648</v>
      </c>
      <c r="V4430" s="1">
        <v>274.9678955078125</v>
      </c>
      <c r="W4430" s="1">
        <v>-6.3355937004089355</v>
      </c>
      <c r="X4430" s="1">
        <v>-1.1823553192840766E-2</v>
      </c>
      <c r="Y4430" s="1">
        <v>0.2589090321297125</v>
      </c>
      <c r="Z4430" s="1">
        <v>4.001518514373819</v>
      </c>
      <c r="AA4430" s="1">
        <v>40.417443797871286</v>
      </c>
      <c r="AB4430" s="1">
        <v>49.805103265194468</v>
      </c>
      <c r="AC4430" s="1">
        <v>5.3627104471302101</v>
      </c>
      <c r="AD4430" s="1">
        <v>0.15431494330050732</v>
      </c>
      <c r="AE4430" s="1">
        <v>0.13637875509798073</v>
      </c>
      <c r="AF4430" s="1">
        <v>2.7894658310951956</v>
      </c>
      <c r="AG4430" s="1">
        <v>-5.2379238546581179</v>
      </c>
      <c r="AH4430" s="1">
        <v>8.7227373567846982</v>
      </c>
      <c r="AI4430" s="1">
        <v>5.4924138077826266</v>
      </c>
      <c r="AJ4430" s="1">
        <v>2.7496788501739502</v>
      </c>
      <c r="AK4430" s="1">
        <v>0</v>
      </c>
      <c r="AL4430" s="1">
        <v>0</v>
      </c>
      <c r="AM4430" s="1">
        <v>0.57213673166232037</v>
      </c>
    </row>
    <row r="4431" spans="5:39" x14ac:dyDescent="0.2">
      <c r="E4431" s="1" t="str">
        <f t="shared" si="69"/>
        <v>0----0-0--</v>
      </c>
      <c r="F4431" s="1">
        <v>0</v>
      </c>
      <c r="G4431" s="1" t="s">
        <v>87</v>
      </c>
      <c r="H4431" s="1" t="s">
        <v>87</v>
      </c>
      <c r="I4431" s="1" t="s">
        <v>87</v>
      </c>
      <c r="J4431" s="1" t="s">
        <v>87</v>
      </c>
      <c r="K4431" s="1">
        <v>0</v>
      </c>
      <c r="L4431" s="1" t="s">
        <v>87</v>
      </c>
      <c r="M4431" s="1">
        <v>0</v>
      </c>
      <c r="N4431" s="1" t="s">
        <v>87</v>
      </c>
      <c r="O4431" s="1" t="s">
        <v>87</v>
      </c>
      <c r="P4431" s="1">
        <v>1585</v>
      </c>
      <c r="Q4431" s="1">
        <v>5411546</v>
      </c>
      <c r="R4431" s="1">
        <v>20183.228787299318</v>
      </c>
      <c r="S4431" s="1">
        <v>34.516532897949219</v>
      </c>
      <c r="T4431" s="1">
        <v>-181.93513067704487</v>
      </c>
      <c r="U4431" s="1">
        <v>56.349545192709087</v>
      </c>
      <c r="V4431" s="1">
        <v>120.80226135253906</v>
      </c>
      <c r="W4431" s="1">
        <v>-3.3417954444885254</v>
      </c>
      <c r="X4431" s="1">
        <v>-1.6557288626641409E-2</v>
      </c>
      <c r="Y4431" s="1">
        <v>0.11796998491743396</v>
      </c>
      <c r="Z4431" s="1">
        <v>8.659429301718955</v>
      </c>
      <c r="AA4431" s="1">
        <v>36.706663862785241</v>
      </c>
      <c r="AB4431" s="1">
        <v>44.81192620371332</v>
      </c>
      <c r="AC4431" s="1">
        <v>9.2006794361537345</v>
      </c>
      <c r="AD4431" s="1">
        <v>0.50333121071131981</v>
      </c>
      <c r="AE4431" s="1">
        <v>3.2319784401721799E-2</v>
      </c>
      <c r="AF4431" s="1">
        <v>8.3171611217940313</v>
      </c>
      <c r="AG4431" s="1">
        <v>-11.84510402106705</v>
      </c>
      <c r="AH4431" s="1">
        <v>2.3089524002950506</v>
      </c>
      <c r="AI4431" s="1">
        <v>5.9636533485088501</v>
      </c>
      <c r="AJ4431" s="1">
        <v>1.2080225944519043</v>
      </c>
      <c r="AK4431" s="1">
        <v>0</v>
      </c>
      <c r="AL4431" s="1">
        <v>0</v>
      </c>
      <c r="AM4431" s="1">
        <v>5.0140267818825368</v>
      </c>
    </row>
    <row r="4432" spans="5:39" x14ac:dyDescent="0.2">
      <c r="E4432" s="1" t="str">
        <f t="shared" si="69"/>
        <v>0----1-0--</v>
      </c>
      <c r="F4432" s="1">
        <v>0</v>
      </c>
      <c r="G4432" s="1" t="s">
        <v>87</v>
      </c>
      <c r="H4432" s="1" t="s">
        <v>87</v>
      </c>
      <c r="I4432" s="1" t="s">
        <v>87</v>
      </c>
      <c r="J4432" s="1" t="s">
        <v>87</v>
      </c>
      <c r="K4432" s="1">
        <v>1</v>
      </c>
      <c r="L4432" s="1" t="s">
        <v>87</v>
      </c>
      <c r="M4432" s="1">
        <v>0</v>
      </c>
      <c r="N4432" s="1" t="s">
        <v>87</v>
      </c>
      <c r="O4432" s="1" t="s">
        <v>87</v>
      </c>
      <c r="P4432" s="1">
        <v>245</v>
      </c>
      <c r="Q4432" s="1">
        <v>654116</v>
      </c>
      <c r="R4432" s="1">
        <v>33971.918392555788</v>
      </c>
      <c r="S4432" s="1">
        <v>60.219249725341797</v>
      </c>
      <c r="T4432" s="1">
        <v>-335.10211143402393</v>
      </c>
      <c r="U4432" s="1">
        <v>57.79498605991413</v>
      </c>
      <c r="V4432" s="1">
        <v>138.42958068847656</v>
      </c>
      <c r="W4432" s="1">
        <v>-132.72602844238281</v>
      </c>
      <c r="X4432" s="1">
        <v>-0.39069335710952036</v>
      </c>
      <c r="Y4432" s="1">
        <v>2.487326406936996</v>
      </c>
      <c r="Z4432" s="1">
        <v>20.4263463972751</v>
      </c>
      <c r="AA4432" s="1">
        <v>38.092326131756451</v>
      </c>
      <c r="AB4432" s="1">
        <v>29.547205694402827</v>
      </c>
      <c r="AC4432" s="1">
        <v>8.3657944462450082</v>
      </c>
      <c r="AD4432" s="1">
        <v>1.0810009233836202</v>
      </c>
      <c r="AE4432" s="1">
        <v>0.95762831057488274</v>
      </c>
      <c r="AF4432" s="1">
        <v>12.926300533850267</v>
      </c>
      <c r="AG4432" s="1">
        <v>-4.4447958265133067</v>
      </c>
      <c r="AH4432" s="1">
        <v>5.8990566328612868</v>
      </c>
      <c r="AI4432" s="1">
        <v>30.999459307448632</v>
      </c>
      <c r="AJ4432" s="1">
        <v>1.3842957019805908</v>
      </c>
      <c r="AK4432" s="1">
        <v>0</v>
      </c>
      <c r="AL4432" s="1">
        <v>0</v>
      </c>
      <c r="AM4432" s="1">
        <v>-26.302201158092259</v>
      </c>
    </row>
    <row r="4433" spans="5:39" x14ac:dyDescent="0.2">
      <c r="E4433" s="1" t="str">
        <f t="shared" si="69"/>
        <v>1----0-0--</v>
      </c>
      <c r="F4433" s="1">
        <v>1</v>
      </c>
      <c r="G4433" s="1" t="s">
        <v>87</v>
      </c>
      <c r="H4433" s="1" t="s">
        <v>87</v>
      </c>
      <c r="I4433" s="1" t="s">
        <v>87</v>
      </c>
      <c r="J4433" s="1" t="s">
        <v>87</v>
      </c>
      <c r="K4433" s="1">
        <v>0</v>
      </c>
      <c r="L4433" s="1" t="s">
        <v>87</v>
      </c>
      <c r="M4433" s="1">
        <v>0</v>
      </c>
      <c r="N4433" s="1" t="s">
        <v>87</v>
      </c>
      <c r="O4433" s="1" t="s">
        <v>87</v>
      </c>
      <c r="P4433" s="1">
        <v>2633</v>
      </c>
      <c r="Q4433" s="1">
        <v>5224636</v>
      </c>
      <c r="R4433" s="1">
        <v>40909.11835647624</v>
      </c>
      <c r="S4433" s="1">
        <v>47.439662933349609</v>
      </c>
      <c r="T4433" s="1">
        <v>-346.98885299375132</v>
      </c>
      <c r="U4433" s="1">
        <v>89.634865677041276</v>
      </c>
      <c r="V4433" s="1">
        <v>260.77606201171875</v>
      </c>
      <c r="W4433" s="1">
        <v>31.940406799316406</v>
      </c>
      <c r="X4433" s="1">
        <v>7.8076497569544864E-2</v>
      </c>
      <c r="Y4433" s="1">
        <v>0.36408278012095002</v>
      </c>
      <c r="Z4433" s="1">
        <v>2.9009293661797684</v>
      </c>
      <c r="AA4433" s="1">
        <v>39.13665947254507</v>
      </c>
      <c r="AB4433" s="1">
        <v>50.189754846079225</v>
      </c>
      <c r="AC4433" s="1">
        <v>7.3401285754643952</v>
      </c>
      <c r="AD4433" s="1">
        <v>6.8444959610583403E-2</v>
      </c>
      <c r="AE4433" s="1">
        <v>0.36408278012095002</v>
      </c>
      <c r="AF4433" s="1">
        <v>2.6249675575485067</v>
      </c>
      <c r="AG4433" s="1">
        <v>-9.8729816994941029</v>
      </c>
      <c r="AH4433" s="1">
        <v>7.98415323599286</v>
      </c>
      <c r="AI4433" s="1">
        <v>5.1598436925920641</v>
      </c>
      <c r="AJ4433" s="1">
        <v>2.6077606678009033</v>
      </c>
      <c r="AK4433" s="1">
        <v>0</v>
      </c>
      <c r="AL4433" s="1">
        <v>0</v>
      </c>
      <c r="AM4433" s="1">
        <v>25.247316440894632</v>
      </c>
    </row>
    <row r="4434" spans="5:39" x14ac:dyDescent="0.2">
      <c r="E4434" s="1" t="str">
        <f t="shared" si="69"/>
        <v>1----1-0--</v>
      </c>
      <c r="F4434" s="1">
        <v>1</v>
      </c>
      <c r="G4434" s="1" t="s">
        <v>87</v>
      </c>
      <c r="H4434" s="1" t="s">
        <v>87</v>
      </c>
      <c r="I4434" s="1" t="s">
        <v>87</v>
      </c>
      <c r="J4434" s="1" t="s">
        <v>87</v>
      </c>
      <c r="K4434" s="1">
        <v>1</v>
      </c>
      <c r="L4434" s="1" t="s">
        <v>87</v>
      </c>
      <c r="M4434" s="1">
        <v>0</v>
      </c>
      <c r="N4434" s="1" t="s">
        <v>87</v>
      </c>
      <c r="O4434" s="1" t="s">
        <v>87</v>
      </c>
      <c r="P4434" s="1">
        <v>861</v>
      </c>
      <c r="Q4434" s="1">
        <v>1515905</v>
      </c>
      <c r="R4434" s="1">
        <v>58971.792649879178</v>
      </c>
      <c r="S4434" s="1">
        <v>67.570510864257813</v>
      </c>
      <c r="T4434" s="1">
        <v>-501.31048892751056</v>
      </c>
      <c r="U4434" s="1">
        <v>92.003282461746025</v>
      </c>
      <c r="V4434" s="1">
        <v>295.48321533203125</v>
      </c>
      <c r="W4434" s="1">
        <v>-78.437698364257813</v>
      </c>
      <c r="X4434" s="1">
        <v>-0.13300884175244504</v>
      </c>
      <c r="Y4434" s="1">
        <v>1.0792892694463043</v>
      </c>
      <c r="Z4434" s="1">
        <v>7.4076541735794796</v>
      </c>
      <c r="AA4434" s="1">
        <v>45.663679452208413</v>
      </c>
      <c r="AB4434" s="1">
        <v>41.168213047651406</v>
      </c>
      <c r="AC4434" s="1">
        <v>4.1663560711258292</v>
      </c>
      <c r="AD4434" s="1">
        <v>0.51480798598856792</v>
      </c>
      <c r="AE4434" s="1">
        <v>0.49547959799591662</v>
      </c>
      <c r="AF4434" s="1">
        <v>5.5156490677186234</v>
      </c>
      <c r="AG4434" s="1">
        <v>-1.6585919546565353</v>
      </c>
      <c r="AH4434" s="1">
        <v>13.981000236370233</v>
      </c>
      <c r="AI4434" s="1">
        <v>20.025973016107645</v>
      </c>
      <c r="AJ4434" s="1">
        <v>2.9548323154449463</v>
      </c>
      <c r="AK4434" s="1">
        <v>0</v>
      </c>
      <c r="AL4434" s="1">
        <v>0</v>
      </c>
      <c r="AM4434" s="1">
        <v>3.0379019773888283</v>
      </c>
    </row>
    <row r="4435" spans="5:39" x14ac:dyDescent="0.2">
      <c r="E4435" s="1" t="str">
        <f t="shared" si="69"/>
        <v>0----0-1--</v>
      </c>
      <c r="F4435" s="1">
        <v>0</v>
      </c>
      <c r="G4435" s="1" t="s">
        <v>87</v>
      </c>
      <c r="H4435" s="1" t="s">
        <v>87</v>
      </c>
      <c r="I4435" s="1" t="s">
        <v>87</v>
      </c>
      <c r="J4435" s="1" t="s">
        <v>87</v>
      </c>
      <c r="K4435" s="1">
        <v>0</v>
      </c>
      <c r="L4435" s="1" t="s">
        <v>87</v>
      </c>
      <c r="M4435" s="1">
        <v>1</v>
      </c>
      <c r="N4435" s="1" t="s">
        <v>87</v>
      </c>
      <c r="O4435" s="1" t="s">
        <v>87</v>
      </c>
      <c r="P4435" s="1">
        <v>3538</v>
      </c>
      <c r="Q4435" s="1">
        <v>13026670</v>
      </c>
      <c r="R4435" s="1">
        <v>22335.34084837664</v>
      </c>
      <c r="S4435" s="1">
        <v>38.266571044921875</v>
      </c>
      <c r="T4435" s="1">
        <v>-167.15695532339595</v>
      </c>
      <c r="U4435" s="1">
        <v>55.28336615420961</v>
      </c>
      <c r="V4435" s="1">
        <v>122.4676513671875</v>
      </c>
      <c r="W4435" s="1">
        <v>6.5311923027038574</v>
      </c>
      <c r="X4435" s="1">
        <v>2.9241516156125968E-2</v>
      </c>
      <c r="Y4435" s="1">
        <v>0.47990775846782024</v>
      </c>
      <c r="Z4435" s="1">
        <v>6.5004333417519602</v>
      </c>
      <c r="AA4435" s="1">
        <v>35.495080477205612</v>
      </c>
      <c r="AB4435" s="1">
        <v>47.066088263539342</v>
      </c>
      <c r="AC4435" s="1">
        <v>10.234112017883312</v>
      </c>
      <c r="AD4435" s="1">
        <v>0.22437814115195978</v>
      </c>
      <c r="AE4435" s="1">
        <v>0.46212117141218745</v>
      </c>
      <c r="AF4435" s="1">
        <v>5.8640082231299333</v>
      </c>
      <c r="AG4435" s="1">
        <v>-12.193020189411259</v>
      </c>
      <c r="AH4435" s="1">
        <v>1.7695336141016054</v>
      </c>
      <c r="AI4435" s="1">
        <v>5.6032334337411429</v>
      </c>
      <c r="AJ4435" s="1">
        <v>1.2246764898300171</v>
      </c>
      <c r="AK4435" s="1">
        <v>0</v>
      </c>
      <c r="AL4435" s="1">
        <v>0</v>
      </c>
      <c r="AM4435" s="1">
        <v>0.75738231354146424</v>
      </c>
    </row>
    <row r="4436" spans="5:39" x14ac:dyDescent="0.2">
      <c r="E4436" s="1" t="str">
        <f t="shared" si="69"/>
        <v>0----1-1--</v>
      </c>
      <c r="F4436" s="1">
        <v>0</v>
      </c>
      <c r="G4436" s="1" t="s">
        <v>87</v>
      </c>
      <c r="H4436" s="1" t="s">
        <v>87</v>
      </c>
      <c r="I4436" s="1" t="s">
        <v>87</v>
      </c>
      <c r="J4436" s="1" t="s">
        <v>87</v>
      </c>
      <c r="K4436" s="1">
        <v>1</v>
      </c>
      <c r="L4436" s="1" t="s">
        <v>87</v>
      </c>
      <c r="M4436" s="1">
        <v>1</v>
      </c>
      <c r="N4436" s="1" t="s">
        <v>87</v>
      </c>
      <c r="O4436" s="1" t="s">
        <v>87</v>
      </c>
      <c r="P4436" s="1">
        <v>400</v>
      </c>
      <c r="Q4436" s="1">
        <v>1198732</v>
      </c>
      <c r="R4436" s="1">
        <v>34491.730952556034</v>
      </c>
      <c r="S4436" s="1">
        <v>62.175590515136719</v>
      </c>
      <c r="T4436" s="1">
        <v>-314.49131124589093</v>
      </c>
      <c r="U4436" s="1">
        <v>58.897719726345471</v>
      </c>
      <c r="V4436" s="1">
        <v>141.8267822265625</v>
      </c>
      <c r="W4436" s="1">
        <v>-158.4830322265625</v>
      </c>
      <c r="X4436" s="1">
        <v>-0.45948123753069575</v>
      </c>
      <c r="Y4436" s="1">
        <v>3.1266371465848914</v>
      </c>
      <c r="Z4436" s="1">
        <v>15.354391139971234</v>
      </c>
      <c r="AA4436" s="1">
        <v>46.155020471631694</v>
      </c>
      <c r="AB4436" s="1">
        <v>28.296483284003433</v>
      </c>
      <c r="AC4436" s="1">
        <v>7.0674679578087511</v>
      </c>
      <c r="AD4436" s="1">
        <v>0</v>
      </c>
      <c r="AE4436" s="1">
        <v>1.0871487538499014</v>
      </c>
      <c r="AF4436" s="1">
        <v>7.1337880360247325</v>
      </c>
      <c r="AG4436" s="1">
        <v>-5.3473159608295848</v>
      </c>
      <c r="AH4436" s="1">
        <v>6.09711909955326</v>
      </c>
      <c r="AI4436" s="1">
        <v>27.735907549885546</v>
      </c>
      <c r="AJ4436" s="1">
        <v>1.4182678461074829</v>
      </c>
      <c r="AK4436" s="1">
        <v>0</v>
      </c>
      <c r="AL4436" s="1">
        <v>0</v>
      </c>
      <c r="AM4436" s="1">
        <v>-73.201935530510596</v>
      </c>
    </row>
    <row r="4437" spans="5:39" x14ac:dyDescent="0.2">
      <c r="E4437" s="1" t="str">
        <f t="shared" si="69"/>
        <v>1----0-1--</v>
      </c>
      <c r="F4437" s="1">
        <v>1</v>
      </c>
      <c r="G4437" s="1" t="s">
        <v>87</v>
      </c>
      <c r="H4437" s="1" t="s">
        <v>87</v>
      </c>
      <c r="I4437" s="1" t="s">
        <v>87</v>
      </c>
      <c r="J4437" s="1" t="s">
        <v>87</v>
      </c>
      <c r="K4437" s="1">
        <v>0</v>
      </c>
      <c r="L4437" s="1" t="s">
        <v>87</v>
      </c>
      <c r="M4437" s="1">
        <v>1</v>
      </c>
      <c r="N4437" s="1" t="s">
        <v>87</v>
      </c>
      <c r="O4437" s="1" t="s">
        <v>87</v>
      </c>
      <c r="P4437" s="1">
        <v>5157</v>
      </c>
      <c r="Q4437" s="1">
        <v>11128127</v>
      </c>
      <c r="R4437" s="1">
        <v>47165.615948645653</v>
      </c>
      <c r="S4437" s="1">
        <v>52.631675720214844</v>
      </c>
      <c r="T4437" s="1">
        <v>-322.90478212148321</v>
      </c>
      <c r="U4437" s="1">
        <v>88.813698889782628</v>
      </c>
      <c r="V4437" s="1">
        <v>264.90045166015625</v>
      </c>
      <c r="W4437" s="1">
        <v>45.893962860107422</v>
      </c>
      <c r="X4437" s="1">
        <v>9.7303855652128415E-2</v>
      </c>
      <c r="Y4437" s="1">
        <v>6.4952529747368981E-2</v>
      </c>
      <c r="Z4437" s="1">
        <v>3.0440163021144531</v>
      </c>
      <c r="AA4437" s="1">
        <v>34.902333519378423</v>
      </c>
      <c r="AB4437" s="1">
        <v>53.190361684405651</v>
      </c>
      <c r="AC4437" s="1">
        <v>8.4227561385667151</v>
      </c>
      <c r="AD4437" s="1">
        <v>0.37557982578739441</v>
      </c>
      <c r="AE4437" s="1">
        <v>5.7817456612420048E-2</v>
      </c>
      <c r="AF4437" s="1">
        <v>2.8028526274008194</v>
      </c>
      <c r="AG4437" s="1">
        <v>-10.192395731118387</v>
      </c>
      <c r="AH4437" s="1">
        <v>6.7753722432641723</v>
      </c>
      <c r="AI4437" s="1">
        <v>2.9390815957118717</v>
      </c>
      <c r="AJ4437" s="1">
        <v>2.6490044593811035</v>
      </c>
      <c r="AK4437" s="1">
        <v>0</v>
      </c>
      <c r="AL4437" s="1">
        <v>0</v>
      </c>
      <c r="AM4437" s="1">
        <v>15.562534636951092</v>
      </c>
    </row>
    <row r="4438" spans="5:39" x14ac:dyDescent="0.2">
      <c r="E4438" s="1" t="str">
        <f t="shared" si="69"/>
        <v>1----1-1--</v>
      </c>
      <c r="F4438" s="1">
        <v>1</v>
      </c>
      <c r="G4438" s="1" t="s">
        <v>87</v>
      </c>
      <c r="H4438" s="1" t="s">
        <v>87</v>
      </c>
      <c r="I4438" s="1" t="s">
        <v>87</v>
      </c>
      <c r="J4438" s="1" t="s">
        <v>87</v>
      </c>
      <c r="K4438" s="1">
        <v>1</v>
      </c>
      <c r="L4438" s="1" t="s">
        <v>87</v>
      </c>
      <c r="M4438" s="1">
        <v>1</v>
      </c>
      <c r="N4438" s="1" t="s">
        <v>87</v>
      </c>
      <c r="O4438" s="1" t="s">
        <v>87</v>
      </c>
      <c r="P4438" s="1">
        <v>1465</v>
      </c>
      <c r="Q4438" s="1">
        <v>2959946</v>
      </c>
      <c r="R4438" s="1">
        <v>68251.675263271682</v>
      </c>
      <c r="S4438" s="1">
        <v>72.579681396484375</v>
      </c>
      <c r="T4438" s="1">
        <v>-479.35107077504921</v>
      </c>
      <c r="U4438" s="1">
        <v>91.310217330105431</v>
      </c>
      <c r="V4438" s="1">
        <v>301.78829956054688</v>
      </c>
      <c r="W4438" s="1">
        <v>-117.25090789794922</v>
      </c>
      <c r="X4438" s="1">
        <v>-0.17179198524529921</v>
      </c>
      <c r="Y4438" s="1">
        <v>0.8813674303517699</v>
      </c>
      <c r="Z4438" s="1">
        <v>6.2912972060976795</v>
      </c>
      <c r="AA4438" s="1">
        <v>45.974318450404162</v>
      </c>
      <c r="AB4438" s="1">
        <v>41.95826545484276</v>
      </c>
      <c r="AC4438" s="1">
        <v>4.8817106798569974</v>
      </c>
      <c r="AD4438" s="1">
        <v>1.3040778446633825E-2</v>
      </c>
      <c r="AE4438" s="1">
        <v>0.37551360734283667</v>
      </c>
      <c r="AF4438" s="1">
        <v>1.8012152924411458</v>
      </c>
      <c r="AG4438" s="1">
        <v>-2.0544346669158222</v>
      </c>
      <c r="AH4438" s="1">
        <v>12.451830497519149</v>
      </c>
      <c r="AI4438" s="1">
        <v>12.912089483981621</v>
      </c>
      <c r="AJ4438" s="1">
        <v>3.0178830623626709</v>
      </c>
      <c r="AK4438" s="1">
        <v>0</v>
      </c>
      <c r="AL4438" s="1">
        <v>0</v>
      </c>
      <c r="AM4438" s="1">
        <v>-54.307849440014657</v>
      </c>
    </row>
    <row r="4439" spans="5:39" x14ac:dyDescent="0.2">
      <c r="E4439" s="1" t="str">
        <f t="shared" si="69"/>
        <v>0------00-</v>
      </c>
      <c r="F4439" s="1">
        <v>0</v>
      </c>
      <c r="G4439" s="1" t="s">
        <v>87</v>
      </c>
      <c r="H4439" s="1" t="s">
        <v>87</v>
      </c>
      <c r="I4439" s="1" t="s">
        <v>87</v>
      </c>
      <c r="J4439" s="1" t="s">
        <v>87</v>
      </c>
      <c r="K4439" s="1" t="s">
        <v>87</v>
      </c>
      <c r="L4439" s="1" t="s">
        <v>87</v>
      </c>
      <c r="M4439" s="1">
        <v>0</v>
      </c>
      <c r="N4439" s="1">
        <v>0</v>
      </c>
      <c r="O4439" s="1" t="s">
        <v>87</v>
      </c>
      <c r="P4439" s="1">
        <v>1331</v>
      </c>
      <c r="Q4439" s="1">
        <v>4321424</v>
      </c>
      <c r="R4439" s="1">
        <v>20729.928170259791</v>
      </c>
      <c r="S4439" s="1">
        <v>35.711639404296875</v>
      </c>
      <c r="T4439" s="1">
        <v>-160.29014038439752</v>
      </c>
      <c r="U4439" s="1">
        <v>57.061001465426102</v>
      </c>
      <c r="V4439" s="1">
        <v>122.50080108642578</v>
      </c>
      <c r="W4439" s="1">
        <v>17.914060592651367</v>
      </c>
      <c r="X4439" s="1">
        <v>8.6416414208090639E-2</v>
      </c>
      <c r="Y4439" s="1">
        <v>0.23390437966744293</v>
      </c>
      <c r="Z4439" s="1">
        <v>5.7544226162487178</v>
      </c>
      <c r="AA4439" s="1">
        <v>31.376370381614947</v>
      </c>
      <c r="AB4439" s="1">
        <v>49.506713527763068</v>
      </c>
      <c r="AC4439" s="1">
        <v>12.376545323948772</v>
      </c>
      <c r="AD4439" s="1">
        <v>0.75204377075704676</v>
      </c>
      <c r="AE4439" s="1">
        <v>0.17047621339632493</v>
      </c>
      <c r="AF4439" s="1">
        <v>5.2712716919237739</v>
      </c>
      <c r="AG4439" s="1">
        <v>-15.575738473488203</v>
      </c>
      <c r="AH4439" s="1">
        <v>2.4769168064716607</v>
      </c>
      <c r="AI4439" s="1">
        <v>6.4710108527184698</v>
      </c>
      <c r="AJ4439" s="1">
        <v>1.2250080108642578</v>
      </c>
      <c r="AK4439" s="1">
        <v>0</v>
      </c>
      <c r="AL4439" s="1">
        <v>0</v>
      </c>
      <c r="AM4439" s="1">
        <v>5.2702102244343543</v>
      </c>
    </row>
    <row r="4440" spans="5:39" x14ac:dyDescent="0.2">
      <c r="E4440" s="1" t="str">
        <f t="shared" si="69"/>
        <v>0------01-</v>
      </c>
      <c r="F4440" s="1">
        <v>0</v>
      </c>
      <c r="G4440" s="1" t="s">
        <v>87</v>
      </c>
      <c r="H4440" s="1" t="s">
        <v>87</v>
      </c>
      <c r="I4440" s="1" t="s">
        <v>87</v>
      </c>
      <c r="J4440" s="1" t="s">
        <v>87</v>
      </c>
      <c r="K4440" s="1" t="s">
        <v>87</v>
      </c>
      <c r="L4440" s="1" t="s">
        <v>87</v>
      </c>
      <c r="M4440" s="1">
        <v>0</v>
      </c>
      <c r="N4440" s="1">
        <v>1</v>
      </c>
      <c r="O4440" s="1" t="s">
        <v>87</v>
      </c>
      <c r="P4440" s="1">
        <v>499</v>
      </c>
      <c r="Q4440" s="1">
        <v>1744238</v>
      </c>
      <c r="R4440" s="1">
        <v>23999.727829013409</v>
      </c>
      <c r="S4440" s="1">
        <v>41.19451904296875</v>
      </c>
      <c r="T4440" s="1">
        <v>-293.00148361468644</v>
      </c>
      <c r="U4440" s="1">
        <v>55.128944441219538</v>
      </c>
      <c r="V4440" s="1">
        <v>123.20457458496094</v>
      </c>
      <c r="W4440" s="1">
        <v>-104.52515411376953</v>
      </c>
      <c r="X4440" s="1">
        <v>-0.4355264145429536</v>
      </c>
      <c r="Y4440" s="1">
        <v>0.71928257496970027</v>
      </c>
      <c r="Z4440" s="1">
        <v>20.26948157304221</v>
      </c>
      <c r="AA4440" s="1">
        <v>50.432337788765068</v>
      </c>
      <c r="AB4440" s="1">
        <v>27.455886180670298</v>
      </c>
      <c r="AC4440" s="1">
        <v>1.019241640189011</v>
      </c>
      <c r="AD4440" s="1">
        <v>0.10377024236371414</v>
      </c>
      <c r="AE4440" s="1">
        <v>3.7036230147491342E-2</v>
      </c>
      <c r="AF4440" s="1">
        <v>17.591979993555924</v>
      </c>
      <c r="AG4440" s="1">
        <v>0.17292931645726739</v>
      </c>
      <c r="AH4440" s="1">
        <v>3.2391575696537878</v>
      </c>
      <c r="AI4440" s="1">
        <v>14.095464692698286</v>
      </c>
      <c r="AJ4440" s="1">
        <v>1.2320457696914673</v>
      </c>
      <c r="AK4440" s="1">
        <v>0</v>
      </c>
      <c r="AL4440" s="1">
        <v>0</v>
      </c>
      <c r="AM4440" s="1">
        <v>-7.364744367599724</v>
      </c>
    </row>
    <row r="4441" spans="5:39" x14ac:dyDescent="0.2">
      <c r="E4441" s="1" t="str">
        <f t="shared" si="69"/>
        <v>1------00-</v>
      </c>
      <c r="F4441" s="1">
        <v>1</v>
      </c>
      <c r="G4441" s="1" t="s">
        <v>87</v>
      </c>
      <c r="H4441" s="1" t="s">
        <v>87</v>
      </c>
      <c r="I4441" s="1" t="s">
        <v>87</v>
      </c>
      <c r="J4441" s="1" t="s">
        <v>87</v>
      </c>
      <c r="K4441" s="1" t="s">
        <v>87</v>
      </c>
      <c r="L4441" s="1" t="s">
        <v>87</v>
      </c>
      <c r="M4441" s="1">
        <v>0</v>
      </c>
      <c r="N4441" s="1">
        <v>0</v>
      </c>
      <c r="O4441" s="1" t="s">
        <v>87</v>
      </c>
      <c r="P4441" s="1">
        <v>2518</v>
      </c>
      <c r="Q4441" s="1">
        <v>4776358</v>
      </c>
      <c r="R4441" s="1">
        <v>44857.89036682</v>
      </c>
      <c r="S4441" s="1">
        <v>51.277065277099609</v>
      </c>
      <c r="T4441" s="1">
        <v>-346.04255206834182</v>
      </c>
      <c r="U4441" s="1">
        <v>92.315149520438879</v>
      </c>
      <c r="V4441" s="1">
        <v>270.22982788085938</v>
      </c>
      <c r="W4441" s="1">
        <v>40.922370910644531</v>
      </c>
      <c r="X4441" s="1">
        <v>9.1226695183404233E-2</v>
      </c>
      <c r="Y4441" s="1">
        <v>0.22251263410322258</v>
      </c>
      <c r="Z4441" s="1">
        <v>2.5345043231684059</v>
      </c>
      <c r="AA4441" s="1">
        <v>35.813877435485367</v>
      </c>
      <c r="AB4441" s="1">
        <v>52.092368285626833</v>
      </c>
      <c r="AC4441" s="1">
        <v>9.0984804740348189</v>
      </c>
      <c r="AD4441" s="1">
        <v>0.23825684758135801</v>
      </c>
      <c r="AE4441" s="1">
        <v>9.8359461330159936E-2</v>
      </c>
      <c r="AF4441" s="1">
        <v>1.9908474197285881</v>
      </c>
      <c r="AG4441" s="1">
        <v>-10.758814714290049</v>
      </c>
      <c r="AH4441" s="1">
        <v>9.325372919456461</v>
      </c>
      <c r="AI4441" s="1">
        <v>3.7207732723832527</v>
      </c>
      <c r="AJ4441" s="1">
        <v>2.7022981643676758</v>
      </c>
      <c r="AK4441" s="1">
        <v>0</v>
      </c>
      <c r="AL4441" s="1">
        <v>0</v>
      </c>
      <c r="AM4441" s="1">
        <v>22.132615612196233</v>
      </c>
    </row>
    <row r="4442" spans="5:39" x14ac:dyDescent="0.2">
      <c r="E4442" s="1" t="str">
        <f t="shared" si="69"/>
        <v>1------01-</v>
      </c>
      <c r="F4442" s="1">
        <v>1</v>
      </c>
      <c r="G4442" s="1" t="s">
        <v>87</v>
      </c>
      <c r="H4442" s="1" t="s">
        <v>87</v>
      </c>
      <c r="I4442" s="1" t="s">
        <v>87</v>
      </c>
      <c r="J4442" s="1" t="s">
        <v>87</v>
      </c>
      <c r="K4442" s="1" t="s">
        <v>87</v>
      </c>
      <c r="L4442" s="1" t="s">
        <v>87</v>
      </c>
      <c r="M4442" s="1">
        <v>0</v>
      </c>
      <c r="N4442" s="1">
        <v>1</v>
      </c>
      <c r="O4442" s="1" t="s">
        <v>87</v>
      </c>
      <c r="P4442" s="1">
        <v>976</v>
      </c>
      <c r="Q4442" s="1">
        <v>1964183</v>
      </c>
      <c r="R4442" s="1">
        <v>45247.079479731736</v>
      </c>
      <c r="S4442" s="1">
        <v>53.644599914550781</v>
      </c>
      <c r="T4442" s="1">
        <v>-468.39139619652383</v>
      </c>
      <c r="U4442" s="1">
        <v>84.945027545020892</v>
      </c>
      <c r="V4442" s="1">
        <v>264.57315063476563</v>
      </c>
      <c r="W4442" s="1">
        <v>-75.088218688964844</v>
      </c>
      <c r="X4442" s="1">
        <v>-0.16595152560642137</v>
      </c>
      <c r="Y4442" s="1">
        <v>1.2603204487565567</v>
      </c>
      <c r="Z4442" s="1">
        <v>7.2701474353458915</v>
      </c>
      <c r="AA4442" s="1">
        <v>52.254143325749183</v>
      </c>
      <c r="AB4442" s="1">
        <v>38.600527547585948</v>
      </c>
      <c r="AC4442" s="1">
        <v>0.61486124256242924</v>
      </c>
      <c r="AD4442" s="1">
        <v>0</v>
      </c>
      <c r="AE4442" s="1">
        <v>1.1116581296141959</v>
      </c>
      <c r="AF4442" s="1">
        <v>6.3979272807065337</v>
      </c>
      <c r="AG4442" s="1">
        <v>-1.3792247826024813</v>
      </c>
      <c r="AH4442" s="1">
        <v>9.3508817878835053</v>
      </c>
      <c r="AI4442" s="1">
        <v>20.132560229845271</v>
      </c>
      <c r="AJ4442" s="1">
        <v>2.6457316875457764</v>
      </c>
      <c r="AK4442" s="1">
        <v>0</v>
      </c>
      <c r="AL4442" s="1">
        <v>0</v>
      </c>
      <c r="AM4442" s="1">
        <v>15.680775944647246</v>
      </c>
    </row>
    <row r="4443" spans="5:39" x14ac:dyDescent="0.2">
      <c r="E4443" s="1" t="str">
        <f t="shared" si="69"/>
        <v>0------10-</v>
      </c>
      <c r="F4443" s="1">
        <v>0</v>
      </c>
      <c r="G4443" s="1" t="s">
        <v>87</v>
      </c>
      <c r="H4443" s="1" t="s">
        <v>87</v>
      </c>
      <c r="I4443" s="1" t="s">
        <v>87</v>
      </c>
      <c r="J4443" s="1" t="s">
        <v>87</v>
      </c>
      <c r="K4443" s="1" t="s">
        <v>87</v>
      </c>
      <c r="L4443" s="1" t="s">
        <v>87</v>
      </c>
      <c r="M4443" s="1">
        <v>1</v>
      </c>
      <c r="N4443" s="1">
        <v>0</v>
      </c>
      <c r="O4443" s="1" t="s">
        <v>87</v>
      </c>
      <c r="P4443" s="1">
        <v>3082</v>
      </c>
      <c r="Q4443" s="1">
        <v>10873197</v>
      </c>
      <c r="R4443" s="1">
        <v>23213.033638983346</v>
      </c>
      <c r="S4443" s="1">
        <v>39.481697082519531</v>
      </c>
      <c r="T4443" s="1">
        <v>-155.18236583885707</v>
      </c>
      <c r="U4443" s="1">
        <v>57.252735493188439</v>
      </c>
      <c r="V4443" s="1">
        <v>125.51129913330078</v>
      </c>
      <c r="W4443" s="1">
        <v>12.952775955200195</v>
      </c>
      <c r="X4443" s="1">
        <v>5.5799582926755645E-2</v>
      </c>
      <c r="Y4443" s="1">
        <v>0.67906430831704789</v>
      </c>
      <c r="Z4443" s="1">
        <v>4.5941133964555227</v>
      </c>
      <c r="AA4443" s="1">
        <v>32.17265354430716</v>
      </c>
      <c r="AB4443" s="1">
        <v>49.676318749674088</v>
      </c>
      <c r="AC4443" s="1">
        <v>12.60903301945141</v>
      </c>
      <c r="AD4443" s="1">
        <v>0.26881698179477481</v>
      </c>
      <c r="AE4443" s="1">
        <v>0.43290855486201529</v>
      </c>
      <c r="AF4443" s="1">
        <v>3.4967452534889234</v>
      </c>
      <c r="AG4443" s="1">
        <v>-15.244533861399011</v>
      </c>
      <c r="AH4443" s="1">
        <v>2.1401419036607852</v>
      </c>
      <c r="AI4443" s="1">
        <v>6.1277332388598609</v>
      </c>
      <c r="AJ4443" s="1">
        <v>1.2551130056381226</v>
      </c>
      <c r="AK4443" s="1">
        <v>0</v>
      </c>
      <c r="AL4443" s="1">
        <v>0</v>
      </c>
      <c r="AM4443" s="1">
        <v>-7.6522363962991333</v>
      </c>
    </row>
    <row r="4444" spans="5:39" x14ac:dyDescent="0.2">
      <c r="E4444" s="1" t="str">
        <f t="shared" si="69"/>
        <v>0------11-</v>
      </c>
      <c r="F4444" s="1">
        <v>0</v>
      </c>
      <c r="G4444" s="1" t="s">
        <v>87</v>
      </c>
      <c r="H4444" s="1" t="s">
        <v>87</v>
      </c>
      <c r="I4444" s="1" t="s">
        <v>87</v>
      </c>
      <c r="J4444" s="1" t="s">
        <v>87</v>
      </c>
      <c r="K4444" s="1" t="s">
        <v>87</v>
      </c>
      <c r="L4444" s="1" t="s">
        <v>87</v>
      </c>
      <c r="M4444" s="1">
        <v>1</v>
      </c>
      <c r="N4444" s="1">
        <v>1</v>
      </c>
      <c r="O4444" s="1" t="s">
        <v>87</v>
      </c>
      <c r="P4444" s="1">
        <v>856</v>
      </c>
      <c r="Q4444" s="1">
        <v>3352205</v>
      </c>
      <c r="R4444" s="1">
        <v>23835.5257131498</v>
      </c>
      <c r="S4444" s="1">
        <v>42.874942779541016</v>
      </c>
      <c r="T4444" s="1">
        <v>-258.68371982711983</v>
      </c>
      <c r="U4444" s="1">
        <v>50.188003698081943</v>
      </c>
      <c r="V4444" s="1">
        <v>119.51802062988281</v>
      </c>
      <c r="W4444" s="1">
        <v>-73.306098937988281</v>
      </c>
      <c r="X4444" s="1">
        <v>-0.30754974662692713</v>
      </c>
      <c r="Y4444" s="1">
        <v>0.78038186805401222</v>
      </c>
      <c r="Z4444" s="1">
        <v>15.849895814844258</v>
      </c>
      <c r="AA4444" s="1">
        <v>50.083631520148671</v>
      </c>
      <c r="AB4444" s="1">
        <v>31.887638136689134</v>
      </c>
      <c r="AC4444" s="1">
        <v>1.3984526602639158</v>
      </c>
      <c r="AD4444" s="1">
        <v>0</v>
      </c>
      <c r="AE4444" s="1">
        <v>0.78038186805401222</v>
      </c>
      <c r="AF4444" s="1">
        <v>13.996518709327145</v>
      </c>
      <c r="AG4444" s="1">
        <v>0.1528420911331807</v>
      </c>
      <c r="AH4444" s="1">
        <v>2.114953498009787</v>
      </c>
      <c r="AI4444" s="1">
        <v>11.816503505552548</v>
      </c>
      <c r="AJ4444" s="1">
        <v>1.1951801776885986</v>
      </c>
      <c r="AK4444" s="1">
        <v>0</v>
      </c>
      <c r="AL4444" s="1">
        <v>0</v>
      </c>
      <c r="AM4444" s="1">
        <v>1.5872957374360246</v>
      </c>
    </row>
    <row r="4445" spans="5:39" x14ac:dyDescent="0.2">
      <c r="E4445" s="1" t="str">
        <f t="shared" si="69"/>
        <v>1------10-</v>
      </c>
      <c r="F4445" s="1">
        <v>1</v>
      </c>
      <c r="G4445" s="1" t="s">
        <v>87</v>
      </c>
      <c r="H4445" s="1" t="s">
        <v>87</v>
      </c>
      <c r="I4445" s="1" t="s">
        <v>87</v>
      </c>
      <c r="J4445" s="1" t="s">
        <v>87</v>
      </c>
      <c r="K4445" s="1" t="s">
        <v>87</v>
      </c>
      <c r="L4445" s="1" t="s">
        <v>87</v>
      </c>
      <c r="M4445" s="1">
        <v>1</v>
      </c>
      <c r="N4445" s="1">
        <v>0</v>
      </c>
      <c r="O4445" s="1" t="s">
        <v>87</v>
      </c>
      <c r="P4445" s="1">
        <v>5134</v>
      </c>
      <c r="Q4445" s="1">
        <v>10859620</v>
      </c>
      <c r="R4445" s="1">
        <v>52561.651998110072</v>
      </c>
      <c r="S4445" s="1">
        <v>57.402366638183594</v>
      </c>
      <c r="T4445" s="1">
        <v>-325.99015426497601</v>
      </c>
      <c r="U4445" s="1">
        <v>91.142578202653397</v>
      </c>
      <c r="V4445" s="1">
        <v>274.89736938476563</v>
      </c>
      <c r="W4445" s="1">
        <v>42.239391326904297</v>
      </c>
      <c r="X4445" s="1">
        <v>8.0361612927278378E-2</v>
      </c>
      <c r="Y4445" s="1">
        <v>0.16047522841499057</v>
      </c>
      <c r="Z4445" s="1">
        <v>2.0632305734454794</v>
      </c>
      <c r="AA4445" s="1">
        <v>33.665045369911653</v>
      </c>
      <c r="AB4445" s="1">
        <v>54.152106611465221</v>
      </c>
      <c r="AC4445" s="1">
        <v>9.5707216274602622</v>
      </c>
      <c r="AD4445" s="1">
        <v>0.3884205893023881</v>
      </c>
      <c r="AE4445" s="1">
        <v>0.12339289956738816</v>
      </c>
      <c r="AF4445" s="1">
        <v>1.2075560654976878</v>
      </c>
      <c r="AG4445" s="1">
        <v>-9.9792944113365163</v>
      </c>
      <c r="AH4445" s="1">
        <v>7.9799935431852411</v>
      </c>
      <c r="AI4445" s="1">
        <v>3.9758250812526605</v>
      </c>
      <c r="AJ4445" s="1">
        <v>2.7489736080169678</v>
      </c>
      <c r="AK4445" s="1">
        <v>0</v>
      </c>
      <c r="AL4445" s="1">
        <v>0</v>
      </c>
      <c r="AM4445" s="1">
        <v>0.21308018651651547</v>
      </c>
    </row>
    <row r="4446" spans="5:39" x14ac:dyDescent="0.2">
      <c r="E4446" s="1" t="str">
        <f t="shared" si="69"/>
        <v>1------11-</v>
      </c>
      <c r="F4446" s="1">
        <v>1</v>
      </c>
      <c r="G4446" s="1" t="s">
        <v>87</v>
      </c>
      <c r="H4446" s="1" t="s">
        <v>87</v>
      </c>
      <c r="I4446" s="1" t="s">
        <v>87</v>
      </c>
      <c r="J4446" s="1" t="s">
        <v>87</v>
      </c>
      <c r="K4446" s="1" t="s">
        <v>87</v>
      </c>
      <c r="L4446" s="1" t="s">
        <v>87</v>
      </c>
      <c r="M4446" s="1">
        <v>1</v>
      </c>
      <c r="N4446" s="1">
        <v>1</v>
      </c>
      <c r="O4446" s="1" t="s">
        <v>87</v>
      </c>
      <c r="P4446" s="1">
        <v>1488</v>
      </c>
      <c r="Q4446" s="1">
        <v>3228453</v>
      </c>
      <c r="R4446" s="1">
        <v>48347.202275163589</v>
      </c>
      <c r="S4446" s="1">
        <v>54.873340606689453</v>
      </c>
      <c r="T4446" s="1">
        <v>-455.96126374845687</v>
      </c>
      <c r="U4446" s="1">
        <v>83.268880801280005</v>
      </c>
      <c r="V4446" s="1">
        <v>265.09356689453125</v>
      </c>
      <c r="W4446" s="1">
        <v>-91.389350891113281</v>
      </c>
      <c r="X4446" s="1">
        <v>-0.18902717549400133</v>
      </c>
      <c r="Y4446" s="1">
        <v>0.49215522109195953</v>
      </c>
      <c r="Z4446" s="1">
        <v>9.3203153336907807</v>
      </c>
      <c r="AA4446" s="1">
        <v>49.215367236258359</v>
      </c>
      <c r="AB4446" s="1">
        <v>39.657383892533048</v>
      </c>
      <c r="AC4446" s="1">
        <v>1.3147783164258549</v>
      </c>
      <c r="AD4446" s="1">
        <v>0</v>
      </c>
      <c r="AE4446" s="1">
        <v>0.1285135636170017</v>
      </c>
      <c r="AF4446" s="1">
        <v>7.2506553448354367</v>
      </c>
      <c r="AG4446" s="1">
        <v>-3.448071175731263</v>
      </c>
      <c r="AH4446" s="1">
        <v>7.9277137340029746</v>
      </c>
      <c r="AI4446" s="1">
        <v>8.5953276418534923</v>
      </c>
      <c r="AJ4446" s="1">
        <v>2.6509356498718262</v>
      </c>
      <c r="AK4446" s="1">
        <v>0</v>
      </c>
      <c r="AL4446" s="1">
        <v>0</v>
      </c>
      <c r="AM4446" s="1">
        <v>3.1345013565997011</v>
      </c>
    </row>
    <row r="4447" spans="5:39" x14ac:dyDescent="0.2">
      <c r="E4447" s="1" t="str">
        <f t="shared" si="69"/>
        <v>0-0----0--</v>
      </c>
      <c r="F4447" s="1">
        <v>0</v>
      </c>
      <c r="G4447" s="1" t="s">
        <v>87</v>
      </c>
      <c r="H4447" s="1">
        <v>0</v>
      </c>
      <c r="I4447" s="1" t="s">
        <v>87</v>
      </c>
      <c r="J4447" s="1" t="s">
        <v>87</v>
      </c>
      <c r="K4447" s="1" t="s">
        <v>87</v>
      </c>
      <c r="L4447" s="1" t="s">
        <v>87</v>
      </c>
      <c r="M4447" s="1">
        <v>0</v>
      </c>
      <c r="N4447" s="1" t="s">
        <v>87</v>
      </c>
      <c r="O4447" s="1" t="s">
        <v>87</v>
      </c>
      <c r="P4447" s="1">
        <v>759</v>
      </c>
      <c r="Q4447" s="1">
        <v>2992404</v>
      </c>
      <c r="R4447" s="1">
        <v>15979.182945511831</v>
      </c>
      <c r="S4447" s="1">
        <v>26.005096435546875</v>
      </c>
      <c r="T4447" s="1">
        <v>-162.03695213240763</v>
      </c>
      <c r="U4447" s="1">
        <v>56.173660561883885</v>
      </c>
      <c r="V4447" s="1">
        <v>109.22178649902344</v>
      </c>
      <c r="W4447" s="1">
        <v>-9.0208359062671661E-2</v>
      </c>
      <c r="X4447" s="1">
        <v>-5.6453674365127048E-4</v>
      </c>
      <c r="Y4447" s="1">
        <v>0</v>
      </c>
      <c r="Z4447" s="1">
        <v>10.534941137627138</v>
      </c>
      <c r="AA4447" s="1">
        <v>33.658289455568166</v>
      </c>
      <c r="AB4447" s="1">
        <v>44.296091035836071</v>
      </c>
      <c r="AC4447" s="1">
        <v>10.72418697475341</v>
      </c>
      <c r="AD4447" s="1">
        <v>0.78649139621521702</v>
      </c>
      <c r="AE4447" s="1">
        <v>0</v>
      </c>
      <c r="AF4447" s="1">
        <v>10.438563776816231</v>
      </c>
      <c r="AG4447" s="1">
        <v>-11.193117253684807</v>
      </c>
      <c r="AH4447" s="1">
        <v>1.3586546377534037</v>
      </c>
      <c r="AI4447" s="1">
        <v>6.5484061317624205</v>
      </c>
      <c r="AJ4447" s="1">
        <v>1.0922178030014038</v>
      </c>
      <c r="AK4447" s="1">
        <v>0</v>
      </c>
      <c r="AL4447" s="1">
        <v>0</v>
      </c>
      <c r="AM4447" s="1">
        <v>-0.1626428494494484</v>
      </c>
    </row>
    <row r="4448" spans="5:39" x14ac:dyDescent="0.2">
      <c r="E4448" s="1" t="str">
        <f t="shared" si="69"/>
        <v>0-1----0--</v>
      </c>
      <c r="F4448" s="1">
        <v>0</v>
      </c>
      <c r="G4448" s="1" t="s">
        <v>87</v>
      </c>
      <c r="H4448" s="1">
        <v>1</v>
      </c>
      <c r="I4448" s="1" t="s">
        <v>87</v>
      </c>
      <c r="J4448" s="1" t="s">
        <v>87</v>
      </c>
      <c r="K4448" s="1" t="s">
        <v>87</v>
      </c>
      <c r="L4448" s="1" t="s">
        <v>87</v>
      </c>
      <c r="M4448" s="1">
        <v>0</v>
      </c>
      <c r="N4448" s="1" t="s">
        <v>87</v>
      </c>
      <c r="O4448" s="1" t="s">
        <v>87</v>
      </c>
      <c r="P4448" s="1">
        <v>1071</v>
      </c>
      <c r="Q4448" s="1">
        <v>3073258</v>
      </c>
      <c r="R4448" s="1">
        <v>27211.472456714688</v>
      </c>
      <c r="S4448" s="1">
        <v>48.274642944335938</v>
      </c>
      <c r="T4448" s="1">
        <v>-233.91005821470026</v>
      </c>
      <c r="U4448" s="1">
        <v>56.828451900545708</v>
      </c>
      <c r="V4448" s="1">
        <v>135.82989501953125</v>
      </c>
      <c r="W4448" s="1">
        <v>-34.046134948730469</v>
      </c>
      <c r="X4448" s="1">
        <v>-0.12511684181327448</v>
      </c>
      <c r="Y4448" s="1">
        <v>0.73713303601585023</v>
      </c>
      <c r="Z4448" s="1">
        <v>9.3377451551415476</v>
      </c>
      <c r="AA4448" s="1">
        <v>39.969764985562549</v>
      </c>
      <c r="AB4448" s="1">
        <v>42.065228496924114</v>
      </c>
      <c r="AC4448" s="1">
        <v>7.5395557418218715</v>
      </c>
      <c r="AD4448" s="1">
        <v>0.35057258453406775</v>
      </c>
      <c r="AE4448" s="1">
        <v>0.26073307219894981</v>
      </c>
      <c r="AF4448" s="1">
        <v>7.2325850937344018</v>
      </c>
      <c r="AG4448" s="1">
        <v>-10.90484752786279</v>
      </c>
      <c r="AH4448" s="1">
        <v>3.9983710712982568</v>
      </c>
      <c r="AI4448" s="1">
        <v>10.722936390485392</v>
      </c>
      <c r="AJ4448" s="1">
        <v>1.3582988977432251</v>
      </c>
      <c r="AK4448" s="1">
        <v>0</v>
      </c>
      <c r="AL4448" s="1">
        <v>0</v>
      </c>
      <c r="AM4448" s="1">
        <v>3.3891196495466862</v>
      </c>
    </row>
    <row r="4449" spans="5:39" x14ac:dyDescent="0.2">
      <c r="E4449" s="1" t="str">
        <f t="shared" si="69"/>
        <v>1-0----0--</v>
      </c>
      <c r="F4449" s="1">
        <v>1</v>
      </c>
      <c r="G4449" s="1" t="s">
        <v>87</v>
      </c>
      <c r="H4449" s="1">
        <v>0</v>
      </c>
      <c r="I4449" s="1" t="s">
        <v>87</v>
      </c>
      <c r="J4449" s="1" t="s">
        <v>87</v>
      </c>
      <c r="K4449" s="1" t="s">
        <v>87</v>
      </c>
      <c r="L4449" s="1" t="s">
        <v>87</v>
      </c>
      <c r="M4449" s="1">
        <v>0</v>
      </c>
      <c r="N4449" s="1" t="s">
        <v>87</v>
      </c>
      <c r="O4449" s="1" t="s">
        <v>87</v>
      </c>
      <c r="P4449" s="1">
        <v>841</v>
      </c>
      <c r="Q4449" s="1">
        <v>1911747</v>
      </c>
      <c r="R4449" s="1">
        <v>26803.372379541204</v>
      </c>
      <c r="S4449" s="1">
        <v>30.099037170410156</v>
      </c>
      <c r="T4449" s="1">
        <v>-278.46954392325796</v>
      </c>
      <c r="U4449" s="1">
        <v>82.871371528525586</v>
      </c>
      <c r="V4449" s="1">
        <v>222.5745849609375</v>
      </c>
      <c r="W4449" s="1">
        <v>32.440231323242188</v>
      </c>
      <c r="X4449" s="1">
        <v>0.12103040939730238</v>
      </c>
      <c r="Y4449" s="1">
        <v>0.32859996641815054</v>
      </c>
      <c r="Z4449" s="1">
        <v>5.7075543991961277</v>
      </c>
      <c r="AA4449" s="1">
        <v>37.658958010657265</v>
      </c>
      <c r="AB4449" s="1">
        <v>44.923046825756757</v>
      </c>
      <c r="AC4449" s="1">
        <v>11.204202229688342</v>
      </c>
      <c r="AD4449" s="1">
        <v>0.17763856828335547</v>
      </c>
      <c r="AE4449" s="1">
        <v>0.32859996641815054</v>
      </c>
      <c r="AF4449" s="1">
        <v>5.6622032099435753</v>
      </c>
      <c r="AG4449" s="1">
        <v>-11.408905037690927</v>
      </c>
      <c r="AH4449" s="1">
        <v>5.4941819992305634</v>
      </c>
      <c r="AI4449" s="1">
        <v>6.0718504087897083</v>
      </c>
      <c r="AJ4449" s="1">
        <v>2.2257459163665771</v>
      </c>
      <c r="AK4449" s="1">
        <v>0</v>
      </c>
      <c r="AL4449" s="1">
        <v>0</v>
      </c>
      <c r="AM4449" s="1">
        <v>5.3066892066112521</v>
      </c>
    </row>
    <row r="4450" spans="5:39" x14ac:dyDescent="0.2">
      <c r="E4450" s="1" t="str">
        <f t="shared" si="69"/>
        <v>1-1----0--</v>
      </c>
      <c r="F4450" s="1">
        <v>1</v>
      </c>
      <c r="G4450" s="1" t="s">
        <v>87</v>
      </c>
      <c r="H4450" s="1">
        <v>1</v>
      </c>
      <c r="I4450" s="1" t="s">
        <v>87</v>
      </c>
      <c r="J4450" s="1" t="s">
        <v>87</v>
      </c>
      <c r="K4450" s="1" t="s">
        <v>87</v>
      </c>
      <c r="L4450" s="1" t="s">
        <v>87</v>
      </c>
      <c r="M4450" s="1">
        <v>0</v>
      </c>
      <c r="N4450" s="1" t="s">
        <v>87</v>
      </c>
      <c r="O4450" s="1" t="s">
        <v>87</v>
      </c>
      <c r="P4450" s="1">
        <v>2653</v>
      </c>
      <c r="Q4450" s="1">
        <v>4828794</v>
      </c>
      <c r="R4450" s="1">
        <v>52164.085089144537</v>
      </c>
      <c r="S4450" s="1">
        <v>60.624599456787109</v>
      </c>
      <c r="T4450" s="1">
        <v>-422.56228252455151</v>
      </c>
      <c r="U4450" s="1">
        <v>93.056089380922486</v>
      </c>
      <c r="V4450" s="1">
        <v>286.79586791992188</v>
      </c>
      <c r="W4450" s="1">
        <v>-2.9085140228271484</v>
      </c>
      <c r="X4450" s="1">
        <v>-5.575702167222361E-3</v>
      </c>
      <c r="Y4450" s="1">
        <v>0.60265565273648036</v>
      </c>
      <c r="Z4450" s="1">
        <v>3.2045682628001941</v>
      </c>
      <c r="AA4450" s="1">
        <v>41.770719562689976</v>
      </c>
      <c r="AB4450" s="1">
        <v>49.442738704529539</v>
      </c>
      <c r="AC4450" s="1">
        <v>4.8139763261799944</v>
      </c>
      <c r="AD4450" s="1">
        <v>0.16534149106381427</v>
      </c>
      <c r="AE4450" s="1">
        <v>0.41938007709585456</v>
      </c>
      <c r="AF4450" s="1">
        <v>2.329981357664046</v>
      </c>
      <c r="AG4450" s="1">
        <v>-6.6861540650176536</v>
      </c>
      <c r="AH4450" s="1">
        <v>10.852539295550105</v>
      </c>
      <c r="AI4450" s="1">
        <v>9.4657042591213436</v>
      </c>
      <c r="AJ4450" s="1">
        <v>2.8679587841033936</v>
      </c>
      <c r="AK4450" s="1">
        <v>0</v>
      </c>
      <c r="AL4450" s="1">
        <v>0</v>
      </c>
      <c r="AM4450" s="1">
        <v>26.169714841190622</v>
      </c>
    </row>
    <row r="4451" spans="5:39" x14ac:dyDescent="0.2">
      <c r="E4451" s="1" t="str">
        <f t="shared" si="69"/>
        <v>0-0----1--</v>
      </c>
      <c r="F4451" s="1">
        <v>0</v>
      </c>
      <c r="G4451" s="1" t="s">
        <v>87</v>
      </c>
      <c r="H4451" s="1">
        <v>0</v>
      </c>
      <c r="I4451" s="1" t="s">
        <v>87</v>
      </c>
      <c r="J4451" s="1" t="s">
        <v>87</v>
      </c>
      <c r="K4451" s="1" t="s">
        <v>87</v>
      </c>
      <c r="L4451" s="1" t="s">
        <v>87</v>
      </c>
      <c r="M4451" s="1">
        <v>1</v>
      </c>
      <c r="N4451" s="1" t="s">
        <v>87</v>
      </c>
      <c r="O4451" s="1" t="s">
        <v>87</v>
      </c>
      <c r="P4451" s="1">
        <v>1613</v>
      </c>
      <c r="Q4451" s="1">
        <v>7227841</v>
      </c>
      <c r="R4451" s="1">
        <v>17387.980500471156</v>
      </c>
      <c r="S4451" s="1">
        <v>29.036220550537109</v>
      </c>
      <c r="T4451" s="1">
        <v>-152.95038892543943</v>
      </c>
      <c r="U4451" s="1">
        <v>54.72446006571667</v>
      </c>
      <c r="V4451" s="1">
        <v>112.36473083496094</v>
      </c>
      <c r="W4451" s="1">
        <v>7.7056188583374023</v>
      </c>
      <c r="X4451" s="1">
        <v>4.4315778121148723E-2</v>
      </c>
      <c r="Y4451" s="1">
        <v>0.70040278971272329</v>
      </c>
      <c r="Z4451" s="1">
        <v>8.3520791340041942</v>
      </c>
      <c r="AA4451" s="1">
        <v>32.872319687165223</v>
      </c>
      <c r="AB4451" s="1">
        <v>47.04198667347552</v>
      </c>
      <c r="AC4451" s="1">
        <v>10.790276100428883</v>
      </c>
      <c r="AD4451" s="1">
        <v>0.24293561521345031</v>
      </c>
      <c r="AE4451" s="1">
        <v>0.70040278971272329</v>
      </c>
      <c r="AF4451" s="1">
        <v>8.081265207687883</v>
      </c>
      <c r="AG4451" s="1">
        <v>-11.976245172199304</v>
      </c>
      <c r="AH4451" s="1">
        <v>1.3145680489332332</v>
      </c>
      <c r="AI4451" s="1">
        <v>7.2070659687825716</v>
      </c>
      <c r="AJ4451" s="1">
        <v>1.1236473321914673</v>
      </c>
      <c r="AK4451" s="1">
        <v>0</v>
      </c>
      <c r="AL4451" s="1">
        <v>0</v>
      </c>
      <c r="AM4451" s="1">
        <v>-2.9785703521655043</v>
      </c>
    </row>
    <row r="4452" spans="5:39" x14ac:dyDescent="0.2">
      <c r="E4452" s="1" t="str">
        <f t="shared" si="69"/>
        <v>0-1----1--</v>
      </c>
      <c r="F4452" s="1">
        <v>0</v>
      </c>
      <c r="G4452" s="1" t="s">
        <v>87</v>
      </c>
      <c r="H4452" s="1">
        <v>1</v>
      </c>
      <c r="I4452" s="1" t="s">
        <v>87</v>
      </c>
      <c r="J4452" s="1" t="s">
        <v>87</v>
      </c>
      <c r="K4452" s="1" t="s">
        <v>87</v>
      </c>
      <c r="L4452" s="1" t="s">
        <v>87</v>
      </c>
      <c r="M4452" s="1">
        <v>1</v>
      </c>
      <c r="N4452" s="1" t="s">
        <v>87</v>
      </c>
      <c r="O4452" s="1" t="s">
        <v>87</v>
      </c>
      <c r="P4452" s="1">
        <v>2325</v>
      </c>
      <c r="Q4452" s="1">
        <v>6997561</v>
      </c>
      <c r="R4452" s="1">
        <v>29527.988084567725</v>
      </c>
      <c r="S4452" s="1">
        <v>51.896465301513672</v>
      </c>
      <c r="T4452" s="1">
        <v>-207.07046379071204</v>
      </c>
      <c r="U4452" s="1">
        <v>56.479829554499005</v>
      </c>
      <c r="V4452" s="1">
        <v>136.21940612792969</v>
      </c>
      <c r="W4452" s="1">
        <v>-22.949995040893555</v>
      </c>
      <c r="X4452" s="1">
        <v>-7.7722853907841963E-2</v>
      </c>
      <c r="Y4452" s="1">
        <v>0.70556012302000659</v>
      </c>
      <c r="Z4452" s="1">
        <v>6.1045984450867952</v>
      </c>
      <c r="AA4452" s="1">
        <v>40.030276263400921</v>
      </c>
      <c r="AB4452" s="1">
        <v>43.875616089663239</v>
      </c>
      <c r="AC4452" s="1">
        <v>9.1171766848477631</v>
      </c>
      <c r="AD4452" s="1">
        <v>0.16677239398127433</v>
      </c>
      <c r="AE4452" s="1">
        <v>0.32306970957452175</v>
      </c>
      <c r="AF4452" s="1">
        <v>3.7913067138678751</v>
      </c>
      <c r="AG4452" s="1">
        <v>-11.244212158474561</v>
      </c>
      <c r="AH4452" s="1">
        <v>2.9808176557353354</v>
      </c>
      <c r="AI4452" s="1">
        <v>7.7381055920099504</v>
      </c>
      <c r="AJ4452" s="1">
        <v>1.3621940612792969</v>
      </c>
      <c r="AK4452" s="1">
        <v>0</v>
      </c>
      <c r="AL4452" s="1">
        <v>0</v>
      </c>
      <c r="AM4452" s="1">
        <v>-8.0534775198462043</v>
      </c>
    </row>
    <row r="4453" spans="5:39" x14ac:dyDescent="0.2">
      <c r="E4453" s="1" t="str">
        <f t="shared" si="69"/>
        <v>1-0----1--</v>
      </c>
      <c r="F4453" s="1">
        <v>1</v>
      </c>
      <c r="G4453" s="1" t="s">
        <v>87</v>
      </c>
      <c r="H4453" s="1">
        <v>0</v>
      </c>
      <c r="I4453" s="1" t="s">
        <v>87</v>
      </c>
      <c r="J4453" s="1" t="s">
        <v>87</v>
      </c>
      <c r="K4453" s="1" t="s">
        <v>87</v>
      </c>
      <c r="L4453" s="1" t="s">
        <v>87</v>
      </c>
      <c r="M4453" s="1">
        <v>1</v>
      </c>
      <c r="N4453" s="1" t="s">
        <v>87</v>
      </c>
      <c r="O4453" s="1" t="s">
        <v>87</v>
      </c>
      <c r="P4453" s="1">
        <v>1510</v>
      </c>
      <c r="Q4453" s="1">
        <v>4220529</v>
      </c>
      <c r="R4453" s="1">
        <v>30911.169924038331</v>
      </c>
      <c r="S4453" s="1">
        <v>34.929447174072266</v>
      </c>
      <c r="T4453" s="1">
        <v>-271.25685428357019</v>
      </c>
      <c r="U4453" s="1">
        <v>86.959087935400319</v>
      </c>
      <c r="V4453" s="1">
        <v>223.34623718261719</v>
      </c>
      <c r="W4453" s="1">
        <v>35.890705108642578</v>
      </c>
      <c r="X4453" s="1">
        <v>0.11610917735187976</v>
      </c>
      <c r="Y4453" s="1">
        <v>9.290304603996323E-2</v>
      </c>
      <c r="Z4453" s="1">
        <v>4.8756684292419274</v>
      </c>
      <c r="AA4453" s="1">
        <v>34.038884699050762</v>
      </c>
      <c r="AB4453" s="1">
        <v>48.410329605601568</v>
      </c>
      <c r="AC4453" s="1">
        <v>11.699220642720379</v>
      </c>
      <c r="AD4453" s="1">
        <v>0.88299357734539907</v>
      </c>
      <c r="AE4453" s="1">
        <v>9.290304603996323E-2</v>
      </c>
      <c r="AF4453" s="1">
        <v>4.8282810045849702</v>
      </c>
      <c r="AG4453" s="1">
        <v>-13.318921206179127</v>
      </c>
      <c r="AH4453" s="1">
        <v>4.0334323229027422</v>
      </c>
      <c r="AI4453" s="1">
        <v>4.0920332354139202</v>
      </c>
      <c r="AJ4453" s="1">
        <v>2.2334623336791992</v>
      </c>
      <c r="AK4453" s="1">
        <v>0</v>
      </c>
      <c r="AL4453" s="1">
        <v>0</v>
      </c>
      <c r="AM4453" s="1">
        <v>2.0356813846808923</v>
      </c>
    </row>
    <row r="4454" spans="5:39" x14ac:dyDescent="0.2">
      <c r="E4454" s="1" t="str">
        <f t="shared" si="69"/>
        <v>1-1----1--</v>
      </c>
      <c r="F4454" s="1">
        <v>1</v>
      </c>
      <c r="G4454" s="1" t="s">
        <v>87</v>
      </c>
      <c r="H4454" s="1">
        <v>1</v>
      </c>
      <c r="I4454" s="1" t="s">
        <v>87</v>
      </c>
      <c r="J4454" s="1" t="s">
        <v>87</v>
      </c>
      <c r="K4454" s="1" t="s">
        <v>87</v>
      </c>
      <c r="L4454" s="1" t="s">
        <v>87</v>
      </c>
      <c r="M4454" s="1">
        <v>1</v>
      </c>
      <c r="N4454" s="1" t="s">
        <v>87</v>
      </c>
      <c r="O4454" s="1" t="s">
        <v>87</v>
      </c>
      <c r="P4454" s="1">
        <v>5112</v>
      </c>
      <c r="Q4454" s="1">
        <v>9867544</v>
      </c>
      <c r="R4454" s="1">
        <v>60443.079697464884</v>
      </c>
      <c r="S4454" s="1">
        <v>66.187004089355469</v>
      </c>
      <c r="T4454" s="1">
        <v>-391.92440276313368</v>
      </c>
      <c r="U4454" s="1">
        <v>90.355825186665271</v>
      </c>
      <c r="V4454" s="1">
        <v>293.7391357421875</v>
      </c>
      <c r="W4454" s="1">
        <v>1.2343243360519409</v>
      </c>
      <c r="X4454" s="1">
        <v>2.0421268112579497E-3</v>
      </c>
      <c r="Y4454" s="1">
        <v>0.29789580872403509</v>
      </c>
      <c r="Z4454" s="1">
        <v>3.2346650797807435</v>
      </c>
      <c r="AA4454" s="1">
        <v>38.592885929872722</v>
      </c>
      <c r="AB4454" s="1">
        <v>51.865601004667425</v>
      </c>
      <c r="AC4454" s="1">
        <v>5.9591525510299217</v>
      </c>
      <c r="AD4454" s="1">
        <v>4.9799625925154224E-2</v>
      </c>
      <c r="AE4454" s="1">
        <v>0.13810934108831943</v>
      </c>
      <c r="AF4454" s="1">
        <v>1.6360808728088774</v>
      </c>
      <c r="AG4454" s="1">
        <v>-6.4139969413374747</v>
      </c>
      <c r="AH4454" s="1">
        <v>9.6509050864916368</v>
      </c>
      <c r="AI4454" s="1">
        <v>5.4375248735824799</v>
      </c>
      <c r="AJ4454" s="1">
        <v>2.9373912811279297</v>
      </c>
      <c r="AK4454" s="1">
        <v>0</v>
      </c>
      <c r="AL4454" s="1">
        <v>0</v>
      </c>
      <c r="AM4454" s="1">
        <v>0.38934793141139057</v>
      </c>
    </row>
    <row r="4455" spans="5:39" x14ac:dyDescent="0.2">
      <c r="E4455" s="1" t="str">
        <f t="shared" si="69"/>
        <v>0--1---0--</v>
      </c>
      <c r="F4455" s="1">
        <v>0</v>
      </c>
      <c r="G4455" s="1" t="s">
        <v>87</v>
      </c>
      <c r="H4455" s="1" t="s">
        <v>87</v>
      </c>
      <c r="I4455" s="1">
        <v>1</v>
      </c>
      <c r="J4455" s="1" t="s">
        <v>87</v>
      </c>
      <c r="K4455" s="1" t="s">
        <v>87</v>
      </c>
      <c r="L4455" s="1" t="s">
        <v>87</v>
      </c>
      <c r="M4455" s="1">
        <v>0</v>
      </c>
      <c r="N4455" s="1" t="s">
        <v>87</v>
      </c>
      <c r="O4455" s="1" t="s">
        <v>87</v>
      </c>
      <c r="P4455" s="1">
        <v>856</v>
      </c>
      <c r="Q4455" s="1">
        <v>2807714</v>
      </c>
      <c r="R4455" s="1">
        <v>12543.083008414376</v>
      </c>
      <c r="S4455" s="1">
        <v>13.866910934448242</v>
      </c>
      <c r="T4455" s="1">
        <v>-135.53133868186177</v>
      </c>
      <c r="U4455" s="1">
        <v>51.53826243974747</v>
      </c>
      <c r="V4455" s="1">
        <v>119.20864868164063</v>
      </c>
      <c r="W4455" s="1">
        <v>30.48634147644043</v>
      </c>
      <c r="X4455" s="1">
        <v>0.24305301540290403</v>
      </c>
      <c r="Y4455" s="1">
        <v>2.3008041417323846E-2</v>
      </c>
      <c r="Z4455" s="1">
        <v>11.506442607758483</v>
      </c>
      <c r="AA4455" s="1">
        <v>22.759903608415957</v>
      </c>
      <c r="AB4455" s="1">
        <v>48.709662023981075</v>
      </c>
      <c r="AC4455" s="1">
        <v>16.030870665601981</v>
      </c>
      <c r="AD4455" s="1">
        <v>0.9701130528251809</v>
      </c>
      <c r="AE4455" s="1">
        <v>2.3008041417323846E-2</v>
      </c>
      <c r="AF4455" s="1">
        <v>11.506442607758483</v>
      </c>
      <c r="AG4455" s="1">
        <v>-21.404548000652547</v>
      </c>
      <c r="AH4455" s="1">
        <v>0.90417312466934363</v>
      </c>
      <c r="AI4455" s="1">
        <v>8.2408259173604144</v>
      </c>
      <c r="AJ4455" s="1">
        <v>1.1920864582061768</v>
      </c>
      <c r="AK4455" s="1">
        <v>0</v>
      </c>
      <c r="AL4455" s="1">
        <v>0</v>
      </c>
      <c r="AM4455" s="1">
        <v>7.530315097517259</v>
      </c>
    </row>
    <row r="4456" spans="5:39" x14ac:dyDescent="0.2">
      <c r="E4456" s="1" t="str">
        <f t="shared" si="69"/>
        <v>0--2---0--</v>
      </c>
      <c r="F4456" s="1">
        <v>0</v>
      </c>
      <c r="G4456" s="1" t="s">
        <v>87</v>
      </c>
      <c r="H4456" s="1" t="s">
        <v>87</v>
      </c>
      <c r="I4456" s="1">
        <v>2</v>
      </c>
      <c r="J4456" s="1" t="s">
        <v>87</v>
      </c>
      <c r="K4456" s="1" t="s">
        <v>87</v>
      </c>
      <c r="L4456" s="1" t="s">
        <v>87</v>
      </c>
      <c r="M4456" s="1">
        <v>0</v>
      </c>
      <c r="N4456" s="1" t="s">
        <v>87</v>
      </c>
      <c r="O4456" s="1" t="s">
        <v>87</v>
      </c>
      <c r="P4456" s="1">
        <v>832</v>
      </c>
      <c r="Q4456" s="1">
        <v>2767783</v>
      </c>
      <c r="R4456" s="1">
        <v>25500.4176720045</v>
      </c>
      <c r="S4456" s="1">
        <v>51.697471618652344</v>
      </c>
      <c r="T4456" s="1">
        <v>-229.33357548458656</v>
      </c>
      <c r="U4456" s="1">
        <v>60.970970690786913</v>
      </c>
      <c r="V4456" s="1">
        <v>127.11643218994141</v>
      </c>
      <c r="W4456" s="1">
        <v>-13.012624740600586</v>
      </c>
      <c r="X4456" s="1">
        <v>-5.10290651234565E-2</v>
      </c>
      <c r="Y4456" s="1">
        <v>0.26616971055895638</v>
      </c>
      <c r="Z4456" s="1">
        <v>7.6440963760526017</v>
      </c>
      <c r="AA4456" s="1">
        <v>45.596457525752562</v>
      </c>
      <c r="AB4456" s="1">
        <v>42.533753549320885</v>
      </c>
      <c r="AC4456" s="1">
        <v>3.7040476077784996</v>
      </c>
      <c r="AD4456" s="1">
        <v>0.25547523053649795</v>
      </c>
      <c r="AE4456" s="1">
        <v>0.26616971055895638</v>
      </c>
      <c r="AF4456" s="1">
        <v>7.6440963760526017</v>
      </c>
      <c r="AG4456" s="1">
        <v>-2.5664860914568397</v>
      </c>
      <c r="AH4456" s="1">
        <v>3.1453403333775687</v>
      </c>
      <c r="AI4456" s="1">
        <v>10.626535551423315</v>
      </c>
      <c r="AJ4456" s="1">
        <v>1.2711642980575562</v>
      </c>
      <c r="AK4456" s="1">
        <v>0</v>
      </c>
      <c r="AL4456" s="1">
        <v>0</v>
      </c>
      <c r="AM4456" s="1">
        <v>17.028158821924798</v>
      </c>
    </row>
    <row r="4457" spans="5:39" x14ac:dyDescent="0.2">
      <c r="E4457" s="1" t="str">
        <f t="shared" si="69"/>
        <v>0--3---0--</v>
      </c>
      <c r="F4457" s="1">
        <v>0</v>
      </c>
      <c r="G4457" s="1" t="s">
        <v>87</v>
      </c>
      <c r="H4457" s="1" t="s">
        <v>87</v>
      </c>
      <c r="I4457" s="1">
        <v>3</v>
      </c>
      <c r="J4457" s="1" t="s">
        <v>87</v>
      </c>
      <c r="K4457" s="1" t="s">
        <v>87</v>
      </c>
      <c r="L4457" s="1" t="s">
        <v>87</v>
      </c>
      <c r="M4457" s="1">
        <v>0</v>
      </c>
      <c r="N4457" s="1" t="s">
        <v>87</v>
      </c>
      <c r="O4457" s="1" t="s">
        <v>87</v>
      </c>
      <c r="P4457" s="1">
        <v>142</v>
      </c>
      <c r="Q4457" s="1">
        <v>490165</v>
      </c>
      <c r="R4457" s="1">
        <v>52323.266840550699</v>
      </c>
      <c r="S4457" s="1">
        <v>90.084930419921875</v>
      </c>
      <c r="T4457" s="1">
        <v>-384.49740961993905</v>
      </c>
      <c r="U4457" s="1">
        <v>59.742461888913759</v>
      </c>
      <c r="V4457" s="1">
        <v>117.80012512207031</v>
      </c>
      <c r="W4457" s="1">
        <v>-315.16592407226563</v>
      </c>
      <c r="X4457" s="1">
        <v>-0.60234374323892759</v>
      </c>
      <c r="Y4457" s="1">
        <v>2.9869533728438382</v>
      </c>
      <c r="Z4457" s="1">
        <v>13.787398121040875</v>
      </c>
      <c r="AA4457" s="1">
        <v>68.246814848061362</v>
      </c>
      <c r="AB4457" s="1">
        <v>14.978833658053919</v>
      </c>
      <c r="AC4457" s="1">
        <v>0</v>
      </c>
      <c r="AD4457" s="1">
        <v>0</v>
      </c>
      <c r="AE4457" s="1">
        <v>0</v>
      </c>
      <c r="AF4457" s="1">
        <v>0</v>
      </c>
      <c r="AG4457" s="1">
        <v>0.39493649319313495</v>
      </c>
      <c r="AH4457" s="1">
        <v>10.423817306362439</v>
      </c>
      <c r="AI4457" s="1">
        <v>0</v>
      </c>
      <c r="AJ4457" s="1">
        <v>1.1780012845993042</v>
      </c>
      <c r="AK4457" s="1">
        <v>0</v>
      </c>
      <c r="AL4457" s="1">
        <v>0</v>
      </c>
      <c r="AM4457" s="1">
        <v>-119.02986477955675</v>
      </c>
    </row>
    <row r="4458" spans="5:39" x14ac:dyDescent="0.2">
      <c r="E4458" s="1" t="str">
        <f t="shared" si="69"/>
        <v>1--1---0--</v>
      </c>
      <c r="F4458" s="1">
        <v>1</v>
      </c>
      <c r="G4458" s="1" t="s">
        <v>87</v>
      </c>
      <c r="H4458" s="1" t="s">
        <v>87</v>
      </c>
      <c r="I4458" s="1">
        <v>1</v>
      </c>
      <c r="J4458" s="1" t="s">
        <v>87</v>
      </c>
      <c r="K4458" s="1" t="s">
        <v>87</v>
      </c>
      <c r="L4458" s="1" t="s">
        <v>87</v>
      </c>
      <c r="M4458" s="1">
        <v>0</v>
      </c>
      <c r="N4458" s="1" t="s">
        <v>87</v>
      </c>
      <c r="O4458" s="1" t="s">
        <v>87</v>
      </c>
      <c r="P4458" s="1">
        <v>953</v>
      </c>
      <c r="Q4458" s="1">
        <v>1755211</v>
      </c>
      <c r="R4458" s="1">
        <v>20719.624716920272</v>
      </c>
      <c r="S4458" s="1">
        <v>16.327503204345703</v>
      </c>
      <c r="T4458" s="1">
        <v>-262.76483092922763</v>
      </c>
      <c r="U4458" s="1">
        <v>79.190845063211043</v>
      </c>
      <c r="V4458" s="1">
        <v>250.40818786621094</v>
      </c>
      <c r="W4458" s="1">
        <v>63.542415618896484</v>
      </c>
      <c r="X4458" s="1">
        <v>0.30667744463057683</v>
      </c>
      <c r="Y4458" s="1">
        <v>0.62892723438948361</v>
      </c>
      <c r="Z4458" s="1">
        <v>4.5399669897237427</v>
      </c>
      <c r="AA4458" s="1">
        <v>31.430921980320313</v>
      </c>
      <c r="AB4458" s="1">
        <v>48.482718032191002</v>
      </c>
      <c r="AC4458" s="1">
        <v>14.269110665327418</v>
      </c>
      <c r="AD4458" s="1">
        <v>0.64835509804804103</v>
      </c>
      <c r="AE4458" s="1">
        <v>0.62892723438948361</v>
      </c>
      <c r="AF4458" s="1">
        <v>4.5399669897237427</v>
      </c>
      <c r="AG4458" s="1">
        <v>-30.431928415633049</v>
      </c>
      <c r="AH4458" s="1">
        <v>4.5876171179797511</v>
      </c>
      <c r="AI4458" s="1">
        <v>6.6267007621859211</v>
      </c>
      <c r="AJ4458" s="1">
        <v>2.5040819644927979</v>
      </c>
      <c r="AK4458" s="1">
        <v>0</v>
      </c>
      <c r="AL4458" s="1">
        <v>0</v>
      </c>
      <c r="AM4458" s="1">
        <v>15.925826341179933</v>
      </c>
    </row>
    <row r="4459" spans="5:39" x14ac:dyDescent="0.2">
      <c r="E4459" s="1" t="str">
        <f t="shared" si="69"/>
        <v>1--2---0--</v>
      </c>
      <c r="F4459" s="1">
        <v>1</v>
      </c>
      <c r="G4459" s="1" t="s">
        <v>87</v>
      </c>
      <c r="H4459" s="1" t="s">
        <v>87</v>
      </c>
      <c r="I4459" s="1">
        <v>2</v>
      </c>
      <c r="J4459" s="1" t="s">
        <v>87</v>
      </c>
      <c r="K4459" s="1" t="s">
        <v>87</v>
      </c>
      <c r="L4459" s="1" t="s">
        <v>87</v>
      </c>
      <c r="M4459" s="1">
        <v>0</v>
      </c>
      <c r="N4459" s="1" t="s">
        <v>87</v>
      </c>
      <c r="O4459" s="1" t="s">
        <v>87</v>
      </c>
      <c r="P4459" s="1">
        <v>1941</v>
      </c>
      <c r="Q4459" s="1">
        <v>3695679</v>
      </c>
      <c r="R4459" s="1">
        <v>44132.137809942731</v>
      </c>
      <c r="S4459" s="1">
        <v>55.642059326171875</v>
      </c>
      <c r="T4459" s="1">
        <v>-396.20130185193972</v>
      </c>
      <c r="U4459" s="1">
        <v>94.321091863888455</v>
      </c>
      <c r="V4459" s="1">
        <v>281.49359130859375</v>
      </c>
      <c r="W4459" s="1">
        <v>58.215381622314453</v>
      </c>
      <c r="X4459" s="1">
        <v>0.13191153773928177</v>
      </c>
      <c r="Y4459" s="1">
        <v>0.41924636852930136</v>
      </c>
      <c r="Z4459" s="1">
        <v>3.8171875858265829</v>
      </c>
      <c r="AA4459" s="1">
        <v>34.098226604637475</v>
      </c>
      <c r="AB4459" s="1">
        <v>56.356436800923461</v>
      </c>
      <c r="AC4459" s="1">
        <v>5.3089026400831889</v>
      </c>
      <c r="AD4459" s="1">
        <v>0</v>
      </c>
      <c r="AE4459" s="1">
        <v>0.41924636852930136</v>
      </c>
      <c r="AF4459" s="1">
        <v>3.8171875858265829</v>
      </c>
      <c r="AG4459" s="1">
        <v>-0.22778308885818305</v>
      </c>
      <c r="AH4459" s="1">
        <v>10.047908757999242</v>
      </c>
      <c r="AI4459" s="1">
        <v>12.36160382548781</v>
      </c>
      <c r="AJ4459" s="1">
        <v>2.8149359226226807</v>
      </c>
      <c r="AK4459" s="1">
        <v>0</v>
      </c>
      <c r="AL4459" s="1">
        <v>0</v>
      </c>
      <c r="AM4459" s="1">
        <v>56.420256881833261</v>
      </c>
    </row>
    <row r="4460" spans="5:39" x14ac:dyDescent="0.2">
      <c r="E4460" s="1" t="str">
        <f t="shared" si="69"/>
        <v>1--3---0--</v>
      </c>
      <c r="F4460" s="1">
        <v>1</v>
      </c>
      <c r="G4460" s="1" t="s">
        <v>87</v>
      </c>
      <c r="H4460" s="1" t="s">
        <v>87</v>
      </c>
      <c r="I4460" s="1">
        <v>3</v>
      </c>
      <c r="J4460" s="1" t="s">
        <v>87</v>
      </c>
      <c r="K4460" s="1" t="s">
        <v>87</v>
      </c>
      <c r="L4460" s="1" t="s">
        <v>87</v>
      </c>
      <c r="M4460" s="1">
        <v>0</v>
      </c>
      <c r="N4460" s="1" t="s">
        <v>87</v>
      </c>
      <c r="O4460" s="1" t="s">
        <v>87</v>
      </c>
      <c r="P4460" s="1">
        <v>600</v>
      </c>
      <c r="Q4460" s="1">
        <v>1289651</v>
      </c>
      <c r="R4460" s="1">
        <v>80382.490830542112</v>
      </c>
      <c r="S4460" s="1">
        <v>89.940643310546875</v>
      </c>
      <c r="T4460" s="1">
        <v>-501.98772922327106</v>
      </c>
      <c r="U4460" s="1">
        <v>93.204022761910025</v>
      </c>
      <c r="V4460" s="1">
        <v>256.31375122070313</v>
      </c>
      <c r="W4460" s="1">
        <v>-216.10714721679688</v>
      </c>
      <c r="X4460" s="1">
        <v>-0.26884853278854209</v>
      </c>
      <c r="Y4460" s="1">
        <v>0.68623216668695641</v>
      </c>
      <c r="Z4460" s="1">
        <v>3.3419118815865687</v>
      </c>
      <c r="AA4460" s="1">
        <v>71.734601066490072</v>
      </c>
      <c r="AB4460" s="1">
        <v>24.237254885236393</v>
      </c>
      <c r="AC4460" s="1">
        <v>0</v>
      </c>
      <c r="AD4460" s="1">
        <v>0</v>
      </c>
      <c r="AE4460" s="1">
        <v>0</v>
      </c>
      <c r="AF4460" s="1">
        <v>0</v>
      </c>
      <c r="AG4460" s="1">
        <v>0.12349426387237306</v>
      </c>
      <c r="AH4460" s="1">
        <v>13.741765151563772</v>
      </c>
      <c r="AI4460" s="1">
        <v>0</v>
      </c>
      <c r="AJ4460" s="1">
        <v>2.5631375312805176</v>
      </c>
      <c r="AK4460" s="1">
        <v>0</v>
      </c>
      <c r="AL4460" s="1">
        <v>0</v>
      </c>
      <c r="AM4460" s="1">
        <v>-77.502467670247384</v>
      </c>
    </row>
    <row r="4461" spans="5:39" x14ac:dyDescent="0.2">
      <c r="E4461" s="1" t="str">
        <f t="shared" si="69"/>
        <v>0--1---1--</v>
      </c>
      <c r="F4461" s="1">
        <v>0</v>
      </c>
      <c r="G4461" s="1" t="s">
        <v>87</v>
      </c>
      <c r="H4461" s="1" t="s">
        <v>87</v>
      </c>
      <c r="I4461" s="1">
        <v>1</v>
      </c>
      <c r="J4461" s="1" t="s">
        <v>87</v>
      </c>
      <c r="K4461" s="1" t="s">
        <v>87</v>
      </c>
      <c r="L4461" s="1" t="s">
        <v>87</v>
      </c>
      <c r="M4461" s="1">
        <v>1</v>
      </c>
      <c r="N4461" s="1" t="s">
        <v>87</v>
      </c>
      <c r="O4461" s="1" t="s">
        <v>87</v>
      </c>
      <c r="P4461" s="1">
        <v>1785</v>
      </c>
      <c r="Q4461" s="1">
        <v>6384226</v>
      </c>
      <c r="R4461" s="1">
        <v>13043.361540742375</v>
      </c>
      <c r="S4461" s="1">
        <v>14.295612335205078</v>
      </c>
      <c r="T4461" s="1">
        <v>-120.27500150733783</v>
      </c>
      <c r="U4461" s="1">
        <v>52.318530737389437</v>
      </c>
      <c r="V4461" s="1">
        <v>126.17618560791016</v>
      </c>
      <c r="W4461" s="1">
        <v>47.324726104736328</v>
      </c>
      <c r="X4461" s="1">
        <v>0.3628261469017196</v>
      </c>
      <c r="Y4461" s="1">
        <v>0.82664680103743204</v>
      </c>
      <c r="Z4461" s="1">
        <v>6.1578490485769146</v>
      </c>
      <c r="AA4461" s="1">
        <v>20.510724401047206</v>
      </c>
      <c r="AB4461" s="1">
        <v>54.382535956590502</v>
      </c>
      <c r="AC4461" s="1">
        <v>17.664412256082411</v>
      </c>
      <c r="AD4461" s="1">
        <v>0.45783153666552534</v>
      </c>
      <c r="AE4461" s="1">
        <v>0.82664680103743204</v>
      </c>
      <c r="AF4461" s="1">
        <v>6.1578490485769146</v>
      </c>
      <c r="AG4461" s="1">
        <v>-22.950511980756367</v>
      </c>
      <c r="AH4461" s="1">
        <v>0.86044677946556436</v>
      </c>
      <c r="AI4461" s="1">
        <v>5.931929792046394</v>
      </c>
      <c r="AJ4461" s="1">
        <v>1.2617619037628174</v>
      </c>
      <c r="AK4461" s="1">
        <v>0</v>
      </c>
      <c r="AL4461" s="1">
        <v>0</v>
      </c>
      <c r="AM4461" s="1">
        <v>5.2631427828143948</v>
      </c>
    </row>
    <row r="4462" spans="5:39" x14ac:dyDescent="0.2">
      <c r="E4462" s="1" t="str">
        <f t="shared" si="69"/>
        <v>0--2---1--</v>
      </c>
      <c r="F4462" s="1">
        <v>0</v>
      </c>
      <c r="G4462" s="1" t="s">
        <v>87</v>
      </c>
      <c r="H4462" s="1" t="s">
        <v>87</v>
      </c>
      <c r="I4462" s="1">
        <v>2</v>
      </c>
      <c r="J4462" s="1" t="s">
        <v>87</v>
      </c>
      <c r="K4462" s="1" t="s">
        <v>87</v>
      </c>
      <c r="L4462" s="1" t="s">
        <v>87</v>
      </c>
      <c r="M4462" s="1">
        <v>1</v>
      </c>
      <c r="N4462" s="1" t="s">
        <v>87</v>
      </c>
      <c r="O4462" s="1" t="s">
        <v>87</v>
      </c>
      <c r="P4462" s="1">
        <v>1716</v>
      </c>
      <c r="Q4462" s="1">
        <v>6162053</v>
      </c>
      <c r="R4462" s="1">
        <v>26076.547983626155</v>
      </c>
      <c r="S4462" s="1">
        <v>53.708740234375</v>
      </c>
      <c r="T4462" s="1">
        <v>-204.09602132893588</v>
      </c>
      <c r="U4462" s="1">
        <v>56.482871472214818</v>
      </c>
      <c r="V4462" s="1">
        <v>124.68961334228516</v>
      </c>
      <c r="W4462" s="1">
        <v>-2.4924075603485107</v>
      </c>
      <c r="X4462" s="1">
        <v>-9.5580425826053729E-3</v>
      </c>
      <c r="Y4462" s="1">
        <v>0.33196728428009303</v>
      </c>
      <c r="Z4462" s="1">
        <v>7.4044965208835425</v>
      </c>
      <c r="AA4462" s="1">
        <v>43.784255020201876</v>
      </c>
      <c r="AB4462" s="1">
        <v>43.787549376806723</v>
      </c>
      <c r="AC4462" s="1">
        <v>4.6917317978277691</v>
      </c>
      <c r="AD4462" s="1">
        <v>0</v>
      </c>
      <c r="AE4462" s="1">
        <v>0.33196728428009303</v>
      </c>
      <c r="AF4462" s="1">
        <v>7.4044965208835425</v>
      </c>
      <c r="AG4462" s="1">
        <v>-3.2456144644726876</v>
      </c>
      <c r="AH4462" s="1">
        <v>2.5116490413566139</v>
      </c>
      <c r="AI4462" s="1">
        <v>11.095102946184479</v>
      </c>
      <c r="AJ4462" s="1">
        <v>1.2468961477279663</v>
      </c>
      <c r="AK4462" s="1">
        <v>0</v>
      </c>
      <c r="AL4462" s="1">
        <v>0</v>
      </c>
      <c r="AM4462" s="1">
        <v>10.069992578833487</v>
      </c>
    </row>
    <row r="4463" spans="5:39" x14ac:dyDescent="0.2">
      <c r="E4463" s="1" t="str">
        <f t="shared" si="69"/>
        <v>0--3---1--</v>
      </c>
      <c r="F4463" s="1">
        <v>0</v>
      </c>
      <c r="G4463" s="1" t="s">
        <v>87</v>
      </c>
      <c r="H4463" s="1" t="s">
        <v>87</v>
      </c>
      <c r="I4463" s="1">
        <v>3</v>
      </c>
      <c r="J4463" s="1" t="s">
        <v>87</v>
      </c>
      <c r="K4463" s="1" t="s">
        <v>87</v>
      </c>
      <c r="L4463" s="1" t="s">
        <v>87</v>
      </c>
      <c r="M4463" s="1">
        <v>1</v>
      </c>
      <c r="N4463" s="1" t="s">
        <v>87</v>
      </c>
      <c r="O4463" s="1" t="s">
        <v>87</v>
      </c>
      <c r="P4463" s="1">
        <v>437</v>
      </c>
      <c r="Q4463" s="1">
        <v>1679123</v>
      </c>
      <c r="R4463" s="1">
        <v>52613.547423022086</v>
      </c>
      <c r="S4463" s="1">
        <v>89.806015014648438</v>
      </c>
      <c r="T4463" s="1">
        <v>-315.03112126021375</v>
      </c>
      <c r="U4463" s="1">
        <v>64.734374386892824</v>
      </c>
      <c r="V4463" s="1">
        <v>114.03375244140625</v>
      </c>
      <c r="W4463" s="1">
        <v>-233.26010131835938</v>
      </c>
      <c r="X4463" s="1">
        <v>-0.44334608241278151</v>
      </c>
      <c r="Y4463" s="1">
        <v>1.593986860998271</v>
      </c>
      <c r="Z4463" s="1">
        <v>10.806117240964481</v>
      </c>
      <c r="AA4463" s="1">
        <v>69.657910706958333</v>
      </c>
      <c r="AB4463" s="1">
        <v>17.879988541637509</v>
      </c>
      <c r="AC4463" s="1">
        <v>6.199664944140483E-2</v>
      </c>
      <c r="AD4463" s="1">
        <v>0</v>
      </c>
      <c r="AE4463" s="1">
        <v>0</v>
      </c>
      <c r="AF4463" s="1">
        <v>0</v>
      </c>
      <c r="AG4463" s="1">
        <v>0.7601838197873918</v>
      </c>
      <c r="AH4463" s="1">
        <v>5.5920507347798036</v>
      </c>
      <c r="AI4463" s="1">
        <v>0</v>
      </c>
      <c r="AJ4463" s="1">
        <v>1.1403375864028931</v>
      </c>
      <c r="AK4463" s="1">
        <v>0</v>
      </c>
      <c r="AL4463" s="1">
        <v>0</v>
      </c>
      <c r="AM4463" s="1">
        <v>-103.34934015921016</v>
      </c>
    </row>
    <row r="4464" spans="5:39" x14ac:dyDescent="0.2">
      <c r="E4464" s="1" t="str">
        <f t="shared" si="69"/>
        <v>1--1---1--</v>
      </c>
      <c r="F4464" s="1">
        <v>1</v>
      </c>
      <c r="G4464" s="1" t="s">
        <v>87</v>
      </c>
      <c r="H4464" s="1" t="s">
        <v>87</v>
      </c>
      <c r="I4464" s="1">
        <v>1</v>
      </c>
      <c r="J4464" s="1" t="s">
        <v>87</v>
      </c>
      <c r="K4464" s="1" t="s">
        <v>87</v>
      </c>
      <c r="L4464" s="1" t="s">
        <v>87</v>
      </c>
      <c r="M4464" s="1">
        <v>1</v>
      </c>
      <c r="N4464" s="1" t="s">
        <v>87</v>
      </c>
      <c r="O4464" s="1" t="s">
        <v>87</v>
      </c>
      <c r="P4464" s="1">
        <v>1618</v>
      </c>
      <c r="Q4464" s="1">
        <v>3323329</v>
      </c>
      <c r="R4464" s="1">
        <v>21176.272058761355</v>
      </c>
      <c r="S4464" s="1">
        <v>15.828539848327637</v>
      </c>
      <c r="T4464" s="1">
        <v>-232.01795912086521</v>
      </c>
      <c r="U4464" s="1">
        <v>86.42983009263709</v>
      </c>
      <c r="V4464" s="1">
        <v>261.41839599609375</v>
      </c>
      <c r="W4464" s="1">
        <v>107.12192535400391</v>
      </c>
      <c r="X4464" s="1">
        <v>0.50585827881675649</v>
      </c>
      <c r="Y4464" s="1">
        <v>0.19360105484590903</v>
      </c>
      <c r="Z4464" s="1">
        <v>5.1548011045551014</v>
      </c>
      <c r="AA4464" s="1">
        <v>20.468482055192251</v>
      </c>
      <c r="AB4464" s="1">
        <v>51.249635531119552</v>
      </c>
      <c r="AC4464" s="1">
        <v>21.664240886171669</v>
      </c>
      <c r="AD4464" s="1">
        <v>1.2692393681155252</v>
      </c>
      <c r="AE4464" s="1">
        <v>0.19360105484590903</v>
      </c>
      <c r="AF4464" s="1">
        <v>5.1548011045551014</v>
      </c>
      <c r="AG4464" s="1">
        <v>-33.135569465878881</v>
      </c>
      <c r="AH4464" s="1">
        <v>3.5361440143038729</v>
      </c>
      <c r="AI4464" s="1">
        <v>4.8599458790047407</v>
      </c>
      <c r="AJ4464" s="1">
        <v>2.6141839027404785</v>
      </c>
      <c r="AK4464" s="1">
        <v>0</v>
      </c>
      <c r="AL4464" s="1">
        <v>0</v>
      </c>
      <c r="AM4464" s="1">
        <v>16.031152701266233</v>
      </c>
    </row>
    <row r="4465" spans="5:39" x14ac:dyDescent="0.2">
      <c r="E4465" s="1" t="str">
        <f t="shared" si="69"/>
        <v>1--2---1--</v>
      </c>
      <c r="F4465" s="1">
        <v>1</v>
      </c>
      <c r="G4465" s="1" t="s">
        <v>87</v>
      </c>
      <c r="H4465" s="1" t="s">
        <v>87</v>
      </c>
      <c r="I4465" s="1">
        <v>2</v>
      </c>
      <c r="J4465" s="1" t="s">
        <v>87</v>
      </c>
      <c r="K4465" s="1" t="s">
        <v>87</v>
      </c>
      <c r="L4465" s="1" t="s">
        <v>87</v>
      </c>
      <c r="M4465" s="1">
        <v>1</v>
      </c>
      <c r="N4465" s="1" t="s">
        <v>87</v>
      </c>
      <c r="O4465" s="1" t="s">
        <v>87</v>
      </c>
      <c r="P4465" s="1">
        <v>3317</v>
      </c>
      <c r="Q4465" s="1">
        <v>6749486</v>
      </c>
      <c r="R4465" s="1">
        <v>45149.51066594819</v>
      </c>
      <c r="S4465" s="1">
        <v>56.655071258544922</v>
      </c>
      <c r="T4465" s="1">
        <v>-360.32490584481036</v>
      </c>
      <c r="U4465" s="1">
        <v>91.290211810021958</v>
      </c>
      <c r="V4465" s="1">
        <v>284.64309692382813</v>
      </c>
      <c r="W4465" s="1">
        <v>80.413291931152344</v>
      </c>
      <c r="X4465" s="1">
        <v>0.1781044594837661</v>
      </c>
      <c r="Y4465" s="1">
        <v>0.16467920668329411</v>
      </c>
      <c r="Z4465" s="1">
        <v>2.8729446953442084</v>
      </c>
      <c r="AA4465" s="1">
        <v>30.405633851229556</v>
      </c>
      <c r="AB4465" s="1">
        <v>61.384822488705069</v>
      </c>
      <c r="AC4465" s="1">
        <v>5.1719197580378715</v>
      </c>
      <c r="AD4465" s="1">
        <v>0</v>
      </c>
      <c r="AE4465" s="1">
        <v>0.16467920668329411</v>
      </c>
      <c r="AF4465" s="1">
        <v>2.8729446953442084</v>
      </c>
      <c r="AG4465" s="1">
        <v>-1.1130678739980868</v>
      </c>
      <c r="AH4465" s="1">
        <v>7.4439907374985621</v>
      </c>
      <c r="AI4465" s="1">
        <v>8.1153382349516523</v>
      </c>
      <c r="AJ4465" s="1">
        <v>2.846430778503418</v>
      </c>
      <c r="AK4465" s="1">
        <v>0</v>
      </c>
      <c r="AL4465" s="1">
        <v>0</v>
      </c>
      <c r="AM4465" s="1">
        <v>50.358645588811463</v>
      </c>
    </row>
    <row r="4466" spans="5:39" x14ac:dyDescent="0.2">
      <c r="E4466" s="1" t="str">
        <f t="shared" si="69"/>
        <v>1--3---1--</v>
      </c>
      <c r="F4466" s="1">
        <v>1</v>
      </c>
      <c r="G4466" s="1" t="s">
        <v>87</v>
      </c>
      <c r="H4466" s="1" t="s">
        <v>87</v>
      </c>
      <c r="I4466" s="1">
        <v>3</v>
      </c>
      <c r="J4466" s="1" t="s">
        <v>87</v>
      </c>
      <c r="K4466" s="1" t="s">
        <v>87</v>
      </c>
      <c r="L4466" s="1" t="s">
        <v>87</v>
      </c>
      <c r="M4466" s="1">
        <v>1</v>
      </c>
      <c r="N4466" s="1" t="s">
        <v>87</v>
      </c>
      <c r="O4466" s="1" t="s">
        <v>87</v>
      </c>
      <c r="P4466" s="1">
        <v>1687</v>
      </c>
      <c r="Q4466" s="1">
        <v>4015258</v>
      </c>
      <c r="R4466" s="1">
        <v>87609.445845605645</v>
      </c>
      <c r="S4466" s="1">
        <v>91.034706115722656</v>
      </c>
      <c r="T4466" s="1">
        <v>-450.55605128573734</v>
      </c>
      <c r="U4466" s="1">
        <v>88.464219676524479</v>
      </c>
      <c r="V4466" s="1">
        <v>261.7886962890625</v>
      </c>
      <c r="W4466" s="1">
        <v>-183.07473754882813</v>
      </c>
      <c r="X4466" s="1">
        <v>-0.20896689367429763</v>
      </c>
      <c r="Y4466" s="1">
        <v>0.39267713307588203</v>
      </c>
      <c r="Z4466" s="1">
        <v>3.9783495855060873</v>
      </c>
      <c r="AA4466" s="1">
        <v>62.569628153408821</v>
      </c>
      <c r="AB4466" s="1">
        <v>32.742080334563809</v>
      </c>
      <c r="AC4466" s="1">
        <v>0.31726479344540254</v>
      </c>
      <c r="AD4466" s="1">
        <v>0</v>
      </c>
      <c r="AE4466" s="1">
        <v>0</v>
      </c>
      <c r="AF4466" s="1">
        <v>0</v>
      </c>
      <c r="AG4466" s="1">
        <v>-0.46578476651111012</v>
      </c>
      <c r="AH4466" s="1">
        <v>12.517020687422756</v>
      </c>
      <c r="AI4466" s="1">
        <v>0</v>
      </c>
      <c r="AJ4466" s="1">
        <v>2.617887020111084</v>
      </c>
      <c r="AK4466" s="1">
        <v>0</v>
      </c>
      <c r="AL4466" s="1">
        <v>0</v>
      </c>
      <c r="AM4466" s="1">
        <v>-94.822850211088365</v>
      </c>
    </row>
    <row r="4467" spans="5:39" x14ac:dyDescent="0.2">
      <c r="E4467" s="1" t="str">
        <f t="shared" si="69"/>
        <v>-0--0--0--</v>
      </c>
      <c r="F4467" s="1" t="s">
        <v>87</v>
      </c>
      <c r="G4467" s="1">
        <v>0</v>
      </c>
      <c r="H4467" s="1" t="s">
        <v>87</v>
      </c>
      <c r="I4467" s="1" t="s">
        <v>87</v>
      </c>
      <c r="J4467" s="1">
        <v>0</v>
      </c>
      <c r="K4467" s="1" t="s">
        <v>87</v>
      </c>
      <c r="L4467" s="1" t="s">
        <v>87</v>
      </c>
      <c r="M4467" s="1">
        <v>0</v>
      </c>
      <c r="N4467" s="1" t="s">
        <v>87</v>
      </c>
      <c r="O4467" s="1" t="s">
        <v>87</v>
      </c>
      <c r="P4467" s="1">
        <v>617</v>
      </c>
      <c r="Q4467" s="1">
        <v>2416544</v>
      </c>
      <c r="R4467" s="1">
        <v>15517.539071619181</v>
      </c>
      <c r="S4467" s="1">
        <v>23.6629638671875</v>
      </c>
      <c r="T4467" s="1">
        <v>-86.823857207362352</v>
      </c>
      <c r="U4467" s="1">
        <v>48.807898068897117</v>
      </c>
      <c r="V4467" s="1">
        <v>115.9049072265625</v>
      </c>
      <c r="W4467" s="1">
        <v>72.29486083984375</v>
      </c>
      <c r="X4467" s="1">
        <v>0.46589127635623301</v>
      </c>
      <c r="Y4467" s="1">
        <v>7.2376087503476044E-2</v>
      </c>
      <c r="Z4467" s="1">
        <v>1.9376431796813962</v>
      </c>
      <c r="AA4467" s="1">
        <v>14.324506402531881</v>
      </c>
      <c r="AB4467" s="1">
        <v>65.549065111167025</v>
      </c>
      <c r="AC4467" s="1">
        <v>16.965426658897997</v>
      </c>
      <c r="AD4467" s="1">
        <v>1.1509825602182289</v>
      </c>
      <c r="AE4467" s="1">
        <v>7.2376087503476044E-2</v>
      </c>
      <c r="AF4467" s="1">
        <v>1.9376431796813962</v>
      </c>
      <c r="AG4467" s="1">
        <v>-15.193631940911505</v>
      </c>
      <c r="AH4467" s="1">
        <v>8.1662076088827688E-3</v>
      </c>
      <c r="AI4467" s="1">
        <v>1.2654976661749464</v>
      </c>
      <c r="AJ4467" s="1">
        <v>1.1590490341186523</v>
      </c>
      <c r="AK4467" s="1">
        <v>0</v>
      </c>
      <c r="AL4467" s="1">
        <v>0</v>
      </c>
      <c r="AM4467" s="1">
        <v>8.3258806058114825</v>
      </c>
    </row>
    <row r="4468" spans="5:39" x14ac:dyDescent="0.2">
      <c r="E4468" s="1" t="str">
        <f t="shared" si="69"/>
        <v>-0--1--0--</v>
      </c>
      <c r="F4468" s="1" t="s">
        <v>87</v>
      </c>
      <c r="G4468" s="1">
        <v>0</v>
      </c>
      <c r="H4468" s="1" t="s">
        <v>87</v>
      </c>
      <c r="I4468" s="1" t="s">
        <v>87</v>
      </c>
      <c r="J4468" s="1">
        <v>1</v>
      </c>
      <c r="K4468" s="1" t="s">
        <v>87</v>
      </c>
      <c r="L4468" s="1" t="s">
        <v>87</v>
      </c>
      <c r="M4468" s="1">
        <v>0</v>
      </c>
      <c r="N4468" s="1" t="s">
        <v>87</v>
      </c>
      <c r="O4468" s="1" t="s">
        <v>87</v>
      </c>
      <c r="P4468" s="1">
        <v>2554</v>
      </c>
      <c r="Q4468" s="1">
        <v>7720177</v>
      </c>
      <c r="R4468" s="1">
        <v>34315.782560225176</v>
      </c>
      <c r="S4468" s="1">
        <v>49.786552429199219</v>
      </c>
      <c r="T4468" s="1">
        <v>-323.8504834611465</v>
      </c>
      <c r="U4468" s="1">
        <v>73.859446824765527</v>
      </c>
      <c r="V4468" s="1">
        <v>171.20567321777344</v>
      </c>
      <c r="W4468" s="1">
        <v>-57.761974334716797</v>
      </c>
      <c r="X4468" s="1">
        <v>-0.16832480574599423</v>
      </c>
      <c r="Y4468" s="1">
        <v>0.6818496518926962</v>
      </c>
      <c r="Z4468" s="1">
        <v>9.8908224513505321</v>
      </c>
      <c r="AA4468" s="1">
        <v>49.951302929971689</v>
      </c>
      <c r="AB4468" s="1">
        <v>34.264395751548179</v>
      </c>
      <c r="AC4468" s="1">
        <v>4.9824246257566376</v>
      </c>
      <c r="AD4468" s="1">
        <v>0.22920458948026712</v>
      </c>
      <c r="AE4468" s="1">
        <v>0.41539203051950752</v>
      </c>
      <c r="AF4468" s="1">
        <v>8.5686765989950739</v>
      </c>
      <c r="AG4468" s="1">
        <v>-2.4191713938852732</v>
      </c>
      <c r="AH4468" s="1">
        <v>6.7231666765620517</v>
      </c>
      <c r="AI4468" s="1">
        <v>12.472467118364877</v>
      </c>
      <c r="AJ4468" s="1">
        <v>1.7120567560195923</v>
      </c>
      <c r="AK4468" s="1">
        <v>0</v>
      </c>
      <c r="AL4468" s="1">
        <v>0</v>
      </c>
      <c r="AM4468" s="1">
        <v>4.2469250868043416</v>
      </c>
    </row>
    <row r="4469" spans="5:39" x14ac:dyDescent="0.2">
      <c r="E4469" s="1" t="str">
        <f t="shared" si="69"/>
        <v>-1--0--0--</v>
      </c>
      <c r="F4469" s="1" t="s">
        <v>87</v>
      </c>
      <c r="G4469" s="1">
        <v>1</v>
      </c>
      <c r="H4469" s="1" t="s">
        <v>87</v>
      </c>
      <c r="I4469" s="1" t="s">
        <v>87</v>
      </c>
      <c r="J4469" s="1">
        <v>0</v>
      </c>
      <c r="K4469" s="1" t="s">
        <v>87</v>
      </c>
      <c r="L4469" s="1" t="s">
        <v>87</v>
      </c>
      <c r="M4469" s="1">
        <v>0</v>
      </c>
      <c r="N4469" s="1" t="s">
        <v>87</v>
      </c>
      <c r="O4469" s="1" t="s">
        <v>87</v>
      </c>
      <c r="P4469" s="1">
        <v>214</v>
      </c>
      <c r="Q4469" s="1">
        <v>212705</v>
      </c>
      <c r="R4469" s="1">
        <v>25751.422528048108</v>
      </c>
      <c r="S4469" s="1">
        <v>22.762063980102539</v>
      </c>
      <c r="T4469" s="1">
        <v>-97.599212095826459</v>
      </c>
      <c r="U4469" s="1">
        <v>79.140492967843016</v>
      </c>
      <c r="V4469" s="1">
        <v>300.48141479492188</v>
      </c>
      <c r="W4469" s="1">
        <v>183.46038818359375</v>
      </c>
      <c r="X4469" s="1">
        <v>0.71242816968177636</v>
      </c>
      <c r="Y4469" s="1">
        <v>0</v>
      </c>
      <c r="Z4469" s="1">
        <v>0</v>
      </c>
      <c r="AA4469" s="1">
        <v>0.53689382007945274</v>
      </c>
      <c r="AB4469" s="1">
        <v>86.883712183540581</v>
      </c>
      <c r="AC4469" s="1">
        <v>12.494769751533815</v>
      </c>
      <c r="AD4469" s="1">
        <v>8.4624244846148416E-2</v>
      </c>
      <c r="AE4469" s="1">
        <v>0</v>
      </c>
      <c r="AF4469" s="1">
        <v>0</v>
      </c>
      <c r="AG4469" s="1">
        <v>-108.77621176606678</v>
      </c>
      <c r="AH4469" s="1">
        <v>0.2181942126419219</v>
      </c>
      <c r="AI4469" s="1">
        <v>0</v>
      </c>
      <c r="AJ4469" s="1">
        <v>3.0048141479492188</v>
      </c>
      <c r="AK4469" s="1">
        <v>0</v>
      </c>
      <c r="AL4469" s="1">
        <v>0</v>
      </c>
      <c r="AM4469" s="1">
        <v>9.9957052198641527</v>
      </c>
    </row>
    <row r="4470" spans="5:39" x14ac:dyDescent="0.2">
      <c r="E4470" s="1" t="str">
        <f t="shared" si="69"/>
        <v>-1--1--0--</v>
      </c>
      <c r="F4470" s="1" t="s">
        <v>87</v>
      </c>
      <c r="G4470" s="1">
        <v>1</v>
      </c>
      <c r="H4470" s="1" t="s">
        <v>87</v>
      </c>
      <c r="I4470" s="1" t="s">
        <v>87</v>
      </c>
      <c r="J4470" s="1">
        <v>1</v>
      </c>
      <c r="K4470" s="1" t="s">
        <v>87</v>
      </c>
      <c r="L4470" s="1" t="s">
        <v>87</v>
      </c>
      <c r="M4470" s="1">
        <v>0</v>
      </c>
      <c r="N4470" s="1" t="s">
        <v>87</v>
      </c>
      <c r="O4470" s="1" t="s">
        <v>87</v>
      </c>
      <c r="P4470" s="1">
        <v>1939</v>
      </c>
      <c r="Q4470" s="1">
        <v>2456777</v>
      </c>
      <c r="R4470" s="1">
        <v>51561.353222988109</v>
      </c>
      <c r="S4470" s="1">
        <v>52.946781158447266</v>
      </c>
      <c r="T4470" s="1">
        <v>-425.68737236198456</v>
      </c>
      <c r="U4470" s="1">
        <v>99.940917944766525</v>
      </c>
      <c r="V4470" s="1">
        <v>361.82330322265625</v>
      </c>
      <c r="W4470" s="1">
        <v>71.34405517578125</v>
      </c>
      <c r="X4470" s="1">
        <v>0.13836730558105917</v>
      </c>
      <c r="Y4470" s="1">
        <v>0.14848722533628408</v>
      </c>
      <c r="Z4470" s="1">
        <v>2.2657327058988259</v>
      </c>
      <c r="AA4470" s="1">
        <v>31.297223964568211</v>
      </c>
      <c r="AB4470" s="1">
        <v>59.040523417469316</v>
      </c>
      <c r="AC4470" s="1">
        <v>7.2480326867273668</v>
      </c>
      <c r="AD4470" s="1">
        <v>0</v>
      </c>
      <c r="AE4470" s="1">
        <v>2.963231909123213E-2</v>
      </c>
      <c r="AF4470" s="1">
        <v>1.9153549548860154</v>
      </c>
      <c r="AG4470" s="1">
        <v>-17.329611755425521</v>
      </c>
      <c r="AH4470" s="1">
        <v>11.108721019655668</v>
      </c>
      <c r="AI4470" s="1">
        <v>4.2811455459193022</v>
      </c>
      <c r="AJ4470" s="1">
        <v>3.6182332038879395</v>
      </c>
      <c r="AK4470" s="1">
        <v>0</v>
      </c>
      <c r="AL4470" s="1">
        <v>0</v>
      </c>
      <c r="AM4470" s="1">
        <v>37.206937570172251</v>
      </c>
    </row>
    <row r="4471" spans="5:39" x14ac:dyDescent="0.2">
      <c r="E4471" s="1" t="str">
        <f t="shared" si="69"/>
        <v>-0--0--1--</v>
      </c>
      <c r="F4471" s="1" t="s">
        <v>87</v>
      </c>
      <c r="G4471" s="1">
        <v>0</v>
      </c>
      <c r="H4471" s="1" t="s">
        <v>87</v>
      </c>
      <c r="I4471" s="1" t="s">
        <v>87</v>
      </c>
      <c r="J4471" s="1">
        <v>0</v>
      </c>
      <c r="K4471" s="1" t="s">
        <v>87</v>
      </c>
      <c r="L4471" s="1" t="s">
        <v>87</v>
      </c>
      <c r="M4471" s="1">
        <v>1</v>
      </c>
      <c r="N4471" s="1" t="s">
        <v>87</v>
      </c>
      <c r="O4471" s="1" t="s">
        <v>87</v>
      </c>
      <c r="P4471" s="1">
        <v>1645</v>
      </c>
      <c r="Q4471" s="1">
        <v>6413534</v>
      </c>
      <c r="R4471" s="1">
        <v>18590.930733052097</v>
      </c>
      <c r="S4471" s="1">
        <v>29.030336380004883</v>
      </c>
      <c r="T4471" s="1">
        <v>-77.669721327518829</v>
      </c>
      <c r="U4471" s="1">
        <v>51.562234038685588</v>
      </c>
      <c r="V4471" s="1">
        <v>121.25113677978516</v>
      </c>
      <c r="W4471" s="1">
        <v>81.318984985351563</v>
      </c>
      <c r="X4471" s="1">
        <v>0.43741212397062879</v>
      </c>
      <c r="Y4471" s="1">
        <v>0</v>
      </c>
      <c r="Z4471" s="1">
        <v>1.9752760334629864</v>
      </c>
      <c r="AA4471" s="1">
        <v>12.870626397240587</v>
      </c>
      <c r="AB4471" s="1">
        <v>65.448378382339598</v>
      </c>
      <c r="AC4471" s="1">
        <v>19.127364102225076</v>
      </c>
      <c r="AD4471" s="1">
        <v>0.57835508473175634</v>
      </c>
      <c r="AE4471" s="1">
        <v>0</v>
      </c>
      <c r="AF4471" s="1">
        <v>1.5936923387324369</v>
      </c>
      <c r="AG4471" s="1">
        <v>-15.286120901674824</v>
      </c>
      <c r="AH4471" s="1">
        <v>0</v>
      </c>
      <c r="AI4471" s="1">
        <v>1.0442376934547362</v>
      </c>
      <c r="AJ4471" s="1">
        <v>1.212511420249939</v>
      </c>
      <c r="AK4471" s="1">
        <v>0</v>
      </c>
      <c r="AL4471" s="1">
        <v>0</v>
      </c>
      <c r="AM4471" s="1">
        <v>0.41721526683704546</v>
      </c>
    </row>
    <row r="4472" spans="5:39" x14ac:dyDescent="0.2">
      <c r="E4472" s="1" t="str">
        <f t="shared" si="69"/>
        <v>-0--1--1--</v>
      </c>
      <c r="F4472" s="1" t="s">
        <v>87</v>
      </c>
      <c r="G4472" s="1">
        <v>0</v>
      </c>
      <c r="H4472" s="1" t="s">
        <v>87</v>
      </c>
      <c r="I4472" s="1" t="s">
        <v>87</v>
      </c>
      <c r="J4472" s="1">
        <v>1</v>
      </c>
      <c r="K4472" s="1" t="s">
        <v>87</v>
      </c>
      <c r="L4472" s="1" t="s">
        <v>87</v>
      </c>
      <c r="M4472" s="1">
        <v>1</v>
      </c>
      <c r="N4472" s="1" t="s">
        <v>87</v>
      </c>
      <c r="O4472" s="1" t="s">
        <v>87</v>
      </c>
      <c r="P4472" s="1">
        <v>4667</v>
      </c>
      <c r="Q4472" s="1">
        <v>16090996</v>
      </c>
      <c r="R4472" s="1">
        <v>38642.534873264987</v>
      </c>
      <c r="S4472" s="1">
        <v>54.150703430175781</v>
      </c>
      <c r="T4472" s="1">
        <v>-311.58987930885439</v>
      </c>
      <c r="U4472" s="1">
        <v>73.495067045030893</v>
      </c>
      <c r="V4472" s="1">
        <v>171.18206787109375</v>
      </c>
      <c r="W4472" s="1">
        <v>-59.924812316894531</v>
      </c>
      <c r="X4472" s="1">
        <v>-0.15507474474288119</v>
      </c>
      <c r="Y4472" s="1">
        <v>0.76499925797010948</v>
      </c>
      <c r="Z4472" s="1">
        <v>8.4272409240546704</v>
      </c>
      <c r="AA4472" s="1">
        <v>50.267926236511393</v>
      </c>
      <c r="AB4472" s="1">
        <v>35.728049401043918</v>
      </c>
      <c r="AC4472" s="1">
        <v>4.6319755470699269</v>
      </c>
      <c r="AD4472" s="1">
        <v>0.17980863334998032</v>
      </c>
      <c r="AE4472" s="1">
        <v>0.51659325501044184</v>
      </c>
      <c r="AF4472" s="1">
        <v>6.6415901166093141</v>
      </c>
      <c r="AG4472" s="1">
        <v>-1.5955627264680965</v>
      </c>
      <c r="AH4472" s="1">
        <v>5.713838202269387</v>
      </c>
      <c r="AI4472" s="1">
        <v>8.7703143589150763</v>
      </c>
      <c r="AJ4472" s="1">
        <v>1.7118207216262817</v>
      </c>
      <c r="AK4472" s="1">
        <v>0</v>
      </c>
      <c r="AL4472" s="1">
        <v>0</v>
      </c>
      <c r="AM4472" s="1">
        <v>-5.9006593280317974</v>
      </c>
    </row>
    <row r="4473" spans="5:39" x14ac:dyDescent="0.2">
      <c r="E4473" s="1" t="str">
        <f t="shared" si="69"/>
        <v>-1--0--1--</v>
      </c>
      <c r="F4473" s="1" t="s">
        <v>87</v>
      </c>
      <c r="G4473" s="1">
        <v>1</v>
      </c>
      <c r="H4473" s="1" t="s">
        <v>87</v>
      </c>
      <c r="I4473" s="1" t="s">
        <v>87</v>
      </c>
      <c r="J4473" s="1">
        <v>0</v>
      </c>
      <c r="K4473" s="1" t="s">
        <v>87</v>
      </c>
      <c r="L4473" s="1" t="s">
        <v>87</v>
      </c>
      <c r="M4473" s="1">
        <v>1</v>
      </c>
      <c r="N4473" s="1" t="s">
        <v>87</v>
      </c>
      <c r="O4473" s="1" t="s">
        <v>87</v>
      </c>
      <c r="P4473" s="1">
        <v>667</v>
      </c>
      <c r="Q4473" s="1">
        <v>770052</v>
      </c>
      <c r="R4473" s="1">
        <v>28268.590153675064</v>
      </c>
      <c r="S4473" s="1">
        <v>25.436290740966797</v>
      </c>
      <c r="T4473" s="1">
        <v>-88.299109099622086</v>
      </c>
      <c r="U4473" s="1">
        <v>82.58178603966374</v>
      </c>
      <c r="V4473" s="1">
        <v>309.09210205078125</v>
      </c>
      <c r="W4473" s="1">
        <v>201.16532897949219</v>
      </c>
      <c r="X4473" s="1">
        <v>0.71162137158559224</v>
      </c>
      <c r="Y4473" s="1">
        <v>0</v>
      </c>
      <c r="Z4473" s="1">
        <v>0</v>
      </c>
      <c r="AA4473" s="1">
        <v>0.37010487603434572</v>
      </c>
      <c r="AB4473" s="1">
        <v>75.403219522837418</v>
      </c>
      <c r="AC4473" s="1">
        <v>24.060842644392846</v>
      </c>
      <c r="AD4473" s="1">
        <v>0.16583295673538931</v>
      </c>
      <c r="AE4473" s="1">
        <v>0</v>
      </c>
      <c r="AF4473" s="1">
        <v>0</v>
      </c>
      <c r="AG4473" s="1">
        <v>-112.26099872206477</v>
      </c>
      <c r="AH4473" s="1">
        <v>1.4492527777344907E-2</v>
      </c>
      <c r="AI4473" s="1">
        <v>0</v>
      </c>
      <c r="AJ4473" s="1">
        <v>3.09092116355896</v>
      </c>
      <c r="AK4473" s="1">
        <v>0</v>
      </c>
      <c r="AL4473" s="1">
        <v>0</v>
      </c>
      <c r="AM4473" s="1">
        <v>10.037050262961072</v>
      </c>
    </row>
    <row r="4474" spans="5:39" x14ac:dyDescent="0.2">
      <c r="E4474" s="1" t="str">
        <f t="shared" si="69"/>
        <v>-1--1--1--</v>
      </c>
      <c r="F4474" s="1" t="s">
        <v>87</v>
      </c>
      <c r="G4474" s="1">
        <v>1</v>
      </c>
      <c r="H4474" s="1" t="s">
        <v>87</v>
      </c>
      <c r="I4474" s="1" t="s">
        <v>87</v>
      </c>
      <c r="J4474" s="1">
        <v>1</v>
      </c>
      <c r="K4474" s="1" t="s">
        <v>87</v>
      </c>
      <c r="L4474" s="1" t="s">
        <v>87</v>
      </c>
      <c r="M4474" s="1">
        <v>1</v>
      </c>
      <c r="N4474" s="1" t="s">
        <v>87</v>
      </c>
      <c r="O4474" s="1" t="s">
        <v>87</v>
      </c>
      <c r="P4474" s="1">
        <v>3581</v>
      </c>
      <c r="Q4474" s="1">
        <v>5038893</v>
      </c>
      <c r="R4474" s="1">
        <v>58820.25454548376</v>
      </c>
      <c r="S4474" s="1">
        <v>58.828132629394531</v>
      </c>
      <c r="T4474" s="1">
        <v>-394.28187836938616</v>
      </c>
      <c r="U4474" s="1">
        <v>93.76403535575902</v>
      </c>
      <c r="V4474" s="1">
        <v>364.43038940429688</v>
      </c>
      <c r="W4474" s="1">
        <v>68.776725769042969</v>
      </c>
      <c r="X4474" s="1">
        <v>0.11692694344914846</v>
      </c>
      <c r="Y4474" s="1">
        <v>0.20274294373784085</v>
      </c>
      <c r="Z4474" s="1">
        <v>1.4506559278000148</v>
      </c>
      <c r="AA4474" s="1">
        <v>29.867095808543663</v>
      </c>
      <c r="AB4474" s="1">
        <v>61.604384137547676</v>
      </c>
      <c r="AC4474" s="1">
        <v>6.7936151849225617</v>
      </c>
      <c r="AD4474" s="1">
        <v>8.1505997448249046E-2</v>
      </c>
      <c r="AE4474" s="1">
        <v>0.15191828840183746</v>
      </c>
      <c r="AF4474" s="1">
        <v>0.86745243449305232</v>
      </c>
      <c r="AG4474" s="1">
        <v>-14.802594224529948</v>
      </c>
      <c r="AH4474" s="1">
        <v>10.054070056462633</v>
      </c>
      <c r="AI4474" s="1">
        <v>5.8236216693828124</v>
      </c>
      <c r="AJ4474" s="1">
        <v>3.6443037986755371</v>
      </c>
      <c r="AK4474" s="1">
        <v>0</v>
      </c>
      <c r="AL4474" s="1">
        <v>0</v>
      </c>
      <c r="AM4474" s="1">
        <v>3.7890937076353888</v>
      </c>
    </row>
    <row r="4475" spans="5:39" x14ac:dyDescent="0.2">
      <c r="E4475" s="1" t="str">
        <f t="shared" si="69"/>
        <v>-0---0-0--</v>
      </c>
      <c r="F4475" s="1" t="s">
        <v>87</v>
      </c>
      <c r="G4475" s="1">
        <v>0</v>
      </c>
      <c r="H4475" s="1" t="s">
        <v>87</v>
      </c>
      <c r="I4475" s="1" t="s">
        <v>87</v>
      </c>
      <c r="J4475" s="1" t="s">
        <v>87</v>
      </c>
      <c r="K4475" s="1">
        <v>0</v>
      </c>
      <c r="L4475" s="1" t="s">
        <v>87</v>
      </c>
      <c r="M4475" s="1">
        <v>0</v>
      </c>
      <c r="N4475" s="1" t="s">
        <v>87</v>
      </c>
      <c r="O4475" s="1" t="s">
        <v>87</v>
      </c>
      <c r="P4475" s="1">
        <v>2670</v>
      </c>
      <c r="Q4475" s="1">
        <v>8706541</v>
      </c>
      <c r="R4475" s="1">
        <v>27045.589065406853</v>
      </c>
      <c r="S4475" s="1">
        <v>39.677665710449219</v>
      </c>
      <c r="T4475" s="1">
        <v>-242.87560483460908</v>
      </c>
      <c r="U4475" s="1">
        <v>67.10705733512718</v>
      </c>
      <c r="V4475" s="1">
        <v>153.45025634765625</v>
      </c>
      <c r="W4475" s="1">
        <v>-9.0037012100219727</v>
      </c>
      <c r="X4475" s="1">
        <v>-3.3290830487172927E-2</v>
      </c>
      <c r="Y4475" s="1">
        <v>0.29180359915608278</v>
      </c>
      <c r="Z4475" s="1">
        <v>6.9295142583030396</v>
      </c>
      <c r="AA4475" s="1">
        <v>41.055558114295906</v>
      </c>
      <c r="AB4475" s="1">
        <v>43.037550733408366</v>
      </c>
      <c r="AC4475" s="1">
        <v>8.3337228871948117</v>
      </c>
      <c r="AD4475" s="1">
        <v>0.35185040764179482</v>
      </c>
      <c r="AE4475" s="1">
        <v>0.23856776187006989</v>
      </c>
      <c r="AF4475" s="1">
        <v>6.5647884734017792</v>
      </c>
      <c r="AG4475" s="1">
        <v>-6.1137645662741367</v>
      </c>
      <c r="AH4475" s="1">
        <v>4.1574008559417024</v>
      </c>
      <c r="AI4475" s="1">
        <v>6.6079305739659073</v>
      </c>
      <c r="AJ4475" s="1">
        <v>1.5345026254653931</v>
      </c>
      <c r="AK4475" s="1">
        <v>0</v>
      </c>
      <c r="AL4475" s="1">
        <v>0</v>
      </c>
      <c r="AM4475" s="1">
        <v>8.6630178821030235</v>
      </c>
    </row>
    <row r="4476" spans="5:39" x14ac:dyDescent="0.2">
      <c r="E4476" s="1" t="str">
        <f t="shared" si="69"/>
        <v>-0---1-0--</v>
      </c>
      <c r="F4476" s="1" t="s">
        <v>87</v>
      </c>
      <c r="G4476" s="1">
        <v>0</v>
      </c>
      <c r="H4476" s="1" t="s">
        <v>87</v>
      </c>
      <c r="I4476" s="1" t="s">
        <v>87</v>
      </c>
      <c r="J4476" s="1" t="s">
        <v>87</v>
      </c>
      <c r="K4476" s="1">
        <v>1</v>
      </c>
      <c r="L4476" s="1" t="s">
        <v>87</v>
      </c>
      <c r="M4476" s="1">
        <v>0</v>
      </c>
      <c r="N4476" s="1" t="s">
        <v>87</v>
      </c>
      <c r="O4476" s="1" t="s">
        <v>87</v>
      </c>
      <c r="P4476" s="1">
        <v>501</v>
      </c>
      <c r="Q4476" s="1">
        <v>1430180</v>
      </c>
      <c r="R4476" s="1">
        <v>46811.730781875311</v>
      </c>
      <c r="S4476" s="1">
        <v>67.186195373535156</v>
      </c>
      <c r="T4476" s="1">
        <v>-416.3044607354409</v>
      </c>
      <c r="U4476" s="1">
        <v>72.637073489106271</v>
      </c>
      <c r="V4476" s="1">
        <v>185.85520935058594</v>
      </c>
      <c r="W4476" s="1">
        <v>-134.83468627929688</v>
      </c>
      <c r="X4476" s="1">
        <v>-0.2880361055385342</v>
      </c>
      <c r="Y4476" s="1">
        <v>2.0265281293263784</v>
      </c>
      <c r="Z4476" s="1">
        <v>14.480135367576107</v>
      </c>
      <c r="AA4476" s="1">
        <v>43.908319232544159</v>
      </c>
      <c r="AB4476" s="1">
        <v>33.716874798976356</v>
      </c>
      <c r="AC4476" s="1">
        <v>4.828063600385966</v>
      </c>
      <c r="AD4476" s="1">
        <v>1.0400788711910389</v>
      </c>
      <c r="AE4476" s="1">
        <v>0.91226279209609984</v>
      </c>
      <c r="AF4476" s="1">
        <v>9.5634815198086951</v>
      </c>
      <c r="AG4476" s="1">
        <v>-1.5122323615925377</v>
      </c>
      <c r="AH4476" s="1">
        <v>10.996650587946457</v>
      </c>
      <c r="AI4476" s="1">
        <v>29.237974314616437</v>
      </c>
      <c r="AJ4476" s="1">
        <v>1.858552098274231</v>
      </c>
      <c r="AK4476" s="1">
        <v>0</v>
      </c>
      <c r="AL4476" s="1">
        <v>0</v>
      </c>
      <c r="AM4476" s="1">
        <v>-15.744906358432566</v>
      </c>
    </row>
    <row r="4477" spans="5:39" x14ac:dyDescent="0.2">
      <c r="E4477" s="1" t="str">
        <f t="shared" si="69"/>
        <v>-1---0-0--</v>
      </c>
      <c r="F4477" s="1" t="s">
        <v>87</v>
      </c>
      <c r="G4477" s="1">
        <v>1</v>
      </c>
      <c r="H4477" s="1" t="s">
        <v>87</v>
      </c>
      <c r="I4477" s="1" t="s">
        <v>87</v>
      </c>
      <c r="J4477" s="1" t="s">
        <v>87</v>
      </c>
      <c r="K4477" s="1">
        <v>0</v>
      </c>
      <c r="L4477" s="1" t="s">
        <v>87</v>
      </c>
      <c r="M4477" s="1">
        <v>0</v>
      </c>
      <c r="N4477" s="1" t="s">
        <v>87</v>
      </c>
      <c r="O4477" s="1" t="s">
        <v>87</v>
      </c>
      <c r="P4477" s="1">
        <v>1548</v>
      </c>
      <c r="Q4477" s="1">
        <v>1929641</v>
      </c>
      <c r="R4477" s="1">
        <v>45337.030793491715</v>
      </c>
      <c r="S4477" s="1">
        <v>46.219760894775391</v>
      </c>
      <c r="T4477" s="1">
        <v>-353.8660145759647</v>
      </c>
      <c r="U4477" s="1">
        <v>97.933945165564296</v>
      </c>
      <c r="V4477" s="1">
        <v>352.48318481445313</v>
      </c>
      <c r="W4477" s="1">
        <v>117.73371887207031</v>
      </c>
      <c r="X4477" s="1">
        <v>0.25968555243139435</v>
      </c>
      <c r="Y4477" s="1">
        <v>0</v>
      </c>
      <c r="Z4477" s="1">
        <v>0.87327124579131554</v>
      </c>
      <c r="AA4477" s="1">
        <v>23.663831769743698</v>
      </c>
      <c r="AB4477" s="1">
        <v>67.378750762447524</v>
      </c>
      <c r="AC4477" s="1">
        <v>8.0748180620125716</v>
      </c>
      <c r="AD4477" s="1">
        <v>9.3281600048921026E-3</v>
      </c>
      <c r="AE4477" s="1">
        <v>0</v>
      </c>
      <c r="AF4477" s="1">
        <v>0.81186085909244254</v>
      </c>
      <c r="AG4477" s="1">
        <v>-32.365254012239895</v>
      </c>
      <c r="AH4477" s="1">
        <v>9.3347495967386376</v>
      </c>
      <c r="AI4477" s="1">
        <v>0.880304194827634</v>
      </c>
      <c r="AJ4477" s="1">
        <v>3.5248317718505859</v>
      </c>
      <c r="AK4477" s="1">
        <v>0</v>
      </c>
      <c r="AL4477" s="1">
        <v>0</v>
      </c>
      <c r="AM4477" s="1">
        <v>43.332803657061774</v>
      </c>
    </row>
    <row r="4478" spans="5:39" x14ac:dyDescent="0.2">
      <c r="E4478" s="1" t="str">
        <f t="shared" si="69"/>
        <v>-1---1-0--</v>
      </c>
      <c r="F4478" s="1" t="s">
        <v>87</v>
      </c>
      <c r="G4478" s="1">
        <v>1</v>
      </c>
      <c r="H4478" s="1" t="s">
        <v>87</v>
      </c>
      <c r="I4478" s="1" t="s">
        <v>87</v>
      </c>
      <c r="J4478" s="1" t="s">
        <v>87</v>
      </c>
      <c r="K4478" s="1">
        <v>1</v>
      </c>
      <c r="L4478" s="1" t="s">
        <v>87</v>
      </c>
      <c r="M4478" s="1">
        <v>0</v>
      </c>
      <c r="N4478" s="1" t="s">
        <v>87</v>
      </c>
      <c r="O4478" s="1" t="s">
        <v>87</v>
      </c>
      <c r="P4478" s="1">
        <v>605</v>
      </c>
      <c r="Q4478" s="1">
        <v>739841</v>
      </c>
      <c r="R4478" s="1">
        <v>60375.147604090249</v>
      </c>
      <c r="S4478" s="1">
        <v>61.813949584960938</v>
      </c>
      <c r="T4478" s="1">
        <v>-518.68498202427702</v>
      </c>
      <c r="U4478" s="1">
        <v>99.195328778872806</v>
      </c>
      <c r="V4478" s="1">
        <v>368.54824829101563</v>
      </c>
      <c r="W4478" s="1">
        <v>-17.415142059326172</v>
      </c>
      <c r="X4478" s="1">
        <v>-2.884488527220817E-2</v>
      </c>
      <c r="Y4478" s="1">
        <v>0.49307891830812295</v>
      </c>
      <c r="Z4478" s="1">
        <v>5.2461272084137001</v>
      </c>
      <c r="AA4478" s="1">
        <v>42.362886079576555</v>
      </c>
      <c r="AB4478" s="1">
        <v>45.297841022598099</v>
      </c>
      <c r="AC4478" s="1">
        <v>6.6000667711035215</v>
      </c>
      <c r="AD4478" s="1">
        <v>0</v>
      </c>
      <c r="AE4478" s="1">
        <v>9.8399520978156116E-2</v>
      </c>
      <c r="AF4478" s="1">
        <v>4.2428035212971436</v>
      </c>
      <c r="AG4478" s="1">
        <v>-4.4048867618905616</v>
      </c>
      <c r="AH4478" s="1">
        <v>12.604526856319467</v>
      </c>
      <c r="AI4478" s="1">
        <v>11.920329968271014</v>
      </c>
      <c r="AJ4478" s="1">
        <v>3.6854825019836426</v>
      </c>
      <c r="AK4478" s="1">
        <v>0</v>
      </c>
      <c r="AL4478" s="1">
        <v>0</v>
      </c>
      <c r="AM4478" s="1">
        <v>13.406299948245682</v>
      </c>
    </row>
    <row r="4479" spans="5:39" x14ac:dyDescent="0.2">
      <c r="E4479" s="1" t="str">
        <f t="shared" si="69"/>
        <v>-0---0-1--</v>
      </c>
      <c r="F4479" s="1" t="s">
        <v>87</v>
      </c>
      <c r="G4479" s="1">
        <v>0</v>
      </c>
      <c r="H4479" s="1" t="s">
        <v>87</v>
      </c>
      <c r="I4479" s="1" t="s">
        <v>87</v>
      </c>
      <c r="J4479" s="1" t="s">
        <v>87</v>
      </c>
      <c r="K4479" s="1">
        <v>0</v>
      </c>
      <c r="L4479" s="1" t="s">
        <v>87</v>
      </c>
      <c r="M4479" s="1">
        <v>1</v>
      </c>
      <c r="N4479" s="1" t="s">
        <v>87</v>
      </c>
      <c r="O4479" s="1" t="s">
        <v>87</v>
      </c>
      <c r="P4479" s="1">
        <v>5430</v>
      </c>
      <c r="Q4479" s="1">
        <v>19843652</v>
      </c>
      <c r="R4479" s="1">
        <v>30025.983284624104</v>
      </c>
      <c r="S4479" s="1">
        <v>43.640125274658203</v>
      </c>
      <c r="T4479" s="1">
        <v>-222.39392309060065</v>
      </c>
      <c r="U4479" s="1">
        <v>66.080356822928564</v>
      </c>
      <c r="V4479" s="1">
        <v>152.20826721191406</v>
      </c>
      <c r="W4479" s="1">
        <v>2.7792510986328125</v>
      </c>
      <c r="X4479" s="1">
        <v>9.2561534864239702E-3</v>
      </c>
      <c r="Y4479" s="1">
        <v>0.34512296426081246</v>
      </c>
      <c r="Z4479" s="1">
        <v>5.8902010577488459</v>
      </c>
      <c r="AA4479" s="1">
        <v>38.031739318951971</v>
      </c>
      <c r="AB4479" s="1">
        <v>46.069035074793689</v>
      </c>
      <c r="AC4479" s="1">
        <v>9.3311704922057697</v>
      </c>
      <c r="AD4479" s="1">
        <v>0.33273109203890494</v>
      </c>
      <c r="AE4479" s="1">
        <v>0.32944540652093679</v>
      </c>
      <c r="AF4479" s="1">
        <v>5.3402317275066098</v>
      </c>
      <c r="AG4479" s="1">
        <v>-6.084678440370789</v>
      </c>
      <c r="AH4479" s="1">
        <v>3.3690324445483268</v>
      </c>
      <c r="AI4479" s="1">
        <v>5.2053845710820941</v>
      </c>
      <c r="AJ4479" s="1">
        <v>1.5220826864242554</v>
      </c>
      <c r="AK4479" s="1">
        <v>0</v>
      </c>
      <c r="AL4479" s="1">
        <v>0</v>
      </c>
      <c r="AM4479" s="1">
        <v>4.3948062057372086</v>
      </c>
    </row>
    <row r="4480" spans="5:39" x14ac:dyDescent="0.2">
      <c r="E4480" s="1" t="str">
        <f t="shared" si="69"/>
        <v>-0---1-1--</v>
      </c>
      <c r="F4480" s="1" t="s">
        <v>87</v>
      </c>
      <c r="G4480" s="1">
        <v>0</v>
      </c>
      <c r="H4480" s="1" t="s">
        <v>87</v>
      </c>
      <c r="I4480" s="1" t="s">
        <v>87</v>
      </c>
      <c r="J4480" s="1" t="s">
        <v>87</v>
      </c>
      <c r="K4480" s="1">
        <v>1</v>
      </c>
      <c r="L4480" s="1" t="s">
        <v>87</v>
      </c>
      <c r="M4480" s="1">
        <v>1</v>
      </c>
      <c r="N4480" s="1" t="s">
        <v>87</v>
      </c>
      <c r="O4480" s="1" t="s">
        <v>87</v>
      </c>
      <c r="P4480" s="1">
        <v>882</v>
      </c>
      <c r="Q4480" s="1">
        <v>2660878</v>
      </c>
      <c r="R4480" s="1">
        <v>54570.437714823296</v>
      </c>
      <c r="S4480" s="1">
        <v>71.98614501953125</v>
      </c>
      <c r="T4480" s="1">
        <v>-412.95440203540716</v>
      </c>
      <c r="U4480" s="1">
        <v>75.925828292154392</v>
      </c>
      <c r="V4480" s="1">
        <v>192.33135986328125</v>
      </c>
      <c r="W4480" s="1">
        <v>-187.10302734375</v>
      </c>
      <c r="X4480" s="1">
        <v>-0.34286517605286876</v>
      </c>
      <c r="Y4480" s="1">
        <v>2.0523676771351411</v>
      </c>
      <c r="Z4480" s="1">
        <v>11.796143979543594</v>
      </c>
      <c r="AA4480" s="1">
        <v>51.381010328169872</v>
      </c>
      <c r="AB4480" s="1">
        <v>30.24467863614942</v>
      </c>
      <c r="AC4480" s="1">
        <v>4.5257993790019686</v>
      </c>
      <c r="AD4480" s="1">
        <v>0</v>
      </c>
      <c r="AE4480" s="1">
        <v>0.66711063040094287</v>
      </c>
      <c r="AF4480" s="1">
        <v>4.1795602804788494</v>
      </c>
      <c r="AG4480" s="1">
        <v>-1.1161722890886123</v>
      </c>
      <c r="AH4480" s="1">
        <v>9.4282564818971775</v>
      </c>
      <c r="AI4480" s="1">
        <v>16.733765044611683</v>
      </c>
      <c r="AJ4480" s="1">
        <v>1.9233136177062988</v>
      </c>
      <c r="AK4480" s="1">
        <v>0</v>
      </c>
      <c r="AL4480" s="1">
        <v>0</v>
      </c>
      <c r="AM4480" s="1">
        <v>-67.451670576265727</v>
      </c>
    </row>
    <row r="4481" spans="5:39" x14ac:dyDescent="0.2">
      <c r="E4481" s="1" t="str">
        <f t="shared" si="69"/>
        <v>-1---0-1--</v>
      </c>
      <c r="F4481" s="1" t="s">
        <v>87</v>
      </c>
      <c r="G4481" s="1">
        <v>1</v>
      </c>
      <c r="H4481" s="1" t="s">
        <v>87</v>
      </c>
      <c r="I4481" s="1" t="s">
        <v>87</v>
      </c>
      <c r="J4481" s="1" t="s">
        <v>87</v>
      </c>
      <c r="K4481" s="1">
        <v>0</v>
      </c>
      <c r="L4481" s="1" t="s">
        <v>87</v>
      </c>
      <c r="M4481" s="1">
        <v>1</v>
      </c>
      <c r="N4481" s="1" t="s">
        <v>87</v>
      </c>
      <c r="O4481" s="1" t="s">
        <v>87</v>
      </c>
      <c r="P4481" s="1">
        <v>3265</v>
      </c>
      <c r="Q4481" s="1">
        <v>4311145</v>
      </c>
      <c r="R4481" s="1">
        <v>51029.347336073908</v>
      </c>
      <c r="S4481" s="1">
        <v>50.612655639648438</v>
      </c>
      <c r="T4481" s="1">
        <v>-314.93171833310362</v>
      </c>
      <c r="U4481" s="1">
        <v>92.136238316107367</v>
      </c>
      <c r="V4481" s="1">
        <v>353.2294921875</v>
      </c>
      <c r="W4481" s="1">
        <v>125.40590667724609</v>
      </c>
      <c r="X4481" s="1">
        <v>0.24575251933232853</v>
      </c>
      <c r="Y4481" s="1">
        <v>2.920337868478096E-2</v>
      </c>
      <c r="Z4481" s="1">
        <v>0.38739128468191164</v>
      </c>
      <c r="AA4481" s="1">
        <v>22.289136644673281</v>
      </c>
      <c r="AB4481" s="1">
        <v>67.463655247039938</v>
      </c>
      <c r="AC4481" s="1">
        <v>9.7146813665511136</v>
      </c>
      <c r="AD4481" s="1">
        <v>0.1159320783689716</v>
      </c>
      <c r="AE4481" s="1">
        <v>2.920337868478096E-2</v>
      </c>
      <c r="AF4481" s="1">
        <v>0.37328830275947572</v>
      </c>
      <c r="AG4481" s="1">
        <v>-35.14483614403504</v>
      </c>
      <c r="AH4481" s="1">
        <v>7.3285463221026594</v>
      </c>
      <c r="AI4481" s="1">
        <v>0.55764911178695109</v>
      </c>
      <c r="AJ4481" s="1">
        <v>3.5322949886322021</v>
      </c>
      <c r="AK4481" s="1">
        <v>0</v>
      </c>
      <c r="AL4481" s="1">
        <v>0</v>
      </c>
      <c r="AM4481" s="1">
        <v>22.230527247434846</v>
      </c>
    </row>
    <row r="4482" spans="5:39" x14ac:dyDescent="0.2">
      <c r="E4482" s="1" t="str">
        <f t="shared" si="69"/>
        <v>-1---1-1--</v>
      </c>
      <c r="F4482" s="1" t="s">
        <v>87</v>
      </c>
      <c r="G4482" s="1">
        <v>1</v>
      </c>
      <c r="H4482" s="1" t="s">
        <v>87</v>
      </c>
      <c r="I4482" s="1" t="s">
        <v>87</v>
      </c>
      <c r="J4482" s="1" t="s">
        <v>87</v>
      </c>
      <c r="K4482" s="1">
        <v>1</v>
      </c>
      <c r="L4482" s="1" t="s">
        <v>87</v>
      </c>
      <c r="M4482" s="1">
        <v>1</v>
      </c>
      <c r="N4482" s="1" t="s">
        <v>87</v>
      </c>
      <c r="O4482" s="1" t="s">
        <v>87</v>
      </c>
      <c r="P4482" s="1">
        <v>983</v>
      </c>
      <c r="Q4482" s="1">
        <v>1497800</v>
      </c>
      <c r="R4482" s="1">
        <v>65537.680365399588</v>
      </c>
      <c r="S4482" s="1">
        <v>65.307411193847656</v>
      </c>
      <c r="T4482" s="1">
        <v>-465.36440090102917</v>
      </c>
      <c r="U4482" s="1">
        <v>92.700312307388756</v>
      </c>
      <c r="V4482" s="1">
        <v>368.21945190429688</v>
      </c>
      <c r="W4482" s="1">
        <v>-26.156169891357422</v>
      </c>
      <c r="X4482" s="1">
        <v>-3.991012459630245E-2</v>
      </c>
      <c r="Y4482" s="1">
        <v>0.59801041527573784</v>
      </c>
      <c r="Z4482" s="1">
        <v>3.7652557083722797</v>
      </c>
      <c r="AA4482" s="1">
        <v>36.513820269728939</v>
      </c>
      <c r="AB4482" s="1">
        <v>51.833822940312459</v>
      </c>
      <c r="AC4482" s="1">
        <v>7.263319535318467</v>
      </c>
      <c r="AD4482" s="1">
        <v>2.577113099212178E-2</v>
      </c>
      <c r="AE4482" s="1">
        <v>0.42702630524769664</v>
      </c>
      <c r="AF4482" s="1">
        <v>1.8438376285218321</v>
      </c>
      <c r="AG4482" s="1">
        <v>-6.3566674132402285</v>
      </c>
      <c r="AH4482" s="1">
        <v>12.737426488995791</v>
      </c>
      <c r="AI4482" s="1">
        <v>17.98671403689853</v>
      </c>
      <c r="AJ4482" s="1">
        <v>3.6821944713592529</v>
      </c>
      <c r="AK4482" s="1">
        <v>0</v>
      </c>
      <c r="AL4482" s="1">
        <v>0</v>
      </c>
      <c r="AM4482" s="1">
        <v>-46.079007879089801</v>
      </c>
    </row>
    <row r="4483" spans="5:39" x14ac:dyDescent="0.2">
      <c r="E4483" s="1" t="str">
        <f t="shared" ref="E4483:E4546" si="70">CONCATENATE(F4483,G4483,H4483,I4483,J4483,K4483,L4483,M4483,N4483,O4483,)</f>
        <v>-0-----00-</v>
      </c>
      <c r="F4483" s="1" t="s">
        <v>87</v>
      </c>
      <c r="G4483" s="1">
        <v>0</v>
      </c>
      <c r="H4483" s="1" t="s">
        <v>87</v>
      </c>
      <c r="I4483" s="1" t="s">
        <v>87</v>
      </c>
      <c r="J4483" s="1" t="s">
        <v>87</v>
      </c>
      <c r="K4483" s="1" t="s">
        <v>87</v>
      </c>
      <c r="L4483" s="1" t="s">
        <v>87</v>
      </c>
      <c r="M4483" s="1">
        <v>0</v>
      </c>
      <c r="N4483" s="1">
        <v>0</v>
      </c>
      <c r="O4483" s="1" t="s">
        <v>87</v>
      </c>
      <c r="P4483" s="1">
        <v>2254</v>
      </c>
      <c r="Q4483" s="1">
        <v>7111156</v>
      </c>
      <c r="R4483" s="1">
        <v>29085.759431101607</v>
      </c>
      <c r="S4483" s="1">
        <v>42.236988067626953</v>
      </c>
      <c r="T4483" s="1">
        <v>-228.32600093912643</v>
      </c>
      <c r="U4483" s="1">
        <v>69.090732766542999</v>
      </c>
      <c r="V4483" s="1">
        <v>156.92881774902344</v>
      </c>
      <c r="W4483" s="1">
        <v>9.3764705657958984</v>
      </c>
      <c r="X4483" s="1">
        <v>3.2237324206737306E-2</v>
      </c>
      <c r="Y4483" s="1">
        <v>0.29044504156567508</v>
      </c>
      <c r="Z4483" s="1">
        <v>4.6868469767784591</v>
      </c>
      <c r="AA4483" s="1">
        <v>35.601215892324674</v>
      </c>
      <c r="AB4483" s="1">
        <v>47.932614612870253</v>
      </c>
      <c r="AC4483" s="1">
        <v>10.874364168076189</v>
      </c>
      <c r="AD4483" s="1">
        <v>0.61451330838474083</v>
      </c>
      <c r="AE4483" s="1">
        <v>0.16850987378142177</v>
      </c>
      <c r="AF4483" s="1">
        <v>4.1234786580409706</v>
      </c>
      <c r="AG4483" s="1">
        <v>-8.0555091768401716</v>
      </c>
      <c r="AH4483" s="1">
        <v>4.9976630660436001</v>
      </c>
      <c r="AI4483" s="1">
        <v>5.6378762714721953</v>
      </c>
      <c r="AJ4483" s="1">
        <v>1.5692881345748901</v>
      </c>
      <c r="AK4483" s="1">
        <v>0</v>
      </c>
      <c r="AL4483" s="1">
        <v>0</v>
      </c>
      <c r="AM4483" s="1">
        <v>9.1028904703799167</v>
      </c>
    </row>
    <row r="4484" spans="5:39" x14ac:dyDescent="0.2">
      <c r="E4484" s="1" t="str">
        <f t="shared" si="70"/>
        <v>-0-----01-</v>
      </c>
      <c r="F4484" s="1" t="s">
        <v>87</v>
      </c>
      <c r="G4484" s="1">
        <v>0</v>
      </c>
      <c r="H4484" s="1" t="s">
        <v>87</v>
      </c>
      <c r="I4484" s="1" t="s">
        <v>87</v>
      </c>
      <c r="J4484" s="1" t="s">
        <v>87</v>
      </c>
      <c r="K4484" s="1" t="s">
        <v>87</v>
      </c>
      <c r="L4484" s="1" t="s">
        <v>87</v>
      </c>
      <c r="M4484" s="1">
        <v>0</v>
      </c>
      <c r="N4484" s="1">
        <v>1</v>
      </c>
      <c r="O4484" s="1" t="s">
        <v>87</v>
      </c>
      <c r="P4484" s="1">
        <v>917</v>
      </c>
      <c r="Q4484" s="1">
        <v>3025565</v>
      </c>
      <c r="R4484" s="1">
        <v>31593.88692812881</v>
      </c>
      <c r="S4484" s="1">
        <v>46.66558837890625</v>
      </c>
      <c r="T4484" s="1">
        <v>-359.05191708413429</v>
      </c>
      <c r="U4484" s="1">
        <v>65.058743402665328</v>
      </c>
      <c r="V4484" s="1">
        <v>160.59219360351563</v>
      </c>
      <c r="W4484" s="1">
        <v>-111.68376922607422</v>
      </c>
      <c r="X4484" s="1">
        <v>-0.35349803422458737</v>
      </c>
      <c r="Y4484" s="1">
        <v>1.1149983556790219</v>
      </c>
      <c r="Z4484" s="1">
        <v>15.769748790721733</v>
      </c>
      <c r="AA4484" s="1">
        <v>55.223702019292261</v>
      </c>
      <c r="AB4484" s="1">
        <v>27.126536696451737</v>
      </c>
      <c r="AC4484" s="1">
        <v>0.70519060076382423</v>
      </c>
      <c r="AD4484" s="1">
        <v>5.9823537091419292E-2</v>
      </c>
      <c r="AE4484" s="1">
        <v>0.72168338806140342</v>
      </c>
      <c r="AF4484" s="1">
        <v>13.720214240976478</v>
      </c>
      <c r="AG4484" s="1">
        <v>0.62516340436129703</v>
      </c>
      <c r="AH4484" s="1">
        <v>5.4153882152544899</v>
      </c>
      <c r="AI4484" s="1">
        <v>19.585091345758137</v>
      </c>
      <c r="AJ4484" s="1">
        <v>1.6059218645095825</v>
      </c>
      <c r="AK4484" s="1">
        <v>0</v>
      </c>
      <c r="AL4484" s="1">
        <v>0</v>
      </c>
      <c r="AM4484" s="1">
        <v>-3.908428338913557</v>
      </c>
    </row>
    <row r="4485" spans="5:39" x14ac:dyDescent="0.2">
      <c r="E4485" s="1" t="str">
        <f t="shared" si="70"/>
        <v>-1-----00-</v>
      </c>
      <c r="F4485" s="1" t="s">
        <v>87</v>
      </c>
      <c r="G4485" s="1">
        <v>1</v>
      </c>
      <c r="H4485" s="1" t="s">
        <v>87</v>
      </c>
      <c r="I4485" s="1" t="s">
        <v>87</v>
      </c>
      <c r="J4485" s="1" t="s">
        <v>87</v>
      </c>
      <c r="K4485" s="1" t="s">
        <v>87</v>
      </c>
      <c r="L4485" s="1" t="s">
        <v>87</v>
      </c>
      <c r="M4485" s="1">
        <v>0</v>
      </c>
      <c r="N4485" s="1">
        <v>0</v>
      </c>
      <c r="O4485" s="1" t="s">
        <v>87</v>
      </c>
      <c r="P4485" s="1">
        <v>1595</v>
      </c>
      <c r="Q4485" s="1">
        <v>1986626</v>
      </c>
      <c r="R4485" s="1">
        <v>48829.915614154539</v>
      </c>
      <c r="S4485" s="1">
        <v>49.777339935302734</v>
      </c>
      <c r="T4485" s="1">
        <v>-363.35120953731087</v>
      </c>
      <c r="U4485" s="1">
        <v>98.760413521555606</v>
      </c>
      <c r="V4485" s="1">
        <v>354.44366455078125</v>
      </c>
      <c r="W4485" s="1">
        <v>103.79236602783203</v>
      </c>
      <c r="X4485" s="1">
        <v>0.21255897070963869</v>
      </c>
      <c r="Y4485" s="1">
        <v>4.12760126969042E-3</v>
      </c>
      <c r="Z4485" s="1">
        <v>1.8343160715705926</v>
      </c>
      <c r="AA4485" s="1">
        <v>26.922379954757464</v>
      </c>
      <c r="AB4485" s="1">
        <v>61.357799605965091</v>
      </c>
      <c r="AC4485" s="1">
        <v>9.8723161782841871</v>
      </c>
      <c r="AD4485" s="1">
        <v>9.0605881529789711E-3</v>
      </c>
      <c r="AE4485" s="1">
        <v>4.12760126969042E-3</v>
      </c>
      <c r="AF4485" s="1">
        <v>1.492832571404985</v>
      </c>
      <c r="AG4485" s="1">
        <v>-30.913388757218886</v>
      </c>
      <c r="AH4485" s="1">
        <v>9.9193132387499574</v>
      </c>
      <c r="AI4485" s="1">
        <v>2.8409520029410946</v>
      </c>
      <c r="AJ4485" s="1">
        <v>3.5444366931915283</v>
      </c>
      <c r="AK4485" s="1">
        <v>0</v>
      </c>
      <c r="AL4485" s="1">
        <v>0</v>
      </c>
      <c r="AM4485" s="1">
        <v>32.092620555338385</v>
      </c>
    </row>
    <row r="4486" spans="5:39" x14ac:dyDescent="0.2">
      <c r="E4486" s="1" t="str">
        <f t="shared" si="70"/>
        <v>-1-----01-</v>
      </c>
      <c r="F4486" s="1" t="s">
        <v>87</v>
      </c>
      <c r="G4486" s="1">
        <v>1</v>
      </c>
      <c r="H4486" s="1" t="s">
        <v>87</v>
      </c>
      <c r="I4486" s="1" t="s">
        <v>87</v>
      </c>
      <c r="J4486" s="1" t="s">
        <v>87</v>
      </c>
      <c r="K4486" s="1" t="s">
        <v>87</v>
      </c>
      <c r="L4486" s="1" t="s">
        <v>87</v>
      </c>
      <c r="M4486" s="1">
        <v>0</v>
      </c>
      <c r="N4486" s="1">
        <v>1</v>
      </c>
      <c r="O4486" s="1" t="s">
        <v>87</v>
      </c>
      <c r="P4486" s="1">
        <v>558</v>
      </c>
      <c r="Q4486" s="1">
        <v>682856</v>
      </c>
      <c r="R4486" s="1">
        <v>51468.278932976231</v>
      </c>
      <c r="S4486" s="1">
        <v>52.765281677246094</v>
      </c>
      <c r="T4486" s="1">
        <v>-504.84410478919585</v>
      </c>
      <c r="U4486" s="1">
        <v>96.896156509777768</v>
      </c>
      <c r="V4486" s="1">
        <v>364.18527221679688</v>
      </c>
      <c r="W4486" s="1">
        <v>11.865987777709961</v>
      </c>
      <c r="X4486" s="1">
        <v>2.305495350478352E-2</v>
      </c>
      <c r="Y4486" s="1">
        <v>0.52221844722752675</v>
      </c>
      <c r="Z4486" s="1">
        <v>2.8150883934533781</v>
      </c>
      <c r="AA4486" s="1">
        <v>34.443279402978078</v>
      </c>
      <c r="AB4486" s="1">
        <v>60.971859367128644</v>
      </c>
      <c r="AC4486" s="1">
        <v>1.2475543892123668</v>
      </c>
      <c r="AD4486" s="1">
        <v>0</v>
      </c>
      <c r="AE4486" s="1">
        <v>9.4602668791077482E-2</v>
      </c>
      <c r="AF4486" s="1">
        <v>2.547974975690336</v>
      </c>
      <c r="AG4486" s="1">
        <v>-6.2954584664217705</v>
      </c>
      <c r="AH4486" s="1">
        <v>11.176727916664301</v>
      </c>
      <c r="AI4486" s="1">
        <v>7.1375382175336082</v>
      </c>
      <c r="AJ4486" s="1">
        <v>3.641852855682373</v>
      </c>
      <c r="AK4486" s="1">
        <v>0</v>
      </c>
      <c r="AL4486" s="1">
        <v>0</v>
      </c>
      <c r="AM4486" s="1">
        <v>43.609854110173515</v>
      </c>
    </row>
    <row r="4487" spans="5:39" x14ac:dyDescent="0.2">
      <c r="E4487" s="1" t="str">
        <f t="shared" si="70"/>
        <v>-0-----10-</v>
      </c>
      <c r="F4487" s="1" t="s">
        <v>87</v>
      </c>
      <c r="G4487" s="1">
        <v>0</v>
      </c>
      <c r="H4487" s="1" t="s">
        <v>87</v>
      </c>
      <c r="I4487" s="1" t="s">
        <v>87</v>
      </c>
      <c r="J4487" s="1" t="s">
        <v>87</v>
      </c>
      <c r="K4487" s="1" t="s">
        <v>87</v>
      </c>
      <c r="L4487" s="1" t="s">
        <v>87</v>
      </c>
      <c r="M4487" s="1">
        <v>1</v>
      </c>
      <c r="N4487" s="1">
        <v>0</v>
      </c>
      <c r="O4487" s="1" t="s">
        <v>87</v>
      </c>
      <c r="P4487" s="1">
        <v>4826</v>
      </c>
      <c r="Q4487" s="1">
        <v>17079304</v>
      </c>
      <c r="R4487" s="1">
        <v>33055.084402648645</v>
      </c>
      <c r="S4487" s="1">
        <v>46.596397399902344</v>
      </c>
      <c r="T4487" s="1">
        <v>-215.64328314100692</v>
      </c>
      <c r="U4487" s="1">
        <v>68.977292205157895</v>
      </c>
      <c r="V4487" s="1">
        <v>157.24348449707031</v>
      </c>
      <c r="W4487" s="1">
        <v>7.0304851531982422</v>
      </c>
      <c r="X4487" s="1">
        <v>2.1268997735897181E-2</v>
      </c>
      <c r="Y4487" s="1">
        <v>0.49172963956845084</v>
      </c>
      <c r="Z4487" s="1">
        <v>3.9243987928313704</v>
      </c>
      <c r="AA4487" s="1">
        <v>35.287292737455815</v>
      </c>
      <c r="AB4487" s="1">
        <v>48.671555936939818</v>
      </c>
      <c r="AC4487" s="1">
        <v>11.238438053447611</v>
      </c>
      <c r="AD4487" s="1">
        <v>0.38658483975693625</v>
      </c>
      <c r="AE4487" s="1">
        <v>0.31144126247767473</v>
      </c>
      <c r="AF4487" s="1">
        <v>2.8186335930316599</v>
      </c>
      <c r="AG4487" s="1">
        <v>-7.7121511024073479</v>
      </c>
      <c r="AH4487" s="1">
        <v>4.0581056066868548</v>
      </c>
      <c r="AI4487" s="1">
        <v>4.939195985211704</v>
      </c>
      <c r="AJ4487" s="1">
        <v>1.5724349021911621</v>
      </c>
      <c r="AK4487" s="1">
        <v>0</v>
      </c>
      <c r="AL4487" s="1">
        <v>0</v>
      </c>
      <c r="AM4487" s="1">
        <v>-4.8321661097163151</v>
      </c>
    </row>
    <row r="4488" spans="5:39" x14ac:dyDescent="0.2">
      <c r="E4488" s="1" t="str">
        <f t="shared" si="70"/>
        <v>-0-----11-</v>
      </c>
      <c r="F4488" s="1" t="s">
        <v>87</v>
      </c>
      <c r="G4488" s="1">
        <v>0</v>
      </c>
      <c r="H4488" s="1" t="s">
        <v>87</v>
      </c>
      <c r="I4488" s="1" t="s">
        <v>87</v>
      </c>
      <c r="J4488" s="1" t="s">
        <v>87</v>
      </c>
      <c r="K4488" s="1" t="s">
        <v>87</v>
      </c>
      <c r="L4488" s="1" t="s">
        <v>87</v>
      </c>
      <c r="M4488" s="1">
        <v>1</v>
      </c>
      <c r="N4488" s="1">
        <v>1</v>
      </c>
      <c r="O4488" s="1" t="s">
        <v>87</v>
      </c>
      <c r="P4488" s="1">
        <v>1486</v>
      </c>
      <c r="Q4488" s="1">
        <v>5425226</v>
      </c>
      <c r="R4488" s="1">
        <v>32528.157382779609</v>
      </c>
      <c r="S4488" s="1">
        <v>48.236103057861328</v>
      </c>
      <c r="T4488" s="1">
        <v>-337.10885256770666</v>
      </c>
      <c r="U4488" s="1">
        <v>61.78928367144001</v>
      </c>
      <c r="V4488" s="1">
        <v>156.03569030761719</v>
      </c>
      <c r="W4488" s="1">
        <v>-103.73459625244141</v>
      </c>
      <c r="X4488" s="1">
        <v>-0.31890707804850471</v>
      </c>
      <c r="Y4488" s="1">
        <v>0.72092849219553257</v>
      </c>
      <c r="Z4488" s="1">
        <v>14.975449870659766</v>
      </c>
      <c r="AA4488" s="1">
        <v>53.218944243060108</v>
      </c>
      <c r="AB4488" s="1">
        <v>30.11469015300008</v>
      </c>
      <c r="AC4488" s="1">
        <v>0.96998724108451895</v>
      </c>
      <c r="AD4488" s="1">
        <v>0</v>
      </c>
      <c r="AE4488" s="1">
        <v>0.55173738384354865</v>
      </c>
      <c r="AF4488" s="1">
        <v>12.709276996018232</v>
      </c>
      <c r="AG4488" s="1">
        <v>1.4756860649120149</v>
      </c>
      <c r="AH4488" s="1">
        <v>4.1715733753127822</v>
      </c>
      <c r="AI4488" s="1">
        <v>11.697635724684716</v>
      </c>
      <c r="AJ4488" s="1">
        <v>1.5603569746017456</v>
      </c>
      <c r="AK4488" s="1">
        <v>0</v>
      </c>
      <c r="AL4488" s="1">
        <v>0</v>
      </c>
      <c r="AM4488" s="1">
        <v>-1.7956168792233498</v>
      </c>
    </row>
    <row r="4489" spans="5:39" x14ac:dyDescent="0.2">
      <c r="E4489" s="1" t="str">
        <f t="shared" si="70"/>
        <v>-1-----10-</v>
      </c>
      <c r="F4489" s="1" t="s">
        <v>87</v>
      </c>
      <c r="G4489" s="1">
        <v>1</v>
      </c>
      <c r="H4489" s="1" t="s">
        <v>87</v>
      </c>
      <c r="I4489" s="1" t="s">
        <v>87</v>
      </c>
      <c r="J4489" s="1" t="s">
        <v>87</v>
      </c>
      <c r="K4489" s="1" t="s">
        <v>87</v>
      </c>
      <c r="L4489" s="1" t="s">
        <v>87</v>
      </c>
      <c r="M4489" s="1">
        <v>1</v>
      </c>
      <c r="N4489" s="1">
        <v>0</v>
      </c>
      <c r="O4489" s="1" t="s">
        <v>87</v>
      </c>
      <c r="P4489" s="1">
        <v>3390</v>
      </c>
      <c r="Q4489" s="1">
        <v>4653513</v>
      </c>
      <c r="R4489" s="1">
        <v>55579.864016177526</v>
      </c>
      <c r="S4489" s="1">
        <v>55.189723968505859</v>
      </c>
      <c r="T4489" s="1">
        <v>-331.88269709951464</v>
      </c>
      <c r="U4489" s="1">
        <v>93.307979205969517</v>
      </c>
      <c r="V4489" s="1">
        <v>357.66110229492188</v>
      </c>
      <c r="W4489" s="1">
        <v>103.03313446044922</v>
      </c>
      <c r="X4489" s="1">
        <v>0.18537852922860618</v>
      </c>
      <c r="Y4489" s="1">
        <v>0.15641946202793461</v>
      </c>
      <c r="Z4489" s="1">
        <v>1.1459299673171643</v>
      </c>
      <c r="AA4489" s="1">
        <v>24.224021722943505</v>
      </c>
      <c r="AB4489" s="1">
        <v>63.808868697691402</v>
      </c>
      <c r="AC4489" s="1">
        <v>10.549062611407768</v>
      </c>
      <c r="AD4489" s="1">
        <v>0.11569753861222694</v>
      </c>
      <c r="AE4489" s="1">
        <v>0.15641946202793461</v>
      </c>
      <c r="AF4489" s="1">
        <v>0.643406389968181</v>
      </c>
      <c r="AG4489" s="1">
        <v>-30.602685740366795</v>
      </c>
      <c r="AH4489" s="1">
        <v>8.7289457850864114</v>
      </c>
      <c r="AI4489" s="1">
        <v>5.4681206416387198</v>
      </c>
      <c r="AJ4489" s="1">
        <v>3.5766110420227051</v>
      </c>
      <c r="AK4489" s="1">
        <v>0</v>
      </c>
      <c r="AL4489" s="1">
        <v>0</v>
      </c>
      <c r="AM4489" s="1">
        <v>0.35236390097335774</v>
      </c>
    </row>
    <row r="4490" spans="5:39" x14ac:dyDescent="0.2">
      <c r="E4490" s="1" t="str">
        <f t="shared" si="70"/>
        <v>-1-----11-</v>
      </c>
      <c r="F4490" s="1" t="s">
        <v>87</v>
      </c>
      <c r="G4490" s="1">
        <v>1</v>
      </c>
      <c r="H4490" s="1" t="s">
        <v>87</v>
      </c>
      <c r="I4490" s="1" t="s">
        <v>87</v>
      </c>
      <c r="J4490" s="1" t="s">
        <v>87</v>
      </c>
      <c r="K4490" s="1" t="s">
        <v>87</v>
      </c>
      <c r="L4490" s="1" t="s">
        <v>87</v>
      </c>
      <c r="M4490" s="1">
        <v>1</v>
      </c>
      <c r="N4490" s="1">
        <v>1</v>
      </c>
      <c r="O4490" s="1" t="s">
        <v>87</v>
      </c>
      <c r="P4490" s="1">
        <v>858</v>
      </c>
      <c r="Q4490" s="1">
        <v>1155432</v>
      </c>
      <c r="R4490" s="1">
        <v>51509.421181826663</v>
      </c>
      <c r="S4490" s="1">
        <v>51.227462768554688</v>
      </c>
      <c r="T4490" s="1">
        <v>-441.66913939987535</v>
      </c>
      <c r="U4490" s="1">
        <v>88.148256817010832</v>
      </c>
      <c r="V4490" s="1">
        <v>354.81283569335938</v>
      </c>
      <c r="W4490" s="1">
        <v>19.040781021118164</v>
      </c>
      <c r="X4490" s="1">
        <v>3.6965628004059288E-2</v>
      </c>
      <c r="Y4490" s="1">
        <v>0.25419064038385641</v>
      </c>
      <c r="Z4490" s="1">
        <v>1.7111348828836315</v>
      </c>
      <c r="AA4490" s="1">
        <v>32.935992771534799</v>
      </c>
      <c r="AB4490" s="1">
        <v>61.922207451412113</v>
      </c>
      <c r="AC4490" s="1">
        <v>3.1764742537855972</v>
      </c>
      <c r="AD4490" s="1">
        <v>0</v>
      </c>
      <c r="AE4490" s="1">
        <v>3.2541941022924757E-2</v>
      </c>
      <c r="AF4490" s="1">
        <v>1.1916754945336463</v>
      </c>
      <c r="AG4490" s="1">
        <v>-16.119948800334626</v>
      </c>
      <c r="AH4490" s="1">
        <v>8.7000191632431338</v>
      </c>
      <c r="AI4490" s="1">
        <v>3.3741803698246633</v>
      </c>
      <c r="AJ4490" s="1">
        <v>3.5481283664703369</v>
      </c>
      <c r="AK4490" s="1">
        <v>0</v>
      </c>
      <c r="AL4490" s="1">
        <v>0</v>
      </c>
      <c r="AM4490" s="1">
        <v>21.794582801005568</v>
      </c>
    </row>
    <row r="4491" spans="5:39" x14ac:dyDescent="0.2">
      <c r="E4491" s="1" t="str">
        <f t="shared" si="70"/>
        <v>-00----0--</v>
      </c>
      <c r="F4491" s="1" t="s">
        <v>87</v>
      </c>
      <c r="G4491" s="1">
        <v>0</v>
      </c>
      <c r="H4491" s="1">
        <v>0</v>
      </c>
      <c r="I4491" s="1" t="s">
        <v>87</v>
      </c>
      <c r="J4491" s="1" t="s">
        <v>87</v>
      </c>
      <c r="K4491" s="1" t="s">
        <v>87</v>
      </c>
      <c r="L4491" s="1" t="s">
        <v>87</v>
      </c>
      <c r="M4491" s="1">
        <v>0</v>
      </c>
      <c r="N4491" s="1" t="s">
        <v>87</v>
      </c>
      <c r="O4491" s="1" t="s">
        <v>87</v>
      </c>
      <c r="P4491" s="1">
        <v>1370</v>
      </c>
      <c r="Q4491" s="1">
        <v>4595891</v>
      </c>
      <c r="R4491" s="1">
        <v>19520.504463596833</v>
      </c>
      <c r="S4491" s="1">
        <v>27.638870239257813</v>
      </c>
      <c r="T4491" s="1">
        <v>-205.55895747252717</v>
      </c>
      <c r="U4491" s="1">
        <v>64.40616493410387</v>
      </c>
      <c r="V4491" s="1">
        <v>141.10928344726563</v>
      </c>
      <c r="W4491" s="1">
        <v>2.9231534004211426</v>
      </c>
      <c r="X4491" s="1">
        <v>1.4974784109050246E-2</v>
      </c>
      <c r="Y4491" s="1">
        <v>0.13668731482099988</v>
      </c>
      <c r="Z4491" s="1">
        <v>9.1426232693508176</v>
      </c>
      <c r="AA4491" s="1">
        <v>36.764448939280761</v>
      </c>
      <c r="AB4491" s="1">
        <v>42.678644902587983</v>
      </c>
      <c r="AC4491" s="1">
        <v>10.691615619256419</v>
      </c>
      <c r="AD4491" s="1">
        <v>0.58597995470301623</v>
      </c>
      <c r="AE4491" s="1">
        <v>0.13668731482099988</v>
      </c>
      <c r="AF4491" s="1">
        <v>9.0610068863687143</v>
      </c>
      <c r="AG4491" s="1">
        <v>-6.5454866096933024</v>
      </c>
      <c r="AH4491" s="1">
        <v>2.7440029480588537</v>
      </c>
      <c r="AI4491" s="1">
        <v>6.6142728454743969</v>
      </c>
      <c r="AJ4491" s="1">
        <v>1.4110928773880005</v>
      </c>
      <c r="AK4491" s="1">
        <v>0</v>
      </c>
      <c r="AL4491" s="1">
        <v>0</v>
      </c>
      <c r="AM4491" s="1">
        <v>0.153870817012211</v>
      </c>
    </row>
    <row r="4492" spans="5:39" x14ac:dyDescent="0.2">
      <c r="E4492" s="1" t="str">
        <f t="shared" si="70"/>
        <v>-01----0--</v>
      </c>
      <c r="F4492" s="1" t="s">
        <v>87</v>
      </c>
      <c r="G4492" s="1">
        <v>0</v>
      </c>
      <c r="H4492" s="1">
        <v>1</v>
      </c>
      <c r="I4492" s="1" t="s">
        <v>87</v>
      </c>
      <c r="J4492" s="1" t="s">
        <v>87</v>
      </c>
      <c r="K4492" s="1" t="s">
        <v>87</v>
      </c>
      <c r="L4492" s="1" t="s">
        <v>87</v>
      </c>
      <c r="M4492" s="1">
        <v>0</v>
      </c>
      <c r="N4492" s="1" t="s">
        <v>87</v>
      </c>
      <c r="O4492" s="1" t="s">
        <v>87</v>
      </c>
      <c r="P4492" s="1">
        <v>1801</v>
      </c>
      <c r="Q4492" s="1">
        <v>5540830</v>
      </c>
      <c r="R4492" s="1">
        <v>38389.306370531922</v>
      </c>
      <c r="S4492" s="1">
        <v>56.763759613037109</v>
      </c>
      <c r="T4492" s="1">
        <v>-318.59309208720737</v>
      </c>
      <c r="U4492" s="1">
        <v>70.774725460828137</v>
      </c>
      <c r="V4492" s="1">
        <v>172.05084228515625</v>
      </c>
      <c r="W4492" s="1">
        <v>-51.375598907470703</v>
      </c>
      <c r="X4492" s="1">
        <v>-0.13382789053700436</v>
      </c>
      <c r="Y4492" s="1">
        <v>0.86822732334325359</v>
      </c>
      <c r="Z4492" s="1">
        <v>7.0427715703243017</v>
      </c>
      <c r="AA4492" s="1">
        <v>45.351201895744865</v>
      </c>
      <c r="AB4492" s="1">
        <v>40.929427540639217</v>
      </c>
      <c r="AC4492" s="1">
        <v>5.4730789430464384</v>
      </c>
      <c r="AD4492" s="1">
        <v>0.33529272690192624</v>
      </c>
      <c r="AE4492" s="1">
        <v>0.49696525610783943</v>
      </c>
      <c r="AF4492" s="1">
        <v>5.2682901298180953</v>
      </c>
      <c r="AG4492" s="1">
        <v>-4.5679371604933738</v>
      </c>
      <c r="AH4492" s="1">
        <v>7.0950800314399896</v>
      </c>
      <c r="AI4492" s="1">
        <v>12.443859048302452</v>
      </c>
      <c r="AJ4492" s="1">
        <v>1.7205084562301636</v>
      </c>
      <c r="AK4492" s="1">
        <v>0</v>
      </c>
      <c r="AL4492" s="1">
        <v>0</v>
      </c>
      <c r="AM4492" s="1">
        <v>9.420916486427295</v>
      </c>
    </row>
    <row r="4493" spans="5:39" x14ac:dyDescent="0.2">
      <c r="E4493" s="1" t="str">
        <f t="shared" si="70"/>
        <v>-10----0--</v>
      </c>
      <c r="F4493" s="1" t="s">
        <v>87</v>
      </c>
      <c r="G4493" s="1">
        <v>1</v>
      </c>
      <c r="H4493" s="1">
        <v>0</v>
      </c>
      <c r="I4493" s="1" t="s">
        <v>87</v>
      </c>
      <c r="J4493" s="1" t="s">
        <v>87</v>
      </c>
      <c r="K4493" s="1" t="s">
        <v>87</v>
      </c>
      <c r="L4493" s="1" t="s">
        <v>87</v>
      </c>
      <c r="M4493" s="1">
        <v>0</v>
      </c>
      <c r="N4493" s="1" t="s">
        <v>87</v>
      </c>
      <c r="O4493" s="1" t="s">
        <v>87</v>
      </c>
      <c r="P4493" s="1">
        <v>230</v>
      </c>
      <c r="Q4493" s="1">
        <v>308260</v>
      </c>
      <c r="R4493" s="1">
        <v>30309.890740438685</v>
      </c>
      <c r="S4493" s="1">
        <v>27.036468505859375</v>
      </c>
      <c r="T4493" s="1">
        <v>-235.24549496564941</v>
      </c>
      <c r="U4493" s="1">
        <v>99.006256732642854</v>
      </c>
      <c r="V4493" s="1">
        <v>336.79071044921875</v>
      </c>
      <c r="W4493" s="1">
        <v>156.72834777832031</v>
      </c>
      <c r="X4493" s="1">
        <v>0.51708648216675146</v>
      </c>
      <c r="Y4493" s="1">
        <v>0</v>
      </c>
      <c r="Z4493" s="1">
        <v>1.3550249789139039</v>
      </c>
      <c r="AA4493" s="1">
        <v>12.159216246026082</v>
      </c>
      <c r="AB4493" s="1">
        <v>72.299033283591768</v>
      </c>
      <c r="AC4493" s="1">
        <v>14.186725491468241</v>
      </c>
      <c r="AD4493" s="1">
        <v>0</v>
      </c>
      <c r="AE4493" s="1">
        <v>0</v>
      </c>
      <c r="AF4493" s="1">
        <v>1.3550249789139039</v>
      </c>
      <c r="AG4493" s="1">
        <v>-81.823543272595543</v>
      </c>
      <c r="AH4493" s="1">
        <v>6.3517520085567858</v>
      </c>
      <c r="AI4493" s="1">
        <v>2.61091761403594</v>
      </c>
      <c r="AJ4493" s="1">
        <v>3.3679070472717285</v>
      </c>
      <c r="AK4493" s="1">
        <v>0</v>
      </c>
      <c r="AL4493" s="1">
        <v>0</v>
      </c>
      <c r="AM4493" s="1">
        <v>29.037762130469233</v>
      </c>
    </row>
    <row r="4494" spans="5:39" x14ac:dyDescent="0.2">
      <c r="E4494" s="1" t="str">
        <f t="shared" si="70"/>
        <v>-11----0--</v>
      </c>
      <c r="F4494" s="1" t="s">
        <v>87</v>
      </c>
      <c r="G4494" s="1">
        <v>1</v>
      </c>
      <c r="H4494" s="1">
        <v>1</v>
      </c>
      <c r="I4494" s="1" t="s">
        <v>87</v>
      </c>
      <c r="J4494" s="1" t="s">
        <v>87</v>
      </c>
      <c r="K4494" s="1" t="s">
        <v>87</v>
      </c>
      <c r="L4494" s="1" t="s">
        <v>87</v>
      </c>
      <c r="M4494" s="1">
        <v>0</v>
      </c>
      <c r="N4494" s="1" t="s">
        <v>87</v>
      </c>
      <c r="O4494" s="1" t="s">
        <v>87</v>
      </c>
      <c r="P4494" s="1">
        <v>1923</v>
      </c>
      <c r="Q4494" s="1">
        <v>2361222</v>
      </c>
      <c r="R4494" s="1">
        <v>52010.728383986811</v>
      </c>
      <c r="S4494" s="1">
        <v>53.610282897949219</v>
      </c>
      <c r="T4494" s="1">
        <v>-420.99472634936092</v>
      </c>
      <c r="U4494" s="1">
        <v>98.189182729074233</v>
      </c>
      <c r="V4494" s="1">
        <v>359.56552124023438</v>
      </c>
      <c r="W4494" s="1">
        <v>70.296775817871094</v>
      </c>
      <c r="X4494" s="1">
        <v>0.13515822216309173</v>
      </c>
      <c r="Y4494" s="1">
        <v>0.15449627353971801</v>
      </c>
      <c r="Z4494" s="1">
        <v>2.1805234747092817</v>
      </c>
      <c r="AA4494" s="1">
        <v>31.024740579242444</v>
      </c>
      <c r="AB4494" s="1">
        <v>59.817797733546442</v>
      </c>
      <c r="AC4494" s="1">
        <v>6.8148187675703502</v>
      </c>
      <c r="AD4494" s="1">
        <v>7.6231713917624018E-3</v>
      </c>
      <c r="AE4494" s="1">
        <v>3.0831493184461267E-2</v>
      </c>
      <c r="AF4494" s="1">
        <v>1.8159664783743332</v>
      </c>
      <c r="AG4494" s="1">
        <v>-17.147607732135487</v>
      </c>
      <c r="AH4494" s="1">
        <v>10.748701403912413</v>
      </c>
      <c r="AI4494" s="1">
        <v>4.113538857068189</v>
      </c>
      <c r="AJ4494" s="1">
        <v>3.5956552028656006</v>
      </c>
      <c r="AK4494" s="1">
        <v>0</v>
      </c>
      <c r="AL4494" s="1">
        <v>0</v>
      </c>
      <c r="AM4494" s="1">
        <v>35.822173597945401</v>
      </c>
    </row>
    <row r="4495" spans="5:39" x14ac:dyDescent="0.2">
      <c r="E4495" s="1" t="str">
        <f t="shared" si="70"/>
        <v>-00----1--</v>
      </c>
      <c r="F4495" s="1" t="s">
        <v>87</v>
      </c>
      <c r="G4495" s="1">
        <v>0</v>
      </c>
      <c r="H4495" s="1">
        <v>0</v>
      </c>
      <c r="I4495" s="1" t="s">
        <v>87</v>
      </c>
      <c r="J4495" s="1" t="s">
        <v>87</v>
      </c>
      <c r="K4495" s="1" t="s">
        <v>87</v>
      </c>
      <c r="L4495" s="1" t="s">
        <v>87</v>
      </c>
      <c r="M4495" s="1">
        <v>1</v>
      </c>
      <c r="N4495" s="1" t="s">
        <v>87</v>
      </c>
      <c r="O4495" s="1" t="s">
        <v>87</v>
      </c>
      <c r="P4495" s="1">
        <v>2561</v>
      </c>
      <c r="Q4495" s="1">
        <v>10753813</v>
      </c>
      <c r="R4495" s="1">
        <v>21604.319711704116</v>
      </c>
      <c r="S4495" s="1">
        <v>31.273580551147461</v>
      </c>
      <c r="T4495" s="1">
        <v>-195.41796633910019</v>
      </c>
      <c r="U4495" s="1">
        <v>65.172203919471627</v>
      </c>
      <c r="V4495" s="1">
        <v>141.23658752441406</v>
      </c>
      <c r="W4495" s="1">
        <v>10.897811889648438</v>
      </c>
      <c r="X4495" s="1">
        <v>5.0442744946718035E-2</v>
      </c>
      <c r="Y4495" s="1">
        <v>0.50721544069996383</v>
      </c>
      <c r="Z4495" s="1">
        <v>7.4493019359737804</v>
      </c>
      <c r="AA4495" s="1">
        <v>34.552256023049679</v>
      </c>
      <c r="AB4495" s="1">
        <v>45.911306064183933</v>
      </c>
      <c r="AC4495" s="1">
        <v>11.070092068738781</v>
      </c>
      <c r="AD4495" s="1">
        <v>0.50982846735385856</v>
      </c>
      <c r="AE4495" s="1">
        <v>0.50721544069996383</v>
      </c>
      <c r="AF4495" s="1">
        <v>7.2486847223398803</v>
      </c>
      <c r="AG4495" s="1">
        <v>-6.3917447507261222</v>
      </c>
      <c r="AH4495" s="1">
        <v>2.2263298466746524</v>
      </c>
      <c r="AI4495" s="1">
        <v>6.4043631819061586</v>
      </c>
      <c r="AJ4495" s="1">
        <v>1.4123657941818237</v>
      </c>
      <c r="AK4495" s="1">
        <v>0</v>
      </c>
      <c r="AL4495" s="1">
        <v>0</v>
      </c>
      <c r="AM4495" s="1">
        <v>-2.3319575113162658</v>
      </c>
    </row>
    <row r="4496" spans="5:39" x14ac:dyDescent="0.2">
      <c r="E4496" s="1" t="str">
        <f t="shared" si="70"/>
        <v>-01----1--</v>
      </c>
      <c r="F4496" s="1" t="s">
        <v>87</v>
      </c>
      <c r="G4496" s="1">
        <v>0</v>
      </c>
      <c r="H4496" s="1">
        <v>1</v>
      </c>
      <c r="I4496" s="1" t="s">
        <v>87</v>
      </c>
      <c r="J4496" s="1" t="s">
        <v>87</v>
      </c>
      <c r="K4496" s="1" t="s">
        <v>87</v>
      </c>
      <c r="L4496" s="1" t="s">
        <v>87</v>
      </c>
      <c r="M4496" s="1">
        <v>1</v>
      </c>
      <c r="N4496" s="1" t="s">
        <v>87</v>
      </c>
      <c r="O4496" s="1" t="s">
        <v>87</v>
      </c>
      <c r="P4496" s="1">
        <v>3751</v>
      </c>
      <c r="Q4496" s="1">
        <v>11750717</v>
      </c>
      <c r="R4496" s="1">
        <v>43291.113746655668</v>
      </c>
      <c r="S4496" s="1">
        <v>61.376304626464844</v>
      </c>
      <c r="T4496" s="1">
        <v>-290.23255629872125</v>
      </c>
      <c r="U4496" s="1">
        <v>69.140910909226051</v>
      </c>
      <c r="V4496" s="1">
        <v>171.33477783203125</v>
      </c>
      <c r="W4496" s="1">
        <v>-47.648231506347656</v>
      </c>
      <c r="X4496" s="1">
        <v>-0.11006469314970808</v>
      </c>
      <c r="Y4496" s="1">
        <v>0.58337716753794677</v>
      </c>
      <c r="Z4496" s="1">
        <v>5.8007353934232269</v>
      </c>
      <c r="AA4496" s="1">
        <v>44.238891975698166</v>
      </c>
      <c r="AB4496" s="1">
        <v>42.630053978833807</v>
      </c>
      <c r="AC4496" s="1">
        <v>6.6516281517119342</v>
      </c>
      <c r="AD4496" s="1">
        <v>9.5313332794926472E-2</v>
      </c>
      <c r="AE4496" s="1">
        <v>0.24321920100705344</v>
      </c>
      <c r="AF4496" s="1">
        <v>3.3308605764226984</v>
      </c>
      <c r="AG4496" s="1">
        <v>-4.6785762099587904</v>
      </c>
      <c r="AH4496" s="1">
        <v>5.7868649895922104</v>
      </c>
      <c r="AI4496" s="1">
        <v>6.7186558213251786</v>
      </c>
      <c r="AJ4496" s="1">
        <v>1.7133477926254272</v>
      </c>
      <c r="AK4496" s="1">
        <v>0</v>
      </c>
      <c r="AL4496" s="1">
        <v>0</v>
      </c>
      <c r="AM4496" s="1">
        <v>-5.718308622776231</v>
      </c>
    </row>
    <row r="4497" spans="5:39" x14ac:dyDescent="0.2">
      <c r="E4497" s="1" t="str">
        <f t="shared" si="70"/>
        <v>-10----1--</v>
      </c>
      <c r="F4497" s="1" t="s">
        <v>87</v>
      </c>
      <c r="G4497" s="1">
        <v>1</v>
      </c>
      <c r="H4497" s="1">
        <v>0</v>
      </c>
      <c r="I4497" s="1" t="s">
        <v>87</v>
      </c>
      <c r="J4497" s="1" t="s">
        <v>87</v>
      </c>
      <c r="K4497" s="1" t="s">
        <v>87</v>
      </c>
      <c r="L4497" s="1" t="s">
        <v>87</v>
      </c>
      <c r="M4497" s="1">
        <v>1</v>
      </c>
      <c r="N4497" s="1" t="s">
        <v>87</v>
      </c>
      <c r="O4497" s="1" t="s">
        <v>87</v>
      </c>
      <c r="P4497" s="1">
        <v>562</v>
      </c>
      <c r="Q4497" s="1">
        <v>694557</v>
      </c>
      <c r="R4497" s="1">
        <v>34281.179636743429</v>
      </c>
      <c r="S4497" s="1">
        <v>30.205862045288086</v>
      </c>
      <c r="T4497" s="1">
        <v>-214.3240153692802</v>
      </c>
      <c r="U4497" s="1">
        <v>88.838432069495951</v>
      </c>
      <c r="V4497" s="1">
        <v>339.73007202148438</v>
      </c>
      <c r="W4497" s="1">
        <v>129.54978942871094</v>
      </c>
      <c r="X4497" s="1">
        <v>0.37790353424669271</v>
      </c>
      <c r="Y4497" s="1">
        <v>0</v>
      </c>
      <c r="Z4497" s="1">
        <v>1.2050846798750858</v>
      </c>
      <c r="AA4497" s="1">
        <v>13.950618883691332</v>
      </c>
      <c r="AB4497" s="1">
        <v>72.863134343185649</v>
      </c>
      <c r="AC4497" s="1">
        <v>11.981162093247926</v>
      </c>
      <c r="AD4497" s="1">
        <v>0</v>
      </c>
      <c r="AE4497" s="1">
        <v>0</v>
      </c>
      <c r="AF4497" s="1">
        <v>1.2050846798750858</v>
      </c>
      <c r="AG4497" s="1">
        <v>-106.59984005950594</v>
      </c>
      <c r="AH4497" s="1">
        <v>3.7191649961920072</v>
      </c>
      <c r="AI4497" s="1">
        <v>0.70656230603948089</v>
      </c>
      <c r="AJ4497" s="1">
        <v>3.3973007202148438</v>
      </c>
      <c r="AK4497" s="1">
        <v>0</v>
      </c>
      <c r="AL4497" s="1">
        <v>0</v>
      </c>
      <c r="AM4497" s="1">
        <v>17.479421281018144</v>
      </c>
    </row>
    <row r="4498" spans="5:39" x14ac:dyDescent="0.2">
      <c r="E4498" s="1" t="str">
        <f t="shared" si="70"/>
        <v>-11----1--</v>
      </c>
      <c r="F4498" s="1" t="s">
        <v>87</v>
      </c>
      <c r="G4498" s="1">
        <v>1</v>
      </c>
      <c r="H4498" s="1">
        <v>1</v>
      </c>
      <c r="I4498" s="1" t="s">
        <v>87</v>
      </c>
      <c r="J4498" s="1" t="s">
        <v>87</v>
      </c>
      <c r="K4498" s="1" t="s">
        <v>87</v>
      </c>
      <c r="L4498" s="1" t="s">
        <v>87</v>
      </c>
      <c r="M4498" s="1">
        <v>1</v>
      </c>
      <c r="N4498" s="1" t="s">
        <v>87</v>
      </c>
      <c r="O4498" s="1" t="s">
        <v>87</v>
      </c>
      <c r="P4498" s="1">
        <v>3686</v>
      </c>
      <c r="Q4498" s="1">
        <v>5114388</v>
      </c>
      <c r="R4498" s="1">
        <v>57552.735535027219</v>
      </c>
      <c r="S4498" s="1">
        <v>57.687496185302734</v>
      </c>
      <c r="T4498" s="1">
        <v>-372.65042412892609</v>
      </c>
      <c r="U4498" s="1">
        <v>92.749290051206358</v>
      </c>
      <c r="V4498" s="1">
        <v>359.4527587890625</v>
      </c>
      <c r="W4498" s="1">
        <v>80.456672668457031</v>
      </c>
      <c r="X4498" s="1">
        <v>0.13979643525283039</v>
      </c>
      <c r="Y4498" s="1">
        <v>0.19975019494023527</v>
      </c>
      <c r="Z4498" s="1">
        <v>1.2655864201151732</v>
      </c>
      <c r="AA4498" s="1">
        <v>27.587386799750043</v>
      </c>
      <c r="AB4498" s="1">
        <v>62.153027889162885</v>
      </c>
      <c r="AC4498" s="1">
        <v>8.6889770584476587</v>
      </c>
      <c r="AD4498" s="1">
        <v>0.10527163758400811</v>
      </c>
      <c r="AE4498" s="1">
        <v>0.14967577743417199</v>
      </c>
      <c r="AF4498" s="1">
        <v>0.6909917667568436</v>
      </c>
      <c r="AG4498" s="1">
        <v>-17.010018156619154</v>
      </c>
      <c r="AH4498" s="1">
        <v>9.4027616103352027</v>
      </c>
      <c r="AI4498" s="1">
        <v>5.6417031067853092</v>
      </c>
      <c r="AJ4498" s="1">
        <v>3.5945274829864502</v>
      </c>
      <c r="AK4498" s="1">
        <v>0</v>
      </c>
      <c r="AL4498" s="1">
        <v>0</v>
      </c>
      <c r="AM4498" s="1">
        <v>2.8706140367452897</v>
      </c>
    </row>
    <row r="4499" spans="5:39" x14ac:dyDescent="0.2">
      <c r="E4499" s="1" t="str">
        <f t="shared" si="70"/>
        <v>-0-1---0--</v>
      </c>
      <c r="F4499" s="1" t="s">
        <v>87</v>
      </c>
      <c r="G4499" s="1">
        <v>0</v>
      </c>
      <c r="H4499" s="1" t="s">
        <v>87</v>
      </c>
      <c r="I4499" s="1">
        <v>1</v>
      </c>
      <c r="J4499" s="1" t="s">
        <v>87</v>
      </c>
      <c r="K4499" s="1" t="s">
        <v>87</v>
      </c>
      <c r="L4499" s="1" t="s">
        <v>87</v>
      </c>
      <c r="M4499" s="1">
        <v>0</v>
      </c>
      <c r="N4499" s="1" t="s">
        <v>87</v>
      </c>
      <c r="O4499" s="1" t="s">
        <v>87</v>
      </c>
      <c r="P4499" s="1">
        <v>1168</v>
      </c>
      <c r="Q4499" s="1">
        <v>3919797</v>
      </c>
      <c r="R4499" s="1">
        <v>14076.978929022687</v>
      </c>
      <c r="S4499" s="1">
        <v>14.296351432800293</v>
      </c>
      <c r="T4499" s="1">
        <v>-171.98914996748013</v>
      </c>
      <c r="U4499" s="1">
        <v>57.098471476015945</v>
      </c>
      <c r="V4499" s="1">
        <v>140.49269104003906</v>
      </c>
      <c r="W4499" s="1">
        <v>29.097042083740234</v>
      </c>
      <c r="X4499" s="1">
        <v>0.20669947884734335</v>
      </c>
      <c r="Y4499" s="1">
        <v>0.2816217268394256</v>
      </c>
      <c r="Z4499" s="1">
        <v>9.9288304981099795</v>
      </c>
      <c r="AA4499" s="1">
        <v>27.300852569661131</v>
      </c>
      <c r="AB4499" s="1">
        <v>46.349517589813956</v>
      </c>
      <c r="AC4499" s="1">
        <v>15.158565609392527</v>
      </c>
      <c r="AD4499" s="1">
        <v>0.98061200618297317</v>
      </c>
      <c r="AE4499" s="1">
        <v>0.2816217268394256</v>
      </c>
      <c r="AF4499" s="1">
        <v>9.9288304981099795</v>
      </c>
      <c r="AG4499" s="1">
        <v>-14.764014779129358</v>
      </c>
      <c r="AH4499" s="1">
        <v>2.0201153637825229</v>
      </c>
      <c r="AI4499" s="1">
        <v>8.4776166549603804</v>
      </c>
      <c r="AJ4499" s="1">
        <v>1.4049268960952759</v>
      </c>
      <c r="AK4499" s="1">
        <v>0</v>
      </c>
      <c r="AL4499" s="1">
        <v>0</v>
      </c>
      <c r="AM4499" s="1">
        <v>7.7613219228737069</v>
      </c>
    </row>
    <row r="4500" spans="5:39" x14ac:dyDescent="0.2">
      <c r="E4500" s="1" t="str">
        <f t="shared" si="70"/>
        <v>-0-2---0--</v>
      </c>
      <c r="F4500" s="1" t="s">
        <v>87</v>
      </c>
      <c r="G4500" s="1">
        <v>0</v>
      </c>
      <c r="H4500" s="1" t="s">
        <v>87</v>
      </c>
      <c r="I4500" s="1">
        <v>2</v>
      </c>
      <c r="J4500" s="1" t="s">
        <v>87</v>
      </c>
      <c r="K4500" s="1" t="s">
        <v>87</v>
      </c>
      <c r="L4500" s="1" t="s">
        <v>87</v>
      </c>
      <c r="M4500" s="1">
        <v>0</v>
      </c>
      <c r="N4500" s="1" t="s">
        <v>87</v>
      </c>
      <c r="O4500" s="1" t="s">
        <v>87</v>
      </c>
      <c r="P4500" s="1">
        <v>1506</v>
      </c>
      <c r="Q4500" s="1">
        <v>4803078</v>
      </c>
      <c r="R4500" s="1">
        <v>31450.813506031831</v>
      </c>
      <c r="S4500" s="1">
        <v>53.690753936767578</v>
      </c>
      <c r="T4500" s="1">
        <v>-292.18149175196857</v>
      </c>
      <c r="U4500" s="1">
        <v>73.356359671212715</v>
      </c>
      <c r="V4500" s="1">
        <v>164.87168884277344</v>
      </c>
      <c r="W4500" s="1">
        <v>-3.6393611431121826</v>
      </c>
      <c r="X4500" s="1">
        <v>-1.1571596208200476E-2</v>
      </c>
      <c r="Y4500" s="1">
        <v>0.47425838181266261</v>
      </c>
      <c r="Z4500" s="1">
        <v>6.6447182410945649</v>
      </c>
      <c r="AA4500" s="1">
        <v>43.910280032928881</v>
      </c>
      <c r="AB4500" s="1">
        <v>44.650284671620987</v>
      </c>
      <c r="AC4500" s="1">
        <v>4.1732405761472124</v>
      </c>
      <c r="AD4500" s="1">
        <v>0.14721809639568628</v>
      </c>
      <c r="AE4500" s="1">
        <v>0.47425838181266261</v>
      </c>
      <c r="AF4500" s="1">
        <v>6.6447182410945649</v>
      </c>
      <c r="AG4500" s="1">
        <v>0.44275585482676627</v>
      </c>
      <c r="AH4500" s="1">
        <v>5.7069083880382898</v>
      </c>
      <c r="AI4500" s="1">
        <v>13.765599526262561</v>
      </c>
      <c r="AJ4500" s="1">
        <v>1.648716926574707</v>
      </c>
      <c r="AK4500" s="1">
        <v>0</v>
      </c>
      <c r="AL4500" s="1">
        <v>0</v>
      </c>
      <c r="AM4500" s="1">
        <v>30.398814376946685</v>
      </c>
    </row>
    <row r="4501" spans="5:39" x14ac:dyDescent="0.2">
      <c r="E4501" s="1" t="str">
        <f t="shared" si="70"/>
        <v>-0-3---0--</v>
      </c>
      <c r="F4501" s="1" t="s">
        <v>87</v>
      </c>
      <c r="G4501" s="1">
        <v>0</v>
      </c>
      <c r="H4501" s="1" t="s">
        <v>87</v>
      </c>
      <c r="I4501" s="1">
        <v>3</v>
      </c>
      <c r="J4501" s="1" t="s">
        <v>87</v>
      </c>
      <c r="K4501" s="1" t="s">
        <v>87</v>
      </c>
      <c r="L4501" s="1" t="s">
        <v>87</v>
      </c>
      <c r="M4501" s="1">
        <v>0</v>
      </c>
      <c r="N4501" s="1" t="s">
        <v>87</v>
      </c>
      <c r="O4501" s="1" t="s">
        <v>87</v>
      </c>
      <c r="P4501" s="1">
        <v>497</v>
      </c>
      <c r="Q4501" s="1">
        <v>1413846</v>
      </c>
      <c r="R4501" s="1">
        <v>68029.418330403627</v>
      </c>
      <c r="S4501" s="1">
        <v>90.267189025878906</v>
      </c>
      <c r="T4501" s="1">
        <v>-447.33561924763598</v>
      </c>
      <c r="U4501" s="1">
        <v>79.219166265011751</v>
      </c>
      <c r="V4501" s="1">
        <v>183.35307312011719</v>
      </c>
      <c r="W4501" s="1">
        <v>-260.14385986328125</v>
      </c>
      <c r="X4501" s="1">
        <v>-0.38239906535702084</v>
      </c>
      <c r="Y4501" s="1">
        <v>1.4549675141422758</v>
      </c>
      <c r="Z4501" s="1">
        <v>7.2194567159365297</v>
      </c>
      <c r="AA4501" s="1">
        <v>72.377331053028399</v>
      </c>
      <c r="AB4501" s="1">
        <v>18.948244716892788</v>
      </c>
      <c r="AC4501" s="1">
        <v>0</v>
      </c>
      <c r="AD4501" s="1">
        <v>0</v>
      </c>
      <c r="AE4501" s="1">
        <v>0</v>
      </c>
      <c r="AF4501" s="1">
        <v>0</v>
      </c>
      <c r="AG4501" s="1">
        <v>0.24956649289036226</v>
      </c>
      <c r="AH4501" s="1">
        <v>11.737206509301561</v>
      </c>
      <c r="AI4501" s="1">
        <v>0</v>
      </c>
      <c r="AJ4501" s="1">
        <v>1.8335306644439697</v>
      </c>
      <c r="AK4501" s="1">
        <v>0</v>
      </c>
      <c r="AL4501" s="1">
        <v>0</v>
      </c>
      <c r="AM4501" s="1">
        <v>-87.367232888695725</v>
      </c>
    </row>
    <row r="4502" spans="5:39" x14ac:dyDescent="0.2">
      <c r="E4502" s="1" t="str">
        <f t="shared" si="70"/>
        <v>-1-1---0--</v>
      </c>
      <c r="F4502" s="1" t="s">
        <v>87</v>
      </c>
      <c r="G4502" s="1">
        <v>1</v>
      </c>
      <c r="H4502" s="1" t="s">
        <v>87</v>
      </c>
      <c r="I4502" s="1">
        <v>1</v>
      </c>
      <c r="J4502" s="1" t="s">
        <v>87</v>
      </c>
      <c r="K4502" s="1" t="s">
        <v>87</v>
      </c>
      <c r="L4502" s="1" t="s">
        <v>87</v>
      </c>
      <c r="M4502" s="1">
        <v>0</v>
      </c>
      <c r="N4502" s="1" t="s">
        <v>87</v>
      </c>
      <c r="O4502" s="1" t="s">
        <v>87</v>
      </c>
      <c r="P4502" s="1">
        <v>641</v>
      </c>
      <c r="Q4502" s="1">
        <v>643128</v>
      </c>
      <c r="R4502" s="1">
        <v>25509.390369959343</v>
      </c>
      <c r="S4502" s="1">
        <v>17.964908599853516</v>
      </c>
      <c r="T4502" s="1">
        <v>-260.56773245893032</v>
      </c>
      <c r="U4502" s="1">
        <v>93.118206866633898</v>
      </c>
      <c r="V4502" s="1">
        <v>347.55166625976563</v>
      </c>
      <c r="W4502" s="1">
        <v>129.16989135742188</v>
      </c>
      <c r="X4502" s="1">
        <v>0.50636212580578321</v>
      </c>
      <c r="Y4502" s="1">
        <v>0.10044656740182359</v>
      </c>
      <c r="Z4502" s="1">
        <v>2.1090669353534599</v>
      </c>
      <c r="AA4502" s="1">
        <v>18.74805637446978</v>
      </c>
      <c r="AB4502" s="1">
        <v>62.475121593213167</v>
      </c>
      <c r="AC4502" s="1">
        <v>16.539320321926585</v>
      </c>
      <c r="AD4502" s="1">
        <v>2.7988207635183043E-2</v>
      </c>
      <c r="AE4502" s="1">
        <v>0.10044656740182359</v>
      </c>
      <c r="AF4502" s="1">
        <v>2.1090669353534599</v>
      </c>
      <c r="AG4502" s="1">
        <v>-86.515203066428597</v>
      </c>
      <c r="AH4502" s="1">
        <v>4.1553989675703376</v>
      </c>
      <c r="AI4502" s="1">
        <v>2.3923760743880602</v>
      </c>
      <c r="AJ4502" s="1">
        <v>3.4755165576934814</v>
      </c>
      <c r="AK4502" s="1">
        <v>0</v>
      </c>
      <c r="AL4502" s="1">
        <v>0</v>
      </c>
      <c r="AM4502" s="1">
        <v>29.035200321747407</v>
      </c>
    </row>
    <row r="4503" spans="5:39" x14ac:dyDescent="0.2">
      <c r="E4503" s="1" t="str">
        <f t="shared" si="70"/>
        <v>-1-2---0--</v>
      </c>
      <c r="F4503" s="1" t="s">
        <v>87</v>
      </c>
      <c r="G4503" s="1">
        <v>1</v>
      </c>
      <c r="H4503" s="1" t="s">
        <v>87</v>
      </c>
      <c r="I4503" s="1">
        <v>2</v>
      </c>
      <c r="J4503" s="1" t="s">
        <v>87</v>
      </c>
      <c r="K4503" s="1" t="s">
        <v>87</v>
      </c>
      <c r="L4503" s="1" t="s">
        <v>87</v>
      </c>
      <c r="M4503" s="1">
        <v>0</v>
      </c>
      <c r="N4503" s="1" t="s">
        <v>87</v>
      </c>
      <c r="O4503" s="1" t="s">
        <v>87</v>
      </c>
      <c r="P4503" s="1">
        <v>1267</v>
      </c>
      <c r="Q4503" s="1">
        <v>1660384</v>
      </c>
      <c r="R4503" s="1">
        <v>49757.843379519705</v>
      </c>
      <c r="S4503" s="1">
        <v>54.711250305175781</v>
      </c>
      <c r="T4503" s="1">
        <v>-418.94399581137219</v>
      </c>
      <c r="U4503" s="1">
        <v>99.373745671490909</v>
      </c>
      <c r="V4503" s="1">
        <v>361.51220703125</v>
      </c>
      <c r="W4503" s="1">
        <v>118.4119873046875</v>
      </c>
      <c r="X4503" s="1">
        <v>0.23797652643728889</v>
      </c>
      <c r="Y4503" s="1">
        <v>4.938616609169927E-3</v>
      </c>
      <c r="Z4503" s="1">
        <v>2.0171237496868195</v>
      </c>
      <c r="AA4503" s="1">
        <v>24.881412974348102</v>
      </c>
      <c r="AB4503" s="1">
        <v>67.177652880297572</v>
      </c>
      <c r="AC4503" s="1">
        <v>5.9188717790583389</v>
      </c>
      <c r="AD4503" s="1">
        <v>0</v>
      </c>
      <c r="AE4503" s="1">
        <v>4.938616609169927E-3</v>
      </c>
      <c r="AF4503" s="1">
        <v>2.0171237496868195</v>
      </c>
      <c r="AG4503" s="1">
        <v>-6.0659960464743401</v>
      </c>
      <c r="AH4503" s="1">
        <v>11.099082361784067</v>
      </c>
      <c r="AI4503" s="1">
        <v>5.4079151996754611</v>
      </c>
      <c r="AJ4503" s="1">
        <v>3.6151220798492432</v>
      </c>
      <c r="AK4503" s="1">
        <v>0</v>
      </c>
      <c r="AL4503" s="1">
        <v>0</v>
      </c>
      <c r="AM4503" s="1">
        <v>66.029021287499774</v>
      </c>
    </row>
    <row r="4504" spans="5:39" x14ac:dyDescent="0.2">
      <c r="E4504" s="1" t="str">
        <f t="shared" si="70"/>
        <v>-1-3---0--</v>
      </c>
      <c r="F4504" s="1" t="s">
        <v>87</v>
      </c>
      <c r="G4504" s="1">
        <v>1</v>
      </c>
      <c r="H4504" s="1" t="s">
        <v>87</v>
      </c>
      <c r="I4504" s="1">
        <v>3</v>
      </c>
      <c r="J4504" s="1" t="s">
        <v>87</v>
      </c>
      <c r="K4504" s="1" t="s">
        <v>87</v>
      </c>
      <c r="L4504" s="1" t="s">
        <v>87</v>
      </c>
      <c r="M4504" s="1">
        <v>0</v>
      </c>
      <c r="N4504" s="1" t="s">
        <v>87</v>
      </c>
      <c r="O4504" s="1" t="s">
        <v>87</v>
      </c>
      <c r="P4504" s="1">
        <v>245</v>
      </c>
      <c r="Q4504" s="1">
        <v>365970</v>
      </c>
      <c r="R4504" s="1">
        <v>90524.558800530343</v>
      </c>
      <c r="S4504" s="1">
        <v>88.87237548828125</v>
      </c>
      <c r="T4504" s="1">
        <v>-555.76269594798714</v>
      </c>
      <c r="U4504" s="1">
        <v>102.41447015760133</v>
      </c>
      <c r="V4504" s="1">
        <v>352.6622314453125</v>
      </c>
      <c r="W4504" s="1">
        <v>-178.65611267089844</v>
      </c>
      <c r="X4504" s="1">
        <v>-0.1973565130149541</v>
      </c>
      <c r="Y4504" s="1">
        <v>0.79787960761811083</v>
      </c>
      <c r="Z4504" s="1">
        <v>2.3521053638276364</v>
      </c>
      <c r="AA4504" s="1">
        <v>64.580156843457118</v>
      </c>
      <c r="AB4504" s="1">
        <v>32.269858185097142</v>
      </c>
      <c r="AC4504" s="1">
        <v>0</v>
      </c>
      <c r="AD4504" s="1">
        <v>0</v>
      </c>
      <c r="AE4504" s="1">
        <v>0</v>
      </c>
      <c r="AF4504" s="1">
        <v>0</v>
      </c>
      <c r="AG4504" s="1">
        <v>0</v>
      </c>
      <c r="AH4504" s="1">
        <v>17.042022857344971</v>
      </c>
      <c r="AI4504" s="1">
        <v>0</v>
      </c>
      <c r="AJ4504" s="1">
        <v>3.5266222953796387</v>
      </c>
      <c r="AK4504" s="1">
        <v>0</v>
      </c>
      <c r="AL4504" s="1">
        <v>0</v>
      </c>
      <c r="AM4504" s="1">
        <v>-95.012148133241809</v>
      </c>
    </row>
    <row r="4505" spans="5:39" x14ac:dyDescent="0.2">
      <c r="E4505" s="1" t="str">
        <f t="shared" si="70"/>
        <v>-0-1---1--</v>
      </c>
      <c r="F4505" s="1" t="s">
        <v>87</v>
      </c>
      <c r="G4505" s="1">
        <v>0</v>
      </c>
      <c r="H4505" s="1" t="s">
        <v>87</v>
      </c>
      <c r="I4505" s="1">
        <v>1</v>
      </c>
      <c r="J4505" s="1" t="s">
        <v>87</v>
      </c>
      <c r="K4505" s="1" t="s">
        <v>87</v>
      </c>
      <c r="L4505" s="1" t="s">
        <v>87</v>
      </c>
      <c r="M4505" s="1">
        <v>1</v>
      </c>
      <c r="N4505" s="1" t="s">
        <v>87</v>
      </c>
      <c r="O4505" s="1" t="s">
        <v>87</v>
      </c>
      <c r="P4505" s="1">
        <v>2116</v>
      </c>
      <c r="Q4505" s="1">
        <v>8270224</v>
      </c>
      <c r="R4505" s="1">
        <v>14078.74727826796</v>
      </c>
      <c r="S4505" s="1">
        <v>14.321569442749023</v>
      </c>
      <c r="T4505" s="1">
        <v>-148.81569961951675</v>
      </c>
      <c r="U4505" s="1">
        <v>59.536397841370899</v>
      </c>
      <c r="V4505" s="1">
        <v>141.0074462890625</v>
      </c>
      <c r="W4505" s="1">
        <v>50.5919189453125</v>
      </c>
      <c r="X4505" s="1">
        <v>0.35934957809354601</v>
      </c>
      <c r="Y4505" s="1">
        <v>0.70070653467185406</v>
      </c>
      <c r="Z4505" s="1">
        <v>6.6608353050654978</v>
      </c>
      <c r="AA4505" s="1">
        <v>21.948268873974879</v>
      </c>
      <c r="AB4505" s="1">
        <v>51.565084573283627</v>
      </c>
      <c r="AC4505" s="1">
        <v>18.326746651602182</v>
      </c>
      <c r="AD4505" s="1">
        <v>0.79835806140196452</v>
      </c>
      <c r="AE4505" s="1">
        <v>0.70070653467185406</v>
      </c>
      <c r="AF4505" s="1">
        <v>6.6608353050654978</v>
      </c>
      <c r="AG4505" s="1">
        <v>-14.047129291133142</v>
      </c>
      <c r="AH4505" s="1">
        <v>1.4827922790609351</v>
      </c>
      <c r="AI4505" s="1">
        <v>6.3154142948111156</v>
      </c>
      <c r="AJ4505" s="1">
        <v>1.4100744724273682</v>
      </c>
      <c r="AK4505" s="1">
        <v>0</v>
      </c>
      <c r="AL4505" s="1">
        <v>0</v>
      </c>
      <c r="AM4505" s="1">
        <v>5.1126944308325326</v>
      </c>
    </row>
    <row r="4506" spans="5:39" x14ac:dyDescent="0.2">
      <c r="E4506" s="1" t="str">
        <f t="shared" si="70"/>
        <v>-0-2---1--</v>
      </c>
      <c r="F4506" s="1" t="s">
        <v>87</v>
      </c>
      <c r="G4506" s="1">
        <v>0</v>
      </c>
      <c r="H4506" s="1" t="s">
        <v>87</v>
      </c>
      <c r="I4506" s="1">
        <v>2</v>
      </c>
      <c r="J4506" s="1" t="s">
        <v>87</v>
      </c>
      <c r="K4506" s="1" t="s">
        <v>87</v>
      </c>
      <c r="L4506" s="1" t="s">
        <v>87</v>
      </c>
      <c r="M4506" s="1">
        <v>1</v>
      </c>
      <c r="N4506" s="1" t="s">
        <v>87</v>
      </c>
      <c r="O4506" s="1" t="s">
        <v>87</v>
      </c>
      <c r="P4506" s="1">
        <v>2812</v>
      </c>
      <c r="Q4506" s="1">
        <v>9822792</v>
      </c>
      <c r="R4506" s="1">
        <v>31387.252821544451</v>
      </c>
      <c r="S4506" s="1">
        <v>54.84381103515625</v>
      </c>
      <c r="T4506" s="1">
        <v>-258.46821294957283</v>
      </c>
      <c r="U4506" s="1">
        <v>68.742978908022437</v>
      </c>
      <c r="V4506" s="1">
        <v>160.56146240234375</v>
      </c>
      <c r="W4506" s="1">
        <v>9.2320175170898438</v>
      </c>
      <c r="X4506" s="1">
        <v>2.9413270315753526E-2</v>
      </c>
      <c r="Y4506" s="1">
        <v>0.25629169384834782</v>
      </c>
      <c r="Z4506" s="1">
        <v>6.3122989879048648</v>
      </c>
      <c r="AA4506" s="1">
        <v>41.909255535493372</v>
      </c>
      <c r="AB4506" s="1">
        <v>47.016021514046109</v>
      </c>
      <c r="AC4506" s="1">
        <v>4.5061322687073089</v>
      </c>
      <c r="AD4506" s="1">
        <v>0</v>
      </c>
      <c r="AE4506" s="1">
        <v>0.25629169384834782</v>
      </c>
      <c r="AF4506" s="1">
        <v>6.3122989879048648</v>
      </c>
      <c r="AG4506" s="1">
        <v>-0.7299575988356648</v>
      </c>
      <c r="AH4506" s="1">
        <v>4.0046121537935928</v>
      </c>
      <c r="AI4506" s="1">
        <v>9.7314955206430707</v>
      </c>
      <c r="AJ4506" s="1">
        <v>1.6056145429611206</v>
      </c>
      <c r="AK4506" s="1">
        <v>0</v>
      </c>
      <c r="AL4506" s="1">
        <v>0</v>
      </c>
      <c r="AM4506" s="1">
        <v>25.389643896420864</v>
      </c>
    </row>
    <row r="4507" spans="5:39" x14ac:dyDescent="0.2">
      <c r="E4507" s="1" t="str">
        <f t="shared" si="70"/>
        <v>-0-3---1--</v>
      </c>
      <c r="F4507" s="1" t="s">
        <v>87</v>
      </c>
      <c r="G4507" s="1">
        <v>0</v>
      </c>
      <c r="H4507" s="1" t="s">
        <v>87</v>
      </c>
      <c r="I4507" s="1">
        <v>3</v>
      </c>
      <c r="J4507" s="1" t="s">
        <v>87</v>
      </c>
      <c r="K4507" s="1" t="s">
        <v>87</v>
      </c>
      <c r="L4507" s="1" t="s">
        <v>87</v>
      </c>
      <c r="M4507" s="1">
        <v>1</v>
      </c>
      <c r="N4507" s="1" t="s">
        <v>87</v>
      </c>
      <c r="O4507" s="1" t="s">
        <v>87</v>
      </c>
      <c r="P4507" s="1">
        <v>1384</v>
      </c>
      <c r="Q4507" s="1">
        <v>4411514</v>
      </c>
      <c r="R4507" s="1">
        <v>71695.474813302411</v>
      </c>
      <c r="S4507" s="1">
        <v>90.754302978515625</v>
      </c>
      <c r="T4507" s="1">
        <v>-394.9460967636835</v>
      </c>
      <c r="U4507" s="1">
        <v>78.3580515417719</v>
      </c>
      <c r="V4507" s="1">
        <v>178.80784606933594</v>
      </c>
      <c r="W4507" s="1">
        <v>-215.75326538085938</v>
      </c>
      <c r="X4507" s="1">
        <v>-0.30093010185466884</v>
      </c>
      <c r="Y4507" s="1">
        <v>0.90606082174963065</v>
      </c>
      <c r="Z4507" s="1">
        <v>7.067913645972788</v>
      </c>
      <c r="AA4507" s="1">
        <v>67.601326891402806</v>
      </c>
      <c r="AB4507" s="1">
        <v>24.112334223579481</v>
      </c>
      <c r="AC4507" s="1">
        <v>0.3123644172952868</v>
      </c>
      <c r="AD4507" s="1">
        <v>0</v>
      </c>
      <c r="AE4507" s="1">
        <v>0</v>
      </c>
      <c r="AF4507" s="1">
        <v>0</v>
      </c>
      <c r="AG4507" s="1">
        <v>-8.3669459712777616E-2</v>
      </c>
      <c r="AH4507" s="1">
        <v>9.1446725855733373</v>
      </c>
      <c r="AI4507" s="1">
        <v>0</v>
      </c>
      <c r="AJ4507" s="1">
        <v>1.7880784273147583</v>
      </c>
      <c r="AK4507" s="1">
        <v>0</v>
      </c>
      <c r="AL4507" s="1">
        <v>0</v>
      </c>
      <c r="AM4507" s="1">
        <v>-87.034061431221275</v>
      </c>
    </row>
    <row r="4508" spans="5:39" x14ac:dyDescent="0.2">
      <c r="E4508" s="1" t="str">
        <f t="shared" si="70"/>
        <v>-1-1---1--</v>
      </c>
      <c r="F4508" s="1" t="s">
        <v>87</v>
      </c>
      <c r="G4508" s="1">
        <v>1</v>
      </c>
      <c r="H4508" s="1" t="s">
        <v>87</v>
      </c>
      <c r="I4508" s="1">
        <v>1</v>
      </c>
      <c r="J4508" s="1" t="s">
        <v>87</v>
      </c>
      <c r="K4508" s="1" t="s">
        <v>87</v>
      </c>
      <c r="L4508" s="1" t="s">
        <v>87</v>
      </c>
      <c r="M4508" s="1">
        <v>1</v>
      </c>
      <c r="N4508" s="1" t="s">
        <v>87</v>
      </c>
      <c r="O4508" s="1" t="s">
        <v>87</v>
      </c>
      <c r="P4508" s="1">
        <v>1287</v>
      </c>
      <c r="Q4508" s="1">
        <v>1437331</v>
      </c>
      <c r="R4508" s="1">
        <v>25890.413057195823</v>
      </c>
      <c r="S4508" s="1">
        <v>17.690620422363281</v>
      </c>
      <c r="T4508" s="1">
        <v>-214.4221708640884</v>
      </c>
      <c r="U4508" s="1">
        <v>89.658358948719069</v>
      </c>
      <c r="V4508" s="1">
        <v>353.53958129882813</v>
      </c>
      <c r="W4508" s="1">
        <v>166.78596496582031</v>
      </c>
      <c r="X4508" s="1">
        <v>0.6441997066534435</v>
      </c>
      <c r="Y4508" s="1">
        <v>8.7592906574755575E-2</v>
      </c>
      <c r="Z4508" s="1">
        <v>0.94452843499514028</v>
      </c>
      <c r="AA4508" s="1">
        <v>12.141601343044851</v>
      </c>
      <c r="AB4508" s="1">
        <v>63.350056458811508</v>
      </c>
      <c r="AC4508" s="1">
        <v>23.101637688187342</v>
      </c>
      <c r="AD4508" s="1">
        <v>0.3745831683864051</v>
      </c>
      <c r="AE4508" s="1">
        <v>8.7592906574755575E-2</v>
      </c>
      <c r="AF4508" s="1">
        <v>0.94452843499514028</v>
      </c>
      <c r="AG4508" s="1">
        <v>-97.72887496441183</v>
      </c>
      <c r="AH4508" s="1">
        <v>3.4661691417553468</v>
      </c>
      <c r="AI4508" s="1">
        <v>1.2468169237247173</v>
      </c>
      <c r="AJ4508" s="1">
        <v>3.5353958606719971</v>
      </c>
      <c r="AK4508" s="1">
        <v>0</v>
      </c>
      <c r="AL4508" s="1">
        <v>0</v>
      </c>
      <c r="AM4508" s="1">
        <v>31.026088969600497</v>
      </c>
    </row>
    <row r="4509" spans="5:39" x14ac:dyDescent="0.2">
      <c r="E4509" s="1" t="str">
        <f t="shared" si="70"/>
        <v>-1-2---1--</v>
      </c>
      <c r="F4509" s="1" t="s">
        <v>87</v>
      </c>
      <c r="G4509" s="1">
        <v>1</v>
      </c>
      <c r="H4509" s="1" t="s">
        <v>87</v>
      </c>
      <c r="I4509" s="1">
        <v>2</v>
      </c>
      <c r="J4509" s="1" t="s">
        <v>87</v>
      </c>
      <c r="K4509" s="1" t="s">
        <v>87</v>
      </c>
      <c r="L4509" s="1" t="s">
        <v>87</v>
      </c>
      <c r="M4509" s="1">
        <v>1</v>
      </c>
      <c r="N4509" s="1" t="s">
        <v>87</v>
      </c>
      <c r="O4509" s="1" t="s">
        <v>87</v>
      </c>
      <c r="P4509" s="1">
        <v>2221</v>
      </c>
      <c r="Q4509" s="1">
        <v>3088747</v>
      </c>
      <c r="R4509" s="1">
        <v>50865.482009815307</v>
      </c>
      <c r="S4509" s="1">
        <v>56.537277221679688</v>
      </c>
      <c r="T4509" s="1">
        <v>-372.57143869457121</v>
      </c>
      <c r="U4509" s="1">
        <v>93.553946269754192</v>
      </c>
      <c r="V4509" s="1">
        <v>360.13848876953125</v>
      </c>
      <c r="W4509" s="1">
        <v>141.38609313964844</v>
      </c>
      <c r="X4509" s="1">
        <v>0.27796078510052402</v>
      </c>
      <c r="Y4509" s="1">
        <v>0.20707426020972258</v>
      </c>
      <c r="Z4509" s="1">
        <v>0.97560596578483116</v>
      </c>
      <c r="AA4509" s="1">
        <v>20.512330728285612</v>
      </c>
      <c r="AB4509" s="1">
        <v>71.973716202719089</v>
      </c>
      <c r="AC4509" s="1">
        <v>6.3312728430007379</v>
      </c>
      <c r="AD4509" s="1">
        <v>0</v>
      </c>
      <c r="AE4509" s="1">
        <v>0.20707426020972258</v>
      </c>
      <c r="AF4509" s="1">
        <v>0.97560596578483116</v>
      </c>
      <c r="AG4509" s="1">
        <v>-6.5858625004636879</v>
      </c>
      <c r="AH4509" s="1">
        <v>8.5418305706904434</v>
      </c>
      <c r="AI4509" s="1">
        <v>8.9202896348283609</v>
      </c>
      <c r="AJ4509" s="1">
        <v>3.6013848781585693</v>
      </c>
      <c r="AK4509" s="1">
        <v>0</v>
      </c>
      <c r="AL4509" s="1">
        <v>0</v>
      </c>
      <c r="AM4509" s="1">
        <v>49.388833210493097</v>
      </c>
    </row>
    <row r="4510" spans="5:39" x14ac:dyDescent="0.2">
      <c r="E4510" s="1" t="str">
        <f t="shared" si="70"/>
        <v>-1-3---1--</v>
      </c>
      <c r="F4510" s="1" t="s">
        <v>87</v>
      </c>
      <c r="G4510" s="1">
        <v>1</v>
      </c>
      <c r="H4510" s="1" t="s">
        <v>87</v>
      </c>
      <c r="I4510" s="1">
        <v>3</v>
      </c>
      <c r="J4510" s="1" t="s">
        <v>87</v>
      </c>
      <c r="K4510" s="1" t="s">
        <v>87</v>
      </c>
      <c r="L4510" s="1" t="s">
        <v>87</v>
      </c>
      <c r="M4510" s="1">
        <v>1</v>
      </c>
      <c r="N4510" s="1" t="s">
        <v>87</v>
      </c>
      <c r="O4510" s="1" t="s">
        <v>87</v>
      </c>
      <c r="P4510" s="1">
        <v>740</v>
      </c>
      <c r="Q4510" s="1">
        <v>1282867</v>
      </c>
      <c r="R4510" s="1">
        <v>96528.75553053504</v>
      </c>
      <c r="S4510" s="1">
        <v>90.390754699707031</v>
      </c>
      <c r="T4510" s="1">
        <v>-464.40087372965365</v>
      </c>
      <c r="U4510" s="1">
        <v>92.157644794289979</v>
      </c>
      <c r="V4510" s="1">
        <v>353.74874877929688</v>
      </c>
      <c r="W4510" s="1">
        <v>-136.3868408203125</v>
      </c>
      <c r="X4510" s="1">
        <v>-0.1412914111144519</v>
      </c>
      <c r="Y4510" s="1">
        <v>0.19963098279088945</v>
      </c>
      <c r="Z4510" s="1">
        <v>2.2907285010839002</v>
      </c>
      <c r="AA4510" s="1">
        <v>54.544391585409869</v>
      </c>
      <c r="AB4510" s="1">
        <v>42.965248930715347</v>
      </c>
      <c r="AC4510" s="1">
        <v>0</v>
      </c>
      <c r="AD4510" s="1">
        <v>0</v>
      </c>
      <c r="AE4510" s="1">
        <v>0</v>
      </c>
      <c r="AF4510" s="1">
        <v>0</v>
      </c>
      <c r="AG4510" s="1">
        <v>-0.17515053551608561</v>
      </c>
      <c r="AH4510" s="1">
        <v>15.049851091814208</v>
      </c>
      <c r="AI4510" s="1">
        <v>0</v>
      </c>
      <c r="AJ4510" s="1">
        <v>3.5374875068664551</v>
      </c>
      <c r="AK4510" s="1">
        <v>0</v>
      </c>
      <c r="AL4510" s="1">
        <v>0</v>
      </c>
      <c r="AM4510" s="1">
        <v>-132.76706120613758</v>
      </c>
    </row>
    <row r="4511" spans="5:39" x14ac:dyDescent="0.2">
      <c r="E4511" s="1" t="str">
        <f t="shared" si="70"/>
        <v>----00-0--</v>
      </c>
      <c r="F4511" s="1" t="s">
        <v>87</v>
      </c>
      <c r="G4511" s="1" t="s">
        <v>87</v>
      </c>
      <c r="H4511" s="1" t="s">
        <v>87</v>
      </c>
      <c r="I4511" s="1" t="s">
        <v>87</v>
      </c>
      <c r="J4511" s="1">
        <v>0</v>
      </c>
      <c r="K4511" s="1">
        <v>0</v>
      </c>
      <c r="L4511" s="1" t="s">
        <v>87</v>
      </c>
      <c r="M4511" s="1">
        <v>0</v>
      </c>
      <c r="N4511" s="1" t="s">
        <v>87</v>
      </c>
      <c r="O4511" s="1" t="s">
        <v>87</v>
      </c>
      <c r="P4511" s="1">
        <v>792</v>
      </c>
      <c r="Q4511" s="1">
        <v>2524463</v>
      </c>
      <c r="R4511" s="1">
        <v>16001.998037815401</v>
      </c>
      <c r="S4511" s="1">
        <v>23.03624153137207</v>
      </c>
      <c r="T4511" s="1">
        <v>-87.893255888787039</v>
      </c>
      <c r="U4511" s="1">
        <v>50.766156404175298</v>
      </c>
      <c r="V4511" s="1">
        <v>128.69465637207031</v>
      </c>
      <c r="W4511" s="1">
        <v>74.144752502441406</v>
      </c>
      <c r="X4511" s="1">
        <v>0.46334684160831002</v>
      </c>
      <c r="Y4511" s="1">
        <v>6.9282061174990486E-2</v>
      </c>
      <c r="Z4511" s="1">
        <v>1.8548103101530902</v>
      </c>
      <c r="AA4511" s="1">
        <v>13.757381272769695</v>
      </c>
      <c r="AB4511" s="1">
        <v>67.775443728032457</v>
      </c>
      <c r="AC4511" s="1">
        <v>16.023407750480004</v>
      </c>
      <c r="AD4511" s="1">
        <v>0.5196748773897657</v>
      </c>
      <c r="AE4511" s="1">
        <v>6.9282061174990486E-2</v>
      </c>
      <c r="AF4511" s="1">
        <v>1.8548103101530902</v>
      </c>
      <c r="AG4511" s="1">
        <v>-22.910451556913205</v>
      </c>
      <c r="AH4511" s="1">
        <v>1.9728948295142372E-2</v>
      </c>
      <c r="AI4511" s="1">
        <v>1.2113985398910856</v>
      </c>
      <c r="AJ4511" s="1">
        <v>1.2869465351104736</v>
      </c>
      <c r="AK4511" s="1">
        <v>0</v>
      </c>
      <c r="AL4511" s="1">
        <v>0</v>
      </c>
      <c r="AM4511" s="1">
        <v>4.2565163316794576</v>
      </c>
    </row>
    <row r="4512" spans="5:39" x14ac:dyDescent="0.2">
      <c r="E4512" s="1" t="str">
        <f t="shared" si="70"/>
        <v>----01-0--</v>
      </c>
      <c r="F4512" s="1" t="s">
        <v>87</v>
      </c>
      <c r="G4512" s="1" t="s">
        <v>87</v>
      </c>
      <c r="H4512" s="1" t="s">
        <v>87</v>
      </c>
      <c r="I4512" s="1" t="s">
        <v>87</v>
      </c>
      <c r="J4512" s="1">
        <v>0</v>
      </c>
      <c r="K4512" s="1">
        <v>1</v>
      </c>
      <c r="L4512" s="1" t="s">
        <v>87</v>
      </c>
      <c r="M4512" s="1">
        <v>0</v>
      </c>
      <c r="N4512" s="1" t="s">
        <v>87</v>
      </c>
      <c r="O4512" s="1" t="s">
        <v>87</v>
      </c>
      <c r="P4512" s="1">
        <v>39</v>
      </c>
      <c r="Q4512" s="1">
        <v>104786</v>
      </c>
      <c r="R4512" s="1">
        <v>24619.8947815338</v>
      </c>
      <c r="S4512" s="1">
        <v>36.932998657226563</v>
      </c>
      <c r="T4512" s="1">
        <v>-82.933208247059483</v>
      </c>
      <c r="U4512" s="1">
        <v>63.202415333885732</v>
      </c>
      <c r="V4512" s="1">
        <v>182.45089721679688</v>
      </c>
      <c r="W4512" s="1">
        <v>253.38273620605469</v>
      </c>
      <c r="X4512" s="1">
        <v>1.0291787940381651</v>
      </c>
      <c r="Y4512" s="1">
        <v>0</v>
      </c>
      <c r="Z4512" s="1">
        <v>0</v>
      </c>
      <c r="AA4512" s="1">
        <v>0</v>
      </c>
      <c r="AB4512" s="1">
        <v>55.21920867291432</v>
      </c>
      <c r="AC4512" s="1">
        <v>30.585192678411239</v>
      </c>
      <c r="AD4512" s="1">
        <v>14.195598648674441</v>
      </c>
      <c r="AE4512" s="1">
        <v>0</v>
      </c>
      <c r="AF4512" s="1">
        <v>0</v>
      </c>
      <c r="AG4512" s="1">
        <v>-19.246279786702072</v>
      </c>
      <c r="AH4512" s="1">
        <v>0.15593686179451455</v>
      </c>
      <c r="AI4512" s="1">
        <v>0</v>
      </c>
      <c r="AJ4512" s="1">
        <v>1.8245090246200562</v>
      </c>
      <c r="AK4512" s="1">
        <v>0</v>
      </c>
      <c r="AL4512" s="1">
        <v>1</v>
      </c>
      <c r="AM4512" s="1">
        <v>109.75297571489303</v>
      </c>
    </row>
    <row r="4513" spans="5:39" x14ac:dyDescent="0.2">
      <c r="E4513" s="1" t="str">
        <f t="shared" si="70"/>
        <v>----10-0--</v>
      </c>
      <c r="F4513" s="1" t="s">
        <v>87</v>
      </c>
      <c r="G4513" s="1" t="s">
        <v>87</v>
      </c>
      <c r="H4513" s="1" t="s">
        <v>87</v>
      </c>
      <c r="I4513" s="1" t="s">
        <v>87</v>
      </c>
      <c r="J4513" s="1">
        <v>1</v>
      </c>
      <c r="K4513" s="1">
        <v>0</v>
      </c>
      <c r="L4513" s="1" t="s">
        <v>87</v>
      </c>
      <c r="M4513" s="1">
        <v>0</v>
      </c>
      <c r="N4513" s="1" t="s">
        <v>87</v>
      </c>
      <c r="O4513" s="1" t="s">
        <v>87</v>
      </c>
      <c r="P4513" s="1">
        <v>3426</v>
      </c>
      <c r="Q4513" s="1">
        <v>8111719</v>
      </c>
      <c r="R4513" s="1">
        <v>34833.710528183125</v>
      </c>
      <c r="S4513" s="1">
        <v>46.412929534912109</v>
      </c>
      <c r="T4513" s="1">
        <v>-317.51069152961594</v>
      </c>
      <c r="U4513" s="1">
        <v>79.52573535477579</v>
      </c>
      <c r="V4513" s="1">
        <v>208.50106811523438</v>
      </c>
      <c r="W4513" s="1">
        <v>-4.7317919731140137</v>
      </c>
      <c r="X4513" s="1">
        <v>-1.3583944694280082E-2</v>
      </c>
      <c r="Y4513" s="1">
        <v>0.29163978683186631</v>
      </c>
      <c r="Z4513" s="1">
        <v>7.0681442490796345</v>
      </c>
      <c r="AA4513" s="1">
        <v>45.413875899793865</v>
      </c>
      <c r="AB4513" s="1">
        <v>41.129186057850376</v>
      </c>
      <c r="AC4513" s="1">
        <v>5.8790128208336601</v>
      </c>
      <c r="AD4513" s="1">
        <v>0.21814118561059626</v>
      </c>
      <c r="AE4513" s="1">
        <v>0.23450023355098965</v>
      </c>
      <c r="AF4513" s="1">
        <v>6.6620650937242774</v>
      </c>
      <c r="AG4513" s="1">
        <v>-7.1312241310958413</v>
      </c>
      <c r="AH4513" s="1">
        <v>6.6766972021949815</v>
      </c>
      <c r="AI4513" s="1">
        <v>6.9248896247503158</v>
      </c>
      <c r="AJ4513" s="1">
        <v>2.0850107669830322</v>
      </c>
      <c r="AK4513" s="1">
        <v>0</v>
      </c>
      <c r="AL4513" s="1">
        <v>0</v>
      </c>
      <c r="AM4513" s="1">
        <v>18.281730046080071</v>
      </c>
    </row>
    <row r="4514" spans="5:39" x14ac:dyDescent="0.2">
      <c r="E4514" s="1" t="str">
        <f t="shared" si="70"/>
        <v>----11-0--</v>
      </c>
      <c r="F4514" s="1" t="s">
        <v>87</v>
      </c>
      <c r="G4514" s="1" t="s">
        <v>87</v>
      </c>
      <c r="H4514" s="1" t="s">
        <v>87</v>
      </c>
      <c r="I4514" s="1" t="s">
        <v>87</v>
      </c>
      <c r="J4514" s="1">
        <v>1</v>
      </c>
      <c r="K4514" s="1">
        <v>1</v>
      </c>
      <c r="L4514" s="1" t="s">
        <v>87</v>
      </c>
      <c r="M4514" s="1">
        <v>0</v>
      </c>
      <c r="N4514" s="1" t="s">
        <v>87</v>
      </c>
      <c r="O4514" s="1" t="s">
        <v>87</v>
      </c>
      <c r="P4514" s="1">
        <v>1067</v>
      </c>
      <c r="Q4514" s="1">
        <v>2065235</v>
      </c>
      <c r="R4514" s="1">
        <v>52796.60203976895</v>
      </c>
      <c r="S4514" s="1">
        <v>66.796653747558594</v>
      </c>
      <c r="T4514" s="1">
        <v>-469.89543092241792</v>
      </c>
      <c r="U4514" s="1">
        <v>82.629886046170867</v>
      </c>
      <c r="V4514" s="1">
        <v>251.47511291503906</v>
      </c>
      <c r="W4514" s="1">
        <v>-112.46820831298828</v>
      </c>
      <c r="X4514" s="1">
        <v>-0.21302167936541028</v>
      </c>
      <c r="Y4514" s="1">
        <v>1.5800138967236175</v>
      </c>
      <c r="Z4514" s="1">
        <v>11.906877425571425</v>
      </c>
      <c r="AA4514" s="1">
        <v>45.582512401736366</v>
      </c>
      <c r="AB4514" s="1">
        <v>36.774604342847184</v>
      </c>
      <c r="AC4514" s="1">
        <v>4.1559919331214124</v>
      </c>
      <c r="AD4514" s="1">
        <v>0</v>
      </c>
      <c r="AE4514" s="1">
        <v>0.66699431299585765</v>
      </c>
      <c r="AF4514" s="1">
        <v>8.1426568889254725</v>
      </c>
      <c r="AG4514" s="1">
        <v>-1.6486933819140899</v>
      </c>
      <c r="AH4514" s="1">
        <v>12.122686034168273</v>
      </c>
      <c r="AI4514" s="1">
        <v>24.517652930215561</v>
      </c>
      <c r="AJ4514" s="1">
        <v>2.5147511959075928</v>
      </c>
      <c r="AK4514" s="1">
        <v>0</v>
      </c>
      <c r="AL4514" s="1">
        <v>0</v>
      </c>
      <c r="AM4514" s="1">
        <v>-11.669420249489194</v>
      </c>
    </row>
    <row r="4515" spans="5:39" x14ac:dyDescent="0.2">
      <c r="E4515" s="1" t="str">
        <f t="shared" si="70"/>
        <v>----00-1--</v>
      </c>
      <c r="F4515" s="1" t="s">
        <v>87</v>
      </c>
      <c r="G4515" s="1" t="s">
        <v>87</v>
      </c>
      <c r="H4515" s="1" t="s">
        <v>87</v>
      </c>
      <c r="I4515" s="1" t="s">
        <v>87</v>
      </c>
      <c r="J4515" s="1">
        <v>0</v>
      </c>
      <c r="K4515" s="1">
        <v>0</v>
      </c>
      <c r="L4515" s="1" t="s">
        <v>87</v>
      </c>
      <c r="M4515" s="1">
        <v>1</v>
      </c>
      <c r="N4515" s="1" t="s">
        <v>87</v>
      </c>
      <c r="O4515" s="1" t="s">
        <v>87</v>
      </c>
      <c r="P4515" s="1">
        <v>2186</v>
      </c>
      <c r="Q4515" s="1">
        <v>6897399</v>
      </c>
      <c r="R4515" s="1">
        <v>19106.210399071158</v>
      </c>
      <c r="S4515" s="1">
        <v>27.664424896240234</v>
      </c>
      <c r="T4515" s="1">
        <v>-78.767397413094486</v>
      </c>
      <c r="U4515" s="1">
        <v>54.933359839131242</v>
      </c>
      <c r="V4515" s="1">
        <v>140.58110046386719</v>
      </c>
      <c r="W4515" s="1">
        <v>94.698295593261719</v>
      </c>
      <c r="X4515" s="1">
        <v>0.49564143603205296</v>
      </c>
      <c r="Y4515" s="1">
        <v>0</v>
      </c>
      <c r="Z4515" s="1">
        <v>1.6678750932054243</v>
      </c>
      <c r="AA4515" s="1">
        <v>11.188304460855461</v>
      </c>
      <c r="AB4515" s="1">
        <v>66.990977323480934</v>
      </c>
      <c r="AC4515" s="1">
        <v>19.596546466283886</v>
      </c>
      <c r="AD4515" s="1">
        <v>0.55629665617430568</v>
      </c>
      <c r="AE4515" s="1">
        <v>0</v>
      </c>
      <c r="AF4515" s="1">
        <v>1.4501118465090972</v>
      </c>
      <c r="AG4515" s="1">
        <v>-25.876056503232533</v>
      </c>
      <c r="AH4515" s="1">
        <v>1.6180012204600604E-3</v>
      </c>
      <c r="AI4515" s="1">
        <v>0.79190130707171946</v>
      </c>
      <c r="AJ4515" s="1">
        <v>1.4058109521865845</v>
      </c>
      <c r="AK4515" s="1">
        <v>0</v>
      </c>
      <c r="AL4515" s="1">
        <v>0</v>
      </c>
      <c r="AM4515" s="1">
        <v>3.0337732003295064</v>
      </c>
    </row>
    <row r="4516" spans="5:39" x14ac:dyDescent="0.2">
      <c r="E4516" s="1" t="str">
        <f t="shared" si="70"/>
        <v>----01-1--</v>
      </c>
      <c r="F4516" s="1" t="s">
        <v>87</v>
      </c>
      <c r="G4516" s="1" t="s">
        <v>87</v>
      </c>
      <c r="H4516" s="1" t="s">
        <v>87</v>
      </c>
      <c r="I4516" s="1" t="s">
        <v>87</v>
      </c>
      <c r="J4516" s="1">
        <v>0</v>
      </c>
      <c r="K4516" s="1">
        <v>1</v>
      </c>
      <c r="L4516" s="1" t="s">
        <v>87</v>
      </c>
      <c r="M4516" s="1">
        <v>1</v>
      </c>
      <c r="N4516" s="1" t="s">
        <v>87</v>
      </c>
      <c r="O4516" s="1" t="s">
        <v>87</v>
      </c>
      <c r="P4516" s="1">
        <v>126</v>
      </c>
      <c r="Q4516" s="1">
        <v>286187</v>
      </c>
      <c r="R4516" s="1">
        <v>32212.134837533751</v>
      </c>
      <c r="S4516" s="1">
        <v>52.279590606689453</v>
      </c>
      <c r="T4516" s="1">
        <v>-79.815421089251146</v>
      </c>
      <c r="U4516" s="1">
        <v>53.77990406768707</v>
      </c>
      <c r="V4516" s="1">
        <v>160.808837890625</v>
      </c>
      <c r="W4516" s="1">
        <v>81.338134765625</v>
      </c>
      <c r="X4516" s="1">
        <v>0.25250774335779003</v>
      </c>
      <c r="Y4516" s="1">
        <v>0</v>
      </c>
      <c r="Z4516" s="1">
        <v>4.0690178100332997</v>
      </c>
      <c r="AA4516" s="1">
        <v>19.780772711548742</v>
      </c>
      <c r="AB4516" s="1">
        <v>55.055959914321747</v>
      </c>
      <c r="AC4516" s="1">
        <v>21.094249564096206</v>
      </c>
      <c r="AD4516" s="1">
        <v>0</v>
      </c>
      <c r="AE4516" s="1">
        <v>0</v>
      </c>
      <c r="AF4516" s="1">
        <v>0.76593276424156231</v>
      </c>
      <c r="AG4516" s="1">
        <v>-20.991113039979187</v>
      </c>
      <c r="AH4516" s="1">
        <v>0</v>
      </c>
      <c r="AI4516" s="1">
        <v>4.3160404475338048</v>
      </c>
      <c r="AJ4516" s="1">
        <v>1.6080883741378784</v>
      </c>
      <c r="AK4516" s="1">
        <v>0</v>
      </c>
      <c r="AL4516" s="1">
        <v>0</v>
      </c>
      <c r="AM4516" s="1">
        <v>-36.760122961236547</v>
      </c>
    </row>
    <row r="4517" spans="5:39" x14ac:dyDescent="0.2">
      <c r="E4517" s="1" t="str">
        <f t="shared" si="70"/>
        <v>----10-1--</v>
      </c>
      <c r="F4517" s="1" t="s">
        <v>87</v>
      </c>
      <c r="G4517" s="1" t="s">
        <v>87</v>
      </c>
      <c r="H4517" s="1" t="s">
        <v>87</v>
      </c>
      <c r="I4517" s="1" t="s">
        <v>87</v>
      </c>
      <c r="J4517" s="1">
        <v>1</v>
      </c>
      <c r="K4517" s="1">
        <v>0</v>
      </c>
      <c r="L4517" s="1" t="s">
        <v>87</v>
      </c>
      <c r="M4517" s="1">
        <v>1</v>
      </c>
      <c r="N4517" s="1" t="s">
        <v>87</v>
      </c>
      <c r="O4517" s="1" t="s">
        <v>87</v>
      </c>
      <c r="P4517" s="1">
        <v>6509</v>
      </c>
      <c r="Q4517" s="1">
        <v>17257398</v>
      </c>
      <c r="R4517" s="1">
        <v>39637.31510270165</v>
      </c>
      <c r="S4517" s="1">
        <v>51.767097473144531</v>
      </c>
      <c r="T4517" s="1">
        <v>-302.91552361532979</v>
      </c>
      <c r="U4517" s="1">
        <v>77.044696236608615</v>
      </c>
      <c r="V4517" s="1">
        <v>207.07337951660156</v>
      </c>
      <c r="W4517" s="1">
        <v>-3.3248565196990967</v>
      </c>
      <c r="X4517" s="1">
        <v>-8.3881981185765959E-3</v>
      </c>
      <c r="Y4517" s="1">
        <v>0.40413972025214923</v>
      </c>
      <c r="Z4517" s="1">
        <v>6.2030904079514189</v>
      </c>
      <c r="AA4517" s="1">
        <v>44.827737066735089</v>
      </c>
      <c r="AB4517" s="1">
        <v>43.051681371664493</v>
      </c>
      <c r="AC4517" s="1">
        <v>5.324134032256775</v>
      </c>
      <c r="AD4517" s="1">
        <v>0.18921740114007918</v>
      </c>
      <c r="AE4517" s="1">
        <v>0.38611266889713042</v>
      </c>
      <c r="AF4517" s="1">
        <v>5.654212761390796</v>
      </c>
      <c r="AG4517" s="1">
        <v>-5.434148208767092</v>
      </c>
      <c r="AH4517" s="1">
        <v>5.7040565002978756</v>
      </c>
      <c r="AI4517" s="1">
        <v>5.8082850526633258</v>
      </c>
      <c r="AJ4517" s="1">
        <v>2.0707337856292725</v>
      </c>
      <c r="AK4517" s="1">
        <v>0</v>
      </c>
      <c r="AL4517" s="1">
        <v>0</v>
      </c>
      <c r="AM4517" s="1">
        <v>9.394399266103294</v>
      </c>
    </row>
    <row r="4518" spans="5:39" x14ac:dyDescent="0.2">
      <c r="E4518" s="1" t="str">
        <f t="shared" si="70"/>
        <v>----11-1--</v>
      </c>
      <c r="F4518" s="1" t="s">
        <v>87</v>
      </c>
      <c r="G4518" s="1" t="s">
        <v>87</v>
      </c>
      <c r="H4518" s="1" t="s">
        <v>87</v>
      </c>
      <c r="I4518" s="1" t="s">
        <v>87</v>
      </c>
      <c r="J4518" s="1">
        <v>1</v>
      </c>
      <c r="K4518" s="1">
        <v>1</v>
      </c>
      <c r="L4518" s="1" t="s">
        <v>87</v>
      </c>
      <c r="M4518" s="1">
        <v>1</v>
      </c>
      <c r="N4518" s="1" t="s">
        <v>87</v>
      </c>
      <c r="O4518" s="1" t="s">
        <v>87</v>
      </c>
      <c r="P4518" s="1">
        <v>1739</v>
      </c>
      <c r="Q4518" s="1">
        <v>3872491</v>
      </c>
      <c r="R4518" s="1">
        <v>60464.677796356358</v>
      </c>
      <c r="S4518" s="1">
        <v>70.85931396484375</v>
      </c>
      <c r="T4518" s="1">
        <v>-457.84533705396916</v>
      </c>
      <c r="U4518" s="1">
        <v>84.050494759822101</v>
      </c>
      <c r="V4518" s="1">
        <v>262.69085693359375</v>
      </c>
      <c r="W4518" s="1">
        <v>-144.69058227539063</v>
      </c>
      <c r="X4518" s="1">
        <v>-0.23929769834002121</v>
      </c>
      <c r="Y4518" s="1">
        <v>1.6415273786304474</v>
      </c>
      <c r="Z4518" s="1">
        <v>9.261015713141747</v>
      </c>
      <c r="AA4518" s="1">
        <v>47.966024969457642</v>
      </c>
      <c r="AB4518" s="1">
        <v>36.761299122451156</v>
      </c>
      <c r="AC4518" s="1">
        <v>4.3601650720427756</v>
      </c>
      <c r="AD4518" s="1">
        <v>9.967744276229434E-3</v>
      </c>
      <c r="AE4518" s="1">
        <v>0.62355212704174134</v>
      </c>
      <c r="AF4518" s="1">
        <v>3.5284265347550194</v>
      </c>
      <c r="AG4518" s="1">
        <v>-1.6742794394973242</v>
      </c>
      <c r="AH4518" s="1">
        <v>11.404947783288714</v>
      </c>
      <c r="AI4518" s="1">
        <v>18.13608162841037</v>
      </c>
      <c r="AJ4518" s="1">
        <v>2.626908540725708</v>
      </c>
      <c r="AK4518" s="1">
        <v>0</v>
      </c>
      <c r="AL4518" s="1">
        <v>0</v>
      </c>
      <c r="AM4518" s="1">
        <v>-61.453347468341768</v>
      </c>
    </row>
    <row r="4519" spans="5:39" x14ac:dyDescent="0.2">
      <c r="E4519" s="1" t="str">
        <f t="shared" si="70"/>
        <v>----0--00-</v>
      </c>
      <c r="F4519" s="1" t="s">
        <v>87</v>
      </c>
      <c r="G4519" s="1" t="s">
        <v>87</v>
      </c>
      <c r="H4519" s="1" t="s">
        <v>87</v>
      </c>
      <c r="I4519" s="1" t="s">
        <v>87</v>
      </c>
      <c r="J4519" s="1">
        <v>0</v>
      </c>
      <c r="K4519" s="1" t="s">
        <v>87</v>
      </c>
      <c r="L4519" s="1" t="s">
        <v>87</v>
      </c>
      <c r="M4519" s="1">
        <v>0</v>
      </c>
      <c r="N4519" s="1">
        <v>0</v>
      </c>
      <c r="O4519" s="1" t="s">
        <v>87</v>
      </c>
      <c r="P4519" s="1">
        <v>682</v>
      </c>
      <c r="Q4519" s="1">
        <v>2111422</v>
      </c>
      <c r="R4519" s="1">
        <v>16311.446113876242</v>
      </c>
      <c r="S4519" s="1">
        <v>23.412712097167969</v>
      </c>
      <c r="T4519" s="1">
        <v>-69.171988092879076</v>
      </c>
      <c r="U4519" s="1">
        <v>51.248918771882913</v>
      </c>
      <c r="V4519" s="1">
        <v>132.45732116699219</v>
      </c>
      <c r="W4519" s="1">
        <v>97.646247863769531</v>
      </c>
      <c r="X4519" s="1">
        <v>0.59863636358214312</v>
      </c>
      <c r="Y4519" s="1">
        <v>8.2835169852355423E-2</v>
      </c>
      <c r="Z4519" s="1">
        <v>0.63900063559061149</v>
      </c>
      <c r="AA4519" s="1">
        <v>9.5782368470158978</v>
      </c>
      <c r="AB4519" s="1">
        <v>68.573927902617299</v>
      </c>
      <c r="AC4519" s="1">
        <v>19.800163112821593</v>
      </c>
      <c r="AD4519" s="1">
        <v>1.3258363321022515</v>
      </c>
      <c r="AE4519" s="1">
        <v>8.2835169852355423E-2</v>
      </c>
      <c r="AF4519" s="1">
        <v>0.63900063559061149</v>
      </c>
      <c r="AG4519" s="1">
        <v>-26.200813395752341</v>
      </c>
      <c r="AH4519" s="1">
        <v>3.1327228758628069E-2</v>
      </c>
      <c r="AI4519" s="1">
        <v>1.0052518605229006</v>
      </c>
      <c r="AJ4519" s="1">
        <v>1.3245731592178345</v>
      </c>
      <c r="AK4519" s="1">
        <v>0</v>
      </c>
      <c r="AL4519" s="1">
        <v>0</v>
      </c>
      <c r="AM4519" s="1">
        <v>8.2762322969374988</v>
      </c>
    </row>
    <row r="4520" spans="5:39" x14ac:dyDescent="0.2">
      <c r="E4520" s="1" t="str">
        <f t="shared" si="70"/>
        <v>----0--01-</v>
      </c>
      <c r="F4520" s="1" t="s">
        <v>87</v>
      </c>
      <c r="G4520" s="1" t="s">
        <v>87</v>
      </c>
      <c r="H4520" s="1" t="s">
        <v>87</v>
      </c>
      <c r="I4520" s="1" t="s">
        <v>87</v>
      </c>
      <c r="J4520" s="1">
        <v>0</v>
      </c>
      <c r="K4520" s="1" t="s">
        <v>87</v>
      </c>
      <c r="L4520" s="1" t="s">
        <v>87</v>
      </c>
      <c r="M4520" s="1">
        <v>0</v>
      </c>
      <c r="N4520" s="1">
        <v>1</v>
      </c>
      <c r="O4520" s="1" t="s">
        <v>87</v>
      </c>
      <c r="P4520" s="1">
        <v>149</v>
      </c>
      <c r="Q4520" s="1">
        <v>517827</v>
      </c>
      <c r="R4520" s="1">
        <v>16484.127112843777</v>
      </c>
      <c r="S4520" s="1">
        <v>24.313302993774414</v>
      </c>
      <c r="T4520" s="1">
        <v>-163.22488815204346</v>
      </c>
      <c r="U4520" s="1">
        <v>51.314275262903514</v>
      </c>
      <c r="V4520" s="1">
        <v>124.23048400878906</v>
      </c>
      <c r="W4520" s="1">
        <v>14.588281631469727</v>
      </c>
      <c r="X4520" s="1">
        <v>8.8498963467122965E-2</v>
      </c>
      <c r="Y4520" s="1">
        <v>0</v>
      </c>
      <c r="Z4520" s="1">
        <v>6.4368988098341724</v>
      </c>
      <c r="AA4520" s="1">
        <v>28.013796113373772</v>
      </c>
      <c r="AB4520" s="1">
        <v>61.978807594042031</v>
      </c>
      <c r="AC4520" s="1">
        <v>3.5704974827500306</v>
      </c>
      <c r="AD4520" s="1">
        <v>0</v>
      </c>
      <c r="AE4520" s="1">
        <v>0</v>
      </c>
      <c r="AF4520" s="1">
        <v>6.4368988098341724</v>
      </c>
      <c r="AG4520" s="1">
        <v>-8.7526375036310959</v>
      </c>
      <c r="AH4520" s="1">
        <v>0</v>
      </c>
      <c r="AI4520" s="1">
        <v>1.8068194558415946</v>
      </c>
      <c r="AJ4520" s="1">
        <v>1.2423049211502075</v>
      </c>
      <c r="AK4520" s="1">
        <v>0</v>
      </c>
      <c r="AL4520" s="1">
        <v>0</v>
      </c>
      <c r="AM4520" s="1">
        <v>9.214224736479423</v>
      </c>
    </row>
    <row r="4521" spans="5:39" x14ac:dyDescent="0.2">
      <c r="E4521" s="1" t="str">
        <f t="shared" si="70"/>
        <v>----1--00-</v>
      </c>
      <c r="F4521" s="1" t="s">
        <v>87</v>
      </c>
      <c r="G4521" s="1" t="s">
        <v>87</v>
      </c>
      <c r="H4521" s="1" t="s">
        <v>87</v>
      </c>
      <c r="I4521" s="1" t="s">
        <v>87</v>
      </c>
      <c r="J4521" s="1">
        <v>1</v>
      </c>
      <c r="K4521" s="1" t="s">
        <v>87</v>
      </c>
      <c r="L4521" s="1" t="s">
        <v>87</v>
      </c>
      <c r="M4521" s="1">
        <v>0</v>
      </c>
      <c r="N4521" s="1">
        <v>0</v>
      </c>
      <c r="O4521" s="1" t="s">
        <v>87</v>
      </c>
      <c r="P4521" s="1">
        <v>3167</v>
      </c>
      <c r="Q4521" s="1">
        <v>6986360</v>
      </c>
      <c r="R4521" s="1">
        <v>38560.825158346692</v>
      </c>
      <c r="S4521" s="1">
        <v>50.070228576660156</v>
      </c>
      <c r="T4521" s="1">
        <v>-314.82109626321881</v>
      </c>
      <c r="U4521" s="1">
        <v>82.919702042080033</v>
      </c>
      <c r="V4521" s="1">
        <v>220.489501953125</v>
      </c>
      <c r="W4521" s="1">
        <v>9.547419548034668</v>
      </c>
      <c r="X4521" s="1">
        <v>2.4759375632728335E-2</v>
      </c>
      <c r="Y4521" s="1">
        <v>0.27177242512553035</v>
      </c>
      <c r="Z4521" s="1">
        <v>5.099050149147768</v>
      </c>
      <c r="AA4521" s="1">
        <v>40.998001820690604</v>
      </c>
      <c r="AB4521" s="1">
        <v>45.511940409598132</v>
      </c>
      <c r="AC4521" s="1">
        <v>7.8918635741645149</v>
      </c>
      <c r="AD4521" s="1">
        <v>0.22737162127345287</v>
      </c>
      <c r="AE4521" s="1">
        <v>0.14765915297808874</v>
      </c>
      <c r="AF4521" s="1">
        <v>4.4285149920702631</v>
      </c>
      <c r="AG4521" s="1">
        <v>-9.0714408930438033</v>
      </c>
      <c r="AH4521" s="1">
        <v>7.898101769779859</v>
      </c>
      <c r="AI4521" s="1">
        <v>6.2426236115921583</v>
      </c>
      <c r="AJ4521" s="1">
        <v>2.20489501953125</v>
      </c>
      <c r="AK4521" s="1">
        <v>0</v>
      </c>
      <c r="AL4521" s="1">
        <v>0</v>
      </c>
      <c r="AM4521" s="1">
        <v>15.890032812550482</v>
      </c>
    </row>
    <row r="4522" spans="5:39" x14ac:dyDescent="0.2">
      <c r="E4522" s="1" t="str">
        <f t="shared" si="70"/>
        <v>----1--01-</v>
      </c>
      <c r="F4522" s="1" t="s">
        <v>87</v>
      </c>
      <c r="G4522" s="1" t="s">
        <v>87</v>
      </c>
      <c r="H4522" s="1" t="s">
        <v>87</v>
      </c>
      <c r="I4522" s="1" t="s">
        <v>87</v>
      </c>
      <c r="J4522" s="1">
        <v>1</v>
      </c>
      <c r="K4522" s="1" t="s">
        <v>87</v>
      </c>
      <c r="L4522" s="1" t="s">
        <v>87</v>
      </c>
      <c r="M4522" s="1">
        <v>0</v>
      </c>
      <c r="N4522" s="1">
        <v>1</v>
      </c>
      <c r="O4522" s="1" t="s">
        <v>87</v>
      </c>
      <c r="P4522" s="1">
        <v>1326</v>
      </c>
      <c r="Q4522" s="1">
        <v>3190594</v>
      </c>
      <c r="R4522" s="1">
        <v>38299.719579582335</v>
      </c>
      <c r="S4522" s="1">
        <v>51.598785400390625</v>
      </c>
      <c r="T4522" s="1">
        <v>-422.03692647058233</v>
      </c>
      <c r="U4522" s="1">
        <v>74.103336750511673</v>
      </c>
      <c r="V4522" s="1">
        <v>210.06694030761719</v>
      </c>
      <c r="W4522" s="1">
        <v>-105.73516082763672</v>
      </c>
      <c r="X4522" s="1">
        <v>-0.27607293731728616</v>
      </c>
      <c r="Y4522" s="1">
        <v>1.1690926517131293</v>
      </c>
      <c r="Z4522" s="1">
        <v>14.511874591377028</v>
      </c>
      <c r="AA4522" s="1">
        <v>55.192356031510116</v>
      </c>
      <c r="AB4522" s="1">
        <v>28.713712869766571</v>
      </c>
      <c r="AC4522" s="1">
        <v>0.35623460709823934</v>
      </c>
      <c r="AD4522" s="1">
        <v>5.6729248534912305E-2</v>
      </c>
      <c r="AE4522" s="1">
        <v>0.70460234050462078</v>
      </c>
      <c r="AF4522" s="1">
        <v>12.511181303544106</v>
      </c>
      <c r="AG4522" s="1">
        <v>0.66599887080644571</v>
      </c>
      <c r="AH4522" s="1">
        <v>7.5273459311175817</v>
      </c>
      <c r="AI4522" s="1">
        <v>19.806424069073262</v>
      </c>
      <c r="AJ4522" s="1">
        <v>2.1006693840026855</v>
      </c>
      <c r="AK4522" s="1">
        <v>0</v>
      </c>
      <c r="AL4522" s="1">
        <v>0</v>
      </c>
      <c r="AM4522" s="1">
        <v>4.1317297651831293</v>
      </c>
    </row>
    <row r="4523" spans="5:39" x14ac:dyDescent="0.2">
      <c r="E4523" s="1" t="str">
        <f t="shared" si="70"/>
        <v>----0--10-</v>
      </c>
      <c r="F4523" s="1" t="s">
        <v>87</v>
      </c>
      <c r="G4523" s="1" t="s">
        <v>87</v>
      </c>
      <c r="H4523" s="1" t="s">
        <v>87</v>
      </c>
      <c r="I4523" s="1" t="s">
        <v>87</v>
      </c>
      <c r="J4523" s="1">
        <v>0</v>
      </c>
      <c r="K4523" s="1" t="s">
        <v>87</v>
      </c>
      <c r="L4523" s="1" t="s">
        <v>87</v>
      </c>
      <c r="M4523" s="1">
        <v>1</v>
      </c>
      <c r="N4523" s="1">
        <v>0</v>
      </c>
      <c r="O4523" s="1" t="s">
        <v>87</v>
      </c>
      <c r="P4523" s="1">
        <v>1935</v>
      </c>
      <c r="Q4523" s="1">
        <v>5887125</v>
      </c>
      <c r="R4523" s="1">
        <v>19759.238565008473</v>
      </c>
      <c r="S4523" s="1">
        <v>28.578935623168945</v>
      </c>
      <c r="T4523" s="1">
        <v>-62.312139037411157</v>
      </c>
      <c r="U4523" s="1">
        <v>55.938415421193248</v>
      </c>
      <c r="V4523" s="1">
        <v>142.854736328125</v>
      </c>
      <c r="W4523" s="1">
        <v>108.48725891113281</v>
      </c>
      <c r="X4523" s="1">
        <v>0.54904574664760775</v>
      </c>
      <c r="Y4523" s="1">
        <v>0</v>
      </c>
      <c r="Z4523" s="1">
        <v>0.63209121600101914</v>
      </c>
      <c r="AA4523" s="1">
        <v>9.4633118882306722</v>
      </c>
      <c r="AB4523" s="1">
        <v>66.064148459562176</v>
      </c>
      <c r="AC4523" s="1">
        <v>23.188687177527232</v>
      </c>
      <c r="AD4523" s="1">
        <v>0.65176125867889667</v>
      </c>
      <c r="AE4523" s="1">
        <v>0</v>
      </c>
      <c r="AF4523" s="1">
        <v>0.31281822621398392</v>
      </c>
      <c r="AG4523" s="1">
        <v>-29.699515501615522</v>
      </c>
      <c r="AH4523" s="1">
        <v>1.8956621440856106E-3</v>
      </c>
      <c r="AI4523" s="1">
        <v>0.32652175691855878</v>
      </c>
      <c r="AJ4523" s="1">
        <v>1.4285473823547363</v>
      </c>
      <c r="AK4523" s="1">
        <v>0</v>
      </c>
      <c r="AL4523" s="1">
        <v>0</v>
      </c>
      <c r="AM4523" s="1">
        <v>1.3773401336342506</v>
      </c>
    </row>
    <row r="4524" spans="5:39" x14ac:dyDescent="0.2">
      <c r="E4524" s="1" t="str">
        <f t="shared" si="70"/>
        <v>----0--11-</v>
      </c>
      <c r="F4524" s="1" t="s">
        <v>87</v>
      </c>
      <c r="G4524" s="1" t="s">
        <v>87</v>
      </c>
      <c r="H4524" s="1" t="s">
        <v>87</v>
      </c>
      <c r="I4524" s="1" t="s">
        <v>87</v>
      </c>
      <c r="J4524" s="1">
        <v>0</v>
      </c>
      <c r="K4524" s="1" t="s">
        <v>87</v>
      </c>
      <c r="L4524" s="1" t="s">
        <v>87</v>
      </c>
      <c r="M4524" s="1">
        <v>1</v>
      </c>
      <c r="N4524" s="1">
        <v>1</v>
      </c>
      <c r="O4524" s="1" t="s">
        <v>87</v>
      </c>
      <c r="P4524" s="1">
        <v>377</v>
      </c>
      <c r="Q4524" s="1">
        <v>1296461</v>
      </c>
      <c r="R4524" s="1">
        <v>19033.926509217577</v>
      </c>
      <c r="S4524" s="1">
        <v>28.945371627807617</v>
      </c>
      <c r="T4524" s="1">
        <v>-153.72074635051132</v>
      </c>
      <c r="U4524" s="1">
        <v>50.114864033696279</v>
      </c>
      <c r="V4524" s="1">
        <v>134.72183227539063</v>
      </c>
      <c r="W4524" s="1">
        <v>29.134536743164063</v>
      </c>
      <c r="X4524" s="1">
        <v>0.15306635091322357</v>
      </c>
      <c r="Y4524" s="1">
        <v>0</v>
      </c>
      <c r="Z4524" s="1">
        <v>6.9013259943800849</v>
      </c>
      <c r="AA4524" s="1">
        <v>20.918099348919867</v>
      </c>
      <c r="AB4524" s="1">
        <v>68.565039750520839</v>
      </c>
      <c r="AC4524" s="1">
        <v>3.6155349061792061</v>
      </c>
      <c r="AD4524" s="1">
        <v>0</v>
      </c>
      <c r="AE4524" s="1">
        <v>0</v>
      </c>
      <c r="AF4524" s="1">
        <v>6.4634416307162335</v>
      </c>
      <c r="AG4524" s="1">
        <v>-7.4357062300203509</v>
      </c>
      <c r="AH4524" s="1">
        <v>0</v>
      </c>
      <c r="AI4524" s="1">
        <v>3.6830876924599791</v>
      </c>
      <c r="AJ4524" s="1">
        <v>1.3472182750701904</v>
      </c>
      <c r="AK4524" s="1">
        <v>0</v>
      </c>
      <c r="AL4524" s="1">
        <v>0</v>
      </c>
      <c r="AM4524" s="1">
        <v>1.7712074594227118</v>
      </c>
    </row>
    <row r="4525" spans="5:39" x14ac:dyDescent="0.2">
      <c r="E4525" s="1" t="str">
        <f t="shared" si="70"/>
        <v>----1--10-</v>
      </c>
      <c r="F4525" s="1" t="s">
        <v>87</v>
      </c>
      <c r="G4525" s="1" t="s">
        <v>87</v>
      </c>
      <c r="H4525" s="1" t="s">
        <v>87</v>
      </c>
      <c r="I4525" s="1" t="s">
        <v>87</v>
      </c>
      <c r="J4525" s="1">
        <v>1</v>
      </c>
      <c r="K4525" s="1" t="s">
        <v>87</v>
      </c>
      <c r="L4525" s="1" t="s">
        <v>87</v>
      </c>
      <c r="M4525" s="1">
        <v>1</v>
      </c>
      <c r="N4525" s="1">
        <v>0</v>
      </c>
      <c r="O4525" s="1" t="s">
        <v>87</v>
      </c>
      <c r="P4525" s="1">
        <v>6281</v>
      </c>
      <c r="Q4525" s="1">
        <v>15845692</v>
      </c>
      <c r="R4525" s="1">
        <v>44609.875520676724</v>
      </c>
      <c r="S4525" s="1">
        <v>55.814060211181641</v>
      </c>
      <c r="T4525" s="1">
        <v>-306.74698727075929</v>
      </c>
      <c r="U4525" s="1">
        <v>80.966965218113089</v>
      </c>
      <c r="V4525" s="1">
        <v>221.44734191894531</v>
      </c>
      <c r="W4525" s="1">
        <v>-2.4698343276977539</v>
      </c>
      <c r="X4525" s="1">
        <v>-5.5365192098619136E-3</v>
      </c>
      <c r="Y4525" s="1">
        <v>0.57594833977588356</v>
      </c>
      <c r="Z4525" s="1">
        <v>4.3316126553513721</v>
      </c>
      <c r="AA4525" s="1">
        <v>41.632609039731427</v>
      </c>
      <c r="AB4525" s="1">
        <v>46.655191833843546</v>
      </c>
      <c r="AC4525" s="1">
        <v>6.5961271997461521</v>
      </c>
      <c r="AD4525" s="1">
        <v>0.20851093155161671</v>
      </c>
      <c r="AE4525" s="1">
        <v>0.38162422947511537</v>
      </c>
      <c r="AF4525" s="1">
        <v>3.1108013458800032</v>
      </c>
      <c r="AG4525" s="1">
        <v>-6.2656402638173629</v>
      </c>
      <c r="AH4525" s="1">
        <v>6.9368205571523198</v>
      </c>
      <c r="AI4525" s="1">
        <v>6.8082685085791859</v>
      </c>
      <c r="AJ4525" s="1">
        <v>2.2144734859466553</v>
      </c>
      <c r="AK4525" s="1">
        <v>0</v>
      </c>
      <c r="AL4525" s="1">
        <v>0</v>
      </c>
      <c r="AM4525" s="1">
        <v>-5.6165977166950896</v>
      </c>
    </row>
    <row r="4526" spans="5:39" x14ac:dyDescent="0.2">
      <c r="E4526" s="1" t="str">
        <f t="shared" si="70"/>
        <v>----1--11-</v>
      </c>
      <c r="F4526" s="1" t="s">
        <v>87</v>
      </c>
      <c r="G4526" s="1" t="s">
        <v>87</v>
      </c>
      <c r="H4526" s="1" t="s">
        <v>87</v>
      </c>
      <c r="I4526" s="1" t="s">
        <v>87</v>
      </c>
      <c r="J4526" s="1">
        <v>1</v>
      </c>
      <c r="K4526" s="1" t="s">
        <v>87</v>
      </c>
      <c r="L4526" s="1" t="s">
        <v>87</v>
      </c>
      <c r="M4526" s="1">
        <v>1</v>
      </c>
      <c r="N4526" s="1">
        <v>1</v>
      </c>
      <c r="O4526" s="1" t="s">
        <v>87</v>
      </c>
      <c r="P4526" s="1">
        <v>1967</v>
      </c>
      <c r="Q4526" s="1">
        <v>5284197</v>
      </c>
      <c r="R4526" s="1">
        <v>39989.329562096449</v>
      </c>
      <c r="S4526" s="1">
        <v>53.62310791015625</v>
      </c>
      <c r="T4526" s="1">
        <v>-404.96548791069608</v>
      </c>
      <c r="U4526" s="1">
        <v>70.417166170427393</v>
      </c>
      <c r="V4526" s="1">
        <v>204.72920227050781</v>
      </c>
      <c r="W4526" s="1">
        <v>-109.48780059814453</v>
      </c>
      <c r="X4526" s="1">
        <v>-0.27379253865241499</v>
      </c>
      <c r="Y4526" s="1">
        <v>0.79575004489802326</v>
      </c>
      <c r="Z4526" s="1">
        <v>14.056061876572731</v>
      </c>
      <c r="AA4526" s="1">
        <v>56.708824443903204</v>
      </c>
      <c r="AB4526" s="1">
        <v>27.635987076182055</v>
      </c>
      <c r="AC4526" s="1">
        <v>0.80337655844397937</v>
      </c>
      <c r="AD4526" s="1">
        <v>0</v>
      </c>
      <c r="AE4526" s="1">
        <v>0.57357816145007456</v>
      </c>
      <c r="AF4526" s="1">
        <v>11.72325710036927</v>
      </c>
      <c r="AG4526" s="1">
        <v>-0.18535892711137514</v>
      </c>
      <c r="AH4526" s="1">
        <v>6.1852366364234728</v>
      </c>
      <c r="AI4526" s="1">
        <v>11.843989520508277</v>
      </c>
      <c r="AJ4526" s="1">
        <v>2.0472919940948486</v>
      </c>
      <c r="AK4526" s="1">
        <v>0</v>
      </c>
      <c r="AL4526" s="1">
        <v>0</v>
      </c>
      <c r="AM4526" s="1">
        <v>2.4874601801710727</v>
      </c>
    </row>
    <row r="4527" spans="5:39" x14ac:dyDescent="0.2">
      <c r="E4527" s="1" t="str">
        <f t="shared" si="70"/>
        <v>--0-0--0--</v>
      </c>
      <c r="F4527" s="1" t="s">
        <v>87</v>
      </c>
      <c r="G4527" s="1" t="s">
        <v>87</v>
      </c>
      <c r="H4527" s="1">
        <v>0</v>
      </c>
      <c r="I4527" s="1" t="s">
        <v>87</v>
      </c>
      <c r="J4527" s="1">
        <v>0</v>
      </c>
      <c r="K4527" s="1" t="s">
        <v>87</v>
      </c>
      <c r="L4527" s="1" t="s">
        <v>87</v>
      </c>
      <c r="M4527" s="1">
        <v>0</v>
      </c>
      <c r="N4527" s="1" t="s">
        <v>87</v>
      </c>
      <c r="O4527" s="1" t="s">
        <v>87</v>
      </c>
      <c r="P4527" s="1">
        <v>515</v>
      </c>
      <c r="Q4527" s="1">
        <v>1798260</v>
      </c>
      <c r="R4527" s="1">
        <v>14645.262200508556</v>
      </c>
      <c r="S4527" s="1">
        <v>20.748077392578125</v>
      </c>
      <c r="T4527" s="1">
        <v>-92.994332688396071</v>
      </c>
      <c r="U4527" s="1">
        <v>51.523844726359236</v>
      </c>
      <c r="V4527" s="1">
        <v>120.97616577148438</v>
      </c>
      <c r="W4527" s="1">
        <v>60.900955200195313</v>
      </c>
      <c r="X4527" s="1">
        <v>0.41584066141253878</v>
      </c>
      <c r="Y4527" s="1">
        <v>0</v>
      </c>
      <c r="Z4527" s="1">
        <v>2.6038503887090854</v>
      </c>
      <c r="AA4527" s="1">
        <v>15.808503775872232</v>
      </c>
      <c r="AB4527" s="1">
        <v>64.285475960094757</v>
      </c>
      <c r="AC4527" s="1">
        <v>16.582640997408607</v>
      </c>
      <c r="AD4527" s="1">
        <v>0.71952887791531817</v>
      </c>
      <c r="AE4527" s="1">
        <v>0</v>
      </c>
      <c r="AF4527" s="1">
        <v>2.6038503887090854</v>
      </c>
      <c r="AG4527" s="1">
        <v>-19.723011923741772</v>
      </c>
      <c r="AH4527" s="1">
        <v>1.9018384438290346E-4</v>
      </c>
      <c r="AI4527" s="1">
        <v>1.000200505450932</v>
      </c>
      <c r="AJ4527" s="1">
        <v>1.2097616195678711</v>
      </c>
      <c r="AK4527" s="1">
        <v>0</v>
      </c>
      <c r="AL4527" s="1">
        <v>0</v>
      </c>
      <c r="AM4527" s="1">
        <v>0.11789914719484602</v>
      </c>
    </row>
    <row r="4528" spans="5:39" x14ac:dyDescent="0.2">
      <c r="E4528" s="1" t="str">
        <f t="shared" si="70"/>
        <v>--1-0--0--</v>
      </c>
      <c r="F4528" s="1" t="s">
        <v>87</v>
      </c>
      <c r="G4528" s="1" t="s">
        <v>87</v>
      </c>
      <c r="H4528" s="1">
        <v>1</v>
      </c>
      <c r="I4528" s="1" t="s">
        <v>87</v>
      </c>
      <c r="J4528" s="1">
        <v>0</v>
      </c>
      <c r="K4528" s="1" t="s">
        <v>87</v>
      </c>
      <c r="L4528" s="1" t="s">
        <v>87</v>
      </c>
      <c r="M4528" s="1">
        <v>0</v>
      </c>
      <c r="N4528" s="1" t="s">
        <v>87</v>
      </c>
      <c r="O4528" s="1" t="s">
        <v>87</v>
      </c>
      <c r="P4528" s="1">
        <v>316</v>
      </c>
      <c r="Q4528" s="1">
        <v>830989</v>
      </c>
      <c r="R4528" s="1">
        <v>20024.673085238046</v>
      </c>
      <c r="S4528" s="1">
        <v>29.740180969238281</v>
      </c>
      <c r="T4528" s="1">
        <v>-76.229075114009945</v>
      </c>
      <c r="U4528" s="1">
        <v>50.694705670119966</v>
      </c>
      <c r="V4528" s="1">
        <v>152.176025390625</v>
      </c>
      <c r="W4528" s="1">
        <v>125.40586090087891</v>
      </c>
      <c r="X4528" s="1">
        <v>0.62625672023243484</v>
      </c>
      <c r="Y4528" s="1">
        <v>0.21047210011203515</v>
      </c>
      <c r="Z4528" s="1">
        <v>0</v>
      </c>
      <c r="AA4528" s="1">
        <v>7.5839752391427568</v>
      </c>
      <c r="AB4528" s="1">
        <v>73.74441779614412</v>
      </c>
      <c r="AC4528" s="1">
        <v>16.649438199542953</v>
      </c>
      <c r="AD4528" s="1">
        <v>1.8116966650581416</v>
      </c>
      <c r="AE4528" s="1">
        <v>0.21047210011203515</v>
      </c>
      <c r="AF4528" s="1">
        <v>0</v>
      </c>
      <c r="AG4528" s="1">
        <v>-29.346020220581707</v>
      </c>
      <c r="AH4528" s="1">
        <v>7.918636708789166E-2</v>
      </c>
      <c r="AI4528" s="1">
        <v>1.5156761777555137</v>
      </c>
      <c r="AJ4528" s="1">
        <v>1.5217602252960205</v>
      </c>
      <c r="AK4528" s="1">
        <v>0</v>
      </c>
      <c r="AL4528" s="1">
        <v>0</v>
      </c>
      <c r="AM4528" s="1">
        <v>26.515369013364431</v>
      </c>
    </row>
    <row r="4529" spans="5:39" x14ac:dyDescent="0.2">
      <c r="E4529" s="1" t="str">
        <f t="shared" si="70"/>
        <v>--0-1--0--</v>
      </c>
      <c r="F4529" s="1" t="s">
        <v>87</v>
      </c>
      <c r="G4529" s="1" t="s">
        <v>87</v>
      </c>
      <c r="H4529" s="1">
        <v>0</v>
      </c>
      <c r="I4529" s="1" t="s">
        <v>87</v>
      </c>
      <c r="J4529" s="1">
        <v>1</v>
      </c>
      <c r="K4529" s="1" t="s">
        <v>87</v>
      </c>
      <c r="L4529" s="1" t="s">
        <v>87</v>
      </c>
      <c r="M4529" s="1">
        <v>0</v>
      </c>
      <c r="N4529" s="1" t="s">
        <v>87</v>
      </c>
      <c r="O4529" s="1" t="s">
        <v>87</v>
      </c>
      <c r="P4529" s="1">
        <v>1085</v>
      </c>
      <c r="Q4529" s="1">
        <v>3105891</v>
      </c>
      <c r="R4529" s="1">
        <v>23414.037548215838</v>
      </c>
      <c r="S4529" s="1">
        <v>31.56873893737793</v>
      </c>
      <c r="T4529" s="1">
        <v>-273.67842277634531</v>
      </c>
      <c r="U4529" s="1">
        <v>75.298879918176553</v>
      </c>
      <c r="V4529" s="1">
        <v>172.18743896484375</v>
      </c>
      <c r="W4529" s="1">
        <v>-15.379862785339355</v>
      </c>
      <c r="X4529" s="1">
        <v>-6.5686504318907227E-2</v>
      </c>
      <c r="Y4529" s="1">
        <v>0.20226080052390766</v>
      </c>
      <c r="Z4529" s="1">
        <v>12.155545703310258</v>
      </c>
      <c r="AA4529" s="1">
        <v>46.455525966622787</v>
      </c>
      <c r="AB4529" s="1">
        <v>33.10847032300876</v>
      </c>
      <c r="AC4529" s="1">
        <v>7.6276984607637557</v>
      </c>
      <c r="AD4529" s="1">
        <v>0.45049874577053739</v>
      </c>
      <c r="AE4529" s="1">
        <v>0.20226080052390766</v>
      </c>
      <c r="AF4529" s="1">
        <v>12.034775206212968</v>
      </c>
      <c r="AG4529" s="1">
        <v>-6.3872711328224554</v>
      </c>
      <c r="AH4529" s="1">
        <v>4.6906950459996404</v>
      </c>
      <c r="AI4529" s="1">
        <v>9.467395328693339</v>
      </c>
      <c r="AJ4529" s="1">
        <v>1.7218743562698364</v>
      </c>
      <c r="AK4529" s="1">
        <v>0</v>
      </c>
      <c r="AL4529" s="1">
        <v>0</v>
      </c>
      <c r="AM4529" s="1">
        <v>3.0414269969464192</v>
      </c>
    </row>
    <row r="4530" spans="5:39" x14ac:dyDescent="0.2">
      <c r="E4530" s="1" t="str">
        <f t="shared" si="70"/>
        <v>--1-1--0--</v>
      </c>
      <c r="F4530" s="1" t="s">
        <v>87</v>
      </c>
      <c r="G4530" s="1" t="s">
        <v>87</v>
      </c>
      <c r="H4530" s="1">
        <v>1</v>
      </c>
      <c r="I4530" s="1" t="s">
        <v>87</v>
      </c>
      <c r="J4530" s="1">
        <v>1</v>
      </c>
      <c r="K4530" s="1" t="s">
        <v>87</v>
      </c>
      <c r="L4530" s="1" t="s">
        <v>87</v>
      </c>
      <c r="M4530" s="1">
        <v>0</v>
      </c>
      <c r="N4530" s="1" t="s">
        <v>87</v>
      </c>
      <c r="O4530" s="1" t="s">
        <v>87</v>
      </c>
      <c r="P4530" s="1">
        <v>3408</v>
      </c>
      <c r="Q4530" s="1">
        <v>7071063</v>
      </c>
      <c r="R4530" s="1">
        <v>45096.078687306152</v>
      </c>
      <c r="S4530" s="1">
        <v>58.886528015136719</v>
      </c>
      <c r="T4530" s="1">
        <v>-381.27034779208452</v>
      </c>
      <c r="U4530" s="1">
        <v>82.288962455421952</v>
      </c>
      <c r="V4530" s="1">
        <v>237.00282287597656</v>
      </c>
      <c r="W4530" s="1">
        <v>-31.521154403686523</v>
      </c>
      <c r="X4530" s="1">
        <v>-6.9897772314645265E-2</v>
      </c>
      <c r="Y4530" s="1">
        <v>0.70719211524490733</v>
      </c>
      <c r="Z4530" s="1">
        <v>6.2467976879855263</v>
      </c>
      <c r="AA4530" s="1">
        <v>45.005595339767162</v>
      </c>
      <c r="AB4530" s="1">
        <v>43.380365865782835</v>
      </c>
      <c r="AC4530" s="1">
        <v>4.6076806273681905</v>
      </c>
      <c r="AD4530" s="1">
        <v>5.2368363851375666E-2</v>
      </c>
      <c r="AE4530" s="1">
        <v>0.37497898123662599</v>
      </c>
      <c r="AF4530" s="1">
        <v>4.7345922388189718</v>
      </c>
      <c r="AG4530" s="1">
        <v>-5.8567223269588551</v>
      </c>
      <c r="AH4530" s="1">
        <v>9.1396299986229099</v>
      </c>
      <c r="AI4530" s="1">
        <v>10.946412971641331</v>
      </c>
      <c r="AJ4530" s="1">
        <v>2.3700282573699951</v>
      </c>
      <c r="AK4530" s="1">
        <v>0</v>
      </c>
      <c r="AL4530" s="1">
        <v>0</v>
      </c>
      <c r="AM4530" s="1">
        <v>16.228086371417145</v>
      </c>
    </row>
    <row r="4531" spans="5:39" x14ac:dyDescent="0.2">
      <c r="E4531" s="1" t="str">
        <f t="shared" si="70"/>
        <v>--0-0--1--</v>
      </c>
      <c r="F4531" s="1" t="s">
        <v>87</v>
      </c>
      <c r="G4531" s="1" t="s">
        <v>87</v>
      </c>
      <c r="H4531" s="1">
        <v>0</v>
      </c>
      <c r="I4531" s="1" t="s">
        <v>87</v>
      </c>
      <c r="J4531" s="1">
        <v>0</v>
      </c>
      <c r="K4531" s="1" t="s">
        <v>87</v>
      </c>
      <c r="L4531" s="1" t="s">
        <v>87</v>
      </c>
      <c r="M4531" s="1">
        <v>1</v>
      </c>
      <c r="N4531" s="1" t="s">
        <v>87</v>
      </c>
      <c r="O4531" s="1" t="s">
        <v>87</v>
      </c>
      <c r="P4531" s="1">
        <v>1167</v>
      </c>
      <c r="Q4531" s="1">
        <v>4389351</v>
      </c>
      <c r="R4531" s="1">
        <v>15705.538481020518</v>
      </c>
      <c r="S4531" s="1">
        <v>21.584524154663086</v>
      </c>
      <c r="T4531" s="1">
        <v>-87.021010503973002</v>
      </c>
      <c r="U4531" s="1">
        <v>54.325978424716688</v>
      </c>
      <c r="V4531" s="1">
        <v>130.99891662597656</v>
      </c>
      <c r="W4531" s="1">
        <v>73.67547607421875</v>
      </c>
      <c r="X4531" s="1">
        <v>0.46910506228902921</v>
      </c>
      <c r="Y4531" s="1">
        <v>0</v>
      </c>
      <c r="Z4531" s="1">
        <v>2.135167590835183</v>
      </c>
      <c r="AA4531" s="1">
        <v>14.509912741086325</v>
      </c>
      <c r="AB4531" s="1">
        <v>64.55633190419266</v>
      </c>
      <c r="AC4531" s="1">
        <v>17.953519780031264</v>
      </c>
      <c r="AD4531" s="1">
        <v>0.84506798385456072</v>
      </c>
      <c r="AE4531" s="1">
        <v>0</v>
      </c>
      <c r="AF4531" s="1">
        <v>2.135167590835183</v>
      </c>
      <c r="AG4531" s="1">
        <v>-24.614633326905683</v>
      </c>
      <c r="AH4531" s="1">
        <v>2.5425171056039949E-3</v>
      </c>
      <c r="AI4531" s="1">
        <v>1.1520703352770847</v>
      </c>
      <c r="AJ4531" s="1">
        <v>1.3099890947341919</v>
      </c>
      <c r="AK4531" s="1">
        <v>0</v>
      </c>
      <c r="AL4531" s="1">
        <v>0</v>
      </c>
      <c r="AM4531" s="1">
        <v>-1.1683846654230559</v>
      </c>
    </row>
    <row r="4532" spans="5:39" x14ac:dyDescent="0.2">
      <c r="E4532" s="1" t="str">
        <f t="shared" si="70"/>
        <v>--1-0--1--</v>
      </c>
      <c r="F4532" s="1" t="s">
        <v>87</v>
      </c>
      <c r="G4532" s="1" t="s">
        <v>87</v>
      </c>
      <c r="H4532" s="1">
        <v>1</v>
      </c>
      <c r="I4532" s="1" t="s">
        <v>87</v>
      </c>
      <c r="J4532" s="1">
        <v>0</v>
      </c>
      <c r="K4532" s="1" t="s">
        <v>87</v>
      </c>
      <c r="L4532" s="1" t="s">
        <v>87</v>
      </c>
      <c r="M4532" s="1">
        <v>1</v>
      </c>
      <c r="N4532" s="1" t="s">
        <v>87</v>
      </c>
      <c r="O4532" s="1" t="s">
        <v>87</v>
      </c>
      <c r="P4532" s="1">
        <v>1145</v>
      </c>
      <c r="Q4532" s="1">
        <v>2794235</v>
      </c>
      <c r="R4532" s="1">
        <v>25790.504268927492</v>
      </c>
      <c r="S4532" s="1">
        <v>39.736194610595703</v>
      </c>
      <c r="T4532" s="1">
        <v>-65.909468812868411</v>
      </c>
      <c r="U4532" s="1">
        <v>55.769333252920099</v>
      </c>
      <c r="V4532" s="1">
        <v>157.70509338378906</v>
      </c>
      <c r="W4532" s="1">
        <v>126.35383605957031</v>
      </c>
      <c r="X4532" s="1">
        <v>0.48992386787800013</v>
      </c>
      <c r="Y4532" s="1">
        <v>0</v>
      </c>
      <c r="Z4532" s="1">
        <v>1.1797504504810798</v>
      </c>
      <c r="AA4532" s="1">
        <v>6.8505691182022987</v>
      </c>
      <c r="AB4532" s="1">
        <v>69.593072880412706</v>
      </c>
      <c r="AC4532" s="1">
        <v>22.330906312461192</v>
      </c>
      <c r="AD4532" s="1">
        <v>4.5701238442722253E-2</v>
      </c>
      <c r="AE4532" s="1">
        <v>0</v>
      </c>
      <c r="AF4532" s="1">
        <v>0.30391144624557348</v>
      </c>
      <c r="AG4532" s="1">
        <v>-27.357254257808869</v>
      </c>
      <c r="AH4532" s="1">
        <v>0</v>
      </c>
      <c r="AI4532" s="1">
        <v>0.58707047647557198</v>
      </c>
      <c r="AJ4532" s="1">
        <v>1.5770509243011475</v>
      </c>
      <c r="AK4532" s="1">
        <v>0</v>
      </c>
      <c r="AL4532" s="1">
        <v>0</v>
      </c>
      <c r="AM4532" s="1">
        <v>5.5590618998872614</v>
      </c>
    </row>
    <row r="4533" spans="5:39" x14ac:dyDescent="0.2">
      <c r="E4533" s="1" t="str">
        <f t="shared" si="70"/>
        <v>--0-1--1--</v>
      </c>
      <c r="F4533" s="1" t="s">
        <v>87</v>
      </c>
      <c r="G4533" s="1" t="s">
        <v>87</v>
      </c>
      <c r="H4533" s="1">
        <v>0</v>
      </c>
      <c r="I4533" s="1" t="s">
        <v>87</v>
      </c>
      <c r="J4533" s="1">
        <v>1</v>
      </c>
      <c r="K4533" s="1" t="s">
        <v>87</v>
      </c>
      <c r="L4533" s="1" t="s">
        <v>87</v>
      </c>
      <c r="M4533" s="1">
        <v>1</v>
      </c>
      <c r="N4533" s="1" t="s">
        <v>87</v>
      </c>
      <c r="O4533" s="1" t="s">
        <v>87</v>
      </c>
      <c r="P4533" s="1">
        <v>1956</v>
      </c>
      <c r="Q4533" s="1">
        <v>7059019</v>
      </c>
      <c r="R4533" s="1">
        <v>26519.538539226432</v>
      </c>
      <c r="S4533" s="1">
        <v>37.193252563476563</v>
      </c>
      <c r="T4533" s="1">
        <v>-264.68022716997802</v>
      </c>
      <c r="U4533" s="1">
        <v>74.245055989543246</v>
      </c>
      <c r="V4533" s="1">
        <v>167.13278198242188</v>
      </c>
      <c r="W4533" s="1">
        <v>-16.463302612304688</v>
      </c>
      <c r="X4533" s="1">
        <v>-6.2079898516910308E-2</v>
      </c>
      <c r="Y4533" s="1">
        <v>0.77269943599811808</v>
      </c>
      <c r="Z4533" s="1">
        <v>10.139284226320965</v>
      </c>
      <c r="AA4533" s="1">
        <v>44.987681716113812</v>
      </c>
      <c r="AB4533" s="1">
        <v>36.969556251371472</v>
      </c>
      <c r="AC4533" s="1">
        <v>6.8795678266342666</v>
      </c>
      <c r="AD4533" s="1">
        <v>0.25121054356136457</v>
      </c>
      <c r="AE4533" s="1">
        <v>0.77269943599811808</v>
      </c>
      <c r="AF4533" s="1">
        <v>9.8336610228701762</v>
      </c>
      <c r="AG4533" s="1">
        <v>-4.9203751201917392</v>
      </c>
      <c r="AH4533" s="1">
        <v>3.7559818056472176</v>
      </c>
      <c r="AI4533" s="1">
        <v>9.1096554294131913</v>
      </c>
      <c r="AJ4533" s="1">
        <v>1.6713278293609619</v>
      </c>
      <c r="AK4533" s="1">
        <v>0</v>
      </c>
      <c r="AL4533" s="1">
        <v>0</v>
      </c>
      <c r="AM4533" s="1">
        <v>-1.1061778122995631</v>
      </c>
    </row>
    <row r="4534" spans="5:39" x14ac:dyDescent="0.2">
      <c r="E4534" s="1" t="str">
        <f t="shared" si="70"/>
        <v>--1-1--1--</v>
      </c>
      <c r="F4534" s="1" t="s">
        <v>87</v>
      </c>
      <c r="G4534" s="1" t="s">
        <v>87</v>
      </c>
      <c r="H4534" s="1">
        <v>1</v>
      </c>
      <c r="I4534" s="1" t="s">
        <v>87</v>
      </c>
      <c r="J4534" s="1">
        <v>1</v>
      </c>
      <c r="K4534" s="1" t="s">
        <v>87</v>
      </c>
      <c r="L4534" s="1" t="s">
        <v>87</v>
      </c>
      <c r="M4534" s="1">
        <v>1</v>
      </c>
      <c r="N4534" s="1" t="s">
        <v>87</v>
      </c>
      <c r="O4534" s="1" t="s">
        <v>87</v>
      </c>
      <c r="P4534" s="1">
        <v>6292</v>
      </c>
      <c r="Q4534" s="1">
        <v>14070870</v>
      </c>
      <c r="R4534" s="1">
        <v>51950.157775844054</v>
      </c>
      <c r="S4534" s="1">
        <v>64.332878112792969</v>
      </c>
      <c r="T4534" s="1">
        <v>-364.73600751228787</v>
      </c>
      <c r="U4534" s="1">
        <v>80.377297946819482</v>
      </c>
      <c r="V4534" s="1">
        <v>242.41729736328125</v>
      </c>
      <c r="W4534" s="1">
        <v>-35.63934326171875</v>
      </c>
      <c r="X4534" s="1">
        <v>-6.8602954808138134E-2</v>
      </c>
      <c r="Y4534" s="1">
        <v>0.55978770324791571</v>
      </c>
      <c r="Z4534" s="1">
        <v>5.0699779047066738</v>
      </c>
      <c r="AA4534" s="1">
        <v>45.611195327652091</v>
      </c>
      <c r="AB4534" s="1">
        <v>44.371741050837656</v>
      </c>
      <c r="AC4534" s="1">
        <v>4.2785129846271062</v>
      </c>
      <c r="AD4534" s="1">
        <v>0.10878502892855951</v>
      </c>
      <c r="AE4534" s="1">
        <v>0.2575178364948294</v>
      </c>
      <c r="AF4534" s="1">
        <v>2.9724388044236072</v>
      </c>
      <c r="AG4534" s="1">
        <v>-4.6571295048608965</v>
      </c>
      <c r="AH4534" s="1">
        <v>8.2503202685168038</v>
      </c>
      <c r="AI4534" s="1">
        <v>7.5448404379306746</v>
      </c>
      <c r="AJ4534" s="1">
        <v>2.4241728782653809</v>
      </c>
      <c r="AK4534" s="1">
        <v>0</v>
      </c>
      <c r="AL4534" s="1">
        <v>0</v>
      </c>
      <c r="AM4534" s="1">
        <v>-4.8359566743615039</v>
      </c>
    </row>
    <row r="4535" spans="5:39" x14ac:dyDescent="0.2">
      <c r="E4535" s="1" t="str">
        <f t="shared" si="70"/>
        <v>---10--0--</v>
      </c>
      <c r="F4535" s="1" t="s">
        <v>87</v>
      </c>
      <c r="G4535" s="1" t="s">
        <v>87</v>
      </c>
      <c r="H4535" s="1" t="s">
        <v>87</v>
      </c>
      <c r="I4535" s="1">
        <v>1</v>
      </c>
      <c r="J4535" s="1">
        <v>0</v>
      </c>
      <c r="K4535" s="1" t="s">
        <v>87</v>
      </c>
      <c r="L4535" s="1" t="s">
        <v>87</v>
      </c>
      <c r="M4535" s="1">
        <v>0</v>
      </c>
      <c r="N4535" s="1" t="s">
        <v>87</v>
      </c>
      <c r="O4535" s="1" t="s">
        <v>87</v>
      </c>
      <c r="P4535" s="1">
        <v>607</v>
      </c>
      <c r="Q4535" s="1">
        <v>1786330</v>
      </c>
      <c r="R4535" s="1">
        <v>12770.813494276144</v>
      </c>
      <c r="S4535" s="1">
        <v>12.239535331726074</v>
      </c>
      <c r="T4535" s="1">
        <v>-79.289039596130735</v>
      </c>
      <c r="U4535" s="1">
        <v>52.305930569368371</v>
      </c>
      <c r="V4535" s="1">
        <v>134.94314575195313</v>
      </c>
      <c r="W4535" s="1">
        <v>80.568870544433594</v>
      </c>
      <c r="X4535" s="1">
        <v>0.63088283749930585</v>
      </c>
      <c r="Y4535" s="1">
        <v>0</v>
      </c>
      <c r="Z4535" s="1">
        <v>2.6212401963802883</v>
      </c>
      <c r="AA4535" s="1">
        <v>6.7382846394563156</v>
      </c>
      <c r="AB4535" s="1">
        <v>68.092401739880088</v>
      </c>
      <c r="AC4535" s="1">
        <v>21.376789283055203</v>
      </c>
      <c r="AD4535" s="1">
        <v>1.1712841412281045</v>
      </c>
      <c r="AE4535" s="1">
        <v>0</v>
      </c>
      <c r="AF4535" s="1">
        <v>2.6212401963802883</v>
      </c>
      <c r="AG4535" s="1">
        <v>-33.19505387990759</v>
      </c>
      <c r="AH4535" s="1">
        <v>1.683395565209116E-2</v>
      </c>
      <c r="AI4535" s="1">
        <v>1.0068803417801824</v>
      </c>
      <c r="AJ4535" s="1">
        <v>1.3494315147399902</v>
      </c>
      <c r="AK4535" s="1">
        <v>0</v>
      </c>
      <c r="AL4535" s="1">
        <v>0</v>
      </c>
      <c r="AM4535" s="1">
        <v>4.780164960077685</v>
      </c>
    </row>
    <row r="4536" spans="5:39" x14ac:dyDescent="0.2">
      <c r="E4536" s="1" t="str">
        <f t="shared" si="70"/>
        <v>---20--0--</v>
      </c>
      <c r="F4536" s="1" t="s">
        <v>87</v>
      </c>
      <c r="G4536" s="1" t="s">
        <v>87</v>
      </c>
      <c r="H4536" s="1" t="s">
        <v>87</v>
      </c>
      <c r="I4536" s="1">
        <v>2</v>
      </c>
      <c r="J4536" s="1">
        <v>0</v>
      </c>
      <c r="K4536" s="1" t="s">
        <v>87</v>
      </c>
      <c r="L4536" s="1" t="s">
        <v>87</v>
      </c>
      <c r="M4536" s="1">
        <v>0</v>
      </c>
      <c r="N4536" s="1" t="s">
        <v>87</v>
      </c>
      <c r="O4536" s="1" t="s">
        <v>87</v>
      </c>
      <c r="P4536" s="1">
        <v>216</v>
      </c>
      <c r="Q4536" s="1">
        <v>825124</v>
      </c>
      <c r="R4536" s="1">
        <v>23212.716326079164</v>
      </c>
      <c r="S4536" s="1">
        <v>46.784568786621094</v>
      </c>
      <c r="T4536" s="1">
        <v>-104.68974464365064</v>
      </c>
      <c r="U4536" s="1">
        <v>48.060440629756059</v>
      </c>
      <c r="V4536" s="1">
        <v>120.96739196777344</v>
      </c>
      <c r="W4536" s="1">
        <v>82.656959533691406</v>
      </c>
      <c r="X4536" s="1">
        <v>0.35608482166659428</v>
      </c>
      <c r="Y4536" s="1">
        <v>0.21196814054614821</v>
      </c>
      <c r="Z4536" s="1">
        <v>0</v>
      </c>
      <c r="AA4536" s="1">
        <v>26.881777769159541</v>
      </c>
      <c r="AB4536" s="1">
        <v>65.420712523208636</v>
      </c>
      <c r="AC4536" s="1">
        <v>6.628579461996015</v>
      </c>
      <c r="AD4536" s="1">
        <v>0.8569621050896592</v>
      </c>
      <c r="AE4536" s="1">
        <v>0.21196814054614821</v>
      </c>
      <c r="AF4536" s="1">
        <v>0</v>
      </c>
      <c r="AG4536" s="1">
        <v>-0.67384406082378279</v>
      </c>
      <c r="AH4536" s="1">
        <v>4.3719489434315327E-2</v>
      </c>
      <c r="AI4536" s="1">
        <v>1.526449638208168</v>
      </c>
      <c r="AJ4536" s="1">
        <v>1.2096738815307617</v>
      </c>
      <c r="AK4536" s="1">
        <v>0</v>
      </c>
      <c r="AL4536" s="1">
        <v>0</v>
      </c>
      <c r="AM4536" s="1">
        <v>17.422547082330343</v>
      </c>
    </row>
    <row r="4537" spans="5:39" x14ac:dyDescent="0.2">
      <c r="E4537" s="1" t="str">
        <f t="shared" si="70"/>
        <v>---30--0--</v>
      </c>
      <c r="F4537" s="1" t="s">
        <v>87</v>
      </c>
      <c r="G4537" s="1" t="s">
        <v>87</v>
      </c>
      <c r="H4537" s="1" t="s">
        <v>87</v>
      </c>
      <c r="I4537" s="1">
        <v>3</v>
      </c>
      <c r="J4537" s="1">
        <v>0</v>
      </c>
      <c r="K4537" s="1" t="s">
        <v>87</v>
      </c>
      <c r="L4537" s="1" t="s">
        <v>87</v>
      </c>
      <c r="M4537" s="1">
        <v>0</v>
      </c>
      <c r="N4537" s="1" t="s">
        <v>87</v>
      </c>
      <c r="O4537" s="1" t="s">
        <v>87</v>
      </c>
      <c r="P4537" s="1">
        <v>8</v>
      </c>
      <c r="Q4537" s="1">
        <v>17795</v>
      </c>
      <c r="R4537" s="1">
        <v>56758.395731685763</v>
      </c>
      <c r="S4537" s="1">
        <v>87.512275695800781</v>
      </c>
      <c r="T4537" s="1">
        <v>-143.58531267474427</v>
      </c>
      <c r="U4537" s="1">
        <v>94.888216890327243</v>
      </c>
      <c r="V4537" s="1">
        <v>176.29109191894531</v>
      </c>
      <c r="W4537" s="1">
        <v>90.014869689941406</v>
      </c>
      <c r="X4537" s="1">
        <v>0.15859304782938041</v>
      </c>
      <c r="Y4537" s="1">
        <v>0</v>
      </c>
      <c r="Z4537" s="1">
        <v>0</v>
      </c>
      <c r="AA4537" s="1">
        <v>28.79460522618713</v>
      </c>
      <c r="AB4537" s="1">
        <v>71.20539477381287</v>
      </c>
      <c r="AC4537" s="1">
        <v>0</v>
      </c>
      <c r="AD4537" s="1">
        <v>0</v>
      </c>
      <c r="AE4537" s="1">
        <v>0</v>
      </c>
      <c r="AF4537" s="1">
        <v>0</v>
      </c>
      <c r="AG4537" s="1">
        <v>0</v>
      </c>
      <c r="AH4537" s="1">
        <v>0</v>
      </c>
      <c r="AI4537" s="1">
        <v>0</v>
      </c>
      <c r="AJ4537" s="1">
        <v>1.7629109621047974</v>
      </c>
      <c r="AK4537" s="1">
        <v>1</v>
      </c>
      <c r="AL4537" s="1">
        <v>0</v>
      </c>
      <c r="AM4537" s="1">
        <v>-37.579123934533001</v>
      </c>
    </row>
    <row r="4538" spans="5:39" x14ac:dyDescent="0.2">
      <c r="E4538" s="1" t="str">
        <f t="shared" si="70"/>
        <v>---11--0--</v>
      </c>
      <c r="F4538" s="1" t="s">
        <v>87</v>
      </c>
      <c r="G4538" s="1" t="s">
        <v>87</v>
      </c>
      <c r="H4538" s="1" t="s">
        <v>87</v>
      </c>
      <c r="I4538" s="1">
        <v>1</v>
      </c>
      <c r="J4538" s="1">
        <v>1</v>
      </c>
      <c r="K4538" s="1" t="s">
        <v>87</v>
      </c>
      <c r="L4538" s="1" t="s">
        <v>87</v>
      </c>
      <c r="M4538" s="1">
        <v>0</v>
      </c>
      <c r="N4538" s="1" t="s">
        <v>87</v>
      </c>
      <c r="O4538" s="1" t="s">
        <v>87</v>
      </c>
      <c r="P4538" s="1">
        <v>1202</v>
      </c>
      <c r="Q4538" s="1">
        <v>2776595</v>
      </c>
      <c r="R4538" s="1">
        <v>17565.332976421578</v>
      </c>
      <c r="S4538" s="1">
        <v>16.469339370727539</v>
      </c>
      <c r="T4538" s="1">
        <v>-252.14500804552671</v>
      </c>
      <c r="U4538" s="1">
        <v>68.524826410771951</v>
      </c>
      <c r="V4538" s="1">
        <v>192.02296447753906</v>
      </c>
      <c r="W4538" s="1">
        <v>19.161846160888672</v>
      </c>
      <c r="X4538" s="1">
        <v>0.10908900039987934</v>
      </c>
      <c r="Y4538" s="1">
        <v>0.42083919332851927</v>
      </c>
      <c r="Z4538" s="1">
        <v>12.818938303929814</v>
      </c>
      <c r="AA4538" s="1">
        <v>38.548798078221708</v>
      </c>
      <c r="AB4538" s="1">
        <v>36.096261788269445</v>
      </c>
      <c r="AC4538" s="1">
        <v>11.477871277589998</v>
      </c>
      <c r="AD4538" s="1">
        <v>0.63729135866051767</v>
      </c>
      <c r="AE4538" s="1">
        <v>0.42083919332851927</v>
      </c>
      <c r="AF4538" s="1">
        <v>12.818938303929814</v>
      </c>
      <c r="AG4538" s="1">
        <v>-19.5257091189237</v>
      </c>
      <c r="AH4538" s="1">
        <v>3.8035163824123499</v>
      </c>
      <c r="AI4538" s="1">
        <v>11.87444326965243</v>
      </c>
      <c r="AJ4538" s="1">
        <v>1.9202296733856201</v>
      </c>
      <c r="AK4538" s="1">
        <v>0</v>
      </c>
      <c r="AL4538" s="1">
        <v>0</v>
      </c>
      <c r="AM4538" s="1">
        <v>14.606813247414113</v>
      </c>
    </row>
    <row r="4539" spans="5:39" x14ac:dyDescent="0.2">
      <c r="E4539" s="1" t="str">
        <f t="shared" si="70"/>
        <v>---21--0--</v>
      </c>
      <c r="F4539" s="1" t="s">
        <v>87</v>
      </c>
      <c r="G4539" s="1" t="s">
        <v>87</v>
      </c>
      <c r="H4539" s="1" t="s">
        <v>87</v>
      </c>
      <c r="I4539" s="1">
        <v>2</v>
      </c>
      <c r="J4539" s="1">
        <v>1</v>
      </c>
      <c r="K4539" s="1" t="s">
        <v>87</v>
      </c>
      <c r="L4539" s="1" t="s">
        <v>87</v>
      </c>
      <c r="M4539" s="1">
        <v>0</v>
      </c>
      <c r="N4539" s="1" t="s">
        <v>87</v>
      </c>
      <c r="O4539" s="1" t="s">
        <v>87</v>
      </c>
      <c r="P4539" s="1">
        <v>2557</v>
      </c>
      <c r="Q4539" s="1">
        <v>5638338</v>
      </c>
      <c r="R4539" s="1">
        <v>38047.465070193684</v>
      </c>
      <c r="S4539" s="1">
        <v>55.001934051513672</v>
      </c>
      <c r="T4539" s="1">
        <v>-356.9485159852037</v>
      </c>
      <c r="U4539" s="1">
        <v>84.719836167273755</v>
      </c>
      <c r="V4539" s="1">
        <v>229.20364379882813</v>
      </c>
      <c r="W4539" s="1">
        <v>19.673704147338867</v>
      </c>
      <c r="X4539" s="1">
        <v>5.1708317784227922E-2</v>
      </c>
      <c r="Y4539" s="1">
        <v>0.37443658042494082</v>
      </c>
      <c r="Z4539" s="1">
        <v>6.2543785065741</v>
      </c>
      <c r="AA4539" s="1">
        <v>40.798618316248515</v>
      </c>
      <c r="AB4539" s="1">
        <v>48.24458909699986</v>
      </c>
      <c r="AC4539" s="1">
        <v>4.3279774997525866</v>
      </c>
      <c r="AD4539" s="1">
        <v>0</v>
      </c>
      <c r="AE4539" s="1">
        <v>0.37443658042494082</v>
      </c>
      <c r="AF4539" s="1">
        <v>6.2543785065741</v>
      </c>
      <c r="AG4539" s="1">
        <v>-1.3105432842023954</v>
      </c>
      <c r="AH4539" s="1">
        <v>8.1235624566655371</v>
      </c>
      <c r="AI4539" s="1">
        <v>13.095517487781541</v>
      </c>
      <c r="AJ4539" s="1">
        <v>2.2920362949371338</v>
      </c>
      <c r="AK4539" s="1">
        <v>0</v>
      </c>
      <c r="AL4539" s="1">
        <v>0</v>
      </c>
      <c r="AM4539" s="1">
        <v>42.790206139231081</v>
      </c>
    </row>
    <row r="4540" spans="5:39" x14ac:dyDescent="0.2">
      <c r="E4540" s="1" t="str">
        <f t="shared" si="70"/>
        <v>---31--0--</v>
      </c>
      <c r="F4540" s="1" t="s">
        <v>87</v>
      </c>
      <c r="G4540" s="1" t="s">
        <v>87</v>
      </c>
      <c r="H4540" s="1" t="s">
        <v>87</v>
      </c>
      <c r="I4540" s="1">
        <v>3</v>
      </c>
      <c r="J4540" s="1">
        <v>1</v>
      </c>
      <c r="K4540" s="1" t="s">
        <v>87</v>
      </c>
      <c r="L4540" s="1" t="s">
        <v>87</v>
      </c>
      <c r="M4540" s="1">
        <v>0</v>
      </c>
      <c r="N4540" s="1" t="s">
        <v>87</v>
      </c>
      <c r="O4540" s="1" t="s">
        <v>87</v>
      </c>
      <c r="P4540" s="1">
        <v>734</v>
      </c>
      <c r="Q4540" s="1">
        <v>1762021</v>
      </c>
      <c r="R4540" s="1">
        <v>72815.464810551362</v>
      </c>
      <c r="S4540" s="1">
        <v>90.00531005859375</v>
      </c>
      <c r="T4540" s="1">
        <v>-472.92344933904343</v>
      </c>
      <c r="U4540" s="1">
        <v>83.878562838431549</v>
      </c>
      <c r="V4540" s="1">
        <v>218.58973693847656</v>
      </c>
      <c r="W4540" s="1">
        <v>-246.7552490234375</v>
      </c>
      <c r="X4540" s="1">
        <v>-0.33887753057051323</v>
      </c>
      <c r="Y4540" s="1">
        <v>1.3331850187937599</v>
      </c>
      <c r="Z4540" s="1">
        <v>6.2814234336594161</v>
      </c>
      <c r="AA4540" s="1">
        <v>71.19801636870389</v>
      </c>
      <c r="AB4540" s="1">
        <v>21.187375178842931</v>
      </c>
      <c r="AC4540" s="1">
        <v>0</v>
      </c>
      <c r="AD4540" s="1">
        <v>0</v>
      </c>
      <c r="AE4540" s="1">
        <v>0</v>
      </c>
      <c r="AF4540" s="1">
        <v>0</v>
      </c>
      <c r="AG4540" s="1">
        <v>0.20025215894728654</v>
      </c>
      <c r="AH4540" s="1">
        <v>12.957547940377847</v>
      </c>
      <c r="AI4540" s="1">
        <v>0</v>
      </c>
      <c r="AJ4540" s="1">
        <v>2.1858973503112793</v>
      </c>
      <c r="AK4540" s="1">
        <v>0</v>
      </c>
      <c r="AL4540" s="1">
        <v>0</v>
      </c>
      <c r="AM4540" s="1">
        <v>-89.45789414124944</v>
      </c>
    </row>
    <row r="4541" spans="5:39" x14ac:dyDescent="0.2">
      <c r="E4541" s="1" t="str">
        <f t="shared" si="70"/>
        <v>---10--1--</v>
      </c>
      <c r="F4541" s="1" t="s">
        <v>87</v>
      </c>
      <c r="G4541" s="1" t="s">
        <v>87</v>
      </c>
      <c r="H4541" s="1" t="s">
        <v>87</v>
      </c>
      <c r="I4541" s="1">
        <v>1</v>
      </c>
      <c r="J4541" s="1">
        <v>0</v>
      </c>
      <c r="K4541" s="1" t="s">
        <v>87</v>
      </c>
      <c r="L4541" s="1" t="s">
        <v>87</v>
      </c>
      <c r="M4541" s="1">
        <v>1</v>
      </c>
      <c r="N4541" s="1" t="s">
        <v>87</v>
      </c>
      <c r="O4541" s="1" t="s">
        <v>87</v>
      </c>
      <c r="P4541" s="1">
        <v>1487</v>
      </c>
      <c r="Q4541" s="1">
        <v>4619364</v>
      </c>
      <c r="R4541" s="1">
        <v>13679.263507362568</v>
      </c>
      <c r="S4541" s="1">
        <v>13.173874855041504</v>
      </c>
      <c r="T4541" s="1">
        <v>-73.117702368999872</v>
      </c>
      <c r="U4541" s="1">
        <v>53.960523348871241</v>
      </c>
      <c r="V4541" s="1">
        <v>145.13287353515625</v>
      </c>
      <c r="W4541" s="1">
        <v>94.308509826660156</v>
      </c>
      <c r="X4541" s="1">
        <v>0.68942680851129623</v>
      </c>
      <c r="Y4541" s="1">
        <v>0</v>
      </c>
      <c r="Z4541" s="1">
        <v>1.3522857259137837</v>
      </c>
      <c r="AA4541" s="1">
        <v>7.0680292784894201</v>
      </c>
      <c r="AB4541" s="1">
        <v>65.823693478149806</v>
      </c>
      <c r="AC4541" s="1">
        <v>24.925357689933072</v>
      </c>
      <c r="AD4541" s="1">
        <v>0.83063382751391757</v>
      </c>
      <c r="AE4541" s="1">
        <v>0</v>
      </c>
      <c r="AF4541" s="1">
        <v>1.3522857259137837</v>
      </c>
      <c r="AG4541" s="1">
        <v>-36.279805806459009</v>
      </c>
      <c r="AH4541" s="1">
        <v>2.4159169963657336E-3</v>
      </c>
      <c r="AI4541" s="1">
        <v>0.80273652887061819</v>
      </c>
      <c r="AJ4541" s="1">
        <v>1.4513287544250488</v>
      </c>
      <c r="AK4541" s="1">
        <v>0</v>
      </c>
      <c r="AL4541" s="1">
        <v>0</v>
      </c>
      <c r="AM4541" s="1">
        <v>3.8074630922992196</v>
      </c>
    </row>
    <row r="4542" spans="5:39" x14ac:dyDescent="0.2">
      <c r="E4542" s="1" t="str">
        <f t="shared" si="70"/>
        <v>---20--1--</v>
      </c>
      <c r="F4542" s="1" t="s">
        <v>87</v>
      </c>
      <c r="G4542" s="1" t="s">
        <v>87</v>
      </c>
      <c r="H4542" s="1" t="s">
        <v>87</v>
      </c>
      <c r="I4542" s="1">
        <v>2</v>
      </c>
      <c r="J4542" s="1">
        <v>0</v>
      </c>
      <c r="K4542" s="1" t="s">
        <v>87</v>
      </c>
      <c r="L4542" s="1" t="s">
        <v>87</v>
      </c>
      <c r="M4542" s="1">
        <v>1</v>
      </c>
      <c r="N4542" s="1" t="s">
        <v>87</v>
      </c>
      <c r="O4542" s="1" t="s">
        <v>87</v>
      </c>
      <c r="P4542" s="1">
        <v>685</v>
      </c>
      <c r="Q4542" s="1">
        <v>2171241</v>
      </c>
      <c r="R4542" s="1">
        <v>25592.883238838422</v>
      </c>
      <c r="S4542" s="1">
        <v>50.420051574707031</v>
      </c>
      <c r="T4542" s="1">
        <v>-87.248670026401015</v>
      </c>
      <c r="U4542" s="1">
        <v>56.303561984483594</v>
      </c>
      <c r="V4542" s="1">
        <v>132.06364440917969</v>
      </c>
      <c r="W4542" s="1">
        <v>111.02308654785156</v>
      </c>
      <c r="X4542" s="1">
        <v>0.43380452882842335</v>
      </c>
      <c r="Y4542" s="1">
        <v>0</v>
      </c>
      <c r="Z4542" s="1">
        <v>1.8305199653101611</v>
      </c>
      <c r="AA4542" s="1">
        <v>16.823005829385128</v>
      </c>
      <c r="AB4542" s="1">
        <v>69.342832048584199</v>
      </c>
      <c r="AC4542" s="1">
        <v>12.003642156720511</v>
      </c>
      <c r="AD4542" s="1">
        <v>0</v>
      </c>
      <c r="AE4542" s="1">
        <v>0</v>
      </c>
      <c r="AF4542" s="1">
        <v>1.8305199653101611</v>
      </c>
      <c r="AG4542" s="1">
        <v>-7.677882851352086</v>
      </c>
      <c r="AH4542" s="1">
        <v>0</v>
      </c>
      <c r="AI4542" s="1">
        <v>1.3766881373848567</v>
      </c>
      <c r="AJ4542" s="1">
        <v>1.3206363916397095</v>
      </c>
      <c r="AK4542" s="1">
        <v>0</v>
      </c>
      <c r="AL4542" s="1">
        <v>0</v>
      </c>
      <c r="AM4542" s="1">
        <v>16.205743645046855</v>
      </c>
    </row>
    <row r="4543" spans="5:39" x14ac:dyDescent="0.2">
      <c r="E4543" s="1" t="str">
        <f t="shared" si="70"/>
        <v>---30--1--</v>
      </c>
      <c r="F4543" s="1" t="s">
        <v>87</v>
      </c>
      <c r="G4543" s="1" t="s">
        <v>87</v>
      </c>
      <c r="H4543" s="1" t="s">
        <v>87</v>
      </c>
      <c r="I4543" s="1">
        <v>3</v>
      </c>
      <c r="J4543" s="1">
        <v>0</v>
      </c>
      <c r="K4543" s="1" t="s">
        <v>87</v>
      </c>
      <c r="L4543" s="1" t="s">
        <v>87</v>
      </c>
      <c r="M4543" s="1">
        <v>1</v>
      </c>
      <c r="N4543" s="1" t="s">
        <v>87</v>
      </c>
      <c r="O4543" s="1" t="s">
        <v>87</v>
      </c>
      <c r="P4543" s="1">
        <v>140</v>
      </c>
      <c r="Q4543" s="1">
        <v>392981</v>
      </c>
      <c r="R4543" s="1">
        <v>56603.336915243533</v>
      </c>
      <c r="S4543" s="1">
        <v>90.195999145507813</v>
      </c>
      <c r="T4543" s="1">
        <v>-99.081463027688145</v>
      </c>
      <c r="U4543" s="1">
        <v>57.958296764461274</v>
      </c>
      <c r="V4543" s="1">
        <v>148.86648559570313</v>
      </c>
      <c r="W4543" s="1">
        <v>-0.64475393295288086</v>
      </c>
      <c r="X4543" s="1">
        <v>-1.1390740689339919E-3</v>
      </c>
      <c r="Y4543" s="1">
        <v>0</v>
      </c>
      <c r="Z4543" s="1">
        <v>6.2275275394993654</v>
      </c>
      <c r="AA4543" s="1">
        <v>34.746209104256948</v>
      </c>
      <c r="AB4543" s="1">
        <v>59.026263356243689</v>
      </c>
      <c r="AC4543" s="1">
        <v>0</v>
      </c>
      <c r="AD4543" s="1">
        <v>0</v>
      </c>
      <c r="AE4543" s="1">
        <v>0</v>
      </c>
      <c r="AF4543" s="1">
        <v>0</v>
      </c>
      <c r="AG4543" s="1">
        <v>-0.57177020050394212</v>
      </c>
      <c r="AH4543" s="1">
        <v>0</v>
      </c>
      <c r="AI4543" s="1">
        <v>0</v>
      </c>
      <c r="AJ4543" s="1">
        <v>1.4886648654937744</v>
      </c>
      <c r="AK4543" s="1">
        <v>0</v>
      </c>
      <c r="AL4543" s="1">
        <v>0</v>
      </c>
      <c r="AM4543" s="1">
        <v>-107.81630167676992</v>
      </c>
    </row>
    <row r="4544" spans="5:39" x14ac:dyDescent="0.2">
      <c r="E4544" s="1" t="str">
        <f t="shared" si="70"/>
        <v>---11--1--</v>
      </c>
      <c r="F4544" s="1" t="s">
        <v>87</v>
      </c>
      <c r="G4544" s="1" t="s">
        <v>87</v>
      </c>
      <c r="H4544" s="1" t="s">
        <v>87</v>
      </c>
      <c r="I4544" s="1">
        <v>1</v>
      </c>
      <c r="J4544" s="1">
        <v>1</v>
      </c>
      <c r="K4544" s="1" t="s">
        <v>87</v>
      </c>
      <c r="L4544" s="1" t="s">
        <v>87</v>
      </c>
      <c r="M4544" s="1">
        <v>1</v>
      </c>
      <c r="N4544" s="1" t="s">
        <v>87</v>
      </c>
      <c r="O4544" s="1" t="s">
        <v>87</v>
      </c>
      <c r="P4544" s="1">
        <v>1916</v>
      </c>
      <c r="Q4544" s="1">
        <v>5088191</v>
      </c>
      <c r="R4544" s="1">
        <v>17778.025535628323</v>
      </c>
      <c r="S4544" s="1">
        <v>16.315217971801758</v>
      </c>
      <c r="T4544" s="1">
        <v>-236.0716258006625</v>
      </c>
      <c r="U4544" s="1">
        <v>73.107472979775778</v>
      </c>
      <c r="V4544" s="1">
        <v>197.29899597167969</v>
      </c>
      <c r="W4544" s="1">
        <v>43.726310729980469</v>
      </c>
      <c r="X4544" s="1">
        <v>0.24595707010517048</v>
      </c>
      <c r="Y4544" s="1">
        <v>1.1636552165592842</v>
      </c>
      <c r="Z4544" s="1">
        <v>9.8654905053682143</v>
      </c>
      <c r="AA4544" s="1">
        <v>32.687216340738786</v>
      </c>
      <c r="AB4544" s="1">
        <v>41.949329339248472</v>
      </c>
      <c r="AC4544" s="1">
        <v>13.684961904928491</v>
      </c>
      <c r="AD4544" s="1">
        <v>0.64934669315676241</v>
      </c>
      <c r="AE4544" s="1">
        <v>1.1636552165592842</v>
      </c>
      <c r="AF4544" s="1">
        <v>9.8654905053682143</v>
      </c>
      <c r="AG4544" s="1">
        <v>-17.501705108400078</v>
      </c>
      <c r="AH4544" s="1">
        <v>3.387038075416744</v>
      </c>
      <c r="AI4544" s="1">
        <v>9.8883566406477765</v>
      </c>
      <c r="AJ4544" s="1">
        <v>1.9729900360107422</v>
      </c>
      <c r="AK4544" s="1">
        <v>0</v>
      </c>
      <c r="AL4544" s="1">
        <v>0</v>
      </c>
      <c r="AM4544" s="1">
        <v>13.617772943548447</v>
      </c>
    </row>
    <row r="4545" spans="5:39" x14ac:dyDescent="0.2">
      <c r="E4545" s="1" t="str">
        <f t="shared" si="70"/>
        <v>---21--1--</v>
      </c>
      <c r="F4545" s="1" t="s">
        <v>87</v>
      </c>
      <c r="G4545" s="1" t="s">
        <v>87</v>
      </c>
      <c r="H4545" s="1" t="s">
        <v>87</v>
      </c>
      <c r="I4545" s="1">
        <v>2</v>
      </c>
      <c r="J4545" s="1">
        <v>1</v>
      </c>
      <c r="K4545" s="1" t="s">
        <v>87</v>
      </c>
      <c r="L4545" s="1" t="s">
        <v>87</v>
      </c>
      <c r="M4545" s="1">
        <v>1</v>
      </c>
      <c r="N4545" s="1" t="s">
        <v>87</v>
      </c>
      <c r="O4545" s="1" t="s">
        <v>87</v>
      </c>
      <c r="P4545" s="1">
        <v>4348</v>
      </c>
      <c r="Q4545" s="1">
        <v>10740298</v>
      </c>
      <c r="R4545" s="1">
        <v>38160.276696460161</v>
      </c>
      <c r="S4545" s="1">
        <v>56.225128173828125</v>
      </c>
      <c r="T4545" s="1">
        <v>-325.89603364935601</v>
      </c>
      <c r="U4545" s="1">
        <v>78.39296935019911</v>
      </c>
      <c r="V4545" s="1">
        <v>223.71786499023438</v>
      </c>
      <c r="W4545" s="1">
        <v>26.659612655639648</v>
      </c>
      <c r="X4545" s="1">
        <v>6.9862210035056313E-2</v>
      </c>
      <c r="Y4545" s="1">
        <v>0.29394901333277718</v>
      </c>
      <c r="Z4545" s="1">
        <v>5.6835760050605675</v>
      </c>
      <c r="AA4545" s="1">
        <v>40.827219133025913</v>
      </c>
      <c r="AB4545" s="1">
        <v>49.679925082153211</v>
      </c>
      <c r="AC4545" s="1">
        <v>3.5153307664275233</v>
      </c>
      <c r="AD4545" s="1">
        <v>0</v>
      </c>
      <c r="AE4545" s="1">
        <v>0.29394901333277718</v>
      </c>
      <c r="AF4545" s="1">
        <v>5.6835760050605675</v>
      </c>
      <c r="AG4545" s="1">
        <v>-1.0094458861664468</v>
      </c>
      <c r="AH4545" s="1">
        <v>6.1190132505741337</v>
      </c>
      <c r="AI4545" s="1">
        <v>11.187199132539172</v>
      </c>
      <c r="AJ4545" s="1">
        <v>2.2371785640716553</v>
      </c>
      <c r="AK4545" s="1">
        <v>0</v>
      </c>
      <c r="AL4545" s="1">
        <v>0</v>
      </c>
      <c r="AM4545" s="1">
        <v>34.148049367290184</v>
      </c>
    </row>
    <row r="4546" spans="5:39" x14ac:dyDescent="0.2">
      <c r="E4546" s="1" t="str">
        <f t="shared" si="70"/>
        <v>---31--1--</v>
      </c>
      <c r="F4546" s="1" t="s">
        <v>87</v>
      </c>
      <c r="G4546" s="1" t="s">
        <v>87</v>
      </c>
      <c r="H4546" s="1" t="s">
        <v>87</v>
      </c>
      <c r="I4546" s="1">
        <v>3</v>
      </c>
      <c r="J4546" s="1">
        <v>1</v>
      </c>
      <c r="K4546" s="1" t="s">
        <v>87</v>
      </c>
      <c r="L4546" s="1" t="s">
        <v>87</v>
      </c>
      <c r="M4546" s="1">
        <v>1</v>
      </c>
      <c r="N4546" s="1" t="s">
        <v>87</v>
      </c>
      <c r="O4546" s="1" t="s">
        <v>87</v>
      </c>
      <c r="P4546" s="1">
        <v>1984</v>
      </c>
      <c r="Q4546" s="1">
        <v>5301400</v>
      </c>
      <c r="R4546" s="1">
        <v>78823.539056179987</v>
      </c>
      <c r="S4546" s="1">
        <v>90.707710266113281</v>
      </c>
      <c r="T4546" s="1">
        <v>-433.68499988214381</v>
      </c>
      <c r="U4546" s="1">
        <v>83.209554697394978</v>
      </c>
      <c r="V4546" s="1">
        <v>223.36065673828125</v>
      </c>
      <c r="W4546" s="1">
        <v>-212.49317932128906</v>
      </c>
      <c r="X4546" s="1">
        <v>-0.26958086615451071</v>
      </c>
      <c r="Y4546" s="1">
        <v>0.8022786433772211</v>
      </c>
      <c r="Z4546" s="1">
        <v>5.9741954955294831</v>
      </c>
      <c r="AA4546" s="1">
        <v>66.87720224846268</v>
      </c>
      <c r="AB4546" s="1">
        <v>26.086392273739012</v>
      </c>
      <c r="AC4546" s="1">
        <v>0.25993133889161352</v>
      </c>
      <c r="AD4546" s="1">
        <v>0</v>
      </c>
      <c r="AE4546" s="1">
        <v>0</v>
      </c>
      <c r="AF4546" s="1">
        <v>0</v>
      </c>
      <c r="AG4546" s="1">
        <v>-6.9624812647113066E-2</v>
      </c>
      <c r="AH4546" s="1">
        <v>11.251520062111025</v>
      </c>
      <c r="AI4546" s="1">
        <v>0</v>
      </c>
      <c r="AJ4546" s="1">
        <v>2.2336065769195557</v>
      </c>
      <c r="AK4546" s="1">
        <v>0</v>
      </c>
      <c r="AL4546" s="1">
        <v>0</v>
      </c>
      <c r="AM4546" s="1">
        <v>-96.560286705358465</v>
      </c>
    </row>
    <row r="4547" spans="5:39" x14ac:dyDescent="0.2">
      <c r="E4547" s="1" t="str">
        <f t="shared" ref="E4547:E4610" si="71">CONCATENATE(F4547,G4547,H4547,I4547,J4547,K4547,L4547,M4547,N4547,O4547,)</f>
        <v>-----0-00-</v>
      </c>
      <c r="F4547" s="1" t="s">
        <v>87</v>
      </c>
      <c r="G4547" s="1" t="s">
        <v>87</v>
      </c>
      <c r="H4547" s="1" t="s">
        <v>87</v>
      </c>
      <c r="I4547" s="1" t="s">
        <v>87</v>
      </c>
      <c r="J4547" s="1" t="s">
        <v>87</v>
      </c>
      <c r="K4547" s="1">
        <v>0</v>
      </c>
      <c r="L4547" s="1" t="s">
        <v>87</v>
      </c>
      <c r="M4547" s="1">
        <v>0</v>
      </c>
      <c r="N4547" s="1">
        <v>0</v>
      </c>
      <c r="O4547" s="1" t="s">
        <v>87</v>
      </c>
      <c r="P4547" s="1">
        <v>3070</v>
      </c>
      <c r="Q4547" s="1">
        <v>7580032</v>
      </c>
      <c r="R4547" s="1">
        <v>29883.737979721274</v>
      </c>
      <c r="S4547" s="1">
        <v>39.701805114746094</v>
      </c>
      <c r="T4547" s="1">
        <v>-226.07389641933429</v>
      </c>
      <c r="U4547" s="1">
        <v>73.896873824909193</v>
      </c>
      <c r="V4547" s="1">
        <v>189.89002990722656</v>
      </c>
      <c r="W4547" s="1">
        <v>45.321071624755859</v>
      </c>
      <c r="X4547" s="1">
        <v>0.15165797416477875</v>
      </c>
      <c r="Y4547" s="1">
        <v>6.3231923031459497E-2</v>
      </c>
      <c r="Z4547" s="1">
        <v>3.1677174977625429</v>
      </c>
      <c r="AA4547" s="1">
        <v>32.306987622215843</v>
      </c>
      <c r="AB4547" s="1">
        <v>52.615239619041191</v>
      </c>
      <c r="AC4547" s="1">
        <v>11.464186430875225</v>
      </c>
      <c r="AD4547" s="1">
        <v>0.38263690707374326</v>
      </c>
      <c r="AE4547" s="1">
        <v>6.3231923031459497E-2</v>
      </c>
      <c r="AF4547" s="1">
        <v>2.8567557498438001</v>
      </c>
      <c r="AG4547" s="1">
        <v>-14.977925571977677</v>
      </c>
      <c r="AH4547" s="1">
        <v>5.0067526861499614</v>
      </c>
      <c r="AI4547" s="1">
        <v>2.5956873592730463</v>
      </c>
      <c r="AJ4547" s="1">
        <v>1.8989002704620361</v>
      </c>
      <c r="AK4547" s="1">
        <v>0</v>
      </c>
      <c r="AL4547" s="1">
        <v>0</v>
      </c>
      <c r="AM4547" s="1">
        <v>14.983551079213653</v>
      </c>
    </row>
    <row r="4548" spans="5:39" x14ac:dyDescent="0.2">
      <c r="E4548" s="1" t="str">
        <f t="shared" si="71"/>
        <v>-----0-01-</v>
      </c>
      <c r="F4548" s="1" t="s">
        <v>87</v>
      </c>
      <c r="G4548" s="1" t="s">
        <v>87</v>
      </c>
      <c r="H4548" s="1" t="s">
        <v>87</v>
      </c>
      <c r="I4548" s="1" t="s">
        <v>87</v>
      </c>
      <c r="J4548" s="1" t="s">
        <v>87</v>
      </c>
      <c r="K4548" s="1">
        <v>0</v>
      </c>
      <c r="L4548" s="1" t="s">
        <v>87</v>
      </c>
      <c r="M4548" s="1">
        <v>0</v>
      </c>
      <c r="N4548" s="1">
        <v>1</v>
      </c>
      <c r="O4548" s="1" t="s">
        <v>87</v>
      </c>
      <c r="P4548" s="1">
        <v>1148</v>
      </c>
      <c r="Q4548" s="1">
        <v>3056150</v>
      </c>
      <c r="R4548" s="1">
        <v>31555.399224055778</v>
      </c>
      <c r="S4548" s="1">
        <v>43.748451232910156</v>
      </c>
      <c r="T4548" s="1">
        <v>-354.6270347991624</v>
      </c>
      <c r="U4548" s="1">
        <v>69.730554347163633</v>
      </c>
      <c r="V4548" s="1">
        <v>188.73893737792969</v>
      </c>
      <c r="W4548" s="1">
        <v>-63.72149658203125</v>
      </c>
      <c r="X4548" s="1">
        <v>-0.20193532057567548</v>
      </c>
      <c r="Y4548" s="1">
        <v>0.6744760564762855</v>
      </c>
      <c r="Z4548" s="1">
        <v>12.435842481553589</v>
      </c>
      <c r="AA4548" s="1">
        <v>51.773178672512799</v>
      </c>
      <c r="AB4548" s="1">
        <v>34.651375096117661</v>
      </c>
      <c r="AC4548" s="1">
        <v>0.40590285162704709</v>
      </c>
      <c r="AD4548" s="1">
        <v>5.9224841712612275E-2</v>
      </c>
      <c r="AE4548" s="1">
        <v>0.52281465242216518</v>
      </c>
      <c r="AF4548" s="1">
        <v>12.129280303650017</v>
      </c>
      <c r="AG4548" s="1">
        <v>-0.70346759394174541</v>
      </c>
      <c r="AH4548" s="1">
        <v>5.3197490225248139</v>
      </c>
      <c r="AI4548" s="1">
        <v>12.942917163396404</v>
      </c>
      <c r="AJ4548" s="1">
        <v>1.8873894214630127</v>
      </c>
      <c r="AK4548" s="1">
        <v>0</v>
      </c>
      <c r="AL4548" s="1">
        <v>0</v>
      </c>
      <c r="AM4548" s="1">
        <v>14.876847766570801</v>
      </c>
    </row>
    <row r="4549" spans="5:39" x14ac:dyDescent="0.2">
      <c r="E4549" s="1" t="str">
        <f t="shared" si="71"/>
        <v>-----1-00-</v>
      </c>
      <c r="F4549" s="1" t="s">
        <v>87</v>
      </c>
      <c r="G4549" s="1" t="s">
        <v>87</v>
      </c>
      <c r="H4549" s="1" t="s">
        <v>87</v>
      </c>
      <c r="I4549" s="1" t="s">
        <v>87</v>
      </c>
      <c r="J4549" s="1" t="s">
        <v>87</v>
      </c>
      <c r="K4549" s="1">
        <v>1</v>
      </c>
      <c r="L4549" s="1" t="s">
        <v>87</v>
      </c>
      <c r="M4549" s="1">
        <v>0</v>
      </c>
      <c r="N4549" s="1">
        <v>0</v>
      </c>
      <c r="O4549" s="1" t="s">
        <v>87</v>
      </c>
      <c r="P4549" s="1">
        <v>779</v>
      </c>
      <c r="Q4549" s="1">
        <v>1517750</v>
      </c>
      <c r="R4549" s="1">
        <v>50944.136032955117</v>
      </c>
      <c r="S4549" s="1">
        <v>64.768119812011719</v>
      </c>
      <c r="T4549" s="1">
        <v>-416.31191059746772</v>
      </c>
      <c r="U4549" s="1">
        <v>83.923120301168325</v>
      </c>
      <c r="V4549" s="1">
        <v>250.84486389160156</v>
      </c>
      <c r="W4549" s="1">
        <v>-46.556427001953125</v>
      </c>
      <c r="X4549" s="1">
        <v>-9.1387214755857982E-2</v>
      </c>
      <c r="Y4549" s="1">
        <v>1.0504365014000987</v>
      </c>
      <c r="Z4549" s="1">
        <v>8.5400098830505691</v>
      </c>
      <c r="AA4549" s="1">
        <v>40.693460714873993</v>
      </c>
      <c r="AB4549" s="1">
        <v>42.118991928842036</v>
      </c>
      <c r="AC4549" s="1">
        <v>6.6170317904793272</v>
      </c>
      <c r="AD4549" s="1">
        <v>0.98006918135397791</v>
      </c>
      <c r="AE4549" s="1">
        <v>0.47913029154999182</v>
      </c>
      <c r="AF4549" s="1">
        <v>7.0064898698731675</v>
      </c>
      <c r="AG4549" s="1">
        <v>-3.4025117103860056</v>
      </c>
      <c r="AH4549" s="1">
        <v>11.39435460597368</v>
      </c>
      <c r="AI4549" s="1">
        <v>17.170372949199006</v>
      </c>
      <c r="AJ4549" s="1">
        <v>2.508448600769043</v>
      </c>
      <c r="AK4549" s="1">
        <v>0</v>
      </c>
      <c r="AL4549" s="1">
        <v>0</v>
      </c>
      <c r="AM4549" s="1">
        <v>9.8252755296199563</v>
      </c>
    </row>
    <row r="4550" spans="5:39" x14ac:dyDescent="0.2">
      <c r="E4550" s="1" t="str">
        <f t="shared" si="71"/>
        <v>-----1-01-</v>
      </c>
      <c r="F4550" s="1" t="s">
        <v>87</v>
      </c>
      <c r="G4550" s="1" t="s">
        <v>87</v>
      </c>
      <c r="H4550" s="1" t="s">
        <v>87</v>
      </c>
      <c r="I4550" s="1" t="s">
        <v>87</v>
      </c>
      <c r="J4550" s="1" t="s">
        <v>87</v>
      </c>
      <c r="K4550" s="1">
        <v>1</v>
      </c>
      <c r="L4550" s="1" t="s">
        <v>87</v>
      </c>
      <c r="M4550" s="1">
        <v>0</v>
      </c>
      <c r="N4550" s="1">
        <v>1</v>
      </c>
      <c r="O4550" s="1" t="s">
        <v>87</v>
      </c>
      <c r="P4550" s="1">
        <v>327</v>
      </c>
      <c r="Q4550" s="1">
        <v>652271</v>
      </c>
      <c r="R4550" s="1">
        <v>52580.519820998445</v>
      </c>
      <c r="S4550" s="1">
        <v>66.719261169433594</v>
      </c>
      <c r="T4550" s="1">
        <v>-532.41264310559393</v>
      </c>
      <c r="U4550" s="1">
        <v>76.499714328311157</v>
      </c>
      <c r="V4550" s="1">
        <v>241.85299682617188</v>
      </c>
      <c r="W4550" s="1">
        <v>-207.06315612792969</v>
      </c>
      <c r="X4550" s="1">
        <v>-0.39380203321085727</v>
      </c>
      <c r="Y4550" s="1">
        <v>2.5584457993686671</v>
      </c>
      <c r="Z4550" s="1">
        <v>17.828325956542603</v>
      </c>
      <c r="AA4550" s="1">
        <v>49.635964192797168</v>
      </c>
      <c r="AB4550" s="1">
        <v>27.301995642915287</v>
      </c>
      <c r="AC4550" s="1">
        <v>2.6752684083762732</v>
      </c>
      <c r="AD4550" s="1">
        <v>0</v>
      </c>
      <c r="AE4550" s="1">
        <v>0.99697824983787409</v>
      </c>
      <c r="AF4550" s="1">
        <v>9.4782690016879485</v>
      </c>
      <c r="AG4550" s="1">
        <v>-0.39480256636304922</v>
      </c>
      <c r="AH4550" s="1">
        <v>11.894985042350434</v>
      </c>
      <c r="AI4550" s="1">
        <v>37.675109587406027</v>
      </c>
      <c r="AJ4550" s="1">
        <v>2.4185299873352051</v>
      </c>
      <c r="AK4550" s="1">
        <v>0</v>
      </c>
      <c r="AL4550" s="1">
        <v>0</v>
      </c>
      <c r="AM4550" s="1">
        <v>-42.178529707397324</v>
      </c>
    </row>
    <row r="4551" spans="5:39" x14ac:dyDescent="0.2">
      <c r="E4551" s="1" t="str">
        <f t="shared" si="71"/>
        <v>-----0-10-</v>
      </c>
      <c r="F4551" s="1" t="s">
        <v>87</v>
      </c>
      <c r="G4551" s="1" t="s">
        <v>87</v>
      </c>
      <c r="H4551" s="1" t="s">
        <v>87</v>
      </c>
      <c r="I4551" s="1" t="s">
        <v>87</v>
      </c>
      <c r="J4551" s="1" t="s">
        <v>87</v>
      </c>
      <c r="K4551" s="1">
        <v>0</v>
      </c>
      <c r="L4551" s="1" t="s">
        <v>87</v>
      </c>
      <c r="M4551" s="1">
        <v>1</v>
      </c>
      <c r="N4551" s="1">
        <v>0</v>
      </c>
      <c r="O4551" s="1" t="s">
        <v>87</v>
      </c>
      <c r="P4551" s="1">
        <v>6822</v>
      </c>
      <c r="Q4551" s="1">
        <v>18595066</v>
      </c>
      <c r="R4551" s="1">
        <v>34166.264913980376</v>
      </c>
      <c r="S4551" s="1">
        <v>44.765827178955078</v>
      </c>
      <c r="T4551" s="1">
        <v>-212.93956500421891</v>
      </c>
      <c r="U4551" s="1">
        <v>72.483630904072157</v>
      </c>
      <c r="V4551" s="1">
        <v>190.29598999023438</v>
      </c>
      <c r="W4551" s="1">
        <v>49.411846160888672</v>
      </c>
      <c r="X4551" s="1">
        <v>0.14462173809543347</v>
      </c>
      <c r="Y4551" s="1">
        <v>0.22771632001736378</v>
      </c>
      <c r="Z4551" s="1">
        <v>2.6528381238334942</v>
      </c>
      <c r="AA4551" s="1">
        <v>31.085197546488946</v>
      </c>
      <c r="AB4551" s="1">
        <v>53.831225982204103</v>
      </c>
      <c r="AC4551" s="1">
        <v>11.821071245458338</v>
      </c>
      <c r="AD4551" s="1">
        <v>0.38195078199776222</v>
      </c>
      <c r="AE4551" s="1">
        <v>0.21098607555359042</v>
      </c>
      <c r="AF4551" s="1">
        <v>2.2841811908599841</v>
      </c>
      <c r="AG4551" s="1">
        <v>-14.064803664864749</v>
      </c>
      <c r="AH4551" s="1">
        <v>4.1091212991970201</v>
      </c>
      <c r="AI4551" s="1">
        <v>2.6286294889200867</v>
      </c>
      <c r="AJ4551" s="1">
        <v>1.902959942817688</v>
      </c>
      <c r="AK4551" s="1">
        <v>0</v>
      </c>
      <c r="AL4551" s="1">
        <v>0</v>
      </c>
      <c r="AM4551" s="1">
        <v>6.8988454479258277</v>
      </c>
    </row>
    <row r="4552" spans="5:39" x14ac:dyDescent="0.2">
      <c r="E4552" s="1" t="str">
        <f t="shared" si="71"/>
        <v>-----0-11-</v>
      </c>
      <c r="F4552" s="1" t="s">
        <v>87</v>
      </c>
      <c r="G4552" s="1" t="s">
        <v>87</v>
      </c>
      <c r="H4552" s="1" t="s">
        <v>87</v>
      </c>
      <c r="I4552" s="1" t="s">
        <v>87</v>
      </c>
      <c r="J4552" s="1" t="s">
        <v>87</v>
      </c>
      <c r="K4552" s="1">
        <v>0</v>
      </c>
      <c r="L4552" s="1" t="s">
        <v>87</v>
      </c>
      <c r="M4552" s="1">
        <v>1</v>
      </c>
      <c r="N4552" s="1">
        <v>1</v>
      </c>
      <c r="O4552" s="1" t="s">
        <v>87</v>
      </c>
      <c r="P4552" s="1">
        <v>1873</v>
      </c>
      <c r="Q4552" s="1">
        <v>5559731</v>
      </c>
      <c r="R4552" s="1">
        <v>32464.903037598149</v>
      </c>
      <c r="S4552" s="1">
        <v>45.281768798828125</v>
      </c>
      <c r="T4552" s="1">
        <v>-325.77091486855625</v>
      </c>
      <c r="U4552" s="1">
        <v>64.868316000262979</v>
      </c>
      <c r="V4552" s="1">
        <v>180.69671630859375</v>
      </c>
      <c r="W4552" s="1">
        <v>-58.100475311279297</v>
      </c>
      <c r="X4552" s="1">
        <v>-0.17896395761290942</v>
      </c>
      <c r="Y4552" s="1">
        <v>0.492829599129886</v>
      </c>
      <c r="Z4552" s="1">
        <v>12.450872173491847</v>
      </c>
      <c r="AA4552" s="1">
        <v>49.057949026670535</v>
      </c>
      <c r="AB4552" s="1">
        <v>36.697512883267194</v>
      </c>
      <c r="AC4552" s="1">
        <v>1.3008363174405382</v>
      </c>
      <c r="AD4552" s="1">
        <v>0</v>
      </c>
      <c r="AE4552" s="1">
        <v>0.492829599129886</v>
      </c>
      <c r="AF4552" s="1">
        <v>11.710008991442212</v>
      </c>
      <c r="AG4552" s="1">
        <v>-1.9282880072335438</v>
      </c>
      <c r="AH4552" s="1">
        <v>3.9640319791646794</v>
      </c>
      <c r="AI4552" s="1">
        <v>10.21963244242245</v>
      </c>
      <c r="AJ4552" s="1">
        <v>1.8069671392440796</v>
      </c>
      <c r="AK4552" s="1">
        <v>0</v>
      </c>
      <c r="AL4552" s="1">
        <v>0</v>
      </c>
      <c r="AM4552" s="1">
        <v>9.850034995623302</v>
      </c>
    </row>
    <row r="4553" spans="5:39" x14ac:dyDescent="0.2">
      <c r="E4553" s="1" t="str">
        <f t="shared" si="71"/>
        <v>-----1-10-</v>
      </c>
      <c r="F4553" s="1" t="s">
        <v>87</v>
      </c>
      <c r="G4553" s="1" t="s">
        <v>87</v>
      </c>
      <c r="H4553" s="1" t="s">
        <v>87</v>
      </c>
      <c r="I4553" s="1" t="s">
        <v>87</v>
      </c>
      <c r="J4553" s="1" t="s">
        <v>87</v>
      </c>
      <c r="K4553" s="1">
        <v>1</v>
      </c>
      <c r="L4553" s="1" t="s">
        <v>87</v>
      </c>
      <c r="M4553" s="1">
        <v>1</v>
      </c>
      <c r="N4553" s="1">
        <v>0</v>
      </c>
      <c r="O4553" s="1" t="s">
        <v>87</v>
      </c>
      <c r="P4553" s="1">
        <v>1394</v>
      </c>
      <c r="Q4553" s="1">
        <v>3137751</v>
      </c>
      <c r="R4553" s="1">
        <v>59875.848640335025</v>
      </c>
      <c r="S4553" s="1">
        <v>70.1893310546875</v>
      </c>
      <c r="T4553" s="1">
        <v>-404.05767331003699</v>
      </c>
      <c r="U4553" s="1">
        <v>84.282065825673143</v>
      </c>
      <c r="V4553" s="1">
        <v>258.600341796875</v>
      </c>
      <c r="W4553" s="1">
        <v>-101.75273895263672</v>
      </c>
      <c r="X4553" s="1">
        <v>-0.16993953532725642</v>
      </c>
      <c r="Y4553" s="1">
        <v>1.5590465910137548</v>
      </c>
      <c r="Z4553" s="1">
        <v>7.3393013021109708</v>
      </c>
      <c r="AA4553" s="1">
        <v>43.782282277975533</v>
      </c>
      <c r="AB4553" s="1">
        <v>40.543848125616087</v>
      </c>
      <c r="AC4553" s="1">
        <v>6.7632198985834124</v>
      </c>
      <c r="AD4553" s="1">
        <v>1.2301804700245495E-2</v>
      </c>
      <c r="AE4553" s="1">
        <v>0.6768542181964089</v>
      </c>
      <c r="AF4553" s="1">
        <v>2.7599066975040403</v>
      </c>
      <c r="AG4553" s="1">
        <v>-4.0131279756227993</v>
      </c>
      <c r="AH4553" s="1">
        <v>10.682970142414012</v>
      </c>
      <c r="AI4553" s="1">
        <v>19.416601700526591</v>
      </c>
      <c r="AJ4553" s="1">
        <v>2.5860035419464111</v>
      </c>
      <c r="AK4553" s="1">
        <v>0</v>
      </c>
      <c r="AL4553" s="1">
        <v>0</v>
      </c>
      <c r="AM4553" s="1">
        <v>-66.663922790690492</v>
      </c>
    </row>
    <row r="4554" spans="5:39" x14ac:dyDescent="0.2">
      <c r="E4554" s="1" t="str">
        <f t="shared" si="71"/>
        <v>-----1-11-</v>
      </c>
      <c r="F4554" s="1" t="s">
        <v>87</v>
      </c>
      <c r="G4554" s="1" t="s">
        <v>87</v>
      </c>
      <c r="H4554" s="1" t="s">
        <v>87</v>
      </c>
      <c r="I4554" s="1" t="s">
        <v>87</v>
      </c>
      <c r="J4554" s="1" t="s">
        <v>87</v>
      </c>
      <c r="K4554" s="1">
        <v>1</v>
      </c>
      <c r="L4554" s="1" t="s">
        <v>87</v>
      </c>
      <c r="M4554" s="1">
        <v>1</v>
      </c>
      <c r="N4554" s="1">
        <v>1</v>
      </c>
      <c r="O4554" s="1" t="s">
        <v>87</v>
      </c>
      <c r="P4554" s="1">
        <v>471</v>
      </c>
      <c r="Q4554" s="1">
        <v>1020927</v>
      </c>
      <c r="R4554" s="1">
        <v>54354.631496648828</v>
      </c>
      <c r="S4554" s="1">
        <v>67.710174560546875</v>
      </c>
      <c r="T4554" s="1">
        <v>-517.18851060114139</v>
      </c>
      <c r="U4554" s="1">
        <v>74.853302519970711</v>
      </c>
      <c r="V4554" s="1">
        <v>246.70314025878906</v>
      </c>
      <c r="W4554" s="1">
        <v>-213.296630859375</v>
      </c>
      <c r="X4554" s="1">
        <v>-0.3924166625479294</v>
      </c>
      <c r="Y4554" s="1">
        <v>1.4348724247669029</v>
      </c>
      <c r="Z4554" s="1">
        <v>13.711852071695626</v>
      </c>
      <c r="AA4554" s="1">
        <v>52.923568482369454</v>
      </c>
      <c r="AB4554" s="1">
        <v>30.26425983444458</v>
      </c>
      <c r="AC4554" s="1">
        <v>1.6654471867234386</v>
      </c>
      <c r="AD4554" s="1">
        <v>0</v>
      </c>
      <c r="AE4554" s="1">
        <v>0.28493712087152168</v>
      </c>
      <c r="AF4554" s="1">
        <v>5.1160366999795288</v>
      </c>
      <c r="AG4554" s="1">
        <v>9.9107135653659917E-2</v>
      </c>
      <c r="AH4554" s="1">
        <v>10.426854612451018</v>
      </c>
      <c r="AI4554" s="1">
        <v>10.326444639444194</v>
      </c>
      <c r="AJ4554" s="1">
        <v>2.4670314788818359</v>
      </c>
      <c r="AK4554" s="1">
        <v>0</v>
      </c>
      <c r="AL4554" s="1">
        <v>0</v>
      </c>
      <c r="AM4554" s="1">
        <v>-38.516969284308992</v>
      </c>
    </row>
    <row r="4555" spans="5:39" x14ac:dyDescent="0.2">
      <c r="E4555" s="1" t="str">
        <f t="shared" si="71"/>
        <v>--0--0-0--</v>
      </c>
      <c r="F4555" s="1" t="s">
        <v>87</v>
      </c>
      <c r="G4555" s="1" t="s">
        <v>87</v>
      </c>
      <c r="H4555" s="1">
        <v>0</v>
      </c>
      <c r="I4555" s="1" t="s">
        <v>87</v>
      </c>
      <c r="J4555" s="1" t="s">
        <v>87</v>
      </c>
      <c r="K4555" s="1">
        <v>0</v>
      </c>
      <c r="L4555" s="1" t="s">
        <v>87</v>
      </c>
      <c r="M4555" s="1">
        <v>0</v>
      </c>
      <c r="N4555" s="1" t="s">
        <v>87</v>
      </c>
      <c r="O4555" s="1" t="s">
        <v>87</v>
      </c>
      <c r="P4555" s="1">
        <v>1600</v>
      </c>
      <c r="Q4555" s="1">
        <v>4904151</v>
      </c>
      <c r="R4555" s="1">
        <v>20198.692434093504</v>
      </c>
      <c r="S4555" s="1">
        <v>27.601005554199219</v>
      </c>
      <c r="T4555" s="1">
        <v>-207.42496283158516</v>
      </c>
      <c r="U4555" s="1">
        <v>66.581021356309734</v>
      </c>
      <c r="V4555" s="1">
        <v>153.40922546386719</v>
      </c>
      <c r="W4555" s="1">
        <v>12.590879440307617</v>
      </c>
      <c r="X4555" s="1">
        <v>6.2335121351991041E-2</v>
      </c>
      <c r="Y4555" s="1">
        <v>0.12809556638855535</v>
      </c>
      <c r="Z4555" s="1">
        <v>8.6531185520184835</v>
      </c>
      <c r="AA4555" s="1">
        <v>35.217838928695308</v>
      </c>
      <c r="AB4555" s="1">
        <v>44.540492329865046</v>
      </c>
      <c r="AC4555" s="1">
        <v>10.911307584126181</v>
      </c>
      <c r="AD4555" s="1">
        <v>0.54914703890642846</v>
      </c>
      <c r="AE4555" s="1">
        <v>0.12809556638855535</v>
      </c>
      <c r="AF4555" s="1">
        <v>8.5766323263700492</v>
      </c>
      <c r="AG4555" s="1">
        <v>-11.277236328470584</v>
      </c>
      <c r="AH4555" s="1">
        <v>2.9707750693473485</v>
      </c>
      <c r="AI4555" s="1">
        <v>6.3626341247981344</v>
      </c>
      <c r="AJ4555" s="1">
        <v>1.5340921878814697</v>
      </c>
      <c r="AK4555" s="1">
        <v>0</v>
      </c>
      <c r="AL4555" s="1">
        <v>0</v>
      </c>
      <c r="AM4555" s="1">
        <v>1.9694242810646556</v>
      </c>
    </row>
    <row r="4556" spans="5:39" x14ac:dyDescent="0.2">
      <c r="E4556" s="1" t="str">
        <f t="shared" si="71"/>
        <v>--1--0-0--</v>
      </c>
      <c r="F4556" s="1" t="s">
        <v>87</v>
      </c>
      <c r="G4556" s="1" t="s">
        <v>87</v>
      </c>
      <c r="H4556" s="1">
        <v>1</v>
      </c>
      <c r="I4556" s="1" t="s">
        <v>87</v>
      </c>
      <c r="J4556" s="1" t="s">
        <v>87</v>
      </c>
      <c r="K4556" s="1">
        <v>0</v>
      </c>
      <c r="L4556" s="1" t="s">
        <v>87</v>
      </c>
      <c r="M4556" s="1">
        <v>0</v>
      </c>
      <c r="N4556" s="1" t="s">
        <v>87</v>
      </c>
      <c r="O4556" s="1" t="s">
        <v>87</v>
      </c>
      <c r="P4556" s="1">
        <v>2618</v>
      </c>
      <c r="Q4556" s="1">
        <v>5732031</v>
      </c>
      <c r="R4556" s="1">
        <v>39061.248239088083</v>
      </c>
      <c r="S4556" s="1">
        <v>52.212432861328125</v>
      </c>
      <c r="T4556" s="1">
        <v>-310.57010032381498</v>
      </c>
      <c r="U4556" s="1">
        <v>77.934735435884875</v>
      </c>
      <c r="V4556" s="1">
        <v>220.4881591796875</v>
      </c>
      <c r="W4556" s="1">
        <v>15.185741424560547</v>
      </c>
      <c r="X4556" s="1">
        <v>3.8876743855216514E-2</v>
      </c>
      <c r="Y4556" s="1">
        <v>0.33363392486886412</v>
      </c>
      <c r="Z4556" s="1">
        <v>3.4160666611886783</v>
      </c>
      <c r="AA4556" s="1">
        <v>40.19535135103073</v>
      </c>
      <c r="AB4556" s="1">
        <v>49.945944116492043</v>
      </c>
      <c r="AC4556" s="1">
        <v>6.0412618145296149</v>
      </c>
      <c r="AD4556" s="1">
        <v>6.7742131890075261E-2</v>
      </c>
      <c r="AE4556" s="1">
        <v>0.25277253385405624</v>
      </c>
      <c r="AF4556" s="1">
        <v>2.9068405247633868</v>
      </c>
      <c r="AG4556" s="1">
        <v>-10.533404128380425</v>
      </c>
      <c r="AH4556" s="1">
        <v>6.9155534966885215</v>
      </c>
      <c r="AI4556" s="1">
        <v>4.8896405180705118</v>
      </c>
      <c r="AJ4556" s="1">
        <v>2.2048816680908203</v>
      </c>
      <c r="AK4556" s="1">
        <v>0</v>
      </c>
      <c r="AL4556" s="1">
        <v>0</v>
      </c>
      <c r="AM4556" s="1">
        <v>26.061150209842161</v>
      </c>
    </row>
    <row r="4557" spans="5:39" x14ac:dyDescent="0.2">
      <c r="E4557" s="1" t="str">
        <f t="shared" si="71"/>
        <v>--1--1-0--</v>
      </c>
      <c r="F4557" s="1" t="s">
        <v>87</v>
      </c>
      <c r="G4557" s="1" t="s">
        <v>87</v>
      </c>
      <c r="H4557" s="1">
        <v>1</v>
      </c>
      <c r="I4557" s="1" t="s">
        <v>87</v>
      </c>
      <c r="J4557" s="1" t="s">
        <v>87</v>
      </c>
      <c r="K4557" s="1">
        <v>1</v>
      </c>
      <c r="L4557" s="1" t="s">
        <v>87</v>
      </c>
      <c r="M4557" s="1">
        <v>0</v>
      </c>
      <c r="N4557" s="1" t="s">
        <v>87</v>
      </c>
      <c r="O4557" s="1" t="s">
        <v>87</v>
      </c>
      <c r="P4557" s="1">
        <v>1106</v>
      </c>
      <c r="Q4557" s="1">
        <v>2170021</v>
      </c>
      <c r="R4557" s="1">
        <v>51436.004862708716</v>
      </c>
      <c r="S4557" s="1">
        <v>65.354598999023438</v>
      </c>
      <c r="T4557" s="1">
        <v>-451.20979448606056</v>
      </c>
      <c r="U4557" s="1">
        <v>81.691772108076407</v>
      </c>
      <c r="V4557" s="1">
        <v>248.14207458496094</v>
      </c>
      <c r="W4557" s="1">
        <v>-94.801994323730469</v>
      </c>
      <c r="X4557" s="1">
        <v>-0.1843105711199243</v>
      </c>
      <c r="Y4557" s="1">
        <v>1.5037181667827177</v>
      </c>
      <c r="Z4557" s="1">
        <v>11.33191798604714</v>
      </c>
      <c r="AA4557" s="1">
        <v>43.381423497744954</v>
      </c>
      <c r="AB4557" s="1">
        <v>37.665257617322595</v>
      </c>
      <c r="AC4557" s="1">
        <v>5.4322054947855341</v>
      </c>
      <c r="AD4557" s="1">
        <v>0.68547723731705823</v>
      </c>
      <c r="AE4557" s="1">
        <v>0.63478648363310775</v>
      </c>
      <c r="AF4557" s="1">
        <v>7.7494641756923084</v>
      </c>
      <c r="AG4557" s="1">
        <v>-2.4984459707390458</v>
      </c>
      <c r="AH4557" s="1">
        <v>11.544835507018371</v>
      </c>
      <c r="AI4557" s="1">
        <v>23.333744212306584</v>
      </c>
      <c r="AJ4557" s="1">
        <v>2.4814207553863525</v>
      </c>
      <c r="AK4557" s="1">
        <v>0</v>
      </c>
      <c r="AL4557" s="1">
        <v>0</v>
      </c>
      <c r="AM4557" s="1">
        <v>-5.8061741410304855</v>
      </c>
    </row>
    <row r="4558" spans="5:39" x14ac:dyDescent="0.2">
      <c r="E4558" s="1" t="str">
        <f t="shared" si="71"/>
        <v>--0--0-1--</v>
      </c>
      <c r="F4558" s="1" t="s">
        <v>87</v>
      </c>
      <c r="G4558" s="1" t="s">
        <v>87</v>
      </c>
      <c r="H4558" s="1">
        <v>0</v>
      </c>
      <c r="I4558" s="1" t="s">
        <v>87</v>
      </c>
      <c r="J4558" s="1" t="s">
        <v>87</v>
      </c>
      <c r="K4558" s="1">
        <v>0</v>
      </c>
      <c r="L4558" s="1" t="s">
        <v>87</v>
      </c>
      <c r="M4558" s="1">
        <v>1</v>
      </c>
      <c r="N4558" s="1" t="s">
        <v>87</v>
      </c>
      <c r="O4558" s="1" t="s">
        <v>87</v>
      </c>
      <c r="P4558" s="1">
        <v>3123</v>
      </c>
      <c r="Q4558" s="1">
        <v>11448370</v>
      </c>
      <c r="R4558" s="1">
        <v>22373.407520619752</v>
      </c>
      <c r="S4558" s="1">
        <v>31.208803176879883</v>
      </c>
      <c r="T4558" s="1">
        <v>-196.5649705585879</v>
      </c>
      <c r="U4558" s="1">
        <v>66.608001716467513</v>
      </c>
      <c r="V4558" s="1">
        <v>153.27891540527344</v>
      </c>
      <c r="W4558" s="1">
        <v>18.09626579284668</v>
      </c>
      <c r="X4558" s="1">
        <v>8.0882922175215463E-2</v>
      </c>
      <c r="Y4558" s="1">
        <v>0.47644337141444593</v>
      </c>
      <c r="Z4558" s="1">
        <v>7.0704737879715625</v>
      </c>
      <c r="AA4558" s="1">
        <v>33.302382784623482</v>
      </c>
      <c r="AB4558" s="1">
        <v>47.546436741649686</v>
      </c>
      <c r="AC4558" s="1">
        <v>11.125365445037154</v>
      </c>
      <c r="AD4558" s="1">
        <v>0.47889786930366507</v>
      </c>
      <c r="AE4558" s="1">
        <v>0.47644337141444593</v>
      </c>
      <c r="AF4558" s="1">
        <v>6.8820277471814766</v>
      </c>
      <c r="AG4558" s="1">
        <v>-12.471232114538482</v>
      </c>
      <c r="AH4558" s="1">
        <v>2.316898119969744</v>
      </c>
      <c r="AI4558" s="1">
        <v>6.0586853707470718</v>
      </c>
      <c r="AJ4558" s="1">
        <v>1.5327891111373901</v>
      </c>
      <c r="AK4558" s="1">
        <v>0</v>
      </c>
      <c r="AL4558" s="1">
        <v>0</v>
      </c>
      <c r="AM4558" s="1">
        <v>-1.1300281694215328</v>
      </c>
    </row>
    <row r="4559" spans="5:39" x14ac:dyDescent="0.2">
      <c r="E4559" s="1" t="str">
        <f t="shared" si="71"/>
        <v>--1--0-1--</v>
      </c>
      <c r="F4559" s="1" t="s">
        <v>87</v>
      </c>
      <c r="G4559" s="1" t="s">
        <v>87</v>
      </c>
      <c r="H4559" s="1">
        <v>1</v>
      </c>
      <c r="I4559" s="1" t="s">
        <v>87</v>
      </c>
      <c r="J4559" s="1" t="s">
        <v>87</v>
      </c>
      <c r="K4559" s="1">
        <v>0</v>
      </c>
      <c r="L4559" s="1" t="s">
        <v>87</v>
      </c>
      <c r="M4559" s="1">
        <v>1</v>
      </c>
      <c r="N4559" s="1" t="s">
        <v>87</v>
      </c>
      <c r="O4559" s="1" t="s">
        <v>87</v>
      </c>
      <c r="P4559" s="1">
        <v>5572</v>
      </c>
      <c r="Q4559" s="1">
        <v>12706427</v>
      </c>
      <c r="R4559" s="1">
        <v>44047.081954843808</v>
      </c>
      <c r="S4559" s="1">
        <v>57.206329345703125</v>
      </c>
      <c r="T4559" s="1">
        <v>-277.06257688050351</v>
      </c>
      <c r="U4559" s="1">
        <v>74.445415643167081</v>
      </c>
      <c r="V4559" s="1">
        <v>219.44783020019531</v>
      </c>
      <c r="W4559" s="1">
        <v>30.584585189819336</v>
      </c>
      <c r="X4559" s="1">
        <v>6.9436121151394414E-2</v>
      </c>
      <c r="Y4559" s="1">
        <v>0.1196166318037321</v>
      </c>
      <c r="Z4559" s="1">
        <v>2.9597462764316043</v>
      </c>
      <c r="AA4559" s="1">
        <v>36.951560025489464</v>
      </c>
      <c r="AB4559" s="1">
        <v>51.996859542025462</v>
      </c>
      <c r="AC4559" s="1">
        <v>7.8447387294634439</v>
      </c>
      <c r="AD4559" s="1">
        <v>0.12747879478629201</v>
      </c>
      <c r="AE4559" s="1">
        <v>9.5132959092276689E-2</v>
      </c>
      <c r="AF4559" s="1">
        <v>2.2658612055143434</v>
      </c>
      <c r="AG4559" s="1">
        <v>-10.190232830407698</v>
      </c>
      <c r="AH4559" s="1">
        <v>5.6604131366283807</v>
      </c>
      <c r="AI4559" s="1">
        <v>2.8596453036606908</v>
      </c>
      <c r="AJ4559" s="1">
        <v>2.1944782733917236</v>
      </c>
      <c r="AK4559" s="1">
        <v>0</v>
      </c>
      <c r="AL4559" s="1">
        <v>0</v>
      </c>
      <c r="AM4559" s="1">
        <v>15.42408514511532</v>
      </c>
    </row>
    <row r="4560" spans="5:39" x14ac:dyDescent="0.2">
      <c r="E4560" s="1" t="str">
        <f t="shared" si="71"/>
        <v>--1--1-1--</v>
      </c>
      <c r="F4560" s="1" t="s">
        <v>87</v>
      </c>
      <c r="G4560" s="1" t="s">
        <v>87</v>
      </c>
      <c r="H4560" s="1">
        <v>1</v>
      </c>
      <c r="I4560" s="1" t="s">
        <v>87</v>
      </c>
      <c r="J4560" s="1" t="s">
        <v>87</v>
      </c>
      <c r="K4560" s="1">
        <v>1</v>
      </c>
      <c r="L4560" s="1" t="s">
        <v>87</v>
      </c>
      <c r="M4560" s="1">
        <v>1</v>
      </c>
      <c r="N4560" s="1" t="s">
        <v>87</v>
      </c>
      <c r="O4560" s="1" t="s">
        <v>87</v>
      </c>
      <c r="P4560" s="1">
        <v>1865</v>
      </c>
      <c r="Q4560" s="1">
        <v>4158678</v>
      </c>
      <c r="R4560" s="1">
        <v>58520.427601521209</v>
      </c>
      <c r="S4560" s="1">
        <v>69.580718994140625</v>
      </c>
      <c r="T4560" s="1">
        <v>-431.83051995098742</v>
      </c>
      <c r="U4560" s="1">
        <v>81.967368935122607</v>
      </c>
      <c r="V4560" s="1">
        <v>255.67967224121094</v>
      </c>
      <c r="W4560" s="1">
        <v>-129.13600158691406</v>
      </c>
      <c r="X4560" s="1">
        <v>-0.22066824676372876</v>
      </c>
      <c r="Y4560" s="1">
        <v>1.5285626826602108</v>
      </c>
      <c r="Z4560" s="1">
        <v>8.9037189222151838</v>
      </c>
      <c r="AA4560" s="1">
        <v>46.026405506749981</v>
      </c>
      <c r="AB4560" s="1">
        <v>38.020279521521019</v>
      </c>
      <c r="AC4560" s="1">
        <v>5.5117515710521463</v>
      </c>
      <c r="AD4560" s="1">
        <v>9.281795801454211E-3</v>
      </c>
      <c r="AE4560" s="1">
        <v>0.58064125185936488</v>
      </c>
      <c r="AF4560" s="1">
        <v>3.3383204951188814</v>
      </c>
      <c r="AG4560" s="1">
        <v>-3.0036024478874097</v>
      </c>
      <c r="AH4560" s="1">
        <v>10.620095531862647</v>
      </c>
      <c r="AI4560" s="1">
        <v>17.185030326667</v>
      </c>
      <c r="AJ4560" s="1">
        <v>2.5567965507507324</v>
      </c>
      <c r="AK4560" s="1">
        <v>0</v>
      </c>
      <c r="AL4560" s="1">
        <v>0</v>
      </c>
      <c r="AM4560" s="1">
        <v>-59.754038254689036</v>
      </c>
    </row>
    <row r="4561" spans="5:39" x14ac:dyDescent="0.2">
      <c r="E4561" s="1" t="str">
        <f t="shared" si="71"/>
        <v>---1-0-0--</v>
      </c>
      <c r="F4561" s="1" t="s">
        <v>87</v>
      </c>
      <c r="G4561" s="1" t="s">
        <v>87</v>
      </c>
      <c r="H4561" s="1" t="s">
        <v>87</v>
      </c>
      <c r="I4561" s="1">
        <v>1</v>
      </c>
      <c r="J4561" s="1" t="s">
        <v>87</v>
      </c>
      <c r="K4561" s="1">
        <v>0</v>
      </c>
      <c r="L4561" s="1" t="s">
        <v>87</v>
      </c>
      <c r="M4561" s="1">
        <v>0</v>
      </c>
      <c r="N4561" s="1" t="s">
        <v>87</v>
      </c>
      <c r="O4561" s="1" t="s">
        <v>87</v>
      </c>
      <c r="P4561" s="1">
        <v>1677</v>
      </c>
      <c r="Q4561" s="1">
        <v>4370045</v>
      </c>
      <c r="R4561" s="1">
        <v>15466.897703067581</v>
      </c>
      <c r="S4561" s="1">
        <v>14.669608116149902</v>
      </c>
      <c r="T4561" s="1">
        <v>-178.26417089336701</v>
      </c>
      <c r="U4561" s="1">
        <v>61.532925670648247</v>
      </c>
      <c r="V4561" s="1">
        <v>166.69229125976563</v>
      </c>
      <c r="W4561" s="1">
        <v>41.840740203857422</v>
      </c>
      <c r="X4561" s="1">
        <v>0.27051798626403967</v>
      </c>
      <c r="Y4561" s="1">
        <v>0.25260609444525173</v>
      </c>
      <c r="Z4561" s="1">
        <v>8.5169145855477453</v>
      </c>
      <c r="AA4561" s="1">
        <v>25.971403040472126</v>
      </c>
      <c r="AB4561" s="1">
        <v>49.214916551202563</v>
      </c>
      <c r="AC4561" s="1">
        <v>15.339041131155401</v>
      </c>
      <c r="AD4561" s="1">
        <v>0.70511859717691694</v>
      </c>
      <c r="AE4561" s="1">
        <v>0.25260609444525173</v>
      </c>
      <c r="AF4561" s="1">
        <v>8.5169145855477453</v>
      </c>
      <c r="AG4561" s="1">
        <v>-24.688869754611918</v>
      </c>
      <c r="AH4561" s="1">
        <v>2.1259111800582526</v>
      </c>
      <c r="AI4561" s="1">
        <v>7.0999654591776817</v>
      </c>
      <c r="AJ4561" s="1">
        <v>1.666922926902771</v>
      </c>
      <c r="AK4561" s="1">
        <v>0</v>
      </c>
      <c r="AL4561" s="1">
        <v>0</v>
      </c>
      <c r="AM4561" s="1">
        <v>7.3426892077646766</v>
      </c>
    </row>
    <row r="4562" spans="5:39" x14ac:dyDescent="0.2">
      <c r="E4562" s="1" t="str">
        <f t="shared" si="71"/>
        <v>---2-0-0--</v>
      </c>
      <c r="F4562" s="1" t="s">
        <v>87</v>
      </c>
      <c r="G4562" s="1" t="s">
        <v>87</v>
      </c>
      <c r="H4562" s="1" t="s">
        <v>87</v>
      </c>
      <c r="I4562" s="1">
        <v>2</v>
      </c>
      <c r="J4562" s="1" t="s">
        <v>87</v>
      </c>
      <c r="K4562" s="1">
        <v>0</v>
      </c>
      <c r="L4562" s="1" t="s">
        <v>87</v>
      </c>
      <c r="M4562" s="1">
        <v>0</v>
      </c>
      <c r="N4562" s="1" t="s">
        <v>87</v>
      </c>
      <c r="O4562" s="1" t="s">
        <v>87</v>
      </c>
      <c r="P4562" s="1">
        <v>2076</v>
      </c>
      <c r="Q4562" s="1">
        <v>5156882</v>
      </c>
      <c r="R4562" s="1">
        <v>34090.997363004972</v>
      </c>
      <c r="S4562" s="1">
        <v>52.533279418945313</v>
      </c>
      <c r="T4562" s="1">
        <v>-295.17945810128197</v>
      </c>
      <c r="U4562" s="1">
        <v>78.94704117886549</v>
      </c>
      <c r="V4562" s="1">
        <v>203.69252014160156</v>
      </c>
      <c r="W4562" s="1">
        <v>27.427011489868164</v>
      </c>
      <c r="X4562" s="1">
        <v>8.0452358720462483E-2</v>
      </c>
      <c r="Y4562" s="1">
        <v>0.18871868698954136</v>
      </c>
      <c r="Z4562" s="1">
        <v>4.1699422247784614</v>
      </c>
      <c r="AA4562" s="1">
        <v>40.966537531787615</v>
      </c>
      <c r="AB4562" s="1">
        <v>50.581805051967443</v>
      </c>
      <c r="AC4562" s="1">
        <v>4.0929965044769299</v>
      </c>
      <c r="AD4562" s="1">
        <v>0</v>
      </c>
      <c r="AE4562" s="1">
        <v>0.18871868698954136</v>
      </c>
      <c r="AF4562" s="1">
        <v>4.1699422247784614</v>
      </c>
      <c r="AG4562" s="1">
        <v>-1.5793338713698071</v>
      </c>
      <c r="AH4562" s="1">
        <v>6.0314282870844327</v>
      </c>
      <c r="AI4562" s="1">
        <v>5.469142202429099</v>
      </c>
      <c r="AJ4562" s="1">
        <v>2.0369253158569336</v>
      </c>
      <c r="AK4562" s="1">
        <v>0</v>
      </c>
      <c r="AL4562" s="1">
        <v>0</v>
      </c>
      <c r="AM4562" s="1">
        <v>30.045670494921655</v>
      </c>
    </row>
    <row r="4563" spans="5:39" x14ac:dyDescent="0.2">
      <c r="E4563" s="1" t="str">
        <f t="shared" si="71"/>
        <v>---3-0-0--</v>
      </c>
      <c r="F4563" s="1" t="s">
        <v>87</v>
      </c>
      <c r="G4563" s="1" t="s">
        <v>87</v>
      </c>
      <c r="H4563" s="1" t="s">
        <v>87</v>
      </c>
      <c r="I4563" s="1">
        <v>3</v>
      </c>
      <c r="J4563" s="1" t="s">
        <v>87</v>
      </c>
      <c r="K4563" s="1">
        <v>0</v>
      </c>
      <c r="L4563" s="1" t="s">
        <v>87</v>
      </c>
      <c r="M4563" s="1">
        <v>0</v>
      </c>
      <c r="N4563" s="1" t="s">
        <v>87</v>
      </c>
      <c r="O4563" s="1" t="s">
        <v>87</v>
      </c>
      <c r="P4563" s="1">
        <v>465</v>
      </c>
      <c r="Q4563" s="1">
        <v>1109255</v>
      </c>
      <c r="R4563" s="1">
        <v>71726.910285164777</v>
      </c>
      <c r="S4563" s="1">
        <v>89.815238952636719</v>
      </c>
      <c r="T4563" s="1">
        <v>-447.33870812458645</v>
      </c>
      <c r="U4563" s="1">
        <v>87.649343198742073</v>
      </c>
      <c r="V4563" s="1">
        <v>213.94169616699219</v>
      </c>
      <c r="W4563" s="1">
        <v>-158.20623779296875</v>
      </c>
      <c r="X4563" s="1">
        <v>-0.22056747901727258</v>
      </c>
      <c r="Y4563" s="1">
        <v>0.41784801510923997</v>
      </c>
      <c r="Z4563" s="1">
        <v>2.9695606510676082</v>
      </c>
      <c r="AA4563" s="1">
        <v>70.6409256663256</v>
      </c>
      <c r="AB4563" s="1">
        <v>25.971665667497557</v>
      </c>
      <c r="AC4563" s="1">
        <v>0</v>
      </c>
      <c r="AD4563" s="1">
        <v>0</v>
      </c>
      <c r="AE4563" s="1">
        <v>0</v>
      </c>
      <c r="AF4563" s="1">
        <v>0</v>
      </c>
      <c r="AG4563" s="1">
        <v>0.31809504721892945</v>
      </c>
      <c r="AH4563" s="1">
        <v>12.45485038289452</v>
      </c>
      <c r="AI4563" s="1">
        <v>0</v>
      </c>
      <c r="AJ4563" s="1">
        <v>2.1394169330596924</v>
      </c>
      <c r="AK4563" s="1">
        <v>0</v>
      </c>
      <c r="AL4563" s="1">
        <v>0</v>
      </c>
      <c r="AM4563" s="1">
        <v>-25.231515437171019</v>
      </c>
    </row>
    <row r="4564" spans="5:39" x14ac:dyDescent="0.2">
      <c r="E4564" s="1" t="str">
        <f t="shared" si="71"/>
        <v>---1-1-0--</v>
      </c>
      <c r="F4564" s="1" t="s">
        <v>87</v>
      </c>
      <c r="G4564" s="1" t="s">
        <v>87</v>
      </c>
      <c r="H4564" s="1" t="s">
        <v>87</v>
      </c>
      <c r="I4564" s="1">
        <v>1</v>
      </c>
      <c r="J4564" s="1" t="s">
        <v>87</v>
      </c>
      <c r="K4564" s="1">
        <v>1</v>
      </c>
      <c r="L4564" s="1" t="s">
        <v>87</v>
      </c>
      <c r="M4564" s="1">
        <v>0</v>
      </c>
      <c r="N4564" s="1" t="s">
        <v>87</v>
      </c>
      <c r="O4564" s="1" t="s">
        <v>87</v>
      </c>
      <c r="P4564" s="1">
        <v>132</v>
      </c>
      <c r="Q4564" s="1">
        <v>192880</v>
      </c>
      <c r="R4564" s="1">
        <v>20705.43349282226</v>
      </c>
      <c r="S4564" s="1">
        <v>18.071781158447266</v>
      </c>
      <c r="T4564" s="1">
        <v>-325.16855051960601</v>
      </c>
      <c r="U4564" s="1">
        <v>76.730035149364298</v>
      </c>
      <c r="V4564" s="1">
        <v>237.29884338378906</v>
      </c>
      <c r="W4564" s="1">
        <v>74.042747497558594</v>
      </c>
      <c r="X4564" s="1">
        <v>0.35760056664945572</v>
      </c>
      <c r="Y4564" s="1">
        <v>0.33492326835338038</v>
      </c>
      <c r="Z4564" s="1">
        <v>15.844566569888013</v>
      </c>
      <c r="AA4564" s="1">
        <v>28.903981750311075</v>
      </c>
      <c r="AB4564" s="1">
        <v>35.19701368726669</v>
      </c>
      <c r="AC4564" s="1">
        <v>15.673475736209042</v>
      </c>
      <c r="AD4564" s="1">
        <v>4.0460389879717962</v>
      </c>
      <c r="AE4564" s="1">
        <v>0.33492326835338038</v>
      </c>
      <c r="AF4564" s="1">
        <v>15.844566569888013</v>
      </c>
      <c r="AG4564" s="1">
        <v>-29.141580990576575</v>
      </c>
      <c r="AH4564" s="1">
        <v>6.7428870124769427</v>
      </c>
      <c r="AI4564" s="1">
        <v>19.400517504047301</v>
      </c>
      <c r="AJ4564" s="1">
        <v>2.3729884624481201</v>
      </c>
      <c r="AK4564" s="1">
        <v>0</v>
      </c>
      <c r="AL4564" s="1">
        <v>0</v>
      </c>
      <c r="AM4564" s="1">
        <v>88.180601632586956</v>
      </c>
    </row>
    <row r="4565" spans="5:39" x14ac:dyDescent="0.2">
      <c r="E4565" s="1" t="str">
        <f t="shared" si="71"/>
        <v>---2-1-0--</v>
      </c>
      <c r="F4565" s="1" t="s">
        <v>87</v>
      </c>
      <c r="G4565" s="1" t="s">
        <v>87</v>
      </c>
      <c r="H4565" s="1" t="s">
        <v>87</v>
      </c>
      <c r="I4565" s="1">
        <v>2</v>
      </c>
      <c r="J4565" s="1" t="s">
        <v>87</v>
      </c>
      <c r="K4565" s="1">
        <v>1</v>
      </c>
      <c r="L4565" s="1" t="s">
        <v>87</v>
      </c>
      <c r="M4565" s="1">
        <v>0</v>
      </c>
      <c r="N4565" s="1" t="s">
        <v>87</v>
      </c>
      <c r="O4565" s="1" t="s">
        <v>87</v>
      </c>
      <c r="P4565" s="1">
        <v>697</v>
      </c>
      <c r="Q4565" s="1">
        <v>1306580</v>
      </c>
      <c r="R4565" s="1">
        <v>44294.71352037933</v>
      </c>
      <c r="S4565" s="1">
        <v>59.555976867675781</v>
      </c>
      <c r="T4565" s="1">
        <v>-441.43700985020041</v>
      </c>
      <c r="U4565" s="1">
        <v>84.353287989523849</v>
      </c>
      <c r="V4565" s="1">
        <v>261.53958129882813</v>
      </c>
      <c r="W4565" s="1">
        <v>28.84735107421875</v>
      </c>
      <c r="X4565" s="1">
        <v>6.5125945697665527E-2</v>
      </c>
      <c r="Y4565" s="1">
        <v>1.0048370555189885</v>
      </c>
      <c r="Z4565" s="1">
        <v>10.531616892957187</v>
      </c>
      <c r="AA4565" s="1">
        <v>31.347181190589176</v>
      </c>
      <c r="AB4565" s="1">
        <v>49.866904437539219</v>
      </c>
      <c r="AC4565" s="1">
        <v>6.708276569364295</v>
      </c>
      <c r="AD4565" s="1">
        <v>0.54118385403113478</v>
      </c>
      <c r="AE4565" s="1">
        <v>1.0048370555189885</v>
      </c>
      <c r="AF4565" s="1">
        <v>10.531616892957187</v>
      </c>
      <c r="AG4565" s="1">
        <v>0.15241936096566677</v>
      </c>
      <c r="AH4565" s="1">
        <v>11.278376315904197</v>
      </c>
      <c r="AI4565" s="1">
        <v>35.889683856444364</v>
      </c>
      <c r="AJ4565" s="1">
        <v>2.6153960227966309</v>
      </c>
      <c r="AK4565" s="1">
        <v>0</v>
      </c>
      <c r="AL4565" s="1">
        <v>0</v>
      </c>
      <c r="AM4565" s="1">
        <v>77.071001919689522</v>
      </c>
    </row>
    <row r="4566" spans="5:39" x14ac:dyDescent="0.2">
      <c r="E4566" s="1" t="str">
        <f t="shared" si="71"/>
        <v>---3-1-0--</v>
      </c>
      <c r="F4566" s="1" t="s">
        <v>87</v>
      </c>
      <c r="G4566" s="1" t="s">
        <v>87</v>
      </c>
      <c r="H4566" s="1" t="s">
        <v>87</v>
      </c>
      <c r="I4566" s="1">
        <v>3</v>
      </c>
      <c r="J4566" s="1" t="s">
        <v>87</v>
      </c>
      <c r="K4566" s="1">
        <v>1</v>
      </c>
      <c r="L4566" s="1" t="s">
        <v>87</v>
      </c>
      <c r="M4566" s="1">
        <v>0</v>
      </c>
      <c r="N4566" s="1" t="s">
        <v>87</v>
      </c>
      <c r="O4566" s="1" t="s">
        <v>87</v>
      </c>
      <c r="P4566" s="1">
        <v>277</v>
      </c>
      <c r="Q4566" s="1">
        <v>670561</v>
      </c>
      <c r="R4566" s="1">
        <v>74190.058629457009</v>
      </c>
      <c r="S4566" s="1">
        <v>90.253562927246094</v>
      </c>
      <c r="T4566" s="1">
        <v>-506.50641938039917</v>
      </c>
      <c r="U4566" s="1">
        <v>77.933033386639835</v>
      </c>
      <c r="V4566" s="1">
        <v>225.15609741210938</v>
      </c>
      <c r="W4566" s="1">
        <v>-384.29769897460938</v>
      </c>
      <c r="X4566" s="1">
        <v>-0.51799082798139851</v>
      </c>
      <c r="Y4566" s="1">
        <v>2.8119738547276087</v>
      </c>
      <c r="Z4566" s="1">
        <v>11.593277867337944</v>
      </c>
      <c r="AA4566" s="1">
        <v>70.994286873230024</v>
      </c>
      <c r="AB4566" s="1">
        <v>14.600461404704419</v>
      </c>
      <c r="AC4566" s="1">
        <v>0</v>
      </c>
      <c r="AD4566" s="1">
        <v>0</v>
      </c>
      <c r="AE4566" s="1">
        <v>0</v>
      </c>
      <c r="AF4566" s="1">
        <v>0</v>
      </c>
      <c r="AG4566" s="1">
        <v>0</v>
      </c>
      <c r="AH4566" s="1">
        <v>13.445259294791754</v>
      </c>
      <c r="AI4566" s="1">
        <v>0</v>
      </c>
      <c r="AJ4566" s="1">
        <v>2.2515609264373779</v>
      </c>
      <c r="AK4566" s="1">
        <v>0</v>
      </c>
      <c r="AL4566" s="1">
        <v>0</v>
      </c>
      <c r="AM4566" s="1">
        <v>-194.325682446212</v>
      </c>
    </row>
    <row r="4567" spans="5:39" x14ac:dyDescent="0.2">
      <c r="E4567" s="1" t="str">
        <f t="shared" si="71"/>
        <v>---1-0-1--</v>
      </c>
      <c r="F4567" s="1" t="s">
        <v>87</v>
      </c>
      <c r="G4567" s="1" t="s">
        <v>87</v>
      </c>
      <c r="H4567" s="1" t="s">
        <v>87</v>
      </c>
      <c r="I4567" s="1">
        <v>1</v>
      </c>
      <c r="J4567" s="1" t="s">
        <v>87</v>
      </c>
      <c r="K4567" s="1">
        <v>0</v>
      </c>
      <c r="L4567" s="1" t="s">
        <v>87</v>
      </c>
      <c r="M4567" s="1">
        <v>1</v>
      </c>
      <c r="N4567" s="1" t="s">
        <v>87</v>
      </c>
      <c r="O4567" s="1" t="s">
        <v>87</v>
      </c>
      <c r="P4567" s="1">
        <v>3174</v>
      </c>
      <c r="Q4567" s="1">
        <v>9346392</v>
      </c>
      <c r="R4567" s="1">
        <v>15516.995192065267</v>
      </c>
      <c r="S4567" s="1">
        <v>14.689541816711426</v>
      </c>
      <c r="T4567" s="1">
        <v>-152.9209069992026</v>
      </c>
      <c r="U4567" s="1">
        <v>63.516783295423018</v>
      </c>
      <c r="V4567" s="1">
        <v>168.087646484375</v>
      </c>
      <c r="W4567" s="1">
        <v>65.763076782226563</v>
      </c>
      <c r="X4567" s="1">
        <v>0.42381321878513573</v>
      </c>
      <c r="Y4567" s="1">
        <v>0.63349579174509263</v>
      </c>
      <c r="Z4567" s="1">
        <v>5.7602869642103611</v>
      </c>
      <c r="AA4567" s="1">
        <v>20.30840349944663</v>
      </c>
      <c r="AB4567" s="1">
        <v>53.791163477842574</v>
      </c>
      <c r="AC4567" s="1">
        <v>18.746742058325822</v>
      </c>
      <c r="AD4567" s="1">
        <v>0.75990820842952023</v>
      </c>
      <c r="AE4567" s="1">
        <v>0.63349579174509263</v>
      </c>
      <c r="AF4567" s="1">
        <v>5.7602869642103611</v>
      </c>
      <c r="AG4567" s="1">
        <v>-26.360330893480466</v>
      </c>
      <c r="AH4567" s="1">
        <v>1.654033597163941</v>
      </c>
      <c r="AI4567" s="1">
        <v>5.490266804858928</v>
      </c>
      <c r="AJ4567" s="1">
        <v>1.6808764934539795</v>
      </c>
      <c r="AK4567" s="1">
        <v>0</v>
      </c>
      <c r="AL4567" s="1">
        <v>0</v>
      </c>
      <c r="AM4567" s="1">
        <v>6.2955789779133386</v>
      </c>
    </row>
    <row r="4568" spans="5:39" x14ac:dyDescent="0.2">
      <c r="E4568" s="1" t="str">
        <f t="shared" si="71"/>
        <v>---2-0-1--</v>
      </c>
      <c r="F4568" s="1" t="s">
        <v>87</v>
      </c>
      <c r="G4568" s="1" t="s">
        <v>87</v>
      </c>
      <c r="H4568" s="1" t="s">
        <v>87</v>
      </c>
      <c r="I4568" s="1">
        <v>2</v>
      </c>
      <c r="J4568" s="1" t="s">
        <v>87</v>
      </c>
      <c r="K4568" s="1">
        <v>0</v>
      </c>
      <c r="L4568" s="1" t="s">
        <v>87</v>
      </c>
      <c r="M4568" s="1">
        <v>1</v>
      </c>
      <c r="N4568" s="1" t="s">
        <v>87</v>
      </c>
      <c r="O4568" s="1" t="s">
        <v>87</v>
      </c>
      <c r="P4568" s="1">
        <v>4063</v>
      </c>
      <c r="Q4568" s="1">
        <v>10863354</v>
      </c>
      <c r="R4568" s="1">
        <v>34351.062899314056</v>
      </c>
      <c r="S4568" s="1">
        <v>54.290416717529297</v>
      </c>
      <c r="T4568" s="1">
        <v>-263.01513938403139</v>
      </c>
      <c r="U4568" s="1">
        <v>72.972412762346494</v>
      </c>
      <c r="V4568" s="1">
        <v>197.22433471679688</v>
      </c>
      <c r="W4568" s="1">
        <v>37.751434326171875</v>
      </c>
      <c r="X4568" s="1">
        <v>0.10989888271237662</v>
      </c>
      <c r="Y4568" s="1">
        <v>6.8339851578066962E-2</v>
      </c>
      <c r="Z4568" s="1">
        <v>4.9470080787204394</v>
      </c>
      <c r="AA4568" s="1">
        <v>37.618059763126567</v>
      </c>
      <c r="AB4568" s="1">
        <v>52.722216361539907</v>
      </c>
      <c r="AC4568" s="1">
        <v>4.6443759450350228</v>
      </c>
      <c r="AD4568" s="1">
        <v>0</v>
      </c>
      <c r="AE4568" s="1">
        <v>6.8339851578066962E-2</v>
      </c>
      <c r="AF4568" s="1">
        <v>4.9470080787204394</v>
      </c>
      <c r="AG4568" s="1">
        <v>-2.3279130514059854</v>
      </c>
      <c r="AH4568" s="1">
        <v>4.3595545382843506</v>
      </c>
      <c r="AI4568" s="1">
        <v>5.006166639875496</v>
      </c>
      <c r="AJ4568" s="1">
        <v>1.9722434282302856</v>
      </c>
      <c r="AK4568" s="1">
        <v>0</v>
      </c>
      <c r="AL4568" s="1">
        <v>0</v>
      </c>
      <c r="AM4568" s="1">
        <v>23.532013549853669</v>
      </c>
    </row>
    <row r="4569" spans="5:39" x14ac:dyDescent="0.2">
      <c r="E4569" s="1" t="str">
        <f t="shared" si="71"/>
        <v>---3-0-1--</v>
      </c>
      <c r="F4569" s="1" t="s">
        <v>87</v>
      </c>
      <c r="G4569" s="1" t="s">
        <v>87</v>
      </c>
      <c r="H4569" s="1" t="s">
        <v>87</v>
      </c>
      <c r="I4569" s="1">
        <v>3</v>
      </c>
      <c r="J4569" s="1" t="s">
        <v>87</v>
      </c>
      <c r="K4569" s="1">
        <v>0</v>
      </c>
      <c r="L4569" s="1" t="s">
        <v>87</v>
      </c>
      <c r="M4569" s="1">
        <v>1</v>
      </c>
      <c r="N4569" s="1" t="s">
        <v>87</v>
      </c>
      <c r="O4569" s="1" t="s">
        <v>87</v>
      </c>
      <c r="P4569" s="1">
        <v>1458</v>
      </c>
      <c r="Q4569" s="1">
        <v>3945051</v>
      </c>
      <c r="R4569" s="1">
        <v>75442.472759010096</v>
      </c>
      <c r="S4569" s="1">
        <v>90.520431518554688</v>
      </c>
      <c r="T4569" s="1">
        <v>-376.25333899603538</v>
      </c>
      <c r="U4569" s="1">
        <v>81.649231058293935</v>
      </c>
      <c r="V4569" s="1">
        <v>210.30416870117188</v>
      </c>
      <c r="W4569" s="1">
        <v>-108.73399353027344</v>
      </c>
      <c r="X4569" s="1">
        <v>-0.14412835310635722</v>
      </c>
      <c r="Y4569" s="1">
        <v>7.8858296128491115E-2</v>
      </c>
      <c r="Z4569" s="1">
        <v>2.7817637845493</v>
      </c>
      <c r="AA4569" s="1">
        <v>63.95651158882356</v>
      </c>
      <c r="AB4569" s="1">
        <v>32.833567931060969</v>
      </c>
      <c r="AC4569" s="1">
        <v>0.34929839943767521</v>
      </c>
      <c r="AD4569" s="1">
        <v>0</v>
      </c>
      <c r="AE4569" s="1">
        <v>0</v>
      </c>
      <c r="AF4569" s="1">
        <v>0</v>
      </c>
      <c r="AG4569" s="1">
        <v>-0.15051865329740366</v>
      </c>
      <c r="AH4569" s="1">
        <v>9.0314935416991631</v>
      </c>
      <c r="AI4569" s="1">
        <v>0</v>
      </c>
      <c r="AJ4569" s="1">
        <v>2.1030416488647461</v>
      </c>
      <c r="AK4569" s="1">
        <v>0</v>
      </c>
      <c r="AL4569" s="1">
        <v>0</v>
      </c>
      <c r="AM4569" s="1">
        <v>-33.315034754978498</v>
      </c>
    </row>
    <row r="4570" spans="5:39" x14ac:dyDescent="0.2">
      <c r="E4570" s="1" t="str">
        <f t="shared" si="71"/>
        <v>---1-1-1--</v>
      </c>
      <c r="F4570" s="1" t="s">
        <v>87</v>
      </c>
      <c r="G4570" s="1" t="s">
        <v>87</v>
      </c>
      <c r="H4570" s="1" t="s">
        <v>87</v>
      </c>
      <c r="I4570" s="1">
        <v>1</v>
      </c>
      <c r="J4570" s="1" t="s">
        <v>87</v>
      </c>
      <c r="K4570" s="1">
        <v>1</v>
      </c>
      <c r="L4570" s="1" t="s">
        <v>87</v>
      </c>
      <c r="M4570" s="1">
        <v>1</v>
      </c>
      <c r="N4570" s="1" t="s">
        <v>87</v>
      </c>
      <c r="O4570" s="1" t="s">
        <v>87</v>
      </c>
      <c r="P4570" s="1">
        <v>229</v>
      </c>
      <c r="Q4570" s="1">
        <v>361163</v>
      </c>
      <c r="R4570" s="1">
        <v>23866.141308554288</v>
      </c>
      <c r="S4570" s="1">
        <v>18.206882476806641</v>
      </c>
      <c r="T4570" s="1">
        <v>-303.67468990533087</v>
      </c>
      <c r="U4570" s="1">
        <v>76.406857206578891</v>
      </c>
      <c r="V4570" s="1">
        <v>286.03012084960938</v>
      </c>
      <c r="W4570" s="1">
        <v>120.40445709228516</v>
      </c>
      <c r="X4570" s="1">
        <v>0.50449905385052274</v>
      </c>
      <c r="Y4570" s="1">
        <v>0</v>
      </c>
      <c r="Z4570" s="1">
        <v>7.216409211353322</v>
      </c>
      <c r="AA4570" s="1">
        <v>25.357802432696598</v>
      </c>
      <c r="AB4570" s="1">
        <v>40.858282825206352</v>
      </c>
      <c r="AC4570" s="1">
        <v>26.460628580447054</v>
      </c>
      <c r="AD4570" s="1">
        <v>0.10687695029668046</v>
      </c>
      <c r="AE4570" s="1">
        <v>0</v>
      </c>
      <c r="AF4570" s="1">
        <v>7.216409211353322</v>
      </c>
      <c r="AG4570" s="1">
        <v>-28.4294737409802</v>
      </c>
      <c r="AH4570" s="1">
        <v>4.9446102500215021</v>
      </c>
      <c r="AI4570" s="1">
        <v>7.4974284295043248</v>
      </c>
      <c r="AJ4570" s="1">
        <v>2.8603012561798096</v>
      </c>
      <c r="AK4570" s="1">
        <v>0</v>
      </c>
      <c r="AL4570" s="1">
        <v>0</v>
      </c>
      <c r="AM4570" s="1">
        <v>77.629598482582622</v>
      </c>
    </row>
    <row r="4571" spans="5:39" x14ac:dyDescent="0.2">
      <c r="E4571" s="1" t="str">
        <f t="shared" si="71"/>
        <v>---2-1-1--</v>
      </c>
      <c r="F4571" s="1" t="s">
        <v>87</v>
      </c>
      <c r="G4571" s="1" t="s">
        <v>87</v>
      </c>
      <c r="H4571" s="1" t="s">
        <v>87</v>
      </c>
      <c r="I4571" s="1">
        <v>2</v>
      </c>
      <c r="J4571" s="1" t="s">
        <v>87</v>
      </c>
      <c r="K4571" s="1">
        <v>1</v>
      </c>
      <c r="L4571" s="1" t="s">
        <v>87</v>
      </c>
      <c r="M4571" s="1">
        <v>1</v>
      </c>
      <c r="N4571" s="1" t="s">
        <v>87</v>
      </c>
      <c r="O4571" s="1" t="s">
        <v>87</v>
      </c>
      <c r="P4571" s="1">
        <v>970</v>
      </c>
      <c r="Q4571" s="1">
        <v>2048185</v>
      </c>
      <c r="R4571" s="1">
        <v>45041.490064277023</v>
      </c>
      <c r="S4571" s="1">
        <v>60.332771301269531</v>
      </c>
      <c r="T4571" s="1">
        <v>-406.42414697931025</v>
      </c>
      <c r="U4571" s="1">
        <v>83.726471037170498</v>
      </c>
      <c r="V4571" s="1">
        <v>267.07583618164063</v>
      </c>
      <c r="W4571" s="1">
        <v>57.261859893798828</v>
      </c>
      <c r="X4571" s="1">
        <v>0.12713136224419436</v>
      </c>
      <c r="Y4571" s="1">
        <v>1.178946237766608</v>
      </c>
      <c r="Z4571" s="1">
        <v>5.5057038304645332</v>
      </c>
      <c r="AA4571" s="1">
        <v>32.401858230579755</v>
      </c>
      <c r="AB4571" s="1">
        <v>54.388202237590846</v>
      </c>
      <c r="AC4571" s="1">
        <v>6.5252894635982592</v>
      </c>
      <c r="AD4571" s="1">
        <v>0</v>
      </c>
      <c r="AE4571" s="1">
        <v>1.178946237766608</v>
      </c>
      <c r="AF4571" s="1">
        <v>5.5057038304645332</v>
      </c>
      <c r="AG4571" s="1">
        <v>-1.0855172990162185</v>
      </c>
      <c r="AH4571" s="1">
        <v>8.9643472369075141</v>
      </c>
      <c r="AI4571" s="1">
        <v>33.570802346935359</v>
      </c>
      <c r="AJ4571" s="1">
        <v>2.6707582473754883</v>
      </c>
      <c r="AK4571" s="1">
        <v>0</v>
      </c>
      <c r="AL4571" s="1">
        <v>0</v>
      </c>
      <c r="AM4571" s="1">
        <v>71.434078384601762</v>
      </c>
    </row>
    <row r="4572" spans="5:39" x14ac:dyDescent="0.2">
      <c r="E4572" s="1" t="str">
        <f t="shared" si="71"/>
        <v>---3-1-1--</v>
      </c>
      <c r="F4572" s="1" t="s">
        <v>87</v>
      </c>
      <c r="G4572" s="1" t="s">
        <v>87</v>
      </c>
      <c r="H4572" s="1" t="s">
        <v>87</v>
      </c>
      <c r="I4572" s="1">
        <v>3</v>
      </c>
      <c r="J4572" s="1" t="s">
        <v>87</v>
      </c>
      <c r="K4572" s="1">
        <v>1</v>
      </c>
      <c r="L4572" s="1" t="s">
        <v>87</v>
      </c>
      <c r="M4572" s="1">
        <v>1</v>
      </c>
      <c r="N4572" s="1" t="s">
        <v>87</v>
      </c>
      <c r="O4572" s="1" t="s">
        <v>87</v>
      </c>
      <c r="P4572" s="1">
        <v>666</v>
      </c>
      <c r="Q4572" s="1">
        <v>1749330</v>
      </c>
      <c r="R4572" s="1">
        <v>81456.753897958857</v>
      </c>
      <c r="S4572" s="1">
        <v>91.015113830566406</v>
      </c>
      <c r="T4572" s="1">
        <v>-488.03609355446622</v>
      </c>
      <c r="U4572" s="1">
        <v>81.055753950261547</v>
      </c>
      <c r="V4572" s="1">
        <v>236.07049560546875</v>
      </c>
      <c r="W4572" s="1">
        <v>-398.89761352539063</v>
      </c>
      <c r="X4572" s="1">
        <v>-0.4897047751560184</v>
      </c>
      <c r="Y4572" s="1">
        <v>2.2534913366831875</v>
      </c>
      <c r="Z4572" s="1">
        <v>13.230608290031039</v>
      </c>
      <c r="AA4572" s="1">
        <v>66.245762663419711</v>
      </c>
      <c r="AB4572" s="1">
        <v>18.270137709866063</v>
      </c>
      <c r="AC4572" s="1">
        <v>0</v>
      </c>
      <c r="AD4572" s="1">
        <v>0</v>
      </c>
      <c r="AE4572" s="1">
        <v>0</v>
      </c>
      <c r="AF4572" s="1">
        <v>0</v>
      </c>
      <c r="AG4572" s="1">
        <v>0</v>
      </c>
      <c r="AH4572" s="1">
        <v>13.730460135652828</v>
      </c>
      <c r="AI4572" s="1">
        <v>0</v>
      </c>
      <c r="AJ4572" s="1">
        <v>2.3607048988342285</v>
      </c>
      <c r="AK4572" s="1">
        <v>0</v>
      </c>
      <c r="AL4572" s="1">
        <v>0</v>
      </c>
      <c r="AM4572" s="1">
        <v>-241.71822973016191</v>
      </c>
    </row>
    <row r="4573" spans="5:39" x14ac:dyDescent="0.2">
      <c r="E4573" s="1" t="str">
        <f t="shared" si="71"/>
        <v>--0----00-</v>
      </c>
      <c r="F4573" s="1" t="s">
        <v>87</v>
      </c>
      <c r="G4573" s="1" t="s">
        <v>87</v>
      </c>
      <c r="H4573" s="1">
        <v>0</v>
      </c>
      <c r="I4573" s="1" t="s">
        <v>87</v>
      </c>
      <c r="J4573" s="1" t="s">
        <v>87</v>
      </c>
      <c r="K4573" s="1" t="s">
        <v>87</v>
      </c>
      <c r="L4573" s="1" t="s">
        <v>87</v>
      </c>
      <c r="M4573" s="1">
        <v>0</v>
      </c>
      <c r="N4573" s="1">
        <v>0</v>
      </c>
      <c r="O4573" s="1" t="s">
        <v>87</v>
      </c>
      <c r="P4573" s="1">
        <v>1166</v>
      </c>
      <c r="Q4573" s="1">
        <v>3497810</v>
      </c>
      <c r="R4573" s="1">
        <v>20061.366435843946</v>
      </c>
      <c r="S4573" s="1">
        <v>26.636554718017578</v>
      </c>
      <c r="T4573" s="1">
        <v>-169.65448462625534</v>
      </c>
      <c r="U4573" s="1">
        <v>68.194939732179662</v>
      </c>
      <c r="V4573" s="1">
        <v>155.18458557128906</v>
      </c>
      <c r="W4573" s="1">
        <v>44.9207763671875</v>
      </c>
      <c r="X4573" s="1">
        <v>0.22391683293779466</v>
      </c>
      <c r="Y4573" s="1">
        <v>4.1425920790437443E-2</v>
      </c>
      <c r="Z4573" s="1">
        <v>4.2308473015972856</v>
      </c>
      <c r="AA4573" s="1">
        <v>29.266483885631295</v>
      </c>
      <c r="AB4573" s="1">
        <v>50.581792607374332</v>
      </c>
      <c r="AC4573" s="1">
        <v>15.109511379977757</v>
      </c>
      <c r="AD4573" s="1">
        <v>0.76993890462889636</v>
      </c>
      <c r="AE4573" s="1">
        <v>4.1425920790437443E-2</v>
      </c>
      <c r="AF4573" s="1">
        <v>4.2060603634845801</v>
      </c>
      <c r="AG4573" s="1">
        <v>-16.11389921354187</v>
      </c>
      <c r="AH4573" s="1">
        <v>2.8561082445186461</v>
      </c>
      <c r="AI4573" s="1">
        <v>3.1309816516100737</v>
      </c>
      <c r="AJ4573" s="1">
        <v>1.551845908164978</v>
      </c>
      <c r="AK4573" s="1">
        <v>0</v>
      </c>
      <c r="AL4573" s="1">
        <v>0</v>
      </c>
      <c r="AM4573" s="1">
        <v>1.32254220468659</v>
      </c>
    </row>
    <row r="4574" spans="5:39" x14ac:dyDescent="0.2">
      <c r="E4574" s="1" t="str">
        <f t="shared" si="71"/>
        <v>--1----00-</v>
      </c>
      <c r="F4574" s="1" t="s">
        <v>87</v>
      </c>
      <c r="G4574" s="1" t="s">
        <v>87</v>
      </c>
      <c r="H4574" s="1">
        <v>1</v>
      </c>
      <c r="I4574" s="1" t="s">
        <v>87</v>
      </c>
      <c r="J4574" s="1" t="s">
        <v>87</v>
      </c>
      <c r="K4574" s="1" t="s">
        <v>87</v>
      </c>
      <c r="L4574" s="1" t="s">
        <v>87</v>
      </c>
      <c r="M4574" s="1">
        <v>0</v>
      </c>
      <c r="N4574" s="1">
        <v>0</v>
      </c>
      <c r="O4574" s="1" t="s">
        <v>87</v>
      </c>
      <c r="P4574" s="1">
        <v>2683</v>
      </c>
      <c r="Q4574" s="1">
        <v>5599972</v>
      </c>
      <c r="R4574" s="1">
        <v>41726.870151665171</v>
      </c>
      <c r="S4574" s="1">
        <v>54.656192779541016</v>
      </c>
      <c r="T4574" s="1">
        <v>-312.87399627390727</v>
      </c>
      <c r="U4574" s="1">
        <v>80.175765519052021</v>
      </c>
      <c r="V4574" s="1">
        <v>228.08793640136719</v>
      </c>
      <c r="W4574" s="1">
        <v>20.669713973999023</v>
      </c>
      <c r="X4574" s="1">
        <v>4.9535740157051214E-2</v>
      </c>
      <c r="Y4574" s="1">
        <v>0.34441243634789603</v>
      </c>
      <c r="Z4574" s="1">
        <v>3.9597162271525641</v>
      </c>
      <c r="AA4574" s="1">
        <v>36.479093109751268</v>
      </c>
      <c r="AB4574" s="1">
        <v>51.040576631454584</v>
      </c>
      <c r="AC4574" s="1">
        <v>7.8735572249289811</v>
      </c>
      <c r="AD4574" s="1">
        <v>0.30264437036470898</v>
      </c>
      <c r="AE4574" s="1">
        <v>0.18957237643331074</v>
      </c>
      <c r="AF4574" s="1">
        <v>3.1386585504356095</v>
      </c>
      <c r="AG4574" s="1">
        <v>-11.131122282556708</v>
      </c>
      <c r="AH4574" s="1">
        <v>8.0812909960191668</v>
      </c>
      <c r="AI4574" s="1">
        <v>6.2114860320933314</v>
      </c>
      <c r="AJ4574" s="1">
        <v>2.2808794975280762</v>
      </c>
      <c r="AK4574" s="1">
        <v>0</v>
      </c>
      <c r="AL4574" s="1">
        <v>0</v>
      </c>
      <c r="AM4574" s="1">
        <v>22.118344027466541</v>
      </c>
    </row>
    <row r="4575" spans="5:39" x14ac:dyDescent="0.2">
      <c r="E4575" s="1" t="str">
        <f t="shared" si="71"/>
        <v>--0----01-</v>
      </c>
      <c r="F4575" s="1" t="s">
        <v>87</v>
      </c>
      <c r="G4575" s="1" t="s">
        <v>87</v>
      </c>
      <c r="H4575" s="1">
        <v>0</v>
      </c>
      <c r="I4575" s="1" t="s">
        <v>87</v>
      </c>
      <c r="J4575" s="1" t="s">
        <v>87</v>
      </c>
      <c r="K4575" s="1" t="s">
        <v>87</v>
      </c>
      <c r="L4575" s="1" t="s">
        <v>87</v>
      </c>
      <c r="M4575" s="1">
        <v>0</v>
      </c>
      <c r="N4575" s="1">
        <v>1</v>
      </c>
      <c r="O4575" s="1" t="s">
        <v>87</v>
      </c>
      <c r="P4575" s="1">
        <v>434</v>
      </c>
      <c r="Q4575" s="1">
        <v>1406341</v>
      </c>
      <c r="R4575" s="1">
        <v>20540.245620651625</v>
      </c>
      <c r="S4575" s="1">
        <v>29.999757766723633</v>
      </c>
      <c r="T4575" s="1">
        <v>-301.36658607330651</v>
      </c>
      <c r="U4575" s="1">
        <v>62.566931008164289</v>
      </c>
      <c r="V4575" s="1">
        <v>148.99359130859375</v>
      </c>
      <c r="W4575" s="1">
        <v>-67.819084167480469</v>
      </c>
      <c r="X4575" s="1">
        <v>-0.33017659778758263</v>
      </c>
      <c r="Y4575" s="1">
        <v>0.3436577615244098</v>
      </c>
      <c r="Z4575" s="1">
        <v>19.652061626589852</v>
      </c>
      <c r="AA4575" s="1">
        <v>50.019874269469497</v>
      </c>
      <c r="AB4575" s="1">
        <v>29.514747845650525</v>
      </c>
      <c r="AC4575" s="1">
        <v>0.46965849676572036</v>
      </c>
      <c r="AD4575" s="1">
        <v>0</v>
      </c>
      <c r="AE4575" s="1">
        <v>0.3436577615244098</v>
      </c>
      <c r="AF4575" s="1">
        <v>19.44699045252894</v>
      </c>
      <c r="AG4575" s="1">
        <v>0.75236690169058917</v>
      </c>
      <c r="AH4575" s="1">
        <v>3.2559710257719163</v>
      </c>
      <c r="AI4575" s="1">
        <v>14.400305171323783</v>
      </c>
      <c r="AJ4575" s="1">
        <v>1.4899359941482544</v>
      </c>
      <c r="AK4575" s="1">
        <v>0</v>
      </c>
      <c r="AL4575" s="1">
        <v>0</v>
      </c>
      <c r="AM4575" s="1">
        <v>3.5783303682625416</v>
      </c>
    </row>
    <row r="4576" spans="5:39" x14ac:dyDescent="0.2">
      <c r="E4576" s="1" t="str">
        <f t="shared" si="71"/>
        <v>--1----01-</v>
      </c>
      <c r="F4576" s="1" t="s">
        <v>87</v>
      </c>
      <c r="G4576" s="1" t="s">
        <v>87</v>
      </c>
      <c r="H4576" s="1">
        <v>1</v>
      </c>
      <c r="I4576" s="1" t="s">
        <v>87</v>
      </c>
      <c r="J4576" s="1" t="s">
        <v>87</v>
      </c>
      <c r="K4576" s="1" t="s">
        <v>87</v>
      </c>
      <c r="L4576" s="1" t="s">
        <v>87</v>
      </c>
      <c r="M4576" s="1">
        <v>0</v>
      </c>
      <c r="N4576" s="1">
        <v>1</v>
      </c>
      <c r="O4576" s="1" t="s">
        <v>87</v>
      </c>
      <c r="P4576" s="1">
        <v>1041</v>
      </c>
      <c r="Q4576" s="1">
        <v>2302080</v>
      </c>
      <c r="R4576" s="1">
        <v>44241.812628739077</v>
      </c>
      <c r="S4576" s="1">
        <v>58.656074523925781</v>
      </c>
      <c r="T4576" s="1">
        <v>-437.53759795822498</v>
      </c>
      <c r="U4576" s="1">
        <v>76.024785633762988</v>
      </c>
      <c r="V4576" s="1">
        <v>228.06871032714844</v>
      </c>
      <c r="W4576" s="1">
        <v>-101.83268737792969</v>
      </c>
      <c r="X4576" s="1">
        <v>-0.23017295478481389</v>
      </c>
      <c r="Y4576" s="1">
        <v>1.4103767028078955</v>
      </c>
      <c r="Z4576" s="1">
        <v>9.555358632193494</v>
      </c>
      <c r="AA4576" s="1">
        <v>52.238714553794829</v>
      </c>
      <c r="AB4576" s="1">
        <v>35.706969349457879</v>
      </c>
      <c r="AC4576" s="1">
        <v>1.0099562135112594</v>
      </c>
      <c r="AD4576" s="1">
        <v>7.8624548234639977E-2</v>
      </c>
      <c r="AE4576" s="1">
        <v>0.76661106477620244</v>
      </c>
      <c r="AF4576" s="1">
        <v>6.9077529886016116</v>
      </c>
      <c r="AG4576" s="1">
        <v>-1.5053800219451965</v>
      </c>
      <c r="AH4576" s="1">
        <v>8.4435376769673809</v>
      </c>
      <c r="AI4576" s="1">
        <v>19.060214293011612</v>
      </c>
      <c r="AJ4576" s="1">
        <v>2.2806870937347412</v>
      </c>
      <c r="AK4576" s="1">
        <v>0</v>
      </c>
      <c r="AL4576" s="1">
        <v>0</v>
      </c>
      <c r="AM4576" s="1">
        <v>5.6130516066335305</v>
      </c>
    </row>
    <row r="4577" spans="5:39" x14ac:dyDescent="0.2">
      <c r="E4577" s="1" t="str">
        <f t="shared" si="71"/>
        <v>--0----10-</v>
      </c>
      <c r="F4577" s="1" t="s">
        <v>87</v>
      </c>
      <c r="G4577" s="1" t="s">
        <v>87</v>
      </c>
      <c r="H4577" s="1">
        <v>0</v>
      </c>
      <c r="I4577" s="1" t="s">
        <v>87</v>
      </c>
      <c r="J4577" s="1" t="s">
        <v>87</v>
      </c>
      <c r="K4577" s="1" t="s">
        <v>87</v>
      </c>
      <c r="L4577" s="1" t="s">
        <v>87</v>
      </c>
      <c r="M4577" s="1">
        <v>1</v>
      </c>
      <c r="N4577" s="1">
        <v>0</v>
      </c>
      <c r="O4577" s="1" t="s">
        <v>87</v>
      </c>
      <c r="P4577" s="1">
        <v>2424</v>
      </c>
      <c r="Q4577" s="1">
        <v>8647884</v>
      </c>
      <c r="R4577" s="1">
        <v>21888.078850642956</v>
      </c>
      <c r="S4577" s="1">
        <v>30.339715957641602</v>
      </c>
      <c r="T4577" s="1">
        <v>-164.24782014669373</v>
      </c>
      <c r="U4577" s="1">
        <v>68.950868022629848</v>
      </c>
      <c r="V4577" s="1">
        <v>153.925537109375</v>
      </c>
      <c r="W4577" s="1">
        <v>45.911064147949219</v>
      </c>
      <c r="X4577" s="1">
        <v>0.20975374066052668</v>
      </c>
      <c r="Y4577" s="1">
        <v>0.32839247149938644</v>
      </c>
      <c r="Z4577" s="1">
        <v>3.3038024099305683</v>
      </c>
      <c r="AA4577" s="1">
        <v>29.1440079446024</v>
      </c>
      <c r="AB4577" s="1">
        <v>52.142269715921266</v>
      </c>
      <c r="AC4577" s="1">
        <v>14.447545781141374</v>
      </c>
      <c r="AD4577" s="1">
        <v>0.63398167690500939</v>
      </c>
      <c r="AE4577" s="1">
        <v>0.32839247149938644</v>
      </c>
      <c r="AF4577" s="1">
        <v>3.2242685031390335</v>
      </c>
      <c r="AG4577" s="1">
        <v>-16.755133516426415</v>
      </c>
      <c r="AH4577" s="1">
        <v>2.282209396876643</v>
      </c>
      <c r="AI4577" s="1">
        <v>3.5539440178925745</v>
      </c>
      <c r="AJ4577" s="1">
        <v>1.5392553806304932</v>
      </c>
      <c r="AK4577" s="1">
        <v>0</v>
      </c>
      <c r="AL4577" s="1">
        <v>0</v>
      </c>
      <c r="AM4577" s="1">
        <v>-1.7985402533987365</v>
      </c>
    </row>
    <row r="4578" spans="5:39" x14ac:dyDescent="0.2">
      <c r="E4578" s="1" t="str">
        <f t="shared" si="71"/>
        <v>--1----10-</v>
      </c>
      <c r="F4578" s="1" t="s">
        <v>87</v>
      </c>
      <c r="G4578" s="1" t="s">
        <v>87</v>
      </c>
      <c r="H4578" s="1">
        <v>1</v>
      </c>
      <c r="I4578" s="1" t="s">
        <v>87</v>
      </c>
      <c r="J4578" s="1" t="s">
        <v>87</v>
      </c>
      <c r="K4578" s="1" t="s">
        <v>87</v>
      </c>
      <c r="L4578" s="1" t="s">
        <v>87</v>
      </c>
      <c r="M4578" s="1">
        <v>1</v>
      </c>
      <c r="N4578" s="1">
        <v>0</v>
      </c>
      <c r="O4578" s="1" t="s">
        <v>87</v>
      </c>
      <c r="P4578" s="1">
        <v>5792</v>
      </c>
      <c r="Q4578" s="1">
        <v>13084933</v>
      </c>
      <c r="R4578" s="1">
        <v>48446.093542304945</v>
      </c>
      <c r="S4578" s="1">
        <v>60.396625518798828</v>
      </c>
      <c r="T4578" s="1">
        <v>-290.95002151478462</v>
      </c>
      <c r="U4578" s="1">
        <v>77.647698199785822</v>
      </c>
      <c r="V4578" s="1">
        <v>230.71266174316406</v>
      </c>
      <c r="W4578" s="1">
        <v>15.476445198059082</v>
      </c>
      <c r="X4578" s="1">
        <v>3.1945703082425975E-2</v>
      </c>
      <c r="Y4578" s="1">
        <v>0.48043043093915727</v>
      </c>
      <c r="Z4578" s="1">
        <v>3.3464214146148095</v>
      </c>
      <c r="AA4578" s="1">
        <v>35.412882893630403</v>
      </c>
      <c r="AB4578" s="1">
        <v>51.761166832111407</v>
      </c>
      <c r="AC4578" s="1">
        <v>8.8723572371367894</v>
      </c>
      <c r="AD4578" s="1">
        <v>0.12674119156743102</v>
      </c>
      <c r="AE4578" s="1">
        <v>0.24510633718949879</v>
      </c>
      <c r="AF4578" s="1">
        <v>1.7769521632246801</v>
      </c>
      <c r="AG4578" s="1">
        <v>-9.87637494372043</v>
      </c>
      <c r="AH4578" s="1">
        <v>6.8929355526699974</v>
      </c>
      <c r="AI4578" s="1">
        <v>6.0428207488120433</v>
      </c>
      <c r="AJ4578" s="1">
        <v>2.3071267604827881</v>
      </c>
      <c r="AK4578" s="1">
        <v>0</v>
      </c>
      <c r="AL4578" s="1">
        <v>0</v>
      </c>
      <c r="AM4578" s="1">
        <v>-4.9932801713015333</v>
      </c>
    </row>
    <row r="4579" spans="5:39" x14ac:dyDescent="0.2">
      <c r="E4579" s="1" t="str">
        <f t="shared" si="71"/>
        <v>--0----11-</v>
      </c>
      <c r="F4579" s="1" t="s">
        <v>87</v>
      </c>
      <c r="G4579" s="1" t="s">
        <v>87</v>
      </c>
      <c r="H4579" s="1">
        <v>0</v>
      </c>
      <c r="I4579" s="1" t="s">
        <v>87</v>
      </c>
      <c r="J4579" s="1" t="s">
        <v>87</v>
      </c>
      <c r="K4579" s="1" t="s">
        <v>87</v>
      </c>
      <c r="L4579" s="1" t="s">
        <v>87</v>
      </c>
      <c r="M4579" s="1">
        <v>1</v>
      </c>
      <c r="N4579" s="1">
        <v>1</v>
      </c>
      <c r="O4579" s="1" t="s">
        <v>87</v>
      </c>
      <c r="P4579" s="1">
        <v>699</v>
      </c>
      <c r="Q4579" s="1">
        <v>2800486</v>
      </c>
      <c r="R4579" s="1">
        <v>23872.09954758712</v>
      </c>
      <c r="S4579" s="1">
        <v>33.892539978027344</v>
      </c>
      <c r="T4579" s="1">
        <v>-296.36013753053862</v>
      </c>
      <c r="U4579" s="1">
        <v>59.37324459102657</v>
      </c>
      <c r="V4579" s="1">
        <v>151.28213500976563</v>
      </c>
      <c r="W4579" s="1">
        <v>-67.795669555664063</v>
      </c>
      <c r="X4579" s="1">
        <v>-0.28399542076522771</v>
      </c>
      <c r="Y4579" s="1">
        <v>0.9336236638926243</v>
      </c>
      <c r="Z4579" s="1">
        <v>18.701932450296127</v>
      </c>
      <c r="AA4579" s="1">
        <v>46.143419392205502</v>
      </c>
      <c r="AB4579" s="1">
        <v>33.354532034796819</v>
      </c>
      <c r="AC4579" s="1">
        <v>0.86649245880893522</v>
      </c>
      <c r="AD4579" s="1">
        <v>0</v>
      </c>
      <c r="AE4579" s="1">
        <v>0.9336236638926243</v>
      </c>
      <c r="AF4579" s="1">
        <v>18.177166391833417</v>
      </c>
      <c r="AG4579" s="1">
        <v>0.75742964037719318</v>
      </c>
      <c r="AH4579" s="1">
        <v>2.424016689181395</v>
      </c>
      <c r="AI4579" s="1">
        <v>13.793311671142346</v>
      </c>
      <c r="AJ4579" s="1">
        <v>1.5128213167190552</v>
      </c>
      <c r="AK4579" s="1">
        <v>0</v>
      </c>
      <c r="AL4579" s="1">
        <v>0</v>
      </c>
      <c r="AM4579" s="1">
        <v>0.93433314316246263</v>
      </c>
    </row>
    <row r="4580" spans="5:39" x14ac:dyDescent="0.2">
      <c r="E4580" s="1" t="str">
        <f t="shared" si="71"/>
        <v>--1----11-</v>
      </c>
      <c r="F4580" s="1" t="s">
        <v>87</v>
      </c>
      <c r="G4580" s="1" t="s">
        <v>87</v>
      </c>
      <c r="H4580" s="1">
        <v>1</v>
      </c>
      <c r="I4580" s="1" t="s">
        <v>87</v>
      </c>
      <c r="J4580" s="1" t="s">
        <v>87</v>
      </c>
      <c r="K4580" s="1" t="s">
        <v>87</v>
      </c>
      <c r="L4580" s="1" t="s">
        <v>87</v>
      </c>
      <c r="M4580" s="1">
        <v>1</v>
      </c>
      <c r="N4580" s="1">
        <v>1</v>
      </c>
      <c r="O4580" s="1" t="s">
        <v>87</v>
      </c>
      <c r="P4580" s="1">
        <v>1645</v>
      </c>
      <c r="Q4580" s="1">
        <v>3780172</v>
      </c>
      <c r="R4580" s="1">
        <v>44742.609099925612</v>
      </c>
      <c r="S4580" s="1">
        <v>59.776649475097656</v>
      </c>
      <c r="T4580" s="1">
        <v>-399.25642344930816</v>
      </c>
      <c r="U4580" s="1">
        <v>71.635947971287692</v>
      </c>
      <c r="V4580" s="1">
        <v>220.31471252441406</v>
      </c>
      <c r="W4580" s="1">
        <v>-92.832412719726563</v>
      </c>
      <c r="X4580" s="1">
        <v>-0.20748099985050023</v>
      </c>
      <c r="Y4580" s="1">
        <v>0.42069514297233035</v>
      </c>
      <c r="Z4580" s="1">
        <v>8.1604223299892169</v>
      </c>
      <c r="AA4580" s="1">
        <v>52.261140498368853</v>
      </c>
      <c r="AB4580" s="1">
        <v>37.436656321458386</v>
      </c>
      <c r="AC4580" s="1">
        <v>1.7210857072112062</v>
      </c>
      <c r="AD4580" s="1">
        <v>0</v>
      </c>
      <c r="AE4580" s="1">
        <v>0.11012726405041887</v>
      </c>
      <c r="AF4580" s="1">
        <v>5.1380466285661077</v>
      </c>
      <c r="AG4580" s="1">
        <v>-3.3704144161465255</v>
      </c>
      <c r="AH4580" s="1">
        <v>6.8503719081195662</v>
      </c>
      <c r="AI4580" s="1">
        <v>7.6009708596552921</v>
      </c>
      <c r="AJ4580" s="1">
        <v>2.2031471729278564</v>
      </c>
      <c r="AK4580" s="1">
        <v>0</v>
      </c>
      <c r="AL4580" s="1">
        <v>0</v>
      </c>
      <c r="AM4580" s="1">
        <v>3.3924234476546666</v>
      </c>
    </row>
    <row r="4581" spans="5:39" x14ac:dyDescent="0.2">
      <c r="E4581" s="1" t="str">
        <f t="shared" si="71"/>
        <v>---1---00-</v>
      </c>
      <c r="F4581" s="1" t="s">
        <v>87</v>
      </c>
      <c r="G4581" s="1" t="s">
        <v>87</v>
      </c>
      <c r="H4581" s="1" t="s">
        <v>87</v>
      </c>
      <c r="I4581" s="1">
        <v>1</v>
      </c>
      <c r="J4581" s="1" t="s">
        <v>87</v>
      </c>
      <c r="K4581" s="1" t="s">
        <v>87</v>
      </c>
      <c r="L4581" s="1" t="s">
        <v>87</v>
      </c>
      <c r="M4581" s="1">
        <v>0</v>
      </c>
      <c r="N4581" s="1">
        <v>0</v>
      </c>
      <c r="O4581" s="1" t="s">
        <v>87</v>
      </c>
      <c r="P4581" s="1">
        <v>1383</v>
      </c>
      <c r="Q4581" s="1">
        <v>3400873</v>
      </c>
      <c r="R4581" s="1">
        <v>15752.259873497305</v>
      </c>
      <c r="S4581" s="1">
        <v>14.467011451721191</v>
      </c>
      <c r="T4581" s="1">
        <v>-156.15960381767272</v>
      </c>
      <c r="U4581" s="1">
        <v>63.864350766999252</v>
      </c>
      <c r="V4581" s="1">
        <v>173.16316223144531</v>
      </c>
      <c r="W4581" s="1">
        <v>66.517921447753906</v>
      </c>
      <c r="X4581" s="1">
        <v>0.42227541941247604</v>
      </c>
      <c r="Y4581" s="1">
        <v>4.2606707160190924E-2</v>
      </c>
      <c r="Z4581" s="1">
        <v>4.5805003597605669</v>
      </c>
      <c r="AA4581" s="1">
        <v>22.701435778401606</v>
      </c>
      <c r="AB4581" s="1">
        <v>51.371691915575788</v>
      </c>
      <c r="AC4581" s="1">
        <v>20.22145490290287</v>
      </c>
      <c r="AD4581" s="1">
        <v>1.0823103361989701</v>
      </c>
      <c r="AE4581" s="1">
        <v>4.2606707160190924E-2</v>
      </c>
      <c r="AF4581" s="1">
        <v>4.5805003597605669</v>
      </c>
      <c r="AG4581" s="1">
        <v>-31.899573476005216</v>
      </c>
      <c r="AH4581" s="1">
        <v>2.2662422274089709</v>
      </c>
      <c r="AI4581" s="1">
        <v>3.5029687271694852</v>
      </c>
      <c r="AJ4581" s="1">
        <v>1.7316315174102783</v>
      </c>
      <c r="AK4581" s="1">
        <v>0</v>
      </c>
      <c r="AL4581" s="1">
        <v>0</v>
      </c>
      <c r="AM4581" s="1">
        <v>11.780383756867437</v>
      </c>
    </row>
    <row r="4582" spans="5:39" x14ac:dyDescent="0.2">
      <c r="E4582" s="1" t="str">
        <f t="shared" si="71"/>
        <v>---2---00-</v>
      </c>
      <c r="F4582" s="1" t="s">
        <v>87</v>
      </c>
      <c r="G4582" s="1" t="s">
        <v>87</v>
      </c>
      <c r="H4582" s="1" t="s">
        <v>87</v>
      </c>
      <c r="I4582" s="1">
        <v>2</v>
      </c>
      <c r="J4582" s="1" t="s">
        <v>87</v>
      </c>
      <c r="K4582" s="1" t="s">
        <v>87</v>
      </c>
      <c r="L4582" s="1" t="s">
        <v>87</v>
      </c>
      <c r="M4582" s="1">
        <v>0</v>
      </c>
      <c r="N4582" s="1">
        <v>0</v>
      </c>
      <c r="O4582" s="1" t="s">
        <v>87</v>
      </c>
      <c r="P4582" s="1">
        <v>1955</v>
      </c>
      <c r="Q4582" s="1">
        <v>4510011</v>
      </c>
      <c r="R4582" s="1">
        <v>35969.228423943212</v>
      </c>
      <c r="S4582" s="1">
        <v>53.964412689208984</v>
      </c>
      <c r="T4582" s="1">
        <v>-287.129265943321</v>
      </c>
      <c r="U4582" s="1">
        <v>81.058537814235137</v>
      </c>
      <c r="V4582" s="1">
        <v>213.9423828125</v>
      </c>
      <c r="W4582" s="1">
        <v>61.970893859863281</v>
      </c>
      <c r="X4582" s="1">
        <v>0.17228863830343341</v>
      </c>
      <c r="Y4582" s="1">
        <v>0.23538745249180101</v>
      </c>
      <c r="Z4582" s="1">
        <v>3.7052459517282776</v>
      </c>
      <c r="AA4582" s="1">
        <v>32.886859921184225</v>
      </c>
      <c r="AB4582" s="1">
        <v>56.769329387444955</v>
      </c>
      <c r="AC4582" s="1">
        <v>6.2463927471573797</v>
      </c>
      <c r="AD4582" s="1">
        <v>0.15678453999336145</v>
      </c>
      <c r="AE4582" s="1">
        <v>0.23538745249180101</v>
      </c>
      <c r="AF4582" s="1">
        <v>3.7052459517282776</v>
      </c>
      <c r="AG4582" s="1">
        <v>-2.2637389665547327</v>
      </c>
      <c r="AH4582" s="1">
        <v>7.0436437370229399</v>
      </c>
      <c r="AI4582" s="1">
        <v>7.4994440201713308</v>
      </c>
      <c r="AJ4582" s="1">
        <v>2.1394238471984863</v>
      </c>
      <c r="AK4582" s="1">
        <v>0</v>
      </c>
      <c r="AL4582" s="1">
        <v>0</v>
      </c>
      <c r="AM4582" s="1">
        <v>41.819890702576735</v>
      </c>
    </row>
    <row r="4583" spans="5:39" x14ac:dyDescent="0.2">
      <c r="E4583" s="1" t="str">
        <f t="shared" si="71"/>
        <v>---3---00-</v>
      </c>
      <c r="F4583" s="1" t="s">
        <v>87</v>
      </c>
      <c r="G4583" s="1" t="s">
        <v>87</v>
      </c>
      <c r="H4583" s="1" t="s">
        <v>87</v>
      </c>
      <c r="I4583" s="1">
        <v>3</v>
      </c>
      <c r="J4583" s="1" t="s">
        <v>87</v>
      </c>
      <c r="K4583" s="1" t="s">
        <v>87</v>
      </c>
      <c r="L4583" s="1" t="s">
        <v>87</v>
      </c>
      <c r="M4583" s="1">
        <v>0</v>
      </c>
      <c r="N4583" s="1">
        <v>0</v>
      </c>
      <c r="O4583" s="1" t="s">
        <v>87</v>
      </c>
      <c r="P4583" s="1">
        <v>511</v>
      </c>
      <c r="Q4583" s="1">
        <v>1186898</v>
      </c>
      <c r="R4583" s="1">
        <v>74182.534205688076</v>
      </c>
      <c r="S4583" s="1">
        <v>89.866355895996094</v>
      </c>
      <c r="T4583" s="1">
        <v>-437.66999640409193</v>
      </c>
      <c r="U4583" s="1">
        <v>88.251510035183244</v>
      </c>
      <c r="V4583" s="1">
        <v>224.36965942382813</v>
      </c>
      <c r="W4583" s="1">
        <v>-196.17042541503906</v>
      </c>
      <c r="X4583" s="1">
        <v>-0.26444287393999188</v>
      </c>
      <c r="Y4583" s="1">
        <v>0.73055982906703021</v>
      </c>
      <c r="Z4583" s="1">
        <v>3.9469272001469378</v>
      </c>
      <c r="AA4583" s="1">
        <v>68.351029321811978</v>
      </c>
      <c r="AB4583" s="1">
        <v>26.971483648974047</v>
      </c>
      <c r="AC4583" s="1">
        <v>0</v>
      </c>
      <c r="AD4583" s="1">
        <v>0</v>
      </c>
      <c r="AE4583" s="1">
        <v>0</v>
      </c>
      <c r="AF4583" s="1">
        <v>0</v>
      </c>
      <c r="AG4583" s="1">
        <v>-1.2151018622359455E-3</v>
      </c>
      <c r="AH4583" s="1">
        <v>13.287590461530494</v>
      </c>
      <c r="AI4583" s="1">
        <v>0</v>
      </c>
      <c r="AJ4583" s="1">
        <v>2.2436966896057129</v>
      </c>
      <c r="AK4583" s="1">
        <v>0</v>
      </c>
      <c r="AL4583" s="1">
        <v>0</v>
      </c>
      <c r="AM4583" s="1">
        <v>-84.407967278260557</v>
      </c>
    </row>
    <row r="4584" spans="5:39" x14ac:dyDescent="0.2">
      <c r="E4584" s="1" t="str">
        <f t="shared" si="71"/>
        <v>---1---01-</v>
      </c>
      <c r="F4584" s="1" t="s">
        <v>87</v>
      </c>
      <c r="G4584" s="1" t="s">
        <v>87</v>
      </c>
      <c r="H4584" s="1" t="s">
        <v>87</v>
      </c>
      <c r="I4584" s="1">
        <v>1</v>
      </c>
      <c r="J4584" s="1" t="s">
        <v>87</v>
      </c>
      <c r="K4584" s="1" t="s">
        <v>87</v>
      </c>
      <c r="L4584" s="1" t="s">
        <v>87</v>
      </c>
      <c r="M4584" s="1">
        <v>0</v>
      </c>
      <c r="N4584" s="1">
        <v>1</v>
      </c>
      <c r="O4584" s="1" t="s">
        <v>87</v>
      </c>
      <c r="P4584" s="1">
        <v>426</v>
      </c>
      <c r="Q4584" s="1">
        <v>1162052</v>
      </c>
      <c r="R4584" s="1">
        <v>15501.257854327627</v>
      </c>
      <c r="S4584" s="1">
        <v>15.827228546142578</v>
      </c>
      <c r="T4584" s="1">
        <v>-267.33913663218618</v>
      </c>
      <c r="U4584" s="1">
        <v>57.232204028718478</v>
      </c>
      <c r="V4584" s="1">
        <v>159.47401428222656</v>
      </c>
      <c r="W4584" s="1">
        <v>-25.034799575805664</v>
      </c>
      <c r="X4584" s="1">
        <v>-0.16150172980198813</v>
      </c>
      <c r="Y4584" s="1">
        <v>0.88085558993917656</v>
      </c>
      <c r="Z4584" s="1">
        <v>21.253523938687767</v>
      </c>
      <c r="AA4584" s="1">
        <v>36.028077917339331</v>
      </c>
      <c r="AB4584" s="1">
        <v>40.576153218616724</v>
      </c>
      <c r="AC4584" s="1">
        <v>1.1056303848709008</v>
      </c>
      <c r="AD4584" s="1">
        <v>0.15575895054610292</v>
      </c>
      <c r="AE4584" s="1">
        <v>0.88085558993917656</v>
      </c>
      <c r="AF4584" s="1">
        <v>21.253523938687767</v>
      </c>
      <c r="AG4584" s="1">
        <v>-4.3250293756736866</v>
      </c>
      <c r="AH4584" s="1">
        <v>2.4815529487227677</v>
      </c>
      <c r="AI4584" s="1">
        <v>19.668645299141271</v>
      </c>
      <c r="AJ4584" s="1">
        <v>1.5947401523590088</v>
      </c>
      <c r="AK4584" s="1">
        <v>0</v>
      </c>
      <c r="AL4584" s="1">
        <v>0</v>
      </c>
      <c r="AM4584" s="1">
        <v>7.772946179233224</v>
      </c>
    </row>
    <row r="4585" spans="5:39" x14ac:dyDescent="0.2">
      <c r="E4585" s="1" t="str">
        <f t="shared" si="71"/>
        <v>---2---01-</v>
      </c>
      <c r="F4585" s="1" t="s">
        <v>87</v>
      </c>
      <c r="G4585" s="1" t="s">
        <v>87</v>
      </c>
      <c r="H4585" s="1" t="s">
        <v>87</v>
      </c>
      <c r="I4585" s="1">
        <v>2</v>
      </c>
      <c r="J4585" s="1" t="s">
        <v>87</v>
      </c>
      <c r="K4585" s="1" t="s">
        <v>87</v>
      </c>
      <c r="L4585" s="1" t="s">
        <v>87</v>
      </c>
      <c r="M4585" s="1">
        <v>0</v>
      </c>
      <c r="N4585" s="1">
        <v>1</v>
      </c>
      <c r="O4585" s="1" t="s">
        <v>87</v>
      </c>
      <c r="P4585" s="1">
        <v>818</v>
      </c>
      <c r="Q4585" s="1">
        <v>1953451</v>
      </c>
      <c r="R4585" s="1">
        <v>36579.479905709661</v>
      </c>
      <c r="S4585" s="1">
        <v>53.926345825195313</v>
      </c>
      <c r="T4585" s="1">
        <v>-411.59069500900216</v>
      </c>
      <c r="U4585" s="1">
        <v>77.688151606456998</v>
      </c>
      <c r="V4585" s="1">
        <v>218.71969604492188</v>
      </c>
      <c r="W4585" s="1">
        <v>-51.375835418701172</v>
      </c>
      <c r="X4585" s="1">
        <v>-0.14044987941636086</v>
      </c>
      <c r="Y4585" s="1">
        <v>0.62683937298657599</v>
      </c>
      <c r="Z4585" s="1">
        <v>9.4978578935432729</v>
      </c>
      <c r="AA4585" s="1">
        <v>53.18643774530306</v>
      </c>
      <c r="AB4585" s="1">
        <v>35.818251903938211</v>
      </c>
      <c r="AC4585" s="1">
        <v>0.87061308422888528</v>
      </c>
      <c r="AD4585" s="1">
        <v>0</v>
      </c>
      <c r="AE4585" s="1">
        <v>0.62683937298657599</v>
      </c>
      <c r="AF4585" s="1">
        <v>9.4978578935432729</v>
      </c>
      <c r="AG4585" s="1">
        <v>1.1590755046180696</v>
      </c>
      <c r="AH4585" s="1">
        <v>7.2039453053780633</v>
      </c>
      <c r="AI4585" s="1">
        <v>21.128704578432291</v>
      </c>
      <c r="AJ4585" s="1">
        <v>2.1871969699859619</v>
      </c>
      <c r="AK4585" s="1">
        <v>0</v>
      </c>
      <c r="AL4585" s="1">
        <v>0</v>
      </c>
      <c r="AM4585" s="1">
        <v>34.315291222560447</v>
      </c>
    </row>
    <row r="4586" spans="5:39" x14ac:dyDescent="0.2">
      <c r="E4586" s="1" t="str">
        <f t="shared" si="71"/>
        <v>---3---01-</v>
      </c>
      <c r="F4586" s="1" t="s">
        <v>87</v>
      </c>
      <c r="G4586" s="1" t="s">
        <v>87</v>
      </c>
      <c r="H4586" s="1" t="s">
        <v>87</v>
      </c>
      <c r="I4586" s="1">
        <v>3</v>
      </c>
      <c r="J4586" s="1" t="s">
        <v>87</v>
      </c>
      <c r="K4586" s="1" t="s">
        <v>87</v>
      </c>
      <c r="L4586" s="1" t="s">
        <v>87</v>
      </c>
      <c r="M4586" s="1">
        <v>0</v>
      </c>
      <c r="N4586" s="1">
        <v>1</v>
      </c>
      <c r="O4586" s="1" t="s">
        <v>87</v>
      </c>
      <c r="P4586" s="1">
        <v>231</v>
      </c>
      <c r="Q4586" s="1">
        <v>592918</v>
      </c>
      <c r="R4586" s="1">
        <v>69596.963305777768</v>
      </c>
      <c r="S4586" s="1">
        <v>90.208641052246094</v>
      </c>
      <c r="T4586" s="1">
        <v>-533.60921134938337</v>
      </c>
      <c r="U4586" s="1">
        <v>75.455264021264895</v>
      </c>
      <c r="V4586" s="1">
        <v>205.75003051757813</v>
      </c>
      <c r="W4586" s="1">
        <v>-337.90817260742188</v>
      </c>
      <c r="X4586" s="1">
        <v>-0.48552143162167188</v>
      </c>
      <c r="Y4586" s="1">
        <v>2.4995024607112617</v>
      </c>
      <c r="Z4586" s="1">
        <v>10.76607557874782</v>
      </c>
      <c r="AA4586" s="1">
        <v>75.624453971712782</v>
      </c>
      <c r="AB4586" s="1">
        <v>11.109967988828135</v>
      </c>
      <c r="AC4586" s="1">
        <v>0</v>
      </c>
      <c r="AD4586" s="1">
        <v>0</v>
      </c>
      <c r="AE4586" s="1">
        <v>0</v>
      </c>
      <c r="AF4586" s="1">
        <v>0</v>
      </c>
      <c r="AG4586" s="1">
        <v>0.59753745111433476</v>
      </c>
      <c r="AH4586" s="1">
        <v>11.907982277216909</v>
      </c>
      <c r="AI4586" s="1">
        <v>0</v>
      </c>
      <c r="AJ4586" s="1">
        <v>2.0575003623962402</v>
      </c>
      <c r="AK4586" s="1">
        <v>0</v>
      </c>
      <c r="AL4586" s="1">
        <v>0</v>
      </c>
      <c r="AM4586" s="1">
        <v>-98.009777163858587</v>
      </c>
    </row>
    <row r="4587" spans="5:39" x14ac:dyDescent="0.2">
      <c r="E4587" s="1" t="str">
        <f t="shared" si="71"/>
        <v>---1---10-</v>
      </c>
      <c r="F4587" s="1" t="s">
        <v>87</v>
      </c>
      <c r="G4587" s="1" t="s">
        <v>87</v>
      </c>
      <c r="H4587" s="1" t="s">
        <v>87</v>
      </c>
      <c r="I4587" s="1">
        <v>1</v>
      </c>
      <c r="J4587" s="1" t="s">
        <v>87</v>
      </c>
      <c r="K4587" s="1" t="s">
        <v>87</v>
      </c>
      <c r="L4587" s="1" t="s">
        <v>87</v>
      </c>
      <c r="M4587" s="1">
        <v>1</v>
      </c>
      <c r="N4587" s="1">
        <v>0</v>
      </c>
      <c r="O4587" s="1" t="s">
        <v>87</v>
      </c>
      <c r="P4587" s="1">
        <v>2707</v>
      </c>
      <c r="Q4587" s="1">
        <v>7534900</v>
      </c>
      <c r="R4587" s="1">
        <v>15725.55637914478</v>
      </c>
      <c r="S4587" s="1">
        <v>14.674936294555664</v>
      </c>
      <c r="T4587" s="1">
        <v>-132.15468534190177</v>
      </c>
      <c r="U4587" s="1">
        <v>65.867711506864183</v>
      </c>
      <c r="V4587" s="1">
        <v>171.87232971191406</v>
      </c>
      <c r="W4587" s="1">
        <v>86.811195373535156</v>
      </c>
      <c r="X4587" s="1">
        <v>0.55203894399987075</v>
      </c>
      <c r="Y4587" s="1">
        <v>0.42215556941697963</v>
      </c>
      <c r="Z4587" s="1">
        <v>3.1758749286652774</v>
      </c>
      <c r="AA4587" s="1">
        <v>17.525381889607029</v>
      </c>
      <c r="AB4587" s="1">
        <v>54.479833839865165</v>
      </c>
      <c r="AC4587" s="1">
        <v>23.449030511353833</v>
      </c>
      <c r="AD4587" s="1">
        <v>0.94772326109171989</v>
      </c>
      <c r="AE4587" s="1">
        <v>0.42215556941697963</v>
      </c>
      <c r="AF4587" s="1">
        <v>3.1758749286652774</v>
      </c>
      <c r="AG4587" s="1">
        <v>-32.297599362608992</v>
      </c>
      <c r="AH4587" s="1">
        <v>1.8325120796353773</v>
      </c>
      <c r="AI4587" s="1">
        <v>3.3894834053875744</v>
      </c>
      <c r="AJ4587" s="1">
        <v>1.7187232971191406</v>
      </c>
      <c r="AK4587" s="1">
        <v>0</v>
      </c>
      <c r="AL4587" s="1">
        <v>0</v>
      </c>
      <c r="AM4587" s="1">
        <v>8.3014439525262969</v>
      </c>
    </row>
    <row r="4588" spans="5:39" x14ac:dyDescent="0.2">
      <c r="E4588" s="1" t="str">
        <f t="shared" si="71"/>
        <v>---2---10-</v>
      </c>
      <c r="F4588" s="1" t="s">
        <v>87</v>
      </c>
      <c r="G4588" s="1" t="s">
        <v>87</v>
      </c>
      <c r="H4588" s="1" t="s">
        <v>87</v>
      </c>
      <c r="I4588" s="1">
        <v>2</v>
      </c>
      <c r="J4588" s="1" t="s">
        <v>87</v>
      </c>
      <c r="K4588" s="1" t="s">
        <v>87</v>
      </c>
      <c r="L4588" s="1" t="s">
        <v>87</v>
      </c>
      <c r="M4588" s="1">
        <v>1</v>
      </c>
      <c r="N4588" s="1">
        <v>0</v>
      </c>
      <c r="O4588" s="1" t="s">
        <v>87</v>
      </c>
      <c r="P4588" s="1">
        <v>3846</v>
      </c>
      <c r="Q4588" s="1">
        <v>9740747</v>
      </c>
      <c r="R4588" s="1">
        <v>36372.575990591991</v>
      </c>
      <c r="S4588" s="1">
        <v>55.131565093994141</v>
      </c>
      <c r="T4588" s="1">
        <v>-258.86577164094933</v>
      </c>
      <c r="U4588" s="1">
        <v>76.591214466626894</v>
      </c>
      <c r="V4588" s="1">
        <v>211.897705078125</v>
      </c>
      <c r="W4588" s="1">
        <v>69.823371887207031</v>
      </c>
      <c r="X4588" s="1">
        <v>0.19196707955264788</v>
      </c>
      <c r="Y4588" s="1">
        <v>0.29424848012169907</v>
      </c>
      <c r="Z4588" s="1">
        <v>2.792855619800001</v>
      </c>
      <c r="AA4588" s="1">
        <v>31.654995248311042</v>
      </c>
      <c r="AB4588" s="1">
        <v>58.793221916142571</v>
      </c>
      <c r="AC4588" s="1">
        <v>6.4646787356246902</v>
      </c>
      <c r="AD4588" s="1">
        <v>0</v>
      </c>
      <c r="AE4588" s="1">
        <v>0.29424848012169907</v>
      </c>
      <c r="AF4588" s="1">
        <v>2.792855619800001</v>
      </c>
      <c r="AG4588" s="1">
        <v>-2.883152670750063</v>
      </c>
      <c r="AH4588" s="1">
        <v>4.9993113632867647</v>
      </c>
      <c r="AI4588" s="1">
        <v>8.6507309682911906</v>
      </c>
      <c r="AJ4588" s="1">
        <v>2.1189770698547363</v>
      </c>
      <c r="AK4588" s="1">
        <v>0</v>
      </c>
      <c r="AL4588" s="1">
        <v>0</v>
      </c>
      <c r="AM4588" s="1">
        <v>29.433340713982979</v>
      </c>
    </row>
    <row r="4589" spans="5:39" x14ac:dyDescent="0.2">
      <c r="E4589" s="1" t="str">
        <f t="shared" si="71"/>
        <v>---3---10-</v>
      </c>
      <c r="F4589" s="1" t="s">
        <v>87</v>
      </c>
      <c r="G4589" s="1" t="s">
        <v>87</v>
      </c>
      <c r="H4589" s="1" t="s">
        <v>87</v>
      </c>
      <c r="I4589" s="1">
        <v>3</v>
      </c>
      <c r="J4589" s="1" t="s">
        <v>87</v>
      </c>
      <c r="K4589" s="1" t="s">
        <v>87</v>
      </c>
      <c r="L4589" s="1" t="s">
        <v>87</v>
      </c>
      <c r="M4589" s="1">
        <v>1</v>
      </c>
      <c r="N4589" s="1">
        <v>0</v>
      </c>
      <c r="O4589" s="1" t="s">
        <v>87</v>
      </c>
      <c r="P4589" s="1">
        <v>1663</v>
      </c>
      <c r="Q4589" s="1">
        <v>4457170</v>
      </c>
      <c r="R4589" s="1">
        <v>78617.800032791856</v>
      </c>
      <c r="S4589" s="1">
        <v>90.879035949707031</v>
      </c>
      <c r="T4589" s="1">
        <v>-383.68276432220932</v>
      </c>
      <c r="U4589" s="1">
        <v>82.99700817608587</v>
      </c>
      <c r="V4589" s="1">
        <v>222.31759643554688</v>
      </c>
      <c r="W4589" s="1">
        <v>-164.83636474609375</v>
      </c>
      <c r="X4589" s="1">
        <v>-0.20966799462378713</v>
      </c>
      <c r="Y4589" s="1">
        <v>0.69084194679583677</v>
      </c>
      <c r="Z4589" s="1">
        <v>4.761810745383281</v>
      </c>
      <c r="AA4589" s="1">
        <v>61.7014607923862</v>
      </c>
      <c r="AB4589" s="1">
        <v>32.536721731502276</v>
      </c>
      <c r="AC4589" s="1">
        <v>0.30916478393240554</v>
      </c>
      <c r="AD4589" s="1">
        <v>0</v>
      </c>
      <c r="AE4589" s="1">
        <v>0</v>
      </c>
      <c r="AF4589" s="1">
        <v>0</v>
      </c>
      <c r="AG4589" s="1">
        <v>-0.60238158183815482</v>
      </c>
      <c r="AH4589" s="1">
        <v>10.640172929248376</v>
      </c>
      <c r="AI4589" s="1">
        <v>0</v>
      </c>
      <c r="AJ4589" s="1">
        <v>2.2231760025024414</v>
      </c>
      <c r="AK4589" s="1">
        <v>0</v>
      </c>
      <c r="AL4589" s="1">
        <v>0</v>
      </c>
      <c r="AM4589" s="1">
        <v>-96.50598457542101</v>
      </c>
    </row>
    <row r="4590" spans="5:39" x14ac:dyDescent="0.2">
      <c r="E4590" s="1" t="str">
        <f t="shared" si="71"/>
        <v>---1---11-</v>
      </c>
      <c r="F4590" s="1" t="s">
        <v>87</v>
      </c>
      <c r="G4590" s="1" t="s">
        <v>87</v>
      </c>
      <c r="H4590" s="1" t="s">
        <v>87</v>
      </c>
      <c r="I4590" s="1">
        <v>1</v>
      </c>
      <c r="J4590" s="1" t="s">
        <v>87</v>
      </c>
      <c r="K4590" s="1" t="s">
        <v>87</v>
      </c>
      <c r="L4590" s="1" t="s">
        <v>87</v>
      </c>
      <c r="M4590" s="1">
        <v>1</v>
      </c>
      <c r="N4590" s="1">
        <v>1</v>
      </c>
      <c r="O4590" s="1" t="s">
        <v>87</v>
      </c>
      <c r="P4590" s="1">
        <v>696</v>
      </c>
      <c r="Q4590" s="1">
        <v>2172655</v>
      </c>
      <c r="R4590" s="1">
        <v>16181.580674041899</v>
      </c>
      <c r="S4590" s="1">
        <v>15.324885368347168</v>
      </c>
      <c r="T4590" s="1">
        <v>-249.99940867633154</v>
      </c>
      <c r="U4590" s="1">
        <v>57.506353099918968</v>
      </c>
      <c r="V4590" s="1">
        <v>174.56788635253906</v>
      </c>
      <c r="W4590" s="1">
        <v>1.8500379323959351</v>
      </c>
      <c r="X4590" s="1">
        <v>1.1432986490397203E-2</v>
      </c>
      <c r="Y4590" s="1">
        <v>1.2611298158244177</v>
      </c>
      <c r="Z4590" s="1">
        <v>14.965238383452503</v>
      </c>
      <c r="AA4590" s="1">
        <v>30.799459647297887</v>
      </c>
      <c r="AB4590" s="1">
        <v>49.252964690666488</v>
      </c>
      <c r="AC4590" s="1">
        <v>3.7212074627586986</v>
      </c>
      <c r="AD4590" s="1">
        <v>0</v>
      </c>
      <c r="AE4590" s="1">
        <v>1.2611298158244177</v>
      </c>
      <c r="AF4590" s="1">
        <v>14.965238383452503</v>
      </c>
      <c r="AG4590" s="1">
        <v>-6.1134728880545666</v>
      </c>
      <c r="AH4590" s="1">
        <v>1.582055771923381</v>
      </c>
      <c r="AI4590" s="1">
        <v>13.109564553704701</v>
      </c>
      <c r="AJ4590" s="1">
        <v>1.7456789016723633</v>
      </c>
      <c r="AK4590" s="1">
        <v>0</v>
      </c>
      <c r="AL4590" s="1">
        <v>0</v>
      </c>
      <c r="AM4590" s="1">
        <v>11.1970550471253</v>
      </c>
    </row>
    <row r="4591" spans="5:39" x14ac:dyDescent="0.2">
      <c r="E4591" s="1" t="str">
        <f t="shared" si="71"/>
        <v>---2---11-</v>
      </c>
      <c r="F4591" s="1" t="s">
        <v>87</v>
      </c>
      <c r="G4591" s="1" t="s">
        <v>87</v>
      </c>
      <c r="H4591" s="1" t="s">
        <v>87</v>
      </c>
      <c r="I4591" s="1">
        <v>2</v>
      </c>
      <c r="J4591" s="1" t="s">
        <v>87</v>
      </c>
      <c r="K4591" s="1" t="s">
        <v>87</v>
      </c>
      <c r="L4591" s="1" t="s">
        <v>87</v>
      </c>
      <c r="M4591" s="1">
        <v>1</v>
      </c>
      <c r="N4591" s="1">
        <v>1</v>
      </c>
      <c r="O4591" s="1" t="s">
        <v>87</v>
      </c>
      <c r="P4591" s="1">
        <v>1187</v>
      </c>
      <c r="Q4591" s="1">
        <v>3170792</v>
      </c>
      <c r="R4591" s="1">
        <v>35046.449094164709</v>
      </c>
      <c r="S4591" s="1">
        <v>55.609470367431641</v>
      </c>
      <c r="T4591" s="1">
        <v>-368.39768091209885</v>
      </c>
      <c r="U4591" s="1">
        <v>68.801993826968115</v>
      </c>
      <c r="V4591" s="1">
        <v>197.26824951171875</v>
      </c>
      <c r="W4591" s="1">
        <v>-48.171485900878906</v>
      </c>
      <c r="X4591" s="1">
        <v>-0.137450404095003</v>
      </c>
      <c r="Y4591" s="1">
        <v>9.174364007478257E-2</v>
      </c>
      <c r="Z4591" s="1">
        <v>11.925506308833882</v>
      </c>
      <c r="AA4591" s="1">
        <v>52.567308104725882</v>
      </c>
      <c r="AB4591" s="1">
        <v>35.148095491599577</v>
      </c>
      <c r="AC4591" s="1">
        <v>0.26734645476587549</v>
      </c>
      <c r="AD4591" s="1">
        <v>0</v>
      </c>
      <c r="AE4591" s="1">
        <v>9.174364007478257E-2</v>
      </c>
      <c r="AF4591" s="1">
        <v>11.925506308833882</v>
      </c>
      <c r="AG4591" s="1">
        <v>0.18032556190297822</v>
      </c>
      <c r="AH4591" s="1">
        <v>5.3686897825885156</v>
      </c>
      <c r="AI4591" s="1">
        <v>12.261413700339329</v>
      </c>
      <c r="AJ4591" s="1">
        <v>1.9726824760437012</v>
      </c>
      <c r="AK4591" s="1">
        <v>0</v>
      </c>
      <c r="AL4591" s="1">
        <v>0</v>
      </c>
      <c r="AM4591" s="1">
        <v>36.345517492574551</v>
      </c>
    </row>
    <row r="4592" spans="5:39" x14ac:dyDescent="0.2">
      <c r="E4592" s="1" t="str">
        <f t="shared" si="71"/>
        <v>---3---11-</v>
      </c>
      <c r="F4592" s="1" t="s">
        <v>87</v>
      </c>
      <c r="G4592" s="1" t="s">
        <v>87</v>
      </c>
      <c r="H4592" s="1" t="s">
        <v>87</v>
      </c>
      <c r="I4592" s="1">
        <v>3</v>
      </c>
      <c r="J4592" s="1" t="s">
        <v>87</v>
      </c>
      <c r="K4592" s="1" t="s">
        <v>87</v>
      </c>
      <c r="L4592" s="1" t="s">
        <v>87</v>
      </c>
      <c r="M4592" s="1">
        <v>1</v>
      </c>
      <c r="N4592" s="1">
        <v>1</v>
      </c>
      <c r="O4592" s="1" t="s">
        <v>87</v>
      </c>
      <c r="P4592" s="1">
        <v>461</v>
      </c>
      <c r="Q4592" s="1">
        <v>1237211</v>
      </c>
      <c r="R4592" s="1">
        <v>72506.828766122184</v>
      </c>
      <c r="S4592" s="1">
        <v>89.927955627441406</v>
      </c>
      <c r="T4592" s="1">
        <v>-507.5411422491851</v>
      </c>
      <c r="U4592" s="1">
        <v>75.954600922041408</v>
      </c>
      <c r="V4592" s="1">
        <v>203.45648193359375</v>
      </c>
      <c r="W4592" s="1">
        <v>-316.8909912109375</v>
      </c>
      <c r="X4592" s="1">
        <v>-0.43704985668743029</v>
      </c>
      <c r="Y4592" s="1">
        <v>0.94890847236243459</v>
      </c>
      <c r="Z4592" s="1">
        <v>10.422393593332099</v>
      </c>
      <c r="AA4592" s="1">
        <v>75.317387252457351</v>
      </c>
      <c r="AB4592" s="1">
        <v>13.311310681848123</v>
      </c>
      <c r="AC4592" s="1">
        <v>0</v>
      </c>
      <c r="AD4592" s="1">
        <v>0</v>
      </c>
      <c r="AE4592" s="1">
        <v>0</v>
      </c>
      <c r="AF4592" s="1">
        <v>0</v>
      </c>
      <c r="AG4592" s="1">
        <v>1.6901832985184164</v>
      </c>
      <c r="AH4592" s="1">
        <v>9.880084223481207</v>
      </c>
      <c r="AI4592" s="1">
        <v>0</v>
      </c>
      <c r="AJ4592" s="1">
        <v>2.034564733505249</v>
      </c>
      <c r="AK4592" s="1">
        <v>0</v>
      </c>
      <c r="AL4592" s="1">
        <v>0</v>
      </c>
      <c r="AM4592" s="1">
        <v>-100.3312149010941</v>
      </c>
    </row>
    <row r="4593" spans="5:39" x14ac:dyDescent="0.2">
      <c r="E4593" s="1" t="str">
        <f t="shared" si="71"/>
        <v>--01---0--</v>
      </c>
      <c r="F4593" s="1" t="s">
        <v>87</v>
      </c>
      <c r="G4593" s="1" t="s">
        <v>87</v>
      </c>
      <c r="H4593" s="1">
        <v>0</v>
      </c>
      <c r="I4593" s="1">
        <v>1</v>
      </c>
      <c r="J4593" s="1" t="s">
        <v>87</v>
      </c>
      <c r="K4593" s="1" t="s">
        <v>87</v>
      </c>
      <c r="L4593" s="1" t="s">
        <v>87</v>
      </c>
      <c r="M4593" s="1">
        <v>0</v>
      </c>
      <c r="N4593" s="1" t="s">
        <v>87</v>
      </c>
      <c r="O4593" s="1" t="s">
        <v>87</v>
      </c>
      <c r="P4593" s="1">
        <v>1003</v>
      </c>
      <c r="Q4593" s="1">
        <v>3027149</v>
      </c>
      <c r="R4593" s="1">
        <v>14407.962184947326</v>
      </c>
      <c r="S4593" s="1">
        <v>13.882039070129395</v>
      </c>
      <c r="T4593" s="1">
        <v>-172.89586239291975</v>
      </c>
      <c r="U4593" s="1">
        <v>59.45870802378704</v>
      </c>
      <c r="V4593" s="1">
        <v>151.6256103515625</v>
      </c>
      <c r="W4593" s="1">
        <v>31.809537887573242</v>
      </c>
      <c r="X4593" s="1">
        <v>0.22077749427192531</v>
      </c>
      <c r="Y4593" s="1">
        <v>0.20752199511817884</v>
      </c>
      <c r="Z4593" s="1">
        <v>9.4957334442407682</v>
      </c>
      <c r="AA4593" s="1">
        <v>26.234850018945217</v>
      </c>
      <c r="AB4593" s="1">
        <v>48.13145966716538</v>
      </c>
      <c r="AC4593" s="1">
        <v>15.040785901189535</v>
      </c>
      <c r="AD4593" s="1">
        <v>0.88964897334092241</v>
      </c>
      <c r="AE4593" s="1">
        <v>0.20752199511817884</v>
      </c>
      <c r="AF4593" s="1">
        <v>9.4957334442407682</v>
      </c>
      <c r="AG4593" s="1">
        <v>-17.620358130601282</v>
      </c>
      <c r="AH4593" s="1">
        <v>1.9257341256882359</v>
      </c>
      <c r="AI4593" s="1">
        <v>7.4586039573158525</v>
      </c>
      <c r="AJ4593" s="1">
        <v>1.5162560939788818</v>
      </c>
      <c r="AK4593" s="1">
        <v>0</v>
      </c>
      <c r="AL4593" s="1">
        <v>0</v>
      </c>
      <c r="AM4593" s="1">
        <v>1.8571059121220408</v>
      </c>
    </row>
    <row r="4594" spans="5:39" x14ac:dyDescent="0.2">
      <c r="E4594" s="1" t="str">
        <f t="shared" si="71"/>
        <v>--02---0--</v>
      </c>
      <c r="F4594" s="1" t="s">
        <v>87</v>
      </c>
      <c r="G4594" s="1" t="s">
        <v>87</v>
      </c>
      <c r="H4594" s="1">
        <v>0</v>
      </c>
      <c r="I4594" s="1">
        <v>2</v>
      </c>
      <c r="J4594" s="1" t="s">
        <v>87</v>
      </c>
      <c r="K4594" s="1" t="s">
        <v>87</v>
      </c>
      <c r="L4594" s="1" t="s">
        <v>87</v>
      </c>
      <c r="M4594" s="1">
        <v>0</v>
      </c>
      <c r="N4594" s="1" t="s">
        <v>87</v>
      </c>
      <c r="O4594" s="1" t="s">
        <v>87</v>
      </c>
      <c r="P4594" s="1">
        <v>542</v>
      </c>
      <c r="Q4594" s="1">
        <v>1710731</v>
      </c>
      <c r="R4594" s="1">
        <v>26286.2260404156</v>
      </c>
      <c r="S4594" s="1">
        <v>45.823997497558594</v>
      </c>
      <c r="T4594" s="1">
        <v>-247.81683103037571</v>
      </c>
      <c r="U4594" s="1">
        <v>77.57383671566825</v>
      </c>
      <c r="V4594" s="1">
        <v>155.08340454101563</v>
      </c>
      <c r="W4594" s="1">
        <v>-2.1846051216125488</v>
      </c>
      <c r="X4594" s="1">
        <v>-8.3108359421914524E-3</v>
      </c>
      <c r="Y4594" s="1">
        <v>0</v>
      </c>
      <c r="Z4594" s="1">
        <v>7.7838654937567631</v>
      </c>
      <c r="AA4594" s="1">
        <v>46.730783507167409</v>
      </c>
      <c r="AB4594" s="1">
        <v>40.82067841174328</v>
      </c>
      <c r="AC4594" s="1">
        <v>4.6646725873325492</v>
      </c>
      <c r="AD4594" s="1">
        <v>0</v>
      </c>
      <c r="AE4594" s="1">
        <v>0</v>
      </c>
      <c r="AF4594" s="1">
        <v>7.7838654937567631</v>
      </c>
      <c r="AG4594" s="1">
        <v>-1.3553687774262464</v>
      </c>
      <c r="AH4594" s="1">
        <v>3.9355761425967088</v>
      </c>
      <c r="AI4594" s="1">
        <v>5.0417119903586043</v>
      </c>
      <c r="AJ4594" s="1">
        <v>1.550834059715271</v>
      </c>
      <c r="AK4594" s="1">
        <v>0</v>
      </c>
      <c r="AL4594" s="1">
        <v>0</v>
      </c>
      <c r="AM4594" s="1">
        <v>5.353058538154559</v>
      </c>
    </row>
    <row r="4595" spans="5:39" x14ac:dyDescent="0.2">
      <c r="E4595" s="1" t="str">
        <f t="shared" si="71"/>
        <v>--03---0--</v>
      </c>
      <c r="F4595" s="1" t="s">
        <v>87</v>
      </c>
      <c r="G4595" s="1" t="s">
        <v>87</v>
      </c>
      <c r="H4595" s="1">
        <v>0</v>
      </c>
      <c r="I4595" s="1">
        <v>3</v>
      </c>
      <c r="J4595" s="1" t="s">
        <v>87</v>
      </c>
      <c r="K4595" s="1" t="s">
        <v>87</v>
      </c>
      <c r="L4595" s="1" t="s">
        <v>87</v>
      </c>
      <c r="M4595" s="1">
        <v>0</v>
      </c>
      <c r="N4595" s="1" t="s">
        <v>87</v>
      </c>
      <c r="O4595" s="1" t="s">
        <v>87</v>
      </c>
      <c r="P4595" s="1">
        <v>55</v>
      </c>
      <c r="Q4595" s="1">
        <v>166271</v>
      </c>
      <c r="R4595" s="1">
        <v>62991.908503616432</v>
      </c>
      <c r="S4595" s="1">
        <v>89.87713623046875</v>
      </c>
      <c r="T4595" s="1">
        <v>-420.48142359876977</v>
      </c>
      <c r="U4595" s="1">
        <v>83.147672604585267</v>
      </c>
      <c r="V4595" s="1">
        <v>168.65658569335938</v>
      </c>
      <c r="W4595" s="1">
        <v>-185.28404235839844</v>
      </c>
      <c r="X4595" s="1">
        <v>-0.29413943276184606</v>
      </c>
      <c r="Y4595" s="1">
        <v>0</v>
      </c>
      <c r="Z4595" s="1">
        <v>2.2559556386862409</v>
      </c>
      <c r="AA4595" s="1">
        <v>80.308652741608583</v>
      </c>
      <c r="AB4595" s="1">
        <v>17.435391619705179</v>
      </c>
      <c r="AC4595" s="1">
        <v>0</v>
      </c>
      <c r="AD4595" s="1">
        <v>0</v>
      </c>
      <c r="AE4595" s="1">
        <v>0</v>
      </c>
      <c r="AF4595" s="1">
        <v>0</v>
      </c>
      <c r="AG4595" s="1">
        <v>2.122129077979519</v>
      </c>
      <c r="AH4595" s="1">
        <v>12.070254489786194</v>
      </c>
      <c r="AI4595" s="1">
        <v>0</v>
      </c>
      <c r="AJ4595" s="1">
        <v>1.6865658760070801</v>
      </c>
      <c r="AK4595" s="1">
        <v>0</v>
      </c>
      <c r="AL4595" s="1">
        <v>1</v>
      </c>
      <c r="AM4595" s="1">
        <v>-30.799270067555348</v>
      </c>
    </row>
    <row r="4596" spans="5:39" x14ac:dyDescent="0.2">
      <c r="E4596" s="1" t="str">
        <f t="shared" si="71"/>
        <v>--11---0--</v>
      </c>
      <c r="F4596" s="1" t="s">
        <v>87</v>
      </c>
      <c r="G4596" s="1" t="s">
        <v>87</v>
      </c>
      <c r="H4596" s="1">
        <v>1</v>
      </c>
      <c r="I4596" s="1">
        <v>1</v>
      </c>
      <c r="J4596" s="1" t="s">
        <v>87</v>
      </c>
      <c r="K4596" s="1" t="s">
        <v>87</v>
      </c>
      <c r="L4596" s="1" t="s">
        <v>87</v>
      </c>
      <c r="M4596" s="1">
        <v>0</v>
      </c>
      <c r="N4596" s="1" t="s">
        <v>87</v>
      </c>
      <c r="O4596" s="1" t="s">
        <v>87</v>
      </c>
      <c r="P4596" s="1">
        <v>806</v>
      </c>
      <c r="Q4596" s="1">
        <v>1535776</v>
      </c>
      <c r="R4596" s="1">
        <v>18212.066515361876</v>
      </c>
      <c r="S4596" s="1">
        <v>16.649259567260742</v>
      </c>
      <c r="T4596" s="1">
        <v>-207.29547913827341</v>
      </c>
      <c r="U4596" s="1">
        <v>67.530014016691325</v>
      </c>
      <c r="V4596" s="1">
        <v>205.25759887695313</v>
      </c>
      <c r="W4596" s="1">
        <v>65.657402038574219</v>
      </c>
      <c r="X4596" s="1">
        <v>0.36051593586698255</v>
      </c>
      <c r="Y4596" s="1">
        <v>0.35180911799637443</v>
      </c>
      <c r="Z4596" s="1">
        <v>7.5078657304190193</v>
      </c>
      <c r="AA4596" s="1">
        <v>25.820432146354676</v>
      </c>
      <c r="AB4596" s="1">
        <v>49.589979267809895</v>
      </c>
      <c r="AC4596" s="1">
        <v>15.968930364844875</v>
      </c>
      <c r="AD4596" s="1">
        <v>0.76098337257516724</v>
      </c>
      <c r="AE4596" s="1">
        <v>0.35180911799637443</v>
      </c>
      <c r="AF4596" s="1">
        <v>7.5078657304190193</v>
      </c>
      <c r="AG4596" s="1">
        <v>-39.180749063512224</v>
      </c>
      <c r="AH4596" s="1">
        <v>3.1003293689842799</v>
      </c>
      <c r="AI4596" s="1">
        <v>7.9378990558831815</v>
      </c>
      <c r="AJ4596" s="1">
        <v>2.0525760650634766</v>
      </c>
      <c r="AK4596" s="1">
        <v>0</v>
      </c>
      <c r="AL4596" s="1">
        <v>0</v>
      </c>
      <c r="AM4596" s="1">
        <v>28.307787331658421</v>
      </c>
    </row>
    <row r="4597" spans="5:39" x14ac:dyDescent="0.2">
      <c r="E4597" s="1" t="str">
        <f t="shared" si="71"/>
        <v>--12---0--</v>
      </c>
      <c r="F4597" s="1" t="s">
        <v>87</v>
      </c>
      <c r="G4597" s="1" t="s">
        <v>87</v>
      </c>
      <c r="H4597" s="1">
        <v>1</v>
      </c>
      <c r="I4597" s="1">
        <v>2</v>
      </c>
      <c r="J4597" s="1" t="s">
        <v>87</v>
      </c>
      <c r="K4597" s="1" t="s">
        <v>87</v>
      </c>
      <c r="L4597" s="1" t="s">
        <v>87</v>
      </c>
      <c r="M4597" s="1">
        <v>0</v>
      </c>
      <c r="N4597" s="1" t="s">
        <v>87</v>
      </c>
      <c r="O4597" s="1" t="s">
        <v>87</v>
      </c>
      <c r="P4597" s="1">
        <v>2231</v>
      </c>
      <c r="Q4597" s="1">
        <v>4752731</v>
      </c>
      <c r="R4597" s="1">
        <v>39705.418988459271</v>
      </c>
      <c r="S4597" s="1">
        <v>56.878883361816406</v>
      </c>
      <c r="T4597" s="1">
        <v>-352.43536135685025</v>
      </c>
      <c r="U4597" s="1">
        <v>80.927560884777733</v>
      </c>
      <c r="V4597" s="1">
        <v>237.092041015625</v>
      </c>
      <c r="W4597" s="1">
        <v>38.476089477539063</v>
      </c>
      <c r="X4597" s="1">
        <v>9.6903874729851042E-2</v>
      </c>
      <c r="Y4597" s="1">
        <v>0.48100765644005522</v>
      </c>
      <c r="Z4597" s="1">
        <v>4.6180185665883462</v>
      </c>
      <c r="AA4597" s="1">
        <v>36.247243953003021</v>
      </c>
      <c r="AB4597" s="1">
        <v>53.898758419106827</v>
      </c>
      <c r="AC4597" s="1">
        <v>4.6061937862673066</v>
      </c>
      <c r="AD4597" s="1">
        <v>0.14877761859444602</v>
      </c>
      <c r="AE4597" s="1">
        <v>0.48100765644005522</v>
      </c>
      <c r="AF4597" s="1">
        <v>4.6180185665883462</v>
      </c>
      <c r="AG4597" s="1">
        <v>-1.1838707228843766</v>
      </c>
      <c r="AH4597" s="1">
        <v>8.2282697642239881</v>
      </c>
      <c r="AI4597" s="1">
        <v>13.985948524610771</v>
      </c>
      <c r="AJ4597" s="1">
        <v>2.3709204196929932</v>
      </c>
      <c r="AK4597" s="1">
        <v>0</v>
      </c>
      <c r="AL4597" s="1">
        <v>0</v>
      </c>
      <c r="AM4597" s="1">
        <v>51.861501072832667</v>
      </c>
    </row>
    <row r="4598" spans="5:39" x14ac:dyDescent="0.2">
      <c r="E4598" s="1" t="str">
        <f t="shared" si="71"/>
        <v>--13---0--</v>
      </c>
      <c r="F4598" s="1" t="s">
        <v>87</v>
      </c>
      <c r="G4598" s="1" t="s">
        <v>87</v>
      </c>
      <c r="H4598" s="1">
        <v>1</v>
      </c>
      <c r="I4598" s="1">
        <v>3</v>
      </c>
      <c r="J4598" s="1" t="s">
        <v>87</v>
      </c>
      <c r="K4598" s="1" t="s">
        <v>87</v>
      </c>
      <c r="L4598" s="1" t="s">
        <v>87</v>
      </c>
      <c r="M4598" s="1">
        <v>0</v>
      </c>
      <c r="N4598" s="1" t="s">
        <v>87</v>
      </c>
      <c r="O4598" s="1" t="s">
        <v>87</v>
      </c>
      <c r="P4598" s="1">
        <v>687</v>
      </c>
      <c r="Q4598" s="1">
        <v>1613545</v>
      </c>
      <c r="R4598" s="1">
        <v>73650.667415035248</v>
      </c>
      <c r="S4598" s="1">
        <v>89.991020202636719</v>
      </c>
      <c r="T4598" s="1">
        <v>-474.69533417641685</v>
      </c>
      <c r="U4598" s="1">
        <v>84.075298996347897</v>
      </c>
      <c r="V4598" s="1">
        <v>223.26870727539063</v>
      </c>
      <c r="W4598" s="1">
        <v>-249.37559509277344</v>
      </c>
      <c r="X4598" s="1">
        <v>-0.33859244436645153</v>
      </c>
      <c r="Y4598" s="1">
        <v>1.4558627122268049</v>
      </c>
      <c r="Z4598" s="1">
        <v>6.6269611321655111</v>
      </c>
      <c r="AA4598" s="1">
        <v>69.79154594386894</v>
      </c>
      <c r="AB4598" s="1">
        <v>22.125630211738752</v>
      </c>
      <c r="AC4598" s="1">
        <v>0</v>
      </c>
      <c r="AD4598" s="1">
        <v>0</v>
      </c>
      <c r="AE4598" s="1">
        <v>0</v>
      </c>
      <c r="AF4598" s="1">
        <v>0</v>
      </c>
      <c r="AG4598" s="1">
        <v>0</v>
      </c>
      <c r="AH4598" s="1">
        <v>12.906078414411295</v>
      </c>
      <c r="AI4598" s="1">
        <v>0</v>
      </c>
      <c r="AJ4598" s="1">
        <v>2.2326869964599609</v>
      </c>
      <c r="AK4598" s="1">
        <v>0</v>
      </c>
      <c r="AL4598" s="1">
        <v>0</v>
      </c>
      <c r="AM4598" s="1">
        <v>-94.930344781007577</v>
      </c>
    </row>
    <row r="4599" spans="5:39" x14ac:dyDescent="0.2">
      <c r="E4599" s="1" t="str">
        <f t="shared" si="71"/>
        <v>--01---1--</v>
      </c>
      <c r="F4599" s="1" t="s">
        <v>87</v>
      </c>
      <c r="G4599" s="1" t="s">
        <v>87</v>
      </c>
      <c r="H4599" s="1">
        <v>0</v>
      </c>
      <c r="I4599" s="1">
        <v>1</v>
      </c>
      <c r="J4599" s="1" t="s">
        <v>87</v>
      </c>
      <c r="K4599" s="1" t="s">
        <v>87</v>
      </c>
      <c r="L4599" s="1" t="s">
        <v>87</v>
      </c>
      <c r="M4599" s="1">
        <v>1</v>
      </c>
      <c r="N4599" s="1" t="s">
        <v>87</v>
      </c>
      <c r="O4599" s="1" t="s">
        <v>87</v>
      </c>
      <c r="P4599" s="1">
        <v>1813</v>
      </c>
      <c r="Q4599" s="1">
        <v>6664818</v>
      </c>
      <c r="R4599" s="1">
        <v>14217.512290919325</v>
      </c>
      <c r="S4599" s="1">
        <v>13.697822570800781</v>
      </c>
      <c r="T4599" s="1">
        <v>-148.5473922769302</v>
      </c>
      <c r="U4599" s="1">
        <v>62.263293034570374</v>
      </c>
      <c r="V4599" s="1">
        <v>150.6639404296875</v>
      </c>
      <c r="W4599" s="1">
        <v>51.653141021728516</v>
      </c>
      <c r="X4599" s="1">
        <v>0.3633064629366925</v>
      </c>
      <c r="Y4599" s="1">
        <v>0.81840194285875478</v>
      </c>
      <c r="Z4599" s="1">
        <v>6.6199857220407221</v>
      </c>
      <c r="AA4599" s="1">
        <v>21.307153473658243</v>
      </c>
      <c r="AB4599" s="1">
        <v>52.969278380895027</v>
      </c>
      <c r="AC4599" s="1">
        <v>17.462562368544798</v>
      </c>
      <c r="AD4599" s="1">
        <v>0.82261811200245827</v>
      </c>
      <c r="AE4599" s="1">
        <v>0.81840194285875478</v>
      </c>
      <c r="AF4599" s="1">
        <v>6.6199857220407221</v>
      </c>
      <c r="AG4599" s="1">
        <v>-20.586012898404356</v>
      </c>
      <c r="AH4599" s="1">
        <v>1.3267221445170747</v>
      </c>
      <c r="AI4599" s="1">
        <v>6.3306139646442485</v>
      </c>
      <c r="AJ4599" s="1">
        <v>1.5066393613815308</v>
      </c>
      <c r="AK4599" s="1">
        <v>0</v>
      </c>
      <c r="AL4599" s="1">
        <v>0</v>
      </c>
      <c r="AM4599" s="1">
        <v>0.20198282162921136</v>
      </c>
    </row>
    <row r="4600" spans="5:39" x14ac:dyDescent="0.2">
      <c r="E4600" s="1" t="str">
        <f t="shared" si="71"/>
        <v>--02---1--</v>
      </c>
      <c r="F4600" s="1" t="s">
        <v>87</v>
      </c>
      <c r="G4600" s="1" t="s">
        <v>87</v>
      </c>
      <c r="H4600" s="1">
        <v>0</v>
      </c>
      <c r="I4600" s="1">
        <v>2</v>
      </c>
      <c r="J4600" s="1" t="s">
        <v>87</v>
      </c>
      <c r="K4600" s="1" t="s">
        <v>87</v>
      </c>
      <c r="L4600" s="1" t="s">
        <v>87</v>
      </c>
      <c r="M4600" s="1">
        <v>1</v>
      </c>
      <c r="N4600" s="1" t="s">
        <v>87</v>
      </c>
      <c r="O4600" s="1" t="s">
        <v>87</v>
      </c>
      <c r="P4600" s="1">
        <v>1098</v>
      </c>
      <c r="Q4600" s="1">
        <v>4068875</v>
      </c>
      <c r="R4600" s="1">
        <v>27837.451146780622</v>
      </c>
      <c r="S4600" s="1">
        <v>49.534439086914063</v>
      </c>
      <c r="T4600" s="1">
        <v>-244.82458036373549</v>
      </c>
      <c r="U4600" s="1">
        <v>68.487912680428494</v>
      </c>
      <c r="V4600" s="1">
        <v>154.23931884765625</v>
      </c>
      <c r="W4600" s="1">
        <v>-13.8638916015625</v>
      </c>
      <c r="X4600" s="1">
        <v>-4.9803020860140233E-2</v>
      </c>
      <c r="Y4600" s="1">
        <v>0</v>
      </c>
      <c r="Z4600" s="1">
        <v>8.5200454671131443</v>
      </c>
      <c r="AA4600" s="1">
        <v>47.355939909680195</v>
      </c>
      <c r="AB4600" s="1">
        <v>41.424865595527024</v>
      </c>
      <c r="AC4600" s="1">
        <v>2.699149027679641</v>
      </c>
      <c r="AD4600" s="1">
        <v>0</v>
      </c>
      <c r="AE4600" s="1">
        <v>0</v>
      </c>
      <c r="AF4600" s="1">
        <v>8.5200454671131443</v>
      </c>
      <c r="AG4600" s="1">
        <v>-1.223791671016242</v>
      </c>
      <c r="AH4600" s="1">
        <v>3.1997869949099407</v>
      </c>
      <c r="AI4600" s="1">
        <v>6.6774432577278287</v>
      </c>
      <c r="AJ4600" s="1">
        <v>1.5423932075500488</v>
      </c>
      <c r="AK4600" s="1">
        <v>0</v>
      </c>
      <c r="AL4600" s="1">
        <v>0</v>
      </c>
      <c r="AM4600" s="1">
        <v>-0.41997913695141659</v>
      </c>
    </row>
    <row r="4601" spans="5:39" x14ac:dyDescent="0.2">
      <c r="E4601" s="1" t="str">
        <f t="shared" si="71"/>
        <v>--03---1--</v>
      </c>
      <c r="F4601" s="1" t="s">
        <v>87</v>
      </c>
      <c r="G4601" s="1" t="s">
        <v>87</v>
      </c>
      <c r="H4601" s="1">
        <v>0</v>
      </c>
      <c r="I4601" s="1">
        <v>3</v>
      </c>
      <c r="J4601" s="1" t="s">
        <v>87</v>
      </c>
      <c r="K4601" s="1" t="s">
        <v>87</v>
      </c>
      <c r="L4601" s="1" t="s">
        <v>87</v>
      </c>
      <c r="M4601" s="1">
        <v>1</v>
      </c>
      <c r="N4601" s="1" t="s">
        <v>87</v>
      </c>
      <c r="O4601" s="1" t="s">
        <v>87</v>
      </c>
      <c r="P4601" s="1">
        <v>212</v>
      </c>
      <c r="Q4601" s="1">
        <v>714677</v>
      </c>
      <c r="R4601" s="1">
        <v>67323.849221732657</v>
      </c>
      <c r="S4601" s="1">
        <v>90.176383972167969</v>
      </c>
      <c r="T4601" s="1">
        <v>-369.60272076193752</v>
      </c>
      <c r="U4601" s="1">
        <v>96.422267327897288</v>
      </c>
      <c r="V4601" s="1">
        <v>172.19737243652344</v>
      </c>
      <c r="W4601" s="1">
        <v>-112.88399505615234</v>
      </c>
      <c r="X4601" s="1">
        <v>-0.16767311489330666</v>
      </c>
      <c r="Y4601" s="1">
        <v>0</v>
      </c>
      <c r="Z4601" s="1">
        <v>3.0187063526600126</v>
      </c>
      <c r="AA4601" s="1">
        <v>65.154328458870225</v>
      </c>
      <c r="AB4601" s="1">
        <v>31.826965188469757</v>
      </c>
      <c r="AC4601" s="1">
        <v>0</v>
      </c>
      <c r="AD4601" s="1">
        <v>0</v>
      </c>
      <c r="AE4601" s="1">
        <v>0</v>
      </c>
      <c r="AF4601" s="1">
        <v>0</v>
      </c>
      <c r="AG4601" s="1">
        <v>-0.83086989828424862</v>
      </c>
      <c r="AH4601" s="1">
        <v>6.5243627415291554</v>
      </c>
      <c r="AI4601" s="1">
        <v>0</v>
      </c>
      <c r="AJ4601" s="1">
        <v>1.7219736576080322</v>
      </c>
      <c r="AK4601" s="1">
        <v>0</v>
      </c>
      <c r="AL4601" s="1">
        <v>0</v>
      </c>
      <c r="AM4601" s="1">
        <v>-17.59440520456425</v>
      </c>
    </row>
    <row r="4602" spans="5:39" x14ac:dyDescent="0.2">
      <c r="E4602" s="1" t="str">
        <f t="shared" si="71"/>
        <v>--11---1--</v>
      </c>
      <c r="F4602" s="1" t="s">
        <v>87</v>
      </c>
      <c r="G4602" s="1" t="s">
        <v>87</v>
      </c>
      <c r="H4602" s="1">
        <v>1</v>
      </c>
      <c r="I4602" s="1">
        <v>1</v>
      </c>
      <c r="J4602" s="1" t="s">
        <v>87</v>
      </c>
      <c r="K4602" s="1" t="s">
        <v>87</v>
      </c>
      <c r="L4602" s="1" t="s">
        <v>87</v>
      </c>
      <c r="M4602" s="1">
        <v>1</v>
      </c>
      <c r="N4602" s="1" t="s">
        <v>87</v>
      </c>
      <c r="O4602" s="1" t="s">
        <v>87</v>
      </c>
      <c r="P4602" s="1">
        <v>1590</v>
      </c>
      <c r="Q4602" s="1">
        <v>3042737</v>
      </c>
      <c r="R4602" s="1">
        <v>19354.402003471929</v>
      </c>
      <c r="S4602" s="1">
        <v>17.279300689697266</v>
      </c>
      <c r="T4602" s="1">
        <v>-180.39464795676562</v>
      </c>
      <c r="U4602" s="1">
        <v>67.792441105259883</v>
      </c>
      <c r="V4602" s="1">
        <v>220.25199890136719</v>
      </c>
      <c r="W4602" s="1">
        <v>103.1552734375</v>
      </c>
      <c r="X4602" s="1">
        <v>0.53298093849138439</v>
      </c>
      <c r="Y4602" s="1">
        <v>0.15328304746680374</v>
      </c>
      <c r="Z4602" s="1">
        <v>4.0500378442172291</v>
      </c>
      <c r="AA4602" s="1">
        <v>18.720086553652187</v>
      </c>
      <c r="AB4602" s="1">
        <v>54.056331519944045</v>
      </c>
      <c r="AC4602" s="1">
        <v>22.475225430262295</v>
      </c>
      <c r="AD4602" s="1">
        <v>0.54503560445743426</v>
      </c>
      <c r="AE4602" s="1">
        <v>0.15328304746680374</v>
      </c>
      <c r="AF4602" s="1">
        <v>4.0500378442172291</v>
      </c>
      <c r="AG4602" s="1">
        <v>-39.254008505637749</v>
      </c>
      <c r="AH4602" s="1">
        <v>2.7615581045015709</v>
      </c>
      <c r="AI4602" s="1">
        <v>3.887812053447862</v>
      </c>
      <c r="AJ4602" s="1">
        <v>2.2025198936462402</v>
      </c>
      <c r="AK4602" s="1">
        <v>0</v>
      </c>
      <c r="AL4602" s="1">
        <v>0</v>
      </c>
      <c r="AM4602" s="1">
        <v>28.110122211028191</v>
      </c>
    </row>
    <row r="4603" spans="5:39" x14ac:dyDescent="0.2">
      <c r="E4603" s="1" t="str">
        <f t="shared" si="71"/>
        <v>--12---1--</v>
      </c>
      <c r="F4603" s="1" t="s">
        <v>87</v>
      </c>
      <c r="G4603" s="1" t="s">
        <v>87</v>
      </c>
      <c r="H4603" s="1">
        <v>1</v>
      </c>
      <c r="I4603" s="1">
        <v>2</v>
      </c>
      <c r="J4603" s="1" t="s">
        <v>87</v>
      </c>
      <c r="K4603" s="1" t="s">
        <v>87</v>
      </c>
      <c r="L4603" s="1" t="s">
        <v>87</v>
      </c>
      <c r="M4603" s="1">
        <v>1</v>
      </c>
      <c r="N4603" s="1" t="s">
        <v>87</v>
      </c>
      <c r="O4603" s="1" t="s">
        <v>87</v>
      </c>
      <c r="P4603" s="1">
        <v>3935</v>
      </c>
      <c r="Q4603" s="1">
        <v>8842664</v>
      </c>
      <c r="R4603" s="1">
        <v>39824.418506002112</v>
      </c>
      <c r="S4603" s="1">
        <v>57.878402709960938</v>
      </c>
      <c r="T4603" s="1">
        <v>-304.6025262908791</v>
      </c>
      <c r="U4603" s="1">
        <v>77.526828843114984</v>
      </c>
      <c r="V4603" s="1">
        <v>233.18289184570313</v>
      </c>
      <c r="W4603" s="1">
        <v>66.020881652832031</v>
      </c>
      <c r="X4603" s="1">
        <v>0.16577990120026923</v>
      </c>
      <c r="Y4603" s="1">
        <v>0.35703041526852092</v>
      </c>
      <c r="Z4603" s="1">
        <v>3.4323140628208875</v>
      </c>
      <c r="AA4603" s="1">
        <v>31.929054411656939</v>
      </c>
      <c r="AB4603" s="1">
        <v>58.306478681085252</v>
      </c>
      <c r="AC4603" s="1">
        <v>5.9751224291684046</v>
      </c>
      <c r="AD4603" s="1">
        <v>0</v>
      </c>
      <c r="AE4603" s="1">
        <v>0.35703041526852092</v>
      </c>
      <c r="AF4603" s="1">
        <v>3.4323140628208875</v>
      </c>
      <c r="AG4603" s="1">
        <v>-2.5481948458637786</v>
      </c>
      <c r="AH4603" s="1">
        <v>5.9597981409449332</v>
      </c>
      <c r="AI4603" s="1">
        <v>10.853436505291668</v>
      </c>
      <c r="AJ4603" s="1">
        <v>2.3318290710449219</v>
      </c>
      <c r="AK4603" s="1">
        <v>0</v>
      </c>
      <c r="AL4603" s="1">
        <v>0</v>
      </c>
      <c r="AM4603" s="1">
        <v>45.6486466037708</v>
      </c>
    </row>
    <row r="4604" spans="5:39" x14ac:dyDescent="0.2">
      <c r="E4604" s="1" t="str">
        <f t="shared" si="71"/>
        <v>--13---1--</v>
      </c>
      <c r="F4604" s="1" t="s">
        <v>87</v>
      </c>
      <c r="G4604" s="1" t="s">
        <v>87</v>
      </c>
      <c r="H4604" s="1">
        <v>1</v>
      </c>
      <c r="I4604" s="1">
        <v>3</v>
      </c>
      <c r="J4604" s="1" t="s">
        <v>87</v>
      </c>
      <c r="K4604" s="1" t="s">
        <v>87</v>
      </c>
      <c r="L4604" s="1" t="s">
        <v>87</v>
      </c>
      <c r="M4604" s="1">
        <v>1</v>
      </c>
      <c r="N4604" s="1" t="s">
        <v>87</v>
      </c>
      <c r="O4604" s="1" t="s">
        <v>87</v>
      </c>
      <c r="P4604" s="1">
        <v>1912</v>
      </c>
      <c r="Q4604" s="1">
        <v>4979704</v>
      </c>
      <c r="R4604" s="1">
        <v>78720.409748547638</v>
      </c>
      <c r="S4604" s="1">
        <v>90.743583679199219</v>
      </c>
      <c r="T4604" s="1">
        <v>-416.47620564019451</v>
      </c>
      <c r="U4604" s="1">
        <v>79.320551170604787</v>
      </c>
      <c r="V4604" s="1">
        <v>224.82469177246094</v>
      </c>
      <c r="W4604" s="1">
        <v>-210.07054138183594</v>
      </c>
      <c r="X4604" s="1">
        <v>-0.26685651415287714</v>
      </c>
      <c r="Y4604" s="1">
        <v>0.85410699109826604</v>
      </c>
      <c r="Z4604" s="1">
        <v>6.4183533800402595</v>
      </c>
      <c r="AA4604" s="1">
        <v>64.588798852301267</v>
      </c>
      <c r="AB4604" s="1">
        <v>27.862017501441855</v>
      </c>
      <c r="AC4604" s="1">
        <v>0.27672327511836048</v>
      </c>
      <c r="AD4604" s="1">
        <v>0</v>
      </c>
      <c r="AE4604" s="1">
        <v>0</v>
      </c>
      <c r="AF4604" s="1">
        <v>0</v>
      </c>
      <c r="AG4604" s="1">
        <v>0</v>
      </c>
      <c r="AH4604" s="1">
        <v>11.042021065157197</v>
      </c>
      <c r="AI4604" s="1">
        <v>0</v>
      </c>
      <c r="AJ4604" s="1">
        <v>2.2482469081878662</v>
      </c>
      <c r="AK4604" s="1">
        <v>0</v>
      </c>
      <c r="AL4604" s="1">
        <v>0</v>
      </c>
      <c r="AM4604" s="1">
        <v>-108.78159530378599</v>
      </c>
    </row>
    <row r="4605" spans="5:39" x14ac:dyDescent="0.2">
      <c r="E4605" s="1" t="str">
        <f t="shared" si="71"/>
        <v>-------0-1</v>
      </c>
      <c r="F4605" s="1" t="s">
        <v>87</v>
      </c>
      <c r="G4605" s="1" t="s">
        <v>87</v>
      </c>
      <c r="H4605" s="1" t="s">
        <v>87</v>
      </c>
      <c r="I4605" s="1" t="s">
        <v>87</v>
      </c>
      <c r="J4605" s="1" t="s">
        <v>87</v>
      </c>
      <c r="K4605" s="1" t="s">
        <v>87</v>
      </c>
      <c r="L4605" s="1" t="s">
        <v>87</v>
      </c>
      <c r="M4605" s="1">
        <v>0</v>
      </c>
      <c r="N4605" s="1" t="s">
        <v>87</v>
      </c>
      <c r="O4605" s="1">
        <v>1</v>
      </c>
      <c r="P4605" s="1">
        <v>1571</v>
      </c>
      <c r="Q4605" s="1">
        <v>3792652</v>
      </c>
      <c r="R4605" s="1">
        <v>32527.823032065164</v>
      </c>
      <c r="S4605" s="1">
        <v>43.999149322509766</v>
      </c>
      <c r="T4605" s="1">
        <v>-332.03140309287357</v>
      </c>
      <c r="U4605" s="1">
        <v>68.271682451186166</v>
      </c>
      <c r="V4605" s="1">
        <v>191.96449279785156</v>
      </c>
      <c r="W4605" s="1">
        <v>-48.612770080566406</v>
      </c>
      <c r="X4605" s="1">
        <v>-0.14944981111292041</v>
      </c>
      <c r="Y4605" s="1">
        <v>0.34846329164922063</v>
      </c>
      <c r="Z4605" s="1">
        <v>12.334192538624688</v>
      </c>
      <c r="AA4605" s="1">
        <v>44.905227265776034</v>
      </c>
      <c r="AB4605" s="1">
        <v>37.460252087457533</v>
      </c>
      <c r="AC4605" s="1">
        <v>4.951864816492523</v>
      </c>
      <c r="AD4605" s="1">
        <v>0</v>
      </c>
      <c r="AE4605" s="1">
        <v>0.22873176869377945</v>
      </c>
      <c r="AF4605" s="1">
        <v>10.982341643789095</v>
      </c>
      <c r="AG4605" s="1">
        <v>-4.2509209057261934</v>
      </c>
      <c r="AH4605" s="1">
        <v>5.836284691048915</v>
      </c>
      <c r="AI4605" s="1">
        <v>10.243101647631908</v>
      </c>
      <c r="AJ4605" s="1">
        <v>1.919644832611084</v>
      </c>
      <c r="AK4605" s="1">
        <v>0</v>
      </c>
      <c r="AL4605" s="1">
        <v>0</v>
      </c>
      <c r="AM4605" s="1">
        <v>11.353996176032634</v>
      </c>
    </row>
    <row r="4606" spans="5:39" x14ac:dyDescent="0.2">
      <c r="E4606" s="1" t="str">
        <f t="shared" si="71"/>
        <v>-------0-2</v>
      </c>
      <c r="F4606" s="1" t="s">
        <v>87</v>
      </c>
      <c r="G4606" s="1" t="s">
        <v>87</v>
      </c>
      <c r="H4606" s="1" t="s">
        <v>87</v>
      </c>
      <c r="I4606" s="1" t="s">
        <v>87</v>
      </c>
      <c r="J4606" s="1" t="s">
        <v>87</v>
      </c>
      <c r="K4606" s="1" t="s">
        <v>87</v>
      </c>
      <c r="L4606" s="1" t="s">
        <v>87</v>
      </c>
      <c r="M4606" s="1">
        <v>0</v>
      </c>
      <c r="N4606" s="1" t="s">
        <v>87</v>
      </c>
      <c r="O4606" s="1">
        <v>2</v>
      </c>
      <c r="P4606" s="1">
        <v>3753</v>
      </c>
      <c r="Q4606" s="1">
        <v>9013551</v>
      </c>
      <c r="R4606" s="1">
        <v>34526.705527540995</v>
      </c>
      <c r="S4606" s="1">
        <v>45.441596984863281</v>
      </c>
      <c r="T4606" s="1">
        <v>-279.27904840857269</v>
      </c>
      <c r="U4606" s="1">
        <v>76.727787968442357</v>
      </c>
      <c r="V4606" s="1">
        <v>202.65109252929688</v>
      </c>
      <c r="W4606" s="1">
        <v>14.13890266418457</v>
      </c>
      <c r="X4606" s="1">
        <v>4.09506277768273E-2</v>
      </c>
      <c r="Y4606" s="1">
        <v>0.49726239969130925</v>
      </c>
      <c r="Z4606" s="1">
        <v>4.4187246513610452</v>
      </c>
      <c r="AA4606" s="1">
        <v>36.27241916088343</v>
      </c>
      <c r="AB4606" s="1">
        <v>49.301956576270548</v>
      </c>
      <c r="AC4606" s="1">
        <v>9.0027448671450347</v>
      </c>
      <c r="AD4606" s="1">
        <v>0.50689234464862964</v>
      </c>
      <c r="AE4606" s="1">
        <v>0.28702339399865823</v>
      </c>
      <c r="AF4606" s="1">
        <v>3.7596170477096096</v>
      </c>
      <c r="AG4606" s="1">
        <v>-11.647183887293037</v>
      </c>
      <c r="AH4606" s="1">
        <v>6.3378833977853271</v>
      </c>
      <c r="AI4606" s="1">
        <v>7.8789241369398582</v>
      </c>
      <c r="AJ4606" s="1">
        <v>2.0265109539031982</v>
      </c>
      <c r="AK4606" s="1">
        <v>0</v>
      </c>
      <c r="AL4606" s="1">
        <v>0</v>
      </c>
      <c r="AM4606" s="1">
        <v>11.469441825443013</v>
      </c>
    </row>
    <row r="4607" spans="5:39" x14ac:dyDescent="0.2">
      <c r="E4607" s="1" t="str">
        <f t="shared" si="71"/>
        <v>-------1-1</v>
      </c>
      <c r="F4607" s="1" t="s">
        <v>87</v>
      </c>
      <c r="G4607" s="1" t="s">
        <v>87</v>
      </c>
      <c r="H4607" s="1" t="s">
        <v>87</v>
      </c>
      <c r="I4607" s="1" t="s">
        <v>87</v>
      </c>
      <c r="J4607" s="1" t="s">
        <v>87</v>
      </c>
      <c r="K4607" s="1" t="s">
        <v>87</v>
      </c>
      <c r="L4607" s="1" t="s">
        <v>87</v>
      </c>
      <c r="M4607" s="1">
        <v>1</v>
      </c>
      <c r="N4607" s="1" t="s">
        <v>87</v>
      </c>
      <c r="O4607" s="1">
        <v>1</v>
      </c>
      <c r="P4607" s="1">
        <v>3076</v>
      </c>
      <c r="Q4607" s="1">
        <v>8192890</v>
      </c>
      <c r="R4607" s="1">
        <v>35398.952174959144</v>
      </c>
      <c r="S4607" s="1">
        <v>46.289028167724609</v>
      </c>
      <c r="T4607" s="1">
        <v>-312.23563704401789</v>
      </c>
      <c r="U4607" s="1">
        <v>66.670946456862225</v>
      </c>
      <c r="V4607" s="1">
        <v>196.60810852050781</v>
      </c>
      <c r="W4607" s="1">
        <v>-41.177055358886719</v>
      </c>
      <c r="X4607" s="1">
        <v>-0.11632280852656125</v>
      </c>
      <c r="Y4607" s="1">
        <v>0.67996763046983422</v>
      </c>
      <c r="Z4607" s="1">
        <v>7.6450678576180087</v>
      </c>
      <c r="AA4607" s="1">
        <v>43.662309636770416</v>
      </c>
      <c r="AB4607" s="1">
        <v>42.566090842181453</v>
      </c>
      <c r="AC4607" s="1">
        <v>5.415732421648527</v>
      </c>
      <c r="AD4607" s="1">
        <v>3.0831611311759342E-2</v>
      </c>
      <c r="AE4607" s="1">
        <v>0.47063978644898202</v>
      </c>
      <c r="AF4607" s="1">
        <v>5.8444944335881477</v>
      </c>
      <c r="AG4607" s="1">
        <v>-6.2173559867032964</v>
      </c>
      <c r="AH4607" s="1">
        <v>4.9349733322040246</v>
      </c>
      <c r="AI4607" s="1">
        <v>8.2342304530942716</v>
      </c>
      <c r="AJ4607" s="1">
        <v>1.9660810232162476</v>
      </c>
      <c r="AK4607" s="1">
        <v>0</v>
      </c>
      <c r="AL4607" s="1">
        <v>0</v>
      </c>
      <c r="AM4607" s="1">
        <v>0.82768040895745398</v>
      </c>
    </row>
    <row r="4608" spans="5:39" x14ac:dyDescent="0.2">
      <c r="E4608" s="1" t="str">
        <f t="shared" si="71"/>
        <v>-------1-2</v>
      </c>
      <c r="F4608" s="1" t="s">
        <v>87</v>
      </c>
      <c r="G4608" s="1" t="s">
        <v>87</v>
      </c>
      <c r="H4608" s="1" t="s">
        <v>87</v>
      </c>
      <c r="I4608" s="1" t="s">
        <v>87</v>
      </c>
      <c r="J4608" s="1" t="s">
        <v>87</v>
      </c>
      <c r="K4608" s="1" t="s">
        <v>87</v>
      </c>
      <c r="L4608" s="1" t="s">
        <v>87</v>
      </c>
      <c r="M4608" s="1">
        <v>1</v>
      </c>
      <c r="N4608" s="1" t="s">
        <v>87</v>
      </c>
      <c r="O4608" s="1">
        <v>2</v>
      </c>
      <c r="P4608" s="1">
        <v>7484</v>
      </c>
      <c r="Q4608" s="1">
        <v>20120585</v>
      </c>
      <c r="R4608" s="1">
        <v>38227.912976258674</v>
      </c>
      <c r="S4608" s="1">
        <v>49.417095184326172</v>
      </c>
      <c r="T4608" s="1">
        <v>-248.92694592254642</v>
      </c>
      <c r="U4608" s="1">
        <v>74.706399011596091</v>
      </c>
      <c r="V4608" s="1">
        <v>198.5872802734375</v>
      </c>
      <c r="W4608" s="1">
        <v>19.687179565429688</v>
      </c>
      <c r="X4608" s="1">
        <v>5.14994882866254E-2</v>
      </c>
      <c r="Y4608" s="1">
        <v>0.38568958109319385</v>
      </c>
      <c r="Z4608" s="1">
        <v>4.6194332818851933</v>
      </c>
      <c r="AA4608" s="1">
        <v>34.018334953978723</v>
      </c>
      <c r="AB4608" s="1">
        <v>50.415944665624778</v>
      </c>
      <c r="AC4608" s="1">
        <v>10.218241666432661</v>
      </c>
      <c r="AD4608" s="1">
        <v>0.34235585098544602</v>
      </c>
      <c r="AE4608" s="1">
        <v>0.25954016744542963</v>
      </c>
      <c r="AF4608" s="1">
        <v>3.65688671576895</v>
      </c>
      <c r="AG4608" s="1">
        <v>-11.62041998730604</v>
      </c>
      <c r="AH4608" s="1">
        <v>5.078490373053369</v>
      </c>
      <c r="AI4608" s="1">
        <v>5.4522673842111651</v>
      </c>
      <c r="AJ4608" s="1">
        <v>1.9858728647232056</v>
      </c>
      <c r="AK4608" s="1">
        <v>0</v>
      </c>
      <c r="AL4608" s="1">
        <v>0</v>
      </c>
      <c r="AM4608" s="1">
        <v>-3.5898989767168983</v>
      </c>
    </row>
    <row r="4609" spans="5:39" x14ac:dyDescent="0.2">
      <c r="E4609" s="1" t="str">
        <f t="shared" si="71"/>
        <v>0------0--</v>
      </c>
      <c r="F4609" s="1">
        <v>0</v>
      </c>
      <c r="G4609" s="1" t="s">
        <v>87</v>
      </c>
      <c r="H4609" s="1" t="s">
        <v>87</v>
      </c>
      <c r="I4609" s="1" t="s">
        <v>87</v>
      </c>
      <c r="J4609" s="1" t="s">
        <v>87</v>
      </c>
      <c r="K4609" s="1" t="s">
        <v>87</v>
      </c>
      <c r="L4609" s="1" t="s">
        <v>87</v>
      </c>
      <c r="M4609" s="1">
        <v>0</v>
      </c>
      <c r="N4609" s="1" t="s">
        <v>87</v>
      </c>
      <c r="O4609" s="1" t="s">
        <v>87</v>
      </c>
      <c r="P4609" s="1">
        <v>1830</v>
      </c>
      <c r="Q4609" s="1">
        <v>6065662</v>
      </c>
      <c r="R4609" s="1">
        <v>21670.189730693761</v>
      </c>
      <c r="S4609" s="1">
        <v>37.288291931152344</v>
      </c>
      <c r="T4609" s="1">
        <v>-198.45253187494097</v>
      </c>
      <c r="U4609" s="1">
        <v>56.50542034669774</v>
      </c>
      <c r="V4609" s="1">
        <v>122.70317840576172</v>
      </c>
      <c r="W4609" s="1">
        <v>-17.294485092163086</v>
      </c>
      <c r="X4609" s="1">
        <v>-7.9807723453694981E-2</v>
      </c>
      <c r="Y4609" s="1">
        <v>0.37347943225323138</v>
      </c>
      <c r="Z4609" s="1">
        <v>9.9283639609328702</v>
      </c>
      <c r="AA4609" s="1">
        <v>36.856092541918756</v>
      </c>
      <c r="AB4609" s="1">
        <v>43.165791301922198</v>
      </c>
      <c r="AC4609" s="1">
        <v>9.110646125682571</v>
      </c>
      <c r="AD4609" s="1">
        <v>0.56562663729037321</v>
      </c>
      <c r="AE4609" s="1">
        <v>0.13210429463428724</v>
      </c>
      <c r="AF4609" s="1">
        <v>8.8142069241576593</v>
      </c>
      <c r="AG4609" s="1">
        <v>-11.047062484112077</v>
      </c>
      <c r="AH4609" s="1">
        <v>2.696106287239179</v>
      </c>
      <c r="AI4609" s="1">
        <v>8.6634940667417233</v>
      </c>
      <c r="AJ4609" s="1">
        <v>1.2270318269729614</v>
      </c>
      <c r="AK4609" s="1">
        <v>0</v>
      </c>
      <c r="AL4609" s="1">
        <v>0</v>
      </c>
      <c r="AM4609" s="1">
        <v>1.6369105239729191</v>
      </c>
    </row>
    <row r="4610" spans="5:39" x14ac:dyDescent="0.2">
      <c r="E4610" s="1" t="str">
        <f t="shared" si="71"/>
        <v>1------0--</v>
      </c>
      <c r="F4610" s="1">
        <v>1</v>
      </c>
      <c r="G4610" s="1" t="s">
        <v>87</v>
      </c>
      <c r="H4610" s="1" t="s">
        <v>87</v>
      </c>
      <c r="I4610" s="1" t="s">
        <v>87</v>
      </c>
      <c r="J4610" s="1" t="s">
        <v>87</v>
      </c>
      <c r="K4610" s="1" t="s">
        <v>87</v>
      </c>
      <c r="L4610" s="1" t="s">
        <v>87</v>
      </c>
      <c r="M4610" s="1">
        <v>0</v>
      </c>
      <c r="N4610" s="1" t="s">
        <v>87</v>
      </c>
      <c r="O4610" s="1" t="s">
        <v>87</v>
      </c>
      <c r="P4610" s="1">
        <v>3494</v>
      </c>
      <c r="Q4610" s="1">
        <v>6740541</v>
      </c>
      <c r="R4610" s="1">
        <v>44971.299459556874</v>
      </c>
      <c r="S4610" s="1">
        <v>51.966960906982422</v>
      </c>
      <c r="T4610" s="1">
        <v>-381.69481198430805</v>
      </c>
      <c r="U4610" s="1">
        <v>90.167507618692071</v>
      </c>
      <c r="V4610" s="1">
        <v>268.58148193359375</v>
      </c>
      <c r="W4610" s="1">
        <v>7.1170697212219238</v>
      </c>
      <c r="X4610" s="1">
        <v>1.5825804027794155E-2</v>
      </c>
      <c r="Y4610" s="1">
        <v>0.52492819196560037</v>
      </c>
      <c r="Z4610" s="1">
        <v>3.9144632456059538</v>
      </c>
      <c r="AA4610" s="1">
        <v>40.604544946763177</v>
      </c>
      <c r="AB4610" s="1">
        <v>48.160867206356286</v>
      </c>
      <c r="AC4610" s="1">
        <v>6.6263672307608541</v>
      </c>
      <c r="AD4610" s="1">
        <v>0.16882917854813137</v>
      </c>
      <c r="AE4610" s="1">
        <v>0.39363309265532248</v>
      </c>
      <c r="AF4610" s="1">
        <v>3.2750635297671207</v>
      </c>
      <c r="AG4610" s="1">
        <v>-8.0256170481769207</v>
      </c>
      <c r="AH4610" s="1">
        <v>9.332806163422136</v>
      </c>
      <c r="AI4610" s="1">
        <v>8.5031420676281186</v>
      </c>
      <c r="AJ4610" s="1">
        <v>2.6858148574829102</v>
      </c>
      <c r="AK4610" s="1">
        <v>0</v>
      </c>
      <c r="AL4610" s="1">
        <v>0</v>
      </c>
      <c r="AM4610" s="1">
        <v>20.252559724438104</v>
      </c>
    </row>
    <row r="4611" spans="5:39" x14ac:dyDescent="0.2">
      <c r="E4611" s="1" t="str">
        <f t="shared" ref="E4611:E4640" si="72">CONCATENATE(F4611,G4611,H4611,I4611,J4611,K4611,L4611,M4611,N4611,O4611,)</f>
        <v>0------1--</v>
      </c>
      <c r="F4611" s="1">
        <v>0</v>
      </c>
      <c r="G4611" s="1" t="s">
        <v>87</v>
      </c>
      <c r="H4611" s="1" t="s">
        <v>87</v>
      </c>
      <c r="I4611" s="1" t="s">
        <v>87</v>
      </c>
      <c r="J4611" s="1" t="s">
        <v>87</v>
      </c>
      <c r="K4611" s="1" t="s">
        <v>87</v>
      </c>
      <c r="L4611" s="1" t="s">
        <v>87</v>
      </c>
      <c r="M4611" s="1">
        <v>1</v>
      </c>
      <c r="N4611" s="1" t="s">
        <v>87</v>
      </c>
      <c r="O4611" s="1" t="s">
        <v>87</v>
      </c>
      <c r="P4611" s="1">
        <v>3938</v>
      </c>
      <c r="Q4611" s="1">
        <v>14225402</v>
      </c>
      <c r="R4611" s="1">
        <v>23359.723415727891</v>
      </c>
      <c r="S4611" s="1">
        <v>40.281314849853516</v>
      </c>
      <c r="T4611" s="1">
        <v>-179.57238000831444</v>
      </c>
      <c r="U4611" s="1">
        <v>55.587936899291677</v>
      </c>
      <c r="V4611" s="1">
        <v>124.09899139404297</v>
      </c>
      <c r="W4611" s="1">
        <v>-7.3740625381469727</v>
      </c>
      <c r="X4611" s="1">
        <v>-3.1567422297397937E-2</v>
      </c>
      <c r="Y4611" s="1">
        <v>0.70293971305696668</v>
      </c>
      <c r="Z4611" s="1">
        <v>7.2465298344468572</v>
      </c>
      <c r="AA4611" s="1">
        <v>36.393361677933598</v>
      </c>
      <c r="AB4611" s="1">
        <v>45.484429895197337</v>
      </c>
      <c r="AC4611" s="1">
        <v>9.9672684118171144</v>
      </c>
      <c r="AD4611" s="1">
        <v>0.2054704675481227</v>
      </c>
      <c r="AE4611" s="1">
        <v>0.51479037288366258</v>
      </c>
      <c r="AF4611" s="1">
        <v>5.9710087630563971</v>
      </c>
      <c r="AG4611" s="1">
        <v>-11.616153796543864</v>
      </c>
      <c r="AH4611" s="1">
        <v>2.1342062753133191</v>
      </c>
      <c r="AI4611" s="1">
        <v>7.4682875607594141</v>
      </c>
      <c r="AJ4611" s="1">
        <v>1.2409899234771729</v>
      </c>
      <c r="AK4611" s="1">
        <v>0</v>
      </c>
      <c r="AL4611" s="1">
        <v>0</v>
      </c>
      <c r="AM4611" s="1">
        <v>-5.4749477814418679</v>
      </c>
    </row>
    <row r="4612" spans="5:39" x14ac:dyDescent="0.2">
      <c r="E4612" s="1" t="str">
        <f t="shared" si="72"/>
        <v>1------1--</v>
      </c>
      <c r="F4612" s="1">
        <v>1</v>
      </c>
      <c r="G4612" s="1" t="s">
        <v>87</v>
      </c>
      <c r="H4612" s="1" t="s">
        <v>87</v>
      </c>
      <c r="I4612" s="1" t="s">
        <v>87</v>
      </c>
      <c r="J4612" s="1" t="s">
        <v>87</v>
      </c>
      <c r="K4612" s="1" t="s">
        <v>87</v>
      </c>
      <c r="L4612" s="1" t="s">
        <v>87</v>
      </c>
      <c r="M4612" s="1">
        <v>1</v>
      </c>
      <c r="N4612" s="1" t="s">
        <v>87</v>
      </c>
      <c r="O4612" s="1" t="s">
        <v>87</v>
      </c>
      <c r="P4612" s="1">
        <v>6622</v>
      </c>
      <c r="Q4612" s="1">
        <v>14088073</v>
      </c>
      <c r="R4612" s="1">
        <v>51595.859667860474</v>
      </c>
      <c r="S4612" s="1">
        <v>56.822807312011719</v>
      </c>
      <c r="T4612" s="1">
        <v>-355.77461224764608</v>
      </c>
      <c r="U4612" s="1">
        <v>89.33822483249736</v>
      </c>
      <c r="V4612" s="1">
        <v>272.65069580078125</v>
      </c>
      <c r="W4612" s="1">
        <v>11.616742134094238</v>
      </c>
      <c r="X4612" s="1">
        <v>2.2514872722104118E-2</v>
      </c>
      <c r="Y4612" s="1">
        <v>0.23648372634071388</v>
      </c>
      <c r="Z4612" s="1">
        <v>3.7262796693344793</v>
      </c>
      <c r="AA4612" s="1">
        <v>37.228590453783141</v>
      </c>
      <c r="AB4612" s="1">
        <v>50.830464890407654</v>
      </c>
      <c r="AC4612" s="1">
        <v>7.6787719654774644</v>
      </c>
      <c r="AD4612" s="1">
        <v>0.29940929465655097</v>
      </c>
      <c r="AE4612" s="1">
        <v>0.12456636191479133</v>
      </c>
      <c r="AF4612" s="1">
        <v>2.5924056469610854</v>
      </c>
      <c r="AG4612" s="1">
        <v>-8.4825857743957176</v>
      </c>
      <c r="AH4612" s="1">
        <v>7.9680129900752519</v>
      </c>
      <c r="AI4612" s="1">
        <v>5.0344401878239715</v>
      </c>
      <c r="AJ4612" s="1">
        <v>2.7265069484710693</v>
      </c>
      <c r="AK4612" s="1">
        <v>0</v>
      </c>
      <c r="AL4612" s="1">
        <v>0</v>
      </c>
      <c r="AM4612" s="1">
        <v>0.8825593225785221</v>
      </c>
    </row>
    <row r="4613" spans="5:39" x14ac:dyDescent="0.2">
      <c r="E4613" s="1" t="str">
        <f t="shared" si="72"/>
        <v>-0-----0--</v>
      </c>
      <c r="F4613" s="1" t="s">
        <v>87</v>
      </c>
      <c r="G4613" s="1">
        <v>0</v>
      </c>
      <c r="H4613" s="1" t="s">
        <v>87</v>
      </c>
      <c r="I4613" s="1" t="s">
        <v>87</v>
      </c>
      <c r="J4613" s="1" t="s">
        <v>87</v>
      </c>
      <c r="K4613" s="1" t="s">
        <v>87</v>
      </c>
      <c r="L4613" s="1" t="s">
        <v>87</v>
      </c>
      <c r="M4613" s="1">
        <v>0</v>
      </c>
      <c r="N4613" s="1" t="s">
        <v>87</v>
      </c>
      <c r="O4613" s="1" t="s">
        <v>87</v>
      </c>
      <c r="P4613" s="1">
        <v>3171</v>
      </c>
      <c r="Q4613" s="1">
        <v>10136721</v>
      </c>
      <c r="R4613" s="1">
        <v>29834.374567154322</v>
      </c>
      <c r="S4613" s="1">
        <v>43.558818817138672</v>
      </c>
      <c r="T4613" s="1">
        <v>-267.34451160754395</v>
      </c>
      <c r="U4613" s="1">
        <v>67.887281877471423</v>
      </c>
      <c r="V4613" s="1">
        <v>158.02224731445313</v>
      </c>
      <c r="W4613" s="1">
        <v>-26.757072448730469</v>
      </c>
      <c r="X4613" s="1">
        <v>-8.9685380829763531E-2</v>
      </c>
      <c r="Y4613" s="1">
        <v>0.53655417762805158</v>
      </c>
      <c r="Z4613" s="1">
        <v>7.9948239672375312</v>
      </c>
      <c r="AA4613" s="1">
        <v>41.458051375785125</v>
      </c>
      <c r="AB4613" s="1">
        <v>41.722505729416845</v>
      </c>
      <c r="AC4613" s="1">
        <v>7.8391128649984543</v>
      </c>
      <c r="AD4613" s="1">
        <v>0.44895188493399391</v>
      </c>
      <c r="AE4613" s="1">
        <v>0.33361873134320258</v>
      </c>
      <c r="AF4613" s="1">
        <v>6.9878711271623235</v>
      </c>
      <c r="AG4613" s="1">
        <v>-5.464538683432723</v>
      </c>
      <c r="AH4613" s="1">
        <v>5.122343876640266</v>
      </c>
      <c r="AI4613" s="1">
        <v>9.8007811966676268</v>
      </c>
      <c r="AJ4613" s="1">
        <v>1.580222487449646</v>
      </c>
      <c r="AK4613" s="1">
        <v>0</v>
      </c>
      <c r="AL4613" s="1">
        <v>0</v>
      </c>
      <c r="AM4613" s="1">
        <v>5.2193278475909537</v>
      </c>
    </row>
    <row r="4614" spans="5:39" x14ac:dyDescent="0.2">
      <c r="E4614" s="1" t="str">
        <f t="shared" si="72"/>
        <v>-1-----0--</v>
      </c>
      <c r="F4614" s="1" t="s">
        <v>87</v>
      </c>
      <c r="G4614" s="1">
        <v>1</v>
      </c>
      <c r="H4614" s="1" t="s">
        <v>87</v>
      </c>
      <c r="I4614" s="1" t="s">
        <v>87</v>
      </c>
      <c r="J4614" s="1" t="s">
        <v>87</v>
      </c>
      <c r="K4614" s="1" t="s">
        <v>87</v>
      </c>
      <c r="L4614" s="1" t="s">
        <v>87</v>
      </c>
      <c r="M4614" s="1">
        <v>0</v>
      </c>
      <c r="N4614" s="1" t="s">
        <v>87</v>
      </c>
      <c r="O4614" s="1" t="s">
        <v>87</v>
      </c>
      <c r="P4614" s="1">
        <v>2153</v>
      </c>
      <c r="Q4614" s="1">
        <v>2669482</v>
      </c>
      <c r="R4614" s="1">
        <v>49504.811426314824</v>
      </c>
      <c r="S4614" s="1">
        <v>50.541656494140625</v>
      </c>
      <c r="T4614" s="1">
        <v>-399.54522488565289</v>
      </c>
      <c r="U4614" s="1">
        <v>98.283534828972265</v>
      </c>
      <c r="V4614" s="1">
        <v>356.93557739257813</v>
      </c>
      <c r="W4614" s="1">
        <v>80.277511596679688</v>
      </c>
      <c r="X4614" s="1">
        <v>0.16216102896618104</v>
      </c>
      <c r="Y4614" s="1">
        <v>0.13665572571757367</v>
      </c>
      <c r="Z4614" s="1">
        <v>2.0851985516291176</v>
      </c>
      <c r="AA4614" s="1">
        <v>28.846233089415851</v>
      </c>
      <c r="AB4614" s="1">
        <v>61.259075730797207</v>
      </c>
      <c r="AC4614" s="1">
        <v>7.6660940212370781</v>
      </c>
      <c r="AD4614" s="1">
        <v>6.7428812031697528E-3</v>
      </c>
      <c r="AE4614" s="1">
        <v>2.7271208421708784E-2</v>
      </c>
      <c r="AF4614" s="1">
        <v>1.7627389883130884</v>
      </c>
      <c r="AG4614" s="1">
        <v>-24.616099136457052</v>
      </c>
      <c r="AH4614" s="1">
        <v>10.24096109301602</v>
      </c>
      <c r="AI4614" s="1">
        <v>3.9400227875171967</v>
      </c>
      <c r="AJ4614" s="1">
        <v>3.5693557262420654</v>
      </c>
      <c r="AK4614" s="1">
        <v>0</v>
      </c>
      <c r="AL4614" s="1">
        <v>0</v>
      </c>
      <c r="AM4614" s="1">
        <v>35.038739703667773</v>
      </c>
    </row>
    <row r="4615" spans="5:39" x14ac:dyDescent="0.2">
      <c r="E4615" s="1" t="str">
        <f t="shared" si="72"/>
        <v>-0-----1--</v>
      </c>
      <c r="F4615" s="1" t="s">
        <v>87</v>
      </c>
      <c r="G4615" s="1">
        <v>0</v>
      </c>
      <c r="H4615" s="1" t="s">
        <v>87</v>
      </c>
      <c r="I4615" s="1" t="s">
        <v>87</v>
      </c>
      <c r="J4615" s="1" t="s">
        <v>87</v>
      </c>
      <c r="K4615" s="1" t="s">
        <v>87</v>
      </c>
      <c r="L4615" s="1" t="s">
        <v>87</v>
      </c>
      <c r="M4615" s="1">
        <v>1</v>
      </c>
      <c r="N4615" s="1" t="s">
        <v>87</v>
      </c>
      <c r="O4615" s="1" t="s">
        <v>87</v>
      </c>
      <c r="P4615" s="1">
        <v>6312</v>
      </c>
      <c r="Q4615" s="1">
        <v>22504530</v>
      </c>
      <c r="R4615" s="1">
        <v>32928.05672563002</v>
      </c>
      <c r="S4615" s="1">
        <v>46.991687774658203</v>
      </c>
      <c r="T4615" s="1">
        <v>-244.92530615408609</v>
      </c>
      <c r="U4615" s="1">
        <v>67.244460158216626</v>
      </c>
      <c r="V4615" s="1">
        <v>156.95233154296875</v>
      </c>
      <c r="W4615" s="1">
        <v>-19.671943664550781</v>
      </c>
      <c r="X4615" s="1">
        <v>-5.9742194410272766E-2</v>
      </c>
      <c r="Y4615" s="1">
        <v>0.54698320738091388</v>
      </c>
      <c r="Z4615" s="1">
        <v>6.5885046255131741</v>
      </c>
      <c r="AA4615" s="1">
        <v>39.610122939692587</v>
      </c>
      <c r="AB4615" s="1">
        <v>44.19800369081247</v>
      </c>
      <c r="AC4615" s="1">
        <v>8.7629957168623385</v>
      </c>
      <c r="AD4615" s="1">
        <v>0.29338981973851486</v>
      </c>
      <c r="AE4615" s="1">
        <v>0.36937007793542015</v>
      </c>
      <c r="AF4615" s="1">
        <v>5.2029969077336879</v>
      </c>
      <c r="AG4615" s="1">
        <v>-5.4972151021863471</v>
      </c>
      <c r="AH4615" s="1">
        <v>4.0854595789098411</v>
      </c>
      <c r="AI4615" s="1">
        <v>6.5684707576251773</v>
      </c>
      <c r="AJ4615" s="1">
        <v>1.5695232152938843</v>
      </c>
      <c r="AK4615" s="1">
        <v>0</v>
      </c>
      <c r="AL4615" s="1">
        <v>0</v>
      </c>
      <c r="AM4615" s="1">
        <v>-4.1001372321725311</v>
      </c>
    </row>
    <row r="4616" spans="5:39" x14ac:dyDescent="0.2">
      <c r="E4616" s="1" t="str">
        <f t="shared" si="72"/>
        <v>-1-----1--</v>
      </c>
      <c r="F4616" s="1" t="s">
        <v>87</v>
      </c>
      <c r="G4616" s="1">
        <v>1</v>
      </c>
      <c r="H4616" s="1" t="s">
        <v>87</v>
      </c>
      <c r="I4616" s="1" t="s">
        <v>87</v>
      </c>
      <c r="J4616" s="1" t="s">
        <v>87</v>
      </c>
      <c r="K4616" s="1" t="s">
        <v>87</v>
      </c>
      <c r="L4616" s="1" t="s">
        <v>87</v>
      </c>
      <c r="M4616" s="1">
        <v>1</v>
      </c>
      <c r="N4616" s="1" t="s">
        <v>87</v>
      </c>
      <c r="O4616" s="1" t="s">
        <v>87</v>
      </c>
      <c r="P4616" s="1">
        <v>4248</v>
      </c>
      <c r="Q4616" s="1">
        <v>5808945</v>
      </c>
      <c r="R4616" s="1">
        <v>54770.229925136795</v>
      </c>
      <c r="S4616" s="1">
        <v>54.401607513427734</v>
      </c>
      <c r="T4616" s="1">
        <v>-353.71984112480538</v>
      </c>
      <c r="U4616" s="1">
        <v>92.281681253532795</v>
      </c>
      <c r="V4616" s="1">
        <v>357.09457397460938</v>
      </c>
      <c r="W4616" s="1">
        <v>86.326576232910156</v>
      </c>
      <c r="X4616" s="1">
        <v>0.1576158733511005</v>
      </c>
      <c r="Y4616" s="1">
        <v>0.17586670212921623</v>
      </c>
      <c r="Z4616" s="1">
        <v>1.2583524202759708</v>
      </c>
      <c r="AA4616" s="1">
        <v>25.956882015581144</v>
      </c>
      <c r="AB4616" s="1">
        <v>63.433601110012226</v>
      </c>
      <c r="AC4616" s="1">
        <v>9.0826131078879211</v>
      </c>
      <c r="AD4616" s="1">
        <v>9.2684644113518025E-2</v>
      </c>
      <c r="AE4616" s="1">
        <v>0.13177952278770069</v>
      </c>
      <c r="AF4616" s="1">
        <v>0.75246021437627653</v>
      </c>
      <c r="AG4616" s="1">
        <v>-27.721985530943346</v>
      </c>
      <c r="AH4616" s="1">
        <v>8.723192116471953</v>
      </c>
      <c r="AI4616" s="1">
        <v>5.0516240839776181</v>
      </c>
      <c r="AJ4616" s="1">
        <v>3.5709457397460938</v>
      </c>
      <c r="AK4616" s="1">
        <v>0</v>
      </c>
      <c r="AL4616" s="1">
        <v>0</v>
      </c>
      <c r="AM4616" s="1">
        <v>4.6173424587152638</v>
      </c>
    </row>
    <row r="4617" spans="5:39" x14ac:dyDescent="0.2">
      <c r="E4617" s="1" t="str">
        <f t="shared" si="72"/>
        <v>----0--0--</v>
      </c>
      <c r="F4617" s="1" t="s">
        <v>87</v>
      </c>
      <c r="G4617" s="1" t="s">
        <v>87</v>
      </c>
      <c r="H4617" s="1" t="s">
        <v>87</v>
      </c>
      <c r="I4617" s="1" t="s">
        <v>87</v>
      </c>
      <c r="J4617" s="1">
        <v>0</v>
      </c>
      <c r="K4617" s="1" t="s">
        <v>87</v>
      </c>
      <c r="L4617" s="1" t="s">
        <v>87</v>
      </c>
      <c r="M4617" s="1">
        <v>0</v>
      </c>
      <c r="N4617" s="1" t="s">
        <v>87</v>
      </c>
      <c r="O4617" s="1" t="s">
        <v>87</v>
      </c>
      <c r="P4617" s="1">
        <v>831</v>
      </c>
      <c r="Q4617" s="1">
        <v>2629249</v>
      </c>
      <c r="R4617" s="1">
        <v>16345.455400806619</v>
      </c>
      <c r="S4617" s="1">
        <v>23.590082168579102</v>
      </c>
      <c r="T4617" s="1">
        <v>-87.695578319189636</v>
      </c>
      <c r="U4617" s="1">
        <v>51.261790643537502</v>
      </c>
      <c r="V4617" s="1">
        <v>130.83705139160156</v>
      </c>
      <c r="W4617" s="1">
        <v>81.288093566894531</v>
      </c>
      <c r="X4617" s="1">
        <v>0.49731311593119099</v>
      </c>
      <c r="Y4617" s="1">
        <v>6.6520896271140537E-2</v>
      </c>
      <c r="Z4617" s="1">
        <v>1.7808887632932444</v>
      </c>
      <c r="AA4617" s="1">
        <v>13.20909506859183</v>
      </c>
      <c r="AB4617" s="1">
        <v>67.275027964258996</v>
      </c>
      <c r="AC4617" s="1">
        <v>16.603752630503994</v>
      </c>
      <c r="AD4617" s="1">
        <v>1.0647146770807938</v>
      </c>
      <c r="AE4617" s="1">
        <v>6.6520896271140537E-2</v>
      </c>
      <c r="AF4617" s="1">
        <v>1.7808887632932444</v>
      </c>
      <c r="AG4617" s="1">
        <v>-22.764418207301919</v>
      </c>
      <c r="AH4617" s="1">
        <v>2.5157373835646604E-2</v>
      </c>
      <c r="AI4617" s="1">
        <v>1.1631195037857083</v>
      </c>
      <c r="AJ4617" s="1">
        <v>1.3083705902099609</v>
      </c>
      <c r="AK4617" s="1">
        <v>0</v>
      </c>
      <c r="AL4617" s="1">
        <v>0</v>
      </c>
      <c r="AM4617" s="1">
        <v>8.4609686269658333</v>
      </c>
    </row>
    <row r="4618" spans="5:39" x14ac:dyDescent="0.2">
      <c r="E4618" s="1" t="str">
        <f t="shared" si="72"/>
        <v>----1--0--</v>
      </c>
      <c r="F4618" s="1" t="s">
        <v>87</v>
      </c>
      <c r="G4618" s="1" t="s">
        <v>87</v>
      </c>
      <c r="H4618" s="1" t="s">
        <v>87</v>
      </c>
      <c r="I4618" s="1" t="s">
        <v>87</v>
      </c>
      <c r="J4618" s="1">
        <v>1</v>
      </c>
      <c r="K4618" s="1" t="s">
        <v>87</v>
      </c>
      <c r="L4618" s="1" t="s">
        <v>87</v>
      </c>
      <c r="M4618" s="1">
        <v>0</v>
      </c>
      <c r="N4618" s="1" t="s">
        <v>87</v>
      </c>
      <c r="O4618" s="1" t="s">
        <v>87</v>
      </c>
      <c r="P4618" s="1">
        <v>4493</v>
      </c>
      <c r="Q4618" s="1">
        <v>10176954</v>
      </c>
      <c r="R4618" s="1">
        <v>38478.965508300993</v>
      </c>
      <c r="S4618" s="1">
        <v>50.549449920654297</v>
      </c>
      <c r="T4618" s="1">
        <v>-348.43451188489104</v>
      </c>
      <c r="U4618" s="1">
        <v>80.15566850109245</v>
      </c>
      <c r="V4618" s="1">
        <v>217.22190856933594</v>
      </c>
      <c r="W4618" s="1">
        <v>-26.595014572143555</v>
      </c>
      <c r="X4618" s="1">
        <v>-6.9115721331973606E-2</v>
      </c>
      <c r="Y4618" s="1">
        <v>0.55309280163789676</v>
      </c>
      <c r="Z4618" s="1">
        <v>8.0500806036855437</v>
      </c>
      <c r="AA4618" s="1">
        <v>45.44809773140372</v>
      </c>
      <c r="AB4618" s="1">
        <v>40.245499783137468</v>
      </c>
      <c r="AC4618" s="1">
        <v>5.5293558367267845</v>
      </c>
      <c r="AD4618" s="1">
        <v>0.17387324340858767</v>
      </c>
      <c r="AE4618" s="1">
        <v>0.32226735032898846</v>
      </c>
      <c r="AF4618" s="1">
        <v>6.9625253292881144</v>
      </c>
      <c r="AG4618" s="1">
        <v>-6.0186400953177834</v>
      </c>
      <c r="AH4618" s="1">
        <v>7.7818654819573112</v>
      </c>
      <c r="AI4618" s="1">
        <v>10.495033552409076</v>
      </c>
      <c r="AJ4618" s="1">
        <v>2.1722190380096436</v>
      </c>
      <c r="AK4618" s="1">
        <v>0</v>
      </c>
      <c r="AL4618" s="1">
        <v>0</v>
      </c>
      <c r="AM4618" s="1">
        <v>12.203667407625582</v>
      </c>
    </row>
    <row r="4619" spans="5:39" x14ac:dyDescent="0.2">
      <c r="E4619" s="1" t="str">
        <f t="shared" si="72"/>
        <v>----0--1--</v>
      </c>
      <c r="F4619" s="1" t="s">
        <v>87</v>
      </c>
      <c r="G4619" s="1" t="s">
        <v>87</v>
      </c>
      <c r="H4619" s="1" t="s">
        <v>87</v>
      </c>
      <c r="I4619" s="1" t="s">
        <v>87</v>
      </c>
      <c r="J4619" s="1">
        <v>0</v>
      </c>
      <c r="K4619" s="1" t="s">
        <v>87</v>
      </c>
      <c r="L4619" s="1" t="s">
        <v>87</v>
      </c>
      <c r="M4619" s="1">
        <v>1</v>
      </c>
      <c r="N4619" s="1" t="s">
        <v>87</v>
      </c>
      <c r="O4619" s="1" t="s">
        <v>87</v>
      </c>
      <c r="P4619" s="1">
        <v>2312</v>
      </c>
      <c r="Q4619" s="1">
        <v>7183586</v>
      </c>
      <c r="R4619" s="1">
        <v>19628.337536864245</v>
      </c>
      <c r="S4619" s="1">
        <v>28.645069122314453</v>
      </c>
      <c r="T4619" s="1">
        <v>-78.809149645448684</v>
      </c>
      <c r="U4619" s="1">
        <v>54.887407295810483</v>
      </c>
      <c r="V4619" s="1">
        <v>141.38694763183594</v>
      </c>
      <c r="W4619" s="1">
        <v>94.166038513183594</v>
      </c>
      <c r="X4619" s="1">
        <v>0.47974535966853582</v>
      </c>
      <c r="Y4619" s="1">
        <v>0</v>
      </c>
      <c r="Z4619" s="1">
        <v>1.7635342571245056</v>
      </c>
      <c r="AA4619" s="1">
        <v>11.530619943855339</v>
      </c>
      <c r="AB4619" s="1">
        <v>66.515497969955391</v>
      </c>
      <c r="AC4619" s="1">
        <v>19.656213484463052</v>
      </c>
      <c r="AD4619" s="1">
        <v>0.53413434460170728</v>
      </c>
      <c r="AE4619" s="1">
        <v>0</v>
      </c>
      <c r="AF4619" s="1">
        <v>1.4228548248743733</v>
      </c>
      <c r="AG4619" s="1">
        <v>-25.6814443359339</v>
      </c>
      <c r="AH4619" s="1">
        <v>1.5535416434076239E-3</v>
      </c>
      <c r="AI4619" s="1">
        <v>0.93229954385644265</v>
      </c>
      <c r="AJ4619" s="1">
        <v>1.4138695001602173</v>
      </c>
      <c r="AK4619" s="1">
        <v>0</v>
      </c>
      <c r="AL4619" s="1">
        <v>0</v>
      </c>
      <c r="AM4619" s="1">
        <v>1.4484235211038281</v>
      </c>
    </row>
    <row r="4620" spans="5:39" x14ac:dyDescent="0.2">
      <c r="E4620" s="1" t="str">
        <f t="shared" si="72"/>
        <v>----1--1--</v>
      </c>
      <c r="F4620" s="1" t="s">
        <v>87</v>
      </c>
      <c r="G4620" s="1" t="s">
        <v>87</v>
      </c>
      <c r="H4620" s="1" t="s">
        <v>87</v>
      </c>
      <c r="I4620" s="1" t="s">
        <v>87</v>
      </c>
      <c r="J4620" s="1">
        <v>1</v>
      </c>
      <c r="K4620" s="1" t="s">
        <v>87</v>
      </c>
      <c r="L4620" s="1" t="s">
        <v>87</v>
      </c>
      <c r="M4620" s="1">
        <v>1</v>
      </c>
      <c r="N4620" s="1" t="s">
        <v>87</v>
      </c>
      <c r="O4620" s="1" t="s">
        <v>87</v>
      </c>
      <c r="P4620" s="1">
        <v>8248</v>
      </c>
      <c r="Q4620" s="1">
        <v>21129889</v>
      </c>
      <c r="R4620" s="1">
        <v>43454.361873979746</v>
      </c>
      <c r="S4620" s="1">
        <v>55.266139984130859</v>
      </c>
      <c r="T4620" s="1">
        <v>-331.30962962188846</v>
      </c>
      <c r="U4620" s="1">
        <v>78.328654317455744</v>
      </c>
      <c r="V4620" s="1">
        <v>217.26643371582031</v>
      </c>
      <c r="W4620" s="1">
        <v>-29.233060836791992</v>
      </c>
      <c r="X4620" s="1">
        <v>-6.7273018348697922E-2</v>
      </c>
      <c r="Y4620" s="1">
        <v>0.63091670760788188</v>
      </c>
      <c r="Z4620" s="1">
        <v>6.7635187293222421</v>
      </c>
      <c r="AA4620" s="1">
        <v>45.402893503131985</v>
      </c>
      <c r="AB4620" s="1">
        <v>41.898838181308001</v>
      </c>
      <c r="AC4620" s="1">
        <v>5.1474666998960572</v>
      </c>
      <c r="AD4620" s="1">
        <v>0.15636617873383055</v>
      </c>
      <c r="AE4620" s="1">
        <v>0.42962838091577293</v>
      </c>
      <c r="AF4620" s="1">
        <v>5.2646182855006955</v>
      </c>
      <c r="AG4620" s="1">
        <v>-4.7450740570709451</v>
      </c>
      <c r="AH4620" s="1">
        <v>6.7488632281212197</v>
      </c>
      <c r="AI4620" s="1">
        <v>8.067609807725276</v>
      </c>
      <c r="AJ4620" s="1">
        <v>2.1726644039154053</v>
      </c>
      <c r="AK4620" s="1">
        <v>0</v>
      </c>
      <c r="AL4620" s="1">
        <v>0</v>
      </c>
      <c r="AM4620" s="1">
        <v>-3.589921740004129</v>
      </c>
    </row>
    <row r="4621" spans="5:39" x14ac:dyDescent="0.2">
      <c r="E4621" s="1" t="str">
        <f t="shared" si="72"/>
        <v>-----0-0--</v>
      </c>
      <c r="F4621" s="1" t="s">
        <v>87</v>
      </c>
      <c r="G4621" s="1" t="s">
        <v>87</v>
      </c>
      <c r="H4621" s="1" t="s">
        <v>87</v>
      </c>
      <c r="I4621" s="1" t="s">
        <v>87</v>
      </c>
      <c r="J4621" s="1" t="s">
        <v>87</v>
      </c>
      <c r="K4621" s="1">
        <v>0</v>
      </c>
      <c r="L4621" s="1" t="s">
        <v>87</v>
      </c>
      <c r="M4621" s="1">
        <v>0</v>
      </c>
      <c r="N4621" s="1" t="s">
        <v>87</v>
      </c>
      <c r="O4621" s="1" t="s">
        <v>87</v>
      </c>
      <c r="P4621" s="1">
        <v>4218</v>
      </c>
      <c r="Q4621" s="1">
        <v>10636182</v>
      </c>
      <c r="R4621" s="1">
        <v>30364.065179074612</v>
      </c>
      <c r="S4621" s="1">
        <v>40.864547729492188</v>
      </c>
      <c r="T4621" s="1">
        <v>-263.01174440458988</v>
      </c>
      <c r="U4621" s="1">
        <v>72.699743381681344</v>
      </c>
      <c r="V4621" s="1">
        <v>189.55928039550781</v>
      </c>
      <c r="W4621" s="1">
        <v>13.989297866821289</v>
      </c>
      <c r="X4621" s="1">
        <v>4.607188722695145E-2</v>
      </c>
      <c r="Y4621" s="1">
        <v>0.23886390812041391</v>
      </c>
      <c r="Z4621" s="1">
        <v>5.8307764947986032</v>
      </c>
      <c r="AA4621" s="1">
        <v>37.900310468549705</v>
      </c>
      <c r="AB4621" s="1">
        <v>47.453588139052151</v>
      </c>
      <c r="AC4621" s="1">
        <v>8.286751768632767</v>
      </c>
      <c r="AD4621" s="1">
        <v>0.28970922084635259</v>
      </c>
      <c r="AE4621" s="1">
        <v>0.19528624087101931</v>
      </c>
      <c r="AF4621" s="1">
        <v>5.5210788984242658</v>
      </c>
      <c r="AG4621" s="1">
        <v>-10.876370599766943</v>
      </c>
      <c r="AH4621" s="1">
        <v>5.096687566298872</v>
      </c>
      <c r="AI4621" s="1">
        <v>5.5688112082135408</v>
      </c>
      <c r="AJ4621" s="1">
        <v>1.8955928087234497</v>
      </c>
      <c r="AK4621" s="1">
        <v>0</v>
      </c>
      <c r="AL4621" s="1">
        <v>0</v>
      </c>
      <c r="AM4621" s="1">
        <v>14.952891456340177</v>
      </c>
    </row>
    <row r="4622" spans="5:39" x14ac:dyDescent="0.2">
      <c r="E4622" s="1" t="str">
        <f t="shared" si="72"/>
        <v>-----1-0--</v>
      </c>
      <c r="F4622" s="1" t="s">
        <v>87</v>
      </c>
      <c r="G4622" s="1" t="s">
        <v>87</v>
      </c>
      <c r="H4622" s="1" t="s">
        <v>87</v>
      </c>
      <c r="I4622" s="1" t="s">
        <v>87</v>
      </c>
      <c r="J4622" s="1" t="s">
        <v>87</v>
      </c>
      <c r="K4622" s="1">
        <v>1</v>
      </c>
      <c r="L4622" s="1" t="s">
        <v>87</v>
      </c>
      <c r="M4622" s="1">
        <v>0</v>
      </c>
      <c r="N4622" s="1" t="s">
        <v>87</v>
      </c>
      <c r="O4622" s="1" t="s">
        <v>87</v>
      </c>
      <c r="P4622" s="1">
        <v>1106</v>
      </c>
      <c r="Q4622" s="1">
        <v>2170021</v>
      </c>
      <c r="R4622" s="1">
        <v>51436.004862708716</v>
      </c>
      <c r="S4622" s="1">
        <v>65.354598999023438</v>
      </c>
      <c r="T4622" s="1">
        <v>-451.20979448606033</v>
      </c>
      <c r="U4622" s="1">
        <v>81.69177210807625</v>
      </c>
      <c r="V4622" s="1">
        <v>248.14207458496094</v>
      </c>
      <c r="W4622" s="1">
        <v>-94.801994323730469</v>
      </c>
      <c r="X4622" s="1">
        <v>-0.1843105711199243</v>
      </c>
      <c r="Y4622" s="1">
        <v>1.5037181667827177</v>
      </c>
      <c r="Z4622" s="1">
        <v>11.33191798604714</v>
      </c>
      <c r="AA4622" s="1">
        <v>43.381423497744954</v>
      </c>
      <c r="AB4622" s="1">
        <v>37.665257617322595</v>
      </c>
      <c r="AC4622" s="1">
        <v>5.4322054947855341</v>
      </c>
      <c r="AD4622" s="1">
        <v>0.68547723731705823</v>
      </c>
      <c r="AE4622" s="1">
        <v>0.63478648363310775</v>
      </c>
      <c r="AF4622" s="1">
        <v>7.7494641756923084</v>
      </c>
      <c r="AG4622" s="1">
        <v>-2.498445970739045</v>
      </c>
      <c r="AH4622" s="1">
        <v>11.544835507018371</v>
      </c>
      <c r="AI4622" s="1">
        <v>23.333744212306588</v>
      </c>
      <c r="AJ4622" s="1">
        <v>2.4814207553863525</v>
      </c>
      <c r="AK4622" s="1">
        <v>0</v>
      </c>
      <c r="AL4622" s="1">
        <v>0</v>
      </c>
      <c r="AM4622" s="1">
        <v>-5.8061741410304659</v>
      </c>
    </row>
    <row r="4623" spans="5:39" x14ac:dyDescent="0.2">
      <c r="E4623" s="1" t="str">
        <f t="shared" si="72"/>
        <v>-----0-1--</v>
      </c>
      <c r="F4623" s="1" t="s">
        <v>87</v>
      </c>
      <c r="G4623" s="1" t="s">
        <v>87</v>
      </c>
      <c r="H4623" s="1" t="s">
        <v>87</v>
      </c>
      <c r="I4623" s="1" t="s">
        <v>87</v>
      </c>
      <c r="J4623" s="1" t="s">
        <v>87</v>
      </c>
      <c r="K4623" s="1">
        <v>0</v>
      </c>
      <c r="L4623" s="1" t="s">
        <v>87</v>
      </c>
      <c r="M4623" s="1">
        <v>1</v>
      </c>
      <c r="N4623" s="1" t="s">
        <v>87</v>
      </c>
      <c r="O4623" s="1" t="s">
        <v>87</v>
      </c>
      <c r="P4623" s="1">
        <v>8695</v>
      </c>
      <c r="Q4623" s="1">
        <v>24154797</v>
      </c>
      <c r="R4623" s="1">
        <v>33774.660945363088</v>
      </c>
      <c r="S4623" s="1">
        <v>44.88458251953125</v>
      </c>
      <c r="T4623" s="1">
        <v>-238.91005664662902</v>
      </c>
      <c r="U4623" s="1">
        <v>70.730807133891929</v>
      </c>
      <c r="V4623" s="1">
        <v>188.08651733398438</v>
      </c>
      <c r="W4623" s="1">
        <v>24.665641784667969</v>
      </c>
      <c r="X4623" s="1">
        <v>7.303002041847087E-2</v>
      </c>
      <c r="Y4623" s="1">
        <v>0.28873767806866685</v>
      </c>
      <c r="Z4623" s="1">
        <v>4.9080602912953477</v>
      </c>
      <c r="AA4623" s="1">
        <v>35.222001658718142</v>
      </c>
      <c r="AB4623" s="1">
        <v>49.887544076648624</v>
      </c>
      <c r="AC4623" s="1">
        <v>9.399619462751021</v>
      </c>
      <c r="AD4623" s="1">
        <v>0.29403683251819507</v>
      </c>
      <c r="AE4623" s="1">
        <v>0.27585824877766513</v>
      </c>
      <c r="AF4623" s="1">
        <v>4.4537323166077529</v>
      </c>
      <c r="AG4623" s="1">
        <v>-11.271330938627045</v>
      </c>
      <c r="AH4623" s="1">
        <v>4.0757259620160564</v>
      </c>
      <c r="AI4623" s="1">
        <v>4.3758573559842837</v>
      </c>
      <c r="AJ4623" s="1">
        <v>1.8808650970458984</v>
      </c>
      <c r="AK4623" s="1">
        <v>0</v>
      </c>
      <c r="AL4623" s="1">
        <v>0</v>
      </c>
      <c r="AM4623" s="1">
        <v>7.5781233576184608</v>
      </c>
    </row>
    <row r="4624" spans="5:39" x14ac:dyDescent="0.2">
      <c r="E4624" s="1" t="str">
        <f t="shared" si="72"/>
        <v>-----1-1--</v>
      </c>
      <c r="F4624" s="1" t="s">
        <v>87</v>
      </c>
      <c r="G4624" s="1" t="s">
        <v>87</v>
      </c>
      <c r="H4624" s="1" t="s">
        <v>87</v>
      </c>
      <c r="I4624" s="1" t="s">
        <v>87</v>
      </c>
      <c r="J4624" s="1" t="s">
        <v>87</v>
      </c>
      <c r="K4624" s="1">
        <v>1</v>
      </c>
      <c r="L4624" s="1" t="s">
        <v>87</v>
      </c>
      <c r="M4624" s="1">
        <v>1</v>
      </c>
      <c r="N4624" s="1" t="s">
        <v>87</v>
      </c>
      <c r="O4624" s="1" t="s">
        <v>87</v>
      </c>
      <c r="P4624" s="1">
        <v>1865</v>
      </c>
      <c r="Q4624" s="1">
        <v>4158678</v>
      </c>
      <c r="R4624" s="1">
        <v>58520.42760152126</v>
      </c>
      <c r="S4624" s="1">
        <v>69.580718994140625</v>
      </c>
      <c r="T4624" s="1">
        <v>-431.83051995098788</v>
      </c>
      <c r="U4624" s="1">
        <v>81.967368935122622</v>
      </c>
      <c r="V4624" s="1">
        <v>255.67967224121094</v>
      </c>
      <c r="W4624" s="1">
        <v>-129.13600158691406</v>
      </c>
      <c r="X4624" s="1">
        <v>-0.22066824676372859</v>
      </c>
      <c r="Y4624" s="1">
        <v>1.5285626826602108</v>
      </c>
      <c r="Z4624" s="1">
        <v>8.9037189222151838</v>
      </c>
      <c r="AA4624" s="1">
        <v>46.026405506749981</v>
      </c>
      <c r="AB4624" s="1">
        <v>38.020279521521019</v>
      </c>
      <c r="AC4624" s="1">
        <v>5.5117515710521463</v>
      </c>
      <c r="AD4624" s="1">
        <v>9.281795801454211E-3</v>
      </c>
      <c r="AE4624" s="1">
        <v>0.58064125185936488</v>
      </c>
      <c r="AF4624" s="1">
        <v>3.3383204951188814</v>
      </c>
      <c r="AG4624" s="1">
        <v>-3.0036024478874102</v>
      </c>
      <c r="AH4624" s="1">
        <v>10.620095531862647</v>
      </c>
      <c r="AI4624" s="1">
        <v>17.185030326667</v>
      </c>
      <c r="AJ4624" s="1">
        <v>2.5567965507507324</v>
      </c>
      <c r="AK4624" s="1">
        <v>0</v>
      </c>
      <c r="AL4624" s="1">
        <v>0</v>
      </c>
      <c r="AM4624" s="1">
        <v>-59.754038254688957</v>
      </c>
    </row>
    <row r="4625" spans="5:39" x14ac:dyDescent="0.2">
      <c r="E4625" s="1" t="str">
        <f t="shared" si="72"/>
        <v>-------00-</v>
      </c>
      <c r="F4625" s="1" t="s">
        <v>87</v>
      </c>
      <c r="G4625" s="1" t="s">
        <v>87</v>
      </c>
      <c r="H4625" s="1" t="s">
        <v>87</v>
      </c>
      <c r="I4625" s="1" t="s">
        <v>87</v>
      </c>
      <c r="J4625" s="1" t="s">
        <v>87</v>
      </c>
      <c r="K4625" s="1" t="s">
        <v>87</v>
      </c>
      <c r="L4625" s="1" t="s">
        <v>87</v>
      </c>
      <c r="M4625" s="1">
        <v>0</v>
      </c>
      <c r="N4625" s="1">
        <v>0</v>
      </c>
      <c r="O4625" s="1" t="s">
        <v>87</v>
      </c>
      <c r="P4625" s="1">
        <v>3849</v>
      </c>
      <c r="Q4625" s="1">
        <v>9097782</v>
      </c>
      <c r="R4625" s="1">
        <v>33397.167862443901</v>
      </c>
      <c r="S4625" s="1">
        <v>43.883525848388672</v>
      </c>
      <c r="T4625" s="1">
        <v>-257.81061488751266</v>
      </c>
      <c r="U4625" s="1">
        <v>75.569516188657119</v>
      </c>
      <c r="V4625" s="1">
        <v>200.05889892578125</v>
      </c>
      <c r="W4625" s="1">
        <v>29.993480682373047</v>
      </c>
      <c r="X4625" s="1">
        <v>8.9808455632855028E-2</v>
      </c>
      <c r="Y4625" s="1">
        <v>0.2279236851355638</v>
      </c>
      <c r="Z4625" s="1">
        <v>4.0639575668003474</v>
      </c>
      <c r="AA4625" s="1">
        <v>33.706072535042061</v>
      </c>
      <c r="AB4625" s="1">
        <v>50.864188656092225</v>
      </c>
      <c r="AC4625" s="1">
        <v>10.655553188678295</v>
      </c>
      <c r="AD4625" s="1">
        <v>0.48230436825151451</v>
      </c>
      <c r="AE4625" s="1">
        <v>0.13261474060380871</v>
      </c>
      <c r="AF4625" s="1">
        <v>3.5490408541334584</v>
      </c>
      <c r="AG4625" s="1">
        <v>-13.046841167399297</v>
      </c>
      <c r="AH4625" s="1">
        <v>6.0723731652747022</v>
      </c>
      <c r="AI4625" s="1">
        <v>5.0271293364615675</v>
      </c>
      <c r="AJ4625" s="1">
        <v>2.00058913230896</v>
      </c>
      <c r="AK4625" s="1">
        <v>0</v>
      </c>
      <c r="AL4625" s="1">
        <v>0</v>
      </c>
      <c r="AM4625" s="1">
        <v>14.123014663261285</v>
      </c>
    </row>
    <row r="4626" spans="5:39" x14ac:dyDescent="0.2">
      <c r="E4626" s="1" t="str">
        <f t="shared" si="72"/>
        <v>-------01-</v>
      </c>
      <c r="F4626" s="1" t="s">
        <v>87</v>
      </c>
      <c r="G4626" s="1" t="s">
        <v>87</v>
      </c>
      <c r="H4626" s="1" t="s">
        <v>87</v>
      </c>
      <c r="I4626" s="1" t="s">
        <v>87</v>
      </c>
      <c r="J4626" s="1" t="s">
        <v>87</v>
      </c>
      <c r="K4626" s="1" t="s">
        <v>87</v>
      </c>
      <c r="L4626" s="1" t="s">
        <v>87</v>
      </c>
      <c r="M4626" s="1">
        <v>0</v>
      </c>
      <c r="N4626" s="1">
        <v>1</v>
      </c>
      <c r="O4626" s="1" t="s">
        <v>87</v>
      </c>
      <c r="P4626" s="1">
        <v>1475</v>
      </c>
      <c r="Q4626" s="1">
        <v>3708421</v>
      </c>
      <c r="R4626" s="1">
        <v>35253.489715099931</v>
      </c>
      <c r="S4626" s="1">
        <v>47.788764953613281</v>
      </c>
      <c r="T4626" s="1">
        <v>-385.89759348590428</v>
      </c>
      <c r="U4626" s="1">
        <v>70.921176110459385</v>
      </c>
      <c r="V4626" s="1">
        <v>198.08113098144531</v>
      </c>
      <c r="W4626" s="1">
        <v>-88.933738708496094</v>
      </c>
      <c r="X4626" s="1">
        <v>-0.2522693197956048</v>
      </c>
      <c r="Y4626" s="1">
        <v>1.0058458842725786</v>
      </c>
      <c r="Z4626" s="1">
        <v>13.384321790864629</v>
      </c>
      <c r="AA4626" s="1">
        <v>51.39726584441194</v>
      </c>
      <c r="AB4626" s="1">
        <v>33.358699025811795</v>
      </c>
      <c r="AC4626" s="1">
        <v>0.80505961971415863</v>
      </c>
      <c r="AD4626" s="1">
        <v>4.8807834924891214E-2</v>
      </c>
      <c r="AE4626" s="1">
        <v>0.60621488229087261</v>
      </c>
      <c r="AF4626" s="1">
        <v>11.662996191640593</v>
      </c>
      <c r="AG4626" s="1">
        <v>-0.64917653919543739</v>
      </c>
      <c r="AH4626" s="1">
        <v>6.4762616660158514</v>
      </c>
      <c r="AI4626" s="1">
        <v>17.293041349566522</v>
      </c>
      <c r="AJ4626" s="1">
        <v>1.9808112382888794</v>
      </c>
      <c r="AK4626" s="1">
        <v>0</v>
      </c>
      <c r="AL4626" s="1">
        <v>0</v>
      </c>
      <c r="AM4626" s="1">
        <v>4.84142618948378</v>
      </c>
    </row>
    <row r="4627" spans="5:39" x14ac:dyDescent="0.2">
      <c r="E4627" s="1" t="str">
        <f t="shared" si="72"/>
        <v>-------10-</v>
      </c>
      <c r="F4627" s="1" t="s">
        <v>87</v>
      </c>
      <c r="G4627" s="1" t="s">
        <v>87</v>
      </c>
      <c r="H4627" s="1" t="s">
        <v>87</v>
      </c>
      <c r="I4627" s="1" t="s">
        <v>87</v>
      </c>
      <c r="J4627" s="1" t="s">
        <v>87</v>
      </c>
      <c r="K4627" s="1" t="s">
        <v>87</v>
      </c>
      <c r="L4627" s="1" t="s">
        <v>87</v>
      </c>
      <c r="M4627" s="1">
        <v>1</v>
      </c>
      <c r="N4627" s="1">
        <v>0</v>
      </c>
      <c r="O4627" s="1" t="s">
        <v>87</v>
      </c>
      <c r="P4627" s="1">
        <v>8216</v>
      </c>
      <c r="Q4627" s="1">
        <v>21732817</v>
      </c>
      <c r="R4627" s="1">
        <v>37878.175433769611</v>
      </c>
      <c r="S4627" s="1">
        <v>48.436435699462891</v>
      </c>
      <c r="T4627" s="1">
        <v>-240.53290623810909</v>
      </c>
      <c r="U4627" s="1">
        <v>74.187070958515477</v>
      </c>
      <c r="V4627" s="1">
        <v>200.15766906738281</v>
      </c>
      <c r="W4627" s="1">
        <v>27.586935043334961</v>
      </c>
      <c r="X4627" s="1">
        <v>7.2830686080883195E-2</v>
      </c>
      <c r="Y4627" s="1">
        <v>0.41993175574063868</v>
      </c>
      <c r="Z4627" s="1">
        <v>3.3294625358507366</v>
      </c>
      <c r="AA4627" s="1">
        <v>32.918383291038616</v>
      </c>
      <c r="AB4627" s="1">
        <v>51.912814615795085</v>
      </c>
      <c r="AC4627" s="1">
        <v>11.090826375614354</v>
      </c>
      <c r="AD4627" s="1">
        <v>0.32858142596056461</v>
      </c>
      <c r="AE4627" s="1">
        <v>0.27824740805575271</v>
      </c>
      <c r="AF4627" s="1">
        <v>2.3528657145550897</v>
      </c>
      <c r="AG4627" s="1">
        <v>-12.613558178468619</v>
      </c>
      <c r="AH4627" s="1">
        <v>5.0582435773468326</v>
      </c>
      <c r="AI4627" s="1">
        <v>5.052451333779894</v>
      </c>
      <c r="AJ4627" s="1">
        <v>2.0015766620635986</v>
      </c>
      <c r="AK4627" s="1">
        <v>0</v>
      </c>
      <c r="AL4627" s="1">
        <v>0</v>
      </c>
      <c r="AM4627" s="1">
        <v>-3.7220349286717913</v>
      </c>
    </row>
    <row r="4628" spans="5:39" x14ac:dyDescent="0.2">
      <c r="E4628" s="1" t="str">
        <f t="shared" si="72"/>
        <v>-------11-</v>
      </c>
      <c r="F4628" s="1" t="s">
        <v>87</v>
      </c>
      <c r="G4628" s="1" t="s">
        <v>87</v>
      </c>
      <c r="H4628" s="1" t="s">
        <v>87</v>
      </c>
      <c r="I4628" s="1" t="s">
        <v>87</v>
      </c>
      <c r="J4628" s="1" t="s">
        <v>87</v>
      </c>
      <c r="K4628" s="1" t="s">
        <v>87</v>
      </c>
      <c r="L4628" s="1" t="s">
        <v>87</v>
      </c>
      <c r="M4628" s="1">
        <v>1</v>
      </c>
      <c r="N4628" s="1">
        <v>1</v>
      </c>
      <c r="O4628" s="1" t="s">
        <v>87</v>
      </c>
      <c r="P4628" s="1">
        <v>2344</v>
      </c>
      <c r="Q4628" s="1">
        <v>6580658</v>
      </c>
      <c r="R4628" s="1">
        <v>35860.887877794034</v>
      </c>
      <c r="S4628" s="1">
        <v>48.761325836181641</v>
      </c>
      <c r="T4628" s="1">
        <v>-355.4675488158731</v>
      </c>
      <c r="U4628" s="1">
        <v>66.41739245015674</v>
      </c>
      <c r="V4628" s="1">
        <v>190.93698120117188</v>
      </c>
      <c r="W4628" s="1">
        <v>-82.177696228027344</v>
      </c>
      <c r="X4628" s="1">
        <v>-0.22915689234485978</v>
      </c>
      <c r="Y4628" s="1">
        <v>0.63897865532595677</v>
      </c>
      <c r="Z4628" s="1">
        <v>12.646501307316077</v>
      </c>
      <c r="AA4628" s="1">
        <v>49.657663412990011</v>
      </c>
      <c r="AB4628" s="1">
        <v>35.699454370672356</v>
      </c>
      <c r="AC4628" s="1">
        <v>1.3574022536956032</v>
      </c>
      <c r="AD4628" s="1">
        <v>0</v>
      </c>
      <c r="AE4628" s="1">
        <v>0.46057704259969146</v>
      </c>
      <c r="AF4628" s="1">
        <v>10.687016404742504</v>
      </c>
      <c r="AG4628" s="1">
        <v>-1.6137567371535386</v>
      </c>
      <c r="AH4628" s="1">
        <v>4.9666779337991738</v>
      </c>
      <c r="AI4628" s="1">
        <v>10.236203347014182</v>
      </c>
      <c r="AJ4628" s="1">
        <v>1.9093698263168335</v>
      </c>
      <c r="AK4628" s="1">
        <v>0</v>
      </c>
      <c r="AL4628" s="1">
        <v>0</v>
      </c>
      <c r="AM4628" s="1">
        <v>2.3463506256866866</v>
      </c>
    </row>
    <row r="4629" spans="5:39" x14ac:dyDescent="0.2">
      <c r="E4629" s="1" t="str">
        <f t="shared" si="72"/>
        <v>--0----0--</v>
      </c>
      <c r="F4629" s="1" t="s">
        <v>87</v>
      </c>
      <c r="G4629" s="1" t="s">
        <v>87</v>
      </c>
      <c r="H4629" s="1">
        <v>0</v>
      </c>
      <c r="I4629" s="1" t="s">
        <v>87</v>
      </c>
      <c r="J4629" s="1" t="s">
        <v>87</v>
      </c>
      <c r="K4629" s="1" t="s">
        <v>87</v>
      </c>
      <c r="L4629" s="1" t="s">
        <v>87</v>
      </c>
      <c r="M4629" s="1">
        <v>0</v>
      </c>
      <c r="N4629" s="1" t="s">
        <v>87</v>
      </c>
      <c r="O4629" s="1" t="s">
        <v>87</v>
      </c>
      <c r="P4629" s="1">
        <v>1600</v>
      </c>
      <c r="Q4629" s="1">
        <v>4904151</v>
      </c>
      <c r="R4629" s="1">
        <v>20198.692434093482</v>
      </c>
      <c r="S4629" s="1">
        <v>27.601005554199219</v>
      </c>
      <c r="T4629" s="1">
        <v>-207.42496283158522</v>
      </c>
      <c r="U4629" s="1">
        <v>66.581021356309861</v>
      </c>
      <c r="V4629" s="1">
        <v>153.40922546386719</v>
      </c>
      <c r="W4629" s="1">
        <v>12.590879440307617</v>
      </c>
      <c r="X4629" s="1">
        <v>6.2335121351991103E-2</v>
      </c>
      <c r="Y4629" s="1">
        <v>0.12809556638855535</v>
      </c>
      <c r="Z4629" s="1">
        <v>8.6531185520184835</v>
      </c>
      <c r="AA4629" s="1">
        <v>35.217838928695308</v>
      </c>
      <c r="AB4629" s="1">
        <v>44.540492329865046</v>
      </c>
      <c r="AC4629" s="1">
        <v>10.911307584126181</v>
      </c>
      <c r="AD4629" s="1">
        <v>0.54914703890642846</v>
      </c>
      <c r="AE4629" s="1">
        <v>0.12809556638855535</v>
      </c>
      <c r="AF4629" s="1">
        <v>8.5766323263700492</v>
      </c>
      <c r="AG4629" s="1">
        <v>-11.277236328470579</v>
      </c>
      <c r="AH4629" s="1">
        <v>2.9707750693473485</v>
      </c>
      <c r="AI4629" s="1">
        <v>6.3626341247981344</v>
      </c>
      <c r="AJ4629" s="1">
        <v>1.5340921878814697</v>
      </c>
      <c r="AK4629" s="1">
        <v>0</v>
      </c>
      <c r="AL4629" s="1">
        <v>0</v>
      </c>
      <c r="AM4629" s="1">
        <v>1.9694242810646563</v>
      </c>
    </row>
    <row r="4630" spans="5:39" x14ac:dyDescent="0.2">
      <c r="E4630" s="1" t="str">
        <f t="shared" si="72"/>
        <v>--1----0--</v>
      </c>
      <c r="F4630" s="1" t="s">
        <v>87</v>
      </c>
      <c r="G4630" s="1" t="s">
        <v>87</v>
      </c>
      <c r="H4630" s="1">
        <v>1</v>
      </c>
      <c r="I4630" s="1" t="s">
        <v>87</v>
      </c>
      <c r="J4630" s="1" t="s">
        <v>87</v>
      </c>
      <c r="K4630" s="1" t="s">
        <v>87</v>
      </c>
      <c r="L4630" s="1" t="s">
        <v>87</v>
      </c>
      <c r="M4630" s="1">
        <v>0</v>
      </c>
      <c r="N4630" s="1" t="s">
        <v>87</v>
      </c>
      <c r="O4630" s="1" t="s">
        <v>87</v>
      </c>
      <c r="P4630" s="1">
        <v>3724</v>
      </c>
      <c r="Q4630" s="1">
        <v>7902052</v>
      </c>
      <c r="R4630" s="1">
        <v>42459.540447636689</v>
      </c>
      <c r="S4630" s="1">
        <v>55.821464538574219</v>
      </c>
      <c r="T4630" s="1">
        <v>-349.19185196068696</v>
      </c>
      <c r="U4630" s="1">
        <v>78.96647358142279</v>
      </c>
      <c r="V4630" s="1">
        <v>228.08233642578125</v>
      </c>
      <c r="W4630" s="1">
        <v>-15.018526077270508</v>
      </c>
      <c r="X4630" s="1">
        <v>-3.5371381599836521E-2</v>
      </c>
      <c r="Y4630" s="1">
        <v>0.65495645941079605</v>
      </c>
      <c r="Z4630" s="1">
        <v>5.5898771610209597</v>
      </c>
      <c r="AA4630" s="1">
        <v>41.070294146381222</v>
      </c>
      <c r="AB4630" s="1">
        <v>46.573484963146285</v>
      </c>
      <c r="AC4630" s="1">
        <v>5.874005891128026</v>
      </c>
      <c r="AD4630" s="1">
        <v>0.23738137891271788</v>
      </c>
      <c r="AE4630" s="1">
        <v>0.35767924584652189</v>
      </c>
      <c r="AF4630" s="1">
        <v>4.2366969997160231</v>
      </c>
      <c r="AG4630" s="1">
        <v>-8.3268844470790988</v>
      </c>
      <c r="AH4630" s="1">
        <v>8.1868231842757453</v>
      </c>
      <c r="AI4630" s="1">
        <v>9.9546656966785267</v>
      </c>
      <c r="AJ4630" s="1">
        <v>2.2808234691619873</v>
      </c>
      <c r="AK4630" s="1">
        <v>0</v>
      </c>
      <c r="AL4630" s="1">
        <v>0</v>
      </c>
      <c r="AM4630" s="1">
        <v>17.309909006265546</v>
      </c>
    </row>
    <row r="4631" spans="5:39" x14ac:dyDescent="0.2">
      <c r="E4631" s="1" t="str">
        <f t="shared" si="72"/>
        <v>--0----1--</v>
      </c>
      <c r="F4631" s="1" t="s">
        <v>87</v>
      </c>
      <c r="G4631" s="1" t="s">
        <v>87</v>
      </c>
      <c r="H4631" s="1">
        <v>0</v>
      </c>
      <c r="I4631" s="1" t="s">
        <v>87</v>
      </c>
      <c r="J4631" s="1" t="s">
        <v>87</v>
      </c>
      <c r="K4631" s="1" t="s">
        <v>87</v>
      </c>
      <c r="L4631" s="1" t="s">
        <v>87</v>
      </c>
      <c r="M4631" s="1">
        <v>1</v>
      </c>
      <c r="N4631" s="1" t="s">
        <v>87</v>
      </c>
      <c r="O4631" s="1" t="s">
        <v>87</v>
      </c>
      <c r="P4631" s="1">
        <v>3123</v>
      </c>
      <c r="Q4631" s="1">
        <v>11448370</v>
      </c>
      <c r="R4631" s="1">
        <v>22373.407520619759</v>
      </c>
      <c r="S4631" s="1">
        <v>31.208803176879883</v>
      </c>
      <c r="T4631" s="1">
        <v>-196.56497055858722</v>
      </c>
      <c r="U4631" s="1">
        <v>66.60800171646774</v>
      </c>
      <c r="V4631" s="1">
        <v>153.27891540527344</v>
      </c>
      <c r="W4631" s="1">
        <v>18.09626579284668</v>
      </c>
      <c r="X4631" s="1">
        <v>8.0882922175215449E-2</v>
      </c>
      <c r="Y4631" s="1">
        <v>0.47644337141444593</v>
      </c>
      <c r="Z4631" s="1">
        <v>7.0704737879715625</v>
      </c>
      <c r="AA4631" s="1">
        <v>33.302382784623482</v>
      </c>
      <c r="AB4631" s="1">
        <v>47.546436741649686</v>
      </c>
      <c r="AC4631" s="1">
        <v>11.125365445037154</v>
      </c>
      <c r="AD4631" s="1">
        <v>0.47889786930366507</v>
      </c>
      <c r="AE4631" s="1">
        <v>0.47644337141444593</v>
      </c>
      <c r="AF4631" s="1">
        <v>6.8820277471814766</v>
      </c>
      <c r="AG4631" s="1">
        <v>-12.471232114538482</v>
      </c>
      <c r="AH4631" s="1">
        <v>2.316898119969744</v>
      </c>
      <c r="AI4631" s="1">
        <v>6.0586853707470709</v>
      </c>
      <c r="AJ4631" s="1">
        <v>1.5327891111373901</v>
      </c>
      <c r="AK4631" s="1">
        <v>0</v>
      </c>
      <c r="AL4631" s="1">
        <v>0</v>
      </c>
      <c r="AM4631" s="1">
        <v>-1.1300281694215337</v>
      </c>
    </row>
    <row r="4632" spans="5:39" x14ac:dyDescent="0.2">
      <c r="E4632" s="1" t="str">
        <f t="shared" si="72"/>
        <v>--1----1--</v>
      </c>
      <c r="F4632" s="1" t="s">
        <v>87</v>
      </c>
      <c r="G4632" s="1" t="s">
        <v>87</v>
      </c>
      <c r="H4632" s="1">
        <v>1</v>
      </c>
      <c r="I4632" s="1" t="s">
        <v>87</v>
      </c>
      <c r="J4632" s="1" t="s">
        <v>87</v>
      </c>
      <c r="K4632" s="1" t="s">
        <v>87</v>
      </c>
      <c r="L4632" s="1" t="s">
        <v>87</v>
      </c>
      <c r="M4632" s="1">
        <v>1</v>
      </c>
      <c r="N4632" s="1" t="s">
        <v>87</v>
      </c>
      <c r="O4632" s="1" t="s">
        <v>87</v>
      </c>
      <c r="P4632" s="1">
        <v>7437</v>
      </c>
      <c r="Q4632" s="1">
        <v>16865105</v>
      </c>
      <c r="R4632" s="1">
        <v>47615.988530120478</v>
      </c>
      <c r="S4632" s="1">
        <v>60.257663726806641</v>
      </c>
      <c r="T4632" s="1">
        <v>-315.22599418223206</v>
      </c>
      <c r="U4632" s="1">
        <v>76.300214748911117</v>
      </c>
      <c r="V4632" s="1">
        <v>228.38204956054688</v>
      </c>
      <c r="W4632" s="1">
        <v>-8.8000783920288086</v>
      </c>
      <c r="X4632" s="1">
        <v>-1.8481351881337371E-2</v>
      </c>
      <c r="Y4632" s="1">
        <v>0.4670412665678631</v>
      </c>
      <c r="Z4632" s="1">
        <v>4.425439390979184</v>
      </c>
      <c r="AA4632" s="1">
        <v>39.189278691119917</v>
      </c>
      <c r="AB4632" s="1">
        <v>48.550447803319344</v>
      </c>
      <c r="AC4632" s="1">
        <v>7.2694596327743</v>
      </c>
      <c r="AD4632" s="1">
        <v>9.8333215239395186E-2</v>
      </c>
      <c r="AE4632" s="1">
        <v>0.21485190871921639</v>
      </c>
      <c r="AF4632" s="1">
        <v>2.5303133303943262</v>
      </c>
      <c r="AG4632" s="1">
        <v>-8.418118970668651</v>
      </c>
      <c r="AH4632" s="1">
        <v>6.8833952683167423</v>
      </c>
      <c r="AI4632" s="1">
        <v>6.3920670429090292</v>
      </c>
      <c r="AJ4632" s="1">
        <v>2.283820629119873</v>
      </c>
      <c r="AK4632" s="1">
        <v>0</v>
      </c>
      <c r="AL4632" s="1">
        <v>0</v>
      </c>
      <c r="AM4632" s="1">
        <v>-3.1136949555156508</v>
      </c>
    </row>
    <row r="4633" spans="5:39" x14ac:dyDescent="0.2">
      <c r="E4633" s="1" t="str">
        <f t="shared" si="72"/>
        <v>---1---0--</v>
      </c>
      <c r="F4633" s="1" t="s">
        <v>87</v>
      </c>
      <c r="G4633" s="1" t="s">
        <v>87</v>
      </c>
      <c r="H4633" s="1" t="s">
        <v>87</v>
      </c>
      <c r="I4633" s="1">
        <v>1</v>
      </c>
      <c r="J4633" s="1" t="s">
        <v>87</v>
      </c>
      <c r="K4633" s="1" t="s">
        <v>87</v>
      </c>
      <c r="L4633" s="1" t="s">
        <v>87</v>
      </c>
      <c r="M4633" s="1">
        <v>0</v>
      </c>
      <c r="N4633" s="1" t="s">
        <v>87</v>
      </c>
      <c r="O4633" s="1" t="s">
        <v>87</v>
      </c>
      <c r="P4633" s="1">
        <v>1809</v>
      </c>
      <c r="Q4633" s="1">
        <v>4562925</v>
      </c>
      <c r="R4633" s="1">
        <v>15688.336535204409</v>
      </c>
      <c r="S4633" s="1">
        <v>14.813422203063965</v>
      </c>
      <c r="T4633" s="1">
        <v>-184.4739851555583</v>
      </c>
      <c r="U4633" s="1">
        <v>62.175324674851645</v>
      </c>
      <c r="V4633" s="1">
        <v>169.67691040039063</v>
      </c>
      <c r="W4633" s="1">
        <v>43.201953887939453</v>
      </c>
      <c r="X4633" s="1">
        <v>0.27537625669231963</v>
      </c>
      <c r="Y4633" s="1">
        <v>0.25608573447952793</v>
      </c>
      <c r="Z4633" s="1">
        <v>8.8266627218286509</v>
      </c>
      <c r="AA4633" s="1">
        <v>26.09536645901478</v>
      </c>
      <c r="AB4633" s="1">
        <v>48.622363944180542</v>
      </c>
      <c r="AC4633" s="1">
        <v>15.353178060125906</v>
      </c>
      <c r="AD4633" s="1">
        <v>0.84634308037059569</v>
      </c>
      <c r="AE4633" s="1">
        <v>0.25608573447952793</v>
      </c>
      <c r="AF4633" s="1">
        <v>8.8266627218286509</v>
      </c>
      <c r="AG4633" s="1">
        <v>-24.877089857616522</v>
      </c>
      <c r="AH4633" s="1">
        <v>2.3210759698711283</v>
      </c>
      <c r="AI4633" s="1">
        <v>7.6199237049113862</v>
      </c>
      <c r="AJ4633" s="1">
        <v>1.696769118309021</v>
      </c>
      <c r="AK4633" s="1">
        <v>0</v>
      </c>
      <c r="AL4633" s="1">
        <v>0</v>
      </c>
      <c r="AM4633" s="1">
        <v>10.759799186232376</v>
      </c>
    </row>
    <row r="4634" spans="5:39" x14ac:dyDescent="0.2">
      <c r="E4634" s="1" t="str">
        <f t="shared" si="72"/>
        <v>---2---0--</v>
      </c>
      <c r="F4634" s="1" t="s">
        <v>87</v>
      </c>
      <c r="G4634" s="1" t="s">
        <v>87</v>
      </c>
      <c r="H4634" s="1" t="s">
        <v>87</v>
      </c>
      <c r="I4634" s="1">
        <v>2</v>
      </c>
      <c r="J4634" s="1" t="s">
        <v>87</v>
      </c>
      <c r="K4634" s="1" t="s">
        <v>87</v>
      </c>
      <c r="L4634" s="1" t="s">
        <v>87</v>
      </c>
      <c r="M4634" s="1">
        <v>0</v>
      </c>
      <c r="N4634" s="1" t="s">
        <v>87</v>
      </c>
      <c r="O4634" s="1" t="s">
        <v>87</v>
      </c>
      <c r="P4634" s="1">
        <v>2773</v>
      </c>
      <c r="Q4634" s="1">
        <v>6463462</v>
      </c>
      <c r="R4634" s="1">
        <v>36153.664623507568</v>
      </c>
      <c r="S4634" s="1">
        <v>53.952907562255859</v>
      </c>
      <c r="T4634" s="1">
        <v>-324.74522207794064</v>
      </c>
      <c r="U4634" s="1">
        <v>80.039906574820449</v>
      </c>
      <c r="V4634" s="1">
        <v>215.38623046875</v>
      </c>
      <c r="W4634" s="1">
        <v>27.714132308959961</v>
      </c>
      <c r="X4634" s="1">
        <v>7.6656495538048111E-2</v>
      </c>
      <c r="Y4634" s="1">
        <v>0.35369589857571682</v>
      </c>
      <c r="Z4634" s="1">
        <v>5.4559460549160805</v>
      </c>
      <c r="AA4634" s="1">
        <v>39.021997808604738</v>
      </c>
      <c r="AB4634" s="1">
        <v>50.437288870886846</v>
      </c>
      <c r="AC4634" s="1">
        <v>4.6216717913712495</v>
      </c>
      <c r="AD4634" s="1">
        <v>0.10939957564537395</v>
      </c>
      <c r="AE4634" s="1">
        <v>0.35369589857571682</v>
      </c>
      <c r="AF4634" s="1">
        <v>5.4559460549160805</v>
      </c>
      <c r="AG4634" s="1">
        <v>-1.2292625492662395</v>
      </c>
      <c r="AH4634" s="1">
        <v>7.0920916522431243</v>
      </c>
      <c r="AI4634" s="1">
        <v>11.618613076444182</v>
      </c>
      <c r="AJ4634" s="1">
        <v>2.1538622379302979</v>
      </c>
      <c r="AK4634" s="1">
        <v>0</v>
      </c>
      <c r="AL4634" s="1">
        <v>0</v>
      </c>
      <c r="AM4634" s="1">
        <v>39.551776902443365</v>
      </c>
    </row>
    <row r="4635" spans="5:39" x14ac:dyDescent="0.2">
      <c r="E4635" s="1" t="str">
        <f t="shared" si="72"/>
        <v>---3---0--</v>
      </c>
      <c r="F4635" s="1" t="s">
        <v>87</v>
      </c>
      <c r="G4635" s="1" t="s">
        <v>87</v>
      </c>
      <c r="H4635" s="1" t="s">
        <v>87</v>
      </c>
      <c r="I4635" s="1">
        <v>3</v>
      </c>
      <c r="J4635" s="1" t="s">
        <v>87</v>
      </c>
      <c r="K4635" s="1" t="s">
        <v>87</v>
      </c>
      <c r="L4635" s="1" t="s">
        <v>87</v>
      </c>
      <c r="M4635" s="1">
        <v>0</v>
      </c>
      <c r="N4635" s="1" t="s">
        <v>87</v>
      </c>
      <c r="O4635" s="1" t="s">
        <v>87</v>
      </c>
      <c r="P4635" s="1">
        <v>742</v>
      </c>
      <c r="Q4635" s="1">
        <v>1779816</v>
      </c>
      <c r="R4635" s="1">
        <v>72654.922628517641</v>
      </c>
      <c r="S4635" s="1">
        <v>89.980384826660156</v>
      </c>
      <c r="T4635" s="1">
        <v>-469.63065270054744</v>
      </c>
      <c r="U4635" s="1">
        <v>83.988639831701406</v>
      </c>
      <c r="V4635" s="1">
        <v>218.16682434082031</v>
      </c>
      <c r="W4635" s="1">
        <v>-243.38813781738281</v>
      </c>
      <c r="X4635" s="1">
        <v>-0.33499194412719813</v>
      </c>
      <c r="Y4635" s="1">
        <v>1.3198555356284021</v>
      </c>
      <c r="Z4635" s="1">
        <v>6.2186203517666998</v>
      </c>
      <c r="AA4635" s="1">
        <v>70.774057543026927</v>
      </c>
      <c r="AB4635" s="1">
        <v>21.687466569577978</v>
      </c>
      <c r="AC4635" s="1">
        <v>0</v>
      </c>
      <c r="AD4635" s="1">
        <v>0</v>
      </c>
      <c r="AE4635" s="1">
        <v>0</v>
      </c>
      <c r="AF4635" s="1">
        <v>0</v>
      </c>
      <c r="AG4635" s="1">
        <v>0.19824999106868213</v>
      </c>
      <c r="AH4635" s="1">
        <v>12.827995466639537</v>
      </c>
      <c r="AI4635" s="1">
        <v>0</v>
      </c>
      <c r="AJ4635" s="1">
        <v>2.1816682815551758</v>
      </c>
      <c r="AK4635" s="1">
        <v>0</v>
      </c>
      <c r="AL4635" s="1">
        <v>0</v>
      </c>
      <c r="AM4635" s="1">
        <v>-88.939198548093486</v>
      </c>
    </row>
    <row r="4636" spans="5:39" x14ac:dyDescent="0.2">
      <c r="E4636" s="1" t="str">
        <f t="shared" si="72"/>
        <v>---1---1--</v>
      </c>
      <c r="F4636" s="1" t="s">
        <v>87</v>
      </c>
      <c r="G4636" s="1" t="s">
        <v>87</v>
      </c>
      <c r="H4636" s="1" t="s">
        <v>87</v>
      </c>
      <c r="I4636" s="1">
        <v>1</v>
      </c>
      <c r="J4636" s="1" t="s">
        <v>87</v>
      </c>
      <c r="K4636" s="1" t="s">
        <v>87</v>
      </c>
      <c r="L4636" s="1" t="s">
        <v>87</v>
      </c>
      <c r="M4636" s="1">
        <v>1</v>
      </c>
      <c r="N4636" s="1" t="s">
        <v>87</v>
      </c>
      <c r="O4636" s="1" t="s">
        <v>87</v>
      </c>
      <c r="P4636" s="1">
        <v>3403</v>
      </c>
      <c r="Q4636" s="1">
        <v>9707555</v>
      </c>
      <c r="R4636" s="1">
        <v>15827.619510842695</v>
      </c>
      <c r="S4636" s="1">
        <v>14.820402145385742</v>
      </c>
      <c r="T4636" s="1">
        <v>-158.52959924928263</v>
      </c>
      <c r="U4636" s="1">
        <v>63.996349753091891</v>
      </c>
      <c r="V4636" s="1">
        <v>172.47561645507813</v>
      </c>
      <c r="W4636" s="1">
        <v>67.795974731445313</v>
      </c>
      <c r="X4636" s="1">
        <v>0.42833967979203541</v>
      </c>
      <c r="Y4636" s="1">
        <v>0.60992701045731912</v>
      </c>
      <c r="Z4636" s="1">
        <v>5.8144610048565273</v>
      </c>
      <c r="AA4636" s="1">
        <v>20.496262962197999</v>
      </c>
      <c r="AB4636" s="1">
        <v>53.310004424389049</v>
      </c>
      <c r="AC4636" s="1">
        <v>19.03373197473514</v>
      </c>
      <c r="AD4636" s="1">
        <v>0.7356126233639676</v>
      </c>
      <c r="AE4636" s="1">
        <v>0.60992701045731912</v>
      </c>
      <c r="AF4636" s="1">
        <v>5.8144610048565273</v>
      </c>
      <c r="AG4636" s="1">
        <v>-26.43731314083999</v>
      </c>
      <c r="AH4636" s="1">
        <v>1.7764572698267276</v>
      </c>
      <c r="AI4636" s="1">
        <v>5.5649418918238558</v>
      </c>
      <c r="AJ4636" s="1">
        <v>1.7247562408447266</v>
      </c>
      <c r="AK4636" s="1">
        <v>0</v>
      </c>
      <c r="AL4636" s="1">
        <v>0</v>
      </c>
      <c r="AM4636" s="1">
        <v>8.9495127940354049</v>
      </c>
    </row>
    <row r="4637" spans="5:39" x14ac:dyDescent="0.2">
      <c r="E4637" s="1" t="str">
        <f t="shared" si="72"/>
        <v>---2---1--</v>
      </c>
      <c r="F4637" s="1" t="s">
        <v>87</v>
      </c>
      <c r="G4637" s="1" t="s">
        <v>87</v>
      </c>
      <c r="H4637" s="1" t="s">
        <v>87</v>
      </c>
      <c r="I4637" s="1">
        <v>2</v>
      </c>
      <c r="J4637" s="1" t="s">
        <v>87</v>
      </c>
      <c r="K4637" s="1" t="s">
        <v>87</v>
      </c>
      <c r="L4637" s="1" t="s">
        <v>87</v>
      </c>
      <c r="M4637" s="1">
        <v>1</v>
      </c>
      <c r="N4637" s="1" t="s">
        <v>87</v>
      </c>
      <c r="O4637" s="1" t="s">
        <v>87</v>
      </c>
      <c r="P4637" s="1">
        <v>5033</v>
      </c>
      <c r="Q4637" s="1">
        <v>12911539</v>
      </c>
      <c r="R4637" s="1">
        <v>36046.908186453562</v>
      </c>
      <c r="S4637" s="1">
        <v>55.248928070068359</v>
      </c>
      <c r="T4637" s="1">
        <v>-285.76441646258434</v>
      </c>
      <c r="U4637" s="1">
        <v>74.678351988307199</v>
      </c>
      <c r="V4637" s="1">
        <v>208.30502319335938</v>
      </c>
      <c r="W4637" s="1">
        <v>40.846412658691406</v>
      </c>
      <c r="X4637" s="1">
        <v>0.11331460786432024</v>
      </c>
      <c r="Y4637" s="1">
        <v>0.24451771396113198</v>
      </c>
      <c r="Z4637" s="1">
        <v>5.0356351787343083</v>
      </c>
      <c r="AA4637" s="1">
        <v>36.790602576501527</v>
      </c>
      <c r="AB4637" s="1">
        <v>52.986495258233731</v>
      </c>
      <c r="AC4637" s="1">
        <v>4.9427492725692881</v>
      </c>
      <c r="AD4637" s="1">
        <v>0</v>
      </c>
      <c r="AE4637" s="1">
        <v>0.24451771396113198</v>
      </c>
      <c r="AF4637" s="1">
        <v>5.0356351787343083</v>
      </c>
      <c r="AG4637" s="1">
        <v>-2.1308292997722726</v>
      </c>
      <c r="AH4637" s="1">
        <v>5.090022636117574</v>
      </c>
      <c r="AI4637" s="1">
        <v>9.5374357926592523</v>
      </c>
      <c r="AJ4637" s="1">
        <v>2.0830502510070801</v>
      </c>
      <c r="AK4637" s="1">
        <v>0</v>
      </c>
      <c r="AL4637" s="1">
        <v>0</v>
      </c>
      <c r="AM4637" s="1">
        <v>31.130820374009929</v>
      </c>
    </row>
    <row r="4638" spans="5:39" x14ac:dyDescent="0.2">
      <c r="E4638" s="1" t="str">
        <f t="shared" si="72"/>
        <v>---3---1--</v>
      </c>
      <c r="F4638" s="1" t="s">
        <v>87</v>
      </c>
      <c r="G4638" s="1" t="s">
        <v>87</v>
      </c>
      <c r="H4638" s="1" t="s">
        <v>87</v>
      </c>
      <c r="I4638" s="1">
        <v>3</v>
      </c>
      <c r="J4638" s="1" t="s">
        <v>87</v>
      </c>
      <c r="K4638" s="1" t="s">
        <v>87</v>
      </c>
      <c r="L4638" s="1" t="s">
        <v>87</v>
      </c>
      <c r="M4638" s="1">
        <v>1</v>
      </c>
      <c r="N4638" s="1" t="s">
        <v>87</v>
      </c>
      <c r="O4638" s="1" t="s">
        <v>87</v>
      </c>
      <c r="P4638" s="1">
        <v>2124</v>
      </c>
      <c r="Q4638" s="1">
        <v>5694381</v>
      </c>
      <c r="R4638" s="1">
        <v>77290.076989355235</v>
      </c>
      <c r="S4638" s="1">
        <v>90.672401428222656</v>
      </c>
      <c r="T4638" s="1">
        <v>-410.59331836020158</v>
      </c>
      <c r="U4638" s="1">
        <v>81.466913206820095</v>
      </c>
      <c r="V4638" s="1">
        <v>218.21966552734375</v>
      </c>
      <c r="W4638" s="1">
        <v>-197.87307739257813</v>
      </c>
      <c r="X4638" s="1">
        <v>-0.2560135596964539</v>
      </c>
      <c r="Y4638" s="1">
        <v>0.7469117363239306</v>
      </c>
      <c r="Z4638" s="1">
        <v>5.9916784633834652</v>
      </c>
      <c r="AA4638" s="1">
        <v>64.659776014284958</v>
      </c>
      <c r="AB4638" s="1">
        <v>28.35964084594972</v>
      </c>
      <c r="AC4638" s="1">
        <v>0.24199294005792729</v>
      </c>
      <c r="AD4638" s="1">
        <v>0</v>
      </c>
      <c r="AE4638" s="1">
        <v>0</v>
      </c>
      <c r="AF4638" s="1">
        <v>0</v>
      </c>
      <c r="AG4638" s="1">
        <v>-0.10427883541883887</v>
      </c>
      <c r="AH4638" s="1">
        <v>10.475029411849222</v>
      </c>
      <c r="AI4638" s="1">
        <v>0</v>
      </c>
      <c r="AJ4638" s="1">
        <v>2.1821966171264648</v>
      </c>
      <c r="AK4638" s="1">
        <v>0</v>
      </c>
      <c r="AL4638" s="1">
        <v>0</v>
      </c>
      <c r="AM4638" s="1">
        <v>-97.33708755859989</v>
      </c>
    </row>
    <row r="4639" spans="5:39" x14ac:dyDescent="0.2">
      <c r="E4639" s="1" t="str">
        <f t="shared" si="72"/>
        <v>-------0--</v>
      </c>
      <c r="F4639" s="1" t="s">
        <v>87</v>
      </c>
      <c r="G4639" s="1" t="s">
        <v>87</v>
      </c>
      <c r="H4639" s="1" t="s">
        <v>87</v>
      </c>
      <c r="I4639" s="1" t="s">
        <v>87</v>
      </c>
      <c r="J4639" s="1" t="s">
        <v>87</v>
      </c>
      <c r="K4639" s="1" t="s">
        <v>87</v>
      </c>
      <c r="L4639" s="1" t="s">
        <v>87</v>
      </c>
      <c r="M4639" s="1">
        <v>0</v>
      </c>
      <c r="N4639" s="1" t="s">
        <v>87</v>
      </c>
      <c r="O4639" s="1" t="s">
        <v>87</v>
      </c>
      <c r="P4639" s="1">
        <v>5324</v>
      </c>
      <c r="Q4639" s="1">
        <v>12806203</v>
      </c>
      <c r="R4639" s="1">
        <v>33934.721651115527</v>
      </c>
      <c r="S4639" s="1">
        <v>45.014404296875</v>
      </c>
      <c r="T4639" s="1">
        <v>-294.90204950406695</v>
      </c>
      <c r="U4639" s="1">
        <v>74.223449601931065</v>
      </c>
      <c r="V4639" s="1">
        <v>199.48617553710938</v>
      </c>
      <c r="W4639" s="1">
        <v>-4.4454708099365234</v>
      </c>
      <c r="X4639" s="1">
        <v>-1.3100065636726357E-2</v>
      </c>
      <c r="Y4639" s="1">
        <v>0.45319444022556882</v>
      </c>
      <c r="Z4639" s="1">
        <v>6.7629491739276668</v>
      </c>
      <c r="AA4639" s="1">
        <v>38.829089309298006</v>
      </c>
      <c r="AB4639" s="1">
        <v>45.794947963889058</v>
      </c>
      <c r="AC4639" s="1">
        <v>7.8030466954178381</v>
      </c>
      <c r="AD4639" s="1">
        <v>0.3567724172418632</v>
      </c>
      <c r="AE4639" s="1">
        <v>0.26975989682499957</v>
      </c>
      <c r="AF4639" s="1">
        <v>5.8986805066263592</v>
      </c>
      <c r="AG4639" s="1">
        <v>-9.4567252030232414</v>
      </c>
      <c r="AH4639" s="1">
        <v>6.1893312205083255</v>
      </c>
      <c r="AI4639" s="1">
        <v>8.5790928414560401</v>
      </c>
      <c r="AJ4639" s="1">
        <v>1.9948618412017822</v>
      </c>
      <c r="AK4639" s="1">
        <v>0</v>
      </c>
      <c r="AL4639" s="1">
        <v>0</v>
      </c>
      <c r="AM4639" s="1">
        <v>11.435251740128303</v>
      </c>
    </row>
    <row r="4640" spans="5:39" x14ac:dyDescent="0.2">
      <c r="E4640" s="1" t="str">
        <f t="shared" si="72"/>
        <v>-------1--</v>
      </c>
      <c r="F4640" s="1" t="s">
        <v>87</v>
      </c>
      <c r="G4640" s="1" t="s">
        <v>87</v>
      </c>
      <c r="H4640" s="1" t="s">
        <v>87</v>
      </c>
      <c r="I4640" s="1" t="s">
        <v>87</v>
      </c>
      <c r="J4640" s="1" t="s">
        <v>87</v>
      </c>
      <c r="K4640" s="1" t="s">
        <v>87</v>
      </c>
      <c r="L4640" s="1" t="s">
        <v>87</v>
      </c>
      <c r="M4640" s="1">
        <v>1</v>
      </c>
      <c r="N4640" s="1" t="s">
        <v>87</v>
      </c>
      <c r="O4640" s="1" t="s">
        <v>87</v>
      </c>
      <c r="P4640" s="1">
        <v>10560</v>
      </c>
      <c r="Q4640" s="1">
        <v>28313475</v>
      </c>
      <c r="R4640" s="1">
        <v>37409.314600066369</v>
      </c>
      <c r="S4640" s="1">
        <v>48.511943817138672</v>
      </c>
      <c r="T4640" s="1">
        <v>-267.24617881085049</v>
      </c>
      <c r="U4640" s="1">
        <v>72.381231264395993</v>
      </c>
      <c r="V4640" s="1">
        <v>198.01458740234375</v>
      </c>
      <c r="W4640" s="1">
        <v>2.0752840042114258</v>
      </c>
      <c r="X4640" s="1">
        <v>5.5475060861118908E-3</v>
      </c>
      <c r="Y4640" s="1">
        <v>0.4708429466888116</v>
      </c>
      <c r="Z4640" s="1">
        <v>5.4949418960406664</v>
      </c>
      <c r="AA4640" s="1">
        <v>36.808950508547611</v>
      </c>
      <c r="AB4640" s="1">
        <v>48.144482441664259</v>
      </c>
      <c r="AC4640" s="1">
        <v>8.8285701419553764</v>
      </c>
      <c r="AD4640" s="1">
        <v>0.25221206510327682</v>
      </c>
      <c r="AE4640" s="1">
        <v>0.32062472020831068</v>
      </c>
      <c r="AF4640" s="1">
        <v>4.2899008334370823</v>
      </c>
      <c r="AG4640" s="1">
        <v>-10.056969856309125</v>
      </c>
      <c r="AH4640" s="1">
        <v>5.0369617606592998</v>
      </c>
      <c r="AI4640" s="1">
        <v>6.257266325790102</v>
      </c>
      <c r="AJ4640" s="1">
        <v>1.9801458120346069</v>
      </c>
      <c r="AK4640" s="1">
        <v>0</v>
      </c>
      <c r="AL4640" s="1">
        <v>0</v>
      </c>
      <c r="AM4640" s="1">
        <v>-2.3116121548733286</v>
      </c>
    </row>
  </sheetData>
  <sheetProtection algorithmName="SHA-512" hashValue="OlNNVxdokP0r+meigBC12bFLlE+FaElJ2bauTLDuiUZdWt9U7wHZ8Yd5Mz2ydHsPeTR8Q9JzgiXQi+SVYkOhQQ==" saltValue="8TuT+Qtn84Hpr+3LDYlzXQ==" spinCount="100000" sheet="1" objects="1" scenario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FA2A1-803C-4066-A740-B920FB66C1CA}">
  <sheetPr codeName="Tabelle5">
    <tabColor theme="8"/>
  </sheetPr>
  <dimension ref="B1:F3"/>
  <sheetViews>
    <sheetView workbookViewId="0">
      <selection activeCell="E3" sqref="E3"/>
    </sheetView>
  </sheetViews>
  <sheetFormatPr baseColWidth="10" defaultRowHeight="15" x14ac:dyDescent="0.25"/>
  <cols>
    <col min="1" max="1" width="4.140625" style="109" customWidth="1"/>
    <col min="2" max="2" width="13.140625" style="109" customWidth="1"/>
    <col min="3" max="3" width="15.140625" style="109" bestFit="1" customWidth="1"/>
    <col min="4" max="4" width="15.140625" style="110" customWidth="1"/>
    <col min="5" max="5" width="71" style="111" customWidth="1"/>
    <col min="6" max="6" width="24.28515625" style="109" bestFit="1" customWidth="1"/>
    <col min="7" max="16384" width="11.42578125" style="109"/>
  </cols>
  <sheetData>
    <row r="1" spans="2:6" x14ac:dyDescent="0.25">
      <c r="B1" s="109" t="s">
        <v>198</v>
      </c>
      <c r="C1" s="109" t="s">
        <v>219</v>
      </c>
      <c r="D1" s="110" t="s">
        <v>199</v>
      </c>
      <c r="E1" s="111" t="s">
        <v>200</v>
      </c>
      <c r="F1" s="109" t="s">
        <v>214</v>
      </c>
    </row>
    <row r="2" spans="2:6" x14ac:dyDescent="0.25">
      <c r="B2" s="109" t="s">
        <v>197</v>
      </c>
      <c r="C2" s="109" t="s">
        <v>129</v>
      </c>
      <c r="D2" s="110">
        <v>43700</v>
      </c>
      <c r="E2" s="111" t="s">
        <v>201</v>
      </c>
      <c r="F2" s="109" t="s">
        <v>202</v>
      </c>
    </row>
    <row r="3" spans="2:6" ht="45" x14ac:dyDescent="0.25">
      <c r="B3" s="109" t="s">
        <v>203</v>
      </c>
      <c r="C3" s="109" t="s">
        <v>129</v>
      </c>
      <c r="D3" s="110">
        <v>43701</v>
      </c>
      <c r="E3" s="111" t="s">
        <v>213</v>
      </c>
      <c r="F3" s="109" t="s">
        <v>202</v>
      </c>
    </row>
  </sheetData>
  <sheetProtection algorithmName="SHA-512" hashValue="9k/yURTefjafaPV2gmAfyOhCdGx18RsQ6BzkYwu5k6zCDFxXVNi9M6cDBID52XViTk8dJhoyQG6xVotKV8KjxA==" saltValue="xUOy/sKpHuPeqP24bpIKzA==" spinCount="100000" sheet="1" objects="1" scenarios="1"/>
  <pageMargins left="0.7" right="0.7" top="0.78740157499999996" bottom="0.78740157499999996"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10</vt:i4>
      </vt:variant>
    </vt:vector>
  </HeadingPairs>
  <TitlesOfParts>
    <vt:vector size="15" baseType="lpstr">
      <vt:lpstr>Info</vt:lpstr>
      <vt:lpstr>Wirkung CO2-Preis</vt:lpstr>
      <vt:lpstr>Tool</vt:lpstr>
      <vt:lpstr>daten</vt:lpstr>
      <vt:lpstr>Version</vt:lpstr>
      <vt:lpstr>Kriterium1</vt:lpstr>
      <vt:lpstr>Kriterium2</vt:lpstr>
      <vt:lpstr>Kriterium3</vt:lpstr>
      <vt:lpstr>Kriterium4</vt:lpstr>
      <vt:lpstr>KriteriumStadtKreisgewählt</vt:lpstr>
      <vt:lpstr>SubKrit_Bereich1</vt:lpstr>
      <vt:lpstr>SubKrit_Bereich2</vt:lpstr>
      <vt:lpstr>SubKrit_Bereich3</vt:lpstr>
      <vt:lpstr>SubKrit_Bereich4</vt:lpstr>
      <vt:lpstr>SubKrit1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Thorsten</dc:creator>
  <cp:lastModifiedBy>Thorsten Lenck</cp:lastModifiedBy>
  <cp:lastPrinted>2019-08-23T07:29:52Z</cp:lastPrinted>
  <dcterms:created xsi:type="dcterms:W3CDTF">2019-08-16T17:21:52Z</dcterms:created>
  <dcterms:modified xsi:type="dcterms:W3CDTF">2019-08-24T15:49:05Z</dcterms:modified>
</cp:coreProperties>
</file>